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codeName="Sellest_töövihikust" defaultThemeVersion="124226"/>
  <mc:AlternateContent xmlns:mc="http://schemas.openxmlformats.org/markup-compatibility/2006">
    <mc:Choice Requires="x15">
      <x15ac:absPath xmlns:x15ac="http://schemas.microsoft.com/office/spreadsheetml/2010/11/ac" url="https://intranet.rkas.ee/haldus/RI ja HALDUSLEPINGUD/YLEP 2017/SIM/SIM/Leigri väljak 5, Kärdla_uus leping/"/>
    </mc:Choice>
  </mc:AlternateContent>
  <workbookProtection workbookAlgorithmName="SHA-512" workbookHashValue="4WaHkkTxbaABoWN/PBl0S7p6XspJRYb8pfCyGyiK/TgEGvy/oIZcqkj3Xbtd8Eew/MvKgSAXs7YuTdrpOigO0A==" workbookSaltValue="ZyhRExobz6TkVp3y+DKaHw==" workbookSpinCount="100000" lockStructure="1"/>
  <bookViews>
    <workbookView xWindow="0" yWindow="0" windowWidth="18090" windowHeight="9810" tabRatio="656" activeTab="7" xr2:uid="{00000000-000D-0000-FFFF-FFFF00000000}"/>
  </bookViews>
  <sheets>
    <sheet name="Hoone üldandmed" sheetId="9" r:id="rId1"/>
    <sheet name="Eksplikatsioon_summad" sheetId="8" r:id="rId2"/>
    <sheet name="Eksplikatsioon" sheetId="1" state="hidden" r:id="rId3"/>
    <sheet name="Tüüpruumide nimestik" sheetId="3" state="hidden" r:id="rId4"/>
    <sheet name="Tabelid" sheetId="4" state="hidden" r:id="rId5"/>
    <sheet name="Ruumi_nimetus" sheetId="7" state="hidden" r:id="rId6"/>
    <sheet name="Juhend" sheetId="10" state="hidden" r:id="rId7"/>
    <sheet name="Lepingu lisa" sheetId="11" r:id="rId8"/>
    <sheet name="Juhend 2" sheetId="12" state="hidden" r:id="rId9"/>
  </sheets>
  <definedNames>
    <definedName name="_xlnm._FilterDatabase" localSheetId="1" hidden="1">Eksplikatsioon_summad!$C$13:$C$273</definedName>
    <definedName name="_xlnm._FilterDatabase" localSheetId="7" hidden="1">'Lepingu lisa'!$A$2:$I$1002</definedName>
    <definedName name="_xlnm._FilterDatabase" localSheetId="5" hidden="1">Ruumi_nimetus!$A$1:$B$91</definedName>
    <definedName name="_xlnm._FilterDatabase" localSheetId="4" hidden="1">Tabelid!$I$1:$I$259</definedName>
    <definedName name="_xlnm._FilterDatabase" localSheetId="3" hidden="1">'Tüüpruumide nimestik'!$A$1:$B$70</definedName>
  </definedNames>
  <calcPr calcId="171027"/>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M4" i="1" l="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I4" i="1"/>
  <c r="AW7" i="11" l="1"/>
  <c r="AW8" i="11" s="1"/>
  <c r="E260" i="4"/>
  <c r="G60" i="4"/>
  <c r="F60" i="4"/>
  <c r="G50" i="4"/>
  <c r="F50" i="4"/>
  <c r="G40" i="4"/>
  <c r="F40" i="4"/>
  <c r="G30" i="4"/>
  <c r="F30" i="4"/>
  <c r="G20" i="4"/>
  <c r="F20" i="4"/>
  <c r="G10" i="4"/>
  <c r="F10" i="4"/>
  <c r="AW9" i="11" l="1"/>
  <c r="I1" i="4"/>
  <c r="AW10" i="11" l="1"/>
  <c r="A7" i="11"/>
  <c r="AW11" i="11" l="1"/>
  <c r="AX3" i="11"/>
  <c r="AW12" i="11" l="1"/>
  <c r="E85" i="11"/>
  <c r="A85" i="11"/>
  <c r="O3" i="1"/>
  <c r="P3" i="1"/>
  <c r="AW13" i="11" l="1"/>
  <c r="AD2" i="11"/>
  <c r="Q3" i="1"/>
  <c r="AW14" i="11" l="1"/>
  <c r="AE2" i="11"/>
  <c r="R3" i="1"/>
  <c r="AW15" i="11" l="1"/>
  <c r="AF2" i="11"/>
  <c r="D120" i="3"/>
  <c r="D73" i="3"/>
  <c r="S3" i="1"/>
  <c r="AW16" i="11" l="1"/>
  <c r="AG2" i="11"/>
  <c r="T3" i="1"/>
  <c r="AW17" i="11" l="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W18" i="11" l="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Z996" i="11" l="1"/>
  <c r="V996" i="11"/>
  <c r="R996" i="11"/>
  <c r="N996" i="11"/>
  <c r="J996" i="11"/>
  <c r="Y996" i="11"/>
  <c r="U996" i="11"/>
  <c r="Q996" i="11"/>
  <c r="M996" i="11"/>
  <c r="AB996" i="11"/>
  <c r="X996" i="11"/>
  <c r="T996" i="11"/>
  <c r="P996" i="11"/>
  <c r="L996" i="11"/>
  <c r="AA996" i="11"/>
  <c r="W996" i="11"/>
  <c r="S996" i="11"/>
  <c r="O996" i="11"/>
  <c r="K996" i="11"/>
  <c r="Y995" i="11"/>
  <c r="U995" i="11"/>
  <c r="Q995" i="11"/>
  <c r="M995" i="11"/>
  <c r="AB995" i="11"/>
  <c r="X995" i="11"/>
  <c r="T995" i="11"/>
  <c r="P995" i="11"/>
  <c r="L995" i="11"/>
  <c r="AA995" i="11"/>
  <c r="W995" i="11"/>
  <c r="S995" i="11"/>
  <c r="O995" i="11"/>
  <c r="K995" i="11"/>
  <c r="Z995" i="11"/>
  <c r="V995" i="11"/>
  <c r="R995" i="11"/>
  <c r="N995" i="11"/>
  <c r="J995" i="11"/>
  <c r="AB994" i="11"/>
  <c r="X994" i="11"/>
  <c r="T994" i="11"/>
  <c r="P994" i="11"/>
  <c r="L994" i="11"/>
  <c r="AA994" i="11"/>
  <c r="W994" i="11"/>
  <c r="S994" i="11"/>
  <c r="O994" i="11"/>
  <c r="K994" i="11"/>
  <c r="Z994" i="11"/>
  <c r="V994" i="11"/>
  <c r="R994" i="11"/>
  <c r="N994" i="11"/>
  <c r="J994" i="11"/>
  <c r="Y994" i="11"/>
  <c r="U994" i="11"/>
  <c r="Q994" i="11"/>
  <c r="M994" i="11"/>
  <c r="Z988" i="11"/>
  <c r="V988" i="11"/>
  <c r="R988" i="11"/>
  <c r="N988" i="11"/>
  <c r="J988" i="11"/>
  <c r="X988" i="11"/>
  <c r="S988" i="11"/>
  <c r="M988" i="11"/>
  <c r="AB988" i="11"/>
  <c r="W988" i="11"/>
  <c r="Q988" i="11"/>
  <c r="L988" i="11"/>
  <c r="AA988" i="11"/>
  <c r="U988" i="11"/>
  <c r="P988" i="11"/>
  <c r="K988" i="11"/>
  <c r="Y988" i="11"/>
  <c r="T988" i="11"/>
  <c r="O988" i="11"/>
  <c r="AA985" i="11"/>
  <c r="W985" i="11"/>
  <c r="S985" i="11"/>
  <c r="O985" i="11"/>
  <c r="AB985" i="11"/>
  <c r="V985" i="11"/>
  <c r="Q985" i="11"/>
  <c r="L985" i="11"/>
  <c r="Z985" i="11"/>
  <c r="U985" i="11"/>
  <c r="P985" i="11"/>
  <c r="K985" i="11"/>
  <c r="Y985" i="11"/>
  <c r="T985" i="11"/>
  <c r="N985" i="11"/>
  <c r="J985" i="11"/>
  <c r="X985" i="11"/>
  <c r="R985" i="11"/>
  <c r="M985" i="11"/>
  <c r="AA984" i="11"/>
  <c r="W984" i="11"/>
  <c r="S984" i="11"/>
  <c r="O984" i="11"/>
  <c r="K984" i="11"/>
  <c r="Z984" i="11"/>
  <c r="V984" i="11"/>
  <c r="R984" i="11"/>
  <c r="N984" i="11"/>
  <c r="J984" i="11"/>
  <c r="Y984" i="11"/>
  <c r="U984" i="11"/>
  <c r="Q984" i="11"/>
  <c r="M984" i="11"/>
  <c r="AB984" i="11"/>
  <c r="X984" i="11"/>
  <c r="T984" i="11"/>
  <c r="P984" i="11"/>
  <c r="L984" i="11"/>
  <c r="Y982" i="11"/>
  <c r="U982" i="11"/>
  <c r="Q982" i="11"/>
  <c r="M982" i="11"/>
  <c r="AB982" i="11"/>
  <c r="X982" i="11"/>
  <c r="T982" i="11"/>
  <c r="P982" i="11"/>
  <c r="L982" i="11"/>
  <c r="AA982" i="11"/>
  <c r="W982" i="11"/>
  <c r="S982" i="11"/>
  <c r="O982" i="11"/>
  <c r="K982" i="11"/>
  <c r="Z982" i="11"/>
  <c r="V982" i="11"/>
  <c r="R982" i="11"/>
  <c r="N982" i="11"/>
  <c r="J982" i="11"/>
  <c r="AB977" i="11"/>
  <c r="X977" i="11"/>
  <c r="T977" i="11"/>
  <c r="P977" i="11"/>
  <c r="L977" i="11"/>
  <c r="AA977" i="11"/>
  <c r="W977" i="11"/>
  <c r="S977" i="11"/>
  <c r="O977" i="11"/>
  <c r="K977" i="11"/>
  <c r="Y977" i="11"/>
  <c r="U977" i="11"/>
  <c r="Q977" i="11"/>
  <c r="M977" i="11"/>
  <c r="V977" i="11"/>
  <c r="R977" i="11"/>
  <c r="N977" i="11"/>
  <c r="Z977" i="11"/>
  <c r="J977" i="11"/>
  <c r="Z975" i="11"/>
  <c r="V975" i="11"/>
  <c r="R975" i="11"/>
  <c r="N975" i="11"/>
  <c r="J975" i="11"/>
  <c r="Y975" i="11"/>
  <c r="U975" i="11"/>
  <c r="Q975" i="11"/>
  <c r="M975" i="11"/>
  <c r="AA975" i="11"/>
  <c r="W975" i="11"/>
  <c r="S975" i="11"/>
  <c r="O975" i="11"/>
  <c r="K975" i="11"/>
  <c r="AB975" i="11"/>
  <c r="L975" i="11"/>
  <c r="X975" i="11"/>
  <c r="T975" i="11"/>
  <c r="P975" i="11"/>
  <c r="Y974" i="11"/>
  <c r="U974" i="11"/>
  <c r="Q974" i="11"/>
  <c r="M974" i="11"/>
  <c r="AB974" i="11"/>
  <c r="X974" i="11"/>
  <c r="T974" i="11"/>
  <c r="P974" i="11"/>
  <c r="L974" i="11"/>
  <c r="Z974" i="11"/>
  <c r="V974" i="11"/>
  <c r="R974" i="11"/>
  <c r="N974" i="11"/>
  <c r="O974" i="11"/>
  <c r="AA974" i="11"/>
  <c r="K974" i="11"/>
  <c r="W974" i="11"/>
  <c r="J974" i="11"/>
  <c r="S974" i="11"/>
  <c r="Z971" i="11"/>
  <c r="V971" i="11"/>
  <c r="R971" i="11"/>
  <c r="N971" i="11"/>
  <c r="J971" i="11"/>
  <c r="Y971" i="11"/>
  <c r="W971" i="11"/>
  <c r="Q971" i="11"/>
  <c r="L971" i="11"/>
  <c r="AB971" i="11"/>
  <c r="U971" i="11"/>
  <c r="P971" i="11"/>
  <c r="K971" i="11"/>
  <c r="AA971" i="11"/>
  <c r="T971" i="11"/>
  <c r="O971" i="11"/>
  <c r="X971" i="11"/>
  <c r="S971" i="11"/>
  <c r="M971" i="11"/>
  <c r="AB969" i="11"/>
  <c r="X969" i="11"/>
  <c r="T969" i="11"/>
  <c r="P969" i="11"/>
  <c r="L969" i="11"/>
  <c r="W969" i="11"/>
  <c r="R969" i="11"/>
  <c r="M969" i="11"/>
  <c r="AA969" i="11"/>
  <c r="V969" i="11"/>
  <c r="Q969" i="11"/>
  <c r="K969" i="11"/>
  <c r="Z969" i="11"/>
  <c r="U969" i="11"/>
  <c r="O969" i="11"/>
  <c r="J969" i="11"/>
  <c r="Y969" i="11"/>
  <c r="S969" i="11"/>
  <c r="N969" i="11"/>
  <c r="Y966" i="11"/>
  <c r="U966" i="11"/>
  <c r="Q966" i="11"/>
  <c r="M966" i="11"/>
  <c r="AA966" i="11"/>
  <c r="V966" i="11"/>
  <c r="P966" i="11"/>
  <c r="K966" i="11"/>
  <c r="Z966" i="11"/>
  <c r="T966" i="11"/>
  <c r="O966" i="11"/>
  <c r="J966" i="11"/>
  <c r="X966" i="11"/>
  <c r="S966" i="11"/>
  <c r="N966" i="11"/>
  <c r="AB966" i="11"/>
  <c r="W966" i="11"/>
  <c r="R966" i="11"/>
  <c r="L966" i="11"/>
  <c r="Z963" i="11"/>
  <c r="V963" i="11"/>
  <c r="R963" i="11"/>
  <c r="N963" i="11"/>
  <c r="Y963" i="11"/>
  <c r="T963" i="11"/>
  <c r="O963" i="11"/>
  <c r="J963" i="11"/>
  <c r="X963" i="11"/>
  <c r="S963" i="11"/>
  <c r="M963" i="11"/>
  <c r="AB963" i="11"/>
  <c r="W963" i="11"/>
  <c r="Q963" i="11"/>
  <c r="L963" i="11"/>
  <c r="AA963" i="11"/>
  <c r="U963" i="11"/>
  <c r="P963" i="11"/>
  <c r="K963" i="11"/>
  <c r="AB957" i="11"/>
  <c r="X957" i="11"/>
  <c r="T957" i="11"/>
  <c r="P957" i="11"/>
  <c r="L957" i="11"/>
  <c r="AA957" i="11"/>
  <c r="Z957" i="11"/>
  <c r="V957" i="11"/>
  <c r="R957" i="11"/>
  <c r="N957" i="11"/>
  <c r="J957" i="11"/>
  <c r="Y957" i="11"/>
  <c r="U957" i="11"/>
  <c r="Q957" i="11"/>
  <c r="M957" i="11"/>
  <c r="W957" i="11"/>
  <c r="S957" i="11"/>
  <c r="O957" i="11"/>
  <c r="K957" i="11"/>
  <c r="Y954" i="11"/>
  <c r="U954" i="11"/>
  <c r="Q954" i="11"/>
  <c r="M954" i="11"/>
  <c r="Z954" i="11"/>
  <c r="V954" i="11"/>
  <c r="R954" i="11"/>
  <c r="N954" i="11"/>
  <c r="J954" i="11"/>
  <c r="X954" i="11"/>
  <c r="P954" i="11"/>
  <c r="W954" i="11"/>
  <c r="O954" i="11"/>
  <c r="AB954" i="11"/>
  <c r="T954" i="11"/>
  <c r="L954" i="11"/>
  <c r="AA954" i="11"/>
  <c r="S954" i="11"/>
  <c r="K954" i="11"/>
  <c r="AB953" i="11"/>
  <c r="X953" i="11"/>
  <c r="T953" i="11"/>
  <c r="P953" i="11"/>
  <c r="L953" i="11"/>
  <c r="AA953" i="11"/>
  <c r="V953" i="11"/>
  <c r="Q953" i="11"/>
  <c r="K953" i="11"/>
  <c r="Z953" i="11"/>
  <c r="U953" i="11"/>
  <c r="O953" i="11"/>
  <c r="J953" i="11"/>
  <c r="Y953" i="11"/>
  <c r="S953" i="11"/>
  <c r="N953" i="11"/>
  <c r="W953" i="11"/>
  <c r="R953" i="11"/>
  <c r="M953" i="11"/>
  <c r="Z951" i="11"/>
  <c r="V951" i="11"/>
  <c r="R951" i="11"/>
  <c r="N951" i="11"/>
  <c r="J951" i="11"/>
  <c r="AB951" i="11"/>
  <c r="W951" i="11"/>
  <c r="Q951" i="11"/>
  <c r="L951" i="11"/>
  <c r="AA951" i="11"/>
  <c r="U951" i="11"/>
  <c r="P951" i="11"/>
  <c r="K951" i="11"/>
  <c r="Y951" i="11"/>
  <c r="T951" i="11"/>
  <c r="O951" i="11"/>
  <c r="X951" i="11"/>
  <c r="S951" i="11"/>
  <c r="M951" i="11"/>
  <c r="AA948" i="11"/>
  <c r="W948" i="11"/>
  <c r="S948" i="11"/>
  <c r="O948" i="11"/>
  <c r="K948" i="11"/>
  <c r="Z948" i="11"/>
  <c r="U948" i="11"/>
  <c r="P948" i="11"/>
  <c r="J948" i="11"/>
  <c r="Y948" i="11"/>
  <c r="T948" i="11"/>
  <c r="N948" i="11"/>
  <c r="X948" i="11"/>
  <c r="R948" i="11"/>
  <c r="M948" i="11"/>
  <c r="AB948" i="11"/>
  <c r="V948" i="11"/>
  <c r="Q948" i="11"/>
  <c r="L948" i="11"/>
  <c r="Z947" i="11"/>
  <c r="V947" i="11"/>
  <c r="R947" i="11"/>
  <c r="N947" i="11"/>
  <c r="J947" i="11"/>
  <c r="X947" i="11"/>
  <c r="S947" i="11"/>
  <c r="M947" i="11"/>
  <c r="AB947" i="11"/>
  <c r="W947" i="11"/>
  <c r="Q947" i="11"/>
  <c r="L947" i="11"/>
  <c r="AA947" i="11"/>
  <c r="U947" i="11"/>
  <c r="P947" i="11"/>
  <c r="K947" i="11"/>
  <c r="Y947" i="11"/>
  <c r="T947" i="11"/>
  <c r="O947" i="11"/>
  <c r="AA942" i="11"/>
  <c r="W942" i="11"/>
  <c r="S942" i="11"/>
  <c r="O942" i="11"/>
  <c r="K942" i="11"/>
  <c r="Z942" i="11"/>
  <c r="V942" i="11"/>
  <c r="R942" i="11"/>
  <c r="N942" i="11"/>
  <c r="J942" i="11"/>
  <c r="Y942" i="11"/>
  <c r="U942" i="11"/>
  <c r="Q942" i="11"/>
  <c r="M942" i="11"/>
  <c r="AB942" i="11"/>
  <c r="X942" i="11"/>
  <c r="T942" i="11"/>
  <c r="P942" i="11"/>
  <c r="L942" i="11"/>
  <c r="AB939" i="11"/>
  <c r="X939" i="11"/>
  <c r="T939" i="11"/>
  <c r="P939" i="11"/>
  <c r="L939" i="11"/>
  <c r="AA939" i="11"/>
  <c r="W939" i="11"/>
  <c r="S939" i="11"/>
  <c r="O939" i="11"/>
  <c r="K939" i="11"/>
  <c r="Z939" i="11"/>
  <c r="V939" i="11"/>
  <c r="R939" i="11"/>
  <c r="N939" i="11"/>
  <c r="J939" i="11"/>
  <c r="Y939" i="11"/>
  <c r="U939" i="11"/>
  <c r="Q939" i="11"/>
  <c r="M939" i="11"/>
  <c r="Z937" i="11"/>
  <c r="V937" i="11"/>
  <c r="R937" i="11"/>
  <c r="N937" i="11"/>
  <c r="J937" i="11"/>
  <c r="Y937" i="11"/>
  <c r="U937" i="11"/>
  <c r="Q937" i="11"/>
  <c r="AB937" i="11"/>
  <c r="X937" i="11"/>
  <c r="T937" i="11"/>
  <c r="P937" i="11"/>
  <c r="L937" i="11"/>
  <c r="AA937" i="11"/>
  <c r="W937" i="11"/>
  <c r="S937" i="11"/>
  <c r="O937" i="11"/>
  <c r="K937" i="11"/>
  <c r="M937" i="11"/>
  <c r="Y936" i="11"/>
  <c r="U936" i="11"/>
  <c r="Q936" i="11"/>
  <c r="M936" i="11"/>
  <c r="AA936" i="11"/>
  <c r="W936" i="11"/>
  <c r="S936" i="11"/>
  <c r="O936" i="11"/>
  <c r="K936" i="11"/>
  <c r="Z936" i="11"/>
  <c r="V936" i="11"/>
  <c r="R936" i="11"/>
  <c r="N936" i="11"/>
  <c r="J936" i="11"/>
  <c r="P936" i="11"/>
  <c r="AB936" i="11"/>
  <c r="L936" i="11"/>
  <c r="X936" i="11"/>
  <c r="T936" i="11"/>
  <c r="Z933" i="11"/>
  <c r="V933" i="11"/>
  <c r="R933" i="11"/>
  <c r="N933" i="11"/>
  <c r="J933" i="11"/>
  <c r="AA933" i="11"/>
  <c r="W933" i="11"/>
  <c r="S933" i="11"/>
  <c r="O933" i="11"/>
  <c r="K933" i="11"/>
  <c r="AB933" i="11"/>
  <c r="T933" i="11"/>
  <c r="L933" i="11"/>
  <c r="Y933" i="11"/>
  <c r="Q933" i="11"/>
  <c r="X933" i="11"/>
  <c r="P933" i="11"/>
  <c r="U933" i="11"/>
  <c r="M933" i="11"/>
  <c r="AB931" i="11"/>
  <c r="X931" i="11"/>
  <c r="T931" i="11"/>
  <c r="P931" i="11"/>
  <c r="L931" i="11"/>
  <c r="Y931" i="11"/>
  <c r="U931" i="11"/>
  <c r="Q931" i="11"/>
  <c r="M931" i="11"/>
  <c r="Z931" i="11"/>
  <c r="R931" i="11"/>
  <c r="J931" i="11"/>
  <c r="W931" i="11"/>
  <c r="O931" i="11"/>
  <c r="V931" i="11"/>
  <c r="N931" i="11"/>
  <c r="AA931" i="11"/>
  <c r="S931" i="11"/>
  <c r="K931" i="11"/>
  <c r="AB927" i="11"/>
  <c r="X927" i="11"/>
  <c r="T927" i="11"/>
  <c r="P927" i="11"/>
  <c r="L927" i="11"/>
  <c r="AA927" i="11"/>
  <c r="V927" i="11"/>
  <c r="Q927" i="11"/>
  <c r="K927" i="11"/>
  <c r="Z927" i="11"/>
  <c r="U927" i="11"/>
  <c r="O927" i="11"/>
  <c r="J927" i="11"/>
  <c r="Y927" i="11"/>
  <c r="S927" i="11"/>
  <c r="N927" i="11"/>
  <c r="W927" i="11"/>
  <c r="R927" i="11"/>
  <c r="M927" i="11"/>
  <c r="AA921" i="11"/>
  <c r="W921" i="11"/>
  <c r="S921" i="11"/>
  <c r="O921" i="11"/>
  <c r="K921" i="11"/>
  <c r="Z921" i="11"/>
  <c r="V921" i="11"/>
  <c r="R921" i="11"/>
  <c r="N921" i="11"/>
  <c r="J921" i="11"/>
  <c r="Y921" i="11"/>
  <c r="U921" i="11"/>
  <c r="Q921" i="11"/>
  <c r="M921" i="11"/>
  <c r="AB921" i="11"/>
  <c r="X921" i="11"/>
  <c r="T921" i="11"/>
  <c r="P921" i="11"/>
  <c r="L921" i="11"/>
  <c r="AB918" i="11"/>
  <c r="X918" i="11"/>
  <c r="T918" i="11"/>
  <c r="P918" i="11"/>
  <c r="L918" i="11"/>
  <c r="AA918" i="11"/>
  <c r="W918" i="11"/>
  <c r="S918" i="11"/>
  <c r="O918" i="11"/>
  <c r="K918" i="11"/>
  <c r="Z918" i="11"/>
  <c r="V918" i="11"/>
  <c r="R918" i="11"/>
  <c r="N918" i="11"/>
  <c r="J918" i="11"/>
  <c r="Y918" i="11"/>
  <c r="U918" i="11"/>
  <c r="Q918" i="11"/>
  <c r="M918" i="11"/>
  <c r="Z916" i="11"/>
  <c r="V916" i="11"/>
  <c r="R916" i="11"/>
  <c r="N916" i="11"/>
  <c r="J916" i="11"/>
  <c r="Y916" i="11"/>
  <c r="U916" i="11"/>
  <c r="Q916" i="11"/>
  <c r="M916" i="11"/>
  <c r="AB916" i="11"/>
  <c r="X916" i="11"/>
  <c r="T916" i="11"/>
  <c r="P916" i="11"/>
  <c r="L916" i="11"/>
  <c r="AA916" i="11"/>
  <c r="W916" i="11"/>
  <c r="S916" i="11"/>
  <c r="O916" i="11"/>
  <c r="K916" i="11"/>
  <c r="AA913" i="11"/>
  <c r="W913" i="11"/>
  <c r="S913" i="11"/>
  <c r="O913" i="11"/>
  <c r="K913" i="11"/>
  <c r="Z913" i="11"/>
  <c r="Y913" i="11"/>
  <c r="U913" i="11"/>
  <c r="Q913" i="11"/>
  <c r="M913" i="11"/>
  <c r="AB913" i="11"/>
  <c r="X913" i="11"/>
  <c r="T913" i="11"/>
  <c r="P913" i="11"/>
  <c r="L913" i="11"/>
  <c r="V913" i="11"/>
  <c r="R913" i="11"/>
  <c r="N913" i="11"/>
  <c r="J913" i="11"/>
  <c r="AB910" i="11"/>
  <c r="X910" i="11"/>
  <c r="T910" i="11"/>
  <c r="P910" i="11"/>
  <c r="L910" i="11"/>
  <c r="Y910" i="11"/>
  <c r="U910" i="11"/>
  <c r="Q910" i="11"/>
  <c r="M910" i="11"/>
  <c r="Z910" i="11"/>
  <c r="R910" i="11"/>
  <c r="J910" i="11"/>
  <c r="W910" i="11"/>
  <c r="O910" i="11"/>
  <c r="V910" i="11"/>
  <c r="N910" i="11"/>
  <c r="AA910" i="11"/>
  <c r="S910" i="11"/>
  <c r="K910" i="11"/>
  <c r="Y907" i="11"/>
  <c r="U907" i="11"/>
  <c r="Q907" i="11"/>
  <c r="M907" i="11"/>
  <c r="Z907" i="11"/>
  <c r="V907" i="11"/>
  <c r="AA907" i="11"/>
  <c r="S907" i="11"/>
  <c r="N907" i="11"/>
  <c r="X907" i="11"/>
  <c r="R907" i="11"/>
  <c r="L907" i="11"/>
  <c r="W907" i="11"/>
  <c r="P907" i="11"/>
  <c r="K907" i="11"/>
  <c r="AB907" i="11"/>
  <c r="T907" i="11"/>
  <c r="O907" i="11"/>
  <c r="J907" i="11"/>
  <c r="Y903" i="11"/>
  <c r="U903" i="11"/>
  <c r="Q903" i="11"/>
  <c r="M903" i="11"/>
  <c r="Z903" i="11"/>
  <c r="T903" i="11"/>
  <c r="O903" i="11"/>
  <c r="J903" i="11"/>
  <c r="X903" i="11"/>
  <c r="S903" i="11"/>
  <c r="N903" i="11"/>
  <c r="AB903" i="11"/>
  <c r="W903" i="11"/>
  <c r="R903" i="11"/>
  <c r="L903" i="11"/>
  <c r="AA903" i="11"/>
  <c r="V903" i="11"/>
  <c r="P903" i="11"/>
  <c r="K903" i="11"/>
  <c r="Z900" i="11"/>
  <c r="V900" i="11"/>
  <c r="R900" i="11"/>
  <c r="N900" i="11"/>
  <c r="J900" i="11"/>
  <c r="X900" i="11"/>
  <c r="S900" i="11"/>
  <c r="M900" i="11"/>
  <c r="AB900" i="11"/>
  <c r="W900" i="11"/>
  <c r="Q900" i="11"/>
  <c r="L900" i="11"/>
  <c r="AA900" i="11"/>
  <c r="U900" i="11"/>
  <c r="P900" i="11"/>
  <c r="K900" i="11"/>
  <c r="Y900" i="11"/>
  <c r="T900" i="11"/>
  <c r="O900" i="11"/>
  <c r="Z888" i="11"/>
  <c r="V888" i="11"/>
  <c r="R888" i="11"/>
  <c r="N888" i="11"/>
  <c r="J888" i="11"/>
  <c r="Y888" i="11"/>
  <c r="U888" i="11"/>
  <c r="Q888" i="11"/>
  <c r="M888" i="11"/>
  <c r="AB888" i="11"/>
  <c r="X888" i="11"/>
  <c r="T888" i="11"/>
  <c r="P888" i="11"/>
  <c r="L888" i="11"/>
  <c r="AA888" i="11"/>
  <c r="W888" i="11"/>
  <c r="S888" i="11"/>
  <c r="O888" i="11"/>
  <c r="K888" i="11"/>
  <c r="AB878" i="11"/>
  <c r="X878" i="11"/>
  <c r="T878" i="11"/>
  <c r="P878" i="11"/>
  <c r="L878" i="11"/>
  <c r="Y878" i="11"/>
  <c r="U878" i="11"/>
  <c r="Q878" i="11"/>
  <c r="M878" i="11"/>
  <c r="Z878" i="11"/>
  <c r="R878" i="11"/>
  <c r="J878" i="11"/>
  <c r="W878" i="11"/>
  <c r="O878" i="11"/>
  <c r="V878" i="11"/>
  <c r="N878" i="11"/>
  <c r="AA878" i="11"/>
  <c r="S878" i="11"/>
  <c r="K878" i="11"/>
  <c r="Z876" i="11"/>
  <c r="V876" i="11"/>
  <c r="R876" i="11"/>
  <c r="N876" i="11"/>
  <c r="J876" i="11"/>
  <c r="AA876" i="11"/>
  <c r="W876" i="11"/>
  <c r="S876" i="11"/>
  <c r="O876" i="11"/>
  <c r="K876" i="11"/>
  <c r="X876" i="11"/>
  <c r="P876" i="11"/>
  <c r="U876" i="11"/>
  <c r="M876" i="11"/>
  <c r="AB876" i="11"/>
  <c r="T876" i="11"/>
  <c r="L876" i="11"/>
  <c r="Y876" i="11"/>
  <c r="Q876" i="11"/>
  <c r="AB866" i="11"/>
  <c r="X866" i="11"/>
  <c r="T866" i="11"/>
  <c r="P866" i="11"/>
  <c r="L866" i="11"/>
  <c r="W866" i="11"/>
  <c r="R866" i="11"/>
  <c r="M866" i="11"/>
  <c r="AA866" i="11"/>
  <c r="V866" i="11"/>
  <c r="Q866" i="11"/>
  <c r="K866" i="11"/>
  <c r="Z866" i="11"/>
  <c r="U866" i="11"/>
  <c r="O866" i="11"/>
  <c r="J866" i="11"/>
  <c r="Y866" i="11"/>
  <c r="S866" i="11"/>
  <c r="N866" i="11"/>
  <c r="AA861" i="11"/>
  <c r="W861" i="11"/>
  <c r="S861" i="11"/>
  <c r="O861" i="11"/>
  <c r="K861" i="11"/>
  <c r="AB861" i="11"/>
  <c r="V861" i="11"/>
  <c r="Q861" i="11"/>
  <c r="L861" i="11"/>
  <c r="Z861" i="11"/>
  <c r="U861" i="11"/>
  <c r="P861" i="11"/>
  <c r="J861" i="11"/>
  <c r="Y861" i="11"/>
  <c r="T861" i="11"/>
  <c r="N861" i="11"/>
  <c r="X861" i="11"/>
  <c r="R861" i="11"/>
  <c r="M861" i="11"/>
  <c r="Y856" i="11"/>
  <c r="U856" i="11"/>
  <c r="Q856" i="11"/>
  <c r="M856" i="11"/>
  <c r="AB856" i="11"/>
  <c r="X856" i="11"/>
  <c r="T856" i="11"/>
  <c r="P856" i="11"/>
  <c r="L856" i="11"/>
  <c r="AA856" i="11"/>
  <c r="W856" i="11"/>
  <c r="S856" i="11"/>
  <c r="O856" i="11"/>
  <c r="K856" i="11"/>
  <c r="Z856" i="11"/>
  <c r="V856" i="11"/>
  <c r="R856" i="11"/>
  <c r="N856" i="11"/>
  <c r="J856" i="11"/>
  <c r="Z853" i="11"/>
  <c r="V853" i="11"/>
  <c r="R853" i="11"/>
  <c r="N853" i="11"/>
  <c r="J853" i="11"/>
  <c r="Y853" i="11"/>
  <c r="U853" i="11"/>
  <c r="Q853" i="11"/>
  <c r="M853" i="11"/>
  <c r="AB853" i="11"/>
  <c r="X853" i="11"/>
  <c r="T853" i="11"/>
  <c r="P853" i="11"/>
  <c r="L853" i="11"/>
  <c r="AA853" i="11"/>
  <c r="W853" i="11"/>
  <c r="S853" i="11"/>
  <c r="O853" i="11"/>
  <c r="K853" i="11"/>
  <c r="Y848" i="11"/>
  <c r="U848" i="11"/>
  <c r="Q848" i="11"/>
  <c r="M848" i="11"/>
  <c r="AB848" i="11"/>
  <c r="X848" i="11"/>
  <c r="T848" i="11"/>
  <c r="P848" i="11"/>
  <c r="L848" i="11"/>
  <c r="AA848" i="11"/>
  <c r="W848" i="11"/>
  <c r="S848" i="11"/>
  <c r="O848" i="11"/>
  <c r="K848" i="11"/>
  <c r="Z848" i="11"/>
  <c r="V848" i="11"/>
  <c r="R848" i="11"/>
  <c r="N848" i="11"/>
  <c r="J848" i="11"/>
  <c r="AA846" i="11"/>
  <c r="W846" i="11"/>
  <c r="S846" i="11"/>
  <c r="O846" i="11"/>
  <c r="K846" i="11"/>
  <c r="Z846" i="11"/>
  <c r="V846" i="11"/>
  <c r="R846" i="11"/>
  <c r="N846" i="11"/>
  <c r="J846" i="11"/>
  <c r="Y846" i="11"/>
  <c r="U846" i="11"/>
  <c r="Q846" i="11"/>
  <c r="M846" i="11"/>
  <c r="AB846" i="11"/>
  <c r="X846" i="11"/>
  <c r="T846" i="11"/>
  <c r="P846" i="11"/>
  <c r="L846" i="11"/>
  <c r="AB843" i="11"/>
  <c r="X843" i="11"/>
  <c r="T843" i="11"/>
  <c r="P843" i="11"/>
  <c r="L843" i="11"/>
  <c r="AA843" i="11"/>
  <c r="W843" i="11"/>
  <c r="S843" i="11"/>
  <c r="O843" i="11"/>
  <c r="K843" i="11"/>
  <c r="Z843" i="11"/>
  <c r="V843" i="11"/>
  <c r="R843" i="11"/>
  <c r="N843" i="11"/>
  <c r="J843" i="11"/>
  <c r="Y843" i="11"/>
  <c r="U843" i="11"/>
  <c r="Q843" i="11"/>
  <c r="M843" i="11"/>
  <c r="AA842" i="11"/>
  <c r="W842" i="11"/>
  <c r="S842" i="11"/>
  <c r="O842" i="11"/>
  <c r="K842" i="11"/>
  <c r="Z842" i="11"/>
  <c r="V842" i="11"/>
  <c r="R842" i="11"/>
  <c r="N842" i="11"/>
  <c r="J842" i="11"/>
  <c r="Y842" i="11"/>
  <c r="U842" i="11"/>
  <c r="Q842" i="11"/>
  <c r="M842" i="11"/>
  <c r="AB842" i="11"/>
  <c r="X842" i="11"/>
  <c r="T842" i="11"/>
  <c r="P842" i="11"/>
  <c r="L842" i="11"/>
  <c r="Z841" i="11"/>
  <c r="V841" i="11"/>
  <c r="R841" i="11"/>
  <c r="N841" i="11"/>
  <c r="J841" i="11"/>
  <c r="Y841" i="11"/>
  <c r="U841" i="11"/>
  <c r="AB841" i="11"/>
  <c r="X841" i="11"/>
  <c r="T841" i="11"/>
  <c r="P841" i="11"/>
  <c r="L841" i="11"/>
  <c r="AA841" i="11"/>
  <c r="W841" i="11"/>
  <c r="S841" i="11"/>
  <c r="O841" i="11"/>
  <c r="K841" i="11"/>
  <c r="Q841" i="11"/>
  <c r="M841" i="11"/>
  <c r="Y840" i="11"/>
  <c r="U840" i="11"/>
  <c r="Q840" i="11"/>
  <c r="M840" i="11"/>
  <c r="AA840" i="11"/>
  <c r="W840" i="11"/>
  <c r="S840" i="11"/>
  <c r="O840" i="11"/>
  <c r="K840" i="11"/>
  <c r="Z840" i="11"/>
  <c r="V840" i="11"/>
  <c r="R840" i="11"/>
  <c r="N840" i="11"/>
  <c r="J840" i="11"/>
  <c r="T840" i="11"/>
  <c r="P840" i="11"/>
  <c r="AB840" i="11"/>
  <c r="L840" i="11"/>
  <c r="X840" i="11"/>
  <c r="AB839" i="11"/>
  <c r="X839" i="11"/>
  <c r="T839" i="11"/>
  <c r="P839" i="11"/>
  <c r="L839" i="11"/>
  <c r="Z839" i="11"/>
  <c r="V839" i="11"/>
  <c r="R839" i="11"/>
  <c r="N839" i="11"/>
  <c r="J839" i="11"/>
  <c r="Y839" i="11"/>
  <c r="U839" i="11"/>
  <c r="Q839" i="11"/>
  <c r="M839" i="11"/>
  <c r="W839" i="11"/>
  <c r="S839" i="11"/>
  <c r="O839" i="11"/>
  <c r="AA839" i="11"/>
  <c r="K839" i="11"/>
  <c r="AA838" i="11"/>
  <c r="W838" i="11"/>
  <c r="S838" i="11"/>
  <c r="O838" i="11"/>
  <c r="K838" i="11"/>
  <c r="Y838" i="11"/>
  <c r="U838" i="11"/>
  <c r="Q838" i="11"/>
  <c r="M838" i="11"/>
  <c r="AB838" i="11"/>
  <c r="X838" i="11"/>
  <c r="T838" i="11"/>
  <c r="P838" i="11"/>
  <c r="L838" i="11"/>
  <c r="Z838" i="11"/>
  <c r="J838" i="11"/>
  <c r="V838" i="11"/>
  <c r="R838" i="11"/>
  <c r="N838" i="11"/>
  <c r="Z837" i="11"/>
  <c r="V837" i="11"/>
  <c r="R837" i="11"/>
  <c r="N837" i="11"/>
  <c r="J837" i="11"/>
  <c r="AB837" i="11"/>
  <c r="X837" i="11"/>
  <c r="T837" i="11"/>
  <c r="AA837" i="11"/>
  <c r="W837" i="11"/>
  <c r="S837" i="11"/>
  <c r="O837" i="11"/>
  <c r="K837" i="11"/>
  <c r="P837" i="11"/>
  <c r="Y837" i="11"/>
  <c r="M837" i="11"/>
  <c r="U837" i="11"/>
  <c r="L837" i="11"/>
  <c r="Q837" i="11"/>
  <c r="AA834" i="11"/>
  <c r="W834" i="11"/>
  <c r="S834" i="11"/>
  <c r="O834" i="11"/>
  <c r="K834" i="11"/>
  <c r="AB834" i="11"/>
  <c r="X834" i="11"/>
  <c r="T834" i="11"/>
  <c r="P834" i="11"/>
  <c r="L834" i="11"/>
  <c r="Y834" i="11"/>
  <c r="Q834" i="11"/>
  <c r="V834" i="11"/>
  <c r="N834" i="11"/>
  <c r="U834" i="11"/>
  <c r="M834" i="11"/>
  <c r="Z834" i="11"/>
  <c r="R834" i="11"/>
  <c r="J834" i="11"/>
  <c r="Z833" i="11"/>
  <c r="V833" i="11"/>
  <c r="R833" i="11"/>
  <c r="N833" i="11"/>
  <c r="J833" i="11"/>
  <c r="AA833" i="11"/>
  <c r="W833" i="11"/>
  <c r="S833" i="11"/>
  <c r="O833" i="11"/>
  <c r="K833" i="11"/>
  <c r="AB833" i="11"/>
  <c r="T833" i="11"/>
  <c r="L833" i="11"/>
  <c r="Y833" i="11"/>
  <c r="Q833" i="11"/>
  <c r="X833" i="11"/>
  <c r="P833" i="11"/>
  <c r="U833" i="11"/>
  <c r="M833" i="11"/>
  <c r="Y832" i="11"/>
  <c r="U832" i="11"/>
  <c r="Q832" i="11"/>
  <c r="M832" i="11"/>
  <c r="Z832" i="11"/>
  <c r="V832" i="11"/>
  <c r="R832" i="11"/>
  <c r="N832" i="11"/>
  <c r="J832" i="11"/>
  <c r="W832" i="11"/>
  <c r="O832" i="11"/>
  <c r="AB832" i="11"/>
  <c r="T832" i="11"/>
  <c r="L832" i="11"/>
  <c r="AA832" i="11"/>
  <c r="S832" i="11"/>
  <c r="K832" i="11"/>
  <c r="X832" i="11"/>
  <c r="P832" i="11"/>
  <c r="AB831" i="11"/>
  <c r="X831" i="11"/>
  <c r="T831" i="11"/>
  <c r="P831" i="11"/>
  <c r="L831" i="11"/>
  <c r="Y831" i="11"/>
  <c r="U831" i="11"/>
  <c r="Q831" i="11"/>
  <c r="M831" i="11"/>
  <c r="Z831" i="11"/>
  <c r="R831" i="11"/>
  <c r="J831" i="11"/>
  <c r="W831" i="11"/>
  <c r="O831" i="11"/>
  <c r="V831" i="11"/>
  <c r="N831" i="11"/>
  <c r="AA831" i="11"/>
  <c r="S831" i="11"/>
  <c r="K831" i="11"/>
  <c r="AA830" i="11"/>
  <c r="W830" i="11"/>
  <c r="S830" i="11"/>
  <c r="O830" i="11"/>
  <c r="K830" i="11"/>
  <c r="AB830" i="11"/>
  <c r="X830" i="11"/>
  <c r="T830" i="11"/>
  <c r="P830" i="11"/>
  <c r="L830" i="11"/>
  <c r="U830" i="11"/>
  <c r="M830" i="11"/>
  <c r="Z830" i="11"/>
  <c r="R830" i="11"/>
  <c r="J830" i="11"/>
  <c r="Y830" i="11"/>
  <c r="Q830" i="11"/>
  <c r="V830" i="11"/>
  <c r="N830" i="11"/>
  <c r="Z829" i="11"/>
  <c r="V829" i="11"/>
  <c r="R829" i="11"/>
  <c r="N829" i="11"/>
  <c r="J829" i="11"/>
  <c r="AA829" i="11"/>
  <c r="W829" i="11"/>
  <c r="S829" i="11"/>
  <c r="O829" i="11"/>
  <c r="K829" i="11"/>
  <c r="X829" i="11"/>
  <c r="P829" i="11"/>
  <c r="U829" i="11"/>
  <c r="M829" i="11"/>
  <c r="AB829" i="11"/>
  <c r="T829" i="11"/>
  <c r="L829" i="11"/>
  <c r="Y829" i="11"/>
  <c r="Q829" i="11"/>
  <c r="Y828" i="11"/>
  <c r="U828" i="11"/>
  <c r="Q828" i="11"/>
  <c r="M828" i="11"/>
  <c r="Z828" i="11"/>
  <c r="V828" i="11"/>
  <c r="R828" i="11"/>
  <c r="N828" i="11"/>
  <c r="J828" i="11"/>
  <c r="AA828" i="11"/>
  <c r="S828" i="11"/>
  <c r="K828" i="11"/>
  <c r="X828" i="11"/>
  <c r="P828" i="11"/>
  <c r="W828" i="11"/>
  <c r="O828" i="11"/>
  <c r="AB828" i="11"/>
  <c r="T828" i="11"/>
  <c r="L828" i="11"/>
  <c r="AB827" i="11"/>
  <c r="X827" i="11"/>
  <c r="T827" i="11"/>
  <c r="P827" i="11"/>
  <c r="L827" i="11"/>
  <c r="Y827" i="11"/>
  <c r="U827" i="11"/>
  <c r="Q827" i="11"/>
  <c r="M827" i="11"/>
  <c r="V827" i="11"/>
  <c r="N827" i="11"/>
  <c r="AA827" i="11"/>
  <c r="S827" i="11"/>
  <c r="K827" i="11"/>
  <c r="Z827" i="11"/>
  <c r="R827" i="11"/>
  <c r="J827" i="11"/>
  <c r="W827" i="11"/>
  <c r="O827" i="11"/>
  <c r="AA826" i="11"/>
  <c r="W826" i="11"/>
  <c r="S826" i="11"/>
  <c r="O826" i="11"/>
  <c r="K826" i="11"/>
  <c r="AB826" i="11"/>
  <c r="X826" i="11"/>
  <c r="T826" i="11"/>
  <c r="P826" i="11"/>
  <c r="Y826" i="11"/>
  <c r="Q826" i="11"/>
  <c r="J826" i="11"/>
  <c r="V826" i="11"/>
  <c r="N826" i="11"/>
  <c r="U826" i="11"/>
  <c r="M826" i="11"/>
  <c r="Z826" i="11"/>
  <c r="R826" i="11"/>
  <c r="L826" i="11"/>
  <c r="Z825" i="11"/>
  <c r="V825" i="11"/>
  <c r="R825" i="11"/>
  <c r="N825" i="11"/>
  <c r="J825" i="11"/>
  <c r="X825" i="11"/>
  <c r="S825" i="11"/>
  <c r="M825" i="11"/>
  <c r="AB825" i="11"/>
  <c r="W825" i="11"/>
  <c r="Q825" i="11"/>
  <c r="L825" i="11"/>
  <c r="AA825" i="11"/>
  <c r="U825" i="11"/>
  <c r="P825" i="11"/>
  <c r="K825" i="11"/>
  <c r="Y825" i="11"/>
  <c r="T825" i="11"/>
  <c r="O825" i="11"/>
  <c r="Y824" i="11"/>
  <c r="U824" i="11"/>
  <c r="Q824" i="11"/>
  <c r="M824" i="11"/>
  <c r="AA824" i="11"/>
  <c r="V824" i="11"/>
  <c r="P824" i="11"/>
  <c r="K824" i="11"/>
  <c r="Z824" i="11"/>
  <c r="T824" i="11"/>
  <c r="O824" i="11"/>
  <c r="J824" i="11"/>
  <c r="X824" i="11"/>
  <c r="S824" i="11"/>
  <c r="N824" i="11"/>
  <c r="AB824" i="11"/>
  <c r="W824" i="11"/>
  <c r="R824" i="11"/>
  <c r="L824" i="11"/>
  <c r="AB823" i="11"/>
  <c r="X823" i="11"/>
  <c r="T823" i="11"/>
  <c r="P823" i="11"/>
  <c r="L823" i="11"/>
  <c r="Y823" i="11"/>
  <c r="S823" i="11"/>
  <c r="N823" i="11"/>
  <c r="W823" i="11"/>
  <c r="R823" i="11"/>
  <c r="M823" i="11"/>
  <c r="AA823" i="11"/>
  <c r="V823" i="11"/>
  <c r="Q823" i="11"/>
  <c r="K823" i="11"/>
  <c r="Z823" i="11"/>
  <c r="U823" i="11"/>
  <c r="O823" i="11"/>
  <c r="J823" i="11"/>
  <c r="AA822" i="11"/>
  <c r="W822" i="11"/>
  <c r="S822" i="11"/>
  <c r="O822" i="11"/>
  <c r="K822" i="11"/>
  <c r="AB822" i="11"/>
  <c r="V822" i="11"/>
  <c r="Q822" i="11"/>
  <c r="L822" i="11"/>
  <c r="Z822" i="11"/>
  <c r="U822" i="11"/>
  <c r="P822" i="11"/>
  <c r="J822" i="11"/>
  <c r="Y822" i="11"/>
  <c r="T822" i="11"/>
  <c r="N822" i="11"/>
  <c r="X822" i="11"/>
  <c r="R822" i="11"/>
  <c r="M822" i="11"/>
  <c r="Z821" i="11"/>
  <c r="V821" i="11"/>
  <c r="R821" i="11"/>
  <c r="N821" i="11"/>
  <c r="J821" i="11"/>
  <c r="Y821" i="11"/>
  <c r="T821" i="11"/>
  <c r="O821" i="11"/>
  <c r="X821" i="11"/>
  <c r="S821" i="11"/>
  <c r="M821" i="11"/>
  <c r="AB821" i="11"/>
  <c r="W821" i="11"/>
  <c r="Q821" i="11"/>
  <c r="L821" i="11"/>
  <c r="AA821" i="11"/>
  <c r="U821" i="11"/>
  <c r="P821" i="11"/>
  <c r="K821" i="11"/>
  <c r="Y820" i="11"/>
  <c r="U820" i="11"/>
  <c r="Q820" i="11"/>
  <c r="M820" i="11"/>
  <c r="AB820" i="11"/>
  <c r="W820" i="11"/>
  <c r="R820" i="11"/>
  <c r="L820" i="11"/>
  <c r="AA820" i="11"/>
  <c r="V820" i="11"/>
  <c r="P820" i="11"/>
  <c r="K820" i="11"/>
  <c r="Z820" i="11"/>
  <c r="T820" i="11"/>
  <c r="O820" i="11"/>
  <c r="J820" i="11"/>
  <c r="X820" i="11"/>
  <c r="S820" i="11"/>
  <c r="N820" i="11"/>
  <c r="AB819" i="11"/>
  <c r="X819" i="11"/>
  <c r="T819" i="11"/>
  <c r="P819" i="11"/>
  <c r="L819" i="11"/>
  <c r="Z819" i="11"/>
  <c r="U819" i="11"/>
  <c r="O819" i="11"/>
  <c r="J819" i="11"/>
  <c r="Y819" i="11"/>
  <c r="S819" i="11"/>
  <c r="N819" i="11"/>
  <c r="W819" i="11"/>
  <c r="R819" i="11"/>
  <c r="M819" i="11"/>
  <c r="AA819" i="11"/>
  <c r="V819" i="11"/>
  <c r="Q819" i="11"/>
  <c r="K819" i="11"/>
  <c r="AA818" i="11"/>
  <c r="W818" i="11"/>
  <c r="S818" i="11"/>
  <c r="O818" i="11"/>
  <c r="K818" i="11"/>
  <c r="X818" i="11"/>
  <c r="R818" i="11"/>
  <c r="M818" i="11"/>
  <c r="AB818" i="11"/>
  <c r="V818" i="11"/>
  <c r="Q818" i="11"/>
  <c r="L818" i="11"/>
  <c r="Z818" i="11"/>
  <c r="U818" i="11"/>
  <c r="P818" i="11"/>
  <c r="J818" i="11"/>
  <c r="Y818" i="11"/>
  <c r="T818" i="11"/>
  <c r="N818" i="11"/>
  <c r="Z817" i="11"/>
  <c r="V817" i="11"/>
  <c r="R817" i="11"/>
  <c r="N817" i="11"/>
  <c r="J817" i="11"/>
  <c r="AA817" i="11"/>
  <c r="U817" i="11"/>
  <c r="P817" i="11"/>
  <c r="K817" i="11"/>
  <c r="Y817" i="11"/>
  <c r="T817" i="11"/>
  <c r="O817" i="11"/>
  <c r="X817" i="11"/>
  <c r="S817" i="11"/>
  <c r="M817" i="11"/>
  <c r="AB817" i="11"/>
  <c r="W817" i="11"/>
  <c r="Q817" i="11"/>
  <c r="L817" i="11"/>
  <c r="Y816" i="11"/>
  <c r="U816" i="11"/>
  <c r="Q816" i="11"/>
  <c r="M816" i="11"/>
  <c r="X816" i="11"/>
  <c r="S816" i="11"/>
  <c r="N816" i="11"/>
  <c r="AB816" i="11"/>
  <c r="W816" i="11"/>
  <c r="R816" i="11"/>
  <c r="L816" i="11"/>
  <c r="AA816" i="11"/>
  <c r="V816" i="11"/>
  <c r="P816" i="11"/>
  <c r="K816" i="11"/>
  <c r="Z816" i="11"/>
  <c r="T816" i="11"/>
  <c r="O816" i="11"/>
  <c r="J816" i="11"/>
  <c r="AB815" i="11"/>
  <c r="X815" i="11"/>
  <c r="T815" i="11"/>
  <c r="AA815" i="11"/>
  <c r="V815" i="11"/>
  <c r="Q815" i="11"/>
  <c r="M815" i="11"/>
  <c r="Z815" i="11"/>
  <c r="U815" i="11"/>
  <c r="P815" i="11"/>
  <c r="L815" i="11"/>
  <c r="Y815" i="11"/>
  <c r="S815" i="11"/>
  <c r="O815" i="11"/>
  <c r="K815" i="11"/>
  <c r="W815" i="11"/>
  <c r="R815" i="11"/>
  <c r="N815" i="11"/>
  <c r="J815" i="11"/>
  <c r="AB814" i="11"/>
  <c r="X814" i="11"/>
  <c r="T814" i="11"/>
  <c r="P814" i="11"/>
  <c r="L814" i="11"/>
  <c r="AA814" i="11"/>
  <c r="W814" i="11"/>
  <c r="S814" i="11"/>
  <c r="O814" i="11"/>
  <c r="K814" i="11"/>
  <c r="Z814" i="11"/>
  <c r="V814" i="11"/>
  <c r="R814" i="11"/>
  <c r="N814" i="11"/>
  <c r="J814" i="11"/>
  <c r="Y814" i="11"/>
  <c r="U814" i="11"/>
  <c r="Q814" i="11"/>
  <c r="M814" i="11"/>
  <c r="AA813" i="11"/>
  <c r="W813" i="11"/>
  <c r="S813" i="11"/>
  <c r="O813" i="11"/>
  <c r="K813" i="11"/>
  <c r="Z813" i="11"/>
  <c r="V813" i="11"/>
  <c r="R813" i="11"/>
  <c r="N813" i="11"/>
  <c r="J813" i="11"/>
  <c r="Y813" i="11"/>
  <c r="U813" i="11"/>
  <c r="Q813" i="11"/>
  <c r="M813" i="11"/>
  <c r="AB813" i="11"/>
  <c r="X813" i="11"/>
  <c r="T813" i="11"/>
  <c r="P813" i="11"/>
  <c r="L813" i="11"/>
  <c r="Z812" i="11"/>
  <c r="V812" i="11"/>
  <c r="R812" i="11"/>
  <c r="N812" i="11"/>
  <c r="J812" i="11"/>
  <c r="Y812" i="11"/>
  <c r="U812" i="11"/>
  <c r="Q812" i="11"/>
  <c r="M812" i="11"/>
  <c r="AB812" i="11"/>
  <c r="X812" i="11"/>
  <c r="T812" i="11"/>
  <c r="P812" i="11"/>
  <c r="L812" i="11"/>
  <c r="AA812" i="11"/>
  <c r="W812" i="11"/>
  <c r="S812" i="11"/>
  <c r="O812" i="11"/>
  <c r="K812" i="11"/>
  <c r="Y811" i="11"/>
  <c r="U811" i="11"/>
  <c r="Q811" i="11"/>
  <c r="M811" i="11"/>
  <c r="AB811" i="11"/>
  <c r="X811" i="11"/>
  <c r="T811" i="11"/>
  <c r="P811" i="11"/>
  <c r="L811" i="11"/>
  <c r="AA811" i="11"/>
  <c r="W811" i="11"/>
  <c r="S811" i="11"/>
  <c r="O811" i="11"/>
  <c r="K811" i="11"/>
  <c r="Z811" i="11"/>
  <c r="V811" i="11"/>
  <c r="R811" i="11"/>
  <c r="N811" i="11"/>
  <c r="J811" i="11"/>
  <c r="AB810" i="11"/>
  <c r="X810" i="11"/>
  <c r="T810" i="11"/>
  <c r="P810" i="11"/>
  <c r="L810" i="11"/>
  <c r="AA810" i="11"/>
  <c r="W810" i="11"/>
  <c r="S810" i="11"/>
  <c r="O810" i="11"/>
  <c r="K810" i="11"/>
  <c r="Z810" i="11"/>
  <c r="V810" i="11"/>
  <c r="R810" i="11"/>
  <c r="N810" i="11"/>
  <c r="J810" i="11"/>
  <c r="Y810" i="11"/>
  <c r="U810" i="11"/>
  <c r="Q810" i="11"/>
  <c r="M810" i="11"/>
  <c r="AA809" i="11"/>
  <c r="W809" i="11"/>
  <c r="S809" i="11"/>
  <c r="O809" i="11"/>
  <c r="K809" i="11"/>
  <c r="Z809" i="11"/>
  <c r="V809" i="11"/>
  <c r="R809" i="11"/>
  <c r="N809" i="11"/>
  <c r="J809" i="11"/>
  <c r="Y809" i="11"/>
  <c r="U809" i="11"/>
  <c r="Q809" i="11"/>
  <c r="M809" i="11"/>
  <c r="AB809" i="11"/>
  <c r="X809" i="11"/>
  <c r="T809" i="11"/>
  <c r="P809" i="11"/>
  <c r="L809" i="11"/>
  <c r="Z808" i="11"/>
  <c r="V808" i="11"/>
  <c r="R808" i="11"/>
  <c r="N808" i="11"/>
  <c r="J808" i="11"/>
  <c r="Y808" i="11"/>
  <c r="U808" i="11"/>
  <c r="Q808" i="11"/>
  <c r="M808" i="11"/>
  <c r="AB808" i="11"/>
  <c r="X808" i="11"/>
  <c r="T808" i="11"/>
  <c r="P808" i="11"/>
  <c r="L808" i="11"/>
  <c r="AA808" i="11"/>
  <c r="W808" i="11"/>
  <c r="S808" i="11"/>
  <c r="O808" i="11"/>
  <c r="K808" i="11"/>
  <c r="Y807" i="11"/>
  <c r="U807" i="11"/>
  <c r="Q807" i="11"/>
  <c r="M807" i="11"/>
  <c r="AB807" i="11"/>
  <c r="X807" i="11"/>
  <c r="T807" i="11"/>
  <c r="P807" i="11"/>
  <c r="L807" i="11"/>
  <c r="AA807" i="11"/>
  <c r="W807" i="11"/>
  <c r="S807" i="11"/>
  <c r="O807" i="11"/>
  <c r="K807" i="11"/>
  <c r="Z807" i="11"/>
  <c r="V807" i="11"/>
  <c r="R807" i="11"/>
  <c r="N807" i="11"/>
  <c r="J807" i="11"/>
  <c r="AB806" i="11"/>
  <c r="X806" i="11"/>
  <c r="T806" i="11"/>
  <c r="P806" i="11"/>
  <c r="L806" i="11"/>
  <c r="AA806" i="11"/>
  <c r="W806" i="11"/>
  <c r="S806" i="11"/>
  <c r="O806" i="11"/>
  <c r="K806" i="11"/>
  <c r="Z806" i="11"/>
  <c r="V806" i="11"/>
  <c r="R806" i="11"/>
  <c r="N806" i="11"/>
  <c r="J806" i="11"/>
  <c r="Y806" i="11"/>
  <c r="U806" i="11"/>
  <c r="Q806" i="11"/>
  <c r="M806" i="11"/>
  <c r="AA805" i="11"/>
  <c r="W805" i="11"/>
  <c r="S805" i="11"/>
  <c r="O805" i="11"/>
  <c r="K805" i="11"/>
  <c r="Z805" i="11"/>
  <c r="V805" i="11"/>
  <c r="R805" i="11"/>
  <c r="N805" i="11"/>
  <c r="J805" i="11"/>
  <c r="Y805" i="11"/>
  <c r="U805" i="11"/>
  <c r="Q805" i="11"/>
  <c r="M805" i="11"/>
  <c r="AB805" i="11"/>
  <c r="X805" i="11"/>
  <c r="T805" i="11"/>
  <c r="P805" i="11"/>
  <c r="L805" i="11"/>
  <c r="Z804" i="11"/>
  <c r="V804" i="11"/>
  <c r="R804" i="11"/>
  <c r="N804" i="11"/>
  <c r="J804" i="11"/>
  <c r="Y804" i="11"/>
  <c r="U804" i="11"/>
  <c r="Q804" i="11"/>
  <c r="M804" i="11"/>
  <c r="AB804" i="11"/>
  <c r="X804" i="11"/>
  <c r="T804" i="11"/>
  <c r="P804" i="11"/>
  <c r="L804" i="11"/>
  <c r="AA804" i="11"/>
  <c r="W804" i="11"/>
  <c r="S804" i="11"/>
  <c r="O804" i="11"/>
  <c r="K804" i="11"/>
  <c r="Y803" i="11"/>
  <c r="U803" i="11"/>
  <c r="Q803" i="11"/>
  <c r="M803" i="11"/>
  <c r="AB803" i="11"/>
  <c r="X803" i="11"/>
  <c r="T803" i="11"/>
  <c r="P803" i="11"/>
  <c r="L803" i="11"/>
  <c r="AA803" i="11"/>
  <c r="W803" i="11"/>
  <c r="S803" i="11"/>
  <c r="O803" i="11"/>
  <c r="K803" i="11"/>
  <c r="Z803" i="11"/>
  <c r="V803" i="11"/>
  <c r="R803" i="11"/>
  <c r="N803" i="11"/>
  <c r="J803" i="11"/>
  <c r="AB802" i="11"/>
  <c r="X802" i="11"/>
  <c r="T802" i="11"/>
  <c r="P802" i="11"/>
  <c r="L802" i="11"/>
  <c r="AA802" i="11"/>
  <c r="W802" i="11"/>
  <c r="S802" i="11"/>
  <c r="O802" i="11"/>
  <c r="K802" i="11"/>
  <c r="Z802" i="11"/>
  <c r="V802" i="11"/>
  <c r="R802" i="11"/>
  <c r="N802" i="11"/>
  <c r="J802" i="11"/>
  <c r="Y802" i="11"/>
  <c r="U802" i="11"/>
  <c r="Q802" i="11"/>
  <c r="M802" i="11"/>
  <c r="AA801" i="11"/>
  <c r="W801" i="11"/>
  <c r="S801" i="11"/>
  <c r="O801" i="11"/>
  <c r="K801" i="11"/>
  <c r="Z801" i="11"/>
  <c r="V801" i="11"/>
  <c r="R801" i="11"/>
  <c r="N801" i="11"/>
  <c r="J801" i="11"/>
  <c r="Y801" i="11"/>
  <c r="U801" i="11"/>
  <c r="Q801" i="11"/>
  <c r="M801" i="11"/>
  <c r="AB801" i="11"/>
  <c r="X801" i="11"/>
  <c r="T801" i="11"/>
  <c r="P801" i="11"/>
  <c r="L801" i="11"/>
  <c r="Z800" i="11"/>
  <c r="V800" i="11"/>
  <c r="R800" i="11"/>
  <c r="N800" i="11"/>
  <c r="J800" i="11"/>
  <c r="Y800" i="11"/>
  <c r="U800" i="11"/>
  <c r="Q800" i="11"/>
  <c r="M800" i="11"/>
  <c r="AB800" i="11"/>
  <c r="X800" i="11"/>
  <c r="T800" i="11"/>
  <c r="P800" i="11"/>
  <c r="L800" i="11"/>
  <c r="AA800" i="11"/>
  <c r="W800" i="11"/>
  <c r="S800" i="11"/>
  <c r="O800" i="11"/>
  <c r="K800" i="11"/>
  <c r="Y799" i="11"/>
  <c r="U799" i="11"/>
  <c r="Q799" i="11"/>
  <c r="M799" i="11"/>
  <c r="AB799" i="11"/>
  <c r="X799" i="11"/>
  <c r="T799" i="11"/>
  <c r="P799" i="11"/>
  <c r="L799" i="11"/>
  <c r="AA799" i="11"/>
  <c r="W799" i="11"/>
  <c r="S799" i="11"/>
  <c r="O799" i="11"/>
  <c r="K799" i="11"/>
  <c r="Z799" i="11"/>
  <c r="V799" i="11"/>
  <c r="R799" i="11"/>
  <c r="N799" i="11"/>
  <c r="J799" i="11"/>
  <c r="AB798" i="11"/>
  <c r="X798" i="11"/>
  <c r="T798" i="11"/>
  <c r="P798" i="11"/>
  <c r="L798" i="11"/>
  <c r="AA798" i="11"/>
  <c r="W798" i="11"/>
  <c r="S798" i="11"/>
  <c r="O798" i="11"/>
  <c r="K798" i="11"/>
  <c r="Z798" i="11"/>
  <c r="V798" i="11"/>
  <c r="R798" i="11"/>
  <c r="N798" i="11"/>
  <c r="J798" i="11"/>
  <c r="Y798" i="11"/>
  <c r="U798" i="11"/>
  <c r="Q798" i="11"/>
  <c r="M798" i="11"/>
  <c r="AA797" i="11"/>
  <c r="W797" i="11"/>
  <c r="S797" i="11"/>
  <c r="O797" i="11"/>
  <c r="K797" i="11"/>
  <c r="Z797" i="11"/>
  <c r="V797" i="11"/>
  <c r="R797" i="11"/>
  <c r="N797" i="11"/>
  <c r="J797" i="11"/>
  <c r="Y797" i="11"/>
  <c r="U797" i="11"/>
  <c r="Q797" i="11"/>
  <c r="M797" i="11"/>
  <c r="AB797" i="11"/>
  <c r="X797" i="11"/>
  <c r="T797" i="11"/>
  <c r="P797" i="11"/>
  <c r="L797" i="11"/>
  <c r="Z796" i="11"/>
  <c r="V796" i="11"/>
  <c r="R796" i="11"/>
  <c r="N796" i="11"/>
  <c r="J796" i="11"/>
  <c r="Y796" i="11"/>
  <c r="U796" i="11"/>
  <c r="Q796" i="11"/>
  <c r="M796" i="11"/>
  <c r="AB796" i="11"/>
  <c r="X796" i="11"/>
  <c r="T796" i="11"/>
  <c r="P796" i="11"/>
  <c r="L796" i="11"/>
  <c r="AA796" i="11"/>
  <c r="W796" i="11"/>
  <c r="S796" i="11"/>
  <c r="O796" i="11"/>
  <c r="K796" i="11"/>
  <c r="Y795" i="11"/>
  <c r="U795" i="11"/>
  <c r="Q795" i="11"/>
  <c r="M795" i="11"/>
  <c r="AB795" i="11"/>
  <c r="X795" i="11"/>
  <c r="T795" i="11"/>
  <c r="P795" i="11"/>
  <c r="L795" i="11"/>
  <c r="AA795" i="11"/>
  <c r="W795" i="11"/>
  <c r="S795" i="11"/>
  <c r="O795" i="11"/>
  <c r="K795" i="11"/>
  <c r="Z795" i="11"/>
  <c r="V795" i="11"/>
  <c r="R795" i="11"/>
  <c r="N795" i="11"/>
  <c r="J795" i="11"/>
  <c r="AB794" i="11"/>
  <c r="X794" i="11"/>
  <c r="T794" i="11"/>
  <c r="P794" i="11"/>
  <c r="L794" i="11"/>
  <c r="AA794" i="11"/>
  <c r="W794" i="11"/>
  <c r="S794" i="11"/>
  <c r="Z794" i="11"/>
  <c r="V794" i="11"/>
  <c r="R794" i="11"/>
  <c r="N794" i="11"/>
  <c r="J794" i="11"/>
  <c r="Y794" i="11"/>
  <c r="U794" i="11"/>
  <c r="Q794" i="11"/>
  <c r="M794" i="11"/>
  <c r="O794" i="11"/>
  <c r="K794" i="11"/>
  <c r="AA793" i="11"/>
  <c r="W793" i="11"/>
  <c r="S793" i="11"/>
  <c r="O793" i="11"/>
  <c r="K793" i="11"/>
  <c r="Y793" i="11"/>
  <c r="U793" i="11"/>
  <c r="Q793" i="11"/>
  <c r="M793" i="11"/>
  <c r="AB793" i="11"/>
  <c r="X793" i="11"/>
  <c r="T793" i="11"/>
  <c r="P793" i="11"/>
  <c r="L793" i="11"/>
  <c r="R793" i="11"/>
  <c r="N793" i="11"/>
  <c r="Z793" i="11"/>
  <c r="J793" i="11"/>
  <c r="V793" i="11"/>
  <c r="Z792" i="11"/>
  <c r="V792" i="11"/>
  <c r="R792" i="11"/>
  <c r="N792" i="11"/>
  <c r="J792" i="11"/>
  <c r="AB792" i="11"/>
  <c r="X792" i="11"/>
  <c r="T792" i="11"/>
  <c r="P792" i="11"/>
  <c r="L792" i="11"/>
  <c r="AA792" i="11"/>
  <c r="W792" i="11"/>
  <c r="S792" i="11"/>
  <c r="O792" i="11"/>
  <c r="K792" i="11"/>
  <c r="U792" i="11"/>
  <c r="Q792" i="11"/>
  <c r="M792" i="11"/>
  <c r="Y792" i="11"/>
  <c r="Y791" i="11"/>
  <c r="U791" i="11"/>
  <c r="Q791" i="11"/>
  <c r="M791" i="11"/>
  <c r="AA791" i="11"/>
  <c r="W791" i="11"/>
  <c r="S791" i="11"/>
  <c r="O791" i="11"/>
  <c r="K791" i="11"/>
  <c r="Z791" i="11"/>
  <c r="V791" i="11"/>
  <c r="R791" i="11"/>
  <c r="N791" i="11"/>
  <c r="J791" i="11"/>
  <c r="X791" i="11"/>
  <c r="T791" i="11"/>
  <c r="P791" i="11"/>
  <c r="AB791" i="11"/>
  <c r="L791" i="11"/>
  <c r="AB790" i="11"/>
  <c r="X790" i="11"/>
  <c r="T790" i="11"/>
  <c r="P790" i="11"/>
  <c r="L790" i="11"/>
  <c r="Z790" i="11"/>
  <c r="V790" i="11"/>
  <c r="R790" i="11"/>
  <c r="N790" i="11"/>
  <c r="J790" i="11"/>
  <c r="Y790" i="11"/>
  <c r="U790" i="11"/>
  <c r="Q790" i="11"/>
  <c r="M790" i="11"/>
  <c r="AA790" i="11"/>
  <c r="K790" i="11"/>
  <c r="W790" i="11"/>
  <c r="S790" i="11"/>
  <c r="O790" i="11"/>
  <c r="AA789" i="11"/>
  <c r="W789" i="11"/>
  <c r="S789" i="11"/>
  <c r="O789" i="11"/>
  <c r="K789" i="11"/>
  <c r="Y789" i="11"/>
  <c r="U789" i="11"/>
  <c r="Q789" i="11"/>
  <c r="M789" i="11"/>
  <c r="AB789" i="11"/>
  <c r="X789" i="11"/>
  <c r="T789" i="11"/>
  <c r="P789" i="11"/>
  <c r="L789" i="11"/>
  <c r="N789" i="11"/>
  <c r="Z789" i="11"/>
  <c r="J789" i="11"/>
  <c r="V789" i="11"/>
  <c r="R789" i="11"/>
  <c r="Z788" i="11"/>
  <c r="V788" i="11"/>
  <c r="R788" i="11"/>
  <c r="N788" i="11"/>
  <c r="J788" i="11"/>
  <c r="AA788" i="11"/>
  <c r="W788" i="11"/>
  <c r="S788" i="11"/>
  <c r="O788" i="11"/>
  <c r="K788" i="11"/>
  <c r="X788" i="11"/>
  <c r="P788" i="11"/>
  <c r="U788" i="11"/>
  <c r="M788" i="11"/>
  <c r="AB788" i="11"/>
  <c r="T788" i="11"/>
  <c r="L788" i="11"/>
  <c r="Y788" i="11"/>
  <c r="Q788" i="11"/>
  <c r="Y787" i="11"/>
  <c r="U787" i="11"/>
  <c r="Q787" i="11"/>
  <c r="M787" i="11"/>
  <c r="Z787" i="11"/>
  <c r="V787" i="11"/>
  <c r="R787" i="11"/>
  <c r="N787" i="11"/>
  <c r="J787" i="11"/>
  <c r="AA787" i="11"/>
  <c r="S787" i="11"/>
  <c r="K787" i="11"/>
  <c r="X787" i="11"/>
  <c r="P787" i="11"/>
  <c r="W787" i="11"/>
  <c r="O787" i="11"/>
  <c r="AB787" i="11"/>
  <c r="T787" i="11"/>
  <c r="L787" i="11"/>
  <c r="AB786" i="11"/>
  <c r="X786" i="11"/>
  <c r="T786" i="11"/>
  <c r="P786" i="11"/>
  <c r="L786" i="11"/>
  <c r="Y786" i="11"/>
  <c r="U786" i="11"/>
  <c r="Q786" i="11"/>
  <c r="M786" i="11"/>
  <c r="V786" i="11"/>
  <c r="N786" i="11"/>
  <c r="AA786" i="11"/>
  <c r="S786" i="11"/>
  <c r="K786" i="11"/>
  <c r="Z786" i="11"/>
  <c r="R786" i="11"/>
  <c r="J786" i="11"/>
  <c r="W786" i="11"/>
  <c r="O786" i="11"/>
  <c r="AA785" i="11"/>
  <c r="W785" i="11"/>
  <c r="S785" i="11"/>
  <c r="O785" i="11"/>
  <c r="K785" i="11"/>
  <c r="AB785" i="11"/>
  <c r="X785" i="11"/>
  <c r="T785" i="11"/>
  <c r="P785" i="11"/>
  <c r="L785" i="11"/>
  <c r="Y785" i="11"/>
  <c r="Q785" i="11"/>
  <c r="V785" i="11"/>
  <c r="N785" i="11"/>
  <c r="U785" i="11"/>
  <c r="M785" i="11"/>
  <c r="Z785" i="11"/>
  <c r="R785" i="11"/>
  <c r="J785" i="11"/>
  <c r="Z784" i="11"/>
  <c r="V784" i="11"/>
  <c r="R784" i="11"/>
  <c r="N784" i="11"/>
  <c r="J784" i="11"/>
  <c r="AA784" i="11"/>
  <c r="W784" i="11"/>
  <c r="S784" i="11"/>
  <c r="O784" i="11"/>
  <c r="K784" i="11"/>
  <c r="AB784" i="11"/>
  <c r="T784" i="11"/>
  <c r="L784" i="11"/>
  <c r="Y784" i="11"/>
  <c r="Q784" i="11"/>
  <c r="X784" i="11"/>
  <c r="P784" i="11"/>
  <c r="U784" i="11"/>
  <c r="M784" i="11"/>
  <c r="Y783" i="11"/>
  <c r="U783" i="11"/>
  <c r="Q783" i="11"/>
  <c r="M783" i="11"/>
  <c r="Z783" i="11"/>
  <c r="V783" i="11"/>
  <c r="R783" i="11"/>
  <c r="N783" i="11"/>
  <c r="J783" i="11"/>
  <c r="W783" i="11"/>
  <c r="O783" i="11"/>
  <c r="AB783" i="11"/>
  <c r="T783" i="11"/>
  <c r="L783" i="11"/>
  <c r="AA783" i="11"/>
  <c r="S783" i="11"/>
  <c r="K783" i="11"/>
  <c r="X783" i="11"/>
  <c r="P783" i="11"/>
  <c r="AB782" i="11"/>
  <c r="X782" i="11"/>
  <c r="T782" i="11"/>
  <c r="P782" i="11"/>
  <c r="L782" i="11"/>
  <c r="Y782" i="11"/>
  <c r="U782" i="11"/>
  <c r="Q782" i="11"/>
  <c r="M782" i="11"/>
  <c r="Z782" i="11"/>
  <c r="R782" i="11"/>
  <c r="J782" i="11"/>
  <c r="W782" i="11"/>
  <c r="O782" i="11"/>
  <c r="V782" i="11"/>
  <c r="N782" i="11"/>
  <c r="AA782" i="11"/>
  <c r="S782" i="11"/>
  <c r="K782" i="11"/>
  <c r="AA781" i="11"/>
  <c r="W781" i="11"/>
  <c r="S781" i="11"/>
  <c r="O781" i="11"/>
  <c r="K781" i="11"/>
  <c r="AB781" i="11"/>
  <c r="X781" i="11"/>
  <c r="T781" i="11"/>
  <c r="P781" i="11"/>
  <c r="L781" i="11"/>
  <c r="U781" i="11"/>
  <c r="M781" i="11"/>
  <c r="Z781" i="11"/>
  <c r="R781" i="11"/>
  <c r="J781" i="11"/>
  <c r="Y781" i="11"/>
  <c r="Q781" i="11"/>
  <c r="V781" i="11"/>
  <c r="N781" i="11"/>
  <c r="Z780" i="11"/>
  <c r="V780" i="11"/>
  <c r="R780" i="11"/>
  <c r="N780" i="11"/>
  <c r="J780" i="11"/>
  <c r="AA780" i="11"/>
  <c r="W780" i="11"/>
  <c r="S780" i="11"/>
  <c r="O780" i="11"/>
  <c r="K780" i="11"/>
  <c r="X780" i="11"/>
  <c r="P780" i="11"/>
  <c r="U780" i="11"/>
  <c r="M780" i="11"/>
  <c r="AB780" i="11"/>
  <c r="T780" i="11"/>
  <c r="L780" i="11"/>
  <c r="Y780" i="11"/>
  <c r="Q780" i="11"/>
  <c r="Y779" i="11"/>
  <c r="U779" i="11"/>
  <c r="Q779" i="11"/>
  <c r="M779" i="11"/>
  <c r="Z779" i="11"/>
  <c r="V779" i="11"/>
  <c r="R779" i="11"/>
  <c r="N779" i="11"/>
  <c r="AA779" i="11"/>
  <c r="S779" i="11"/>
  <c r="K779" i="11"/>
  <c r="X779" i="11"/>
  <c r="P779" i="11"/>
  <c r="J779" i="11"/>
  <c r="W779" i="11"/>
  <c r="O779" i="11"/>
  <c r="AB779" i="11"/>
  <c r="T779" i="11"/>
  <c r="L779" i="11"/>
  <c r="AB778" i="11"/>
  <c r="X778" i="11"/>
  <c r="T778" i="11"/>
  <c r="P778" i="11"/>
  <c r="L778" i="11"/>
  <c r="Y778" i="11"/>
  <c r="S778" i="11"/>
  <c r="N778" i="11"/>
  <c r="W778" i="11"/>
  <c r="R778" i="11"/>
  <c r="M778" i="11"/>
  <c r="AA778" i="11"/>
  <c r="V778" i="11"/>
  <c r="Q778" i="11"/>
  <c r="K778" i="11"/>
  <c r="Z778" i="11"/>
  <c r="U778" i="11"/>
  <c r="O778" i="11"/>
  <c r="J778" i="11"/>
  <c r="AA777" i="11"/>
  <c r="W777" i="11"/>
  <c r="S777" i="11"/>
  <c r="O777" i="11"/>
  <c r="K777" i="11"/>
  <c r="AB777" i="11"/>
  <c r="V777" i="11"/>
  <c r="Q777" i="11"/>
  <c r="L777" i="11"/>
  <c r="Z777" i="11"/>
  <c r="U777" i="11"/>
  <c r="P777" i="11"/>
  <c r="J777" i="11"/>
  <c r="Y777" i="11"/>
  <c r="T777" i="11"/>
  <c r="N777" i="11"/>
  <c r="X777" i="11"/>
  <c r="R777" i="11"/>
  <c r="M777" i="11"/>
  <c r="Z776" i="11"/>
  <c r="V776" i="11"/>
  <c r="R776" i="11"/>
  <c r="N776" i="11"/>
  <c r="J776" i="11"/>
  <c r="Y776" i="11"/>
  <c r="T776" i="11"/>
  <c r="O776" i="11"/>
  <c r="X776" i="11"/>
  <c r="S776" i="11"/>
  <c r="M776" i="11"/>
  <c r="AB776" i="11"/>
  <c r="W776" i="11"/>
  <c r="Q776" i="11"/>
  <c r="L776" i="11"/>
  <c r="AA776" i="11"/>
  <c r="U776" i="11"/>
  <c r="P776" i="11"/>
  <c r="K776" i="11"/>
  <c r="Y775" i="11"/>
  <c r="U775" i="11"/>
  <c r="Q775" i="11"/>
  <c r="M775" i="11"/>
  <c r="AB775" i="11"/>
  <c r="W775" i="11"/>
  <c r="R775" i="11"/>
  <c r="L775" i="11"/>
  <c r="AA775" i="11"/>
  <c r="V775" i="11"/>
  <c r="P775" i="11"/>
  <c r="K775" i="11"/>
  <c r="Z775" i="11"/>
  <c r="T775" i="11"/>
  <c r="O775" i="11"/>
  <c r="J775" i="11"/>
  <c r="X775" i="11"/>
  <c r="S775" i="11"/>
  <c r="N775" i="11"/>
  <c r="AB774" i="11"/>
  <c r="X774" i="11"/>
  <c r="T774" i="11"/>
  <c r="P774" i="11"/>
  <c r="L774" i="11"/>
  <c r="Z774" i="11"/>
  <c r="U774" i="11"/>
  <c r="O774" i="11"/>
  <c r="J774" i="11"/>
  <c r="Y774" i="11"/>
  <c r="S774" i="11"/>
  <c r="N774" i="11"/>
  <c r="W774" i="11"/>
  <c r="R774" i="11"/>
  <c r="M774" i="11"/>
  <c r="AA774" i="11"/>
  <c r="V774" i="11"/>
  <c r="Q774" i="11"/>
  <c r="K774" i="11"/>
  <c r="AA773" i="11"/>
  <c r="W773" i="11"/>
  <c r="S773" i="11"/>
  <c r="O773" i="11"/>
  <c r="K773" i="11"/>
  <c r="X773" i="11"/>
  <c r="R773" i="11"/>
  <c r="M773" i="11"/>
  <c r="AB773" i="11"/>
  <c r="V773" i="11"/>
  <c r="Q773" i="11"/>
  <c r="L773" i="11"/>
  <c r="Z773" i="11"/>
  <c r="U773" i="11"/>
  <c r="P773" i="11"/>
  <c r="J773" i="11"/>
  <c r="Y773" i="11"/>
  <c r="T773" i="11"/>
  <c r="N773" i="11"/>
  <c r="Z772" i="11"/>
  <c r="V772" i="11"/>
  <c r="R772" i="11"/>
  <c r="N772" i="11"/>
  <c r="J772" i="11"/>
  <c r="AA772" i="11"/>
  <c r="U772" i="11"/>
  <c r="P772" i="11"/>
  <c r="K772" i="11"/>
  <c r="Y772" i="11"/>
  <c r="T772" i="11"/>
  <c r="O772" i="11"/>
  <c r="X772" i="11"/>
  <c r="S772" i="11"/>
  <c r="M772" i="11"/>
  <c r="AB772" i="11"/>
  <c r="W772" i="11"/>
  <c r="Q772" i="11"/>
  <c r="L772" i="11"/>
  <c r="Y771" i="11"/>
  <c r="U771" i="11"/>
  <c r="Q771" i="11"/>
  <c r="M771" i="11"/>
  <c r="X771" i="11"/>
  <c r="S771" i="11"/>
  <c r="N771" i="11"/>
  <c r="AB771" i="11"/>
  <c r="W771" i="11"/>
  <c r="R771" i="11"/>
  <c r="L771" i="11"/>
  <c r="AA771" i="11"/>
  <c r="V771" i="11"/>
  <c r="P771" i="11"/>
  <c r="K771" i="11"/>
  <c r="Z771" i="11"/>
  <c r="T771" i="11"/>
  <c r="O771" i="11"/>
  <c r="J771" i="11"/>
  <c r="AB770" i="11"/>
  <c r="X770" i="11"/>
  <c r="T770" i="11"/>
  <c r="P770" i="11"/>
  <c r="L770" i="11"/>
  <c r="AA770" i="11"/>
  <c r="V770" i="11"/>
  <c r="Q770" i="11"/>
  <c r="K770" i="11"/>
  <c r="Z770" i="11"/>
  <c r="U770" i="11"/>
  <c r="O770" i="11"/>
  <c r="J770" i="11"/>
  <c r="Y770" i="11"/>
  <c r="S770" i="11"/>
  <c r="N770" i="11"/>
  <c r="W770" i="11"/>
  <c r="R770" i="11"/>
  <c r="M770" i="11"/>
  <c r="AA769" i="11"/>
  <c r="W769" i="11"/>
  <c r="S769" i="11"/>
  <c r="O769" i="11"/>
  <c r="K769" i="11"/>
  <c r="Y769" i="11"/>
  <c r="T769" i="11"/>
  <c r="N769" i="11"/>
  <c r="X769" i="11"/>
  <c r="R769" i="11"/>
  <c r="M769" i="11"/>
  <c r="AB769" i="11"/>
  <c r="V769" i="11"/>
  <c r="Q769" i="11"/>
  <c r="L769" i="11"/>
  <c r="Z769" i="11"/>
  <c r="U769" i="11"/>
  <c r="P769" i="11"/>
  <c r="J769" i="11"/>
  <c r="Z768" i="11"/>
  <c r="V768" i="11"/>
  <c r="R768" i="11"/>
  <c r="N768" i="11"/>
  <c r="J768" i="11"/>
  <c r="AB768" i="11"/>
  <c r="W768" i="11"/>
  <c r="Q768" i="11"/>
  <c r="L768" i="11"/>
  <c r="AA768" i="11"/>
  <c r="U768" i="11"/>
  <c r="P768" i="11"/>
  <c r="K768" i="11"/>
  <c r="Y768" i="11"/>
  <c r="T768" i="11"/>
  <c r="O768" i="11"/>
  <c r="X768" i="11"/>
  <c r="S768" i="11"/>
  <c r="M768" i="11"/>
  <c r="Y767" i="11"/>
  <c r="U767" i="11"/>
  <c r="Q767" i="11"/>
  <c r="M767" i="11"/>
  <c r="Z767" i="11"/>
  <c r="T767" i="11"/>
  <c r="O767" i="11"/>
  <c r="J767" i="11"/>
  <c r="X767" i="11"/>
  <c r="S767" i="11"/>
  <c r="N767" i="11"/>
  <c r="AB767" i="11"/>
  <c r="W767" i="11"/>
  <c r="R767" i="11"/>
  <c r="L767" i="11"/>
  <c r="AA767" i="11"/>
  <c r="V767" i="11"/>
  <c r="P767" i="11"/>
  <c r="K767" i="11"/>
  <c r="AB766" i="11"/>
  <c r="X766" i="11"/>
  <c r="T766" i="11"/>
  <c r="P766" i="11"/>
  <c r="L766" i="11"/>
  <c r="W766" i="11"/>
  <c r="R766" i="11"/>
  <c r="M766" i="11"/>
  <c r="AA766" i="11"/>
  <c r="V766" i="11"/>
  <c r="Q766" i="11"/>
  <c r="K766" i="11"/>
  <c r="Z766" i="11"/>
  <c r="U766" i="11"/>
  <c r="O766" i="11"/>
  <c r="J766" i="11"/>
  <c r="Y766" i="11"/>
  <c r="S766" i="11"/>
  <c r="N766" i="11"/>
  <c r="AA765" i="11"/>
  <c r="W765" i="11"/>
  <c r="S765" i="11"/>
  <c r="O765" i="11"/>
  <c r="K765" i="11"/>
  <c r="Z765" i="11"/>
  <c r="U765" i="11"/>
  <c r="P765" i="11"/>
  <c r="J765" i="11"/>
  <c r="Y765" i="11"/>
  <c r="T765" i="11"/>
  <c r="N765" i="11"/>
  <c r="X765" i="11"/>
  <c r="R765" i="11"/>
  <c r="M765" i="11"/>
  <c r="AB765" i="11"/>
  <c r="V765" i="11"/>
  <c r="Q765" i="11"/>
  <c r="L765" i="11"/>
  <c r="Z764" i="11"/>
  <c r="V764" i="11"/>
  <c r="R764" i="11"/>
  <c r="N764" i="11"/>
  <c r="J764" i="11"/>
  <c r="X764" i="11"/>
  <c r="S764" i="11"/>
  <c r="M764" i="11"/>
  <c r="AB764" i="11"/>
  <c r="W764" i="11"/>
  <c r="Q764" i="11"/>
  <c r="L764" i="11"/>
  <c r="AA764" i="11"/>
  <c r="U764" i="11"/>
  <c r="P764" i="11"/>
  <c r="K764" i="11"/>
  <c r="Y764" i="11"/>
  <c r="T764" i="11"/>
  <c r="O764" i="11"/>
  <c r="AA763" i="11"/>
  <c r="W763" i="11"/>
  <c r="S763" i="11"/>
  <c r="O763" i="11"/>
  <c r="K763" i="11"/>
  <c r="Z763" i="11"/>
  <c r="V763" i="11"/>
  <c r="R763" i="11"/>
  <c r="N763" i="11"/>
  <c r="J763" i="11"/>
  <c r="Y763" i="11"/>
  <c r="U763" i="11"/>
  <c r="Q763" i="11"/>
  <c r="M763" i="11"/>
  <c r="AB763" i="11"/>
  <c r="X763" i="11"/>
  <c r="T763" i="11"/>
  <c r="P763" i="11"/>
  <c r="L763" i="11"/>
  <c r="Z762" i="11"/>
  <c r="V762" i="11"/>
  <c r="R762" i="11"/>
  <c r="N762" i="11"/>
  <c r="J762" i="11"/>
  <c r="Y762" i="11"/>
  <c r="U762" i="11"/>
  <c r="Q762" i="11"/>
  <c r="M762" i="11"/>
  <c r="AB762" i="11"/>
  <c r="X762" i="11"/>
  <c r="T762" i="11"/>
  <c r="P762" i="11"/>
  <c r="L762" i="11"/>
  <c r="AA762" i="11"/>
  <c r="W762" i="11"/>
  <c r="S762" i="11"/>
  <c r="O762" i="11"/>
  <c r="K762" i="11"/>
  <c r="Y761" i="11"/>
  <c r="U761" i="11"/>
  <c r="Q761" i="11"/>
  <c r="M761" i="11"/>
  <c r="AB761" i="11"/>
  <c r="X761" i="11"/>
  <c r="T761" i="11"/>
  <c r="P761" i="11"/>
  <c r="L761" i="11"/>
  <c r="AA761" i="11"/>
  <c r="W761" i="11"/>
  <c r="S761" i="11"/>
  <c r="O761" i="11"/>
  <c r="K761" i="11"/>
  <c r="Z761" i="11"/>
  <c r="V761" i="11"/>
  <c r="R761" i="11"/>
  <c r="N761" i="11"/>
  <c r="J761" i="11"/>
  <c r="AB760" i="11"/>
  <c r="X760" i="11"/>
  <c r="T760" i="11"/>
  <c r="P760" i="11"/>
  <c r="L760" i="11"/>
  <c r="AA760" i="11"/>
  <c r="W760" i="11"/>
  <c r="S760" i="11"/>
  <c r="O760" i="11"/>
  <c r="K760" i="11"/>
  <c r="Z760" i="11"/>
  <c r="V760" i="11"/>
  <c r="R760" i="11"/>
  <c r="N760" i="11"/>
  <c r="J760" i="11"/>
  <c r="Y760" i="11"/>
  <c r="U760" i="11"/>
  <c r="Q760" i="11"/>
  <c r="M760" i="11"/>
  <c r="AA759" i="11"/>
  <c r="W759" i="11"/>
  <c r="S759" i="11"/>
  <c r="O759" i="11"/>
  <c r="K759" i="11"/>
  <c r="Z759" i="11"/>
  <c r="V759" i="11"/>
  <c r="R759" i="11"/>
  <c r="N759" i="11"/>
  <c r="J759" i="11"/>
  <c r="Y759" i="11"/>
  <c r="U759" i="11"/>
  <c r="Q759" i="11"/>
  <c r="M759" i="11"/>
  <c r="AB759" i="11"/>
  <c r="X759" i="11"/>
  <c r="T759" i="11"/>
  <c r="P759" i="11"/>
  <c r="L759" i="11"/>
  <c r="Z758" i="11"/>
  <c r="V758" i="11"/>
  <c r="R758" i="11"/>
  <c r="N758" i="11"/>
  <c r="J758" i="11"/>
  <c r="Y758" i="11"/>
  <c r="U758" i="11"/>
  <c r="Q758" i="11"/>
  <c r="M758" i="11"/>
  <c r="AB758" i="11"/>
  <c r="X758" i="11"/>
  <c r="T758" i="11"/>
  <c r="P758" i="11"/>
  <c r="L758" i="11"/>
  <c r="AA758" i="11"/>
  <c r="W758" i="11"/>
  <c r="S758" i="11"/>
  <c r="O758" i="11"/>
  <c r="K758" i="11"/>
  <c r="Y757" i="11"/>
  <c r="U757" i="11"/>
  <c r="Q757" i="11"/>
  <c r="M757" i="11"/>
  <c r="AB757" i="11"/>
  <c r="X757" i="11"/>
  <c r="T757" i="11"/>
  <c r="P757" i="11"/>
  <c r="L757" i="11"/>
  <c r="AA757" i="11"/>
  <c r="W757" i="11"/>
  <c r="S757" i="11"/>
  <c r="O757" i="11"/>
  <c r="K757" i="11"/>
  <c r="Z757" i="11"/>
  <c r="V757" i="11"/>
  <c r="R757" i="11"/>
  <c r="N757" i="11"/>
  <c r="J757" i="11"/>
  <c r="AB756" i="11"/>
  <c r="X756" i="11"/>
  <c r="T756" i="11"/>
  <c r="P756" i="11"/>
  <c r="L756" i="11"/>
  <c r="AA756" i="11"/>
  <c r="W756" i="11"/>
  <c r="S756" i="11"/>
  <c r="O756" i="11"/>
  <c r="K756" i="11"/>
  <c r="Z756" i="11"/>
  <c r="V756" i="11"/>
  <c r="R756" i="11"/>
  <c r="N756" i="11"/>
  <c r="J756" i="11"/>
  <c r="Y756" i="11"/>
  <c r="U756" i="11"/>
  <c r="Q756" i="11"/>
  <c r="M756" i="11"/>
  <c r="AA755" i="11"/>
  <c r="W755" i="11"/>
  <c r="S755" i="11"/>
  <c r="O755" i="11"/>
  <c r="K755" i="11"/>
  <c r="Z755" i="11"/>
  <c r="V755" i="11"/>
  <c r="R755" i="11"/>
  <c r="N755" i="11"/>
  <c r="J755" i="11"/>
  <c r="Y755" i="11"/>
  <c r="U755" i="11"/>
  <c r="Q755" i="11"/>
  <c r="M755" i="11"/>
  <c r="AB755" i="11"/>
  <c r="X755" i="11"/>
  <c r="T755" i="11"/>
  <c r="P755" i="11"/>
  <c r="L755" i="11"/>
  <c r="Z754" i="11"/>
  <c r="V754" i="11"/>
  <c r="R754" i="11"/>
  <c r="N754" i="11"/>
  <c r="J754" i="11"/>
  <c r="Y754" i="11"/>
  <c r="U754" i="11"/>
  <c r="Q754" i="11"/>
  <c r="M754" i="11"/>
  <c r="AB754" i="11"/>
  <c r="X754" i="11"/>
  <c r="T754" i="11"/>
  <c r="P754" i="11"/>
  <c r="L754" i="11"/>
  <c r="AA754" i="11"/>
  <c r="W754" i="11"/>
  <c r="S754" i="11"/>
  <c r="O754" i="11"/>
  <c r="K754" i="11"/>
  <c r="Y753" i="11"/>
  <c r="U753" i="11"/>
  <c r="Q753" i="11"/>
  <c r="M753" i="11"/>
  <c r="AB753" i="11"/>
  <c r="X753" i="11"/>
  <c r="T753" i="11"/>
  <c r="P753" i="11"/>
  <c r="L753" i="11"/>
  <c r="AA753" i="11"/>
  <c r="W753" i="11"/>
  <c r="S753" i="11"/>
  <c r="O753" i="11"/>
  <c r="K753" i="11"/>
  <c r="Z753" i="11"/>
  <c r="V753" i="11"/>
  <c r="R753" i="11"/>
  <c r="N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X751" i="11"/>
  <c r="T751" i="11"/>
  <c r="P751" i="11"/>
  <c r="L751" i="11"/>
  <c r="Z750" i="11"/>
  <c r="V750" i="11"/>
  <c r="R750" i="11"/>
  <c r="N750" i="11"/>
  <c r="J750" i="11"/>
  <c r="Y750" i="11"/>
  <c r="U750" i="11"/>
  <c r="Q750" i="11"/>
  <c r="M750" i="11"/>
  <c r="AB750" i="11"/>
  <c r="X750" i="11"/>
  <c r="T750" i="11"/>
  <c r="P750" i="11"/>
  <c r="L750" i="11"/>
  <c r="AA750" i="11"/>
  <c r="W750" i="11"/>
  <c r="S750" i="11"/>
  <c r="O750" i="11"/>
  <c r="K750" i="11"/>
  <c r="Y749" i="11"/>
  <c r="U749" i="11"/>
  <c r="Q749" i="11"/>
  <c r="M749" i="11"/>
  <c r="AB749" i="11"/>
  <c r="X749" i="11"/>
  <c r="T749" i="11"/>
  <c r="P749" i="11"/>
  <c r="L749" i="11"/>
  <c r="AA749" i="11"/>
  <c r="W749" i="11"/>
  <c r="S749" i="11"/>
  <c r="O749" i="11"/>
  <c r="K749" i="11"/>
  <c r="Z749" i="11"/>
  <c r="V749" i="11"/>
  <c r="R749" i="11"/>
  <c r="N749" i="11"/>
  <c r="J749" i="11"/>
  <c r="AB748" i="11"/>
  <c r="X748" i="11"/>
  <c r="T748" i="11"/>
  <c r="P748" i="11"/>
  <c r="L748" i="11"/>
  <c r="AA748" i="11"/>
  <c r="W748" i="11"/>
  <c r="S748" i="11"/>
  <c r="O748" i="11"/>
  <c r="K748" i="11"/>
  <c r="Z748" i="11"/>
  <c r="V748" i="11"/>
  <c r="R748" i="11"/>
  <c r="N748" i="11"/>
  <c r="J748" i="11"/>
  <c r="Y748" i="11"/>
  <c r="U748" i="11"/>
  <c r="Q748" i="11"/>
  <c r="M748" i="11"/>
  <c r="AA747" i="11"/>
  <c r="W747" i="11"/>
  <c r="S747" i="11"/>
  <c r="O747" i="11"/>
  <c r="K747" i="11"/>
  <c r="Z747" i="11"/>
  <c r="V747" i="11"/>
  <c r="R747" i="11"/>
  <c r="N747" i="11"/>
  <c r="J747" i="11"/>
  <c r="Y747" i="11"/>
  <c r="U747" i="11"/>
  <c r="Q747" i="11"/>
  <c r="M747" i="11"/>
  <c r="AB747" i="11"/>
  <c r="X747" i="11"/>
  <c r="T747" i="11"/>
  <c r="P747" i="11"/>
  <c r="L747" i="11"/>
  <c r="Z746" i="11"/>
  <c r="V746" i="11"/>
  <c r="R746" i="11"/>
  <c r="N746" i="11"/>
  <c r="J746" i="11"/>
  <c r="Y746" i="11"/>
  <c r="U746" i="11"/>
  <c r="Q746" i="11"/>
  <c r="M746" i="11"/>
  <c r="AB746" i="11"/>
  <c r="X746" i="11"/>
  <c r="T746" i="11"/>
  <c r="P746" i="11"/>
  <c r="L746" i="11"/>
  <c r="AA746" i="11"/>
  <c r="W746" i="11"/>
  <c r="S746" i="11"/>
  <c r="O746" i="11"/>
  <c r="K746" i="11"/>
  <c r="Y745" i="11"/>
  <c r="U745" i="11"/>
  <c r="Q745" i="11"/>
  <c r="M745" i="11"/>
  <c r="AB745" i="11"/>
  <c r="X745" i="11"/>
  <c r="T745" i="11"/>
  <c r="P745" i="11"/>
  <c r="L745" i="11"/>
  <c r="AA745" i="11"/>
  <c r="W745" i="11"/>
  <c r="S745" i="11"/>
  <c r="O745" i="11"/>
  <c r="K745" i="11"/>
  <c r="Z745" i="11"/>
  <c r="V745" i="11"/>
  <c r="R745" i="11"/>
  <c r="N745" i="11"/>
  <c r="J745" i="11"/>
  <c r="AB744" i="11"/>
  <c r="X744" i="11"/>
  <c r="T744" i="11"/>
  <c r="P744" i="11"/>
  <c r="L744" i="11"/>
  <c r="AA744" i="11"/>
  <c r="W744" i="11"/>
  <c r="S744" i="11"/>
  <c r="O744" i="11"/>
  <c r="K744" i="11"/>
  <c r="Z744" i="11"/>
  <c r="V744" i="11"/>
  <c r="R744" i="11"/>
  <c r="N744" i="11"/>
  <c r="J744" i="11"/>
  <c r="Y744" i="11"/>
  <c r="U744" i="11"/>
  <c r="Q744" i="11"/>
  <c r="M744" i="11"/>
  <c r="AA743" i="11"/>
  <c r="W743" i="11"/>
  <c r="S743" i="11"/>
  <c r="O743" i="11"/>
  <c r="K743" i="11"/>
  <c r="Z743" i="11"/>
  <c r="V743" i="11"/>
  <c r="R743" i="11"/>
  <c r="N743" i="11"/>
  <c r="J743" i="11"/>
  <c r="Y743" i="11"/>
  <c r="U743" i="11"/>
  <c r="Q743" i="11"/>
  <c r="M743" i="11"/>
  <c r="AB743" i="11"/>
  <c r="X743" i="11"/>
  <c r="T743" i="11"/>
  <c r="P743" i="11"/>
  <c r="L743" i="11"/>
  <c r="Z742" i="11"/>
  <c r="V742" i="11"/>
  <c r="R742" i="11"/>
  <c r="N742" i="11"/>
  <c r="J742" i="11"/>
  <c r="Y742" i="11"/>
  <c r="U742" i="11"/>
  <c r="Q742" i="11"/>
  <c r="M742" i="11"/>
  <c r="AB742" i="11"/>
  <c r="X742" i="11"/>
  <c r="T742" i="11"/>
  <c r="P742" i="11"/>
  <c r="L742" i="11"/>
  <c r="AA742" i="11"/>
  <c r="W742" i="11"/>
  <c r="S742" i="11"/>
  <c r="O742" i="11"/>
  <c r="K742" i="11"/>
  <c r="Y741" i="11"/>
  <c r="U741" i="11"/>
  <c r="Q741" i="11"/>
  <c r="M741" i="11"/>
  <c r="AB741" i="11"/>
  <c r="X741" i="11"/>
  <c r="T741" i="11"/>
  <c r="P741" i="11"/>
  <c r="L741" i="11"/>
  <c r="AA741" i="11"/>
  <c r="W741" i="11"/>
  <c r="S741" i="11"/>
  <c r="O741" i="11"/>
  <c r="K741" i="11"/>
  <c r="Z741" i="11"/>
  <c r="V741" i="11"/>
  <c r="R741" i="11"/>
  <c r="N741" i="11"/>
  <c r="J741" i="11"/>
  <c r="AB740" i="11"/>
  <c r="X740" i="11"/>
  <c r="T740" i="11"/>
  <c r="P740" i="11"/>
  <c r="L740" i="11"/>
  <c r="Z740" i="11"/>
  <c r="V740" i="11"/>
  <c r="R740" i="11"/>
  <c r="N740" i="11"/>
  <c r="J740" i="11"/>
  <c r="Y740" i="11"/>
  <c r="U740" i="11"/>
  <c r="Q740" i="11"/>
  <c r="M740" i="11"/>
  <c r="AA740" i="11"/>
  <c r="K740" i="11"/>
  <c r="W740" i="11"/>
  <c r="S740" i="11"/>
  <c r="O740" i="11"/>
  <c r="AA739" i="11"/>
  <c r="W739" i="11"/>
  <c r="S739" i="11"/>
  <c r="O739" i="11"/>
  <c r="K739" i="11"/>
  <c r="Y739" i="11"/>
  <c r="U739" i="11"/>
  <c r="Q739" i="11"/>
  <c r="M739" i="11"/>
  <c r="AB739" i="11"/>
  <c r="X739" i="11"/>
  <c r="T739" i="11"/>
  <c r="P739" i="11"/>
  <c r="L739" i="11"/>
  <c r="N739" i="11"/>
  <c r="Z739" i="11"/>
  <c r="J739" i="11"/>
  <c r="V739" i="11"/>
  <c r="R739" i="11"/>
  <c r="Z738" i="11"/>
  <c r="V738" i="11"/>
  <c r="R738" i="11"/>
  <c r="N738" i="11"/>
  <c r="J738" i="11"/>
  <c r="AB738" i="11"/>
  <c r="X738" i="11"/>
  <c r="T738" i="11"/>
  <c r="P738" i="11"/>
  <c r="L738" i="11"/>
  <c r="AA738" i="11"/>
  <c r="W738" i="11"/>
  <c r="S738" i="11"/>
  <c r="O738" i="11"/>
  <c r="K738" i="11"/>
  <c r="Q738" i="11"/>
  <c r="M738" i="11"/>
  <c r="Y738" i="11"/>
  <c r="U738" i="11"/>
  <c r="Y737" i="11"/>
  <c r="U737" i="11"/>
  <c r="Q737" i="11"/>
  <c r="M737" i="11"/>
  <c r="AA737" i="11"/>
  <c r="W737" i="11"/>
  <c r="S737" i="11"/>
  <c r="O737" i="11"/>
  <c r="K737" i="11"/>
  <c r="Z737" i="11"/>
  <c r="V737" i="11"/>
  <c r="R737" i="11"/>
  <c r="N737" i="11"/>
  <c r="J737" i="11"/>
  <c r="T737" i="11"/>
  <c r="P737" i="11"/>
  <c r="AB737" i="11"/>
  <c r="L737" i="11"/>
  <c r="X737" i="11"/>
  <c r="AB736" i="11"/>
  <c r="X736" i="11"/>
  <c r="T736" i="11"/>
  <c r="P736" i="11"/>
  <c r="L736" i="11"/>
  <c r="Y736" i="11"/>
  <c r="U736" i="11"/>
  <c r="Q736" i="11"/>
  <c r="M736" i="11"/>
  <c r="Z736" i="11"/>
  <c r="R736" i="11"/>
  <c r="J736" i="11"/>
  <c r="W736" i="11"/>
  <c r="O736" i="11"/>
  <c r="V736" i="11"/>
  <c r="N736" i="11"/>
  <c r="AA736" i="11"/>
  <c r="S736" i="11"/>
  <c r="K736" i="11"/>
  <c r="AA735" i="11"/>
  <c r="W735" i="11"/>
  <c r="S735" i="11"/>
  <c r="O735" i="11"/>
  <c r="K735" i="11"/>
  <c r="AB735" i="11"/>
  <c r="X735" i="11"/>
  <c r="T735" i="11"/>
  <c r="P735" i="11"/>
  <c r="L735" i="11"/>
  <c r="U735" i="11"/>
  <c r="M735" i="11"/>
  <c r="Z735" i="11"/>
  <c r="R735" i="11"/>
  <c r="J735" i="11"/>
  <c r="Y735" i="11"/>
  <c r="Q735" i="11"/>
  <c r="V735" i="11"/>
  <c r="N735" i="11"/>
  <c r="Z734" i="11"/>
  <c r="V734" i="11"/>
  <c r="R734" i="11"/>
  <c r="N734" i="11"/>
  <c r="J734" i="11"/>
  <c r="AA734" i="11"/>
  <c r="W734" i="11"/>
  <c r="S734" i="11"/>
  <c r="O734" i="11"/>
  <c r="K734" i="11"/>
  <c r="X734" i="11"/>
  <c r="P734" i="11"/>
  <c r="U734" i="11"/>
  <c r="M734" i="11"/>
  <c r="AB734" i="11"/>
  <c r="T734" i="11"/>
  <c r="L734" i="11"/>
  <c r="Y734" i="11"/>
  <c r="Q734" i="11"/>
  <c r="Y733" i="11"/>
  <c r="U733" i="11"/>
  <c r="Q733" i="11"/>
  <c r="M733" i="11"/>
  <c r="Z733" i="11"/>
  <c r="V733" i="11"/>
  <c r="R733" i="11"/>
  <c r="N733" i="11"/>
  <c r="J733" i="11"/>
  <c r="AA733" i="11"/>
  <c r="S733" i="11"/>
  <c r="K733" i="11"/>
  <c r="X733" i="11"/>
  <c r="P733" i="11"/>
  <c r="W733" i="11"/>
  <c r="O733" i="11"/>
  <c r="AB733" i="11"/>
  <c r="T733" i="11"/>
  <c r="L733" i="11"/>
  <c r="AB732" i="11"/>
  <c r="X732" i="11"/>
  <c r="T732" i="11"/>
  <c r="P732" i="11"/>
  <c r="L732" i="11"/>
  <c r="Y732" i="11"/>
  <c r="U732" i="11"/>
  <c r="Q732" i="11"/>
  <c r="M732" i="11"/>
  <c r="V732" i="11"/>
  <c r="N732" i="11"/>
  <c r="AA732" i="11"/>
  <c r="S732" i="11"/>
  <c r="K732" i="11"/>
  <c r="Z732" i="11"/>
  <c r="R732" i="11"/>
  <c r="J732" i="11"/>
  <c r="W732" i="11"/>
  <c r="O732" i="11"/>
  <c r="AA731" i="11"/>
  <c r="W731" i="11"/>
  <c r="S731" i="11"/>
  <c r="O731" i="11"/>
  <c r="K731" i="11"/>
  <c r="AB731" i="11"/>
  <c r="X731" i="11"/>
  <c r="T731" i="11"/>
  <c r="P731" i="11"/>
  <c r="L731" i="11"/>
  <c r="Y731" i="11"/>
  <c r="Q731" i="11"/>
  <c r="V731" i="11"/>
  <c r="N731" i="11"/>
  <c r="U731" i="11"/>
  <c r="M731" i="11"/>
  <c r="Z731" i="11"/>
  <c r="R731" i="11"/>
  <c r="J731" i="11"/>
  <c r="Z730" i="11"/>
  <c r="V730" i="11"/>
  <c r="R730" i="11"/>
  <c r="N730" i="11"/>
  <c r="J730" i="11"/>
  <c r="AA730" i="11"/>
  <c r="W730" i="11"/>
  <c r="S730" i="11"/>
  <c r="O730" i="11"/>
  <c r="K730" i="11"/>
  <c r="AB730" i="11"/>
  <c r="T730" i="11"/>
  <c r="L730" i="11"/>
  <c r="Y730" i="11"/>
  <c r="Q730" i="11"/>
  <c r="X730" i="11"/>
  <c r="P730" i="11"/>
  <c r="U730" i="11"/>
  <c r="M730" i="11"/>
  <c r="Y729" i="11"/>
  <c r="U729" i="11"/>
  <c r="Q729" i="11"/>
  <c r="M729" i="11"/>
  <c r="Z729" i="11"/>
  <c r="V729" i="11"/>
  <c r="R729" i="11"/>
  <c r="N729" i="11"/>
  <c r="J729" i="11"/>
  <c r="W729" i="11"/>
  <c r="O729" i="11"/>
  <c r="AB729" i="11"/>
  <c r="T729" i="11"/>
  <c r="L729" i="11"/>
  <c r="AA729" i="11"/>
  <c r="S729" i="11"/>
  <c r="K729" i="11"/>
  <c r="X729" i="11"/>
  <c r="P729" i="11"/>
  <c r="AB728" i="11"/>
  <c r="X728" i="11"/>
  <c r="T728" i="11"/>
  <c r="P728" i="11"/>
  <c r="L728" i="11"/>
  <c r="Y728" i="11"/>
  <c r="U728" i="11"/>
  <c r="Q728" i="11"/>
  <c r="M728" i="11"/>
  <c r="Z728" i="11"/>
  <c r="R728" i="11"/>
  <c r="J728" i="11"/>
  <c r="W728" i="11"/>
  <c r="O728" i="11"/>
  <c r="V728" i="11"/>
  <c r="N728" i="11"/>
  <c r="AA728" i="11"/>
  <c r="S728" i="11"/>
  <c r="K728" i="11"/>
  <c r="AA727" i="11"/>
  <c r="W727" i="11"/>
  <c r="S727" i="11"/>
  <c r="O727" i="11"/>
  <c r="K727" i="11"/>
  <c r="AB727" i="11"/>
  <c r="X727" i="11"/>
  <c r="T727" i="11"/>
  <c r="P727" i="11"/>
  <c r="L727" i="11"/>
  <c r="U727" i="11"/>
  <c r="M727" i="11"/>
  <c r="Z727" i="11"/>
  <c r="R727" i="11"/>
  <c r="J727" i="11"/>
  <c r="Y727" i="11"/>
  <c r="Q727" i="11"/>
  <c r="V727" i="11"/>
  <c r="N727" i="11"/>
  <c r="Z726" i="11"/>
  <c r="V726" i="11"/>
  <c r="R726" i="11"/>
  <c r="N726" i="11"/>
  <c r="J726" i="11"/>
  <c r="AA726" i="11"/>
  <c r="W726" i="11"/>
  <c r="S726" i="11"/>
  <c r="O726" i="11"/>
  <c r="K726" i="11"/>
  <c r="X726" i="11"/>
  <c r="P726" i="11"/>
  <c r="U726" i="11"/>
  <c r="M726" i="11"/>
  <c r="AB726" i="11"/>
  <c r="T726" i="11"/>
  <c r="L726" i="11"/>
  <c r="Y726" i="11"/>
  <c r="Q726" i="11"/>
  <c r="Y725" i="11"/>
  <c r="U725" i="11"/>
  <c r="Q725" i="11"/>
  <c r="M725" i="11"/>
  <c r="Z725" i="11"/>
  <c r="V725" i="11"/>
  <c r="R725" i="11"/>
  <c r="N725" i="11"/>
  <c r="J725" i="11"/>
  <c r="AA725" i="11"/>
  <c r="S725" i="11"/>
  <c r="K725" i="11"/>
  <c r="X725" i="11"/>
  <c r="P725" i="11"/>
  <c r="W725" i="11"/>
  <c r="O725" i="11"/>
  <c r="AB725" i="11"/>
  <c r="T725" i="11"/>
  <c r="L725" i="11"/>
  <c r="AB724" i="11"/>
  <c r="X724" i="11"/>
  <c r="T724" i="11"/>
  <c r="P724" i="11"/>
  <c r="L724" i="11"/>
  <c r="Y724" i="11"/>
  <c r="U724" i="11"/>
  <c r="Q724" i="11"/>
  <c r="M724" i="11"/>
  <c r="V724" i="11"/>
  <c r="N724" i="11"/>
  <c r="AA724" i="11"/>
  <c r="S724" i="11"/>
  <c r="K724" i="11"/>
  <c r="Z724" i="11"/>
  <c r="R724" i="11"/>
  <c r="J724" i="11"/>
  <c r="W724" i="11"/>
  <c r="O724" i="11"/>
  <c r="AA723" i="11"/>
  <c r="W723" i="11"/>
  <c r="S723" i="11"/>
  <c r="O723" i="11"/>
  <c r="K723" i="11"/>
  <c r="AB723" i="11"/>
  <c r="X723" i="11"/>
  <c r="Y723" i="11"/>
  <c r="R723" i="11"/>
  <c r="M723" i="11"/>
  <c r="V723" i="11"/>
  <c r="Q723" i="11"/>
  <c r="L723" i="11"/>
  <c r="U723" i="11"/>
  <c r="P723" i="11"/>
  <c r="J723" i="11"/>
  <c r="Z723" i="11"/>
  <c r="T723" i="11"/>
  <c r="N723" i="11"/>
  <c r="Z722" i="11"/>
  <c r="V722" i="11"/>
  <c r="R722" i="11"/>
  <c r="N722" i="11"/>
  <c r="J722" i="11"/>
  <c r="AA722" i="11"/>
  <c r="U722" i="11"/>
  <c r="P722" i="11"/>
  <c r="K722" i="11"/>
  <c r="Y722" i="11"/>
  <c r="T722" i="11"/>
  <c r="O722" i="11"/>
  <c r="X722" i="11"/>
  <c r="S722" i="11"/>
  <c r="M722" i="11"/>
  <c r="AB722" i="11"/>
  <c r="W722" i="11"/>
  <c r="Q722" i="11"/>
  <c r="L722" i="11"/>
  <c r="Y721" i="11"/>
  <c r="U721" i="11"/>
  <c r="Q721" i="11"/>
  <c r="M721" i="11"/>
  <c r="X721" i="11"/>
  <c r="S721" i="11"/>
  <c r="N721" i="11"/>
  <c r="AB721" i="11"/>
  <c r="W721" i="11"/>
  <c r="R721" i="11"/>
  <c r="L721" i="11"/>
  <c r="AA721" i="11"/>
  <c r="V721" i="11"/>
  <c r="P721" i="11"/>
  <c r="K721" i="11"/>
  <c r="Z721" i="11"/>
  <c r="T721" i="11"/>
  <c r="O721" i="11"/>
  <c r="J721" i="11"/>
  <c r="AB720" i="11"/>
  <c r="X720" i="11"/>
  <c r="T720" i="11"/>
  <c r="P720" i="11"/>
  <c r="L720" i="11"/>
  <c r="AA720" i="11"/>
  <c r="V720" i="11"/>
  <c r="Q720" i="11"/>
  <c r="K720" i="11"/>
  <c r="Z720" i="11"/>
  <c r="U720" i="11"/>
  <c r="O720" i="11"/>
  <c r="J720" i="11"/>
  <c r="Y720" i="11"/>
  <c r="S720" i="11"/>
  <c r="N720" i="11"/>
  <c r="W720" i="11"/>
  <c r="R720" i="11"/>
  <c r="M720" i="11"/>
  <c r="AA719" i="11"/>
  <c r="W719" i="11"/>
  <c r="S719" i="11"/>
  <c r="O719" i="11"/>
  <c r="K719" i="11"/>
  <c r="Y719" i="11"/>
  <c r="T719" i="11"/>
  <c r="N719" i="11"/>
  <c r="X719" i="11"/>
  <c r="R719" i="11"/>
  <c r="M719" i="11"/>
  <c r="AB719" i="11"/>
  <c r="V719" i="11"/>
  <c r="Q719" i="11"/>
  <c r="L719" i="11"/>
  <c r="Z719" i="11"/>
  <c r="U719" i="11"/>
  <c r="P719" i="11"/>
  <c r="J719" i="11"/>
  <c r="Z718" i="11"/>
  <c r="V718" i="11"/>
  <c r="R718" i="11"/>
  <c r="N718" i="11"/>
  <c r="J718" i="11"/>
  <c r="AB718" i="11"/>
  <c r="W718" i="11"/>
  <c r="Q718" i="11"/>
  <c r="L718" i="11"/>
  <c r="AA718" i="11"/>
  <c r="U718" i="11"/>
  <c r="P718" i="11"/>
  <c r="K718" i="11"/>
  <c r="Y718" i="11"/>
  <c r="T718" i="11"/>
  <c r="O718" i="11"/>
  <c r="X718" i="11"/>
  <c r="S718" i="11"/>
  <c r="M718" i="11"/>
  <c r="Y717" i="11"/>
  <c r="U717" i="11"/>
  <c r="Q717" i="11"/>
  <c r="M717" i="11"/>
  <c r="Z717" i="11"/>
  <c r="T717" i="11"/>
  <c r="O717" i="11"/>
  <c r="J717" i="11"/>
  <c r="X717" i="11"/>
  <c r="S717" i="11"/>
  <c r="N717" i="11"/>
  <c r="AB717" i="11"/>
  <c r="W717" i="11"/>
  <c r="R717" i="11"/>
  <c r="L717" i="11"/>
  <c r="AA717" i="11"/>
  <c r="V717" i="11"/>
  <c r="P717" i="11"/>
  <c r="K717" i="11"/>
  <c r="AB716" i="11"/>
  <c r="X716" i="11"/>
  <c r="T716" i="11"/>
  <c r="P716" i="11"/>
  <c r="L716" i="11"/>
  <c r="W716" i="11"/>
  <c r="R716" i="11"/>
  <c r="M716" i="11"/>
  <c r="AA716" i="11"/>
  <c r="V716" i="11"/>
  <c r="Q716" i="11"/>
  <c r="K716" i="11"/>
  <c r="Z716" i="11"/>
  <c r="U716" i="11"/>
  <c r="O716" i="11"/>
  <c r="J716" i="11"/>
  <c r="Y716" i="11"/>
  <c r="S716" i="11"/>
  <c r="N716" i="11"/>
  <c r="AA715" i="11"/>
  <c r="W715" i="11"/>
  <c r="S715" i="11"/>
  <c r="O715" i="11"/>
  <c r="K715" i="11"/>
  <c r="Z715" i="11"/>
  <c r="U715" i="11"/>
  <c r="P715" i="11"/>
  <c r="J715" i="11"/>
  <c r="Y715" i="11"/>
  <c r="T715" i="11"/>
  <c r="N715" i="11"/>
  <c r="X715" i="11"/>
  <c r="R715" i="11"/>
  <c r="M715" i="11"/>
  <c r="AB715" i="11"/>
  <c r="V715" i="11"/>
  <c r="Q715" i="11"/>
  <c r="L715" i="11"/>
  <c r="Z714" i="11"/>
  <c r="V714" i="11"/>
  <c r="R714" i="11"/>
  <c r="N714" i="11"/>
  <c r="J714" i="11"/>
  <c r="X714" i="11"/>
  <c r="S714" i="11"/>
  <c r="M714" i="11"/>
  <c r="AB714" i="11"/>
  <c r="W714" i="11"/>
  <c r="Q714" i="11"/>
  <c r="L714" i="11"/>
  <c r="AA714" i="11"/>
  <c r="U714" i="11"/>
  <c r="P714" i="11"/>
  <c r="K714" i="11"/>
  <c r="Y714" i="11"/>
  <c r="T714" i="11"/>
  <c r="O714" i="11"/>
  <c r="Y713" i="11"/>
  <c r="U713" i="11"/>
  <c r="Q713" i="11"/>
  <c r="M713" i="11"/>
  <c r="AA713" i="11"/>
  <c r="V713" i="11"/>
  <c r="P713" i="11"/>
  <c r="K713" i="11"/>
  <c r="Z713" i="11"/>
  <c r="T713" i="11"/>
  <c r="O713" i="11"/>
  <c r="J713" i="11"/>
  <c r="X713" i="11"/>
  <c r="S713" i="11"/>
  <c r="N713" i="11"/>
  <c r="AB713" i="11"/>
  <c r="W713" i="11"/>
  <c r="R713" i="11"/>
  <c r="L713" i="11"/>
  <c r="AB712" i="11"/>
  <c r="X712" i="11"/>
  <c r="T712" i="11"/>
  <c r="P712" i="11"/>
  <c r="L712" i="11"/>
  <c r="Y712" i="11"/>
  <c r="S712" i="11"/>
  <c r="N712" i="11"/>
  <c r="W712" i="11"/>
  <c r="R712" i="11"/>
  <c r="M712" i="11"/>
  <c r="AA712" i="11"/>
  <c r="V712" i="11"/>
  <c r="Q712" i="11"/>
  <c r="K712" i="11"/>
  <c r="Z712" i="11"/>
  <c r="U712" i="11"/>
  <c r="O712" i="11"/>
  <c r="J712" i="11"/>
  <c r="AA711" i="11"/>
  <c r="W711" i="11"/>
  <c r="S711" i="11"/>
  <c r="O711" i="11"/>
  <c r="K711" i="11"/>
  <c r="AB711" i="11"/>
  <c r="V711" i="11"/>
  <c r="Q711" i="11"/>
  <c r="L711" i="11"/>
  <c r="Z711" i="11"/>
  <c r="U711" i="11"/>
  <c r="P711" i="11"/>
  <c r="J711" i="11"/>
  <c r="Y711" i="11"/>
  <c r="T711" i="11"/>
  <c r="N711" i="11"/>
  <c r="X711" i="11"/>
  <c r="R711" i="11"/>
  <c r="M711" i="11"/>
  <c r="Z710" i="11"/>
  <c r="V710" i="11"/>
  <c r="R710" i="11"/>
  <c r="N710" i="11"/>
  <c r="J710" i="11"/>
  <c r="Y710" i="11"/>
  <c r="T710" i="11"/>
  <c r="O710" i="11"/>
  <c r="X710" i="11"/>
  <c r="S710" i="11"/>
  <c r="M710" i="11"/>
  <c r="AB710" i="11"/>
  <c r="W710" i="11"/>
  <c r="Q710" i="11"/>
  <c r="L710" i="11"/>
  <c r="AA710" i="11"/>
  <c r="U710" i="11"/>
  <c r="P710" i="11"/>
  <c r="K710" i="11"/>
  <c r="AB709" i="11"/>
  <c r="X709" i="11"/>
  <c r="T709" i="11"/>
  <c r="P709" i="11"/>
  <c r="L709" i="11"/>
  <c r="AA709" i="11"/>
  <c r="W709" i="11"/>
  <c r="S709" i="11"/>
  <c r="O709" i="11"/>
  <c r="K709" i="11"/>
  <c r="Z709" i="11"/>
  <c r="V709" i="11"/>
  <c r="R709" i="11"/>
  <c r="N709" i="11"/>
  <c r="J709" i="11"/>
  <c r="Y709" i="11"/>
  <c r="U709" i="11"/>
  <c r="Q709" i="11"/>
  <c r="M709" i="11"/>
  <c r="AA708" i="11"/>
  <c r="W708" i="11"/>
  <c r="S708" i="11"/>
  <c r="O708" i="11"/>
  <c r="K708" i="11"/>
  <c r="Z708" i="11"/>
  <c r="V708" i="11"/>
  <c r="R708" i="11"/>
  <c r="N708" i="11"/>
  <c r="J708" i="11"/>
  <c r="Y708" i="11"/>
  <c r="U708" i="11"/>
  <c r="Q708" i="11"/>
  <c r="M708" i="11"/>
  <c r="AB708" i="11"/>
  <c r="X708" i="11"/>
  <c r="T708" i="11"/>
  <c r="P708" i="11"/>
  <c r="L708" i="11"/>
  <c r="Z707" i="11"/>
  <c r="V707" i="11"/>
  <c r="R707" i="11"/>
  <c r="N707" i="11"/>
  <c r="J707" i="11"/>
  <c r="Y707" i="11"/>
  <c r="U707" i="11"/>
  <c r="Q707" i="11"/>
  <c r="M707" i="11"/>
  <c r="AB707" i="11"/>
  <c r="X707" i="11"/>
  <c r="T707" i="11"/>
  <c r="P707" i="11"/>
  <c r="L707" i="11"/>
  <c r="AA707" i="11"/>
  <c r="W707" i="11"/>
  <c r="S707" i="11"/>
  <c r="O707" i="11"/>
  <c r="K707" i="11"/>
  <c r="Y706" i="11"/>
  <c r="U706" i="11"/>
  <c r="Q706" i="11"/>
  <c r="M706" i="11"/>
  <c r="AB706" i="11"/>
  <c r="X706" i="11"/>
  <c r="T706" i="11"/>
  <c r="P706" i="11"/>
  <c r="L706" i="11"/>
  <c r="AA706" i="11"/>
  <c r="W706" i="11"/>
  <c r="S706" i="11"/>
  <c r="O706" i="11"/>
  <c r="K706" i="11"/>
  <c r="Z706" i="11"/>
  <c r="V706" i="11"/>
  <c r="R706" i="11"/>
  <c r="N706" i="11"/>
  <c r="J706" i="11"/>
  <c r="AB705" i="11"/>
  <c r="X705" i="11"/>
  <c r="T705" i="11"/>
  <c r="P705" i="11"/>
  <c r="L705" i="11"/>
  <c r="AA705" i="11"/>
  <c r="W705" i="11"/>
  <c r="S705" i="11"/>
  <c r="O705" i="11"/>
  <c r="K705" i="11"/>
  <c r="Z705" i="11"/>
  <c r="V705" i="11"/>
  <c r="R705" i="11"/>
  <c r="N705" i="11"/>
  <c r="J705" i="11"/>
  <c r="Y705" i="11"/>
  <c r="U705" i="11"/>
  <c r="Q705" i="11"/>
  <c r="M705" i="11"/>
  <c r="AA704" i="11"/>
  <c r="W704" i="11"/>
  <c r="S704" i="11"/>
  <c r="O704" i="11"/>
  <c r="K704" i="11"/>
  <c r="Z704" i="11"/>
  <c r="V704" i="11"/>
  <c r="R704" i="11"/>
  <c r="N704" i="11"/>
  <c r="J704" i="11"/>
  <c r="Y704" i="11"/>
  <c r="U704" i="11"/>
  <c r="Q704" i="11"/>
  <c r="M704" i="11"/>
  <c r="AB704" i="11"/>
  <c r="X704" i="11"/>
  <c r="T704" i="11"/>
  <c r="P704" i="11"/>
  <c r="L704" i="11"/>
  <c r="Z703" i="11"/>
  <c r="V703" i="11"/>
  <c r="R703" i="11"/>
  <c r="N703" i="11"/>
  <c r="J703" i="11"/>
  <c r="Y703" i="11"/>
  <c r="U703" i="11"/>
  <c r="Q703" i="11"/>
  <c r="M703" i="11"/>
  <c r="AB703" i="11"/>
  <c r="X703" i="11"/>
  <c r="T703" i="11"/>
  <c r="P703" i="11"/>
  <c r="L703" i="11"/>
  <c r="AA703" i="11"/>
  <c r="W703" i="11"/>
  <c r="S703" i="11"/>
  <c r="O703" i="11"/>
  <c r="K703" i="11"/>
  <c r="Y702" i="11"/>
  <c r="U702" i="11"/>
  <c r="Q702" i="11"/>
  <c r="M702" i="11"/>
  <c r="AB702" i="11"/>
  <c r="X702" i="11"/>
  <c r="T702" i="11"/>
  <c r="P702" i="11"/>
  <c r="L702" i="11"/>
  <c r="AA702" i="11"/>
  <c r="W702" i="11"/>
  <c r="S702" i="11"/>
  <c r="O702" i="11"/>
  <c r="K702" i="11"/>
  <c r="Z702" i="11"/>
  <c r="V702" i="11"/>
  <c r="R702" i="11"/>
  <c r="N702" i="11"/>
  <c r="J702" i="11"/>
  <c r="AB701" i="11"/>
  <c r="X701" i="11"/>
  <c r="T701" i="11"/>
  <c r="P701" i="11"/>
  <c r="L701" i="11"/>
  <c r="AA701" i="11"/>
  <c r="W701" i="11"/>
  <c r="S701" i="11"/>
  <c r="O701" i="11"/>
  <c r="K701" i="11"/>
  <c r="Z701" i="11"/>
  <c r="V701" i="11"/>
  <c r="R701" i="11"/>
  <c r="N701" i="11"/>
  <c r="J701" i="11"/>
  <c r="Y701" i="11"/>
  <c r="U701" i="11"/>
  <c r="Q701" i="11"/>
  <c r="M701" i="11"/>
  <c r="AA700" i="11"/>
  <c r="W700" i="11"/>
  <c r="S700" i="11"/>
  <c r="O700" i="11"/>
  <c r="K700" i="11"/>
  <c r="Z700" i="11"/>
  <c r="V700" i="11"/>
  <c r="R700" i="11"/>
  <c r="N700" i="11"/>
  <c r="J700" i="11"/>
  <c r="Y700" i="11"/>
  <c r="U700" i="11"/>
  <c r="Q700" i="11"/>
  <c r="M700" i="11"/>
  <c r="AB700" i="11"/>
  <c r="X700" i="11"/>
  <c r="T700" i="11"/>
  <c r="P700" i="11"/>
  <c r="L700" i="11"/>
  <c r="Z699" i="11"/>
  <c r="V699" i="11"/>
  <c r="R699" i="11"/>
  <c r="N699" i="11"/>
  <c r="J699" i="11"/>
  <c r="Y699" i="11"/>
  <c r="U699" i="11"/>
  <c r="Q699" i="11"/>
  <c r="M699" i="11"/>
  <c r="AB699" i="11"/>
  <c r="X699" i="11"/>
  <c r="T699" i="11"/>
  <c r="P699" i="11"/>
  <c r="L699" i="11"/>
  <c r="AA699" i="11"/>
  <c r="W699" i="11"/>
  <c r="S699" i="11"/>
  <c r="O699" i="11"/>
  <c r="K699" i="11"/>
  <c r="Y698" i="11"/>
  <c r="U698" i="11"/>
  <c r="Q698" i="11"/>
  <c r="M698" i="11"/>
  <c r="AB698" i="11"/>
  <c r="X698" i="11"/>
  <c r="T698" i="11"/>
  <c r="P698" i="11"/>
  <c r="L698" i="11"/>
  <c r="AA698" i="11"/>
  <c r="W698" i="11"/>
  <c r="S698" i="11"/>
  <c r="O698" i="11"/>
  <c r="K698" i="11"/>
  <c r="Z698" i="11"/>
  <c r="V698" i="11"/>
  <c r="R698" i="11"/>
  <c r="N698" i="11"/>
  <c r="J698" i="11"/>
  <c r="AB697" i="11"/>
  <c r="X697" i="11"/>
  <c r="T697" i="11"/>
  <c r="P697" i="11"/>
  <c r="L697" i="11"/>
  <c r="AA697" i="11"/>
  <c r="W697" i="11"/>
  <c r="S697" i="11"/>
  <c r="O697" i="11"/>
  <c r="K697" i="11"/>
  <c r="Z697" i="11"/>
  <c r="V697" i="11"/>
  <c r="R697" i="11"/>
  <c r="N697" i="11"/>
  <c r="J697" i="11"/>
  <c r="Y697" i="11"/>
  <c r="U697" i="11"/>
  <c r="Q697" i="11"/>
  <c r="M697" i="11"/>
  <c r="AA696" i="11"/>
  <c r="W696" i="11"/>
  <c r="S696" i="11"/>
  <c r="O696" i="11"/>
  <c r="K696" i="11"/>
  <c r="Z696" i="11"/>
  <c r="V696" i="11"/>
  <c r="R696" i="11"/>
  <c r="N696" i="11"/>
  <c r="J696" i="11"/>
  <c r="Y696" i="11"/>
  <c r="U696" i="11"/>
  <c r="Q696" i="11"/>
  <c r="M696" i="11"/>
  <c r="AB696" i="11"/>
  <c r="X696" i="11"/>
  <c r="T696" i="11"/>
  <c r="P696" i="11"/>
  <c r="L696" i="11"/>
  <c r="Z695" i="11"/>
  <c r="V695" i="11"/>
  <c r="R695" i="11"/>
  <c r="N695" i="11"/>
  <c r="J695" i="11"/>
  <c r="Y695" i="11"/>
  <c r="U695" i="11"/>
  <c r="Q695" i="11"/>
  <c r="M695" i="11"/>
  <c r="AB695" i="11"/>
  <c r="X695" i="11"/>
  <c r="T695" i="11"/>
  <c r="P695" i="11"/>
  <c r="L695" i="11"/>
  <c r="AA695" i="11"/>
  <c r="W695" i="11"/>
  <c r="S695" i="11"/>
  <c r="O695" i="11"/>
  <c r="K695" i="11"/>
  <c r="Y694" i="11"/>
  <c r="U694" i="11"/>
  <c r="Q694" i="11"/>
  <c r="M694" i="11"/>
  <c r="AB694" i="11"/>
  <c r="X694" i="11"/>
  <c r="T694" i="11"/>
  <c r="P694" i="11"/>
  <c r="L694" i="11"/>
  <c r="AA694" i="11"/>
  <c r="W694" i="11"/>
  <c r="S694" i="11"/>
  <c r="O694" i="11"/>
  <c r="K694" i="11"/>
  <c r="Z694" i="11"/>
  <c r="V694" i="11"/>
  <c r="R694" i="11"/>
  <c r="N694" i="11"/>
  <c r="J694" i="11"/>
  <c r="AB693" i="11"/>
  <c r="X693" i="11"/>
  <c r="T693" i="11"/>
  <c r="P693" i="11"/>
  <c r="L693" i="11"/>
  <c r="AA693" i="11"/>
  <c r="W693" i="11"/>
  <c r="S693" i="11"/>
  <c r="O693" i="11"/>
  <c r="K693" i="11"/>
  <c r="Z693" i="11"/>
  <c r="V693" i="11"/>
  <c r="R693" i="11"/>
  <c r="N693" i="11"/>
  <c r="J693" i="11"/>
  <c r="Y693" i="11"/>
  <c r="U693" i="11"/>
  <c r="Q693" i="11"/>
  <c r="M693" i="11"/>
  <c r="AA692" i="11"/>
  <c r="W692" i="11"/>
  <c r="S692" i="11"/>
  <c r="O692" i="11"/>
  <c r="K692" i="11"/>
  <c r="Z692" i="11"/>
  <c r="V692" i="11"/>
  <c r="R692" i="11"/>
  <c r="N692" i="11"/>
  <c r="J692" i="11"/>
  <c r="Y692" i="11"/>
  <c r="U692" i="11"/>
  <c r="Q692" i="11"/>
  <c r="M692" i="11"/>
  <c r="AB692" i="11"/>
  <c r="X692" i="11"/>
  <c r="T692" i="11"/>
  <c r="P692" i="11"/>
  <c r="L692" i="11"/>
  <c r="Z691" i="11"/>
  <c r="V691" i="11"/>
  <c r="R691" i="11"/>
  <c r="N691" i="11"/>
  <c r="J691" i="11"/>
  <c r="Y691" i="11"/>
  <c r="U691" i="11"/>
  <c r="Q691" i="11"/>
  <c r="M691" i="11"/>
  <c r="AB691" i="11"/>
  <c r="X691" i="11"/>
  <c r="T691" i="11"/>
  <c r="P691" i="11"/>
  <c r="L691" i="11"/>
  <c r="AA691" i="11"/>
  <c r="W691" i="11"/>
  <c r="S691" i="11"/>
  <c r="O691" i="11"/>
  <c r="K691" i="11"/>
  <c r="Y690" i="11"/>
  <c r="U690" i="11"/>
  <c r="Q690" i="11"/>
  <c r="M690" i="11"/>
  <c r="AB690" i="11"/>
  <c r="X690" i="11"/>
  <c r="T690" i="11"/>
  <c r="P690" i="11"/>
  <c r="L690" i="11"/>
  <c r="AA690" i="11"/>
  <c r="W690" i="11"/>
  <c r="S690" i="11"/>
  <c r="O690" i="11"/>
  <c r="K690" i="11"/>
  <c r="Z690" i="11"/>
  <c r="V690" i="11"/>
  <c r="R690" i="11"/>
  <c r="N690" i="11"/>
  <c r="J690" i="11"/>
  <c r="AB689" i="11"/>
  <c r="X689" i="11"/>
  <c r="T689" i="11"/>
  <c r="P689" i="11"/>
  <c r="L689" i="11"/>
  <c r="AA689" i="11"/>
  <c r="W689" i="11"/>
  <c r="S689" i="11"/>
  <c r="O689" i="11"/>
  <c r="K689" i="11"/>
  <c r="Z689" i="11"/>
  <c r="V689" i="11"/>
  <c r="R689" i="11"/>
  <c r="N689" i="11"/>
  <c r="J689" i="11"/>
  <c r="Y689" i="11"/>
  <c r="U689" i="11"/>
  <c r="Q689" i="11"/>
  <c r="M689" i="11"/>
  <c r="AA688" i="11"/>
  <c r="W688" i="11"/>
  <c r="S688" i="11"/>
  <c r="O688" i="11"/>
  <c r="K688" i="11"/>
  <c r="Z688" i="11"/>
  <c r="V688" i="11"/>
  <c r="R688" i="11"/>
  <c r="N688" i="11"/>
  <c r="J688" i="11"/>
  <c r="Y688" i="11"/>
  <c r="U688" i="11"/>
  <c r="Q688" i="11"/>
  <c r="M688" i="11"/>
  <c r="AB688" i="11"/>
  <c r="X688" i="11"/>
  <c r="T688" i="11"/>
  <c r="P688" i="11"/>
  <c r="L688" i="11"/>
  <c r="Z687" i="11"/>
  <c r="V687" i="11"/>
  <c r="R687" i="11"/>
  <c r="N687" i="11"/>
  <c r="J687" i="11"/>
  <c r="Y687" i="11"/>
  <c r="U687" i="11"/>
  <c r="Q687" i="11"/>
  <c r="M687" i="11"/>
  <c r="AB687" i="11"/>
  <c r="X687" i="11"/>
  <c r="T687" i="11"/>
  <c r="P687" i="11"/>
  <c r="L687" i="11"/>
  <c r="AA687" i="11"/>
  <c r="W687" i="11"/>
  <c r="S687" i="11"/>
  <c r="O687" i="11"/>
  <c r="K687" i="11"/>
  <c r="Y686" i="11"/>
  <c r="U686" i="11"/>
  <c r="Q686" i="11"/>
  <c r="M686" i="11"/>
  <c r="AB686" i="11"/>
  <c r="X686" i="11"/>
  <c r="T686" i="11"/>
  <c r="P686" i="11"/>
  <c r="L686" i="11"/>
  <c r="AA686" i="11"/>
  <c r="W686" i="11"/>
  <c r="S686" i="11"/>
  <c r="O686" i="11"/>
  <c r="K686" i="11"/>
  <c r="Z686" i="11"/>
  <c r="V686" i="11"/>
  <c r="R686" i="11"/>
  <c r="N686" i="11"/>
  <c r="J686" i="11"/>
  <c r="AB685" i="11"/>
  <c r="X685" i="11"/>
  <c r="T685" i="11"/>
  <c r="P685" i="11"/>
  <c r="L685" i="11"/>
  <c r="AA685" i="11"/>
  <c r="W685" i="11"/>
  <c r="S685" i="11"/>
  <c r="O685" i="11"/>
  <c r="K685" i="11"/>
  <c r="Z685" i="11"/>
  <c r="V685" i="11"/>
  <c r="R685" i="11"/>
  <c r="N685" i="11"/>
  <c r="J685" i="11"/>
  <c r="Y685" i="11"/>
  <c r="U685" i="11"/>
  <c r="Q685" i="11"/>
  <c r="M685" i="11"/>
  <c r="AA684" i="11"/>
  <c r="W684" i="11"/>
  <c r="S684" i="11"/>
  <c r="O684" i="11"/>
  <c r="K684" i="11"/>
  <c r="Z684" i="11"/>
  <c r="V684" i="11"/>
  <c r="R684" i="11"/>
  <c r="N684" i="11"/>
  <c r="J684" i="11"/>
  <c r="Y684" i="11"/>
  <c r="U684" i="11"/>
  <c r="Q684" i="11"/>
  <c r="M684" i="11"/>
  <c r="AB684" i="11"/>
  <c r="X684" i="11"/>
  <c r="T684" i="11"/>
  <c r="P684" i="11"/>
  <c r="L684" i="11"/>
  <c r="Z683" i="11"/>
  <c r="V683" i="11"/>
  <c r="R683" i="11"/>
  <c r="N683" i="11"/>
  <c r="J683" i="11"/>
  <c r="Y683" i="11"/>
  <c r="U683" i="11"/>
  <c r="Q683" i="11"/>
  <c r="M683" i="11"/>
  <c r="AB683" i="11"/>
  <c r="X683" i="11"/>
  <c r="T683" i="11"/>
  <c r="P683" i="11"/>
  <c r="L683" i="11"/>
  <c r="AA683" i="11"/>
  <c r="W683" i="11"/>
  <c r="S683" i="11"/>
  <c r="O683" i="11"/>
  <c r="K683" i="11"/>
  <c r="Y682" i="11"/>
  <c r="U682" i="11"/>
  <c r="Q682" i="11"/>
  <c r="M682" i="11"/>
  <c r="AB682" i="11"/>
  <c r="X682" i="11"/>
  <c r="T682" i="11"/>
  <c r="P682" i="11"/>
  <c r="L682" i="11"/>
  <c r="AA682" i="11"/>
  <c r="W682" i="11"/>
  <c r="S682" i="11"/>
  <c r="O682" i="11"/>
  <c r="K682" i="11"/>
  <c r="Z682" i="11"/>
  <c r="V682" i="11"/>
  <c r="R682" i="11"/>
  <c r="N682" i="11"/>
  <c r="J682" i="11"/>
  <c r="AB681" i="11"/>
  <c r="X681" i="11"/>
  <c r="T681" i="11"/>
  <c r="P681" i="11"/>
  <c r="L681" i="11"/>
  <c r="AA681" i="11"/>
  <c r="W681" i="11"/>
  <c r="S681" i="11"/>
  <c r="O681" i="11"/>
  <c r="K681" i="11"/>
  <c r="Z681" i="11"/>
  <c r="V681" i="11"/>
  <c r="R681" i="11"/>
  <c r="N681" i="11"/>
  <c r="J681" i="11"/>
  <c r="Y681" i="11"/>
  <c r="U681" i="11"/>
  <c r="Q681" i="11"/>
  <c r="M681" i="11"/>
  <c r="AA680" i="11"/>
  <c r="W680" i="11"/>
  <c r="S680" i="11"/>
  <c r="O680" i="11"/>
  <c r="K680" i="11"/>
  <c r="Z680" i="11"/>
  <c r="V680" i="11"/>
  <c r="R680" i="11"/>
  <c r="N680" i="11"/>
  <c r="J680" i="11"/>
  <c r="Y680" i="11"/>
  <c r="U680" i="11"/>
  <c r="Q680" i="11"/>
  <c r="M680" i="11"/>
  <c r="AB680" i="11"/>
  <c r="X680" i="11"/>
  <c r="T680" i="11"/>
  <c r="P680" i="11"/>
  <c r="L680" i="11"/>
  <c r="Z679" i="11"/>
  <c r="V679" i="11"/>
  <c r="R679" i="11"/>
  <c r="N679" i="11"/>
  <c r="J679" i="11"/>
  <c r="Y679" i="11"/>
  <c r="U679" i="11"/>
  <c r="Q679" i="11"/>
  <c r="M679" i="11"/>
  <c r="AB679" i="11"/>
  <c r="X679" i="11"/>
  <c r="T679" i="11"/>
  <c r="P679" i="11"/>
  <c r="L679" i="11"/>
  <c r="AA679" i="11"/>
  <c r="W679" i="11"/>
  <c r="S679" i="11"/>
  <c r="O679" i="11"/>
  <c r="K679" i="11"/>
  <c r="Y678" i="11"/>
  <c r="U678" i="11"/>
  <c r="Q678" i="11"/>
  <c r="M678" i="11"/>
  <c r="AB678" i="11"/>
  <c r="X678" i="11"/>
  <c r="T678" i="11"/>
  <c r="P678" i="11"/>
  <c r="L678" i="11"/>
  <c r="AA678" i="11"/>
  <c r="W678" i="11"/>
  <c r="S678" i="11"/>
  <c r="O678" i="11"/>
  <c r="K678" i="11"/>
  <c r="Z678" i="11"/>
  <c r="V678" i="11"/>
  <c r="R678" i="11"/>
  <c r="N678" i="11"/>
  <c r="J678" i="11"/>
  <c r="AB677" i="11"/>
  <c r="X677" i="11"/>
  <c r="T677" i="11"/>
  <c r="P677" i="11"/>
  <c r="L677" i="11"/>
  <c r="AA677" i="11"/>
  <c r="W677" i="11"/>
  <c r="S677" i="11"/>
  <c r="O677" i="11"/>
  <c r="Z677" i="11"/>
  <c r="V677" i="11"/>
  <c r="R677" i="11"/>
  <c r="N677" i="11"/>
  <c r="J677" i="11"/>
  <c r="Y677" i="11"/>
  <c r="U677" i="11"/>
  <c r="Q677" i="11"/>
  <c r="M677" i="11"/>
  <c r="K677" i="11"/>
  <c r="AA676" i="11"/>
  <c r="W676" i="11"/>
  <c r="S676" i="11"/>
  <c r="O676" i="11"/>
  <c r="K676" i="11"/>
  <c r="Y676" i="11"/>
  <c r="U676" i="11"/>
  <c r="Q676" i="11"/>
  <c r="M676" i="11"/>
  <c r="AB676" i="11"/>
  <c r="X676" i="11"/>
  <c r="T676" i="11"/>
  <c r="P676" i="11"/>
  <c r="L676" i="11"/>
  <c r="N676" i="11"/>
  <c r="Z676" i="11"/>
  <c r="J676" i="11"/>
  <c r="V676" i="11"/>
  <c r="R676" i="11"/>
  <c r="Z675" i="11"/>
  <c r="V675" i="11"/>
  <c r="R675" i="11"/>
  <c r="N675" i="11"/>
  <c r="J675" i="11"/>
  <c r="AB675" i="11"/>
  <c r="X675" i="11"/>
  <c r="T675" i="11"/>
  <c r="P675" i="11"/>
  <c r="L675" i="11"/>
  <c r="AA675" i="11"/>
  <c r="W675" i="11"/>
  <c r="S675" i="11"/>
  <c r="O675" i="11"/>
  <c r="K675" i="11"/>
  <c r="Q675" i="11"/>
  <c r="M675" i="11"/>
  <c r="Y675" i="11"/>
  <c r="U675" i="11"/>
  <c r="Y674" i="11"/>
  <c r="U674" i="11"/>
  <c r="Q674" i="11"/>
  <c r="M674" i="11"/>
  <c r="AA674" i="11"/>
  <c r="W674" i="11"/>
  <c r="S674" i="11"/>
  <c r="O674" i="11"/>
  <c r="K674" i="11"/>
  <c r="Z674" i="11"/>
  <c r="V674" i="11"/>
  <c r="R674" i="11"/>
  <c r="N674" i="11"/>
  <c r="J674" i="11"/>
  <c r="T674" i="11"/>
  <c r="P674" i="11"/>
  <c r="AB674" i="11"/>
  <c r="L674" i="11"/>
  <c r="X674" i="11"/>
  <c r="AB673" i="11"/>
  <c r="X673" i="11"/>
  <c r="T673" i="11"/>
  <c r="P673" i="11"/>
  <c r="L673" i="11"/>
  <c r="Z673" i="11"/>
  <c r="V673" i="11"/>
  <c r="R673" i="11"/>
  <c r="N673" i="11"/>
  <c r="J673" i="11"/>
  <c r="Y673" i="11"/>
  <c r="U673" i="11"/>
  <c r="Q673" i="11"/>
  <c r="M673" i="11"/>
  <c r="W673" i="11"/>
  <c r="S673" i="11"/>
  <c r="O673" i="11"/>
  <c r="AA673" i="11"/>
  <c r="K673" i="11"/>
  <c r="AA672" i="11"/>
  <c r="W672" i="11"/>
  <c r="S672" i="11"/>
  <c r="O672" i="11"/>
  <c r="K672" i="11"/>
  <c r="Y672" i="11"/>
  <c r="U672" i="11"/>
  <c r="Q672" i="11"/>
  <c r="M672" i="11"/>
  <c r="AB672" i="11"/>
  <c r="X672" i="11"/>
  <c r="T672" i="11"/>
  <c r="P672" i="11"/>
  <c r="L672" i="11"/>
  <c r="Z672" i="11"/>
  <c r="J672" i="11"/>
  <c r="V672" i="11"/>
  <c r="R672" i="11"/>
  <c r="N672" i="11"/>
  <c r="Z671" i="11"/>
  <c r="V671" i="11"/>
  <c r="R671" i="11"/>
  <c r="N671" i="11"/>
  <c r="J671" i="11"/>
  <c r="AB671" i="11"/>
  <c r="X671" i="11"/>
  <c r="T671" i="11"/>
  <c r="P671" i="11"/>
  <c r="L671" i="11"/>
  <c r="AA671" i="11"/>
  <c r="W671" i="11"/>
  <c r="S671" i="11"/>
  <c r="O671" i="11"/>
  <c r="K671" i="11"/>
  <c r="M671" i="11"/>
  <c r="Y671" i="11"/>
  <c r="U671" i="11"/>
  <c r="Q671" i="11"/>
  <c r="Y670" i="11"/>
  <c r="U670" i="11"/>
  <c r="Q670" i="11"/>
  <c r="M670" i="11"/>
  <c r="AA670" i="11"/>
  <c r="W670" i="11"/>
  <c r="S670" i="11"/>
  <c r="O670" i="11"/>
  <c r="K670" i="11"/>
  <c r="Z670" i="11"/>
  <c r="V670" i="11"/>
  <c r="R670" i="11"/>
  <c r="N670" i="11"/>
  <c r="J670" i="11"/>
  <c r="P670" i="11"/>
  <c r="AB670" i="11"/>
  <c r="L670" i="11"/>
  <c r="X670" i="11"/>
  <c r="T670" i="11"/>
  <c r="AB669" i="11"/>
  <c r="X669" i="11"/>
  <c r="T669" i="11"/>
  <c r="P669" i="11"/>
  <c r="L669" i="11"/>
  <c r="Z669" i="11"/>
  <c r="V669" i="11"/>
  <c r="R669" i="11"/>
  <c r="N669" i="11"/>
  <c r="J669" i="11"/>
  <c r="Y669" i="11"/>
  <c r="U669" i="11"/>
  <c r="Q669" i="11"/>
  <c r="M669" i="11"/>
  <c r="S669" i="11"/>
  <c r="O669" i="11"/>
  <c r="AA669" i="11"/>
  <c r="K669" i="11"/>
  <c r="W669" i="11"/>
  <c r="AA668" i="11"/>
  <c r="W668" i="11"/>
  <c r="S668" i="11"/>
  <c r="O668" i="11"/>
  <c r="K668" i="11"/>
  <c r="Y668" i="11"/>
  <c r="U668" i="11"/>
  <c r="Q668" i="11"/>
  <c r="AB668" i="11"/>
  <c r="X668" i="11"/>
  <c r="T668" i="11"/>
  <c r="P668" i="11"/>
  <c r="L668" i="11"/>
  <c r="V668" i="11"/>
  <c r="J668" i="11"/>
  <c r="R668" i="11"/>
  <c r="N668" i="11"/>
  <c r="Z668" i="11"/>
  <c r="M668" i="11"/>
  <c r="Z667" i="11"/>
  <c r="V667" i="11"/>
  <c r="R667" i="11"/>
  <c r="N667" i="11"/>
  <c r="J667" i="11"/>
  <c r="AA667" i="11"/>
  <c r="W667" i="11"/>
  <c r="S667" i="11"/>
  <c r="O667" i="11"/>
  <c r="K667" i="11"/>
  <c r="U667" i="11"/>
  <c r="M667" i="11"/>
  <c r="AB667" i="11"/>
  <c r="T667" i="11"/>
  <c r="L667" i="11"/>
  <c r="Y667" i="11"/>
  <c r="Q667" i="11"/>
  <c r="X667" i="11"/>
  <c r="P667" i="11"/>
  <c r="Y666" i="11"/>
  <c r="U666" i="11"/>
  <c r="Q666" i="11"/>
  <c r="M666" i="11"/>
  <c r="Z666" i="11"/>
  <c r="V666" i="11"/>
  <c r="R666" i="11"/>
  <c r="N666" i="11"/>
  <c r="J666" i="11"/>
  <c r="X666" i="11"/>
  <c r="P666" i="11"/>
  <c r="W666" i="11"/>
  <c r="O666" i="11"/>
  <c r="AB666" i="11"/>
  <c r="T666" i="11"/>
  <c r="L666" i="11"/>
  <c r="AA666" i="11"/>
  <c r="S666" i="11"/>
  <c r="K666" i="11"/>
  <c r="AB665" i="11"/>
  <c r="X665" i="11"/>
  <c r="T665" i="11"/>
  <c r="P665" i="11"/>
  <c r="L665" i="11"/>
  <c r="Y665" i="11"/>
  <c r="U665" i="11"/>
  <c r="Q665" i="11"/>
  <c r="M665" i="11"/>
  <c r="AA665" i="11"/>
  <c r="S665" i="11"/>
  <c r="K665" i="11"/>
  <c r="Z665" i="11"/>
  <c r="R665" i="11"/>
  <c r="J665" i="11"/>
  <c r="W665" i="11"/>
  <c r="O665" i="11"/>
  <c r="V665" i="11"/>
  <c r="N665" i="11"/>
  <c r="AA664" i="11"/>
  <c r="W664" i="11"/>
  <c r="S664" i="11"/>
  <c r="O664" i="11"/>
  <c r="K664" i="11"/>
  <c r="AB664" i="11"/>
  <c r="X664" i="11"/>
  <c r="T664" i="11"/>
  <c r="P664" i="11"/>
  <c r="L664" i="11"/>
  <c r="V664" i="11"/>
  <c r="N664" i="11"/>
  <c r="U664" i="11"/>
  <c r="M664" i="11"/>
  <c r="Z664" i="11"/>
  <c r="R664" i="11"/>
  <c r="J664" i="11"/>
  <c r="Y664" i="11"/>
  <c r="Q664" i="11"/>
  <c r="Z663" i="11"/>
  <c r="V663" i="11"/>
  <c r="R663" i="11"/>
  <c r="N663" i="11"/>
  <c r="J663" i="11"/>
  <c r="AA663" i="11"/>
  <c r="W663" i="11"/>
  <c r="S663" i="11"/>
  <c r="O663" i="11"/>
  <c r="K663" i="11"/>
  <c r="Y663" i="11"/>
  <c r="Q663" i="11"/>
  <c r="X663" i="11"/>
  <c r="P663" i="11"/>
  <c r="U663" i="11"/>
  <c r="M663" i="11"/>
  <c r="AB663" i="11"/>
  <c r="T663" i="11"/>
  <c r="L663" i="11"/>
  <c r="Y662" i="11"/>
  <c r="U662" i="11"/>
  <c r="Q662" i="11"/>
  <c r="M662" i="11"/>
  <c r="Z662" i="11"/>
  <c r="V662" i="11"/>
  <c r="R662" i="11"/>
  <c r="N662" i="11"/>
  <c r="J662" i="11"/>
  <c r="AB662" i="11"/>
  <c r="T662" i="11"/>
  <c r="L662" i="11"/>
  <c r="AA662" i="11"/>
  <c r="S662" i="11"/>
  <c r="K662" i="11"/>
  <c r="X662" i="11"/>
  <c r="P662" i="11"/>
  <c r="W662" i="11"/>
  <c r="O662" i="11"/>
  <c r="AB661" i="11"/>
  <c r="X661" i="11"/>
  <c r="T661" i="11"/>
  <c r="P661" i="11"/>
  <c r="L661" i="11"/>
  <c r="Y661" i="11"/>
  <c r="U661" i="11"/>
  <c r="Q661" i="11"/>
  <c r="M661" i="11"/>
  <c r="W661" i="11"/>
  <c r="O661" i="11"/>
  <c r="V661" i="11"/>
  <c r="N661" i="11"/>
  <c r="AA661" i="11"/>
  <c r="S661" i="11"/>
  <c r="K661" i="11"/>
  <c r="Z661" i="11"/>
  <c r="R661" i="11"/>
  <c r="J661" i="11"/>
  <c r="AA660" i="11"/>
  <c r="W660" i="11"/>
  <c r="S660" i="11"/>
  <c r="O660" i="11"/>
  <c r="K660" i="11"/>
  <c r="AB660" i="11"/>
  <c r="X660" i="11"/>
  <c r="T660" i="11"/>
  <c r="P660" i="11"/>
  <c r="L660" i="11"/>
  <c r="Z660" i="11"/>
  <c r="R660" i="11"/>
  <c r="J660" i="11"/>
  <c r="Y660" i="11"/>
  <c r="Q660" i="11"/>
  <c r="V660" i="11"/>
  <c r="N660" i="11"/>
  <c r="U660" i="11"/>
  <c r="M660" i="11"/>
  <c r="Z659" i="11"/>
  <c r="V659" i="11"/>
  <c r="R659" i="11"/>
  <c r="N659" i="11"/>
  <c r="J659" i="11"/>
  <c r="AA659" i="11"/>
  <c r="W659" i="11"/>
  <c r="S659" i="11"/>
  <c r="O659" i="11"/>
  <c r="K659" i="11"/>
  <c r="U659" i="11"/>
  <c r="M659" i="11"/>
  <c r="AB659" i="11"/>
  <c r="T659" i="11"/>
  <c r="L659" i="11"/>
  <c r="Y659" i="11"/>
  <c r="Q659" i="11"/>
  <c r="X659" i="11"/>
  <c r="P659" i="11"/>
  <c r="Y658" i="11"/>
  <c r="U658" i="11"/>
  <c r="Q658" i="11"/>
  <c r="M658" i="11"/>
  <c r="Z658" i="11"/>
  <c r="V658" i="11"/>
  <c r="R658" i="11"/>
  <c r="N658" i="11"/>
  <c r="J658" i="11"/>
  <c r="X658" i="11"/>
  <c r="P658" i="11"/>
  <c r="W658" i="11"/>
  <c r="O658" i="11"/>
  <c r="AB658" i="11"/>
  <c r="T658" i="11"/>
  <c r="L658" i="11"/>
  <c r="AA658" i="11"/>
  <c r="S658" i="11"/>
  <c r="K658" i="11"/>
  <c r="AB657" i="11"/>
  <c r="X657" i="11"/>
  <c r="T657" i="11"/>
  <c r="P657" i="11"/>
  <c r="L657" i="11"/>
  <c r="Y657" i="11"/>
  <c r="U657" i="11"/>
  <c r="Q657" i="11"/>
  <c r="M657" i="11"/>
  <c r="AA657" i="11"/>
  <c r="S657" i="11"/>
  <c r="K657" i="11"/>
  <c r="Z657" i="11"/>
  <c r="R657" i="11"/>
  <c r="J657" i="11"/>
  <c r="W657" i="11"/>
  <c r="O657" i="11"/>
  <c r="V657" i="11"/>
  <c r="N657" i="11"/>
  <c r="AA656" i="11"/>
  <c r="W656" i="11"/>
  <c r="S656" i="11"/>
  <c r="O656" i="11"/>
  <c r="K656" i="11"/>
  <c r="AB656" i="11"/>
  <c r="X656" i="11"/>
  <c r="T656" i="11"/>
  <c r="P656" i="11"/>
  <c r="L656" i="11"/>
  <c r="V656" i="11"/>
  <c r="N656" i="11"/>
  <c r="U656" i="11"/>
  <c r="M656" i="11"/>
  <c r="Z656" i="11"/>
  <c r="R656" i="11"/>
  <c r="J656" i="11"/>
  <c r="Y656" i="11"/>
  <c r="Q656" i="11"/>
  <c r="Z655" i="11"/>
  <c r="V655" i="11"/>
  <c r="R655" i="11"/>
  <c r="N655" i="11"/>
  <c r="J655" i="11"/>
  <c r="AA655" i="11"/>
  <c r="U655" i="11"/>
  <c r="P655" i="11"/>
  <c r="K655" i="11"/>
  <c r="Y655" i="11"/>
  <c r="T655" i="11"/>
  <c r="O655" i="11"/>
  <c r="X655" i="11"/>
  <c r="S655" i="11"/>
  <c r="M655" i="11"/>
  <c r="AB655" i="11"/>
  <c r="W655" i="11"/>
  <c r="Q655" i="11"/>
  <c r="L655" i="11"/>
  <c r="Y654" i="11"/>
  <c r="U654" i="11"/>
  <c r="Q654" i="11"/>
  <c r="M654" i="11"/>
  <c r="X654" i="11"/>
  <c r="S654" i="11"/>
  <c r="N654" i="11"/>
  <c r="AB654" i="11"/>
  <c r="W654" i="11"/>
  <c r="R654" i="11"/>
  <c r="L654" i="11"/>
  <c r="AA654" i="11"/>
  <c r="V654" i="11"/>
  <c r="P654" i="11"/>
  <c r="K654" i="11"/>
  <c r="Z654" i="11"/>
  <c r="T654" i="11"/>
  <c r="O654" i="11"/>
  <c r="J654" i="11"/>
  <c r="AB653" i="11"/>
  <c r="X653" i="11"/>
  <c r="T653" i="11"/>
  <c r="P653" i="11"/>
  <c r="L653" i="11"/>
  <c r="AA653" i="11"/>
  <c r="V653" i="11"/>
  <c r="Q653" i="11"/>
  <c r="K653" i="11"/>
  <c r="Z653" i="11"/>
  <c r="U653" i="11"/>
  <c r="O653" i="11"/>
  <c r="J653" i="11"/>
  <c r="Y653" i="11"/>
  <c r="S653" i="11"/>
  <c r="N653" i="11"/>
  <c r="W653" i="11"/>
  <c r="R653" i="11"/>
  <c r="M653" i="11"/>
  <c r="AA652" i="11"/>
  <c r="W652" i="11"/>
  <c r="S652" i="11"/>
  <c r="O652" i="11"/>
  <c r="K652" i="11"/>
  <c r="Y652" i="11"/>
  <c r="T652" i="11"/>
  <c r="N652" i="11"/>
  <c r="X652" i="11"/>
  <c r="R652" i="11"/>
  <c r="M652" i="11"/>
  <c r="AB652" i="11"/>
  <c r="V652" i="11"/>
  <c r="Q652" i="11"/>
  <c r="L652" i="11"/>
  <c r="Z652" i="11"/>
  <c r="U652" i="11"/>
  <c r="P652" i="11"/>
  <c r="J652" i="11"/>
  <c r="Z651" i="11"/>
  <c r="V651" i="11"/>
  <c r="R651" i="11"/>
  <c r="N651" i="11"/>
  <c r="J651" i="11"/>
  <c r="AB651" i="11"/>
  <c r="W651" i="11"/>
  <c r="Q651" i="11"/>
  <c r="L651" i="11"/>
  <c r="AA651" i="11"/>
  <c r="U651" i="11"/>
  <c r="P651" i="11"/>
  <c r="K651" i="11"/>
  <c r="Y651" i="11"/>
  <c r="T651" i="11"/>
  <c r="O651" i="11"/>
  <c r="X651" i="11"/>
  <c r="S651" i="11"/>
  <c r="M651" i="11"/>
  <c r="Y650" i="11"/>
  <c r="U650" i="11"/>
  <c r="Q650" i="11"/>
  <c r="M650" i="11"/>
  <c r="Z650" i="11"/>
  <c r="T650" i="11"/>
  <c r="O650" i="11"/>
  <c r="J650" i="11"/>
  <c r="X650" i="11"/>
  <c r="S650" i="11"/>
  <c r="N650" i="11"/>
  <c r="AB650" i="11"/>
  <c r="W650" i="11"/>
  <c r="R650" i="11"/>
  <c r="L650" i="11"/>
  <c r="AA650" i="11"/>
  <c r="V650" i="11"/>
  <c r="P650" i="11"/>
  <c r="K650" i="11"/>
  <c r="AB649" i="11"/>
  <c r="X649" i="11"/>
  <c r="T649" i="11"/>
  <c r="P649" i="11"/>
  <c r="L649" i="11"/>
  <c r="W649" i="11"/>
  <c r="R649" i="11"/>
  <c r="M649" i="11"/>
  <c r="AA649" i="11"/>
  <c r="V649" i="11"/>
  <c r="Q649" i="11"/>
  <c r="K649" i="11"/>
  <c r="Z649" i="11"/>
  <c r="U649" i="11"/>
  <c r="O649" i="11"/>
  <c r="J649" i="11"/>
  <c r="Y649" i="11"/>
  <c r="S649" i="11"/>
  <c r="N649" i="11"/>
  <c r="AA648" i="11"/>
  <c r="W648" i="11"/>
  <c r="S648" i="11"/>
  <c r="O648" i="11"/>
  <c r="K648" i="11"/>
  <c r="Z648" i="11"/>
  <c r="U648" i="11"/>
  <c r="P648" i="11"/>
  <c r="J648" i="11"/>
  <c r="Y648" i="11"/>
  <c r="T648" i="11"/>
  <c r="N648" i="11"/>
  <c r="X648" i="11"/>
  <c r="R648" i="11"/>
  <c r="M648" i="11"/>
  <c r="AB648" i="11"/>
  <c r="V648" i="11"/>
  <c r="Q648" i="11"/>
  <c r="L648" i="11"/>
  <c r="Z647" i="11"/>
  <c r="V647" i="11"/>
  <c r="R647" i="11"/>
  <c r="N647" i="11"/>
  <c r="J647" i="11"/>
  <c r="X647" i="11"/>
  <c r="S647" i="11"/>
  <c r="M647" i="11"/>
  <c r="AB647" i="11"/>
  <c r="W647" i="11"/>
  <c r="Q647" i="11"/>
  <c r="L647" i="11"/>
  <c r="AA647" i="11"/>
  <c r="U647" i="11"/>
  <c r="P647" i="11"/>
  <c r="K647" i="11"/>
  <c r="Y647" i="11"/>
  <c r="T647" i="11"/>
  <c r="O647" i="11"/>
  <c r="Y646" i="11"/>
  <c r="U646" i="11"/>
  <c r="Q646" i="11"/>
  <c r="M646" i="11"/>
  <c r="AA646" i="11"/>
  <c r="V646" i="11"/>
  <c r="P646" i="11"/>
  <c r="K646" i="11"/>
  <c r="Z646" i="11"/>
  <c r="T646" i="11"/>
  <c r="O646" i="11"/>
  <c r="J646" i="11"/>
  <c r="X646" i="11"/>
  <c r="S646" i="11"/>
  <c r="N646" i="11"/>
  <c r="AB646" i="11"/>
  <c r="W646" i="11"/>
  <c r="R646" i="11"/>
  <c r="L646" i="11"/>
  <c r="AB645" i="11"/>
  <c r="X645" i="11"/>
  <c r="T645" i="11"/>
  <c r="P645" i="11"/>
  <c r="L645" i="11"/>
  <c r="Y645" i="11"/>
  <c r="S645" i="11"/>
  <c r="N645" i="11"/>
  <c r="W645" i="11"/>
  <c r="R645" i="11"/>
  <c r="M645" i="11"/>
  <c r="AA645" i="11"/>
  <c r="V645" i="11"/>
  <c r="Q645" i="11"/>
  <c r="K645" i="11"/>
  <c r="Z645" i="11"/>
  <c r="U645" i="11"/>
  <c r="O645" i="11"/>
  <c r="J645" i="11"/>
  <c r="AA644" i="11"/>
  <c r="W644" i="11"/>
  <c r="S644" i="11"/>
  <c r="O644" i="11"/>
  <c r="K644" i="11"/>
  <c r="AB644" i="11"/>
  <c r="V644" i="11"/>
  <c r="Q644" i="11"/>
  <c r="L644" i="11"/>
  <c r="Z644" i="11"/>
  <c r="U644" i="11"/>
  <c r="P644" i="11"/>
  <c r="J644" i="11"/>
  <c r="Y644" i="11"/>
  <c r="T644" i="11"/>
  <c r="N644" i="11"/>
  <c r="X644" i="11"/>
  <c r="R644" i="11"/>
  <c r="M644" i="11"/>
  <c r="Z643" i="11"/>
  <c r="V643" i="11"/>
  <c r="R643" i="11"/>
  <c r="N643" i="11"/>
  <c r="J643" i="11"/>
  <c r="Y643" i="11"/>
  <c r="T643" i="11"/>
  <c r="O643" i="11"/>
  <c r="X643" i="11"/>
  <c r="S643" i="11"/>
  <c r="M643" i="11"/>
  <c r="AB643" i="11"/>
  <c r="W643" i="11"/>
  <c r="Q643" i="11"/>
  <c r="L643" i="11"/>
  <c r="AA643" i="11"/>
  <c r="U643" i="11"/>
  <c r="P643" i="11"/>
  <c r="K643" i="11"/>
  <c r="Y642" i="11"/>
  <c r="U642" i="11"/>
  <c r="Q642" i="11"/>
  <c r="M642" i="11"/>
  <c r="AB642" i="11"/>
  <c r="W642" i="11"/>
  <c r="R642" i="11"/>
  <c r="L642" i="11"/>
  <c r="AA642" i="11"/>
  <c r="V642" i="11"/>
  <c r="P642" i="11"/>
  <c r="K642" i="11"/>
  <c r="Z642" i="11"/>
  <c r="T642" i="11"/>
  <c r="O642" i="11"/>
  <c r="J642" i="11"/>
  <c r="X642" i="11"/>
  <c r="S642" i="11"/>
  <c r="N642" i="11"/>
  <c r="AB641" i="11"/>
  <c r="X641" i="11"/>
  <c r="T641" i="11"/>
  <c r="P641" i="11"/>
  <c r="L641" i="11"/>
  <c r="Z641" i="11"/>
  <c r="U641" i="11"/>
  <c r="O641" i="11"/>
  <c r="J641" i="11"/>
  <c r="Y641" i="11"/>
  <c r="S641" i="11"/>
  <c r="N641" i="11"/>
  <c r="W641" i="11"/>
  <c r="R641" i="11"/>
  <c r="M641" i="11"/>
  <c r="AA641" i="11"/>
  <c r="V641" i="11"/>
  <c r="Q641" i="11"/>
  <c r="K641" i="11"/>
  <c r="AA640" i="11"/>
  <c r="W640" i="11"/>
  <c r="S640" i="11"/>
  <c r="O640" i="11"/>
  <c r="K640" i="11"/>
  <c r="X640" i="11"/>
  <c r="R640" i="11"/>
  <c r="M640" i="11"/>
  <c r="AB640" i="11"/>
  <c r="V640" i="11"/>
  <c r="Q640" i="11"/>
  <c r="L640" i="11"/>
  <c r="Z640" i="11"/>
  <c r="U640" i="11"/>
  <c r="P640" i="11"/>
  <c r="J640" i="11"/>
  <c r="Y640" i="11"/>
  <c r="T640" i="11"/>
  <c r="N640" i="11"/>
  <c r="Z639" i="11"/>
  <c r="V639" i="11"/>
  <c r="R639" i="11"/>
  <c r="N639" i="11"/>
  <c r="J639" i="11"/>
  <c r="AA639" i="11"/>
  <c r="U639" i="11"/>
  <c r="P639" i="11"/>
  <c r="K639" i="11"/>
  <c r="Y639" i="11"/>
  <c r="T639" i="11"/>
  <c r="O639" i="11"/>
  <c r="X639" i="11"/>
  <c r="S639" i="11"/>
  <c r="M639" i="11"/>
  <c r="AB639" i="11"/>
  <c r="W639" i="11"/>
  <c r="Q639" i="11"/>
  <c r="L639" i="11"/>
  <c r="Y638" i="11"/>
  <c r="U638" i="11"/>
  <c r="Q638" i="11"/>
  <c r="M638" i="11"/>
  <c r="X638" i="11"/>
  <c r="S638" i="11"/>
  <c r="N638" i="11"/>
  <c r="AB638" i="11"/>
  <c r="W638" i="11"/>
  <c r="R638" i="11"/>
  <c r="L638" i="11"/>
  <c r="AA638" i="11"/>
  <c r="V638" i="11"/>
  <c r="P638" i="11"/>
  <c r="K638" i="11"/>
  <c r="Z638" i="11"/>
  <c r="T638" i="11"/>
  <c r="O638" i="11"/>
  <c r="J638" i="11"/>
  <c r="AB637" i="11"/>
  <c r="X637" i="11"/>
  <c r="T637" i="11"/>
  <c r="P637" i="11"/>
  <c r="L637" i="11"/>
  <c r="AA637" i="11"/>
  <c r="V637" i="11"/>
  <c r="Q637" i="11"/>
  <c r="K637" i="11"/>
  <c r="Z637" i="11"/>
  <c r="U637" i="11"/>
  <c r="O637" i="11"/>
  <c r="J637" i="11"/>
  <c r="Y637" i="11"/>
  <c r="S637" i="11"/>
  <c r="N637" i="11"/>
  <c r="W637" i="11"/>
  <c r="R637" i="11"/>
  <c r="M637" i="11"/>
  <c r="AA636" i="11"/>
  <c r="W636" i="11"/>
  <c r="S636" i="11"/>
  <c r="O636" i="11"/>
  <c r="K636" i="11"/>
  <c r="Y636" i="11"/>
  <c r="T636" i="11"/>
  <c r="N636" i="11"/>
  <c r="X636" i="11"/>
  <c r="R636" i="11"/>
  <c r="M636" i="11"/>
  <c r="AB636" i="11"/>
  <c r="V636" i="11"/>
  <c r="Q636" i="11"/>
  <c r="L636" i="11"/>
  <c r="Z636" i="11"/>
  <c r="U636" i="11"/>
  <c r="P636" i="11"/>
  <c r="J636" i="11"/>
  <c r="Z635" i="11"/>
  <c r="V635" i="11"/>
  <c r="R635" i="11"/>
  <c r="N635" i="11"/>
  <c r="J635" i="11"/>
  <c r="AB635" i="11"/>
  <c r="W635" i="11"/>
  <c r="Q635" i="11"/>
  <c r="L635" i="11"/>
  <c r="AA635" i="11"/>
  <c r="U635" i="11"/>
  <c r="P635" i="11"/>
  <c r="K635" i="11"/>
  <c r="Y635" i="11"/>
  <c r="T635" i="11"/>
  <c r="O635" i="11"/>
  <c r="X635" i="11"/>
  <c r="S635" i="11"/>
  <c r="M635" i="11"/>
  <c r="Y634" i="11"/>
  <c r="U634" i="11"/>
  <c r="Q634" i="11"/>
  <c r="M634" i="11"/>
  <c r="Z634" i="11"/>
  <c r="T634" i="11"/>
  <c r="O634" i="11"/>
  <c r="J634" i="11"/>
  <c r="X634" i="11"/>
  <c r="S634" i="11"/>
  <c r="N634" i="11"/>
  <c r="AB634" i="11"/>
  <c r="W634" i="11"/>
  <c r="R634" i="11"/>
  <c r="L634" i="11"/>
  <c r="AA634" i="11"/>
  <c r="V634" i="11"/>
  <c r="P634" i="11"/>
  <c r="K634" i="11"/>
  <c r="AB633" i="11"/>
  <c r="X633" i="11"/>
  <c r="T633" i="11"/>
  <c r="P633" i="11"/>
  <c r="L633" i="11"/>
  <c r="W633" i="11"/>
  <c r="R633" i="11"/>
  <c r="M633" i="11"/>
  <c r="AA633" i="11"/>
  <c r="V633" i="11"/>
  <c r="Q633" i="11"/>
  <c r="K633" i="11"/>
  <c r="Z633" i="11"/>
  <c r="U633" i="11"/>
  <c r="O633" i="11"/>
  <c r="J633" i="11"/>
  <c r="Y633" i="11"/>
  <c r="S633" i="11"/>
  <c r="N633" i="11"/>
  <c r="AA632" i="11"/>
  <c r="W632" i="11"/>
  <c r="S632" i="11"/>
  <c r="O632" i="11"/>
  <c r="K632" i="11"/>
  <c r="Z632" i="11"/>
  <c r="U632" i="11"/>
  <c r="P632" i="11"/>
  <c r="J632" i="11"/>
  <c r="Y632" i="11"/>
  <c r="T632" i="11"/>
  <c r="N632" i="11"/>
  <c r="X632" i="11"/>
  <c r="R632" i="11"/>
  <c r="M632" i="11"/>
  <c r="AB632" i="11"/>
  <c r="V632" i="11"/>
  <c r="Q632" i="11"/>
  <c r="L632" i="11"/>
  <c r="Z631" i="11"/>
  <c r="V631" i="11"/>
  <c r="R631" i="11"/>
  <c r="N631" i="11"/>
  <c r="J631" i="11"/>
  <c r="X631" i="11"/>
  <c r="S631" i="11"/>
  <c r="M631" i="11"/>
  <c r="AB631" i="11"/>
  <c r="W631" i="11"/>
  <c r="Q631" i="11"/>
  <c r="L631" i="11"/>
  <c r="AA631" i="11"/>
  <c r="U631" i="11"/>
  <c r="P631" i="11"/>
  <c r="K631" i="11"/>
  <c r="Y631" i="11"/>
  <c r="T631" i="11"/>
  <c r="O631" i="11"/>
  <c r="Y630" i="11"/>
  <c r="U630" i="11"/>
  <c r="Q630" i="11"/>
  <c r="M630" i="11"/>
  <c r="AA630" i="11"/>
  <c r="V630" i="11"/>
  <c r="P630" i="11"/>
  <c r="K630" i="11"/>
  <c r="Z630" i="11"/>
  <c r="T630" i="11"/>
  <c r="O630" i="11"/>
  <c r="J630" i="11"/>
  <c r="X630" i="11"/>
  <c r="S630" i="11"/>
  <c r="N630" i="11"/>
  <c r="AB630" i="11"/>
  <c r="W630" i="11"/>
  <c r="R630" i="11"/>
  <c r="L630" i="11"/>
  <c r="AB629" i="11"/>
  <c r="X629" i="11"/>
  <c r="T629" i="11"/>
  <c r="P629" i="11"/>
  <c r="Y629" i="11"/>
  <c r="S629" i="11"/>
  <c r="N629" i="11"/>
  <c r="J629" i="11"/>
  <c r="W629" i="11"/>
  <c r="R629" i="11"/>
  <c r="M629" i="11"/>
  <c r="AA629" i="11"/>
  <c r="V629" i="11"/>
  <c r="Q629" i="11"/>
  <c r="L629" i="11"/>
  <c r="Z629" i="11"/>
  <c r="U629" i="11"/>
  <c r="O629" i="11"/>
  <c r="K629" i="11"/>
  <c r="Y628" i="11"/>
  <c r="U628" i="11"/>
  <c r="Q628" i="11"/>
  <c r="M628" i="11"/>
  <c r="AB628" i="11"/>
  <c r="X628" i="11"/>
  <c r="T628" i="11"/>
  <c r="P628" i="11"/>
  <c r="L628" i="11"/>
  <c r="AA628" i="11"/>
  <c r="W628" i="11"/>
  <c r="S628" i="11"/>
  <c r="O628" i="11"/>
  <c r="K628" i="11"/>
  <c r="Z628" i="11"/>
  <c r="V628" i="11"/>
  <c r="R628" i="11"/>
  <c r="N628" i="11"/>
  <c r="J628" i="11"/>
  <c r="AB627" i="11"/>
  <c r="X627" i="11"/>
  <c r="T627" i="11"/>
  <c r="P627" i="11"/>
  <c r="L627" i="11"/>
  <c r="AA627" i="11"/>
  <c r="W627" i="11"/>
  <c r="S627" i="11"/>
  <c r="O627" i="11"/>
  <c r="K627" i="11"/>
  <c r="Z627" i="11"/>
  <c r="V627" i="11"/>
  <c r="R627" i="11"/>
  <c r="N627" i="11"/>
  <c r="J627" i="11"/>
  <c r="Y627" i="11"/>
  <c r="U627" i="11"/>
  <c r="Q627" i="11"/>
  <c r="M627" i="11"/>
  <c r="AA626" i="11"/>
  <c r="W626" i="11"/>
  <c r="S626" i="11"/>
  <c r="O626" i="11"/>
  <c r="K626" i="11"/>
  <c r="Z626" i="11"/>
  <c r="V626" i="11"/>
  <c r="R626" i="11"/>
  <c r="N626" i="11"/>
  <c r="J626" i="11"/>
  <c r="Y626" i="11"/>
  <c r="U626" i="11"/>
  <c r="Q626" i="11"/>
  <c r="M626" i="11"/>
  <c r="AB626" i="11"/>
  <c r="X626" i="11"/>
  <c r="T626" i="11"/>
  <c r="P626" i="11"/>
  <c r="L626" i="11"/>
  <c r="Z625" i="11"/>
  <c r="V625" i="11"/>
  <c r="R625" i="11"/>
  <c r="N625" i="11"/>
  <c r="J625" i="11"/>
  <c r="Y625" i="11"/>
  <c r="U625" i="11"/>
  <c r="Q625" i="11"/>
  <c r="M625" i="11"/>
  <c r="AB625" i="11"/>
  <c r="X625" i="11"/>
  <c r="T625" i="11"/>
  <c r="P625" i="11"/>
  <c r="L625" i="11"/>
  <c r="AA625" i="11"/>
  <c r="W625" i="11"/>
  <c r="S625" i="11"/>
  <c r="O625" i="11"/>
  <c r="K625" i="11"/>
  <c r="Y624" i="11"/>
  <c r="U624" i="11"/>
  <c r="Q624" i="11"/>
  <c r="M624" i="11"/>
  <c r="AB624" i="11"/>
  <c r="X624" i="11"/>
  <c r="T624" i="11"/>
  <c r="P624" i="11"/>
  <c r="L624" i="11"/>
  <c r="AA624" i="11"/>
  <c r="W624" i="11"/>
  <c r="S624" i="11"/>
  <c r="O624" i="11"/>
  <c r="K624" i="11"/>
  <c r="Z624" i="11"/>
  <c r="V624" i="11"/>
  <c r="R624" i="11"/>
  <c r="N624" i="11"/>
  <c r="J624" i="11"/>
  <c r="AB623" i="11"/>
  <c r="X623" i="11"/>
  <c r="T623" i="11"/>
  <c r="P623" i="11"/>
  <c r="L623" i="11"/>
  <c r="AA623" i="11"/>
  <c r="W623" i="11"/>
  <c r="S623" i="11"/>
  <c r="O623" i="11"/>
  <c r="K623" i="11"/>
  <c r="Z623" i="11"/>
  <c r="V623" i="11"/>
  <c r="R623" i="11"/>
  <c r="N623" i="11"/>
  <c r="J623" i="11"/>
  <c r="Y623" i="11"/>
  <c r="U623" i="11"/>
  <c r="Q623" i="11"/>
  <c r="M623" i="11"/>
  <c r="AA622" i="11"/>
  <c r="W622" i="11"/>
  <c r="S622" i="11"/>
  <c r="O622" i="11"/>
  <c r="K622" i="11"/>
  <c r="Z622" i="11"/>
  <c r="V622" i="11"/>
  <c r="R622" i="11"/>
  <c r="N622" i="11"/>
  <c r="J622" i="11"/>
  <c r="Y622" i="11"/>
  <c r="U622" i="11"/>
  <c r="Q622" i="11"/>
  <c r="M622" i="11"/>
  <c r="AB622" i="11"/>
  <c r="X622" i="11"/>
  <c r="T622" i="11"/>
  <c r="P622" i="11"/>
  <c r="L622" i="11"/>
  <c r="Z621" i="11"/>
  <c r="V621" i="11"/>
  <c r="R621" i="11"/>
  <c r="N621" i="11"/>
  <c r="J621" i="11"/>
  <c r="Y621" i="11"/>
  <c r="U621" i="11"/>
  <c r="Q621" i="11"/>
  <c r="M621" i="11"/>
  <c r="AB621" i="11"/>
  <c r="X621" i="11"/>
  <c r="T621" i="11"/>
  <c r="P621" i="11"/>
  <c r="L621" i="11"/>
  <c r="AA621" i="11"/>
  <c r="W621" i="11"/>
  <c r="S621" i="11"/>
  <c r="O621" i="11"/>
  <c r="K621" i="11"/>
  <c r="Y620" i="11"/>
  <c r="U620" i="11"/>
  <c r="Q620" i="11"/>
  <c r="M620" i="11"/>
  <c r="AB620" i="11"/>
  <c r="X620" i="11"/>
  <c r="T620" i="11"/>
  <c r="P620" i="11"/>
  <c r="L620" i="11"/>
  <c r="AA620" i="11"/>
  <c r="W620" i="11"/>
  <c r="S620" i="11"/>
  <c r="O620" i="11"/>
  <c r="K620" i="11"/>
  <c r="Z620" i="11"/>
  <c r="V620" i="11"/>
  <c r="R620" i="11"/>
  <c r="N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X618" i="11"/>
  <c r="T618" i="11"/>
  <c r="P618" i="11"/>
  <c r="L618" i="11"/>
  <c r="Z617" i="11"/>
  <c r="V617" i="11"/>
  <c r="R617" i="11"/>
  <c r="N617" i="11"/>
  <c r="J617" i="11"/>
  <c r="Y617" i="11"/>
  <c r="U617" i="11"/>
  <c r="Q617" i="11"/>
  <c r="M617" i="11"/>
  <c r="AB617" i="11"/>
  <c r="X617" i="11"/>
  <c r="T617" i="11"/>
  <c r="P617" i="11"/>
  <c r="L617" i="11"/>
  <c r="AA617" i="11"/>
  <c r="W617" i="11"/>
  <c r="S617" i="11"/>
  <c r="O617" i="11"/>
  <c r="K617" i="11"/>
  <c r="Y616" i="11"/>
  <c r="U616" i="11"/>
  <c r="Q616" i="11"/>
  <c r="M616" i="11"/>
  <c r="AB616" i="11"/>
  <c r="X616" i="11"/>
  <c r="T616" i="11"/>
  <c r="P616" i="11"/>
  <c r="L616" i="11"/>
  <c r="AA616" i="11"/>
  <c r="W616" i="11"/>
  <c r="S616" i="11"/>
  <c r="O616" i="11"/>
  <c r="K616" i="11"/>
  <c r="Z616" i="11"/>
  <c r="V616" i="11"/>
  <c r="R616" i="11"/>
  <c r="N616" i="11"/>
  <c r="J616" i="11"/>
  <c r="AB615" i="11"/>
  <c r="X615" i="11"/>
  <c r="T615" i="11"/>
  <c r="P615" i="11"/>
  <c r="L615" i="11"/>
  <c r="AA615" i="11"/>
  <c r="W615" i="11"/>
  <c r="S615" i="11"/>
  <c r="O615" i="11"/>
  <c r="K615" i="11"/>
  <c r="Z615" i="11"/>
  <c r="V615" i="11"/>
  <c r="R615" i="11"/>
  <c r="N615" i="11"/>
  <c r="J615" i="11"/>
  <c r="Y615" i="11"/>
  <c r="U615" i="11"/>
  <c r="Q615" i="11"/>
  <c r="M615" i="11"/>
  <c r="AA614" i="11"/>
  <c r="W614" i="11"/>
  <c r="S614" i="11"/>
  <c r="O614" i="11"/>
  <c r="K614" i="11"/>
  <c r="Z614" i="11"/>
  <c r="V614" i="11"/>
  <c r="R614" i="11"/>
  <c r="N614" i="11"/>
  <c r="J614" i="11"/>
  <c r="Y614" i="11"/>
  <c r="U614" i="11"/>
  <c r="Q614" i="11"/>
  <c r="M614" i="11"/>
  <c r="AB614" i="11"/>
  <c r="X614" i="11"/>
  <c r="T614" i="11"/>
  <c r="P614" i="11"/>
  <c r="L614" i="11"/>
  <c r="Z613" i="11"/>
  <c r="V613" i="11"/>
  <c r="R613" i="11"/>
  <c r="N613" i="11"/>
  <c r="J613" i="11"/>
  <c r="Y613" i="11"/>
  <c r="U613" i="11"/>
  <c r="Q613" i="11"/>
  <c r="M613" i="11"/>
  <c r="AB613" i="11"/>
  <c r="X613" i="11"/>
  <c r="T613" i="11"/>
  <c r="P613" i="11"/>
  <c r="L613" i="11"/>
  <c r="AA613" i="11"/>
  <c r="W613" i="11"/>
  <c r="S613" i="11"/>
  <c r="O613" i="11"/>
  <c r="K613" i="11"/>
  <c r="Y612" i="11"/>
  <c r="U612" i="11"/>
  <c r="Q612" i="11"/>
  <c r="M612" i="11"/>
  <c r="AB612" i="11"/>
  <c r="X612" i="11"/>
  <c r="T612" i="11"/>
  <c r="P612" i="11"/>
  <c r="L612" i="11"/>
  <c r="AA612" i="11"/>
  <c r="W612" i="11"/>
  <c r="S612" i="11"/>
  <c r="O612" i="11"/>
  <c r="K612" i="11"/>
  <c r="Z612" i="11"/>
  <c r="V612" i="11"/>
  <c r="R612" i="11"/>
  <c r="N612" i="11"/>
  <c r="J612" i="11"/>
  <c r="AB611" i="11"/>
  <c r="X611" i="11"/>
  <c r="T611" i="11"/>
  <c r="P611" i="11"/>
  <c r="L611" i="11"/>
  <c r="AA611" i="11"/>
  <c r="W611" i="11"/>
  <c r="S611" i="11"/>
  <c r="O611" i="11"/>
  <c r="K611" i="11"/>
  <c r="Z611" i="11"/>
  <c r="V611" i="11"/>
  <c r="R611" i="11"/>
  <c r="N611" i="11"/>
  <c r="J611" i="11"/>
  <c r="Y611" i="11"/>
  <c r="U611" i="11"/>
  <c r="Q611" i="11"/>
  <c r="M611" i="11"/>
  <c r="AA610" i="11"/>
  <c r="W610" i="11"/>
  <c r="S610" i="11"/>
  <c r="O610" i="11"/>
  <c r="K610" i="11"/>
  <c r="Z610" i="11"/>
  <c r="V610" i="11"/>
  <c r="R610" i="11"/>
  <c r="N610" i="11"/>
  <c r="J610" i="11"/>
  <c r="Y610" i="11"/>
  <c r="U610" i="11"/>
  <c r="Q610" i="11"/>
  <c r="M610" i="11"/>
  <c r="AB610" i="11"/>
  <c r="X610" i="11"/>
  <c r="T610" i="11"/>
  <c r="P610" i="11"/>
  <c r="L610" i="11"/>
  <c r="Z609" i="11"/>
  <c r="V609" i="11"/>
  <c r="R609" i="11"/>
  <c r="N609" i="11"/>
  <c r="J609" i="11"/>
  <c r="Y609" i="11"/>
  <c r="U609" i="11"/>
  <c r="Q609" i="11"/>
  <c r="M609" i="11"/>
  <c r="AB609" i="11"/>
  <c r="X609" i="11"/>
  <c r="T609" i="11"/>
  <c r="P609" i="11"/>
  <c r="L609" i="11"/>
  <c r="AA609" i="11"/>
  <c r="W609" i="11"/>
  <c r="S609" i="11"/>
  <c r="O609" i="11"/>
  <c r="K609" i="11"/>
  <c r="Y608" i="11"/>
  <c r="U608" i="11"/>
  <c r="Q608" i="11"/>
  <c r="M608" i="11"/>
  <c r="AB608" i="11"/>
  <c r="X608" i="11"/>
  <c r="T608" i="11"/>
  <c r="P608" i="11"/>
  <c r="L608" i="11"/>
  <c r="AA608" i="11"/>
  <c r="W608" i="11"/>
  <c r="S608" i="11"/>
  <c r="O608" i="11"/>
  <c r="K608" i="11"/>
  <c r="Z608" i="11"/>
  <c r="V608" i="11"/>
  <c r="R608" i="11"/>
  <c r="N608" i="11"/>
  <c r="J608" i="11"/>
  <c r="AB607" i="11"/>
  <c r="X607" i="11"/>
  <c r="T607" i="11"/>
  <c r="P607" i="11"/>
  <c r="L607" i="11"/>
  <c r="AA607" i="11"/>
  <c r="W607" i="11"/>
  <c r="S607" i="11"/>
  <c r="O607" i="11"/>
  <c r="K607" i="11"/>
  <c r="Z607" i="11"/>
  <c r="V607" i="11"/>
  <c r="R607" i="11"/>
  <c r="N607" i="11"/>
  <c r="J607" i="11"/>
  <c r="Y607" i="11"/>
  <c r="U607" i="11"/>
  <c r="Q607" i="11"/>
  <c r="M607" i="11"/>
  <c r="AA606" i="11"/>
  <c r="W606" i="11"/>
  <c r="S606" i="11"/>
  <c r="O606" i="11"/>
  <c r="K606" i="11"/>
  <c r="Z606" i="11"/>
  <c r="V606" i="11"/>
  <c r="R606" i="11"/>
  <c r="N606" i="11"/>
  <c r="J606" i="11"/>
  <c r="Y606" i="11"/>
  <c r="U606" i="11"/>
  <c r="Q606" i="11"/>
  <c r="M606" i="11"/>
  <c r="AB606" i="11"/>
  <c r="X606" i="11"/>
  <c r="T606" i="11"/>
  <c r="P606" i="11"/>
  <c r="L606" i="11"/>
  <c r="Z605" i="11"/>
  <c r="V605" i="11"/>
  <c r="R605" i="11"/>
  <c r="N605" i="11"/>
  <c r="J605" i="11"/>
  <c r="Y605" i="11"/>
  <c r="U605" i="11"/>
  <c r="Q605" i="11"/>
  <c r="M605" i="11"/>
  <c r="AB605" i="11"/>
  <c r="X605" i="11"/>
  <c r="T605" i="11"/>
  <c r="P605" i="11"/>
  <c r="L605" i="11"/>
  <c r="AA605" i="11"/>
  <c r="W605" i="11"/>
  <c r="S605" i="11"/>
  <c r="O605" i="11"/>
  <c r="K605" i="11"/>
  <c r="Y604" i="11"/>
  <c r="U604" i="11"/>
  <c r="Q604" i="11"/>
  <c r="M604" i="11"/>
  <c r="AB604" i="11"/>
  <c r="X604" i="11"/>
  <c r="T604" i="11"/>
  <c r="P604" i="11"/>
  <c r="L604" i="11"/>
  <c r="AA604" i="11"/>
  <c r="W604" i="11"/>
  <c r="S604" i="11"/>
  <c r="O604" i="11"/>
  <c r="K604" i="11"/>
  <c r="Z604" i="11"/>
  <c r="V604" i="11"/>
  <c r="R604" i="11"/>
  <c r="N604" i="11"/>
  <c r="J604" i="11"/>
  <c r="AB603" i="11"/>
  <c r="X603" i="11"/>
  <c r="T603" i="11"/>
  <c r="P603" i="11"/>
  <c r="L603" i="11"/>
  <c r="AA603" i="11"/>
  <c r="W603" i="11"/>
  <c r="S603" i="11"/>
  <c r="O603" i="11"/>
  <c r="K603" i="11"/>
  <c r="Z603" i="11"/>
  <c r="V603" i="11"/>
  <c r="R603" i="11"/>
  <c r="N603" i="11"/>
  <c r="J603" i="11"/>
  <c r="Y603" i="11"/>
  <c r="U603" i="11"/>
  <c r="Q603" i="11"/>
  <c r="M603" i="11"/>
  <c r="AA602" i="11"/>
  <c r="W602" i="11"/>
  <c r="S602" i="11"/>
  <c r="O602" i="11"/>
  <c r="K602" i="11"/>
  <c r="Z602" i="11"/>
  <c r="V602" i="11"/>
  <c r="R602" i="11"/>
  <c r="N602" i="11"/>
  <c r="J602" i="11"/>
  <c r="Y602" i="11"/>
  <c r="U602" i="11"/>
  <c r="Q602" i="11"/>
  <c r="M602" i="11"/>
  <c r="AB602" i="11"/>
  <c r="X602" i="11"/>
  <c r="T602" i="11"/>
  <c r="P602" i="11"/>
  <c r="L602" i="11"/>
  <c r="Z601" i="11"/>
  <c r="V601" i="11"/>
  <c r="R601" i="11"/>
  <c r="N601" i="11"/>
  <c r="J601" i="11"/>
  <c r="Y601" i="11"/>
  <c r="U601" i="11"/>
  <c r="Q601" i="11"/>
  <c r="M601" i="11"/>
  <c r="AB601" i="11"/>
  <c r="X601" i="11"/>
  <c r="T601" i="11"/>
  <c r="P601" i="11"/>
  <c r="L601" i="11"/>
  <c r="AA601" i="11"/>
  <c r="W601" i="11"/>
  <c r="S601" i="11"/>
  <c r="O601" i="11"/>
  <c r="K601" i="11"/>
  <c r="Y600" i="11"/>
  <c r="U600" i="11"/>
  <c r="Q600" i="11"/>
  <c r="M600" i="11"/>
  <c r="AB600" i="11"/>
  <c r="AA600" i="11"/>
  <c r="W600" i="11"/>
  <c r="S600" i="11"/>
  <c r="O600" i="11"/>
  <c r="K600" i="11"/>
  <c r="Z600" i="11"/>
  <c r="V600" i="11"/>
  <c r="R600" i="11"/>
  <c r="N600" i="11"/>
  <c r="J600" i="11"/>
  <c r="X600" i="11"/>
  <c r="T600" i="11"/>
  <c r="P600" i="11"/>
  <c r="L600" i="11"/>
  <c r="AB599" i="11"/>
  <c r="X599" i="11"/>
  <c r="T599" i="11"/>
  <c r="P599" i="11"/>
  <c r="L599" i="11"/>
  <c r="Z599" i="11"/>
  <c r="V599" i="11"/>
  <c r="R599" i="11"/>
  <c r="N599" i="11"/>
  <c r="J599" i="11"/>
  <c r="Y599" i="11"/>
  <c r="U599" i="11"/>
  <c r="Q599" i="11"/>
  <c r="M599" i="11"/>
  <c r="AA599" i="11"/>
  <c r="K599" i="11"/>
  <c r="W599" i="11"/>
  <c r="S599" i="11"/>
  <c r="O599" i="11"/>
  <c r="AA598" i="11"/>
  <c r="W598" i="11"/>
  <c r="S598" i="11"/>
  <c r="O598" i="11"/>
  <c r="K598" i="11"/>
  <c r="Y598" i="11"/>
  <c r="U598" i="11"/>
  <c r="Q598" i="11"/>
  <c r="M598" i="11"/>
  <c r="AB598" i="11"/>
  <c r="X598" i="11"/>
  <c r="T598" i="11"/>
  <c r="P598" i="11"/>
  <c r="L598" i="11"/>
  <c r="N598" i="11"/>
  <c r="Z598" i="11"/>
  <c r="J598" i="11"/>
  <c r="V598" i="11"/>
  <c r="R598" i="11"/>
  <c r="Z597" i="11"/>
  <c r="V597" i="11"/>
  <c r="R597" i="11"/>
  <c r="N597" i="11"/>
  <c r="J597" i="11"/>
  <c r="AB597" i="11"/>
  <c r="X597" i="11"/>
  <c r="T597" i="11"/>
  <c r="P597" i="11"/>
  <c r="L597" i="11"/>
  <c r="AA597" i="11"/>
  <c r="W597" i="11"/>
  <c r="S597" i="11"/>
  <c r="O597" i="11"/>
  <c r="K597" i="11"/>
  <c r="Q597" i="11"/>
  <c r="M597" i="11"/>
  <c r="Y597" i="11"/>
  <c r="U597" i="11"/>
  <c r="Y596" i="11"/>
  <c r="U596" i="11"/>
  <c r="Q596" i="11"/>
  <c r="M596" i="11"/>
  <c r="AA596" i="11"/>
  <c r="W596" i="11"/>
  <c r="S596" i="11"/>
  <c r="O596" i="11"/>
  <c r="K596" i="11"/>
  <c r="Z596" i="11"/>
  <c r="V596" i="11"/>
  <c r="R596" i="11"/>
  <c r="N596" i="11"/>
  <c r="J596" i="11"/>
  <c r="T596" i="11"/>
  <c r="P596" i="11"/>
  <c r="AB596" i="11"/>
  <c r="L596" i="11"/>
  <c r="X596" i="11"/>
  <c r="AB595" i="11"/>
  <c r="X595" i="11"/>
  <c r="T595" i="11"/>
  <c r="P595" i="11"/>
  <c r="L595" i="11"/>
  <c r="Z595" i="11"/>
  <c r="V595" i="11"/>
  <c r="R595" i="11"/>
  <c r="N595" i="11"/>
  <c r="J595" i="11"/>
  <c r="Y595" i="11"/>
  <c r="U595" i="11"/>
  <c r="Q595" i="11"/>
  <c r="M595" i="11"/>
  <c r="W595" i="11"/>
  <c r="S595" i="11"/>
  <c r="O595" i="11"/>
  <c r="AA595" i="11"/>
  <c r="K595" i="11"/>
  <c r="AA594" i="11"/>
  <c r="W594" i="11"/>
  <c r="S594" i="11"/>
  <c r="O594" i="11"/>
  <c r="K594" i="11"/>
  <c r="Y594" i="11"/>
  <c r="U594" i="11"/>
  <c r="Q594" i="11"/>
  <c r="M594" i="11"/>
  <c r="AB594" i="11"/>
  <c r="X594" i="11"/>
  <c r="T594" i="11"/>
  <c r="P594" i="11"/>
  <c r="L594" i="11"/>
  <c r="Z594" i="11"/>
  <c r="J594" i="11"/>
  <c r="V594" i="11"/>
  <c r="R594" i="11"/>
  <c r="N594" i="11"/>
  <c r="Z593" i="11"/>
  <c r="V593" i="11"/>
  <c r="R593" i="11"/>
  <c r="N593" i="11"/>
  <c r="J593" i="11"/>
  <c r="AB593" i="11"/>
  <c r="X593" i="11"/>
  <c r="T593" i="11"/>
  <c r="P593" i="11"/>
  <c r="L593" i="11"/>
  <c r="AA593" i="11"/>
  <c r="W593" i="11"/>
  <c r="S593" i="11"/>
  <c r="O593" i="11"/>
  <c r="K593" i="11"/>
  <c r="M593" i="11"/>
  <c r="Y593" i="11"/>
  <c r="U593" i="11"/>
  <c r="Q593" i="11"/>
  <c r="Y592" i="11"/>
  <c r="U592" i="11"/>
  <c r="Q592" i="11"/>
  <c r="M592" i="11"/>
  <c r="AA592" i="11"/>
  <c r="W592" i="11"/>
  <c r="S592" i="11"/>
  <c r="O592" i="11"/>
  <c r="K592" i="11"/>
  <c r="Z592" i="11"/>
  <c r="V592" i="11"/>
  <c r="R592" i="11"/>
  <c r="N592" i="11"/>
  <c r="J592" i="11"/>
  <c r="P592" i="11"/>
  <c r="AB592" i="11"/>
  <c r="L592" i="11"/>
  <c r="X592" i="11"/>
  <c r="T592" i="11"/>
  <c r="AB591" i="11"/>
  <c r="X591" i="11"/>
  <c r="T591" i="11"/>
  <c r="P591" i="11"/>
  <c r="L591" i="11"/>
  <c r="Z591" i="11"/>
  <c r="V591" i="11"/>
  <c r="R591" i="11"/>
  <c r="N591" i="11"/>
  <c r="J591" i="11"/>
  <c r="Y591" i="11"/>
  <c r="U591" i="11"/>
  <c r="Q591" i="11"/>
  <c r="M591" i="11"/>
  <c r="S591" i="11"/>
  <c r="O591" i="11"/>
  <c r="AA591" i="11"/>
  <c r="K591" i="11"/>
  <c r="W591" i="11"/>
  <c r="AA590" i="11"/>
  <c r="W590" i="11"/>
  <c r="S590" i="11"/>
  <c r="O590" i="11"/>
  <c r="K590" i="11"/>
  <c r="Y590" i="11"/>
  <c r="U590" i="11"/>
  <c r="Q590" i="11"/>
  <c r="M590" i="11"/>
  <c r="AB590" i="11"/>
  <c r="X590" i="11"/>
  <c r="T590" i="11"/>
  <c r="P590" i="11"/>
  <c r="L590" i="11"/>
  <c r="V590" i="11"/>
  <c r="R590" i="11"/>
  <c r="N590" i="11"/>
  <c r="Z590" i="11"/>
  <c r="J590" i="11"/>
  <c r="Z589" i="11"/>
  <c r="V589" i="11"/>
  <c r="R589" i="11"/>
  <c r="N589" i="11"/>
  <c r="J589" i="11"/>
  <c r="AB589" i="11"/>
  <c r="X589" i="11"/>
  <c r="T589" i="11"/>
  <c r="P589" i="11"/>
  <c r="L589" i="11"/>
  <c r="AA589" i="11"/>
  <c r="W589" i="11"/>
  <c r="S589" i="11"/>
  <c r="O589" i="11"/>
  <c r="K589" i="11"/>
  <c r="Y589" i="11"/>
  <c r="U589" i="11"/>
  <c r="Q589" i="11"/>
  <c r="M589" i="11"/>
  <c r="Y588" i="11"/>
  <c r="U588" i="11"/>
  <c r="Q588" i="11"/>
  <c r="M588" i="11"/>
  <c r="AA588" i="11"/>
  <c r="W588" i="11"/>
  <c r="S588" i="11"/>
  <c r="O588" i="11"/>
  <c r="K588" i="11"/>
  <c r="Z588" i="11"/>
  <c r="V588" i="11"/>
  <c r="R588" i="11"/>
  <c r="N588" i="11"/>
  <c r="J588" i="11"/>
  <c r="AB588" i="11"/>
  <c r="L588" i="11"/>
  <c r="X588" i="11"/>
  <c r="T588" i="11"/>
  <c r="P588" i="11"/>
  <c r="AB587" i="11"/>
  <c r="X587" i="11"/>
  <c r="T587" i="11"/>
  <c r="P587" i="11"/>
  <c r="L587" i="11"/>
  <c r="Z587" i="11"/>
  <c r="V587" i="11"/>
  <c r="R587" i="11"/>
  <c r="N587" i="11"/>
  <c r="J587" i="11"/>
  <c r="Y587" i="11"/>
  <c r="U587" i="11"/>
  <c r="Q587" i="11"/>
  <c r="M587" i="11"/>
  <c r="O587" i="11"/>
  <c r="AA587" i="11"/>
  <c r="K587" i="11"/>
  <c r="W587" i="11"/>
  <c r="S587" i="11"/>
  <c r="AA586" i="11"/>
  <c r="W586" i="11"/>
  <c r="S586" i="11"/>
  <c r="O586" i="11"/>
  <c r="K586" i="11"/>
  <c r="Y586" i="11"/>
  <c r="U586" i="11"/>
  <c r="Q586" i="11"/>
  <c r="M586" i="11"/>
  <c r="AB586" i="11"/>
  <c r="X586" i="11"/>
  <c r="T586" i="11"/>
  <c r="P586" i="11"/>
  <c r="L586" i="11"/>
  <c r="R586" i="11"/>
  <c r="N586" i="11"/>
  <c r="Z586" i="11"/>
  <c r="J586" i="11"/>
  <c r="V586" i="11"/>
  <c r="Z585" i="11"/>
  <c r="V585" i="11"/>
  <c r="R585" i="11"/>
  <c r="N585" i="11"/>
  <c r="J585" i="11"/>
  <c r="AB585" i="11"/>
  <c r="AA585" i="11"/>
  <c r="W585" i="11"/>
  <c r="S585" i="11"/>
  <c r="O585" i="11"/>
  <c r="K585" i="11"/>
  <c r="X585" i="11"/>
  <c r="P585" i="11"/>
  <c r="U585" i="11"/>
  <c r="M585" i="11"/>
  <c r="T585" i="11"/>
  <c r="L585" i="11"/>
  <c r="Y585" i="11"/>
  <c r="Q585" i="11"/>
  <c r="Y584" i="11"/>
  <c r="U584" i="11"/>
  <c r="Q584" i="11"/>
  <c r="M584" i="11"/>
  <c r="Z584" i="11"/>
  <c r="V584" i="11"/>
  <c r="R584" i="11"/>
  <c r="N584" i="11"/>
  <c r="J584" i="11"/>
  <c r="AA584" i="11"/>
  <c r="S584" i="11"/>
  <c r="K584" i="11"/>
  <c r="X584" i="11"/>
  <c r="P584" i="11"/>
  <c r="W584" i="11"/>
  <c r="O584" i="11"/>
  <c r="AB584" i="11"/>
  <c r="T584" i="11"/>
  <c r="L584" i="11"/>
  <c r="AB583" i="11"/>
  <c r="X583" i="11"/>
  <c r="T583" i="11"/>
  <c r="P583" i="11"/>
  <c r="L583" i="11"/>
  <c r="Y583" i="11"/>
  <c r="U583" i="11"/>
  <c r="Q583" i="11"/>
  <c r="M583" i="11"/>
  <c r="V583" i="11"/>
  <c r="N583" i="11"/>
  <c r="AA583" i="11"/>
  <c r="S583" i="11"/>
  <c r="K583" i="11"/>
  <c r="Z583" i="11"/>
  <c r="R583" i="11"/>
  <c r="J583" i="11"/>
  <c r="W583" i="11"/>
  <c r="O583" i="11"/>
  <c r="AA582" i="11"/>
  <c r="W582" i="11"/>
  <c r="S582" i="11"/>
  <c r="O582" i="11"/>
  <c r="K582" i="11"/>
  <c r="AB582" i="11"/>
  <c r="X582" i="11"/>
  <c r="T582" i="11"/>
  <c r="P582" i="11"/>
  <c r="L582" i="11"/>
  <c r="Y582" i="11"/>
  <c r="Q582" i="11"/>
  <c r="V582" i="11"/>
  <c r="N582" i="11"/>
  <c r="U582" i="11"/>
  <c r="M582" i="11"/>
  <c r="Z582" i="11"/>
  <c r="R582" i="11"/>
  <c r="J582" i="11"/>
  <c r="Z581" i="11"/>
  <c r="V581" i="11"/>
  <c r="R581" i="11"/>
  <c r="N581" i="11"/>
  <c r="J581" i="11"/>
  <c r="AA581" i="11"/>
  <c r="W581" i="11"/>
  <c r="S581" i="11"/>
  <c r="O581" i="11"/>
  <c r="K581" i="11"/>
  <c r="AB581" i="11"/>
  <c r="T581" i="11"/>
  <c r="L581" i="11"/>
  <c r="Y581" i="11"/>
  <c r="Q581" i="11"/>
  <c r="X581" i="11"/>
  <c r="P581" i="11"/>
  <c r="U581" i="11"/>
  <c r="M581" i="11"/>
  <c r="Y580" i="11"/>
  <c r="U580" i="11"/>
  <c r="Q580" i="11"/>
  <c r="M580" i="11"/>
  <c r="Z580" i="11"/>
  <c r="V580" i="11"/>
  <c r="R580" i="11"/>
  <c r="N580" i="11"/>
  <c r="J580" i="11"/>
  <c r="W580" i="11"/>
  <c r="O580" i="11"/>
  <c r="AB580" i="11"/>
  <c r="T580" i="11"/>
  <c r="L580" i="11"/>
  <c r="AA580" i="11"/>
  <c r="S580" i="11"/>
  <c r="K580" i="11"/>
  <c r="X580" i="11"/>
  <c r="P580" i="11"/>
  <c r="AB579" i="11"/>
  <c r="X579" i="11"/>
  <c r="T579" i="11"/>
  <c r="P579" i="11"/>
  <c r="L579" i="11"/>
  <c r="Y579" i="11"/>
  <c r="U579" i="11"/>
  <c r="Q579" i="11"/>
  <c r="M579" i="11"/>
  <c r="Z579" i="11"/>
  <c r="R579" i="11"/>
  <c r="J579" i="11"/>
  <c r="W579" i="11"/>
  <c r="O579" i="11"/>
  <c r="V579" i="11"/>
  <c r="N579" i="11"/>
  <c r="AA579" i="11"/>
  <c r="S579" i="11"/>
  <c r="K579" i="11"/>
  <c r="AA578" i="11"/>
  <c r="W578" i="11"/>
  <c r="S578" i="11"/>
  <c r="O578" i="11"/>
  <c r="K578" i="11"/>
  <c r="AB578" i="11"/>
  <c r="X578" i="11"/>
  <c r="T578" i="11"/>
  <c r="P578" i="11"/>
  <c r="L578" i="11"/>
  <c r="U578" i="11"/>
  <c r="M578" i="11"/>
  <c r="Z578" i="11"/>
  <c r="R578" i="11"/>
  <c r="J578" i="11"/>
  <c r="Y578" i="11"/>
  <c r="Q578" i="11"/>
  <c r="V578" i="11"/>
  <c r="N578" i="11"/>
  <c r="Z577" i="11"/>
  <c r="V577" i="11"/>
  <c r="R577" i="11"/>
  <c r="N577" i="11"/>
  <c r="J577" i="11"/>
  <c r="AA577" i="11"/>
  <c r="W577" i="11"/>
  <c r="S577" i="11"/>
  <c r="O577" i="11"/>
  <c r="X577" i="11"/>
  <c r="P577" i="11"/>
  <c r="U577" i="11"/>
  <c r="M577" i="11"/>
  <c r="AB577" i="11"/>
  <c r="T577" i="11"/>
  <c r="L577" i="11"/>
  <c r="Y577" i="11"/>
  <c r="Q577" i="11"/>
  <c r="K577" i="11"/>
  <c r="Y576" i="11"/>
  <c r="U576" i="11"/>
  <c r="Q576" i="11"/>
  <c r="M576" i="11"/>
  <c r="AB576" i="11"/>
  <c r="W576" i="11"/>
  <c r="R576" i="11"/>
  <c r="L576" i="11"/>
  <c r="AA576" i="11"/>
  <c r="V576" i="11"/>
  <c r="P576" i="11"/>
  <c r="K576" i="11"/>
  <c r="Z576" i="11"/>
  <c r="T576" i="11"/>
  <c r="O576" i="11"/>
  <c r="J576" i="11"/>
  <c r="X576" i="11"/>
  <c r="S576" i="11"/>
  <c r="N576" i="11"/>
  <c r="AB575" i="11"/>
  <c r="X575" i="11"/>
  <c r="T575" i="11"/>
  <c r="P575" i="11"/>
  <c r="L575" i="11"/>
  <c r="Z575" i="11"/>
  <c r="U575" i="11"/>
  <c r="O575" i="11"/>
  <c r="J575" i="11"/>
  <c r="Y575" i="11"/>
  <c r="S575" i="11"/>
  <c r="N575" i="11"/>
  <c r="W575" i="11"/>
  <c r="R575" i="11"/>
  <c r="M575" i="11"/>
  <c r="AA575" i="11"/>
  <c r="V575" i="11"/>
  <c r="Q575" i="11"/>
  <c r="K575" i="11"/>
  <c r="AA574" i="11"/>
  <c r="W574" i="11"/>
  <c r="S574" i="11"/>
  <c r="O574" i="11"/>
  <c r="K574" i="11"/>
  <c r="X574" i="11"/>
  <c r="R574" i="11"/>
  <c r="M574" i="11"/>
  <c r="AB574" i="11"/>
  <c r="V574" i="11"/>
  <c r="Q574" i="11"/>
  <c r="L574" i="11"/>
  <c r="Z574" i="11"/>
  <c r="U574" i="11"/>
  <c r="P574" i="11"/>
  <c r="J574" i="11"/>
  <c r="Y574" i="11"/>
  <c r="T574" i="11"/>
  <c r="N574" i="11"/>
  <c r="Z573" i="11"/>
  <c r="V573" i="11"/>
  <c r="R573" i="11"/>
  <c r="N573" i="11"/>
  <c r="J573" i="11"/>
  <c r="AA573" i="11"/>
  <c r="U573" i="11"/>
  <c r="P573" i="11"/>
  <c r="K573" i="11"/>
  <c r="Y573" i="11"/>
  <c r="T573" i="11"/>
  <c r="O573" i="11"/>
  <c r="X573" i="11"/>
  <c r="S573" i="11"/>
  <c r="M573" i="11"/>
  <c r="AB573" i="11"/>
  <c r="W573" i="11"/>
  <c r="Q573" i="11"/>
  <c r="L573" i="11"/>
  <c r="Y572" i="11"/>
  <c r="U572" i="11"/>
  <c r="Q572" i="11"/>
  <c r="M572" i="11"/>
  <c r="X572" i="11"/>
  <c r="S572" i="11"/>
  <c r="N572" i="11"/>
  <c r="AB572" i="11"/>
  <c r="W572" i="11"/>
  <c r="R572" i="11"/>
  <c r="L572" i="11"/>
  <c r="AA572" i="11"/>
  <c r="V572" i="11"/>
  <c r="P572" i="11"/>
  <c r="K572" i="11"/>
  <c r="Z572" i="11"/>
  <c r="T572" i="11"/>
  <c r="O572" i="11"/>
  <c r="J572" i="11"/>
  <c r="AB571" i="11"/>
  <c r="X571" i="11"/>
  <c r="T571" i="11"/>
  <c r="P571" i="11"/>
  <c r="L571" i="11"/>
  <c r="AA571" i="11"/>
  <c r="V571" i="11"/>
  <c r="Q571" i="11"/>
  <c r="K571" i="11"/>
  <c r="Z571" i="11"/>
  <c r="U571" i="11"/>
  <c r="O571" i="11"/>
  <c r="J571" i="11"/>
  <c r="Y571" i="11"/>
  <c r="S571" i="11"/>
  <c r="N571" i="11"/>
  <c r="W571" i="11"/>
  <c r="R571" i="11"/>
  <c r="M571" i="11"/>
  <c r="AA570" i="11"/>
  <c r="W570" i="11"/>
  <c r="S570" i="11"/>
  <c r="O570" i="11"/>
  <c r="K570" i="11"/>
  <c r="Y570" i="11"/>
  <c r="T570" i="11"/>
  <c r="N570" i="11"/>
  <c r="X570" i="11"/>
  <c r="R570" i="11"/>
  <c r="M570" i="11"/>
  <c r="AB570" i="11"/>
  <c r="V570" i="11"/>
  <c r="Q570" i="11"/>
  <c r="L570" i="11"/>
  <c r="Z570" i="11"/>
  <c r="U570" i="11"/>
  <c r="P570" i="11"/>
  <c r="J570" i="11"/>
  <c r="Z569" i="11"/>
  <c r="V569" i="11"/>
  <c r="R569" i="11"/>
  <c r="N569" i="11"/>
  <c r="J569" i="11"/>
  <c r="AB569" i="11"/>
  <c r="W569" i="11"/>
  <c r="Q569" i="11"/>
  <c r="L569" i="11"/>
  <c r="AA569" i="11"/>
  <c r="U569" i="11"/>
  <c r="P569" i="11"/>
  <c r="K569" i="11"/>
  <c r="Y569" i="11"/>
  <c r="T569" i="11"/>
  <c r="O569" i="11"/>
  <c r="X569" i="11"/>
  <c r="S569" i="11"/>
  <c r="M569" i="11"/>
  <c r="Y568" i="11"/>
  <c r="U568" i="11"/>
  <c r="Q568" i="11"/>
  <c r="M568" i="11"/>
  <c r="Z568" i="11"/>
  <c r="T568" i="11"/>
  <c r="O568" i="11"/>
  <c r="J568" i="11"/>
  <c r="X568" i="11"/>
  <c r="S568" i="11"/>
  <c r="N568" i="11"/>
  <c r="AB568" i="11"/>
  <c r="W568" i="11"/>
  <c r="R568" i="11"/>
  <c r="L568" i="11"/>
  <c r="AA568" i="11"/>
  <c r="V568" i="11"/>
  <c r="P568" i="11"/>
  <c r="K568" i="11"/>
  <c r="AB567" i="11"/>
  <c r="X567" i="11"/>
  <c r="T567" i="11"/>
  <c r="P567" i="11"/>
  <c r="L567" i="11"/>
  <c r="W567" i="11"/>
  <c r="R567" i="11"/>
  <c r="M567" i="11"/>
  <c r="AA567" i="11"/>
  <c r="V567" i="11"/>
  <c r="Q567" i="11"/>
  <c r="K567" i="11"/>
  <c r="Z567" i="11"/>
  <c r="U567" i="11"/>
  <c r="O567" i="11"/>
  <c r="J567" i="11"/>
  <c r="Y567" i="11"/>
  <c r="S567" i="11"/>
  <c r="N567" i="11"/>
  <c r="AA566" i="11"/>
  <c r="W566" i="11"/>
  <c r="S566" i="11"/>
  <c r="O566" i="11"/>
  <c r="K566" i="11"/>
  <c r="Z566" i="11"/>
  <c r="U566" i="11"/>
  <c r="P566" i="11"/>
  <c r="J566" i="11"/>
  <c r="Y566" i="11"/>
  <c r="T566" i="11"/>
  <c r="N566" i="11"/>
  <c r="X566" i="11"/>
  <c r="R566" i="11"/>
  <c r="M566" i="11"/>
  <c r="AB566" i="11"/>
  <c r="V566" i="11"/>
  <c r="Q566" i="11"/>
  <c r="L566" i="11"/>
  <c r="Z565" i="11"/>
  <c r="V565" i="11"/>
  <c r="R565" i="11"/>
  <c r="N565" i="11"/>
  <c r="J565" i="11"/>
  <c r="X565" i="11"/>
  <c r="S565" i="11"/>
  <c r="M565" i="11"/>
  <c r="AB565" i="11"/>
  <c r="W565" i="11"/>
  <c r="Q565" i="11"/>
  <c r="L565" i="11"/>
  <c r="AA565" i="11"/>
  <c r="U565" i="11"/>
  <c r="P565" i="11"/>
  <c r="K565" i="11"/>
  <c r="Y565" i="11"/>
  <c r="T565" i="11"/>
  <c r="O565" i="11"/>
  <c r="Y564" i="11"/>
  <c r="AA564" i="11"/>
  <c r="V564" i="11"/>
  <c r="R564" i="11"/>
  <c r="N564" i="11"/>
  <c r="J564" i="11"/>
  <c r="Z564" i="11"/>
  <c r="U564" i="11"/>
  <c r="Q564" i="11"/>
  <c r="M564" i="11"/>
  <c r="X564" i="11"/>
  <c r="T564" i="11"/>
  <c r="P564" i="11"/>
  <c r="L564" i="11"/>
  <c r="AB564" i="11"/>
  <c r="W564" i="11"/>
  <c r="S564" i="11"/>
  <c r="O564" i="11"/>
  <c r="K564" i="11"/>
  <c r="Y563" i="11"/>
  <c r="U563" i="11"/>
  <c r="Q563" i="11"/>
  <c r="M563" i="11"/>
  <c r="AB563" i="11"/>
  <c r="X563" i="11"/>
  <c r="T563" i="11"/>
  <c r="P563" i="11"/>
  <c r="L563" i="11"/>
  <c r="AA563" i="11"/>
  <c r="W563" i="11"/>
  <c r="S563" i="11"/>
  <c r="O563" i="11"/>
  <c r="K563" i="11"/>
  <c r="Z563" i="11"/>
  <c r="V563" i="11"/>
  <c r="R563" i="11"/>
  <c r="N563" i="11"/>
  <c r="J563" i="11"/>
  <c r="AB562" i="11"/>
  <c r="X562" i="11"/>
  <c r="T562" i="11"/>
  <c r="P562" i="11"/>
  <c r="L562" i="11"/>
  <c r="AA562" i="11"/>
  <c r="W562" i="11"/>
  <c r="S562" i="11"/>
  <c r="O562" i="11"/>
  <c r="K562" i="11"/>
  <c r="Z562" i="11"/>
  <c r="V562" i="11"/>
  <c r="R562" i="11"/>
  <c r="N562" i="11"/>
  <c r="J562" i="11"/>
  <c r="Y562" i="11"/>
  <c r="U562" i="11"/>
  <c r="Q562" i="11"/>
  <c r="M562" i="11"/>
  <c r="AA561" i="11"/>
  <c r="W561" i="11"/>
  <c r="S561" i="11"/>
  <c r="O561" i="11"/>
  <c r="K561" i="11"/>
  <c r="Z561" i="11"/>
  <c r="V561" i="11"/>
  <c r="R561" i="11"/>
  <c r="N561" i="11"/>
  <c r="J561" i="11"/>
  <c r="Y561" i="11"/>
  <c r="U561" i="11"/>
  <c r="Q561" i="11"/>
  <c r="M561" i="11"/>
  <c r="AB561" i="11"/>
  <c r="X561" i="11"/>
  <c r="T561" i="11"/>
  <c r="P561" i="11"/>
  <c r="L561" i="11"/>
  <c r="Z560" i="11"/>
  <c r="V560" i="11"/>
  <c r="R560" i="11"/>
  <c r="N560" i="11"/>
  <c r="J560" i="11"/>
  <c r="Y560" i="11"/>
  <c r="U560" i="11"/>
  <c r="Q560" i="11"/>
  <c r="M560" i="11"/>
  <c r="AB560" i="11"/>
  <c r="X560" i="11"/>
  <c r="T560" i="11"/>
  <c r="P560" i="11"/>
  <c r="L560" i="11"/>
  <c r="AA560" i="11"/>
  <c r="W560" i="11"/>
  <c r="S560" i="11"/>
  <c r="O560" i="11"/>
  <c r="K560" i="11"/>
  <c r="Y559" i="11"/>
  <c r="U559" i="11"/>
  <c r="Q559" i="11"/>
  <c r="M559" i="11"/>
  <c r="AB559" i="11"/>
  <c r="X559" i="11"/>
  <c r="T559" i="11"/>
  <c r="P559" i="11"/>
  <c r="L559" i="11"/>
  <c r="AA559" i="11"/>
  <c r="W559" i="11"/>
  <c r="S559" i="11"/>
  <c r="O559" i="11"/>
  <c r="K559" i="11"/>
  <c r="Z559" i="11"/>
  <c r="V559" i="11"/>
  <c r="R559" i="11"/>
  <c r="N559" i="11"/>
  <c r="J559" i="11"/>
  <c r="AB558" i="11"/>
  <c r="X558" i="11"/>
  <c r="T558" i="11"/>
  <c r="P558" i="11"/>
  <c r="L558" i="11"/>
  <c r="AA558" i="11"/>
  <c r="W558" i="11"/>
  <c r="S558" i="11"/>
  <c r="O558" i="11"/>
  <c r="K558" i="11"/>
  <c r="Z558" i="11"/>
  <c r="V558" i="11"/>
  <c r="R558" i="11"/>
  <c r="N558" i="11"/>
  <c r="J558" i="11"/>
  <c r="Y558" i="11"/>
  <c r="U558" i="11"/>
  <c r="Q558" i="11"/>
  <c r="M558" i="11"/>
  <c r="AA557" i="11"/>
  <c r="W557" i="11"/>
  <c r="S557" i="11"/>
  <c r="O557" i="11"/>
  <c r="K557" i="11"/>
  <c r="Z557" i="11"/>
  <c r="V557" i="11"/>
  <c r="R557" i="11"/>
  <c r="N557" i="11"/>
  <c r="J557" i="11"/>
  <c r="Y557" i="11"/>
  <c r="U557" i="11"/>
  <c r="Q557" i="11"/>
  <c r="M557" i="11"/>
  <c r="AB557" i="11"/>
  <c r="X557" i="11"/>
  <c r="T557" i="11"/>
  <c r="P557" i="11"/>
  <c r="L557" i="11"/>
  <c r="Z556" i="11"/>
  <c r="V556" i="11"/>
  <c r="R556" i="11"/>
  <c r="N556" i="11"/>
  <c r="J556" i="11"/>
  <c r="Y556" i="11"/>
  <c r="U556" i="11"/>
  <c r="Q556" i="11"/>
  <c r="M556" i="11"/>
  <c r="AB556" i="11"/>
  <c r="X556" i="11"/>
  <c r="T556" i="11"/>
  <c r="P556" i="11"/>
  <c r="L556" i="11"/>
  <c r="AA556" i="11"/>
  <c r="W556" i="11"/>
  <c r="S556" i="11"/>
  <c r="O556" i="11"/>
  <c r="K556" i="11"/>
  <c r="Y555" i="11"/>
  <c r="U555" i="11"/>
  <c r="Q555" i="11"/>
  <c r="M555" i="11"/>
  <c r="AB555" i="11"/>
  <c r="X555" i="11"/>
  <c r="T555" i="11"/>
  <c r="P555" i="11"/>
  <c r="L555" i="11"/>
  <c r="AA555" i="11"/>
  <c r="W555" i="11"/>
  <c r="S555" i="11"/>
  <c r="O555" i="11"/>
  <c r="K555" i="11"/>
  <c r="Z555" i="11"/>
  <c r="V555" i="11"/>
  <c r="R555" i="11"/>
  <c r="N555" i="11"/>
  <c r="J555" i="11"/>
  <c r="AB554" i="11"/>
  <c r="X554" i="11"/>
  <c r="T554" i="11"/>
  <c r="P554" i="11"/>
  <c r="L554" i="11"/>
  <c r="AA554" i="11"/>
  <c r="W554" i="11"/>
  <c r="S554" i="11"/>
  <c r="O554" i="11"/>
  <c r="K554" i="11"/>
  <c r="Z554" i="11"/>
  <c r="V554" i="11"/>
  <c r="R554" i="11"/>
  <c r="N554" i="11"/>
  <c r="J554" i="11"/>
  <c r="Y554" i="11"/>
  <c r="U554" i="11"/>
  <c r="Q554" i="11"/>
  <c r="M554" i="11"/>
  <c r="AA553" i="11"/>
  <c r="W553" i="11"/>
  <c r="S553" i="11"/>
  <c r="O553" i="11"/>
  <c r="K553" i="11"/>
  <c r="Z553" i="11"/>
  <c r="V553" i="11"/>
  <c r="R553" i="11"/>
  <c r="N553" i="11"/>
  <c r="J553" i="11"/>
  <c r="Y553" i="11"/>
  <c r="U553" i="11"/>
  <c r="Q553" i="11"/>
  <c r="M553" i="11"/>
  <c r="AB553" i="11"/>
  <c r="X553" i="11"/>
  <c r="T553" i="11"/>
  <c r="P553" i="11"/>
  <c r="L553" i="11"/>
  <c r="Z552" i="11"/>
  <c r="V552" i="11"/>
  <c r="R552" i="11"/>
  <c r="N552" i="11"/>
  <c r="J552" i="11"/>
  <c r="Y552" i="11"/>
  <c r="U552" i="11"/>
  <c r="Q552" i="11"/>
  <c r="M552" i="11"/>
  <c r="AB552" i="11"/>
  <c r="X552" i="11"/>
  <c r="T552" i="11"/>
  <c r="P552" i="11"/>
  <c r="L552" i="11"/>
  <c r="AA552" i="11"/>
  <c r="W552" i="11"/>
  <c r="S552" i="11"/>
  <c r="O552" i="11"/>
  <c r="K552" i="11"/>
  <c r="Y551" i="11"/>
  <c r="U551" i="11"/>
  <c r="Q551" i="11"/>
  <c r="M551" i="11"/>
  <c r="AB551" i="11"/>
  <c r="X551" i="11"/>
  <c r="T551" i="11"/>
  <c r="P551" i="11"/>
  <c r="L551" i="11"/>
  <c r="AA551" i="11"/>
  <c r="W551" i="11"/>
  <c r="S551" i="11"/>
  <c r="O551" i="11"/>
  <c r="K551" i="11"/>
  <c r="Z551" i="11"/>
  <c r="V551" i="11"/>
  <c r="R551" i="11"/>
  <c r="N551" i="11"/>
  <c r="J551" i="11"/>
  <c r="AB550" i="11"/>
  <c r="X550" i="11"/>
  <c r="T550" i="11"/>
  <c r="P550" i="11"/>
  <c r="L550" i="11"/>
  <c r="AA550" i="11"/>
  <c r="W550" i="11"/>
  <c r="S550" i="11"/>
  <c r="O550" i="11"/>
  <c r="K550" i="11"/>
  <c r="Z550" i="11"/>
  <c r="V550" i="11"/>
  <c r="R550" i="11"/>
  <c r="N550" i="11"/>
  <c r="J550" i="11"/>
  <c r="Y550" i="11"/>
  <c r="U550" i="11"/>
  <c r="Q550" i="11"/>
  <c r="M550" i="11"/>
  <c r="AA549" i="11"/>
  <c r="W549" i="11"/>
  <c r="S549" i="11"/>
  <c r="O549" i="11"/>
  <c r="K549" i="11"/>
  <c r="Z549" i="11"/>
  <c r="V549" i="11"/>
  <c r="R549" i="11"/>
  <c r="N549" i="11"/>
  <c r="J549" i="11"/>
  <c r="Y549" i="11"/>
  <c r="U549" i="11"/>
  <c r="Q549" i="11"/>
  <c r="M549" i="11"/>
  <c r="AB549" i="11"/>
  <c r="X549" i="11"/>
  <c r="T549" i="11"/>
  <c r="P549" i="11"/>
  <c r="L549" i="11"/>
  <c r="Z548" i="11"/>
  <c r="V548" i="11"/>
  <c r="R548" i="11"/>
  <c r="N548" i="11"/>
  <c r="J548" i="11"/>
  <c r="Y548" i="11"/>
  <c r="U548" i="11"/>
  <c r="Q548" i="11"/>
  <c r="M548" i="11"/>
  <c r="AB548" i="11"/>
  <c r="X548" i="11"/>
  <c r="T548" i="11"/>
  <c r="P548" i="11"/>
  <c r="L548" i="11"/>
  <c r="AA548" i="11"/>
  <c r="W548" i="11"/>
  <c r="S548" i="11"/>
  <c r="O548" i="11"/>
  <c r="K548" i="11"/>
  <c r="Y547" i="11"/>
  <c r="U547" i="11"/>
  <c r="Q547" i="11"/>
  <c r="M547" i="11"/>
  <c r="AB547" i="11"/>
  <c r="X547" i="11"/>
  <c r="T547" i="11"/>
  <c r="P547" i="11"/>
  <c r="L547" i="11"/>
  <c r="AA547" i="11"/>
  <c r="W547" i="11"/>
  <c r="S547" i="11"/>
  <c r="O547" i="11"/>
  <c r="K547" i="11"/>
  <c r="Z547" i="11"/>
  <c r="V547" i="11"/>
  <c r="R547" i="11"/>
  <c r="N547" i="11"/>
  <c r="J547" i="11"/>
  <c r="AB546" i="11"/>
  <c r="X546" i="11"/>
  <c r="T546" i="11"/>
  <c r="P546" i="11"/>
  <c r="L546" i="11"/>
  <c r="AA546" i="11"/>
  <c r="W546" i="11"/>
  <c r="S546" i="11"/>
  <c r="O546" i="11"/>
  <c r="K546" i="11"/>
  <c r="Z546" i="11"/>
  <c r="V546" i="11"/>
  <c r="R546" i="11"/>
  <c r="N546" i="11"/>
  <c r="J546" i="11"/>
  <c r="Y546" i="11"/>
  <c r="U546" i="11"/>
  <c r="Q546" i="11"/>
  <c r="M546" i="11"/>
  <c r="AA545" i="11"/>
  <c r="W545" i="11"/>
  <c r="S545" i="11"/>
  <c r="O545" i="11"/>
  <c r="K545" i="11"/>
  <c r="Z545" i="11"/>
  <c r="V545" i="11"/>
  <c r="R545" i="11"/>
  <c r="N545" i="11"/>
  <c r="J545" i="11"/>
  <c r="Y545" i="11"/>
  <c r="U545" i="11"/>
  <c r="Q545" i="11"/>
  <c r="M545" i="11"/>
  <c r="AB545" i="11"/>
  <c r="X545" i="11"/>
  <c r="T545" i="11"/>
  <c r="P545" i="11"/>
  <c r="L545" i="11"/>
  <c r="Z544" i="11"/>
  <c r="V544" i="11"/>
  <c r="R544" i="11"/>
  <c r="N544" i="11"/>
  <c r="J544" i="11"/>
  <c r="Y544" i="11"/>
  <c r="U544" i="11"/>
  <c r="Q544" i="11"/>
  <c r="M544" i="11"/>
  <c r="AB544" i="11"/>
  <c r="X544" i="11"/>
  <c r="T544" i="11"/>
  <c r="P544" i="11"/>
  <c r="L544" i="11"/>
  <c r="AA544" i="11"/>
  <c r="W544" i="11"/>
  <c r="S544" i="11"/>
  <c r="O544" i="11"/>
  <c r="K544" i="11"/>
  <c r="Y543" i="11"/>
  <c r="U543" i="11"/>
  <c r="Q543" i="11"/>
  <c r="M543" i="11"/>
  <c r="AB543" i="11"/>
  <c r="X543" i="11"/>
  <c r="T543" i="11"/>
  <c r="P543" i="11"/>
  <c r="L543" i="11"/>
  <c r="AA543" i="11"/>
  <c r="W543" i="11"/>
  <c r="S543" i="11"/>
  <c r="O543" i="11"/>
  <c r="K543" i="11"/>
  <c r="Z543" i="11"/>
  <c r="V543" i="11"/>
  <c r="R543" i="11"/>
  <c r="N543" i="11"/>
  <c r="J543" i="11"/>
  <c r="AB542" i="11"/>
  <c r="X542" i="11"/>
  <c r="T542" i="11"/>
  <c r="P542" i="11"/>
  <c r="L542" i="11"/>
  <c r="AA542" i="11"/>
  <c r="W542" i="11"/>
  <c r="S542" i="11"/>
  <c r="O542" i="11"/>
  <c r="K542" i="11"/>
  <c r="Z542" i="11"/>
  <c r="V542" i="11"/>
  <c r="R542" i="11"/>
  <c r="N542" i="11"/>
  <c r="J542" i="11"/>
  <c r="Y542" i="11"/>
  <c r="U542" i="11"/>
  <c r="Q542" i="11"/>
  <c r="M542" i="11"/>
  <c r="AA541" i="11"/>
  <c r="W541" i="11"/>
  <c r="S541" i="11"/>
  <c r="O541" i="11"/>
  <c r="K541" i="11"/>
  <c r="Z541" i="11"/>
  <c r="V541" i="11"/>
  <c r="R541" i="11"/>
  <c r="N541" i="11"/>
  <c r="J541" i="11"/>
  <c r="Y541" i="11"/>
  <c r="U541" i="11"/>
  <c r="Q541" i="11"/>
  <c r="M541" i="11"/>
  <c r="AB541" i="11"/>
  <c r="X541" i="11"/>
  <c r="T541" i="11"/>
  <c r="P541" i="11"/>
  <c r="L541" i="11"/>
  <c r="Z540" i="11"/>
  <c r="V540" i="11"/>
  <c r="R540" i="11"/>
  <c r="N540" i="11"/>
  <c r="J540" i="11"/>
  <c r="Y540" i="11"/>
  <c r="U540" i="11"/>
  <c r="Q540" i="11"/>
  <c r="M540" i="11"/>
  <c r="AB540" i="11"/>
  <c r="X540" i="11"/>
  <c r="T540" i="11"/>
  <c r="P540" i="11"/>
  <c r="L540" i="11"/>
  <c r="AA540" i="11"/>
  <c r="W540" i="11"/>
  <c r="S540" i="11"/>
  <c r="O540" i="11"/>
  <c r="K540" i="11"/>
  <c r="Y539" i="11"/>
  <c r="U539" i="11"/>
  <c r="Q539" i="11"/>
  <c r="M539" i="11"/>
  <c r="AB539" i="11"/>
  <c r="X539" i="11"/>
  <c r="T539" i="11"/>
  <c r="P539" i="11"/>
  <c r="L539" i="11"/>
  <c r="AA539" i="11"/>
  <c r="W539" i="11"/>
  <c r="S539" i="11"/>
  <c r="O539" i="11"/>
  <c r="K539" i="11"/>
  <c r="Z539" i="11"/>
  <c r="V539" i="11"/>
  <c r="R539" i="11"/>
  <c r="N539" i="11"/>
  <c r="J539" i="11"/>
  <c r="AB538" i="11"/>
  <c r="X538" i="11"/>
  <c r="T538" i="11"/>
  <c r="P538" i="11"/>
  <c r="L538" i="11"/>
  <c r="AA538" i="11"/>
  <c r="W538" i="11"/>
  <c r="S538" i="11"/>
  <c r="O538" i="11"/>
  <c r="K538" i="11"/>
  <c r="Z538" i="11"/>
  <c r="V538" i="11"/>
  <c r="R538" i="11"/>
  <c r="N538" i="11"/>
  <c r="J538" i="11"/>
  <c r="Y538" i="11"/>
  <c r="U538" i="11"/>
  <c r="Q538" i="11"/>
  <c r="M538" i="11"/>
  <c r="AA537" i="11"/>
  <c r="W537" i="11"/>
  <c r="S537" i="11"/>
  <c r="O537" i="11"/>
  <c r="K537" i="11"/>
  <c r="Z537" i="11"/>
  <c r="V537" i="11"/>
  <c r="R537" i="11"/>
  <c r="N537" i="11"/>
  <c r="J537" i="11"/>
  <c r="Y537" i="11"/>
  <c r="U537" i="11"/>
  <c r="Q537" i="11"/>
  <c r="M537" i="11"/>
  <c r="AB537" i="11"/>
  <c r="X537" i="11"/>
  <c r="T537" i="11"/>
  <c r="P537" i="11"/>
  <c r="L537" i="11"/>
  <c r="Z536" i="11"/>
  <c r="V536" i="11"/>
  <c r="R536" i="11"/>
  <c r="N536" i="11"/>
  <c r="J536" i="11"/>
  <c r="Y536" i="11"/>
  <c r="U536" i="11"/>
  <c r="Q536" i="11"/>
  <c r="M536" i="11"/>
  <c r="AB536" i="11"/>
  <c r="X536" i="11"/>
  <c r="T536" i="11"/>
  <c r="P536" i="11"/>
  <c r="L536" i="11"/>
  <c r="AA536" i="11"/>
  <c r="W536" i="11"/>
  <c r="S536" i="11"/>
  <c r="O536" i="11"/>
  <c r="K536" i="11"/>
  <c r="Y535" i="11"/>
  <c r="U535" i="11"/>
  <c r="Q535" i="11"/>
  <c r="M535" i="11"/>
  <c r="AB535" i="11"/>
  <c r="X535" i="11"/>
  <c r="T535" i="11"/>
  <c r="P535" i="11"/>
  <c r="L535" i="11"/>
  <c r="AA535" i="11"/>
  <c r="W535" i="11"/>
  <c r="S535" i="11"/>
  <c r="O535" i="11"/>
  <c r="K535" i="11"/>
  <c r="Z535" i="11"/>
  <c r="V535" i="11"/>
  <c r="R535" i="11"/>
  <c r="N535" i="11"/>
  <c r="J535" i="11"/>
  <c r="AB534" i="11"/>
  <c r="X534" i="11"/>
  <c r="T534" i="11"/>
  <c r="P534" i="11"/>
  <c r="L534" i="11"/>
  <c r="AA534" i="11"/>
  <c r="W534" i="11"/>
  <c r="S534" i="11"/>
  <c r="O534" i="11"/>
  <c r="K534" i="11"/>
  <c r="Z534" i="11"/>
  <c r="V534" i="11"/>
  <c r="R534" i="11"/>
  <c r="N534" i="11"/>
  <c r="J534" i="11"/>
  <c r="Y534" i="11"/>
  <c r="U534" i="11"/>
  <c r="Q534" i="11"/>
  <c r="M534" i="11"/>
  <c r="AA533" i="11"/>
  <c r="W533" i="11"/>
  <c r="S533" i="11"/>
  <c r="O533" i="11"/>
  <c r="K533" i="11"/>
  <c r="Z533" i="11"/>
  <c r="V533" i="11"/>
  <c r="R533" i="11"/>
  <c r="N533" i="11"/>
  <c r="J533" i="11"/>
  <c r="Y533" i="11"/>
  <c r="U533" i="11"/>
  <c r="Q533" i="11"/>
  <c r="M533" i="11"/>
  <c r="AB533" i="11"/>
  <c r="X533" i="11"/>
  <c r="T533" i="11"/>
  <c r="P533" i="11"/>
  <c r="L533" i="11"/>
  <c r="Z532" i="11"/>
  <c r="V532" i="11"/>
  <c r="R532" i="11"/>
  <c r="N532" i="11"/>
  <c r="J532" i="11"/>
  <c r="Y532" i="11"/>
  <c r="U532" i="11"/>
  <c r="Q532" i="11"/>
  <c r="M532" i="11"/>
  <c r="AB532" i="11"/>
  <c r="X532" i="11"/>
  <c r="T532" i="11"/>
  <c r="P532" i="11"/>
  <c r="L532" i="11"/>
  <c r="AA532" i="11"/>
  <c r="W532" i="11"/>
  <c r="S532" i="11"/>
  <c r="O532" i="11"/>
  <c r="K532" i="11"/>
  <c r="Y531" i="11"/>
  <c r="U531" i="11"/>
  <c r="Q531" i="11"/>
  <c r="M531" i="11"/>
  <c r="AB531" i="11"/>
  <c r="X531" i="11"/>
  <c r="T531" i="11"/>
  <c r="P531" i="11"/>
  <c r="L531" i="11"/>
  <c r="AA531" i="11"/>
  <c r="W531" i="11"/>
  <c r="S531" i="11"/>
  <c r="O531" i="11"/>
  <c r="K531" i="11"/>
  <c r="Z531" i="11"/>
  <c r="V531" i="11"/>
  <c r="R531" i="11"/>
  <c r="N531" i="11"/>
  <c r="J531" i="11"/>
  <c r="AB530" i="11"/>
  <c r="X530" i="11"/>
  <c r="T530" i="11"/>
  <c r="P530" i="11"/>
  <c r="L530" i="11"/>
  <c r="AA530" i="11"/>
  <c r="W530" i="11"/>
  <c r="S530" i="11"/>
  <c r="O530" i="11"/>
  <c r="K530" i="11"/>
  <c r="Z530" i="11"/>
  <c r="V530" i="11"/>
  <c r="R530" i="11"/>
  <c r="N530" i="11"/>
  <c r="J530" i="11"/>
  <c r="Y530" i="11"/>
  <c r="U530" i="11"/>
  <c r="Q530" i="11"/>
  <c r="M530" i="11"/>
  <c r="AA529" i="11"/>
  <c r="W529" i="11"/>
  <c r="S529" i="11"/>
  <c r="O529" i="11"/>
  <c r="K529" i="11"/>
  <c r="Z529" i="11"/>
  <c r="V529" i="11"/>
  <c r="R529" i="11"/>
  <c r="N529" i="11"/>
  <c r="J529" i="11"/>
  <c r="Y529" i="11"/>
  <c r="U529" i="11"/>
  <c r="Q529" i="11"/>
  <c r="M529" i="11"/>
  <c r="AB529" i="11"/>
  <c r="X529" i="11"/>
  <c r="T529" i="11"/>
  <c r="P529" i="11"/>
  <c r="L529" i="11"/>
  <c r="Z528" i="11"/>
  <c r="V528" i="11"/>
  <c r="R528" i="11"/>
  <c r="N528" i="11"/>
  <c r="J528" i="11"/>
  <c r="Y528" i="11"/>
  <c r="U528" i="11"/>
  <c r="Q528" i="11"/>
  <c r="M528" i="11"/>
  <c r="AB528" i="11"/>
  <c r="X528" i="11"/>
  <c r="T528" i="11"/>
  <c r="P528" i="11"/>
  <c r="L528" i="11"/>
  <c r="AA528" i="11"/>
  <c r="W528" i="11"/>
  <c r="S528" i="11"/>
  <c r="O528" i="11"/>
  <c r="K528" i="11"/>
  <c r="Y527" i="11"/>
  <c r="U527" i="11"/>
  <c r="Q527" i="11"/>
  <c r="M527" i="11"/>
  <c r="AB527" i="11"/>
  <c r="X527" i="11"/>
  <c r="T527" i="11"/>
  <c r="P527" i="11"/>
  <c r="L527" i="11"/>
  <c r="AA527" i="11"/>
  <c r="W527" i="11"/>
  <c r="S527" i="11"/>
  <c r="O527" i="11"/>
  <c r="K527" i="11"/>
  <c r="Z527" i="11"/>
  <c r="V527" i="11"/>
  <c r="R527" i="11"/>
  <c r="N527" i="11"/>
  <c r="J527" i="11"/>
  <c r="AB526" i="11"/>
  <c r="X526" i="11"/>
  <c r="T526" i="11"/>
  <c r="P526" i="11"/>
  <c r="L526" i="11"/>
  <c r="AA526" i="11"/>
  <c r="W526" i="11"/>
  <c r="S526" i="11"/>
  <c r="O526" i="11"/>
  <c r="K526" i="11"/>
  <c r="Z526" i="11"/>
  <c r="V526" i="11"/>
  <c r="R526" i="11"/>
  <c r="N526" i="11"/>
  <c r="J526" i="11"/>
  <c r="Y526" i="11"/>
  <c r="U526" i="11"/>
  <c r="Q526" i="11"/>
  <c r="M526" i="11"/>
  <c r="AA525" i="11"/>
  <c r="W525" i="11"/>
  <c r="S525" i="11"/>
  <c r="O525" i="11"/>
  <c r="K525" i="11"/>
  <c r="Z525" i="11"/>
  <c r="V525" i="11"/>
  <c r="R525" i="11"/>
  <c r="N525" i="11"/>
  <c r="J525" i="11"/>
  <c r="Y525" i="11"/>
  <c r="U525" i="11"/>
  <c r="Q525" i="11"/>
  <c r="M525" i="11"/>
  <c r="AB525" i="11"/>
  <c r="X525" i="11"/>
  <c r="T525" i="11"/>
  <c r="P525" i="11"/>
  <c r="L525" i="11"/>
  <c r="Z524" i="11"/>
  <c r="V524" i="11"/>
  <c r="R524" i="11"/>
  <c r="N524" i="11"/>
  <c r="J524" i="11"/>
  <c r="Y524" i="11"/>
  <c r="U524" i="11"/>
  <c r="Q524" i="11"/>
  <c r="M524" i="11"/>
  <c r="AB524" i="11"/>
  <c r="X524" i="11"/>
  <c r="T524" i="11"/>
  <c r="P524" i="11"/>
  <c r="L524" i="11"/>
  <c r="AA524" i="11"/>
  <c r="W524" i="11"/>
  <c r="S524" i="11"/>
  <c r="O524" i="11"/>
  <c r="K524" i="11"/>
  <c r="Y523" i="11"/>
  <c r="U523" i="11"/>
  <c r="Q523" i="11"/>
  <c r="M523" i="11"/>
  <c r="AB523" i="11"/>
  <c r="X523" i="11"/>
  <c r="T523" i="11"/>
  <c r="P523" i="11"/>
  <c r="L523" i="11"/>
  <c r="AA523" i="11"/>
  <c r="W523" i="11"/>
  <c r="S523" i="11"/>
  <c r="O523" i="11"/>
  <c r="K523" i="11"/>
  <c r="Z523" i="11"/>
  <c r="V523" i="11"/>
  <c r="R523" i="11"/>
  <c r="N523" i="11"/>
  <c r="J523" i="11"/>
  <c r="AB522" i="11"/>
  <c r="X522" i="11"/>
  <c r="T522" i="11"/>
  <c r="P522" i="11"/>
  <c r="L522" i="11"/>
  <c r="AA522" i="11"/>
  <c r="W522" i="11"/>
  <c r="S522" i="11"/>
  <c r="O522" i="11"/>
  <c r="K522" i="11"/>
  <c r="Z522" i="11"/>
  <c r="V522" i="11"/>
  <c r="R522" i="11"/>
  <c r="N522" i="11"/>
  <c r="J522" i="11"/>
  <c r="Y522" i="11"/>
  <c r="U522" i="11"/>
  <c r="Q522" i="11"/>
  <c r="M522" i="11"/>
  <c r="AA521" i="11"/>
  <c r="W521" i="11"/>
  <c r="S521" i="11"/>
  <c r="O521" i="11"/>
  <c r="K521" i="11"/>
  <c r="Z521" i="11"/>
  <c r="V521" i="11"/>
  <c r="R521" i="11"/>
  <c r="N521" i="11"/>
  <c r="J521" i="11"/>
  <c r="Y521" i="11"/>
  <c r="U521" i="11"/>
  <c r="Q521" i="11"/>
  <c r="M521" i="11"/>
  <c r="AB521" i="11"/>
  <c r="X521" i="11"/>
  <c r="T521" i="11"/>
  <c r="P521" i="11"/>
  <c r="L521" i="11"/>
  <c r="Z520" i="11"/>
  <c r="V520" i="11"/>
  <c r="R520" i="11"/>
  <c r="N520" i="11"/>
  <c r="J520" i="11"/>
  <c r="Y520" i="11"/>
  <c r="U520" i="11"/>
  <c r="Q520" i="11"/>
  <c r="M520" i="11"/>
  <c r="AB520" i="11"/>
  <c r="X520" i="11"/>
  <c r="T520" i="11"/>
  <c r="P520" i="11"/>
  <c r="L520" i="11"/>
  <c r="AA520" i="11"/>
  <c r="W520" i="11"/>
  <c r="S520" i="11"/>
  <c r="O520" i="11"/>
  <c r="K520" i="11"/>
  <c r="Y519" i="11"/>
  <c r="U519" i="11"/>
  <c r="Q519" i="11"/>
  <c r="M519" i="11"/>
  <c r="AB519" i="11"/>
  <c r="X519" i="11"/>
  <c r="T519" i="11"/>
  <c r="P519" i="11"/>
  <c r="L519" i="11"/>
  <c r="AA519" i="11"/>
  <c r="W519" i="11"/>
  <c r="S519" i="11"/>
  <c r="O519" i="11"/>
  <c r="K519" i="11"/>
  <c r="Z519" i="11"/>
  <c r="V519" i="11"/>
  <c r="R519" i="11"/>
  <c r="N519" i="11"/>
  <c r="J519" i="11"/>
  <c r="AB518" i="11"/>
  <c r="X518" i="11"/>
  <c r="T518" i="11"/>
  <c r="P518" i="11"/>
  <c r="L518" i="11"/>
  <c r="AA518" i="11"/>
  <c r="W518" i="11"/>
  <c r="S518" i="11"/>
  <c r="O518" i="11"/>
  <c r="K518" i="11"/>
  <c r="Z518" i="11"/>
  <c r="V518" i="11"/>
  <c r="R518" i="11"/>
  <c r="N518" i="11"/>
  <c r="J518" i="11"/>
  <c r="Y518" i="11"/>
  <c r="U518" i="11"/>
  <c r="Q518" i="11"/>
  <c r="M518" i="11"/>
  <c r="AA517" i="11"/>
  <c r="W517" i="11"/>
  <c r="S517" i="11"/>
  <c r="O517" i="11"/>
  <c r="K517" i="11"/>
  <c r="Z517" i="11"/>
  <c r="V517" i="11"/>
  <c r="R517" i="11"/>
  <c r="N517" i="11"/>
  <c r="J517" i="11"/>
  <c r="Y517" i="11"/>
  <c r="U517" i="11"/>
  <c r="Q517" i="11"/>
  <c r="M517" i="11"/>
  <c r="AB517" i="11"/>
  <c r="X517" i="11"/>
  <c r="T517" i="11"/>
  <c r="P517" i="11"/>
  <c r="L517" i="11"/>
  <c r="Z516" i="11"/>
  <c r="V516" i="11"/>
  <c r="R516" i="11"/>
  <c r="N516" i="11"/>
  <c r="J516" i="11"/>
  <c r="Y516" i="11"/>
  <c r="U516" i="11"/>
  <c r="Q516" i="11"/>
  <c r="M516" i="11"/>
  <c r="AB516" i="11"/>
  <c r="X516" i="11"/>
  <c r="T516" i="11"/>
  <c r="P516" i="11"/>
  <c r="L516" i="11"/>
  <c r="AA516" i="11"/>
  <c r="W516" i="11"/>
  <c r="S516" i="11"/>
  <c r="O516" i="11"/>
  <c r="K516" i="11"/>
  <c r="Y515" i="11"/>
  <c r="U515" i="11"/>
  <c r="Q515" i="11"/>
  <c r="M515" i="11"/>
  <c r="AB515" i="11"/>
  <c r="X515" i="11"/>
  <c r="T515" i="11"/>
  <c r="P515" i="11"/>
  <c r="L515" i="11"/>
  <c r="AA515" i="11"/>
  <c r="W515" i="11"/>
  <c r="S515" i="11"/>
  <c r="O515" i="11"/>
  <c r="K515" i="11"/>
  <c r="Z515" i="11"/>
  <c r="V515" i="11"/>
  <c r="R515" i="11"/>
  <c r="N515" i="11"/>
  <c r="J515" i="11"/>
  <c r="AB514" i="11"/>
  <c r="X514" i="11"/>
  <c r="T514" i="11"/>
  <c r="P514" i="11"/>
  <c r="L514" i="11"/>
  <c r="AA514" i="11"/>
  <c r="W514" i="11"/>
  <c r="S514" i="11"/>
  <c r="O514" i="11"/>
  <c r="K514" i="11"/>
  <c r="Z514" i="11"/>
  <c r="V514" i="11"/>
  <c r="R514" i="11"/>
  <c r="N514" i="11"/>
  <c r="J514" i="11"/>
  <c r="Y514" i="11"/>
  <c r="U514" i="11"/>
  <c r="Q514" i="11"/>
  <c r="M514" i="11"/>
  <c r="AA513" i="11"/>
  <c r="W513" i="11"/>
  <c r="S513" i="11"/>
  <c r="O513" i="11"/>
  <c r="K513" i="11"/>
  <c r="Z513" i="11"/>
  <c r="V513" i="11"/>
  <c r="R513" i="11"/>
  <c r="N513" i="11"/>
  <c r="J513" i="11"/>
  <c r="Y513" i="11"/>
  <c r="U513" i="11"/>
  <c r="Q513" i="11"/>
  <c r="M513" i="11"/>
  <c r="AB513" i="11"/>
  <c r="X513" i="11"/>
  <c r="T513" i="11"/>
  <c r="P513" i="11"/>
  <c r="L513" i="11"/>
  <c r="Z512" i="11"/>
  <c r="V512" i="11"/>
  <c r="R512" i="11"/>
  <c r="N512" i="11"/>
  <c r="J512" i="11"/>
  <c r="Y512" i="11"/>
  <c r="U512" i="11"/>
  <c r="Q512" i="11"/>
  <c r="M512" i="11"/>
  <c r="AB512" i="11"/>
  <c r="X512" i="11"/>
  <c r="T512" i="11"/>
  <c r="P512" i="11"/>
  <c r="L512" i="11"/>
  <c r="AA512" i="11"/>
  <c r="W512" i="11"/>
  <c r="S512" i="11"/>
  <c r="O512" i="11"/>
  <c r="K512" i="11"/>
  <c r="Y511" i="11"/>
  <c r="U511" i="11"/>
  <c r="Q511" i="11"/>
  <c r="M511" i="11"/>
  <c r="AB511" i="11"/>
  <c r="X511" i="11"/>
  <c r="T511" i="11"/>
  <c r="P511" i="11"/>
  <c r="L511" i="11"/>
  <c r="AA511" i="11"/>
  <c r="W511" i="11"/>
  <c r="S511" i="11"/>
  <c r="O511" i="11"/>
  <c r="K511" i="11"/>
  <c r="Z511" i="11"/>
  <c r="V511" i="11"/>
  <c r="R511" i="11"/>
  <c r="N511" i="11"/>
  <c r="J511" i="11"/>
  <c r="AB510" i="11"/>
  <c r="X510" i="11"/>
  <c r="T510" i="11"/>
  <c r="P510" i="11"/>
  <c r="L510" i="11"/>
  <c r="AA510" i="11"/>
  <c r="W510" i="11"/>
  <c r="S510" i="11"/>
  <c r="Z510" i="11"/>
  <c r="V510" i="11"/>
  <c r="R510" i="11"/>
  <c r="N510" i="11"/>
  <c r="J510" i="11"/>
  <c r="Y510" i="11"/>
  <c r="U510" i="11"/>
  <c r="Q510" i="11"/>
  <c r="M510" i="11"/>
  <c r="O510" i="11"/>
  <c r="K510" i="11"/>
  <c r="AA509" i="11"/>
  <c r="W509" i="11"/>
  <c r="S509" i="11"/>
  <c r="O509" i="11"/>
  <c r="K509" i="11"/>
  <c r="Y509" i="11"/>
  <c r="U509" i="11"/>
  <c r="Q509" i="11"/>
  <c r="M509" i="11"/>
  <c r="AB509" i="11"/>
  <c r="X509" i="11"/>
  <c r="T509" i="11"/>
  <c r="P509" i="11"/>
  <c r="L509" i="11"/>
  <c r="R509" i="11"/>
  <c r="N509" i="11"/>
  <c r="Z509" i="11"/>
  <c r="J509" i="11"/>
  <c r="V509" i="11"/>
  <c r="Z508" i="11"/>
  <c r="V508" i="11"/>
  <c r="R508" i="11"/>
  <c r="N508" i="11"/>
  <c r="J508" i="11"/>
  <c r="AB508" i="11"/>
  <c r="X508" i="11"/>
  <c r="T508" i="11"/>
  <c r="P508" i="11"/>
  <c r="L508" i="11"/>
  <c r="AA508" i="11"/>
  <c r="W508" i="11"/>
  <c r="S508" i="11"/>
  <c r="O508" i="11"/>
  <c r="K508" i="11"/>
  <c r="U508" i="11"/>
  <c r="Q508" i="11"/>
  <c r="M508" i="11"/>
  <c r="Y508" i="11"/>
  <c r="Y507" i="11"/>
  <c r="U507" i="11"/>
  <c r="Q507" i="11"/>
  <c r="M507" i="11"/>
  <c r="AA507" i="11"/>
  <c r="W507" i="11"/>
  <c r="S507" i="11"/>
  <c r="O507" i="11"/>
  <c r="K507" i="11"/>
  <c r="Z507" i="11"/>
  <c r="V507" i="11"/>
  <c r="R507" i="11"/>
  <c r="N507" i="11"/>
  <c r="J507" i="11"/>
  <c r="X507" i="11"/>
  <c r="T507" i="11"/>
  <c r="P507" i="11"/>
  <c r="AB507" i="11"/>
  <c r="L507" i="11"/>
  <c r="AB506" i="11"/>
  <c r="X506" i="11"/>
  <c r="T506" i="11"/>
  <c r="P506" i="11"/>
  <c r="L506" i="11"/>
  <c r="Z506" i="11"/>
  <c r="V506" i="11"/>
  <c r="R506" i="11"/>
  <c r="N506" i="11"/>
  <c r="J506" i="11"/>
  <c r="Y506" i="11"/>
  <c r="U506" i="11"/>
  <c r="Q506" i="11"/>
  <c r="M506" i="11"/>
  <c r="AA506" i="11"/>
  <c r="K506" i="11"/>
  <c r="W506" i="11"/>
  <c r="S506" i="11"/>
  <c r="O506" i="11"/>
  <c r="AA505" i="11"/>
  <c r="W505" i="11"/>
  <c r="S505" i="11"/>
  <c r="O505" i="11"/>
  <c r="K505" i="11"/>
  <c r="Y505" i="11"/>
  <c r="U505" i="11"/>
  <c r="Q505" i="11"/>
  <c r="M505" i="11"/>
  <c r="AB505" i="11"/>
  <c r="X505" i="11"/>
  <c r="T505" i="11"/>
  <c r="P505" i="11"/>
  <c r="L505" i="11"/>
  <c r="N505" i="11"/>
  <c r="Z505" i="11"/>
  <c r="J505" i="11"/>
  <c r="V505" i="11"/>
  <c r="R505" i="11"/>
  <c r="Z504" i="11"/>
  <c r="V504" i="11"/>
  <c r="R504" i="11"/>
  <c r="N504" i="11"/>
  <c r="J504" i="11"/>
  <c r="AB504" i="11"/>
  <c r="X504" i="11"/>
  <c r="T504" i="11"/>
  <c r="P504" i="11"/>
  <c r="L504" i="11"/>
  <c r="AA504" i="11"/>
  <c r="W504" i="11"/>
  <c r="S504" i="11"/>
  <c r="O504" i="11"/>
  <c r="K504" i="11"/>
  <c r="Q504" i="11"/>
  <c r="M504" i="11"/>
  <c r="Y504" i="11"/>
  <c r="U504" i="11"/>
  <c r="Y503" i="11"/>
  <c r="U503" i="11"/>
  <c r="Q503" i="11"/>
  <c r="M503" i="11"/>
  <c r="AA503" i="11"/>
  <c r="W503" i="11"/>
  <c r="S503" i="11"/>
  <c r="O503" i="11"/>
  <c r="K503" i="11"/>
  <c r="Z503" i="11"/>
  <c r="V503" i="11"/>
  <c r="R503" i="11"/>
  <c r="N503" i="11"/>
  <c r="J503" i="11"/>
  <c r="T503" i="11"/>
  <c r="P503" i="11"/>
  <c r="AB503" i="11"/>
  <c r="L503" i="11"/>
  <c r="X503" i="11"/>
  <c r="AB502" i="11"/>
  <c r="X502" i="11"/>
  <c r="T502" i="11"/>
  <c r="P502" i="11"/>
  <c r="L502" i="11"/>
  <c r="Z502" i="11"/>
  <c r="V502" i="11"/>
  <c r="R502" i="11"/>
  <c r="N502" i="11"/>
  <c r="J502" i="11"/>
  <c r="Y502" i="11"/>
  <c r="U502" i="11"/>
  <c r="Q502" i="11"/>
  <c r="M502" i="11"/>
  <c r="W502" i="11"/>
  <c r="S502" i="11"/>
  <c r="O502" i="11"/>
  <c r="AA502" i="11"/>
  <c r="K502" i="11"/>
  <c r="AA501" i="11"/>
  <c r="W501" i="11"/>
  <c r="S501" i="11"/>
  <c r="O501" i="11"/>
  <c r="K501" i="11"/>
  <c r="Y501" i="11"/>
  <c r="U501" i="11"/>
  <c r="Q501" i="11"/>
  <c r="M501" i="11"/>
  <c r="AB501" i="11"/>
  <c r="X501" i="11"/>
  <c r="T501" i="11"/>
  <c r="P501" i="11"/>
  <c r="L501" i="11"/>
  <c r="Z501" i="11"/>
  <c r="J501" i="11"/>
  <c r="V501" i="11"/>
  <c r="R501" i="11"/>
  <c r="N501" i="11"/>
  <c r="Z500" i="11"/>
  <c r="V500" i="11"/>
  <c r="R500" i="11"/>
  <c r="N500" i="11"/>
  <c r="J500" i="11"/>
  <c r="AB500" i="11"/>
  <c r="X500" i="11"/>
  <c r="T500" i="11"/>
  <c r="P500" i="11"/>
  <c r="L500" i="11"/>
  <c r="AA500" i="11"/>
  <c r="W500" i="11"/>
  <c r="S500" i="11"/>
  <c r="O500" i="11"/>
  <c r="K500" i="11"/>
  <c r="M500" i="11"/>
  <c r="Y500" i="11"/>
  <c r="U500" i="11"/>
  <c r="Q500" i="11"/>
  <c r="Y499" i="11"/>
  <c r="U499" i="11"/>
  <c r="Q499" i="11"/>
  <c r="M499" i="11"/>
  <c r="AA499" i="11"/>
  <c r="W499" i="11"/>
  <c r="S499" i="11"/>
  <c r="O499" i="11"/>
  <c r="K499" i="11"/>
  <c r="Z499" i="11"/>
  <c r="V499" i="11"/>
  <c r="R499" i="11"/>
  <c r="N499" i="11"/>
  <c r="J499" i="11"/>
  <c r="P499" i="11"/>
  <c r="AB499" i="11"/>
  <c r="L499" i="11"/>
  <c r="X499" i="11"/>
  <c r="T499" i="11"/>
  <c r="AB498" i="11"/>
  <c r="X498" i="11"/>
  <c r="T498" i="11"/>
  <c r="P498" i="11"/>
  <c r="L498" i="11"/>
  <c r="Z498" i="11"/>
  <c r="V498" i="11"/>
  <c r="Y498" i="11"/>
  <c r="U498" i="11"/>
  <c r="Q498" i="11"/>
  <c r="M498" i="11"/>
  <c r="S498" i="11"/>
  <c r="K498" i="11"/>
  <c r="R498" i="11"/>
  <c r="J498" i="11"/>
  <c r="AA498" i="11"/>
  <c r="O498" i="11"/>
  <c r="W498" i="11"/>
  <c r="N498" i="11"/>
  <c r="AA497" i="11"/>
  <c r="W497" i="11"/>
  <c r="S497" i="11"/>
  <c r="O497" i="11"/>
  <c r="K497" i="11"/>
  <c r="AB497" i="11"/>
  <c r="X497" i="11"/>
  <c r="T497" i="11"/>
  <c r="P497" i="11"/>
  <c r="L497" i="11"/>
  <c r="V497" i="11"/>
  <c r="N497" i="11"/>
  <c r="U497" i="11"/>
  <c r="M497" i="11"/>
  <c r="Z497" i="11"/>
  <c r="R497" i="11"/>
  <c r="J497" i="11"/>
  <c r="Y497" i="11"/>
  <c r="Q497" i="11"/>
  <c r="Z496" i="11"/>
  <c r="V496" i="11"/>
  <c r="R496" i="11"/>
  <c r="N496" i="11"/>
  <c r="J496" i="11"/>
  <c r="AA496" i="11"/>
  <c r="W496" i="11"/>
  <c r="S496" i="11"/>
  <c r="O496" i="11"/>
  <c r="K496" i="11"/>
  <c r="Y496" i="11"/>
  <c r="Q496" i="11"/>
  <c r="X496" i="11"/>
  <c r="P496" i="11"/>
  <c r="U496" i="11"/>
  <c r="M496" i="11"/>
  <c r="AB496" i="11"/>
  <c r="T496" i="11"/>
  <c r="L496" i="11"/>
  <c r="Y495" i="11"/>
  <c r="U495" i="11"/>
  <c r="Q495" i="11"/>
  <c r="M495" i="11"/>
  <c r="Z495" i="11"/>
  <c r="V495" i="11"/>
  <c r="R495" i="11"/>
  <c r="N495" i="11"/>
  <c r="J495" i="11"/>
  <c r="AB495" i="11"/>
  <c r="T495" i="11"/>
  <c r="L495" i="11"/>
  <c r="AA495" i="11"/>
  <c r="S495" i="11"/>
  <c r="K495" i="11"/>
  <c r="X495" i="11"/>
  <c r="P495" i="11"/>
  <c r="W495" i="11"/>
  <c r="O495" i="11"/>
  <c r="AB494" i="11"/>
  <c r="X494" i="11"/>
  <c r="T494" i="11"/>
  <c r="P494" i="11"/>
  <c r="L494" i="11"/>
  <c r="Y494" i="11"/>
  <c r="U494" i="11"/>
  <c r="Q494" i="11"/>
  <c r="M494" i="11"/>
  <c r="W494" i="11"/>
  <c r="O494" i="11"/>
  <c r="V494" i="11"/>
  <c r="N494" i="11"/>
  <c r="AA494" i="11"/>
  <c r="S494" i="11"/>
  <c r="K494" i="11"/>
  <c r="Z494" i="11"/>
  <c r="R494" i="11"/>
  <c r="J494" i="11"/>
  <c r="AA493" i="11"/>
  <c r="W493" i="11"/>
  <c r="S493" i="11"/>
  <c r="O493" i="11"/>
  <c r="K493" i="11"/>
  <c r="AB493" i="11"/>
  <c r="X493" i="11"/>
  <c r="T493" i="11"/>
  <c r="P493" i="11"/>
  <c r="L493" i="11"/>
  <c r="Z493" i="11"/>
  <c r="R493" i="11"/>
  <c r="J493" i="11"/>
  <c r="Y493" i="11"/>
  <c r="Q493" i="11"/>
  <c r="V493" i="11"/>
  <c r="N493" i="11"/>
  <c r="U493" i="11"/>
  <c r="M493" i="11"/>
  <c r="Z492" i="11"/>
  <c r="V492" i="11"/>
  <c r="R492" i="11"/>
  <c r="N492" i="11"/>
  <c r="J492" i="11"/>
  <c r="AA492" i="11"/>
  <c r="W492" i="11"/>
  <c r="S492" i="11"/>
  <c r="O492" i="11"/>
  <c r="K492" i="11"/>
  <c r="U492" i="11"/>
  <c r="M492" i="11"/>
  <c r="AB492" i="11"/>
  <c r="T492" i="11"/>
  <c r="L492" i="11"/>
  <c r="Y492" i="11"/>
  <c r="Q492" i="11"/>
  <c r="X492" i="11"/>
  <c r="P492" i="11"/>
  <c r="Y491" i="11"/>
  <c r="U491" i="11"/>
  <c r="Q491" i="11"/>
  <c r="M491" i="11"/>
  <c r="Z491" i="11"/>
  <c r="V491" i="11"/>
  <c r="R491" i="11"/>
  <c r="N491" i="11"/>
  <c r="J491" i="11"/>
  <c r="X491" i="11"/>
  <c r="P491" i="11"/>
  <c r="W491" i="11"/>
  <c r="O491" i="11"/>
  <c r="AB491" i="11"/>
  <c r="T491" i="11"/>
  <c r="L491" i="11"/>
  <c r="AA491" i="11"/>
  <c r="S491" i="11"/>
  <c r="K491" i="11"/>
  <c r="AB490" i="11"/>
  <c r="X490" i="11"/>
  <c r="T490" i="11"/>
  <c r="P490" i="11"/>
  <c r="L490" i="11"/>
  <c r="Y490" i="11"/>
  <c r="U490" i="11"/>
  <c r="Q490" i="11"/>
  <c r="M490" i="11"/>
  <c r="AA490" i="11"/>
  <c r="S490" i="11"/>
  <c r="K490" i="11"/>
  <c r="Z490" i="11"/>
  <c r="R490" i="11"/>
  <c r="J490" i="11"/>
  <c r="W490" i="11"/>
  <c r="O490" i="11"/>
  <c r="V490" i="11"/>
  <c r="N490" i="11"/>
  <c r="AA489" i="11"/>
  <c r="W489" i="11"/>
  <c r="S489" i="11"/>
  <c r="O489" i="11"/>
  <c r="K489" i="11"/>
  <c r="AB489" i="11"/>
  <c r="X489" i="11"/>
  <c r="T489" i="11"/>
  <c r="P489" i="11"/>
  <c r="L489" i="11"/>
  <c r="V489" i="11"/>
  <c r="N489" i="11"/>
  <c r="U489" i="11"/>
  <c r="M489" i="11"/>
  <c r="Z489" i="11"/>
  <c r="R489" i="11"/>
  <c r="J489" i="11"/>
  <c r="Y489" i="11"/>
  <c r="Q489" i="11"/>
  <c r="Z488" i="11"/>
  <c r="V488" i="11"/>
  <c r="R488" i="11"/>
  <c r="N488" i="11"/>
  <c r="J488" i="11"/>
  <c r="AA488" i="11"/>
  <c r="W488" i="11"/>
  <c r="S488" i="11"/>
  <c r="O488" i="11"/>
  <c r="K488" i="11"/>
  <c r="Y488" i="11"/>
  <c r="Q488" i="11"/>
  <c r="X488" i="11"/>
  <c r="P488" i="11"/>
  <c r="U488" i="11"/>
  <c r="M488" i="11"/>
  <c r="AB488" i="11"/>
  <c r="T488" i="11"/>
  <c r="L488" i="11"/>
  <c r="Y487" i="11"/>
  <c r="U487" i="11"/>
  <c r="Q487" i="11"/>
  <c r="M487" i="11"/>
  <c r="Z487" i="11"/>
  <c r="V487" i="11"/>
  <c r="R487" i="11"/>
  <c r="N487" i="11"/>
  <c r="J487" i="11"/>
  <c r="AB487" i="11"/>
  <c r="T487" i="11"/>
  <c r="L487" i="11"/>
  <c r="AA487" i="11"/>
  <c r="S487" i="11"/>
  <c r="K487" i="11"/>
  <c r="X487" i="11"/>
  <c r="P487" i="11"/>
  <c r="W487" i="11"/>
  <c r="O487" i="11"/>
  <c r="AB486" i="11"/>
  <c r="X486" i="11"/>
  <c r="T486" i="11"/>
  <c r="P486" i="11"/>
  <c r="L486" i="11"/>
  <c r="Y486" i="11"/>
  <c r="U486" i="11"/>
  <c r="Q486" i="11"/>
  <c r="M486" i="11"/>
  <c r="W486" i="11"/>
  <c r="O486" i="11"/>
  <c r="V486" i="11"/>
  <c r="N486" i="11"/>
  <c r="AA486" i="11"/>
  <c r="S486" i="11"/>
  <c r="K486" i="11"/>
  <c r="Z486" i="11"/>
  <c r="R486" i="11"/>
  <c r="J486" i="11"/>
  <c r="AA485" i="11"/>
  <c r="W485" i="11"/>
  <c r="S485" i="11"/>
  <c r="O485" i="11"/>
  <c r="K485" i="11"/>
  <c r="AB485" i="11"/>
  <c r="X485" i="11"/>
  <c r="T485" i="11"/>
  <c r="P485" i="11"/>
  <c r="L485" i="11"/>
  <c r="Z485" i="11"/>
  <c r="R485" i="11"/>
  <c r="J485" i="11"/>
  <c r="Y485" i="11"/>
  <c r="Q485" i="11"/>
  <c r="V485" i="11"/>
  <c r="N485" i="11"/>
  <c r="U485" i="11"/>
  <c r="M485" i="11"/>
  <c r="Z484" i="11"/>
  <c r="V484" i="11"/>
  <c r="R484" i="11"/>
  <c r="N484" i="11"/>
  <c r="J484" i="11"/>
  <c r="AA484" i="11"/>
  <c r="W484" i="11"/>
  <c r="S484" i="11"/>
  <c r="O484" i="11"/>
  <c r="K484" i="11"/>
  <c r="U484" i="11"/>
  <c r="M484" i="11"/>
  <c r="AB484" i="11"/>
  <c r="T484" i="11"/>
  <c r="L484" i="11"/>
  <c r="Y484" i="11"/>
  <c r="Q484" i="11"/>
  <c r="X484" i="11"/>
  <c r="P484" i="11"/>
  <c r="Y483" i="11"/>
  <c r="U483" i="11"/>
  <c r="Q483" i="11"/>
  <c r="M483" i="11"/>
  <c r="Z483" i="11"/>
  <c r="V483" i="11"/>
  <c r="R483" i="11"/>
  <c r="N483" i="11"/>
  <c r="J483" i="11"/>
  <c r="X483" i="11"/>
  <c r="P483" i="11"/>
  <c r="W483" i="11"/>
  <c r="O483" i="11"/>
  <c r="AB483" i="11"/>
  <c r="T483" i="11"/>
  <c r="L483" i="11"/>
  <c r="AA483" i="11"/>
  <c r="S483" i="11"/>
  <c r="K483" i="11"/>
  <c r="AB482" i="11"/>
  <c r="X482" i="11"/>
  <c r="T482" i="11"/>
  <c r="P482" i="11"/>
  <c r="L482" i="11"/>
  <c r="Y482" i="11"/>
  <c r="U482" i="11"/>
  <c r="Q482" i="11"/>
  <c r="M482" i="11"/>
  <c r="AA482" i="11"/>
  <c r="S482" i="11"/>
  <c r="K482" i="11"/>
  <c r="Z482" i="11"/>
  <c r="R482" i="11"/>
  <c r="J482" i="11"/>
  <c r="W482" i="11"/>
  <c r="O482" i="11"/>
  <c r="V482" i="11"/>
  <c r="N482" i="11"/>
  <c r="AA481" i="11"/>
  <c r="W481" i="11"/>
  <c r="S481" i="11"/>
  <c r="O481" i="11"/>
  <c r="K481" i="11"/>
  <c r="AB481" i="11"/>
  <c r="X481" i="11"/>
  <c r="T481" i="11"/>
  <c r="P481" i="11"/>
  <c r="L481" i="11"/>
  <c r="V481" i="11"/>
  <c r="N481" i="11"/>
  <c r="U481" i="11"/>
  <c r="M481" i="11"/>
  <c r="Z481" i="11"/>
  <c r="R481" i="11"/>
  <c r="J481" i="11"/>
  <c r="Y481" i="11"/>
  <c r="Q481" i="11"/>
  <c r="Z480" i="11"/>
  <c r="V480" i="11"/>
  <c r="R480" i="11"/>
  <c r="N480" i="11"/>
  <c r="J480" i="11"/>
  <c r="AA480" i="11"/>
  <c r="W480" i="11"/>
  <c r="S480" i="11"/>
  <c r="O480" i="11"/>
  <c r="K480" i="11"/>
  <c r="Y480" i="11"/>
  <c r="Q480" i="11"/>
  <c r="X480" i="11"/>
  <c r="P480" i="11"/>
  <c r="U480" i="11"/>
  <c r="M480" i="11"/>
  <c r="AB480" i="11"/>
  <c r="T480" i="11"/>
  <c r="L480" i="11"/>
  <c r="Y479" i="11"/>
  <c r="U479" i="11"/>
  <c r="Q479" i="11"/>
  <c r="M479" i="11"/>
  <c r="Z479" i="11"/>
  <c r="V479" i="11"/>
  <c r="R479" i="11"/>
  <c r="N479" i="11"/>
  <c r="J479" i="11"/>
  <c r="AB479" i="11"/>
  <c r="T479" i="11"/>
  <c r="L479" i="11"/>
  <c r="AA479" i="11"/>
  <c r="S479" i="11"/>
  <c r="K479" i="11"/>
  <c r="X479" i="11"/>
  <c r="P479" i="11"/>
  <c r="W479" i="11"/>
  <c r="O479" i="11"/>
  <c r="AB478" i="11"/>
  <c r="X478" i="11"/>
  <c r="T478" i="11"/>
  <c r="P478" i="11"/>
  <c r="L478" i="11"/>
  <c r="Y478" i="11"/>
  <c r="U478" i="11"/>
  <c r="Q478" i="11"/>
  <c r="M478" i="11"/>
  <c r="W478" i="11"/>
  <c r="O478" i="11"/>
  <c r="V478" i="11"/>
  <c r="N478" i="11"/>
  <c r="AA478" i="11"/>
  <c r="S478" i="11"/>
  <c r="K478" i="11"/>
  <c r="Z478" i="11"/>
  <c r="R478" i="11"/>
  <c r="J478" i="11"/>
  <c r="AA477" i="11"/>
  <c r="W477" i="11"/>
  <c r="S477" i="11"/>
  <c r="O477" i="11"/>
  <c r="K477" i="11"/>
  <c r="AB477" i="11"/>
  <c r="X477" i="11"/>
  <c r="T477" i="11"/>
  <c r="P477" i="11"/>
  <c r="L477" i="11"/>
  <c r="Z477" i="11"/>
  <c r="R477" i="11"/>
  <c r="J477" i="11"/>
  <c r="Y477" i="11"/>
  <c r="Q477" i="11"/>
  <c r="V477" i="11"/>
  <c r="N477" i="11"/>
  <c r="U477" i="11"/>
  <c r="M477" i="11"/>
  <c r="Z476" i="11"/>
  <c r="V476" i="11"/>
  <c r="R476" i="11"/>
  <c r="N476" i="11"/>
  <c r="J476" i="11"/>
  <c r="AA476" i="11"/>
  <c r="W476" i="11"/>
  <c r="S476" i="11"/>
  <c r="O476" i="11"/>
  <c r="K476" i="11"/>
  <c r="U476" i="11"/>
  <c r="M476" i="11"/>
  <c r="AB476" i="11"/>
  <c r="T476" i="11"/>
  <c r="L476" i="11"/>
  <c r="Y476" i="11"/>
  <c r="Q476" i="11"/>
  <c r="X476" i="11"/>
  <c r="P476" i="11"/>
  <c r="Y475" i="11"/>
  <c r="U475" i="11"/>
  <c r="Q475" i="11"/>
  <c r="M475" i="11"/>
  <c r="Z475" i="11"/>
  <c r="X475" i="11"/>
  <c r="S475" i="11"/>
  <c r="N475" i="11"/>
  <c r="W475" i="11"/>
  <c r="R475" i="11"/>
  <c r="L475" i="11"/>
  <c r="AB475" i="11"/>
  <c r="V475" i="11"/>
  <c r="P475" i="11"/>
  <c r="K475" i="11"/>
  <c r="AA475" i="11"/>
  <c r="T475" i="11"/>
  <c r="O475" i="11"/>
  <c r="J475" i="11"/>
  <c r="AB474" i="11"/>
  <c r="X474" i="11"/>
  <c r="T474" i="11"/>
  <c r="P474" i="11"/>
  <c r="L474" i="11"/>
  <c r="AA474" i="11"/>
  <c r="V474" i="11"/>
  <c r="Q474" i="11"/>
  <c r="K474" i="11"/>
  <c r="Z474" i="11"/>
  <c r="U474" i="11"/>
  <c r="O474" i="11"/>
  <c r="J474" i="11"/>
  <c r="Y474" i="11"/>
  <c r="S474" i="11"/>
  <c r="N474" i="11"/>
  <c r="W474" i="11"/>
  <c r="R474" i="11"/>
  <c r="M474" i="11"/>
  <c r="AA473" i="11"/>
  <c r="W473" i="11"/>
  <c r="S473" i="11"/>
  <c r="O473" i="11"/>
  <c r="K473" i="11"/>
  <c r="Y473" i="11"/>
  <c r="T473" i="11"/>
  <c r="N473" i="11"/>
  <c r="X473" i="11"/>
  <c r="R473" i="11"/>
  <c r="M473" i="11"/>
  <c r="AB473" i="11"/>
  <c r="V473" i="11"/>
  <c r="Q473" i="11"/>
  <c r="L473" i="11"/>
  <c r="Z473" i="11"/>
  <c r="U473" i="11"/>
  <c r="P473" i="11"/>
  <c r="J473" i="11"/>
  <c r="Z472" i="11"/>
  <c r="V472" i="11"/>
  <c r="R472" i="11"/>
  <c r="N472" i="11"/>
  <c r="J472" i="11"/>
  <c r="AB472" i="11"/>
  <c r="W472" i="11"/>
  <c r="Q472" i="11"/>
  <c r="L472" i="11"/>
  <c r="AA472" i="11"/>
  <c r="U472" i="11"/>
  <c r="P472" i="11"/>
  <c r="K472" i="11"/>
  <c r="Y472" i="11"/>
  <c r="T472" i="11"/>
  <c r="O472" i="11"/>
  <c r="X472" i="11"/>
  <c r="S472" i="11"/>
  <c r="M472" i="11"/>
  <c r="Y471" i="11"/>
  <c r="U471" i="11"/>
  <c r="Q471" i="11"/>
  <c r="M471" i="11"/>
  <c r="Z471" i="11"/>
  <c r="T471" i="11"/>
  <c r="O471" i="11"/>
  <c r="J471" i="11"/>
  <c r="X471" i="11"/>
  <c r="S471" i="11"/>
  <c r="N471" i="11"/>
  <c r="AB471" i="11"/>
  <c r="W471" i="11"/>
  <c r="R471" i="11"/>
  <c r="L471" i="11"/>
  <c r="AA471" i="11"/>
  <c r="V471" i="11"/>
  <c r="P471" i="11"/>
  <c r="K471" i="11"/>
  <c r="AB470" i="11"/>
  <c r="X470" i="11"/>
  <c r="T470" i="11"/>
  <c r="P470" i="11"/>
  <c r="L470" i="11"/>
  <c r="W470" i="11"/>
  <c r="R470" i="11"/>
  <c r="M470" i="11"/>
  <c r="AA470" i="11"/>
  <c r="V470" i="11"/>
  <c r="Q470" i="11"/>
  <c r="K470" i="11"/>
  <c r="Z470" i="11"/>
  <c r="U470" i="11"/>
  <c r="O470" i="11"/>
  <c r="J470" i="11"/>
  <c r="Y470" i="11"/>
  <c r="S470" i="11"/>
  <c r="N470" i="11"/>
  <c r="AA469" i="11"/>
  <c r="W469" i="11"/>
  <c r="S469" i="11"/>
  <c r="O469" i="11"/>
  <c r="K469" i="11"/>
  <c r="Z469" i="11"/>
  <c r="U469" i="11"/>
  <c r="P469" i="11"/>
  <c r="J469" i="11"/>
  <c r="Y469" i="11"/>
  <c r="T469" i="11"/>
  <c r="N469" i="11"/>
  <c r="X469" i="11"/>
  <c r="R469" i="11"/>
  <c r="M469" i="11"/>
  <c r="AB469" i="11"/>
  <c r="V469" i="11"/>
  <c r="Q469" i="11"/>
  <c r="L469" i="11"/>
  <c r="Z468" i="11"/>
  <c r="V468" i="11"/>
  <c r="R468" i="11"/>
  <c r="N468" i="11"/>
  <c r="J468" i="11"/>
  <c r="X468" i="11"/>
  <c r="S468" i="11"/>
  <c r="M468" i="11"/>
  <c r="AB468" i="11"/>
  <c r="W468" i="11"/>
  <c r="Q468" i="11"/>
  <c r="L468" i="11"/>
  <c r="AA468" i="11"/>
  <c r="U468" i="11"/>
  <c r="P468" i="11"/>
  <c r="K468" i="11"/>
  <c r="Y468" i="11"/>
  <c r="T468" i="11"/>
  <c r="O468" i="11"/>
  <c r="Y467" i="11"/>
  <c r="U467" i="11"/>
  <c r="Q467" i="11"/>
  <c r="M467" i="11"/>
  <c r="AA467" i="11"/>
  <c r="V467" i="11"/>
  <c r="P467" i="11"/>
  <c r="K467" i="11"/>
  <c r="Z467" i="11"/>
  <c r="T467" i="11"/>
  <c r="O467" i="11"/>
  <c r="J467" i="11"/>
  <c r="X467" i="11"/>
  <c r="S467" i="11"/>
  <c r="N467" i="11"/>
  <c r="AB467" i="11"/>
  <c r="W467" i="11"/>
  <c r="R467" i="11"/>
  <c r="L467" i="11"/>
  <c r="AB466" i="11"/>
  <c r="X466" i="11"/>
  <c r="T466" i="11"/>
  <c r="P466" i="11"/>
  <c r="L466" i="11"/>
  <c r="Y466" i="11"/>
  <c r="S466" i="11"/>
  <c r="N466" i="11"/>
  <c r="W466" i="11"/>
  <c r="R466" i="11"/>
  <c r="M466" i="11"/>
  <c r="AA466" i="11"/>
  <c r="V466" i="11"/>
  <c r="Q466" i="11"/>
  <c r="K466" i="11"/>
  <c r="Z466" i="11"/>
  <c r="U466" i="11"/>
  <c r="O466" i="11"/>
  <c r="J466" i="11"/>
  <c r="AA465" i="11"/>
  <c r="W465" i="11"/>
  <c r="S465" i="11"/>
  <c r="O465" i="11"/>
  <c r="K465" i="11"/>
  <c r="AB465" i="11"/>
  <c r="V465" i="11"/>
  <c r="Q465" i="11"/>
  <c r="L465" i="11"/>
  <c r="Z465" i="11"/>
  <c r="U465" i="11"/>
  <c r="P465" i="11"/>
  <c r="J465" i="11"/>
  <c r="Y465" i="11"/>
  <c r="T465" i="11"/>
  <c r="N465" i="11"/>
  <c r="X465" i="11"/>
  <c r="R465" i="11"/>
  <c r="M465" i="11"/>
  <c r="Z464" i="11"/>
  <c r="V464" i="11"/>
  <c r="R464" i="11"/>
  <c r="N464" i="11"/>
  <c r="J464" i="11"/>
  <c r="Y464" i="11"/>
  <c r="T464" i="11"/>
  <c r="O464" i="11"/>
  <c r="X464" i="11"/>
  <c r="S464" i="11"/>
  <c r="M464" i="11"/>
  <c r="AB464" i="11"/>
  <c r="W464" i="11"/>
  <c r="Q464" i="11"/>
  <c r="L464" i="11"/>
  <c r="AA464" i="11"/>
  <c r="U464" i="11"/>
  <c r="P464" i="11"/>
  <c r="K464" i="11"/>
  <c r="Y463" i="11"/>
  <c r="U463" i="11"/>
  <c r="Q463" i="11"/>
  <c r="M463" i="11"/>
  <c r="AB463" i="11"/>
  <c r="W463" i="11"/>
  <c r="R463" i="11"/>
  <c r="L463" i="11"/>
  <c r="AA463" i="11"/>
  <c r="V463" i="11"/>
  <c r="P463" i="11"/>
  <c r="K463" i="11"/>
  <c r="Z463" i="11"/>
  <c r="T463" i="11"/>
  <c r="O463" i="11"/>
  <c r="J463" i="11"/>
  <c r="X463" i="11"/>
  <c r="S463" i="11"/>
  <c r="N463" i="11"/>
  <c r="AB462" i="11"/>
  <c r="X462" i="11"/>
  <c r="T462" i="11"/>
  <c r="P462" i="11"/>
  <c r="L462" i="11"/>
  <c r="Z462" i="11"/>
  <c r="U462" i="11"/>
  <c r="O462" i="11"/>
  <c r="J462" i="11"/>
  <c r="Y462" i="11"/>
  <c r="S462" i="11"/>
  <c r="N462" i="11"/>
  <c r="W462" i="11"/>
  <c r="R462" i="11"/>
  <c r="M462" i="11"/>
  <c r="AA462" i="11"/>
  <c r="V462" i="11"/>
  <c r="Q462" i="11"/>
  <c r="K462" i="11"/>
  <c r="AA461" i="11"/>
  <c r="W461" i="11"/>
  <c r="S461" i="11"/>
  <c r="O461" i="11"/>
  <c r="K461" i="11"/>
  <c r="X461" i="11"/>
  <c r="R461" i="11"/>
  <c r="M461" i="11"/>
  <c r="AB461" i="11"/>
  <c r="V461" i="11"/>
  <c r="Q461" i="11"/>
  <c r="L461" i="11"/>
  <c r="Z461" i="11"/>
  <c r="U461" i="11"/>
  <c r="P461" i="11"/>
  <c r="J461" i="11"/>
  <c r="Y461" i="11"/>
  <c r="T461" i="11"/>
  <c r="N461" i="11"/>
  <c r="Z460" i="11"/>
  <c r="V460" i="11"/>
  <c r="R460" i="11"/>
  <c r="N460" i="11"/>
  <c r="J460" i="11"/>
  <c r="AA460" i="11"/>
  <c r="U460" i="11"/>
  <c r="P460" i="11"/>
  <c r="K460" i="11"/>
  <c r="Y460" i="11"/>
  <c r="T460" i="11"/>
  <c r="O460" i="11"/>
  <c r="X460" i="11"/>
  <c r="S460" i="11"/>
  <c r="M460" i="11"/>
  <c r="AB460" i="11"/>
  <c r="W460" i="11"/>
  <c r="Q460" i="11"/>
  <c r="L460" i="11"/>
  <c r="Y459" i="11"/>
  <c r="U459" i="11"/>
  <c r="Q459" i="11"/>
  <c r="M459" i="11"/>
  <c r="X459" i="11"/>
  <c r="S459" i="11"/>
  <c r="N459" i="11"/>
  <c r="AB459" i="11"/>
  <c r="W459" i="11"/>
  <c r="R459" i="11"/>
  <c r="L459" i="11"/>
  <c r="AA459" i="11"/>
  <c r="V459" i="11"/>
  <c r="P459" i="11"/>
  <c r="K459" i="11"/>
  <c r="Z459" i="11"/>
  <c r="T459" i="11"/>
  <c r="O459" i="11"/>
  <c r="J459" i="11"/>
  <c r="AB458" i="11"/>
  <c r="X458" i="11"/>
  <c r="T458" i="11"/>
  <c r="P458" i="11"/>
  <c r="L458" i="11"/>
  <c r="AA458" i="11"/>
  <c r="V458" i="11"/>
  <c r="Q458" i="11"/>
  <c r="K458" i="11"/>
  <c r="Z458" i="11"/>
  <c r="U458" i="11"/>
  <c r="O458" i="11"/>
  <c r="J458" i="11"/>
  <c r="Y458" i="11"/>
  <c r="S458" i="11"/>
  <c r="N458" i="11"/>
  <c r="W458" i="11"/>
  <c r="R458" i="11"/>
  <c r="M458" i="11"/>
  <c r="AA457" i="11"/>
  <c r="W457" i="11"/>
  <c r="S457" i="11"/>
  <c r="O457" i="11"/>
  <c r="K457" i="11"/>
  <c r="Y457" i="11"/>
  <c r="T457" i="11"/>
  <c r="N457" i="11"/>
  <c r="X457" i="11"/>
  <c r="R457" i="11"/>
  <c r="M457" i="11"/>
  <c r="AB457" i="11"/>
  <c r="V457" i="11"/>
  <c r="Q457" i="11"/>
  <c r="L457" i="11"/>
  <c r="Z457" i="11"/>
  <c r="U457" i="11"/>
  <c r="P457" i="11"/>
  <c r="J457" i="11"/>
  <c r="Z456" i="11"/>
  <c r="V456" i="11"/>
  <c r="R456" i="11"/>
  <c r="N456" i="11"/>
  <c r="J456" i="11"/>
  <c r="AB456" i="11"/>
  <c r="W456" i="11"/>
  <c r="Q456" i="11"/>
  <c r="L456" i="11"/>
  <c r="AA456" i="11"/>
  <c r="U456" i="11"/>
  <c r="P456" i="11"/>
  <c r="K456" i="11"/>
  <c r="Y456" i="11"/>
  <c r="T456" i="11"/>
  <c r="O456" i="11"/>
  <c r="X456" i="11"/>
  <c r="S456" i="11"/>
  <c r="M456" i="11"/>
  <c r="Y455" i="11"/>
  <c r="U455" i="11"/>
  <c r="Q455" i="11"/>
  <c r="M455" i="11"/>
  <c r="Z455" i="11"/>
  <c r="T455" i="11"/>
  <c r="O455" i="11"/>
  <c r="J455" i="11"/>
  <c r="X455" i="11"/>
  <c r="S455" i="11"/>
  <c r="N455" i="11"/>
  <c r="AB455" i="11"/>
  <c r="W455" i="11"/>
  <c r="R455" i="11"/>
  <c r="L455" i="11"/>
  <c r="AA455" i="11"/>
  <c r="V455" i="11"/>
  <c r="P455" i="11"/>
  <c r="K455" i="11"/>
  <c r="AB454" i="11"/>
  <c r="X454" i="11"/>
  <c r="T454" i="11"/>
  <c r="P454" i="11"/>
  <c r="L454" i="11"/>
  <c r="W454" i="11"/>
  <c r="R454" i="11"/>
  <c r="M454" i="11"/>
  <c r="AA454" i="11"/>
  <c r="V454" i="11"/>
  <c r="Q454" i="11"/>
  <c r="K454" i="11"/>
  <c r="Z454" i="11"/>
  <c r="U454" i="11"/>
  <c r="O454" i="11"/>
  <c r="J454" i="11"/>
  <c r="Y454" i="11"/>
  <c r="S454" i="11"/>
  <c r="N454" i="11"/>
  <c r="AA453" i="11"/>
  <c r="W453" i="11"/>
  <c r="S453" i="11"/>
  <c r="O453" i="11"/>
  <c r="K453" i="11"/>
  <c r="Z453" i="11"/>
  <c r="U453" i="11"/>
  <c r="P453" i="11"/>
  <c r="J453" i="11"/>
  <c r="Y453" i="11"/>
  <c r="T453" i="11"/>
  <c r="N453" i="11"/>
  <c r="X453" i="11"/>
  <c r="R453" i="11"/>
  <c r="M453" i="11"/>
  <c r="AB453" i="11"/>
  <c r="V453" i="11"/>
  <c r="Q453" i="11"/>
  <c r="L453" i="11"/>
  <c r="Z452" i="11"/>
  <c r="V452" i="11"/>
  <c r="R452" i="11"/>
  <c r="N452" i="11"/>
  <c r="J452" i="11"/>
  <c r="X452" i="11"/>
  <c r="S452" i="11"/>
  <c r="M452" i="11"/>
  <c r="AB452" i="11"/>
  <c r="W452" i="11"/>
  <c r="Q452" i="11"/>
  <c r="L452" i="11"/>
  <c r="AA452" i="11"/>
  <c r="U452" i="11"/>
  <c r="P452" i="11"/>
  <c r="K452" i="11"/>
  <c r="Y452" i="11"/>
  <c r="T452" i="11"/>
  <c r="O452" i="11"/>
  <c r="Y451" i="11"/>
  <c r="U451" i="11"/>
  <c r="Q451" i="11"/>
  <c r="M451" i="11"/>
  <c r="AA451" i="11"/>
  <c r="V451" i="11"/>
  <c r="P451" i="11"/>
  <c r="K451" i="11"/>
  <c r="Z451" i="11"/>
  <c r="T451" i="11"/>
  <c r="O451" i="11"/>
  <c r="J451" i="11"/>
  <c r="X451" i="11"/>
  <c r="S451" i="11"/>
  <c r="N451" i="11"/>
  <c r="AB451" i="11"/>
  <c r="W451" i="11"/>
  <c r="R451" i="11"/>
  <c r="L451" i="11"/>
  <c r="AB450" i="11"/>
  <c r="X450" i="11"/>
  <c r="T450" i="11"/>
  <c r="P450" i="11"/>
  <c r="L450" i="11"/>
  <c r="Y450" i="11"/>
  <c r="S450" i="11"/>
  <c r="N450" i="11"/>
  <c r="W450" i="11"/>
  <c r="R450" i="11"/>
  <c r="M450" i="11"/>
  <c r="AA450" i="11"/>
  <c r="V450" i="11"/>
  <c r="Q450" i="11"/>
  <c r="K450" i="11"/>
  <c r="Z450" i="11"/>
  <c r="U450" i="11"/>
  <c r="O450" i="11"/>
  <c r="J450" i="11"/>
  <c r="AA449" i="11"/>
  <c r="W449" i="11"/>
  <c r="S449" i="11"/>
  <c r="O449" i="11"/>
  <c r="K449" i="11"/>
  <c r="AB449" i="11"/>
  <c r="V449" i="11"/>
  <c r="Q449" i="11"/>
  <c r="L449" i="11"/>
  <c r="Z449" i="11"/>
  <c r="U449" i="11"/>
  <c r="P449" i="11"/>
  <c r="J449" i="11"/>
  <c r="Y449" i="11"/>
  <c r="T449" i="11"/>
  <c r="N449" i="11"/>
  <c r="X449" i="11"/>
  <c r="R449" i="11"/>
  <c r="M449" i="11"/>
  <c r="Z448" i="11"/>
  <c r="V448" i="11"/>
  <c r="R448" i="11"/>
  <c r="N448" i="11"/>
  <c r="J448" i="11"/>
  <c r="Y448" i="11"/>
  <c r="T448" i="11"/>
  <c r="O448" i="11"/>
  <c r="X448" i="11"/>
  <c r="S448" i="11"/>
  <c r="M448" i="11"/>
  <c r="AB448" i="11"/>
  <c r="W448" i="11"/>
  <c r="Q448" i="11"/>
  <c r="L448" i="11"/>
  <c r="AA448" i="11"/>
  <c r="U448" i="11"/>
  <c r="P448" i="11"/>
  <c r="K448" i="11"/>
  <c r="Y447" i="11"/>
  <c r="U447" i="11"/>
  <c r="Q447" i="11"/>
  <c r="M447" i="11"/>
  <c r="AB447" i="11"/>
  <c r="W447" i="11"/>
  <c r="R447" i="11"/>
  <c r="L447" i="11"/>
  <c r="AA447" i="11"/>
  <c r="V447" i="11"/>
  <c r="P447" i="11"/>
  <c r="K447" i="11"/>
  <c r="Z447" i="11"/>
  <c r="T447" i="11"/>
  <c r="O447" i="11"/>
  <c r="J447" i="11"/>
  <c r="X447" i="11"/>
  <c r="S447" i="11"/>
  <c r="N447" i="11"/>
  <c r="AB446" i="11"/>
  <c r="X446" i="11"/>
  <c r="T446" i="11"/>
  <c r="P446" i="11"/>
  <c r="L446" i="11"/>
  <c r="Z446" i="11"/>
  <c r="U446" i="11"/>
  <c r="O446" i="11"/>
  <c r="J446" i="11"/>
  <c r="Y446" i="11"/>
  <c r="S446" i="11"/>
  <c r="N446" i="11"/>
  <c r="W446" i="11"/>
  <c r="R446" i="11"/>
  <c r="M446" i="11"/>
  <c r="AA446" i="11"/>
  <c r="V446" i="11"/>
  <c r="Q446" i="11"/>
  <c r="K446" i="11"/>
  <c r="AA445" i="11"/>
  <c r="W445" i="11"/>
  <c r="S445" i="11"/>
  <c r="O445" i="11"/>
  <c r="K445" i="11"/>
  <c r="X445" i="11"/>
  <c r="R445" i="11"/>
  <c r="M445" i="11"/>
  <c r="AB445" i="11"/>
  <c r="V445" i="11"/>
  <c r="Q445" i="11"/>
  <c r="L445" i="11"/>
  <c r="Z445" i="11"/>
  <c r="U445" i="11"/>
  <c r="P445" i="11"/>
  <c r="J445" i="11"/>
  <c r="Y445" i="11"/>
  <c r="T445" i="11"/>
  <c r="N445" i="11"/>
  <c r="Z444" i="11"/>
  <c r="V444" i="11"/>
  <c r="R444" i="11"/>
  <c r="N444" i="11"/>
  <c r="J444" i="11"/>
  <c r="AA444" i="11"/>
  <c r="U444" i="11"/>
  <c r="P444" i="11"/>
  <c r="K444" i="11"/>
  <c r="Y444" i="11"/>
  <c r="T444" i="11"/>
  <c r="O444" i="11"/>
  <c r="X444" i="11"/>
  <c r="S444" i="11"/>
  <c r="M444" i="11"/>
  <c r="AB444" i="11"/>
  <c r="W444" i="11"/>
  <c r="Q444" i="11"/>
  <c r="L444" i="11"/>
  <c r="Y443" i="11"/>
  <c r="U443" i="11"/>
  <c r="Q443" i="11"/>
  <c r="M443" i="11"/>
  <c r="X443" i="11"/>
  <c r="S443" i="11"/>
  <c r="N443" i="11"/>
  <c r="AB443" i="11"/>
  <c r="W443" i="11"/>
  <c r="R443" i="11"/>
  <c r="L443" i="11"/>
  <c r="AA443" i="11"/>
  <c r="V443" i="11"/>
  <c r="P443" i="11"/>
  <c r="K443" i="11"/>
  <c r="Z443" i="11"/>
  <c r="T443" i="11"/>
  <c r="O443" i="11"/>
  <c r="J443" i="11"/>
  <c r="AB442" i="11"/>
  <c r="X442" i="11"/>
  <c r="T442" i="11"/>
  <c r="P442" i="11"/>
  <c r="L442" i="11"/>
  <c r="AA442" i="11"/>
  <c r="V442" i="11"/>
  <c r="Q442" i="11"/>
  <c r="K442" i="11"/>
  <c r="Z442" i="11"/>
  <c r="U442" i="11"/>
  <c r="O442" i="11"/>
  <c r="J442" i="11"/>
  <c r="Y442" i="11"/>
  <c r="S442" i="11"/>
  <c r="N442" i="11"/>
  <c r="W442" i="11"/>
  <c r="R442" i="11"/>
  <c r="M442" i="11"/>
  <c r="AA441" i="11"/>
  <c r="W441" i="11"/>
  <c r="S441" i="11"/>
  <c r="O441" i="11"/>
  <c r="K441" i="11"/>
  <c r="Y441" i="11"/>
  <c r="T441" i="11"/>
  <c r="N441" i="11"/>
  <c r="X441" i="11"/>
  <c r="R441" i="11"/>
  <c r="M441" i="11"/>
  <c r="AB441" i="11"/>
  <c r="V441" i="11"/>
  <c r="Q441" i="11"/>
  <c r="L441" i="11"/>
  <c r="Z441" i="11"/>
  <c r="U441" i="11"/>
  <c r="P441" i="11"/>
  <c r="J441" i="11"/>
  <c r="Z440" i="11"/>
  <c r="V440" i="11"/>
  <c r="R440" i="11"/>
  <c r="AB440" i="11"/>
  <c r="W440" i="11"/>
  <c r="Q440" i="11"/>
  <c r="M440" i="11"/>
  <c r="AA440" i="11"/>
  <c r="U440" i="11"/>
  <c r="P440" i="11"/>
  <c r="L440" i="11"/>
  <c r="Y440" i="11"/>
  <c r="T440" i="11"/>
  <c r="O440" i="11"/>
  <c r="K440" i="11"/>
  <c r="X440" i="11"/>
  <c r="S440" i="11"/>
  <c r="N440" i="11"/>
  <c r="J440" i="11"/>
  <c r="AB439" i="11"/>
  <c r="X439" i="11"/>
  <c r="T439" i="11"/>
  <c r="P439" i="11"/>
  <c r="L439" i="11"/>
  <c r="AA439" i="11"/>
  <c r="W439" i="11"/>
  <c r="S439" i="11"/>
  <c r="O439" i="11"/>
  <c r="K439" i="11"/>
  <c r="Z439" i="11"/>
  <c r="V439" i="11"/>
  <c r="R439" i="11"/>
  <c r="N439" i="11"/>
  <c r="J439" i="11"/>
  <c r="Y439" i="11"/>
  <c r="U439" i="11"/>
  <c r="Q439" i="11"/>
  <c r="M439" i="11"/>
  <c r="AA438" i="11"/>
  <c r="W438" i="11"/>
  <c r="S438" i="11"/>
  <c r="O438" i="11"/>
  <c r="K438" i="11"/>
  <c r="Z438" i="11"/>
  <c r="V438" i="11"/>
  <c r="R438" i="11"/>
  <c r="N438" i="11"/>
  <c r="J438" i="11"/>
  <c r="Y438" i="11"/>
  <c r="U438" i="11"/>
  <c r="Q438" i="11"/>
  <c r="M438" i="11"/>
  <c r="AB438" i="11"/>
  <c r="X438" i="11"/>
  <c r="T438" i="11"/>
  <c r="P438" i="11"/>
  <c r="L438" i="11"/>
  <c r="Z437" i="11"/>
  <c r="V437" i="11"/>
  <c r="R437" i="11"/>
  <c r="N437" i="11"/>
  <c r="J437" i="11"/>
  <c r="Y437" i="11"/>
  <c r="U437" i="11"/>
  <c r="Q437" i="11"/>
  <c r="M437" i="11"/>
  <c r="AB437" i="11"/>
  <c r="X437" i="11"/>
  <c r="T437" i="11"/>
  <c r="P437" i="11"/>
  <c r="L437" i="11"/>
  <c r="AA437" i="11"/>
  <c r="W437" i="11"/>
  <c r="S437" i="11"/>
  <c r="O437" i="11"/>
  <c r="K437" i="11"/>
  <c r="Y436" i="11"/>
  <c r="U436" i="11"/>
  <c r="Q436" i="11"/>
  <c r="M436" i="11"/>
  <c r="AB436" i="11"/>
  <c r="X436" i="11"/>
  <c r="T436" i="11"/>
  <c r="P436" i="11"/>
  <c r="L436" i="11"/>
  <c r="AA436" i="11"/>
  <c r="W436" i="11"/>
  <c r="S436" i="11"/>
  <c r="O436" i="11"/>
  <c r="K436" i="11"/>
  <c r="Z436" i="11"/>
  <c r="V436" i="11"/>
  <c r="R436" i="11"/>
  <c r="N436" i="11"/>
  <c r="J436" i="11"/>
  <c r="AB435" i="11"/>
  <c r="X435" i="11"/>
  <c r="T435" i="11"/>
  <c r="P435" i="11"/>
  <c r="L435" i="11"/>
  <c r="AA435" i="11"/>
  <c r="W435" i="11"/>
  <c r="S435" i="11"/>
  <c r="O435" i="11"/>
  <c r="K435" i="11"/>
  <c r="Z435" i="11"/>
  <c r="V435" i="11"/>
  <c r="R435" i="11"/>
  <c r="N435" i="11"/>
  <c r="J435" i="11"/>
  <c r="Y435" i="11"/>
  <c r="U435" i="11"/>
  <c r="Q435" i="11"/>
  <c r="M435" i="11"/>
  <c r="AA434" i="11"/>
  <c r="W434" i="11"/>
  <c r="S434" i="11"/>
  <c r="O434" i="11"/>
  <c r="K434" i="11"/>
  <c r="Z434" i="11"/>
  <c r="V434" i="11"/>
  <c r="R434" i="11"/>
  <c r="N434" i="11"/>
  <c r="J434" i="11"/>
  <c r="Y434" i="11"/>
  <c r="U434" i="11"/>
  <c r="Q434" i="11"/>
  <c r="M434" i="11"/>
  <c r="AB434" i="11"/>
  <c r="X434" i="11"/>
  <c r="T434" i="11"/>
  <c r="P434" i="11"/>
  <c r="L434" i="11"/>
  <c r="Z433" i="11"/>
  <c r="V433" i="11"/>
  <c r="R433" i="11"/>
  <c r="N433" i="11"/>
  <c r="J433" i="11"/>
  <c r="Y433" i="11"/>
  <c r="U433" i="11"/>
  <c r="Q433" i="11"/>
  <c r="M433" i="11"/>
  <c r="AB433" i="11"/>
  <c r="X433" i="11"/>
  <c r="T433" i="11"/>
  <c r="P433" i="11"/>
  <c r="L433" i="11"/>
  <c r="AA433" i="11"/>
  <c r="W433" i="11"/>
  <c r="S433" i="11"/>
  <c r="O433" i="11"/>
  <c r="K433" i="11"/>
  <c r="Y432" i="11"/>
  <c r="U432" i="11"/>
  <c r="Q432" i="11"/>
  <c r="M432" i="11"/>
  <c r="AB432" i="11"/>
  <c r="X432" i="11"/>
  <c r="T432" i="11"/>
  <c r="P432" i="11"/>
  <c r="L432" i="11"/>
  <c r="AA432" i="11"/>
  <c r="W432" i="11"/>
  <c r="S432" i="11"/>
  <c r="O432" i="11"/>
  <c r="K432" i="11"/>
  <c r="Z432" i="11"/>
  <c r="V432" i="11"/>
  <c r="R432" i="11"/>
  <c r="N432" i="11"/>
  <c r="J432" i="11"/>
  <c r="AB431" i="11"/>
  <c r="X431" i="11"/>
  <c r="T431" i="11"/>
  <c r="P431" i="11"/>
  <c r="L431" i="11"/>
  <c r="AA431" i="11"/>
  <c r="W431" i="11"/>
  <c r="S431" i="11"/>
  <c r="O431" i="11"/>
  <c r="K431" i="11"/>
  <c r="Z431" i="11"/>
  <c r="V431" i="11"/>
  <c r="R431" i="11"/>
  <c r="N431" i="11"/>
  <c r="J431" i="11"/>
  <c r="Y431" i="11"/>
  <c r="U431" i="11"/>
  <c r="Q431" i="11"/>
  <c r="M431" i="11"/>
  <c r="AA430" i="11"/>
  <c r="W430" i="11"/>
  <c r="S430" i="11"/>
  <c r="O430" i="11"/>
  <c r="K430" i="11"/>
  <c r="Z430" i="11"/>
  <c r="V430" i="11"/>
  <c r="R430" i="11"/>
  <c r="N430" i="11"/>
  <c r="J430" i="11"/>
  <c r="Y430" i="11"/>
  <c r="U430" i="11"/>
  <c r="Q430" i="11"/>
  <c r="M430" i="11"/>
  <c r="AB430" i="11"/>
  <c r="X430" i="11"/>
  <c r="T430" i="11"/>
  <c r="P430" i="11"/>
  <c r="L430" i="11"/>
  <c r="Z429" i="11"/>
  <c r="V429" i="11"/>
  <c r="R429" i="11"/>
  <c r="N429" i="11"/>
  <c r="J429" i="11"/>
  <c r="Y429" i="11"/>
  <c r="U429" i="11"/>
  <c r="Q429" i="11"/>
  <c r="M429" i="11"/>
  <c r="AB429" i="11"/>
  <c r="X429" i="11"/>
  <c r="T429" i="11"/>
  <c r="P429" i="11"/>
  <c r="L429" i="11"/>
  <c r="AA429" i="11"/>
  <c r="W429" i="11"/>
  <c r="S429" i="11"/>
  <c r="O429" i="11"/>
  <c r="K429" i="11"/>
  <c r="Y428" i="11"/>
  <c r="U428" i="11"/>
  <c r="Q428" i="11"/>
  <c r="M428" i="11"/>
  <c r="AB428" i="11"/>
  <c r="X428" i="11"/>
  <c r="T428" i="11"/>
  <c r="P428" i="11"/>
  <c r="L428" i="11"/>
  <c r="AA428" i="11"/>
  <c r="W428" i="11"/>
  <c r="S428" i="11"/>
  <c r="O428" i="11"/>
  <c r="K428" i="11"/>
  <c r="Z428" i="11"/>
  <c r="V428" i="11"/>
  <c r="R428" i="11"/>
  <c r="N428" i="11"/>
  <c r="J428" i="11"/>
  <c r="AB427" i="11"/>
  <c r="X427" i="11"/>
  <c r="T427" i="11"/>
  <c r="P427" i="11"/>
  <c r="L427" i="11"/>
  <c r="AA427" i="11"/>
  <c r="W427" i="11"/>
  <c r="S427" i="11"/>
  <c r="O427" i="11"/>
  <c r="K427" i="11"/>
  <c r="Z427" i="11"/>
  <c r="V427" i="11"/>
  <c r="R427" i="11"/>
  <c r="N427" i="11"/>
  <c r="J427" i="11"/>
  <c r="Y427" i="11"/>
  <c r="U427" i="11"/>
  <c r="Q427" i="11"/>
  <c r="M427" i="11"/>
  <c r="AA426" i="11"/>
  <c r="W426" i="11"/>
  <c r="S426" i="11"/>
  <c r="O426" i="11"/>
  <c r="K426" i="11"/>
  <c r="Z426" i="11"/>
  <c r="V426" i="11"/>
  <c r="R426" i="11"/>
  <c r="N426" i="11"/>
  <c r="J426" i="11"/>
  <c r="Y426" i="11"/>
  <c r="U426" i="11"/>
  <c r="Q426" i="11"/>
  <c r="M426" i="11"/>
  <c r="AB426" i="11"/>
  <c r="X426" i="11"/>
  <c r="T426" i="11"/>
  <c r="P426" i="11"/>
  <c r="L426" i="11"/>
  <c r="Z425" i="11"/>
  <c r="V425" i="11"/>
  <c r="R425" i="11"/>
  <c r="N425" i="11"/>
  <c r="J425" i="11"/>
  <c r="Y425" i="11"/>
  <c r="U425" i="11"/>
  <c r="Q425" i="11"/>
  <c r="M425" i="11"/>
  <c r="AB425" i="11"/>
  <c r="X425" i="11"/>
  <c r="T425" i="11"/>
  <c r="P425" i="11"/>
  <c r="L425" i="11"/>
  <c r="AA425" i="11"/>
  <c r="W425" i="11"/>
  <c r="S425" i="11"/>
  <c r="O425" i="11"/>
  <c r="K425" i="11"/>
  <c r="Y424" i="11"/>
  <c r="U424" i="11"/>
  <c r="Q424" i="11"/>
  <c r="M424" i="11"/>
  <c r="AB424" i="11"/>
  <c r="X424" i="11"/>
  <c r="T424" i="11"/>
  <c r="P424" i="11"/>
  <c r="L424" i="11"/>
  <c r="AA424" i="11"/>
  <c r="W424" i="11"/>
  <c r="S424" i="11"/>
  <c r="O424" i="11"/>
  <c r="K424" i="11"/>
  <c r="Z424" i="11"/>
  <c r="V424" i="11"/>
  <c r="R424" i="11"/>
  <c r="N424" i="11"/>
  <c r="J424" i="11"/>
  <c r="AB423" i="11"/>
  <c r="X423" i="11"/>
  <c r="T423" i="11"/>
  <c r="P423" i="11"/>
  <c r="L423" i="11"/>
  <c r="AA423" i="11"/>
  <c r="W423" i="11"/>
  <c r="S423" i="11"/>
  <c r="O423" i="11"/>
  <c r="K423" i="11"/>
  <c r="Z423" i="11"/>
  <c r="V423" i="11"/>
  <c r="R423" i="11"/>
  <c r="N423" i="11"/>
  <c r="J423" i="11"/>
  <c r="Y423" i="11"/>
  <c r="U423" i="11"/>
  <c r="Q423" i="11"/>
  <c r="M423" i="11"/>
  <c r="AA422" i="11"/>
  <c r="W422" i="11"/>
  <c r="S422" i="11"/>
  <c r="O422" i="11"/>
  <c r="K422" i="11"/>
  <c r="Z422" i="11"/>
  <c r="V422" i="11"/>
  <c r="R422" i="11"/>
  <c r="N422" i="11"/>
  <c r="J422" i="11"/>
  <c r="Y422" i="11"/>
  <c r="U422" i="11"/>
  <c r="Q422" i="11"/>
  <c r="M422" i="11"/>
  <c r="AB422" i="11"/>
  <c r="X422" i="11"/>
  <c r="T422" i="11"/>
  <c r="P422" i="11"/>
  <c r="L422" i="11"/>
  <c r="Z421" i="11"/>
  <c r="V421" i="11"/>
  <c r="R421" i="11"/>
  <c r="N421" i="11"/>
  <c r="J421" i="11"/>
  <c r="Y421" i="11"/>
  <c r="U421" i="11"/>
  <c r="Q421" i="11"/>
  <c r="M421" i="11"/>
  <c r="AB421" i="11"/>
  <c r="X421" i="11"/>
  <c r="T421" i="11"/>
  <c r="P421" i="11"/>
  <c r="L421" i="11"/>
  <c r="AA421" i="11"/>
  <c r="W421" i="11"/>
  <c r="S421" i="11"/>
  <c r="O421" i="11"/>
  <c r="K421" i="11"/>
  <c r="Y420" i="11"/>
  <c r="U420" i="11"/>
  <c r="Q420" i="11"/>
  <c r="M420" i="11"/>
  <c r="AB420" i="11"/>
  <c r="X420" i="11"/>
  <c r="T420" i="11"/>
  <c r="P420" i="11"/>
  <c r="L420" i="11"/>
  <c r="AA420" i="11"/>
  <c r="W420" i="11"/>
  <c r="S420" i="11"/>
  <c r="O420" i="11"/>
  <c r="K420" i="11"/>
  <c r="Z420" i="11"/>
  <c r="V420" i="11"/>
  <c r="R420" i="11"/>
  <c r="N420" i="11"/>
  <c r="J420" i="11"/>
  <c r="AB419" i="11"/>
  <c r="X419" i="11"/>
  <c r="T419" i="11"/>
  <c r="P419" i="11"/>
  <c r="L419" i="11"/>
  <c r="AA419" i="11"/>
  <c r="W419" i="11"/>
  <c r="S419" i="11"/>
  <c r="O419" i="11"/>
  <c r="K419" i="11"/>
  <c r="Z419" i="11"/>
  <c r="V419" i="11"/>
  <c r="R419" i="11"/>
  <c r="N419" i="11"/>
  <c r="J419" i="11"/>
  <c r="Y419" i="11"/>
  <c r="U419" i="11"/>
  <c r="Q419" i="11"/>
  <c r="M419" i="11"/>
  <c r="AA418" i="11"/>
  <c r="W418" i="11"/>
  <c r="S418" i="11"/>
  <c r="O418" i="11"/>
  <c r="K418" i="11"/>
  <c r="Z418" i="11"/>
  <c r="V418" i="11"/>
  <c r="R418" i="11"/>
  <c r="N418" i="11"/>
  <c r="J418" i="11"/>
  <c r="Y418" i="11"/>
  <c r="U418" i="11"/>
  <c r="Q418" i="11"/>
  <c r="M418" i="11"/>
  <c r="AB418" i="11"/>
  <c r="X418" i="11"/>
  <c r="T418" i="11"/>
  <c r="P418" i="11"/>
  <c r="L418" i="11"/>
  <c r="Z417" i="11"/>
  <c r="V417" i="11"/>
  <c r="R417" i="11"/>
  <c r="N417" i="11"/>
  <c r="J417" i="11"/>
  <c r="Y417" i="11"/>
  <c r="U417" i="11"/>
  <c r="Q417" i="11"/>
  <c r="M417" i="11"/>
  <c r="AB417" i="11"/>
  <c r="X417" i="11"/>
  <c r="T417" i="11"/>
  <c r="P417" i="11"/>
  <c r="L417" i="11"/>
  <c r="AA417" i="11"/>
  <c r="W417" i="11"/>
  <c r="S417" i="11"/>
  <c r="O417" i="11"/>
  <c r="K417" i="11"/>
  <c r="Y416" i="11"/>
  <c r="U416" i="11"/>
  <c r="Q416" i="11"/>
  <c r="M416" i="11"/>
  <c r="AB416" i="11"/>
  <c r="X416" i="11"/>
  <c r="T416" i="11"/>
  <c r="P416" i="11"/>
  <c r="L416" i="11"/>
  <c r="AA416" i="11"/>
  <c r="W416" i="11"/>
  <c r="S416" i="11"/>
  <c r="O416" i="11"/>
  <c r="K416" i="11"/>
  <c r="Z416" i="11"/>
  <c r="V416" i="11"/>
  <c r="R416" i="11"/>
  <c r="N416" i="11"/>
  <c r="J416" i="11"/>
  <c r="AB415" i="11"/>
  <c r="X415" i="11"/>
  <c r="T415" i="11"/>
  <c r="P415" i="11"/>
  <c r="L415" i="11"/>
  <c r="AA415" i="11"/>
  <c r="W415" i="11"/>
  <c r="S415" i="11"/>
  <c r="O415" i="11"/>
  <c r="K415" i="11"/>
  <c r="Z415" i="11"/>
  <c r="V415" i="11"/>
  <c r="R415" i="11"/>
  <c r="N415" i="11"/>
  <c r="J415" i="11"/>
  <c r="Y415" i="11"/>
  <c r="U415" i="11"/>
  <c r="Q415" i="11"/>
  <c r="M415" i="11"/>
  <c r="AA414" i="11"/>
  <c r="W414" i="11"/>
  <c r="S414" i="11"/>
  <c r="O414" i="11"/>
  <c r="K414" i="11"/>
  <c r="Z414" i="11"/>
  <c r="V414" i="11"/>
  <c r="R414" i="11"/>
  <c r="N414" i="11"/>
  <c r="J414" i="11"/>
  <c r="Y414" i="11"/>
  <c r="U414" i="11"/>
  <c r="Q414" i="11"/>
  <c r="M414" i="11"/>
  <c r="AB414" i="11"/>
  <c r="X414" i="11"/>
  <c r="T414" i="11"/>
  <c r="P414" i="11"/>
  <c r="L414" i="11"/>
  <c r="Z413" i="11"/>
  <c r="V413" i="11"/>
  <c r="R413" i="11"/>
  <c r="N413" i="11"/>
  <c r="J413" i="11"/>
  <c r="Y413" i="11"/>
  <c r="U413" i="11"/>
  <c r="Q413" i="11"/>
  <c r="M413" i="11"/>
  <c r="AB413" i="11"/>
  <c r="X413" i="11"/>
  <c r="T413" i="11"/>
  <c r="P413" i="11"/>
  <c r="L413" i="11"/>
  <c r="AA413" i="11"/>
  <c r="W413" i="11"/>
  <c r="S413" i="11"/>
  <c r="O413" i="11"/>
  <c r="K413" i="11"/>
  <c r="Y412" i="11"/>
  <c r="U412" i="11"/>
  <c r="Q412" i="11"/>
  <c r="M412" i="11"/>
  <c r="AB412" i="11"/>
  <c r="X412" i="11"/>
  <c r="T412" i="11"/>
  <c r="P412" i="11"/>
  <c r="L412" i="11"/>
  <c r="AA412" i="11"/>
  <c r="W412" i="11"/>
  <c r="S412" i="11"/>
  <c r="O412" i="11"/>
  <c r="K412" i="11"/>
  <c r="Z412" i="11"/>
  <c r="V412" i="11"/>
  <c r="R412" i="11"/>
  <c r="N412" i="11"/>
  <c r="J412" i="11"/>
  <c r="AB411" i="11"/>
  <c r="X411" i="11"/>
  <c r="T411" i="11"/>
  <c r="P411" i="11"/>
  <c r="L411" i="11"/>
  <c r="AA411" i="11"/>
  <c r="W411" i="11"/>
  <c r="S411" i="11"/>
  <c r="O411" i="11"/>
  <c r="K411" i="11"/>
  <c r="Z411" i="11"/>
  <c r="V411" i="11"/>
  <c r="R411" i="11"/>
  <c r="N411" i="11"/>
  <c r="J411" i="11"/>
  <c r="Y411" i="11"/>
  <c r="U411" i="11"/>
  <c r="Q411" i="11"/>
  <c r="M411" i="11"/>
  <c r="AA410" i="11"/>
  <c r="W410" i="11"/>
  <c r="S410" i="11"/>
  <c r="O410" i="11"/>
  <c r="K410" i="11"/>
  <c r="Z410" i="11"/>
  <c r="V410" i="11"/>
  <c r="R410" i="11"/>
  <c r="N410" i="11"/>
  <c r="J410" i="11"/>
  <c r="Y410" i="11"/>
  <c r="U410" i="11"/>
  <c r="Q410" i="11"/>
  <c r="M410" i="11"/>
  <c r="AB410" i="11"/>
  <c r="X410" i="11"/>
  <c r="T410" i="11"/>
  <c r="P410" i="11"/>
  <c r="L410" i="11"/>
  <c r="Z409" i="11"/>
  <c r="V409" i="11"/>
  <c r="R409" i="11"/>
  <c r="N409" i="11"/>
  <c r="J409" i="11"/>
  <c r="Y409" i="11"/>
  <c r="U409" i="11"/>
  <c r="Q409" i="11"/>
  <c r="M409" i="11"/>
  <c r="AB409" i="11"/>
  <c r="X409" i="11"/>
  <c r="T409" i="11"/>
  <c r="P409" i="11"/>
  <c r="L409" i="11"/>
  <c r="AA409" i="11"/>
  <c r="W409" i="11"/>
  <c r="S409" i="11"/>
  <c r="O409" i="11"/>
  <c r="K409" i="11"/>
  <c r="Y408" i="11"/>
  <c r="U408" i="11"/>
  <c r="Q408" i="11"/>
  <c r="M408" i="11"/>
  <c r="AB408" i="11"/>
  <c r="X408" i="11"/>
  <c r="T408" i="11"/>
  <c r="P408" i="11"/>
  <c r="L408" i="11"/>
  <c r="AA408" i="11"/>
  <c r="W408" i="11"/>
  <c r="S408" i="11"/>
  <c r="O408" i="11"/>
  <c r="K408" i="11"/>
  <c r="Z408" i="11"/>
  <c r="V408" i="11"/>
  <c r="R408" i="11"/>
  <c r="N408" i="11"/>
  <c r="J408" i="11"/>
  <c r="AB407" i="11"/>
  <c r="X407" i="11"/>
  <c r="T407" i="11"/>
  <c r="P407" i="11"/>
  <c r="L407" i="11"/>
  <c r="AA407" i="11"/>
  <c r="W407" i="11"/>
  <c r="S407" i="11"/>
  <c r="O407" i="11"/>
  <c r="K407" i="11"/>
  <c r="Z407" i="11"/>
  <c r="V407" i="11"/>
  <c r="R407" i="11"/>
  <c r="N407" i="11"/>
  <c r="J407" i="11"/>
  <c r="Y407" i="11"/>
  <c r="U407" i="11"/>
  <c r="Q407" i="11"/>
  <c r="M407" i="11"/>
  <c r="AA406" i="11"/>
  <c r="W406" i="11"/>
  <c r="S406" i="11"/>
  <c r="O406" i="11"/>
  <c r="K406" i="11"/>
  <c r="Z406" i="11"/>
  <c r="V406" i="11"/>
  <c r="R406" i="11"/>
  <c r="N406" i="11"/>
  <c r="J406" i="11"/>
  <c r="Y406" i="11"/>
  <c r="U406" i="11"/>
  <c r="Q406" i="11"/>
  <c r="M406" i="11"/>
  <c r="AB406" i="11"/>
  <c r="X406" i="11"/>
  <c r="T406" i="11"/>
  <c r="P406" i="11"/>
  <c r="L406" i="11"/>
  <c r="Z405" i="11"/>
  <c r="V405" i="11"/>
  <c r="R405" i="11"/>
  <c r="N405" i="11"/>
  <c r="J405" i="11"/>
  <c r="AB405" i="11"/>
  <c r="X405" i="11"/>
  <c r="T405" i="11"/>
  <c r="P405" i="11"/>
  <c r="L405" i="11"/>
  <c r="AA405" i="11"/>
  <c r="W405" i="11"/>
  <c r="S405" i="11"/>
  <c r="O405" i="11"/>
  <c r="K405" i="11"/>
  <c r="Y405" i="11"/>
  <c r="U405" i="11"/>
  <c r="Q405" i="11"/>
  <c r="M405" i="11"/>
  <c r="Y404" i="11"/>
  <c r="U404" i="11"/>
  <c r="Q404" i="11"/>
  <c r="M404" i="11"/>
  <c r="AA404" i="11"/>
  <c r="W404" i="11"/>
  <c r="S404" i="11"/>
  <c r="O404" i="11"/>
  <c r="K404" i="11"/>
  <c r="Z404" i="11"/>
  <c r="V404" i="11"/>
  <c r="R404" i="11"/>
  <c r="N404" i="11"/>
  <c r="J404" i="11"/>
  <c r="AB404" i="11"/>
  <c r="L404" i="11"/>
  <c r="X404" i="11"/>
  <c r="T404" i="11"/>
  <c r="P404" i="11"/>
  <c r="AB403" i="11"/>
  <c r="X403" i="11"/>
  <c r="T403" i="11"/>
  <c r="P403" i="11"/>
  <c r="L403" i="11"/>
  <c r="Z403" i="11"/>
  <c r="V403" i="11"/>
  <c r="R403" i="11"/>
  <c r="N403" i="11"/>
  <c r="J403" i="11"/>
  <c r="Y403" i="11"/>
  <c r="U403" i="11"/>
  <c r="Q403" i="11"/>
  <c r="M403" i="11"/>
  <c r="O403" i="11"/>
  <c r="AA403" i="11"/>
  <c r="K403" i="11"/>
  <c r="W403" i="11"/>
  <c r="S403" i="11"/>
  <c r="AA402" i="11"/>
  <c r="W402" i="11"/>
  <c r="S402" i="11"/>
  <c r="O402" i="11"/>
  <c r="K402" i="11"/>
  <c r="Y402" i="11"/>
  <c r="U402" i="11"/>
  <c r="Q402" i="11"/>
  <c r="M402" i="11"/>
  <c r="AB402" i="11"/>
  <c r="X402" i="11"/>
  <c r="T402" i="11"/>
  <c r="P402" i="11"/>
  <c r="L402" i="11"/>
  <c r="R402" i="11"/>
  <c r="N402" i="11"/>
  <c r="Z402" i="11"/>
  <c r="J402" i="11"/>
  <c r="V402" i="11"/>
  <c r="Z401" i="11"/>
  <c r="V401" i="11"/>
  <c r="R401" i="11"/>
  <c r="N401" i="11"/>
  <c r="J401" i="11"/>
  <c r="AB401" i="11"/>
  <c r="X401" i="11"/>
  <c r="T401" i="11"/>
  <c r="P401" i="11"/>
  <c r="L401" i="11"/>
  <c r="AA401" i="11"/>
  <c r="W401" i="11"/>
  <c r="S401" i="11"/>
  <c r="O401" i="11"/>
  <c r="K401" i="11"/>
  <c r="U401" i="11"/>
  <c r="Q401" i="11"/>
  <c r="M401" i="11"/>
  <c r="Y401" i="11"/>
  <c r="Y400" i="11"/>
  <c r="U400" i="11"/>
  <c r="Q400" i="11"/>
  <c r="M400" i="11"/>
  <c r="AA400" i="11"/>
  <c r="W400" i="11"/>
  <c r="S400" i="11"/>
  <c r="O400" i="11"/>
  <c r="K400" i="11"/>
  <c r="Z400" i="11"/>
  <c r="V400" i="11"/>
  <c r="R400" i="11"/>
  <c r="N400" i="11"/>
  <c r="J400" i="11"/>
  <c r="X400" i="11"/>
  <c r="T400" i="11"/>
  <c r="P400" i="11"/>
  <c r="AB400" i="11"/>
  <c r="L400" i="11"/>
  <c r="AB399" i="11"/>
  <c r="X399" i="11"/>
  <c r="T399" i="11"/>
  <c r="P399" i="11"/>
  <c r="L399" i="11"/>
  <c r="Z399" i="11"/>
  <c r="V399" i="11"/>
  <c r="R399" i="11"/>
  <c r="N399" i="11"/>
  <c r="J399" i="11"/>
  <c r="Y399" i="11"/>
  <c r="U399" i="11"/>
  <c r="Q399" i="11"/>
  <c r="M399" i="11"/>
  <c r="AA399" i="11"/>
  <c r="K399" i="11"/>
  <c r="W399" i="11"/>
  <c r="S399" i="11"/>
  <c r="O399" i="11"/>
  <c r="AA398" i="11"/>
  <c r="W398" i="11"/>
  <c r="S398" i="11"/>
  <c r="O398" i="11"/>
  <c r="K398" i="11"/>
  <c r="Y398" i="11"/>
  <c r="U398" i="11"/>
  <c r="Q398" i="11"/>
  <c r="M398" i="11"/>
  <c r="AB398" i="11"/>
  <c r="X398" i="11"/>
  <c r="T398" i="11"/>
  <c r="P398" i="11"/>
  <c r="L398" i="11"/>
  <c r="N398" i="11"/>
  <c r="Z398" i="11"/>
  <c r="J398" i="11"/>
  <c r="V398" i="11"/>
  <c r="R398" i="11"/>
  <c r="Z397" i="11"/>
  <c r="V397" i="11"/>
  <c r="R397" i="11"/>
  <c r="N397" i="11"/>
  <c r="J397" i="11"/>
  <c r="AB397" i="11"/>
  <c r="X397" i="11"/>
  <c r="T397" i="11"/>
  <c r="P397" i="11"/>
  <c r="L397" i="11"/>
  <c r="AA397" i="11"/>
  <c r="W397" i="11"/>
  <c r="S397" i="11"/>
  <c r="O397" i="11"/>
  <c r="K397" i="11"/>
  <c r="Q397" i="11"/>
  <c r="M397" i="11"/>
  <c r="Y397" i="11"/>
  <c r="U397" i="11"/>
  <c r="Y396" i="11"/>
  <c r="U396" i="11"/>
  <c r="Q396" i="11"/>
  <c r="M396" i="11"/>
  <c r="AA396" i="11"/>
  <c r="W396" i="11"/>
  <c r="S396" i="11"/>
  <c r="O396" i="11"/>
  <c r="K396" i="11"/>
  <c r="Z396" i="11"/>
  <c r="V396" i="11"/>
  <c r="R396" i="11"/>
  <c r="N396" i="11"/>
  <c r="J396" i="11"/>
  <c r="T396" i="11"/>
  <c r="P396" i="11"/>
  <c r="AB396" i="11"/>
  <c r="L396" i="11"/>
  <c r="X396" i="11"/>
  <c r="AB395" i="11"/>
  <c r="X395" i="11"/>
  <c r="T395" i="11"/>
  <c r="P395" i="11"/>
  <c r="L395" i="11"/>
  <c r="Z395" i="11"/>
  <c r="V395" i="11"/>
  <c r="R395" i="11"/>
  <c r="N395" i="11"/>
  <c r="J395" i="11"/>
  <c r="Y395" i="11"/>
  <c r="U395" i="11"/>
  <c r="Q395" i="11"/>
  <c r="M395" i="11"/>
  <c r="W395" i="11"/>
  <c r="S395" i="11"/>
  <c r="O395" i="11"/>
  <c r="AA395" i="11"/>
  <c r="K395" i="11"/>
  <c r="AA394" i="11"/>
  <c r="W394" i="11"/>
  <c r="S394" i="11"/>
  <c r="O394" i="11"/>
  <c r="K394" i="11"/>
  <c r="Y394" i="11"/>
  <c r="U394" i="11"/>
  <c r="AB394" i="11"/>
  <c r="X394" i="11"/>
  <c r="T394" i="11"/>
  <c r="P394" i="11"/>
  <c r="L394" i="11"/>
  <c r="Z394" i="11"/>
  <c r="N394" i="11"/>
  <c r="V394" i="11"/>
  <c r="M394" i="11"/>
  <c r="R394" i="11"/>
  <c r="J394" i="11"/>
  <c r="Q394" i="11"/>
  <c r="Z393" i="11"/>
  <c r="V393" i="11"/>
  <c r="R393" i="11"/>
  <c r="N393" i="11"/>
  <c r="J393" i="11"/>
  <c r="AA393" i="11"/>
  <c r="W393" i="11"/>
  <c r="S393" i="11"/>
  <c r="O393" i="11"/>
  <c r="K393" i="11"/>
  <c r="Y393" i="11"/>
  <c r="Q393" i="11"/>
  <c r="X393" i="11"/>
  <c r="P393" i="11"/>
  <c r="U393" i="11"/>
  <c r="M393" i="11"/>
  <c r="AB393" i="11"/>
  <c r="T393" i="11"/>
  <c r="L393" i="11"/>
  <c r="Y392" i="11"/>
  <c r="U392" i="11"/>
  <c r="Q392" i="11"/>
  <c r="M392" i="11"/>
  <c r="Z392" i="11"/>
  <c r="V392" i="11"/>
  <c r="R392" i="11"/>
  <c r="N392" i="11"/>
  <c r="J392" i="11"/>
  <c r="AB392" i="11"/>
  <c r="T392" i="11"/>
  <c r="L392" i="11"/>
  <c r="AA392" i="11"/>
  <c r="S392" i="11"/>
  <c r="K392" i="11"/>
  <c r="X392" i="11"/>
  <c r="P392" i="11"/>
  <c r="W392" i="11"/>
  <c r="O392" i="11"/>
  <c r="AB391" i="11"/>
  <c r="X391" i="11"/>
  <c r="T391" i="11"/>
  <c r="P391" i="11"/>
  <c r="L391" i="11"/>
  <c r="Y391" i="11"/>
  <c r="U391" i="11"/>
  <c r="Q391" i="11"/>
  <c r="M391" i="11"/>
  <c r="W391" i="11"/>
  <c r="O391" i="11"/>
  <c r="V391" i="11"/>
  <c r="N391" i="11"/>
  <c r="AA391" i="11"/>
  <c r="S391" i="11"/>
  <c r="K391" i="11"/>
  <c r="Z391" i="11"/>
  <c r="R391" i="11"/>
  <c r="J391" i="11"/>
  <c r="AA390" i="11"/>
  <c r="W390" i="11"/>
  <c r="S390" i="11"/>
  <c r="O390" i="11"/>
  <c r="K390" i="11"/>
  <c r="AB390" i="11"/>
  <c r="X390" i="11"/>
  <c r="T390" i="11"/>
  <c r="P390" i="11"/>
  <c r="L390" i="11"/>
  <c r="Z390" i="11"/>
  <c r="R390" i="11"/>
  <c r="J390" i="11"/>
  <c r="Y390" i="11"/>
  <c r="Q390" i="11"/>
  <c r="V390" i="11"/>
  <c r="N390" i="11"/>
  <c r="U390" i="11"/>
  <c r="M390" i="11"/>
  <c r="Z389" i="11"/>
  <c r="V389" i="11"/>
  <c r="R389" i="11"/>
  <c r="N389" i="11"/>
  <c r="J389" i="11"/>
  <c r="AA389" i="11"/>
  <c r="W389" i="11"/>
  <c r="S389" i="11"/>
  <c r="O389" i="11"/>
  <c r="K389" i="11"/>
  <c r="U389" i="11"/>
  <c r="M389" i="11"/>
  <c r="AB389" i="11"/>
  <c r="T389" i="11"/>
  <c r="L389" i="11"/>
  <c r="Y389" i="11"/>
  <c r="Q389" i="11"/>
  <c r="X389" i="11"/>
  <c r="P389" i="11"/>
  <c r="Y388" i="11"/>
  <c r="U388" i="11"/>
  <c r="Q388" i="11"/>
  <c r="M388" i="11"/>
  <c r="Z388" i="11"/>
  <c r="V388" i="11"/>
  <c r="R388" i="11"/>
  <c r="N388" i="11"/>
  <c r="J388" i="11"/>
  <c r="X388" i="11"/>
  <c r="P388" i="11"/>
  <c r="W388" i="11"/>
  <c r="O388" i="11"/>
  <c r="AB388" i="11"/>
  <c r="T388" i="11"/>
  <c r="L388" i="11"/>
  <c r="AA388" i="11"/>
  <c r="S388" i="11"/>
  <c r="K388" i="11"/>
  <c r="AB387" i="11"/>
  <c r="X387" i="11"/>
  <c r="T387" i="11"/>
  <c r="P387" i="11"/>
  <c r="L387" i="11"/>
  <c r="Y387" i="11"/>
  <c r="U387" i="11"/>
  <c r="Q387" i="11"/>
  <c r="M387" i="11"/>
  <c r="AA387" i="11"/>
  <c r="S387" i="11"/>
  <c r="K387" i="11"/>
  <c r="Z387" i="11"/>
  <c r="R387" i="11"/>
  <c r="J387" i="11"/>
  <c r="W387" i="11"/>
  <c r="O387" i="11"/>
  <c r="V387" i="11"/>
  <c r="N387" i="11"/>
  <c r="AA386" i="11"/>
  <c r="W386" i="11"/>
  <c r="S386" i="11"/>
  <c r="O386" i="11"/>
  <c r="K386" i="11"/>
  <c r="AB386" i="11"/>
  <c r="X386" i="11"/>
  <c r="T386" i="11"/>
  <c r="P386" i="11"/>
  <c r="L386" i="11"/>
  <c r="V386" i="11"/>
  <c r="N386" i="11"/>
  <c r="U386" i="11"/>
  <c r="M386" i="11"/>
  <c r="Z386" i="11"/>
  <c r="R386" i="11"/>
  <c r="J386" i="11"/>
  <c r="Y386" i="11"/>
  <c r="Q386" i="11"/>
  <c r="Z385" i="11"/>
  <c r="V385" i="11"/>
  <c r="R385" i="11"/>
  <c r="N385" i="11"/>
  <c r="J385" i="11"/>
  <c r="AA385" i="11"/>
  <c r="W385" i="11"/>
  <c r="S385" i="11"/>
  <c r="O385" i="11"/>
  <c r="K385" i="11"/>
  <c r="Y385" i="11"/>
  <c r="Q385" i="11"/>
  <c r="X385" i="11"/>
  <c r="P385" i="11"/>
  <c r="U385" i="11"/>
  <c r="M385" i="11"/>
  <c r="AB385" i="11"/>
  <c r="T385" i="11"/>
  <c r="L385" i="11"/>
  <c r="Y384" i="11"/>
  <c r="U384" i="11"/>
  <c r="Q384" i="11"/>
  <c r="M384" i="11"/>
  <c r="Z384" i="11"/>
  <c r="V384" i="11"/>
  <c r="R384" i="11"/>
  <c r="N384" i="11"/>
  <c r="J384" i="11"/>
  <c r="AB384" i="11"/>
  <c r="T384" i="11"/>
  <c r="L384" i="11"/>
  <c r="AA384" i="11"/>
  <c r="S384" i="11"/>
  <c r="K384" i="11"/>
  <c r="X384" i="11"/>
  <c r="P384" i="11"/>
  <c r="W384" i="11"/>
  <c r="O384" i="11"/>
  <c r="AB383" i="11"/>
  <c r="X383" i="11"/>
  <c r="T383" i="11"/>
  <c r="P383" i="11"/>
  <c r="L383" i="11"/>
  <c r="Y383" i="11"/>
  <c r="U383" i="11"/>
  <c r="Q383" i="11"/>
  <c r="M383" i="11"/>
  <c r="W383" i="11"/>
  <c r="O383" i="11"/>
  <c r="V383" i="11"/>
  <c r="N383" i="11"/>
  <c r="AA383" i="11"/>
  <c r="S383" i="11"/>
  <c r="K383" i="11"/>
  <c r="Z383" i="11"/>
  <c r="R383" i="11"/>
  <c r="J383" i="11"/>
  <c r="AA382" i="11"/>
  <c r="W382" i="11"/>
  <c r="S382" i="11"/>
  <c r="O382" i="11"/>
  <c r="K382" i="11"/>
  <c r="AB382" i="11"/>
  <c r="X382" i="11"/>
  <c r="T382" i="11"/>
  <c r="P382" i="11"/>
  <c r="L382" i="11"/>
  <c r="Z382" i="11"/>
  <c r="R382" i="11"/>
  <c r="J382" i="11"/>
  <c r="Y382" i="11"/>
  <c r="Q382" i="11"/>
  <c r="V382" i="11"/>
  <c r="N382" i="11"/>
  <c r="U382" i="11"/>
  <c r="M382" i="11"/>
  <c r="Z381" i="11"/>
  <c r="V381" i="11"/>
  <c r="R381" i="11"/>
  <c r="N381" i="11"/>
  <c r="J381" i="11"/>
  <c r="AA381" i="11"/>
  <c r="W381" i="11"/>
  <c r="S381" i="11"/>
  <c r="O381" i="11"/>
  <c r="K381" i="11"/>
  <c r="U381" i="11"/>
  <c r="M381" i="11"/>
  <c r="AB381" i="11"/>
  <c r="T381" i="11"/>
  <c r="L381" i="11"/>
  <c r="Y381" i="11"/>
  <c r="Q381" i="11"/>
  <c r="X381" i="11"/>
  <c r="P381" i="11"/>
  <c r="Y380" i="11"/>
  <c r="U380" i="11"/>
  <c r="Q380" i="11"/>
  <c r="M380" i="11"/>
  <c r="Z380" i="11"/>
  <c r="V380" i="11"/>
  <c r="R380" i="11"/>
  <c r="N380" i="11"/>
  <c r="J380" i="11"/>
  <c r="X380" i="11"/>
  <c r="P380" i="11"/>
  <c r="W380" i="11"/>
  <c r="O380" i="11"/>
  <c r="AB380" i="11"/>
  <c r="T380" i="11"/>
  <c r="L380" i="11"/>
  <c r="AA380" i="11"/>
  <c r="S380" i="11"/>
  <c r="K380" i="11"/>
  <c r="AB379" i="11"/>
  <c r="X379" i="11"/>
  <c r="T379" i="11"/>
  <c r="P379" i="11"/>
  <c r="L379" i="11"/>
  <c r="Y379" i="11"/>
  <c r="U379" i="11"/>
  <c r="Q379" i="11"/>
  <c r="M379" i="11"/>
  <c r="AA379" i="11"/>
  <c r="S379" i="11"/>
  <c r="K379" i="11"/>
  <c r="Z379" i="11"/>
  <c r="R379" i="11"/>
  <c r="J379" i="11"/>
  <c r="W379" i="11"/>
  <c r="O379" i="11"/>
  <c r="V379" i="11"/>
  <c r="N379" i="11"/>
  <c r="AA378" i="11"/>
  <c r="W378" i="11"/>
  <c r="S378" i="11"/>
  <c r="O378" i="11"/>
  <c r="K378" i="11"/>
  <c r="AB378" i="11"/>
  <c r="X378" i="11"/>
  <c r="T378" i="11"/>
  <c r="P378" i="11"/>
  <c r="L378" i="11"/>
  <c r="V378" i="11"/>
  <c r="N378" i="11"/>
  <c r="U378" i="11"/>
  <c r="M378" i="11"/>
  <c r="Z378" i="11"/>
  <c r="R378" i="11"/>
  <c r="J378" i="11"/>
  <c r="Y378" i="11"/>
  <c r="Q378" i="11"/>
  <c r="Z377" i="11"/>
  <c r="V377" i="11"/>
  <c r="R377" i="11"/>
  <c r="N377" i="11"/>
  <c r="J377" i="11"/>
  <c r="AA377" i="11"/>
  <c r="W377" i="11"/>
  <c r="S377" i="11"/>
  <c r="O377" i="11"/>
  <c r="K377" i="11"/>
  <c r="Y377" i="11"/>
  <c r="Q377" i="11"/>
  <c r="X377" i="11"/>
  <c r="P377" i="11"/>
  <c r="U377" i="11"/>
  <c r="M377" i="11"/>
  <c r="AB377" i="11"/>
  <c r="T377" i="11"/>
  <c r="L377" i="11"/>
  <c r="Y376" i="11"/>
  <c r="U376" i="11"/>
  <c r="Q376" i="11"/>
  <c r="M376" i="11"/>
  <c r="Z376" i="11"/>
  <c r="V376" i="11"/>
  <c r="R376" i="11"/>
  <c r="N376" i="11"/>
  <c r="J376" i="11"/>
  <c r="AB376" i="11"/>
  <c r="T376" i="11"/>
  <c r="L376" i="11"/>
  <c r="AA376" i="11"/>
  <c r="S376" i="11"/>
  <c r="K376" i="11"/>
  <c r="X376" i="11"/>
  <c r="P376" i="11"/>
  <c r="W376" i="11"/>
  <c r="O376" i="11"/>
  <c r="AB375" i="11"/>
  <c r="X375" i="11"/>
  <c r="T375" i="11"/>
  <c r="P375" i="11"/>
  <c r="L375" i="11"/>
  <c r="Y375" i="11"/>
  <c r="U375" i="11"/>
  <c r="Q375" i="11"/>
  <c r="M375" i="11"/>
  <c r="W375" i="11"/>
  <c r="O375" i="11"/>
  <c r="V375" i="11"/>
  <c r="N375" i="11"/>
  <c r="AA375" i="11"/>
  <c r="S375" i="11"/>
  <c r="K375" i="11"/>
  <c r="Z375" i="11"/>
  <c r="R375" i="11"/>
  <c r="J375" i="11"/>
  <c r="AA374" i="11"/>
  <c r="W374" i="11"/>
  <c r="S374" i="11"/>
  <c r="O374" i="11"/>
  <c r="K374" i="11"/>
  <c r="AB374" i="11"/>
  <c r="X374" i="11"/>
  <c r="T374" i="11"/>
  <c r="P374" i="11"/>
  <c r="L374" i="11"/>
  <c r="Z374" i="11"/>
  <c r="R374" i="11"/>
  <c r="J374" i="11"/>
  <c r="Y374" i="11"/>
  <c r="Q374" i="11"/>
  <c r="V374" i="11"/>
  <c r="N374" i="11"/>
  <c r="U374" i="11"/>
  <c r="M374" i="11"/>
  <c r="Z373" i="11"/>
  <c r="V373" i="11"/>
  <c r="R373" i="11"/>
  <c r="N373" i="11"/>
  <c r="J373" i="11"/>
  <c r="AA373" i="11"/>
  <c r="W373" i="11"/>
  <c r="S373" i="11"/>
  <c r="O373" i="11"/>
  <c r="K373" i="11"/>
  <c r="U373" i="11"/>
  <c r="M373" i="11"/>
  <c r="AB373" i="11"/>
  <c r="T373" i="11"/>
  <c r="L373" i="11"/>
  <c r="Y373" i="11"/>
  <c r="Q373" i="11"/>
  <c r="X373" i="11"/>
  <c r="P373" i="11"/>
  <c r="Y372" i="11"/>
  <c r="U372" i="11"/>
  <c r="Q372" i="11"/>
  <c r="M372" i="11"/>
  <c r="Z372" i="11"/>
  <c r="V372" i="11"/>
  <c r="R372" i="11"/>
  <c r="N372" i="11"/>
  <c r="J372" i="11"/>
  <c r="X372" i="11"/>
  <c r="P372" i="11"/>
  <c r="W372" i="11"/>
  <c r="O372" i="11"/>
  <c r="AB372" i="11"/>
  <c r="T372" i="11"/>
  <c r="L372" i="11"/>
  <c r="AA372" i="11"/>
  <c r="S372" i="11"/>
  <c r="K372" i="11"/>
  <c r="AB371" i="11"/>
  <c r="X371" i="11"/>
  <c r="T371" i="11"/>
  <c r="P371" i="11"/>
  <c r="L371" i="11"/>
  <c r="Y371" i="11"/>
  <c r="U371" i="11"/>
  <c r="Q371" i="11"/>
  <c r="M371" i="11"/>
  <c r="AA371" i="11"/>
  <c r="S371" i="11"/>
  <c r="K371" i="11"/>
  <c r="Z371" i="11"/>
  <c r="R371" i="11"/>
  <c r="J371" i="11"/>
  <c r="W371" i="11"/>
  <c r="O371" i="11"/>
  <c r="V371" i="11"/>
  <c r="N371" i="11"/>
  <c r="AA370" i="11"/>
  <c r="W370" i="11"/>
  <c r="S370" i="11"/>
  <c r="O370" i="11"/>
  <c r="K370" i="11"/>
  <c r="AB370" i="11"/>
  <c r="X370" i="11"/>
  <c r="T370" i="11"/>
  <c r="P370" i="11"/>
  <c r="L370" i="11"/>
  <c r="V370" i="11"/>
  <c r="N370" i="11"/>
  <c r="U370" i="11"/>
  <c r="M370" i="11"/>
  <c r="Z370" i="11"/>
  <c r="R370" i="11"/>
  <c r="J370" i="11"/>
  <c r="Y370" i="11"/>
  <c r="Q370" i="11"/>
  <c r="Z369" i="11"/>
  <c r="V369" i="11"/>
  <c r="R369" i="11"/>
  <c r="N369" i="11"/>
  <c r="J369" i="11"/>
  <c r="AA369" i="11"/>
  <c r="W369" i="11"/>
  <c r="S369" i="11"/>
  <c r="O369" i="11"/>
  <c r="K369" i="11"/>
  <c r="Y369" i="11"/>
  <c r="Q369" i="11"/>
  <c r="X369" i="11"/>
  <c r="P369" i="11"/>
  <c r="U369" i="11"/>
  <c r="M369" i="11"/>
  <c r="AB369" i="11"/>
  <c r="T369" i="11"/>
  <c r="L369" i="11"/>
  <c r="Y368" i="11"/>
  <c r="U368" i="11"/>
  <c r="Q368" i="11"/>
  <c r="M368" i="11"/>
  <c r="Z368" i="11"/>
  <c r="V368" i="11"/>
  <c r="R368" i="11"/>
  <c r="N368" i="11"/>
  <c r="J368" i="11"/>
  <c r="AB368" i="11"/>
  <c r="T368" i="11"/>
  <c r="L368" i="11"/>
  <c r="AA368" i="11"/>
  <c r="S368" i="11"/>
  <c r="K368" i="11"/>
  <c r="X368" i="11"/>
  <c r="P368" i="11"/>
  <c r="W368" i="11"/>
  <c r="O368" i="11"/>
  <c r="AB367" i="11"/>
  <c r="X367" i="11"/>
  <c r="T367" i="11"/>
  <c r="P367" i="11"/>
  <c r="L367" i="11"/>
  <c r="Y367" i="11"/>
  <c r="U367" i="11"/>
  <c r="Q367" i="11"/>
  <c r="M367" i="11"/>
  <c r="W367" i="11"/>
  <c r="O367" i="11"/>
  <c r="V367" i="11"/>
  <c r="N367" i="11"/>
  <c r="AA367" i="11"/>
  <c r="S367" i="11"/>
  <c r="K367" i="11"/>
  <c r="Z367" i="11"/>
  <c r="R367" i="11"/>
  <c r="J367" i="11"/>
  <c r="AA366" i="11"/>
  <c r="W366" i="11"/>
  <c r="S366" i="11"/>
  <c r="O366" i="11"/>
  <c r="K366" i="11"/>
  <c r="AB366" i="11"/>
  <c r="Z366" i="11"/>
  <c r="U366" i="11"/>
  <c r="P366" i="11"/>
  <c r="J366" i="11"/>
  <c r="Y366" i="11"/>
  <c r="T366" i="11"/>
  <c r="N366" i="11"/>
  <c r="X366" i="11"/>
  <c r="R366" i="11"/>
  <c r="M366" i="11"/>
  <c r="V366" i="11"/>
  <c r="Q366" i="11"/>
  <c r="L366" i="11"/>
  <c r="Z365" i="11"/>
  <c r="V365" i="11"/>
  <c r="R365" i="11"/>
  <c r="N365" i="11"/>
  <c r="J365" i="11"/>
  <c r="X365" i="11"/>
  <c r="S365" i="11"/>
  <c r="M365" i="11"/>
  <c r="AB365" i="11"/>
  <c r="W365" i="11"/>
  <c r="Q365" i="11"/>
  <c r="L365" i="11"/>
  <c r="AA365" i="11"/>
  <c r="U365" i="11"/>
  <c r="P365" i="11"/>
  <c r="K365" i="11"/>
  <c r="Y365" i="11"/>
  <c r="T365" i="11"/>
  <c r="O365" i="11"/>
  <c r="Y364" i="11"/>
  <c r="U364" i="11"/>
  <c r="Q364" i="11"/>
  <c r="M364" i="11"/>
  <c r="AA364" i="11"/>
  <c r="V364" i="11"/>
  <c r="P364" i="11"/>
  <c r="K364" i="11"/>
  <c r="Z364" i="11"/>
  <c r="T364" i="11"/>
  <c r="O364" i="11"/>
  <c r="J364" i="11"/>
  <c r="X364" i="11"/>
  <c r="S364" i="11"/>
  <c r="N364" i="11"/>
  <c r="AB364" i="11"/>
  <c r="W364" i="11"/>
  <c r="R364" i="11"/>
  <c r="L364" i="11"/>
  <c r="AB363" i="11"/>
  <c r="X363" i="11"/>
  <c r="T363" i="11"/>
  <c r="P363" i="11"/>
  <c r="L363" i="11"/>
  <c r="Y363" i="11"/>
  <c r="S363" i="11"/>
  <c r="N363" i="11"/>
  <c r="W363" i="11"/>
  <c r="R363" i="11"/>
  <c r="M363" i="11"/>
  <c r="AA363" i="11"/>
  <c r="V363" i="11"/>
  <c r="Q363" i="11"/>
  <c r="K363" i="11"/>
  <c r="Z363" i="11"/>
  <c r="U363" i="11"/>
  <c r="O363" i="11"/>
  <c r="J363" i="11"/>
  <c r="AA362" i="11"/>
  <c r="W362" i="11"/>
  <c r="S362" i="11"/>
  <c r="O362" i="11"/>
  <c r="K362" i="11"/>
  <c r="AB362" i="11"/>
  <c r="V362" i="11"/>
  <c r="Q362" i="11"/>
  <c r="L362" i="11"/>
  <c r="Z362" i="11"/>
  <c r="U362" i="11"/>
  <c r="P362" i="11"/>
  <c r="J362" i="11"/>
  <c r="Y362" i="11"/>
  <c r="T362" i="11"/>
  <c r="N362" i="11"/>
  <c r="X362" i="11"/>
  <c r="R362" i="11"/>
  <c r="M362" i="11"/>
  <c r="Z361" i="11"/>
  <c r="V361" i="11"/>
  <c r="R361" i="11"/>
  <c r="N361" i="11"/>
  <c r="J361" i="11"/>
  <c r="Y361" i="11"/>
  <c r="T361" i="11"/>
  <c r="O361" i="11"/>
  <c r="X361" i="11"/>
  <c r="S361" i="11"/>
  <c r="M361" i="11"/>
  <c r="AB361" i="11"/>
  <c r="W361" i="11"/>
  <c r="Q361" i="11"/>
  <c r="L361" i="11"/>
  <c r="AA361" i="11"/>
  <c r="U361" i="11"/>
  <c r="P361" i="11"/>
  <c r="K361" i="11"/>
  <c r="Y360" i="11"/>
  <c r="U360" i="11"/>
  <c r="Q360" i="11"/>
  <c r="M360" i="11"/>
  <c r="AB360" i="11"/>
  <c r="W360" i="11"/>
  <c r="R360" i="11"/>
  <c r="L360" i="11"/>
  <c r="AA360" i="11"/>
  <c r="V360" i="11"/>
  <c r="P360" i="11"/>
  <c r="K360" i="11"/>
  <c r="Z360" i="11"/>
  <c r="T360" i="11"/>
  <c r="O360" i="11"/>
  <c r="J360" i="11"/>
  <c r="X360" i="11"/>
  <c r="S360" i="11"/>
  <c r="N360" i="11"/>
  <c r="AB359" i="11"/>
  <c r="X359" i="11"/>
  <c r="T359" i="11"/>
  <c r="P359" i="11"/>
  <c r="L359" i="11"/>
  <c r="Z359" i="11"/>
  <c r="U359" i="11"/>
  <c r="O359" i="11"/>
  <c r="J359" i="11"/>
  <c r="Y359" i="11"/>
  <c r="S359" i="11"/>
  <c r="N359" i="11"/>
  <c r="W359" i="11"/>
  <c r="R359" i="11"/>
  <c r="M359" i="11"/>
  <c r="AA359" i="11"/>
  <c r="V359" i="11"/>
  <c r="Q359" i="11"/>
  <c r="K359" i="11"/>
  <c r="AA358" i="11"/>
  <c r="W358" i="11"/>
  <c r="S358" i="11"/>
  <c r="O358" i="11"/>
  <c r="K358" i="11"/>
  <c r="X358" i="11"/>
  <c r="R358" i="11"/>
  <c r="M358" i="11"/>
  <c r="AB358" i="11"/>
  <c r="V358" i="11"/>
  <c r="Q358" i="11"/>
  <c r="L358" i="11"/>
  <c r="Z358" i="11"/>
  <c r="U358" i="11"/>
  <c r="P358" i="11"/>
  <c r="J358" i="11"/>
  <c r="Y358" i="11"/>
  <c r="T358" i="11"/>
  <c r="N358" i="11"/>
  <c r="Z357" i="11"/>
  <c r="V357" i="11"/>
  <c r="R357" i="11"/>
  <c r="N357" i="11"/>
  <c r="J357" i="11"/>
  <c r="AA357" i="11"/>
  <c r="U357" i="11"/>
  <c r="P357" i="11"/>
  <c r="K357" i="11"/>
  <c r="Y357" i="11"/>
  <c r="T357" i="11"/>
  <c r="O357" i="11"/>
  <c r="X357" i="11"/>
  <c r="S357" i="11"/>
  <c r="M357" i="11"/>
  <c r="AB357" i="11"/>
  <c r="W357" i="11"/>
  <c r="Q357" i="11"/>
  <c r="L357" i="11"/>
  <c r="Y356" i="11"/>
  <c r="U356" i="11"/>
  <c r="Q356" i="11"/>
  <c r="M356" i="11"/>
  <c r="X356" i="11"/>
  <c r="S356" i="11"/>
  <c r="N356" i="11"/>
  <c r="AB356" i="11"/>
  <c r="W356" i="11"/>
  <c r="R356" i="11"/>
  <c r="L356" i="11"/>
  <c r="AA356" i="11"/>
  <c r="V356" i="11"/>
  <c r="P356" i="11"/>
  <c r="K356" i="11"/>
  <c r="Z356" i="11"/>
  <c r="T356" i="11"/>
  <c r="O356" i="11"/>
  <c r="J356" i="11"/>
  <c r="AB355" i="11"/>
  <c r="X355" i="11"/>
  <c r="T355" i="11"/>
  <c r="P355" i="11"/>
  <c r="L355" i="11"/>
  <c r="AA355" i="11"/>
  <c r="V355" i="11"/>
  <c r="Q355" i="11"/>
  <c r="K355" i="11"/>
  <c r="Z355" i="11"/>
  <c r="U355" i="11"/>
  <c r="O355" i="11"/>
  <c r="J355" i="11"/>
  <c r="Y355" i="11"/>
  <c r="S355" i="11"/>
  <c r="N355" i="11"/>
  <c r="W355" i="11"/>
  <c r="R355" i="11"/>
  <c r="M355" i="11"/>
  <c r="AA354" i="11"/>
  <c r="W354" i="11"/>
  <c r="S354" i="11"/>
  <c r="O354" i="11"/>
  <c r="K354" i="11"/>
  <c r="Y354" i="11"/>
  <c r="T354" i="11"/>
  <c r="N354" i="11"/>
  <c r="X354" i="11"/>
  <c r="R354" i="11"/>
  <c r="M354" i="11"/>
  <c r="AB354" i="11"/>
  <c r="V354" i="11"/>
  <c r="Q354" i="11"/>
  <c r="L354" i="11"/>
  <c r="Z354" i="11"/>
  <c r="U354" i="11"/>
  <c r="P354" i="11"/>
  <c r="J354" i="11"/>
  <c r="Z353" i="11"/>
  <c r="V353" i="11"/>
  <c r="R353" i="11"/>
  <c r="N353" i="11"/>
  <c r="J353" i="11"/>
  <c r="AB353" i="11"/>
  <c r="W353" i="11"/>
  <c r="Q353" i="11"/>
  <c r="L353" i="11"/>
  <c r="AA353" i="11"/>
  <c r="U353" i="11"/>
  <c r="P353" i="11"/>
  <c r="K353" i="11"/>
  <c r="Y353" i="11"/>
  <c r="T353" i="11"/>
  <c r="O353" i="11"/>
  <c r="X353" i="11"/>
  <c r="S353" i="11"/>
  <c r="M353" i="11"/>
  <c r="Y352" i="11"/>
  <c r="U352" i="11"/>
  <c r="Q352" i="11"/>
  <c r="M352" i="11"/>
  <c r="Z352" i="11"/>
  <c r="T352" i="11"/>
  <c r="O352" i="11"/>
  <c r="J352" i="11"/>
  <c r="X352" i="11"/>
  <c r="S352" i="11"/>
  <c r="N352" i="11"/>
  <c r="AB352" i="11"/>
  <c r="W352" i="11"/>
  <c r="R352" i="11"/>
  <c r="L352" i="11"/>
  <c r="AA352" i="11"/>
  <c r="V352" i="11"/>
  <c r="P352" i="11"/>
  <c r="K352" i="11"/>
  <c r="AB351" i="11"/>
  <c r="X351" i="11"/>
  <c r="T351" i="11"/>
  <c r="P351" i="11"/>
  <c r="L351" i="11"/>
  <c r="W351" i="11"/>
  <c r="R351" i="11"/>
  <c r="M351" i="11"/>
  <c r="AA351" i="11"/>
  <c r="V351" i="11"/>
  <c r="Q351" i="11"/>
  <c r="K351" i="11"/>
  <c r="Z351" i="11"/>
  <c r="U351" i="11"/>
  <c r="O351" i="11"/>
  <c r="J351" i="11"/>
  <c r="Y351" i="11"/>
  <c r="S351" i="11"/>
  <c r="N351" i="11"/>
  <c r="AA350" i="11"/>
  <c r="W350" i="11"/>
  <c r="S350" i="11"/>
  <c r="O350" i="11"/>
  <c r="K350" i="11"/>
  <c r="Z350" i="11"/>
  <c r="U350" i="11"/>
  <c r="P350" i="11"/>
  <c r="J350" i="11"/>
  <c r="Y350" i="11"/>
  <c r="T350" i="11"/>
  <c r="N350" i="11"/>
  <c r="X350" i="11"/>
  <c r="R350" i="11"/>
  <c r="M350" i="11"/>
  <c r="AB350" i="11"/>
  <c r="V350" i="11"/>
  <c r="Q350" i="11"/>
  <c r="L350" i="11"/>
  <c r="Z349" i="11"/>
  <c r="V349" i="11"/>
  <c r="R349" i="11"/>
  <c r="N349" i="11"/>
  <c r="J349" i="11"/>
  <c r="X349" i="11"/>
  <c r="S349" i="11"/>
  <c r="M349" i="11"/>
  <c r="AB349" i="11"/>
  <c r="W349" i="11"/>
  <c r="Q349" i="11"/>
  <c r="L349" i="11"/>
  <c r="AA349" i="11"/>
  <c r="U349" i="11"/>
  <c r="P349" i="11"/>
  <c r="K349" i="11"/>
  <c r="Y349" i="11"/>
  <c r="T349" i="11"/>
  <c r="O349" i="11"/>
  <c r="Y348" i="11"/>
  <c r="U348" i="11"/>
  <c r="Q348" i="11"/>
  <c r="M348" i="11"/>
  <c r="AA348" i="11"/>
  <c r="V348" i="11"/>
  <c r="P348" i="11"/>
  <c r="K348" i="11"/>
  <c r="Z348" i="11"/>
  <c r="T348" i="11"/>
  <c r="O348" i="11"/>
  <c r="J348" i="11"/>
  <c r="X348" i="11"/>
  <c r="S348" i="11"/>
  <c r="N348" i="11"/>
  <c r="AB348" i="11"/>
  <c r="W348" i="11"/>
  <c r="R348" i="11"/>
  <c r="L348" i="11"/>
  <c r="AB347" i="11"/>
  <c r="X347" i="11"/>
  <c r="T347" i="11"/>
  <c r="P347" i="11"/>
  <c r="L347" i="11"/>
  <c r="Y347" i="11"/>
  <c r="S347" i="11"/>
  <c r="N347" i="11"/>
  <c r="W347" i="11"/>
  <c r="R347" i="11"/>
  <c r="M347" i="11"/>
  <c r="AA347" i="11"/>
  <c r="V347" i="11"/>
  <c r="Q347" i="11"/>
  <c r="K347" i="11"/>
  <c r="Z347" i="11"/>
  <c r="U347" i="11"/>
  <c r="O347" i="11"/>
  <c r="J347" i="11"/>
  <c r="AA346" i="11"/>
  <c r="W346" i="11"/>
  <c r="S346" i="11"/>
  <c r="O346" i="11"/>
  <c r="K346" i="11"/>
  <c r="AB346" i="11"/>
  <c r="V346" i="11"/>
  <c r="Q346" i="11"/>
  <c r="L346" i="11"/>
  <c r="Z346" i="11"/>
  <c r="U346" i="11"/>
  <c r="P346" i="11"/>
  <c r="J346" i="11"/>
  <c r="Y346" i="11"/>
  <c r="T346" i="11"/>
  <c r="N346" i="11"/>
  <c r="X346" i="11"/>
  <c r="R346" i="11"/>
  <c r="M346" i="11"/>
  <c r="Z345" i="11"/>
  <c r="V345" i="11"/>
  <c r="R345" i="11"/>
  <c r="N345" i="11"/>
  <c r="J345" i="11"/>
  <c r="Y345" i="11"/>
  <c r="T345" i="11"/>
  <c r="O345" i="11"/>
  <c r="X345" i="11"/>
  <c r="S345" i="11"/>
  <c r="M345" i="11"/>
  <c r="AB345" i="11"/>
  <c r="W345" i="11"/>
  <c r="Q345" i="11"/>
  <c r="L345" i="11"/>
  <c r="AA345" i="11"/>
  <c r="U345" i="11"/>
  <c r="P345" i="11"/>
  <c r="K345" i="11"/>
  <c r="Y344" i="11"/>
  <c r="U344" i="11"/>
  <c r="Q344" i="11"/>
  <c r="M344" i="11"/>
  <c r="AB344" i="11"/>
  <c r="W344" i="11"/>
  <c r="R344" i="11"/>
  <c r="L344" i="11"/>
  <c r="AA344" i="11"/>
  <c r="V344" i="11"/>
  <c r="P344" i="11"/>
  <c r="K344" i="11"/>
  <c r="Z344" i="11"/>
  <c r="T344" i="11"/>
  <c r="O344" i="11"/>
  <c r="J344" i="11"/>
  <c r="X344" i="11"/>
  <c r="S344" i="11"/>
  <c r="N344" i="11"/>
  <c r="AB343" i="11"/>
  <c r="X343" i="11"/>
  <c r="T343" i="11"/>
  <c r="P343" i="11"/>
  <c r="L343" i="11"/>
  <c r="Z343" i="11"/>
  <c r="U343" i="11"/>
  <c r="O343" i="11"/>
  <c r="J343" i="11"/>
  <c r="Y343" i="11"/>
  <c r="S343" i="11"/>
  <c r="N343" i="11"/>
  <c r="W343" i="11"/>
  <c r="R343" i="11"/>
  <c r="M343" i="11"/>
  <c r="AA343" i="11"/>
  <c r="V343" i="11"/>
  <c r="Q343" i="11"/>
  <c r="K343" i="11"/>
  <c r="AA342" i="11"/>
  <c r="W342" i="11"/>
  <c r="S342" i="11"/>
  <c r="O342" i="11"/>
  <c r="K342" i="11"/>
  <c r="X342" i="11"/>
  <c r="R342" i="11"/>
  <c r="M342" i="11"/>
  <c r="AB342" i="11"/>
  <c r="V342" i="11"/>
  <c r="Q342" i="11"/>
  <c r="L342" i="11"/>
  <c r="Z342" i="11"/>
  <c r="U342" i="11"/>
  <c r="P342" i="11"/>
  <c r="J342" i="11"/>
  <c r="Y342" i="11"/>
  <c r="T342" i="11"/>
  <c r="N342" i="11"/>
  <c r="Z341" i="11"/>
  <c r="V341" i="11"/>
  <c r="R341" i="11"/>
  <c r="N341" i="11"/>
  <c r="J341" i="11"/>
  <c r="AA341" i="11"/>
  <c r="U341" i="11"/>
  <c r="P341" i="11"/>
  <c r="K341" i="11"/>
  <c r="Y341" i="11"/>
  <c r="T341" i="11"/>
  <c r="O341" i="11"/>
  <c r="X341" i="11"/>
  <c r="S341" i="11"/>
  <c r="M341" i="11"/>
  <c r="AB341" i="11"/>
  <c r="W341" i="11"/>
  <c r="Q341" i="11"/>
  <c r="L341" i="11"/>
  <c r="Y340" i="11"/>
  <c r="U340" i="11"/>
  <c r="Q340" i="11"/>
  <c r="M340" i="11"/>
  <c r="X340" i="11"/>
  <c r="S340" i="11"/>
  <c r="N340" i="11"/>
  <c r="AB340" i="11"/>
  <c r="W340" i="11"/>
  <c r="R340" i="11"/>
  <c r="L340" i="11"/>
  <c r="AA340" i="11"/>
  <c r="V340" i="11"/>
  <c r="P340" i="11"/>
  <c r="K340" i="11"/>
  <c r="Z340" i="11"/>
  <c r="T340" i="11"/>
  <c r="O340" i="11"/>
  <c r="J340" i="11"/>
  <c r="AB339" i="11"/>
  <c r="X339" i="11"/>
  <c r="T339" i="11"/>
  <c r="P339" i="11"/>
  <c r="L339" i="11"/>
  <c r="AA339" i="11"/>
  <c r="V339" i="11"/>
  <c r="Q339" i="11"/>
  <c r="K339" i="11"/>
  <c r="Z339" i="11"/>
  <c r="U339" i="11"/>
  <c r="O339" i="11"/>
  <c r="J339" i="11"/>
  <c r="Y339" i="11"/>
  <c r="S339" i="11"/>
  <c r="N339" i="11"/>
  <c r="W339" i="11"/>
  <c r="R339" i="11"/>
  <c r="M339" i="11"/>
  <c r="AA338" i="11"/>
  <c r="W338" i="11"/>
  <c r="S338" i="11"/>
  <c r="O338" i="11"/>
  <c r="K338" i="11"/>
  <c r="Y338" i="11"/>
  <c r="T338" i="11"/>
  <c r="N338" i="11"/>
  <c r="X338" i="11"/>
  <c r="R338" i="11"/>
  <c r="M338" i="11"/>
  <c r="AB338" i="11"/>
  <c r="V338" i="11"/>
  <c r="Q338" i="11"/>
  <c r="L338" i="11"/>
  <c r="Z338" i="11"/>
  <c r="U338" i="11"/>
  <c r="P338" i="11"/>
  <c r="J338" i="11"/>
  <c r="Z337" i="11"/>
  <c r="AB337" i="11"/>
  <c r="W337" i="11"/>
  <c r="S337" i="11"/>
  <c r="O337" i="11"/>
  <c r="K337" i="11"/>
  <c r="AA337" i="11"/>
  <c r="V337" i="11"/>
  <c r="R337" i="11"/>
  <c r="N337" i="11"/>
  <c r="J337" i="11"/>
  <c r="Y337" i="11"/>
  <c r="U337" i="11"/>
  <c r="Q337" i="11"/>
  <c r="M337" i="11"/>
  <c r="X337" i="11"/>
  <c r="T337" i="11"/>
  <c r="P337" i="11"/>
  <c r="L337" i="11"/>
  <c r="Z336" i="11"/>
  <c r="V336" i="11"/>
  <c r="R336" i="11"/>
  <c r="N336" i="11"/>
  <c r="J336" i="11"/>
  <c r="Y336" i="11"/>
  <c r="U336" i="11"/>
  <c r="Q336" i="11"/>
  <c r="M336" i="11"/>
  <c r="AB336" i="11"/>
  <c r="X336" i="11"/>
  <c r="T336" i="11"/>
  <c r="P336" i="11"/>
  <c r="L336" i="11"/>
  <c r="AA336" i="11"/>
  <c r="W336" i="11"/>
  <c r="S336" i="11"/>
  <c r="O336" i="11"/>
  <c r="K336" i="11"/>
  <c r="Y335" i="11"/>
  <c r="U335" i="11"/>
  <c r="Q335" i="11"/>
  <c r="M335" i="11"/>
  <c r="AB335" i="11"/>
  <c r="X335" i="11"/>
  <c r="T335" i="11"/>
  <c r="P335" i="11"/>
  <c r="L335" i="11"/>
  <c r="AA335" i="11"/>
  <c r="W335" i="11"/>
  <c r="S335" i="11"/>
  <c r="O335" i="11"/>
  <c r="K335" i="11"/>
  <c r="Z335" i="11"/>
  <c r="V335" i="11"/>
  <c r="R335" i="11"/>
  <c r="N335" i="11"/>
  <c r="J335" i="11"/>
  <c r="AB334" i="11"/>
  <c r="X334" i="11"/>
  <c r="T334" i="11"/>
  <c r="P334" i="11"/>
  <c r="L334" i="11"/>
  <c r="K334" i="11"/>
  <c r="AA334" i="11"/>
  <c r="W334" i="11"/>
  <c r="S334" i="11"/>
  <c r="O334" i="11"/>
  <c r="Z334" i="11"/>
  <c r="V334" i="11"/>
  <c r="R334" i="11"/>
  <c r="N334" i="11"/>
  <c r="J334" i="11"/>
  <c r="Y334" i="11"/>
  <c r="U334" i="11"/>
  <c r="Q334" i="11"/>
  <c r="M334" i="11"/>
  <c r="AA333" i="11"/>
  <c r="W333" i="11"/>
  <c r="S333" i="11"/>
  <c r="O333" i="11"/>
  <c r="K333" i="11"/>
  <c r="Z333" i="11"/>
  <c r="V333" i="11"/>
  <c r="R333" i="11"/>
  <c r="N333" i="11"/>
  <c r="J333" i="11"/>
  <c r="Y333" i="11"/>
  <c r="U333" i="11"/>
  <c r="Q333" i="11"/>
  <c r="M333" i="11"/>
  <c r="AB333" i="11"/>
  <c r="X333" i="11"/>
  <c r="T333" i="11"/>
  <c r="P333" i="11"/>
  <c r="L333" i="11"/>
  <c r="Z332" i="11"/>
  <c r="V332" i="11"/>
  <c r="R332" i="11"/>
  <c r="N332" i="11"/>
  <c r="J332" i="11"/>
  <c r="Y332" i="11"/>
  <c r="U332" i="11"/>
  <c r="Q332" i="11"/>
  <c r="M332" i="11"/>
  <c r="AB332" i="11"/>
  <c r="X332" i="11"/>
  <c r="T332" i="11"/>
  <c r="P332" i="11"/>
  <c r="L332" i="11"/>
  <c r="AA332" i="11"/>
  <c r="W332" i="11"/>
  <c r="S332" i="11"/>
  <c r="O332" i="11"/>
  <c r="K332" i="11"/>
  <c r="Y331" i="11"/>
  <c r="U331" i="11"/>
  <c r="Q331" i="11"/>
  <c r="M331" i="11"/>
  <c r="AB331" i="11"/>
  <c r="X331" i="11"/>
  <c r="T331" i="11"/>
  <c r="P331" i="11"/>
  <c r="L331" i="11"/>
  <c r="AA331" i="11"/>
  <c r="W331" i="11"/>
  <c r="S331" i="11"/>
  <c r="O331" i="11"/>
  <c r="K331" i="11"/>
  <c r="Z331" i="11"/>
  <c r="V331" i="11"/>
  <c r="R331" i="11"/>
  <c r="N331" i="11"/>
  <c r="J331" i="11"/>
  <c r="AB330" i="11"/>
  <c r="X330" i="11"/>
  <c r="T330" i="11"/>
  <c r="P330" i="11"/>
  <c r="L330" i="11"/>
  <c r="O330" i="11"/>
  <c r="AA330" i="11"/>
  <c r="W330" i="11"/>
  <c r="S330" i="11"/>
  <c r="K330" i="11"/>
  <c r="Z330" i="11"/>
  <c r="V330" i="11"/>
  <c r="R330" i="11"/>
  <c r="N330" i="11"/>
  <c r="J330" i="11"/>
  <c r="Y330" i="11"/>
  <c r="U330" i="11"/>
  <c r="Q330" i="11"/>
  <c r="M330" i="11"/>
  <c r="AA329" i="11"/>
  <c r="W329" i="11"/>
  <c r="S329" i="11"/>
  <c r="O329" i="11"/>
  <c r="K329" i="11"/>
  <c r="Z329" i="11"/>
  <c r="V329" i="11"/>
  <c r="N329" i="11"/>
  <c r="J329" i="11"/>
  <c r="R329" i="11"/>
  <c r="Y329" i="11"/>
  <c r="U329" i="11"/>
  <c r="Q329" i="11"/>
  <c r="M329" i="11"/>
  <c r="AB329" i="11"/>
  <c r="X329" i="11"/>
  <c r="T329" i="11"/>
  <c r="P329" i="11"/>
  <c r="L329" i="11"/>
  <c r="Z328" i="11"/>
  <c r="V328" i="11"/>
  <c r="R328" i="11"/>
  <c r="N328" i="11"/>
  <c r="J328" i="11"/>
  <c r="Y328" i="11"/>
  <c r="Q328" i="11"/>
  <c r="M328" i="11"/>
  <c r="U328" i="11"/>
  <c r="AB328" i="11"/>
  <c r="X328" i="11"/>
  <c r="T328" i="11"/>
  <c r="P328" i="11"/>
  <c r="L328" i="11"/>
  <c r="AA328" i="11"/>
  <c r="W328" i="11"/>
  <c r="S328" i="11"/>
  <c r="O328" i="11"/>
  <c r="K328" i="11"/>
  <c r="Y327" i="11"/>
  <c r="U327" i="11"/>
  <c r="Q327" i="11"/>
  <c r="M327" i="11"/>
  <c r="AB327" i="11"/>
  <c r="T327" i="11"/>
  <c r="P327" i="11"/>
  <c r="X327" i="11"/>
  <c r="L327" i="11"/>
  <c r="AA327" i="11"/>
  <c r="W327" i="11"/>
  <c r="S327" i="11"/>
  <c r="O327" i="11"/>
  <c r="K327" i="11"/>
  <c r="Z327" i="11"/>
  <c r="V327" i="11"/>
  <c r="R327" i="11"/>
  <c r="N327" i="11"/>
  <c r="J327" i="11"/>
  <c r="AB326" i="11"/>
  <c r="X326" i="11"/>
  <c r="T326" i="11"/>
  <c r="P326" i="11"/>
  <c r="L326" i="11"/>
  <c r="AA326" i="11"/>
  <c r="W326" i="11"/>
  <c r="O326" i="11"/>
  <c r="K326" i="11"/>
  <c r="S326" i="11"/>
  <c r="Z326" i="11"/>
  <c r="V326" i="11"/>
  <c r="R326" i="11"/>
  <c r="N326" i="11"/>
  <c r="J326" i="11"/>
  <c r="Y326" i="11"/>
  <c r="U326" i="11"/>
  <c r="Q326" i="11"/>
  <c r="M326" i="11"/>
  <c r="AA325" i="11"/>
  <c r="W325" i="11"/>
  <c r="S325" i="11"/>
  <c r="O325" i="11"/>
  <c r="K325" i="11"/>
  <c r="V325" i="11"/>
  <c r="R325" i="11"/>
  <c r="N325" i="11"/>
  <c r="Z325" i="11"/>
  <c r="J325" i="11"/>
  <c r="Y325" i="11"/>
  <c r="U325" i="11"/>
  <c r="Q325" i="11"/>
  <c r="M325" i="11"/>
  <c r="AB325" i="11"/>
  <c r="X325" i="11"/>
  <c r="T325" i="11"/>
  <c r="P325" i="11"/>
  <c r="L325" i="11"/>
  <c r="Z324" i="11"/>
  <c r="V324" i="11"/>
  <c r="R324" i="11"/>
  <c r="N324" i="11"/>
  <c r="J324" i="11"/>
  <c r="Y324" i="11"/>
  <c r="U324" i="11"/>
  <c r="M324" i="11"/>
  <c r="Q324" i="11"/>
  <c r="AB324" i="11"/>
  <c r="X324" i="11"/>
  <c r="T324" i="11"/>
  <c r="P324" i="11"/>
  <c r="L324" i="11"/>
  <c r="AA324" i="11"/>
  <c r="W324" i="11"/>
  <c r="S324" i="11"/>
  <c r="O324" i="11"/>
  <c r="K324" i="11"/>
  <c r="Y323" i="11"/>
  <c r="U323" i="11"/>
  <c r="Q323" i="11"/>
  <c r="M323" i="11"/>
  <c r="AB323" i="11"/>
  <c r="T323" i="11"/>
  <c r="P323" i="11"/>
  <c r="X323" i="11"/>
  <c r="L323" i="11"/>
  <c r="AA323" i="11"/>
  <c r="W323" i="11"/>
  <c r="S323" i="11"/>
  <c r="O323" i="11"/>
  <c r="K323" i="11"/>
  <c r="Z323" i="11"/>
  <c r="V323" i="11"/>
  <c r="R323" i="11"/>
  <c r="N323" i="11"/>
  <c r="J323" i="11"/>
  <c r="AB322" i="11"/>
  <c r="X322" i="11"/>
  <c r="T322" i="11"/>
  <c r="P322" i="11"/>
  <c r="L322" i="11"/>
  <c r="AA322" i="11"/>
  <c r="S322" i="11"/>
  <c r="O322" i="11"/>
  <c r="K322" i="11"/>
  <c r="W322" i="11"/>
  <c r="Z322" i="11"/>
  <c r="V322" i="11"/>
  <c r="R322" i="11"/>
  <c r="N322" i="11"/>
  <c r="J322" i="11"/>
  <c r="Y322" i="11"/>
  <c r="U322" i="11"/>
  <c r="Q322" i="11"/>
  <c r="M322" i="11"/>
  <c r="AA321" i="11"/>
  <c r="W321" i="11"/>
  <c r="S321" i="11"/>
  <c r="O321" i="11"/>
  <c r="K321" i="11"/>
  <c r="V321" i="11"/>
  <c r="R321" i="11"/>
  <c r="J321" i="11"/>
  <c r="Z321" i="11"/>
  <c r="N321" i="11"/>
  <c r="Y321" i="11"/>
  <c r="U321" i="11"/>
  <c r="Q321" i="11"/>
  <c r="M321" i="11"/>
  <c r="AB321" i="11"/>
  <c r="X321" i="11"/>
  <c r="T321" i="11"/>
  <c r="P321" i="11"/>
  <c r="L321" i="11"/>
  <c r="Z320" i="11"/>
  <c r="V320" i="11"/>
  <c r="R320" i="11"/>
  <c r="N320" i="11"/>
  <c r="J320" i="11"/>
  <c r="Y320" i="11"/>
  <c r="Q320" i="11"/>
  <c r="M320" i="11"/>
  <c r="U320" i="11"/>
  <c r="AB320" i="11"/>
  <c r="X320" i="11"/>
  <c r="T320" i="11"/>
  <c r="P320" i="11"/>
  <c r="L320" i="11"/>
  <c r="AA320" i="11"/>
  <c r="W320" i="11"/>
  <c r="S320" i="11"/>
  <c r="O320" i="11"/>
  <c r="K320" i="11"/>
  <c r="Y319" i="11"/>
  <c r="U319" i="11"/>
  <c r="Q319" i="11"/>
  <c r="M319" i="11"/>
  <c r="X319" i="11"/>
  <c r="P319" i="11"/>
  <c r="L319" i="11"/>
  <c r="AB319" i="11"/>
  <c r="T319" i="11"/>
  <c r="AA319" i="11"/>
  <c r="W319" i="11"/>
  <c r="S319" i="11"/>
  <c r="O319" i="11"/>
  <c r="K319" i="11"/>
  <c r="Z319" i="11"/>
  <c r="V319" i="11"/>
  <c r="R319" i="11"/>
  <c r="N319" i="11"/>
  <c r="J319" i="11"/>
  <c r="AB318" i="11"/>
  <c r="X318" i="11"/>
  <c r="T318" i="11"/>
  <c r="P318" i="11"/>
  <c r="L318" i="11"/>
  <c r="AA318" i="11"/>
  <c r="W318" i="11"/>
  <c r="O318" i="11"/>
  <c r="K318" i="11"/>
  <c r="S318" i="11"/>
  <c r="Z318" i="11"/>
  <c r="V318" i="11"/>
  <c r="R318" i="11"/>
  <c r="N318" i="11"/>
  <c r="J318" i="11"/>
  <c r="Y318" i="11"/>
  <c r="U318" i="11"/>
  <c r="Q318" i="11"/>
  <c r="M318" i="11"/>
  <c r="AA317" i="11"/>
  <c r="W317" i="11"/>
  <c r="S317" i="11"/>
  <c r="O317" i="11"/>
  <c r="K317" i="11"/>
  <c r="V317" i="11"/>
  <c r="R317" i="11"/>
  <c r="N317" i="11"/>
  <c r="Z317" i="11"/>
  <c r="J317" i="11"/>
  <c r="Y317" i="11"/>
  <c r="U317" i="11"/>
  <c r="Q317" i="11"/>
  <c r="M317" i="11"/>
  <c r="AB317" i="11"/>
  <c r="X317" i="11"/>
  <c r="T317" i="11"/>
  <c r="P317" i="11"/>
  <c r="L317" i="11"/>
  <c r="Z316" i="11"/>
  <c r="V316" i="11"/>
  <c r="R316" i="11"/>
  <c r="N316" i="11"/>
  <c r="J316" i="11"/>
  <c r="Y316" i="11"/>
  <c r="U316" i="11"/>
  <c r="M316" i="11"/>
  <c r="Q316" i="11"/>
  <c r="AB316" i="11"/>
  <c r="X316" i="11"/>
  <c r="T316" i="11"/>
  <c r="P316" i="11"/>
  <c r="L316" i="11"/>
  <c r="AA316" i="11"/>
  <c r="W316" i="11"/>
  <c r="S316" i="11"/>
  <c r="O316" i="11"/>
  <c r="K316" i="11"/>
  <c r="Y315" i="11"/>
  <c r="U315" i="11"/>
  <c r="Q315" i="11"/>
  <c r="M315" i="11"/>
  <c r="AB315" i="11"/>
  <c r="X315" i="11"/>
  <c r="L315" i="11"/>
  <c r="T315" i="11"/>
  <c r="AA315" i="11"/>
  <c r="W315" i="11"/>
  <c r="S315" i="11"/>
  <c r="O315" i="11"/>
  <c r="K315" i="11"/>
  <c r="Z315" i="11"/>
  <c r="V315" i="11"/>
  <c r="R315" i="11"/>
  <c r="N315" i="11"/>
  <c r="J315" i="11"/>
  <c r="P315" i="11"/>
  <c r="AB314" i="11"/>
  <c r="X314" i="11"/>
  <c r="T314" i="11"/>
  <c r="P314" i="11"/>
  <c r="L314" i="11"/>
  <c r="W314" i="11"/>
  <c r="S314" i="11"/>
  <c r="K314" i="11"/>
  <c r="AA314" i="11"/>
  <c r="O314" i="11"/>
  <c r="Z314" i="11"/>
  <c r="V314" i="11"/>
  <c r="R314" i="11"/>
  <c r="N314" i="11"/>
  <c r="J314" i="11"/>
  <c r="Y314" i="11"/>
  <c r="U314" i="11"/>
  <c r="Q314" i="11"/>
  <c r="M314" i="11"/>
  <c r="AA313" i="11"/>
  <c r="W313" i="11"/>
  <c r="S313" i="11"/>
  <c r="O313" i="11"/>
  <c r="K313" i="11"/>
  <c r="Z313" i="11"/>
  <c r="R313" i="11"/>
  <c r="J313" i="11"/>
  <c r="V313" i="11"/>
  <c r="Y313" i="11"/>
  <c r="U313" i="11"/>
  <c r="Q313" i="11"/>
  <c r="M313" i="11"/>
  <c r="AB313" i="11"/>
  <c r="X313" i="11"/>
  <c r="T313" i="11"/>
  <c r="P313" i="11"/>
  <c r="L313" i="11"/>
  <c r="N313" i="11"/>
  <c r="Z312" i="11"/>
  <c r="V312" i="11"/>
  <c r="R312" i="11"/>
  <c r="N312" i="11"/>
  <c r="J312" i="11"/>
  <c r="U312" i="11"/>
  <c r="M312" i="11"/>
  <c r="Y312" i="11"/>
  <c r="AB312" i="11"/>
  <c r="X312" i="11"/>
  <c r="T312" i="11"/>
  <c r="P312" i="11"/>
  <c r="L312" i="11"/>
  <c r="AA312" i="11"/>
  <c r="W312" i="11"/>
  <c r="S312" i="11"/>
  <c r="O312" i="11"/>
  <c r="K312" i="11"/>
  <c r="Q312" i="11"/>
  <c r="Y311" i="11"/>
  <c r="U311" i="11"/>
  <c r="Q311" i="11"/>
  <c r="M311" i="11"/>
  <c r="T311" i="11"/>
  <c r="L311" i="11"/>
  <c r="AB311" i="11"/>
  <c r="AA311" i="11"/>
  <c r="W311" i="11"/>
  <c r="S311" i="11"/>
  <c r="O311" i="11"/>
  <c r="K311" i="11"/>
  <c r="Z311" i="11"/>
  <c r="V311" i="11"/>
  <c r="R311" i="11"/>
  <c r="N311" i="11"/>
  <c r="J311" i="11"/>
  <c r="X311" i="11"/>
  <c r="P311" i="11"/>
  <c r="AB310" i="11"/>
  <c r="X310" i="11"/>
  <c r="T310" i="11"/>
  <c r="P310" i="11"/>
  <c r="L310" i="11"/>
  <c r="W310" i="11"/>
  <c r="K310" i="11"/>
  <c r="AA310" i="11"/>
  <c r="O310" i="11"/>
  <c r="Z310" i="11"/>
  <c r="V310" i="11"/>
  <c r="R310" i="11"/>
  <c r="N310" i="11"/>
  <c r="J310" i="11"/>
  <c r="Y310" i="11"/>
  <c r="U310" i="11"/>
  <c r="Q310" i="11"/>
  <c r="M310" i="11"/>
  <c r="S310" i="11"/>
  <c r="AA309" i="11"/>
  <c r="W309" i="11"/>
  <c r="S309" i="11"/>
  <c r="O309" i="11"/>
  <c r="K309" i="11"/>
  <c r="R309" i="11"/>
  <c r="J309" i="11"/>
  <c r="Y309" i="11"/>
  <c r="U309" i="11"/>
  <c r="Q309" i="11"/>
  <c r="M309" i="11"/>
  <c r="AB309" i="11"/>
  <c r="X309" i="11"/>
  <c r="T309" i="11"/>
  <c r="P309" i="11"/>
  <c r="L309" i="11"/>
  <c r="Z309" i="11"/>
  <c r="V309" i="11"/>
  <c r="N309" i="11"/>
  <c r="Z308" i="11"/>
  <c r="V308" i="11"/>
  <c r="R308" i="11"/>
  <c r="N308" i="11"/>
  <c r="J308" i="11"/>
  <c r="U308" i="11"/>
  <c r="X308" i="11"/>
  <c r="L308" i="11"/>
  <c r="AB308" i="11"/>
  <c r="P308" i="11"/>
  <c r="AA308" i="11"/>
  <c r="W308" i="11"/>
  <c r="S308" i="11"/>
  <c r="O308" i="11"/>
  <c r="K308" i="11"/>
  <c r="Y308" i="11"/>
  <c r="Q308" i="11"/>
  <c r="M308" i="11"/>
  <c r="T308" i="11"/>
  <c r="Y307" i="11"/>
  <c r="U307" i="11"/>
  <c r="Q307" i="11"/>
  <c r="M307" i="11"/>
  <c r="T307" i="11"/>
  <c r="AA307" i="11"/>
  <c r="S307" i="11"/>
  <c r="K307" i="11"/>
  <c r="X307" i="11"/>
  <c r="O307" i="11"/>
  <c r="W307" i="11"/>
  <c r="Z307" i="11"/>
  <c r="V307" i="11"/>
  <c r="R307" i="11"/>
  <c r="N307" i="11"/>
  <c r="J307" i="11"/>
  <c r="AB307" i="11"/>
  <c r="P307" i="11"/>
  <c r="L307" i="11"/>
  <c r="AB306" i="11"/>
  <c r="X306" i="11"/>
  <c r="T306" i="11"/>
  <c r="P306" i="11"/>
  <c r="L306" i="11"/>
  <c r="AA306" i="11"/>
  <c r="O306" i="11"/>
  <c r="N306" i="11"/>
  <c r="S306" i="11"/>
  <c r="V306" i="11"/>
  <c r="J306" i="11"/>
  <c r="R306" i="11"/>
  <c r="Y306" i="11"/>
  <c r="U306" i="11"/>
  <c r="Q306" i="11"/>
  <c r="M306" i="11"/>
  <c r="W306" i="11"/>
  <c r="K306" i="11"/>
  <c r="Z306" i="11"/>
  <c r="AA305" i="11"/>
  <c r="W305" i="11"/>
  <c r="S305" i="11"/>
  <c r="O305" i="11"/>
  <c r="K305" i="11"/>
  <c r="Z305" i="11"/>
  <c r="R305" i="11"/>
  <c r="U305" i="11"/>
  <c r="N305" i="11"/>
  <c r="AB305" i="11"/>
  <c r="X305" i="11"/>
  <c r="T305" i="11"/>
  <c r="P305" i="11"/>
  <c r="L305" i="11"/>
  <c r="V305" i="11"/>
  <c r="J305" i="11"/>
  <c r="Y305" i="11"/>
  <c r="Q305" i="11"/>
  <c r="M305" i="11"/>
  <c r="Z304" i="11"/>
  <c r="V304" i="11"/>
  <c r="R304" i="11"/>
  <c r="N304" i="11"/>
  <c r="J304" i="11"/>
  <c r="Y304" i="11"/>
  <c r="T304" i="11"/>
  <c r="L304" i="11"/>
  <c r="M304" i="11"/>
  <c r="X304" i="11"/>
  <c r="AB304" i="11"/>
  <c r="AA304" i="11"/>
  <c r="W304" i="11"/>
  <c r="S304" i="11"/>
  <c r="O304" i="11"/>
  <c r="K304" i="11"/>
  <c r="U304" i="11"/>
  <c r="Q304" i="11"/>
  <c r="P304" i="11"/>
  <c r="AB1002" i="11"/>
  <c r="X1002" i="11"/>
  <c r="T1002" i="11"/>
  <c r="P1002" i="11"/>
  <c r="L1002" i="11"/>
  <c r="AA1002" i="11"/>
  <c r="W1002" i="11"/>
  <c r="S1002" i="11"/>
  <c r="O1002" i="11"/>
  <c r="K1002" i="11"/>
  <c r="Z1002" i="11"/>
  <c r="V1002" i="11"/>
  <c r="R1002" i="11"/>
  <c r="N1002" i="11"/>
  <c r="J1002" i="11"/>
  <c r="Y1002" i="11"/>
  <c r="U1002" i="11"/>
  <c r="Q1002" i="11"/>
  <c r="M1002" i="11"/>
  <c r="AA1001" i="11"/>
  <c r="W1001" i="11"/>
  <c r="S1001" i="11"/>
  <c r="O1001" i="11"/>
  <c r="K1001" i="11"/>
  <c r="Z1001" i="11"/>
  <c r="V1001" i="11"/>
  <c r="R1001" i="11"/>
  <c r="N1001" i="11"/>
  <c r="J1001" i="11"/>
  <c r="Y1001" i="11"/>
  <c r="U1001" i="11"/>
  <c r="Q1001" i="11"/>
  <c r="M1001" i="11"/>
  <c r="AB1001" i="11"/>
  <c r="X1001" i="11"/>
  <c r="T1001" i="11"/>
  <c r="P1001" i="11"/>
  <c r="L1001" i="11"/>
  <c r="Z1000" i="11"/>
  <c r="V1000" i="11"/>
  <c r="R1000" i="11"/>
  <c r="N1000" i="11"/>
  <c r="J1000" i="11"/>
  <c r="Y1000" i="11"/>
  <c r="U1000" i="11"/>
  <c r="Q1000" i="11"/>
  <c r="M1000" i="11"/>
  <c r="AB1000" i="11"/>
  <c r="X1000" i="11"/>
  <c r="T1000" i="11"/>
  <c r="P1000" i="11"/>
  <c r="L1000" i="11"/>
  <c r="AA1000" i="11"/>
  <c r="W1000" i="11"/>
  <c r="S1000" i="11"/>
  <c r="O1000" i="11"/>
  <c r="K1000" i="11"/>
  <c r="Y999" i="11"/>
  <c r="U999" i="11"/>
  <c r="Q999" i="11"/>
  <c r="M999" i="11"/>
  <c r="AB999" i="11"/>
  <c r="X999" i="11"/>
  <c r="T999" i="11"/>
  <c r="P999" i="11"/>
  <c r="L999" i="11"/>
  <c r="AA999" i="11"/>
  <c r="W999" i="11"/>
  <c r="S999" i="11"/>
  <c r="O999" i="11"/>
  <c r="K999" i="11"/>
  <c r="Z999" i="11"/>
  <c r="V999" i="11"/>
  <c r="R999" i="11"/>
  <c r="N999" i="11"/>
  <c r="J999" i="11"/>
  <c r="AB998" i="11"/>
  <c r="X998" i="11"/>
  <c r="T998" i="11"/>
  <c r="P998" i="11"/>
  <c r="L998" i="11"/>
  <c r="AA998" i="11"/>
  <c r="W998" i="11"/>
  <c r="S998" i="11"/>
  <c r="O998" i="11"/>
  <c r="K998" i="11"/>
  <c r="Z998" i="11"/>
  <c r="V998" i="11"/>
  <c r="R998" i="11"/>
  <c r="N998" i="11"/>
  <c r="J998" i="11"/>
  <c r="Y998" i="11"/>
  <c r="U998" i="11"/>
  <c r="Q998" i="11"/>
  <c r="M998" i="11"/>
  <c r="AA997" i="11"/>
  <c r="W997" i="11"/>
  <c r="S997" i="11"/>
  <c r="O997" i="11"/>
  <c r="K997" i="11"/>
  <c r="Z997" i="11"/>
  <c r="V997" i="11"/>
  <c r="R997" i="11"/>
  <c r="N997" i="11"/>
  <c r="J997" i="11"/>
  <c r="Y997" i="11"/>
  <c r="U997" i="11"/>
  <c r="Q997" i="11"/>
  <c r="M997" i="11"/>
  <c r="AB997" i="11"/>
  <c r="X997" i="11"/>
  <c r="T997" i="11"/>
  <c r="P997" i="11"/>
  <c r="L997" i="11"/>
  <c r="AA993" i="11"/>
  <c r="W993" i="11"/>
  <c r="S993" i="11"/>
  <c r="O993" i="11"/>
  <c r="K993" i="11"/>
  <c r="Z993" i="11"/>
  <c r="V993" i="11"/>
  <c r="R993" i="11"/>
  <c r="N993" i="11"/>
  <c r="J993" i="11"/>
  <c r="Y993" i="11"/>
  <c r="U993" i="11"/>
  <c r="Q993" i="11"/>
  <c r="M993" i="11"/>
  <c r="AB993" i="11"/>
  <c r="X993" i="11"/>
  <c r="T993" i="11"/>
  <c r="P993" i="11"/>
  <c r="L993" i="11"/>
  <c r="Z992" i="11"/>
  <c r="V992" i="11"/>
  <c r="R992" i="11"/>
  <c r="N992" i="11"/>
  <c r="J992" i="11"/>
  <c r="Y992" i="11"/>
  <c r="U992" i="11"/>
  <c r="Q992" i="11"/>
  <c r="M992" i="11"/>
  <c r="AB992" i="11"/>
  <c r="X992" i="11"/>
  <c r="T992" i="11"/>
  <c r="P992" i="11"/>
  <c r="L992" i="11"/>
  <c r="AA992" i="11"/>
  <c r="W992" i="11"/>
  <c r="S992" i="11"/>
  <c r="O992" i="11"/>
  <c r="K992" i="11"/>
  <c r="Y991" i="11"/>
  <c r="U991" i="11"/>
  <c r="Q991" i="11"/>
  <c r="M991" i="11"/>
  <c r="AB991" i="11"/>
  <c r="X991" i="11"/>
  <c r="T991" i="11"/>
  <c r="P991" i="11"/>
  <c r="AA991" i="11"/>
  <c r="W991" i="11"/>
  <c r="S991" i="11"/>
  <c r="Z991" i="11"/>
  <c r="V991" i="11"/>
  <c r="R991" i="11"/>
  <c r="N991" i="11"/>
  <c r="J991" i="11"/>
  <c r="O991" i="11"/>
  <c r="L991" i="11"/>
  <c r="K991" i="11"/>
  <c r="AA989" i="11"/>
  <c r="W989" i="11"/>
  <c r="S989" i="11"/>
  <c r="O989" i="11"/>
  <c r="K989" i="11"/>
  <c r="Z989" i="11"/>
  <c r="U989" i="11"/>
  <c r="P989" i="11"/>
  <c r="J989" i="11"/>
  <c r="Y989" i="11"/>
  <c r="T989" i="11"/>
  <c r="N989" i="11"/>
  <c r="X989" i="11"/>
  <c r="R989" i="11"/>
  <c r="M989" i="11"/>
  <c r="AB989" i="11"/>
  <c r="V989" i="11"/>
  <c r="Q989" i="11"/>
  <c r="L989" i="11"/>
  <c r="AB981" i="11"/>
  <c r="X981" i="11"/>
  <c r="T981" i="11"/>
  <c r="P981" i="11"/>
  <c r="L981" i="11"/>
  <c r="AA981" i="11"/>
  <c r="W981" i="11"/>
  <c r="S981" i="11"/>
  <c r="O981" i="11"/>
  <c r="K981" i="11"/>
  <c r="Z981" i="11"/>
  <c r="V981" i="11"/>
  <c r="R981" i="11"/>
  <c r="N981" i="11"/>
  <c r="J981" i="11"/>
  <c r="Y981" i="11"/>
  <c r="U981" i="11"/>
  <c r="Q981" i="11"/>
  <c r="M981" i="11"/>
  <c r="AA976" i="11"/>
  <c r="W976" i="11"/>
  <c r="S976" i="11"/>
  <c r="O976" i="11"/>
  <c r="K976" i="11"/>
  <c r="Z976" i="11"/>
  <c r="V976" i="11"/>
  <c r="R976" i="11"/>
  <c r="N976" i="11"/>
  <c r="J976" i="11"/>
  <c r="AB976" i="11"/>
  <c r="X976" i="11"/>
  <c r="T976" i="11"/>
  <c r="P976" i="11"/>
  <c r="L976" i="11"/>
  <c r="Y976" i="11"/>
  <c r="U976" i="11"/>
  <c r="Q976" i="11"/>
  <c r="M976" i="11"/>
  <c r="AB973" i="11"/>
  <c r="X973" i="11"/>
  <c r="T973" i="11"/>
  <c r="P973" i="11"/>
  <c r="L973" i="11"/>
  <c r="AA973" i="11"/>
  <c r="W973" i="11"/>
  <c r="S973" i="11"/>
  <c r="O973" i="11"/>
  <c r="K973" i="11"/>
  <c r="Y973" i="11"/>
  <c r="Q973" i="11"/>
  <c r="V973" i="11"/>
  <c r="N973" i="11"/>
  <c r="U973" i="11"/>
  <c r="M973" i="11"/>
  <c r="Z973" i="11"/>
  <c r="R973" i="11"/>
  <c r="J973" i="11"/>
  <c r="Y970" i="11"/>
  <c r="U970" i="11"/>
  <c r="Q970" i="11"/>
  <c r="M970" i="11"/>
  <c r="Z970" i="11"/>
  <c r="T970" i="11"/>
  <c r="O970" i="11"/>
  <c r="J970" i="11"/>
  <c r="X970" i="11"/>
  <c r="S970" i="11"/>
  <c r="N970" i="11"/>
  <c r="AB970" i="11"/>
  <c r="W970" i="11"/>
  <c r="R970" i="11"/>
  <c r="L970" i="11"/>
  <c r="AA970" i="11"/>
  <c r="V970" i="11"/>
  <c r="P970" i="11"/>
  <c r="K970" i="11"/>
  <c r="Z967" i="11"/>
  <c r="V967" i="11"/>
  <c r="R967" i="11"/>
  <c r="N967" i="11"/>
  <c r="J967" i="11"/>
  <c r="X967" i="11"/>
  <c r="S967" i="11"/>
  <c r="M967" i="11"/>
  <c r="AB967" i="11"/>
  <c r="W967" i="11"/>
  <c r="Q967" i="11"/>
  <c r="L967" i="11"/>
  <c r="AA967" i="11"/>
  <c r="U967" i="11"/>
  <c r="P967" i="11"/>
  <c r="K967" i="11"/>
  <c r="Y967" i="11"/>
  <c r="T967" i="11"/>
  <c r="O967" i="11"/>
  <c r="AA964" i="11"/>
  <c r="W964" i="11"/>
  <c r="S964" i="11"/>
  <c r="O964" i="11"/>
  <c r="K964" i="11"/>
  <c r="AB964" i="11"/>
  <c r="V964" i="11"/>
  <c r="Q964" i="11"/>
  <c r="L964" i="11"/>
  <c r="Z964" i="11"/>
  <c r="U964" i="11"/>
  <c r="P964" i="11"/>
  <c r="J964" i="11"/>
  <c r="Y964" i="11"/>
  <c r="T964" i="11"/>
  <c r="N964" i="11"/>
  <c r="X964" i="11"/>
  <c r="R964" i="11"/>
  <c r="M964" i="11"/>
  <c r="AB961" i="11"/>
  <c r="X961" i="11"/>
  <c r="T961" i="11"/>
  <c r="P961" i="11"/>
  <c r="L961" i="11"/>
  <c r="AA961" i="11"/>
  <c r="W961" i="11"/>
  <c r="S961" i="11"/>
  <c r="O961" i="11"/>
  <c r="K961" i="11"/>
  <c r="Z961" i="11"/>
  <c r="V961" i="11"/>
  <c r="R961" i="11"/>
  <c r="N961" i="11"/>
  <c r="J961" i="11"/>
  <c r="Y961" i="11"/>
  <c r="U961" i="11"/>
  <c r="Q961" i="11"/>
  <c r="M961" i="11"/>
  <c r="Z959" i="11"/>
  <c r="V959" i="11"/>
  <c r="R959" i="11"/>
  <c r="N959" i="11"/>
  <c r="J959" i="11"/>
  <c r="Y959" i="11"/>
  <c r="U959" i="11"/>
  <c r="Q959" i="11"/>
  <c r="M959" i="11"/>
  <c r="AB959" i="11"/>
  <c r="X959" i="11"/>
  <c r="T959" i="11"/>
  <c r="P959" i="11"/>
  <c r="L959" i="11"/>
  <c r="AA959" i="11"/>
  <c r="W959" i="11"/>
  <c r="S959" i="11"/>
  <c r="O959" i="11"/>
  <c r="K959" i="11"/>
  <c r="AA956" i="11"/>
  <c r="W956" i="11"/>
  <c r="S956" i="11"/>
  <c r="O956" i="11"/>
  <c r="K956" i="11"/>
  <c r="Y956" i="11"/>
  <c r="U956" i="11"/>
  <c r="Q956" i="11"/>
  <c r="M956" i="11"/>
  <c r="AB956" i="11"/>
  <c r="X956" i="11"/>
  <c r="T956" i="11"/>
  <c r="P956" i="11"/>
  <c r="L956" i="11"/>
  <c r="Z956" i="11"/>
  <c r="J956" i="11"/>
  <c r="V956" i="11"/>
  <c r="R956" i="11"/>
  <c r="N956" i="11"/>
  <c r="AA952" i="11"/>
  <c r="W952" i="11"/>
  <c r="S952" i="11"/>
  <c r="O952" i="11"/>
  <c r="K952" i="11"/>
  <c r="Y952" i="11"/>
  <c r="T952" i="11"/>
  <c r="N952" i="11"/>
  <c r="X952" i="11"/>
  <c r="R952" i="11"/>
  <c r="M952" i="11"/>
  <c r="AB952" i="11"/>
  <c r="V952" i="11"/>
  <c r="Q952" i="11"/>
  <c r="L952" i="11"/>
  <c r="Z952" i="11"/>
  <c r="U952" i="11"/>
  <c r="P952" i="11"/>
  <c r="J952" i="11"/>
  <c r="AB943" i="11"/>
  <c r="X943" i="11"/>
  <c r="T943" i="11"/>
  <c r="P943" i="11"/>
  <c r="L943" i="11"/>
  <c r="AA943" i="11"/>
  <c r="W943" i="11"/>
  <c r="S943" i="11"/>
  <c r="O943" i="11"/>
  <c r="K943" i="11"/>
  <c r="Z943" i="11"/>
  <c r="V943" i="11"/>
  <c r="R943" i="11"/>
  <c r="N943" i="11"/>
  <c r="J943" i="11"/>
  <c r="Y943" i="11"/>
  <c r="U943" i="11"/>
  <c r="Q943" i="11"/>
  <c r="M943" i="11"/>
  <c r="Z941" i="11"/>
  <c r="V941" i="11"/>
  <c r="R941" i="11"/>
  <c r="N941" i="11"/>
  <c r="J941" i="11"/>
  <c r="Y941" i="11"/>
  <c r="U941" i="11"/>
  <c r="Q941" i="11"/>
  <c r="M941" i="11"/>
  <c r="AB941" i="11"/>
  <c r="X941" i="11"/>
  <c r="T941" i="11"/>
  <c r="P941" i="11"/>
  <c r="L941" i="11"/>
  <c r="AA941" i="11"/>
  <c r="W941" i="11"/>
  <c r="S941" i="11"/>
  <c r="O941" i="11"/>
  <c r="K941" i="11"/>
  <c r="AA938" i="11"/>
  <c r="W938" i="11"/>
  <c r="S938" i="11"/>
  <c r="O938" i="11"/>
  <c r="K938" i="11"/>
  <c r="Z938" i="11"/>
  <c r="V938" i="11"/>
  <c r="R938" i="11"/>
  <c r="N938" i="11"/>
  <c r="J938" i="11"/>
  <c r="Y938" i="11"/>
  <c r="U938" i="11"/>
  <c r="Q938" i="11"/>
  <c r="M938" i="11"/>
  <c r="AB938" i="11"/>
  <c r="X938" i="11"/>
  <c r="T938" i="11"/>
  <c r="P938" i="11"/>
  <c r="L938" i="11"/>
  <c r="AB935" i="11"/>
  <c r="X935" i="11"/>
  <c r="T935" i="11"/>
  <c r="P935" i="11"/>
  <c r="L935" i="11"/>
  <c r="Z935" i="11"/>
  <c r="Y935" i="11"/>
  <c r="U935" i="11"/>
  <c r="Q935" i="11"/>
  <c r="M935" i="11"/>
  <c r="V935" i="11"/>
  <c r="N935" i="11"/>
  <c r="S935" i="11"/>
  <c r="K935" i="11"/>
  <c r="AA935" i="11"/>
  <c r="R935" i="11"/>
  <c r="J935" i="11"/>
  <c r="W935" i="11"/>
  <c r="O935" i="11"/>
  <c r="Y932" i="11"/>
  <c r="U932" i="11"/>
  <c r="Q932" i="11"/>
  <c r="M932" i="11"/>
  <c r="Z932" i="11"/>
  <c r="V932" i="11"/>
  <c r="R932" i="11"/>
  <c r="N932" i="11"/>
  <c r="J932" i="11"/>
  <c r="W932" i="11"/>
  <c r="O932" i="11"/>
  <c r="AB932" i="11"/>
  <c r="T932" i="11"/>
  <c r="L932" i="11"/>
  <c r="AA932" i="11"/>
  <c r="S932" i="11"/>
  <c r="K932" i="11"/>
  <c r="X932" i="11"/>
  <c r="P932" i="11"/>
  <c r="Z929" i="11"/>
  <c r="V929" i="11"/>
  <c r="R929" i="11"/>
  <c r="N929" i="11"/>
  <c r="J929" i="11"/>
  <c r="AA929" i="11"/>
  <c r="U929" i="11"/>
  <c r="P929" i="11"/>
  <c r="K929" i="11"/>
  <c r="Y929" i="11"/>
  <c r="T929" i="11"/>
  <c r="O929" i="11"/>
  <c r="X929" i="11"/>
  <c r="S929" i="11"/>
  <c r="M929" i="11"/>
  <c r="AB929" i="11"/>
  <c r="W929" i="11"/>
  <c r="Q929" i="11"/>
  <c r="L929" i="11"/>
  <c r="AA926" i="11"/>
  <c r="W926" i="11"/>
  <c r="Y926" i="11"/>
  <c r="T926" i="11"/>
  <c r="P926" i="11"/>
  <c r="L926" i="11"/>
  <c r="X926" i="11"/>
  <c r="S926" i="11"/>
  <c r="O926" i="11"/>
  <c r="K926" i="11"/>
  <c r="AB926" i="11"/>
  <c r="V926" i="11"/>
  <c r="R926" i="11"/>
  <c r="N926" i="11"/>
  <c r="J926" i="11"/>
  <c r="Z926" i="11"/>
  <c r="U926" i="11"/>
  <c r="Q926" i="11"/>
  <c r="M926" i="11"/>
  <c r="Y923" i="11"/>
  <c r="U923" i="11"/>
  <c r="Q923" i="11"/>
  <c r="M923" i="11"/>
  <c r="AB923" i="11"/>
  <c r="X923" i="11"/>
  <c r="T923" i="11"/>
  <c r="P923" i="11"/>
  <c r="L923" i="11"/>
  <c r="AA923" i="11"/>
  <c r="W923" i="11"/>
  <c r="S923" i="11"/>
  <c r="O923" i="11"/>
  <c r="K923" i="11"/>
  <c r="Z923" i="11"/>
  <c r="V923" i="11"/>
  <c r="R923" i="11"/>
  <c r="N923" i="11"/>
  <c r="J923" i="11"/>
  <c r="Z920" i="11"/>
  <c r="V920" i="11"/>
  <c r="R920" i="11"/>
  <c r="N920" i="11"/>
  <c r="J920" i="11"/>
  <c r="Y920" i="11"/>
  <c r="U920" i="11"/>
  <c r="Q920" i="11"/>
  <c r="M920" i="11"/>
  <c r="AB920" i="11"/>
  <c r="X920" i="11"/>
  <c r="T920" i="11"/>
  <c r="P920" i="11"/>
  <c r="L920" i="11"/>
  <c r="AA920" i="11"/>
  <c r="W920" i="11"/>
  <c r="S920" i="11"/>
  <c r="O920" i="11"/>
  <c r="K920" i="11"/>
  <c r="AA917" i="11"/>
  <c r="W917" i="11"/>
  <c r="S917" i="11"/>
  <c r="O917" i="11"/>
  <c r="K917" i="11"/>
  <c r="Z917" i="11"/>
  <c r="V917" i="11"/>
  <c r="R917" i="11"/>
  <c r="N917" i="11"/>
  <c r="J917" i="11"/>
  <c r="Y917" i="11"/>
  <c r="U917" i="11"/>
  <c r="Q917" i="11"/>
  <c r="M917" i="11"/>
  <c r="AB917" i="11"/>
  <c r="X917" i="11"/>
  <c r="T917" i="11"/>
  <c r="P917" i="11"/>
  <c r="L917" i="11"/>
  <c r="AB914" i="11"/>
  <c r="X914" i="11"/>
  <c r="T914" i="11"/>
  <c r="P914" i="11"/>
  <c r="L914" i="11"/>
  <c r="AA914" i="11"/>
  <c r="W914" i="11"/>
  <c r="S914" i="11"/>
  <c r="O914" i="11"/>
  <c r="K914" i="11"/>
  <c r="Z914" i="11"/>
  <c r="V914" i="11"/>
  <c r="R914" i="11"/>
  <c r="N914" i="11"/>
  <c r="J914" i="11"/>
  <c r="Y914" i="11"/>
  <c r="U914" i="11"/>
  <c r="Q914" i="11"/>
  <c r="M914" i="11"/>
  <c r="Y911" i="11"/>
  <c r="U911" i="11"/>
  <c r="Q911" i="11"/>
  <c r="M911" i="11"/>
  <c r="Z911" i="11"/>
  <c r="V911" i="11"/>
  <c r="R911" i="11"/>
  <c r="N911" i="11"/>
  <c r="J911" i="11"/>
  <c r="W911" i="11"/>
  <c r="O911" i="11"/>
  <c r="AB911" i="11"/>
  <c r="T911" i="11"/>
  <c r="L911" i="11"/>
  <c r="AA911" i="11"/>
  <c r="S911" i="11"/>
  <c r="K911" i="11"/>
  <c r="X911" i="11"/>
  <c r="P911" i="11"/>
  <c r="Z908" i="11"/>
  <c r="V908" i="11"/>
  <c r="R908" i="11"/>
  <c r="N908" i="11"/>
  <c r="J908" i="11"/>
  <c r="AA908" i="11"/>
  <c r="W908" i="11"/>
  <c r="S908" i="11"/>
  <c r="O908" i="11"/>
  <c r="K908" i="11"/>
  <c r="X908" i="11"/>
  <c r="P908" i="11"/>
  <c r="U908" i="11"/>
  <c r="M908" i="11"/>
  <c r="AB908" i="11"/>
  <c r="T908" i="11"/>
  <c r="L908" i="11"/>
  <c r="Y908" i="11"/>
  <c r="Q908" i="11"/>
  <c r="AA905" i="11"/>
  <c r="W905" i="11"/>
  <c r="S905" i="11"/>
  <c r="O905" i="11"/>
  <c r="K905" i="11"/>
  <c r="Y905" i="11"/>
  <c r="T905" i="11"/>
  <c r="N905" i="11"/>
  <c r="X905" i="11"/>
  <c r="R905" i="11"/>
  <c r="M905" i="11"/>
  <c r="AB905" i="11"/>
  <c r="V905" i="11"/>
  <c r="Q905" i="11"/>
  <c r="L905" i="11"/>
  <c r="Z905" i="11"/>
  <c r="U905" i="11"/>
  <c r="P905" i="11"/>
  <c r="J905" i="11"/>
  <c r="Z904" i="11"/>
  <c r="V904" i="11"/>
  <c r="R904" i="11"/>
  <c r="N904" i="11"/>
  <c r="J904" i="11"/>
  <c r="AB904" i="11"/>
  <c r="W904" i="11"/>
  <c r="Q904" i="11"/>
  <c r="L904" i="11"/>
  <c r="AA904" i="11"/>
  <c r="U904" i="11"/>
  <c r="P904" i="11"/>
  <c r="K904" i="11"/>
  <c r="Y904" i="11"/>
  <c r="T904" i="11"/>
  <c r="O904" i="11"/>
  <c r="X904" i="11"/>
  <c r="S904" i="11"/>
  <c r="M904" i="11"/>
  <c r="AA901" i="11"/>
  <c r="W901" i="11"/>
  <c r="S901" i="11"/>
  <c r="O901" i="11"/>
  <c r="K901" i="11"/>
  <c r="Z901" i="11"/>
  <c r="U901" i="11"/>
  <c r="P901" i="11"/>
  <c r="J901" i="11"/>
  <c r="Y901" i="11"/>
  <c r="T901" i="11"/>
  <c r="N901" i="11"/>
  <c r="X901" i="11"/>
  <c r="R901" i="11"/>
  <c r="M901" i="11"/>
  <c r="AB901" i="11"/>
  <c r="V901" i="11"/>
  <c r="Q901" i="11"/>
  <c r="L901" i="11"/>
  <c r="AA893" i="11"/>
  <c r="W893" i="11"/>
  <c r="S893" i="11"/>
  <c r="O893" i="11"/>
  <c r="K893" i="11"/>
  <c r="Z893" i="11"/>
  <c r="V893" i="11"/>
  <c r="R893" i="11"/>
  <c r="N893" i="11"/>
  <c r="J893" i="11"/>
  <c r="Y893" i="11"/>
  <c r="U893" i="11"/>
  <c r="Q893" i="11"/>
  <c r="M893" i="11"/>
  <c r="AB893" i="11"/>
  <c r="X893" i="11"/>
  <c r="T893" i="11"/>
  <c r="P893" i="11"/>
  <c r="L893" i="11"/>
  <c r="Y891" i="11"/>
  <c r="U891" i="11"/>
  <c r="Q891" i="11"/>
  <c r="M891" i="11"/>
  <c r="AB891" i="11"/>
  <c r="X891" i="11"/>
  <c r="T891" i="11"/>
  <c r="P891" i="11"/>
  <c r="L891" i="11"/>
  <c r="AA891" i="11"/>
  <c r="W891" i="11"/>
  <c r="S891" i="11"/>
  <c r="O891" i="11"/>
  <c r="K891" i="11"/>
  <c r="Z891" i="11"/>
  <c r="V891" i="11"/>
  <c r="R891" i="11"/>
  <c r="N891" i="11"/>
  <c r="J891" i="11"/>
  <c r="AA889" i="11"/>
  <c r="W889" i="11"/>
  <c r="S889" i="11"/>
  <c r="O889" i="11"/>
  <c r="K889" i="11"/>
  <c r="Z889" i="11"/>
  <c r="V889" i="11"/>
  <c r="R889" i="11"/>
  <c r="N889" i="11"/>
  <c r="J889" i="11"/>
  <c r="Y889" i="11"/>
  <c r="U889" i="11"/>
  <c r="Q889" i="11"/>
  <c r="M889" i="11"/>
  <c r="AB889" i="11"/>
  <c r="X889" i="11"/>
  <c r="T889" i="11"/>
  <c r="P889" i="11"/>
  <c r="L889" i="11"/>
  <c r="Y887" i="11"/>
  <c r="U887" i="11"/>
  <c r="Q887" i="11"/>
  <c r="M887" i="11"/>
  <c r="AB887" i="11"/>
  <c r="X887" i="11"/>
  <c r="T887" i="11"/>
  <c r="P887" i="11"/>
  <c r="L887" i="11"/>
  <c r="AA887" i="11"/>
  <c r="W887" i="11"/>
  <c r="S887" i="11"/>
  <c r="O887" i="11"/>
  <c r="K887" i="11"/>
  <c r="Z887" i="11"/>
  <c r="V887" i="11"/>
  <c r="R887" i="11"/>
  <c r="N887" i="11"/>
  <c r="J887" i="11"/>
  <c r="Y883" i="11"/>
  <c r="U883" i="11"/>
  <c r="Q883" i="11"/>
  <c r="M883" i="11"/>
  <c r="AB883" i="11"/>
  <c r="X883" i="11"/>
  <c r="T883" i="11"/>
  <c r="P883" i="11"/>
  <c r="L883" i="11"/>
  <c r="AA883" i="11"/>
  <c r="W883" i="11"/>
  <c r="S883" i="11"/>
  <c r="O883" i="11"/>
  <c r="K883" i="11"/>
  <c r="Z883" i="11"/>
  <c r="V883" i="11"/>
  <c r="R883" i="11"/>
  <c r="N883" i="11"/>
  <c r="J883" i="11"/>
  <c r="AA881" i="11"/>
  <c r="W881" i="11"/>
  <c r="S881" i="11"/>
  <c r="O881" i="11"/>
  <c r="K881" i="11"/>
  <c r="Y881" i="11"/>
  <c r="U881" i="11"/>
  <c r="Q881" i="11"/>
  <c r="M881" i="11"/>
  <c r="AB881" i="11"/>
  <c r="X881" i="11"/>
  <c r="T881" i="11"/>
  <c r="P881" i="11"/>
  <c r="L881" i="11"/>
  <c r="N881" i="11"/>
  <c r="Z881" i="11"/>
  <c r="J881" i="11"/>
  <c r="V881" i="11"/>
  <c r="R881" i="11"/>
  <c r="AB874" i="11"/>
  <c r="X874" i="11"/>
  <c r="T874" i="11"/>
  <c r="P874" i="11"/>
  <c r="L874" i="11"/>
  <c r="Y874" i="11"/>
  <c r="U874" i="11"/>
  <c r="Q874" i="11"/>
  <c r="M874" i="11"/>
  <c r="V874" i="11"/>
  <c r="N874" i="11"/>
  <c r="AA874" i="11"/>
  <c r="S874" i="11"/>
  <c r="K874" i="11"/>
  <c r="Z874" i="11"/>
  <c r="R874" i="11"/>
  <c r="J874" i="11"/>
  <c r="W874" i="11"/>
  <c r="O874" i="11"/>
  <c r="Z872" i="11"/>
  <c r="V872" i="11"/>
  <c r="R872" i="11"/>
  <c r="N872" i="11"/>
  <c r="J872" i="11"/>
  <c r="AA872" i="11"/>
  <c r="W872" i="11"/>
  <c r="S872" i="11"/>
  <c r="O872" i="11"/>
  <c r="K872" i="11"/>
  <c r="AB872" i="11"/>
  <c r="T872" i="11"/>
  <c r="L872" i="11"/>
  <c r="Y872" i="11"/>
  <c r="Q872" i="11"/>
  <c r="X872" i="11"/>
  <c r="P872" i="11"/>
  <c r="U872" i="11"/>
  <c r="M872" i="11"/>
  <c r="Z868" i="11"/>
  <c r="V868" i="11"/>
  <c r="R868" i="11"/>
  <c r="N868" i="11"/>
  <c r="J868" i="11"/>
  <c r="AB868" i="11"/>
  <c r="W868" i="11"/>
  <c r="Q868" i="11"/>
  <c r="L868" i="11"/>
  <c r="AA868" i="11"/>
  <c r="U868" i="11"/>
  <c r="P868" i="11"/>
  <c r="K868" i="11"/>
  <c r="Y868" i="11"/>
  <c r="T868" i="11"/>
  <c r="O868" i="11"/>
  <c r="X868" i="11"/>
  <c r="S868" i="11"/>
  <c r="M868" i="11"/>
  <c r="Y867" i="11"/>
  <c r="U867" i="11"/>
  <c r="Q867" i="11"/>
  <c r="M867" i="11"/>
  <c r="Z867" i="11"/>
  <c r="T867" i="11"/>
  <c r="O867" i="11"/>
  <c r="J867" i="11"/>
  <c r="X867" i="11"/>
  <c r="S867" i="11"/>
  <c r="N867" i="11"/>
  <c r="AB867" i="11"/>
  <c r="W867" i="11"/>
  <c r="R867" i="11"/>
  <c r="L867" i="11"/>
  <c r="AA867" i="11"/>
  <c r="V867" i="11"/>
  <c r="P867" i="11"/>
  <c r="K867" i="11"/>
  <c r="Y863" i="11"/>
  <c r="U863" i="11"/>
  <c r="Q863" i="11"/>
  <c r="M863" i="11"/>
  <c r="AA863" i="11"/>
  <c r="V863" i="11"/>
  <c r="P863" i="11"/>
  <c r="K863" i="11"/>
  <c r="Z863" i="11"/>
  <c r="T863" i="11"/>
  <c r="O863" i="11"/>
  <c r="J863" i="11"/>
  <c r="X863" i="11"/>
  <c r="S863" i="11"/>
  <c r="N863" i="11"/>
  <c r="AB863" i="11"/>
  <c r="W863" i="11"/>
  <c r="R863" i="11"/>
  <c r="L863" i="11"/>
  <c r="AB862" i="11"/>
  <c r="X862" i="11"/>
  <c r="T862" i="11"/>
  <c r="P862" i="11"/>
  <c r="L862" i="11"/>
  <c r="Y862" i="11"/>
  <c r="S862" i="11"/>
  <c r="N862" i="11"/>
  <c r="W862" i="11"/>
  <c r="R862" i="11"/>
  <c r="M862" i="11"/>
  <c r="AA862" i="11"/>
  <c r="V862" i="11"/>
  <c r="Q862" i="11"/>
  <c r="K862" i="11"/>
  <c r="Z862" i="11"/>
  <c r="U862" i="11"/>
  <c r="O862" i="11"/>
  <c r="J862" i="11"/>
  <c r="AB855" i="11"/>
  <c r="X855" i="11"/>
  <c r="T855" i="11"/>
  <c r="P855" i="11"/>
  <c r="L855" i="11"/>
  <c r="AA855" i="11"/>
  <c r="W855" i="11"/>
  <c r="S855" i="11"/>
  <c r="O855" i="11"/>
  <c r="K855" i="11"/>
  <c r="Z855" i="11"/>
  <c r="V855" i="11"/>
  <c r="R855" i="11"/>
  <c r="N855" i="11"/>
  <c r="J855" i="11"/>
  <c r="Y855" i="11"/>
  <c r="U855" i="11"/>
  <c r="Q855" i="11"/>
  <c r="M855" i="11"/>
  <c r="AA854" i="11"/>
  <c r="W854" i="11"/>
  <c r="S854" i="11"/>
  <c r="O854" i="11"/>
  <c r="K854" i="11"/>
  <c r="Z854" i="11"/>
  <c r="V854" i="11"/>
  <c r="R854" i="11"/>
  <c r="N854" i="11"/>
  <c r="J854" i="11"/>
  <c r="Y854" i="11"/>
  <c r="U854" i="11"/>
  <c r="Q854" i="11"/>
  <c r="M854" i="11"/>
  <c r="AB854" i="11"/>
  <c r="X854" i="11"/>
  <c r="T854" i="11"/>
  <c r="P854" i="11"/>
  <c r="L854" i="11"/>
  <c r="Y844" i="11"/>
  <c r="U844" i="11"/>
  <c r="Q844" i="11"/>
  <c r="M844" i="11"/>
  <c r="AB844" i="11"/>
  <c r="X844" i="11"/>
  <c r="T844" i="11"/>
  <c r="P844" i="11"/>
  <c r="L844" i="11"/>
  <c r="AA844" i="11"/>
  <c r="W844" i="11"/>
  <c r="S844" i="11"/>
  <c r="O844" i="11"/>
  <c r="K844" i="11"/>
  <c r="Z844" i="11"/>
  <c r="V844" i="11"/>
  <c r="R844" i="11"/>
  <c r="N844" i="11"/>
  <c r="J844" i="11"/>
  <c r="AA897" i="11"/>
  <c r="W897" i="11"/>
  <c r="S897" i="11"/>
  <c r="O897" i="11"/>
  <c r="K897" i="11"/>
  <c r="AB897" i="11"/>
  <c r="V897" i="11"/>
  <c r="Q897" i="11"/>
  <c r="L897" i="11"/>
  <c r="Z897" i="11"/>
  <c r="U897" i="11"/>
  <c r="P897" i="11"/>
  <c r="J897" i="11"/>
  <c r="Y897" i="11"/>
  <c r="T897" i="11"/>
  <c r="N897" i="11"/>
  <c r="X897" i="11"/>
  <c r="R897" i="11"/>
  <c r="M897" i="11"/>
  <c r="Y895" i="11"/>
  <c r="U895" i="11"/>
  <c r="Q895" i="11"/>
  <c r="M895" i="11"/>
  <c r="AB895" i="11"/>
  <c r="X895" i="11"/>
  <c r="T895" i="11"/>
  <c r="P895" i="11"/>
  <c r="L895" i="11"/>
  <c r="AA895" i="11"/>
  <c r="W895" i="11"/>
  <c r="S895" i="11"/>
  <c r="O895" i="11"/>
  <c r="K895" i="11"/>
  <c r="Z895" i="11"/>
  <c r="V895" i="11"/>
  <c r="R895" i="11"/>
  <c r="N895" i="11"/>
  <c r="J895" i="11"/>
  <c r="Z892" i="11"/>
  <c r="V892" i="11"/>
  <c r="R892" i="11"/>
  <c r="N892" i="11"/>
  <c r="J892" i="11"/>
  <c r="Y892" i="11"/>
  <c r="U892" i="11"/>
  <c r="Q892" i="11"/>
  <c r="M892" i="11"/>
  <c r="AB892" i="11"/>
  <c r="X892" i="11"/>
  <c r="T892" i="11"/>
  <c r="P892" i="11"/>
  <c r="L892" i="11"/>
  <c r="AA892" i="11"/>
  <c r="W892" i="11"/>
  <c r="S892" i="11"/>
  <c r="O892" i="11"/>
  <c r="K892" i="11"/>
  <c r="AB890" i="11"/>
  <c r="X890" i="11"/>
  <c r="T890" i="11"/>
  <c r="P890" i="11"/>
  <c r="L890" i="11"/>
  <c r="AA890" i="11"/>
  <c r="W890" i="11"/>
  <c r="S890" i="11"/>
  <c r="O890" i="11"/>
  <c r="K890" i="11"/>
  <c r="Z890" i="11"/>
  <c r="V890" i="11"/>
  <c r="R890" i="11"/>
  <c r="N890" i="11"/>
  <c r="J890" i="11"/>
  <c r="Y890" i="11"/>
  <c r="U890" i="11"/>
  <c r="Q890" i="11"/>
  <c r="M890" i="11"/>
  <c r="AA885" i="11"/>
  <c r="W885" i="11"/>
  <c r="S885" i="11"/>
  <c r="O885" i="11"/>
  <c r="K885" i="11"/>
  <c r="Z885" i="11"/>
  <c r="V885" i="11"/>
  <c r="R885" i="11"/>
  <c r="N885" i="11"/>
  <c r="J885" i="11"/>
  <c r="Y885" i="11"/>
  <c r="U885" i="11"/>
  <c r="Q885" i="11"/>
  <c r="M885" i="11"/>
  <c r="AB885" i="11"/>
  <c r="X885" i="11"/>
  <c r="T885" i="11"/>
  <c r="P885" i="11"/>
  <c r="L885" i="11"/>
  <c r="Z880" i="11"/>
  <c r="V880" i="11"/>
  <c r="R880" i="11"/>
  <c r="N880" i="11"/>
  <c r="J880" i="11"/>
  <c r="AB880" i="11"/>
  <c r="X880" i="11"/>
  <c r="T880" i="11"/>
  <c r="P880" i="11"/>
  <c r="L880" i="11"/>
  <c r="AA880" i="11"/>
  <c r="W880" i="11"/>
  <c r="S880" i="11"/>
  <c r="O880" i="11"/>
  <c r="K880" i="11"/>
  <c r="Q880" i="11"/>
  <c r="M880" i="11"/>
  <c r="Y880" i="11"/>
  <c r="U880" i="11"/>
  <c r="Y879" i="11"/>
  <c r="U879" i="11"/>
  <c r="Q879" i="11"/>
  <c r="M879" i="11"/>
  <c r="AA879" i="11"/>
  <c r="W879" i="11"/>
  <c r="S879" i="11"/>
  <c r="O879" i="11"/>
  <c r="K879" i="11"/>
  <c r="Z879" i="11"/>
  <c r="V879" i="11"/>
  <c r="R879" i="11"/>
  <c r="N879" i="11"/>
  <c r="J879" i="11"/>
  <c r="T879" i="11"/>
  <c r="P879" i="11"/>
  <c r="AB879" i="11"/>
  <c r="L879" i="11"/>
  <c r="X879" i="11"/>
  <c r="AA877" i="11"/>
  <c r="W877" i="11"/>
  <c r="S877" i="11"/>
  <c r="O877" i="11"/>
  <c r="K877" i="11"/>
  <c r="AB877" i="11"/>
  <c r="X877" i="11"/>
  <c r="T877" i="11"/>
  <c r="P877" i="11"/>
  <c r="L877" i="11"/>
  <c r="U877" i="11"/>
  <c r="M877" i="11"/>
  <c r="Z877" i="11"/>
  <c r="R877" i="11"/>
  <c r="J877" i="11"/>
  <c r="Y877" i="11"/>
  <c r="Q877" i="11"/>
  <c r="V877" i="11"/>
  <c r="N877" i="11"/>
  <c r="Y875" i="11"/>
  <c r="U875" i="11"/>
  <c r="Q875" i="11"/>
  <c r="M875" i="11"/>
  <c r="Z875" i="11"/>
  <c r="V875" i="11"/>
  <c r="R875" i="11"/>
  <c r="N875" i="11"/>
  <c r="J875" i="11"/>
  <c r="AA875" i="11"/>
  <c r="S875" i="11"/>
  <c r="K875" i="11"/>
  <c r="X875" i="11"/>
  <c r="P875" i="11"/>
  <c r="W875" i="11"/>
  <c r="O875" i="11"/>
  <c r="AB875" i="11"/>
  <c r="T875" i="11"/>
  <c r="L875" i="11"/>
  <c r="AA873" i="11"/>
  <c r="W873" i="11"/>
  <c r="S873" i="11"/>
  <c r="O873" i="11"/>
  <c r="K873" i="11"/>
  <c r="AB873" i="11"/>
  <c r="X873" i="11"/>
  <c r="T873" i="11"/>
  <c r="P873" i="11"/>
  <c r="L873" i="11"/>
  <c r="Y873" i="11"/>
  <c r="Q873" i="11"/>
  <c r="V873" i="11"/>
  <c r="N873" i="11"/>
  <c r="U873" i="11"/>
  <c r="M873" i="11"/>
  <c r="Z873" i="11"/>
  <c r="R873" i="11"/>
  <c r="J873" i="11"/>
  <c r="AB870" i="11"/>
  <c r="X870" i="11"/>
  <c r="T870" i="11"/>
  <c r="P870" i="11"/>
  <c r="L870" i="11"/>
  <c r="AA870" i="11"/>
  <c r="V870" i="11"/>
  <c r="Q870" i="11"/>
  <c r="K870" i="11"/>
  <c r="Z870" i="11"/>
  <c r="U870" i="11"/>
  <c r="O870" i="11"/>
  <c r="J870" i="11"/>
  <c r="Y870" i="11"/>
  <c r="S870" i="11"/>
  <c r="N870" i="11"/>
  <c r="W870" i="11"/>
  <c r="R870" i="11"/>
  <c r="M870" i="11"/>
  <c r="AA869" i="11"/>
  <c r="W869" i="11"/>
  <c r="S869" i="11"/>
  <c r="O869" i="11"/>
  <c r="K869" i="11"/>
  <c r="Y869" i="11"/>
  <c r="T869" i="11"/>
  <c r="N869" i="11"/>
  <c r="X869" i="11"/>
  <c r="R869" i="11"/>
  <c r="M869" i="11"/>
  <c r="AB869" i="11"/>
  <c r="V869" i="11"/>
  <c r="Q869" i="11"/>
  <c r="L869" i="11"/>
  <c r="Z869" i="11"/>
  <c r="U869" i="11"/>
  <c r="P869" i="11"/>
  <c r="J869" i="11"/>
  <c r="AA865" i="11"/>
  <c r="W865" i="11"/>
  <c r="S865" i="11"/>
  <c r="O865" i="11"/>
  <c r="K865" i="11"/>
  <c r="Z865" i="11"/>
  <c r="U865" i="11"/>
  <c r="P865" i="11"/>
  <c r="J865" i="11"/>
  <c r="Y865" i="11"/>
  <c r="T865" i="11"/>
  <c r="N865" i="11"/>
  <c r="X865" i="11"/>
  <c r="R865" i="11"/>
  <c r="M865" i="11"/>
  <c r="AB865" i="11"/>
  <c r="V865" i="11"/>
  <c r="Q865" i="11"/>
  <c r="L865" i="11"/>
  <c r="Z864" i="11"/>
  <c r="V864" i="11"/>
  <c r="R864" i="11"/>
  <c r="N864" i="11"/>
  <c r="J864" i="11"/>
  <c r="X864" i="11"/>
  <c r="S864" i="11"/>
  <c r="M864" i="11"/>
  <c r="AB864" i="11"/>
  <c r="W864" i="11"/>
  <c r="Q864" i="11"/>
  <c r="L864" i="11"/>
  <c r="AA864" i="11"/>
  <c r="U864" i="11"/>
  <c r="P864" i="11"/>
  <c r="K864" i="11"/>
  <c r="Y864" i="11"/>
  <c r="T864" i="11"/>
  <c r="O864" i="11"/>
  <c r="Z860" i="11"/>
  <c r="V860" i="11"/>
  <c r="R860" i="11"/>
  <c r="N860" i="11"/>
  <c r="J860" i="11"/>
  <c r="Y860" i="11"/>
  <c r="T860" i="11"/>
  <c r="O860" i="11"/>
  <c r="X860" i="11"/>
  <c r="S860" i="11"/>
  <c r="M860" i="11"/>
  <c r="AB860" i="11"/>
  <c r="W860" i="11"/>
  <c r="Q860" i="11"/>
  <c r="L860" i="11"/>
  <c r="AA860" i="11"/>
  <c r="U860" i="11"/>
  <c r="P860" i="11"/>
  <c r="K860" i="11"/>
  <c r="Y859" i="11"/>
  <c r="U859" i="11"/>
  <c r="Q859" i="11"/>
  <c r="M859" i="11"/>
  <c r="AB859" i="11"/>
  <c r="W859" i="11"/>
  <c r="R859" i="11"/>
  <c r="L859" i="11"/>
  <c r="AA859" i="11"/>
  <c r="V859" i="11"/>
  <c r="P859" i="11"/>
  <c r="K859" i="11"/>
  <c r="Z859" i="11"/>
  <c r="T859" i="11"/>
  <c r="O859" i="11"/>
  <c r="J859" i="11"/>
  <c r="X859" i="11"/>
  <c r="S859" i="11"/>
  <c r="N859" i="11"/>
  <c r="AA858" i="11"/>
  <c r="W858" i="11"/>
  <c r="S858" i="11"/>
  <c r="O858" i="11"/>
  <c r="K858" i="11"/>
  <c r="Z858" i="11"/>
  <c r="V858" i="11"/>
  <c r="R858" i="11"/>
  <c r="N858" i="11"/>
  <c r="J858" i="11"/>
  <c r="Y858" i="11"/>
  <c r="U858" i="11"/>
  <c r="Q858" i="11"/>
  <c r="M858" i="11"/>
  <c r="AB858" i="11"/>
  <c r="X858" i="11"/>
  <c r="T858" i="11"/>
  <c r="P858" i="11"/>
  <c r="L858" i="11"/>
  <c r="Z857" i="11"/>
  <c r="V857" i="11"/>
  <c r="R857" i="11"/>
  <c r="N857" i="11"/>
  <c r="J857" i="11"/>
  <c r="Y857" i="11"/>
  <c r="U857" i="11"/>
  <c r="Q857" i="11"/>
  <c r="M857" i="11"/>
  <c r="AB857" i="11"/>
  <c r="X857" i="11"/>
  <c r="T857" i="11"/>
  <c r="P857" i="11"/>
  <c r="L857" i="11"/>
  <c r="AA857" i="11"/>
  <c r="W857" i="11"/>
  <c r="S857" i="11"/>
  <c r="O857" i="11"/>
  <c r="K857" i="11"/>
  <c r="Y852" i="11"/>
  <c r="U852" i="11"/>
  <c r="Q852" i="11"/>
  <c r="M852" i="11"/>
  <c r="AB852" i="11"/>
  <c r="X852" i="11"/>
  <c r="T852" i="11"/>
  <c r="P852" i="11"/>
  <c r="L852" i="11"/>
  <c r="AA852" i="11"/>
  <c r="W852" i="11"/>
  <c r="S852" i="11"/>
  <c r="O852" i="11"/>
  <c r="K852" i="11"/>
  <c r="Z852" i="11"/>
  <c r="V852" i="11"/>
  <c r="R852" i="11"/>
  <c r="N852" i="11"/>
  <c r="J852" i="11"/>
  <c r="AB851" i="11"/>
  <c r="X851" i="11"/>
  <c r="T851" i="11"/>
  <c r="P851" i="11"/>
  <c r="L851" i="11"/>
  <c r="AA851" i="11"/>
  <c r="W851" i="11"/>
  <c r="S851" i="11"/>
  <c r="O851" i="11"/>
  <c r="K851" i="11"/>
  <c r="Z851" i="11"/>
  <c r="V851" i="11"/>
  <c r="R851" i="11"/>
  <c r="N851" i="11"/>
  <c r="J851" i="11"/>
  <c r="Y851" i="11"/>
  <c r="U851" i="11"/>
  <c r="Q851" i="11"/>
  <c r="M851" i="11"/>
  <c r="AA850" i="11"/>
  <c r="W850" i="11"/>
  <c r="S850" i="11"/>
  <c r="O850" i="11"/>
  <c r="K850" i="11"/>
  <c r="Z850" i="11"/>
  <c r="V850" i="11"/>
  <c r="R850" i="11"/>
  <c r="N850" i="11"/>
  <c r="J850" i="11"/>
  <c r="Y850" i="11"/>
  <c r="U850" i="11"/>
  <c r="Q850" i="11"/>
  <c r="M850" i="11"/>
  <c r="AB850" i="11"/>
  <c r="X850" i="11"/>
  <c r="T850" i="11"/>
  <c r="P850" i="11"/>
  <c r="L850" i="11"/>
  <c r="Z849" i="11"/>
  <c r="V849" i="11"/>
  <c r="R849" i="11"/>
  <c r="N849" i="11"/>
  <c r="J849" i="11"/>
  <c r="Y849" i="11"/>
  <c r="U849" i="11"/>
  <c r="Q849" i="11"/>
  <c r="M849" i="11"/>
  <c r="AB849" i="11"/>
  <c r="X849" i="11"/>
  <c r="T849" i="11"/>
  <c r="P849" i="11"/>
  <c r="L849" i="11"/>
  <c r="AA849" i="11"/>
  <c r="W849" i="11"/>
  <c r="S849" i="11"/>
  <c r="O849" i="11"/>
  <c r="K849" i="11"/>
  <c r="AB847" i="11"/>
  <c r="X847" i="11"/>
  <c r="T847" i="11"/>
  <c r="P847" i="11"/>
  <c r="L847" i="11"/>
  <c r="AA847" i="11"/>
  <c r="W847" i="11"/>
  <c r="S847" i="11"/>
  <c r="O847" i="11"/>
  <c r="K847" i="11"/>
  <c r="Z847" i="11"/>
  <c r="V847" i="11"/>
  <c r="R847" i="11"/>
  <c r="N847" i="11"/>
  <c r="J847" i="11"/>
  <c r="Y847" i="11"/>
  <c r="U847" i="11"/>
  <c r="Q847" i="11"/>
  <c r="M847" i="11"/>
  <c r="Z845" i="11"/>
  <c r="V845" i="11"/>
  <c r="R845" i="11"/>
  <c r="N845" i="11"/>
  <c r="J845" i="11"/>
  <c r="Y845" i="11"/>
  <c r="U845" i="11"/>
  <c r="Q845" i="11"/>
  <c r="M845" i="11"/>
  <c r="AB845" i="11"/>
  <c r="X845" i="11"/>
  <c r="T845" i="11"/>
  <c r="P845" i="11"/>
  <c r="L845" i="11"/>
  <c r="AA845" i="11"/>
  <c r="W845" i="11"/>
  <c r="S845" i="11"/>
  <c r="O845" i="11"/>
  <c r="K845" i="11"/>
  <c r="Y836" i="11"/>
  <c r="U836" i="11"/>
  <c r="Q836" i="11"/>
  <c r="M836" i="11"/>
  <c r="Z836" i="11"/>
  <c r="V836" i="11"/>
  <c r="R836" i="11"/>
  <c r="N836" i="11"/>
  <c r="J836" i="11"/>
  <c r="AA836" i="11"/>
  <c r="S836" i="11"/>
  <c r="K836" i="11"/>
  <c r="X836" i="11"/>
  <c r="P836" i="11"/>
  <c r="W836" i="11"/>
  <c r="O836" i="11"/>
  <c r="AB836" i="11"/>
  <c r="T836" i="11"/>
  <c r="L836" i="11"/>
  <c r="AB990" i="11"/>
  <c r="X990" i="11"/>
  <c r="T990" i="11"/>
  <c r="P990" i="11"/>
  <c r="L990" i="11"/>
  <c r="Y990" i="11"/>
  <c r="U990" i="11"/>
  <c r="Z990" i="11"/>
  <c r="R990" i="11"/>
  <c r="M990" i="11"/>
  <c r="W990" i="11"/>
  <c r="Q990" i="11"/>
  <c r="K990" i="11"/>
  <c r="V990" i="11"/>
  <c r="O990" i="11"/>
  <c r="J990" i="11"/>
  <c r="AA990" i="11"/>
  <c r="S990" i="11"/>
  <c r="N990" i="11"/>
  <c r="Y987" i="11"/>
  <c r="U987" i="11"/>
  <c r="Q987" i="11"/>
  <c r="M987" i="11"/>
  <c r="AA987" i="11"/>
  <c r="V987" i="11"/>
  <c r="P987" i="11"/>
  <c r="K987" i="11"/>
  <c r="Z987" i="11"/>
  <c r="T987" i="11"/>
  <c r="O987" i="11"/>
  <c r="J987" i="11"/>
  <c r="X987" i="11"/>
  <c r="S987" i="11"/>
  <c r="N987" i="11"/>
  <c r="AB987" i="11"/>
  <c r="W987" i="11"/>
  <c r="R987" i="11"/>
  <c r="L987" i="11"/>
  <c r="AB986" i="11"/>
  <c r="X986" i="11"/>
  <c r="T986" i="11"/>
  <c r="P986" i="11"/>
  <c r="L986" i="11"/>
  <c r="Y986" i="11"/>
  <c r="S986" i="11"/>
  <c r="N986" i="11"/>
  <c r="W986" i="11"/>
  <c r="R986" i="11"/>
  <c r="M986" i="11"/>
  <c r="AA986" i="11"/>
  <c r="V986" i="11"/>
  <c r="Q986" i="11"/>
  <c r="K986" i="11"/>
  <c r="Z986" i="11"/>
  <c r="U986" i="11"/>
  <c r="O986" i="11"/>
  <c r="J986" i="11"/>
  <c r="Z983" i="11"/>
  <c r="V983" i="11"/>
  <c r="R983" i="11"/>
  <c r="N983" i="11"/>
  <c r="J983" i="11"/>
  <c r="Y983" i="11"/>
  <c r="U983" i="11"/>
  <c r="Q983" i="11"/>
  <c r="M983" i="11"/>
  <c r="AB983" i="11"/>
  <c r="X983" i="11"/>
  <c r="T983" i="11"/>
  <c r="P983" i="11"/>
  <c r="L983" i="11"/>
  <c r="AA983" i="11"/>
  <c r="W983" i="11"/>
  <c r="S983" i="11"/>
  <c r="O983" i="11"/>
  <c r="K983" i="11"/>
  <c r="AA980" i="11"/>
  <c r="W980" i="11"/>
  <c r="S980" i="11"/>
  <c r="O980" i="11"/>
  <c r="K980" i="11"/>
  <c r="Z980" i="11"/>
  <c r="V980" i="11"/>
  <c r="R980" i="11"/>
  <c r="N980" i="11"/>
  <c r="J980" i="11"/>
  <c r="Y980" i="11"/>
  <c r="U980" i="11"/>
  <c r="Q980" i="11"/>
  <c r="M980" i="11"/>
  <c r="AB980" i="11"/>
  <c r="X980" i="11"/>
  <c r="T980" i="11"/>
  <c r="P980" i="11"/>
  <c r="L980" i="11"/>
  <c r="Z979" i="11"/>
  <c r="V979" i="11"/>
  <c r="R979" i="11"/>
  <c r="N979" i="11"/>
  <c r="J979" i="11"/>
  <c r="Y979" i="11"/>
  <c r="U979" i="11"/>
  <c r="Q979" i="11"/>
  <c r="M979" i="11"/>
  <c r="AB979" i="11"/>
  <c r="X979" i="11"/>
  <c r="T979" i="11"/>
  <c r="P979" i="11"/>
  <c r="L979" i="11"/>
  <c r="AA979" i="11"/>
  <c r="W979" i="11"/>
  <c r="S979" i="11"/>
  <c r="O979" i="11"/>
  <c r="K979" i="11"/>
  <c r="Y978" i="11"/>
  <c r="U978" i="11"/>
  <c r="Q978" i="11"/>
  <c r="M978" i="11"/>
  <c r="AB978" i="11"/>
  <c r="X978" i="11"/>
  <c r="T978" i="11"/>
  <c r="P978" i="11"/>
  <c r="L978" i="11"/>
  <c r="AA978" i="11"/>
  <c r="W978" i="11"/>
  <c r="Z978" i="11"/>
  <c r="V978" i="11"/>
  <c r="R978" i="11"/>
  <c r="N978" i="11"/>
  <c r="J978" i="11"/>
  <c r="S978" i="11"/>
  <c r="O978" i="11"/>
  <c r="K978" i="11"/>
  <c r="AA972" i="11"/>
  <c r="W972" i="11"/>
  <c r="S972" i="11"/>
  <c r="O972" i="11"/>
  <c r="K972" i="11"/>
  <c r="Z972" i="11"/>
  <c r="V972" i="11"/>
  <c r="R972" i="11"/>
  <c r="N972" i="11"/>
  <c r="J972" i="11"/>
  <c r="AB972" i="11"/>
  <c r="T972" i="11"/>
  <c r="L972" i="11"/>
  <c r="Y972" i="11"/>
  <c r="Q972" i="11"/>
  <c r="X972" i="11"/>
  <c r="P972" i="11"/>
  <c r="U972" i="11"/>
  <c r="M972" i="11"/>
  <c r="AA968" i="11"/>
  <c r="W968" i="11"/>
  <c r="S968" i="11"/>
  <c r="O968" i="11"/>
  <c r="K968" i="11"/>
  <c r="Z968" i="11"/>
  <c r="U968" i="11"/>
  <c r="P968" i="11"/>
  <c r="J968" i="11"/>
  <c r="Y968" i="11"/>
  <c r="T968" i="11"/>
  <c r="N968" i="11"/>
  <c r="X968" i="11"/>
  <c r="R968" i="11"/>
  <c r="M968" i="11"/>
  <c r="AB968" i="11"/>
  <c r="V968" i="11"/>
  <c r="Q968" i="11"/>
  <c r="L968" i="11"/>
  <c r="AB965" i="11"/>
  <c r="X965" i="11"/>
  <c r="T965" i="11"/>
  <c r="P965" i="11"/>
  <c r="L965" i="11"/>
  <c r="Y965" i="11"/>
  <c r="S965" i="11"/>
  <c r="N965" i="11"/>
  <c r="W965" i="11"/>
  <c r="R965" i="11"/>
  <c r="M965" i="11"/>
  <c r="AA965" i="11"/>
  <c r="V965" i="11"/>
  <c r="Q965" i="11"/>
  <c r="K965" i="11"/>
  <c r="Z965" i="11"/>
  <c r="U965" i="11"/>
  <c r="O965" i="11"/>
  <c r="J965" i="11"/>
  <c r="Y962" i="11"/>
  <c r="U962" i="11"/>
  <c r="Q962" i="11"/>
  <c r="M962" i="11"/>
  <c r="AB962" i="11"/>
  <c r="X962" i="11"/>
  <c r="T962" i="11"/>
  <c r="P962" i="11"/>
  <c r="L962" i="11"/>
  <c r="AA962" i="11"/>
  <c r="W962" i="11"/>
  <c r="S962" i="11"/>
  <c r="O962" i="11"/>
  <c r="K962" i="11"/>
  <c r="Z962" i="11"/>
  <c r="V962" i="11"/>
  <c r="R962" i="11"/>
  <c r="N962" i="11"/>
  <c r="J962" i="11"/>
  <c r="AA960" i="11"/>
  <c r="W960" i="11"/>
  <c r="S960" i="11"/>
  <c r="O960" i="11"/>
  <c r="K960" i="11"/>
  <c r="Z960" i="11"/>
  <c r="V960" i="11"/>
  <c r="R960" i="11"/>
  <c r="N960" i="11"/>
  <c r="J960" i="11"/>
  <c r="Y960" i="11"/>
  <c r="U960" i="11"/>
  <c r="Q960" i="11"/>
  <c r="M960" i="11"/>
  <c r="AB960" i="11"/>
  <c r="X960" i="11"/>
  <c r="T960" i="11"/>
  <c r="P960" i="11"/>
  <c r="L960" i="11"/>
  <c r="Y958" i="11"/>
  <c r="U958" i="11"/>
  <c r="Q958" i="11"/>
  <c r="M958" i="11"/>
  <c r="AB958" i="11"/>
  <c r="X958" i="11"/>
  <c r="T958" i="11"/>
  <c r="P958" i="11"/>
  <c r="L958" i="11"/>
  <c r="AA958" i="11"/>
  <c r="W958" i="11"/>
  <c r="S958" i="11"/>
  <c r="O958" i="11"/>
  <c r="K958" i="11"/>
  <c r="Z958" i="11"/>
  <c r="V958" i="11"/>
  <c r="R958" i="11"/>
  <c r="N958" i="11"/>
  <c r="J958" i="11"/>
  <c r="Z955" i="11"/>
  <c r="V955" i="11"/>
  <c r="R955" i="11"/>
  <c r="N955" i="11"/>
  <c r="J955" i="11"/>
  <c r="AA955" i="11"/>
  <c r="W955" i="11"/>
  <c r="S955" i="11"/>
  <c r="O955" i="11"/>
  <c r="K955" i="11"/>
  <c r="U955" i="11"/>
  <c r="M955" i="11"/>
  <c r="AB955" i="11"/>
  <c r="T955" i="11"/>
  <c r="L955" i="11"/>
  <c r="Y955" i="11"/>
  <c r="Q955" i="11"/>
  <c r="X955" i="11"/>
  <c r="P955" i="11"/>
  <c r="Y950" i="11"/>
  <c r="U950" i="11"/>
  <c r="Q950" i="11"/>
  <c r="M950" i="11"/>
  <c r="Z950" i="11"/>
  <c r="T950" i="11"/>
  <c r="O950" i="11"/>
  <c r="J950" i="11"/>
  <c r="X950" i="11"/>
  <c r="S950" i="11"/>
  <c r="N950" i="11"/>
  <c r="AB950" i="11"/>
  <c r="W950" i="11"/>
  <c r="R950" i="11"/>
  <c r="L950" i="11"/>
  <c r="AA950" i="11"/>
  <c r="V950" i="11"/>
  <c r="P950" i="11"/>
  <c r="K950" i="11"/>
  <c r="AB949" i="11"/>
  <c r="X949" i="11"/>
  <c r="T949" i="11"/>
  <c r="P949" i="11"/>
  <c r="L949" i="11"/>
  <c r="W949" i="11"/>
  <c r="R949" i="11"/>
  <c r="M949" i="11"/>
  <c r="AA949" i="11"/>
  <c r="V949" i="11"/>
  <c r="Q949" i="11"/>
  <c r="K949" i="11"/>
  <c r="Z949" i="11"/>
  <c r="U949" i="11"/>
  <c r="O949" i="11"/>
  <c r="J949" i="11"/>
  <c r="Y949" i="11"/>
  <c r="S949" i="11"/>
  <c r="N949" i="11"/>
  <c r="AA946" i="11"/>
  <c r="W946" i="11"/>
  <c r="S946" i="11"/>
  <c r="O946" i="11"/>
  <c r="K946" i="11"/>
  <c r="Z946" i="11"/>
  <c r="V946" i="11"/>
  <c r="R946" i="11"/>
  <c r="N946" i="11"/>
  <c r="J946" i="11"/>
  <c r="Y946" i="11"/>
  <c r="U946" i="11"/>
  <c r="Q946" i="11"/>
  <c r="M946" i="11"/>
  <c r="AB946" i="11"/>
  <c r="X946" i="11"/>
  <c r="T946" i="11"/>
  <c r="P946" i="11"/>
  <c r="L946" i="11"/>
  <c r="Z945" i="11"/>
  <c r="V945" i="11"/>
  <c r="R945" i="11"/>
  <c r="N945" i="11"/>
  <c r="J945" i="11"/>
  <c r="Y945" i="11"/>
  <c r="U945" i="11"/>
  <c r="Q945" i="11"/>
  <c r="M945" i="11"/>
  <c r="AB945" i="11"/>
  <c r="X945" i="11"/>
  <c r="T945" i="11"/>
  <c r="P945" i="11"/>
  <c r="L945" i="11"/>
  <c r="AA945" i="11"/>
  <c r="W945" i="11"/>
  <c r="S945" i="11"/>
  <c r="O945" i="11"/>
  <c r="K945" i="11"/>
  <c r="Y944" i="11"/>
  <c r="U944" i="11"/>
  <c r="Q944" i="11"/>
  <c r="M944" i="11"/>
  <c r="AB944" i="11"/>
  <c r="X944" i="11"/>
  <c r="T944" i="11"/>
  <c r="P944" i="11"/>
  <c r="L944" i="11"/>
  <c r="AA944" i="11"/>
  <c r="W944" i="11"/>
  <c r="S944" i="11"/>
  <c r="O944" i="11"/>
  <c r="K944" i="11"/>
  <c r="Z944" i="11"/>
  <c r="V944" i="11"/>
  <c r="R944" i="11"/>
  <c r="N944" i="11"/>
  <c r="J944" i="11"/>
  <c r="Y940" i="11"/>
  <c r="U940" i="11"/>
  <c r="Q940" i="11"/>
  <c r="M940" i="11"/>
  <c r="AB940" i="11"/>
  <c r="X940" i="11"/>
  <c r="T940" i="11"/>
  <c r="P940" i="11"/>
  <c r="L940" i="11"/>
  <c r="AA940" i="11"/>
  <c r="W940" i="11"/>
  <c r="S940" i="11"/>
  <c r="O940" i="11"/>
  <c r="K940" i="11"/>
  <c r="Z940" i="11"/>
  <c r="V940" i="11"/>
  <c r="R940" i="11"/>
  <c r="N940" i="11"/>
  <c r="J940" i="11"/>
  <c r="AA934" i="11"/>
  <c r="W934" i="11"/>
  <c r="S934" i="11"/>
  <c r="O934" i="11"/>
  <c r="K934" i="11"/>
  <c r="AB934" i="11"/>
  <c r="X934" i="11"/>
  <c r="T934" i="11"/>
  <c r="P934" i="11"/>
  <c r="L934" i="11"/>
  <c r="Y934" i="11"/>
  <c r="Q934" i="11"/>
  <c r="V934" i="11"/>
  <c r="N934" i="11"/>
  <c r="U934" i="11"/>
  <c r="M934" i="11"/>
  <c r="Z934" i="11"/>
  <c r="R934" i="11"/>
  <c r="J934" i="11"/>
  <c r="AA930" i="11"/>
  <c r="W930" i="11"/>
  <c r="S930" i="11"/>
  <c r="O930" i="11"/>
  <c r="K930" i="11"/>
  <c r="X930" i="11"/>
  <c r="R930" i="11"/>
  <c r="M930" i="11"/>
  <c r="AB930" i="11"/>
  <c r="V930" i="11"/>
  <c r="Q930" i="11"/>
  <c r="L930" i="11"/>
  <c r="Z930" i="11"/>
  <c r="U930" i="11"/>
  <c r="P930" i="11"/>
  <c r="J930" i="11"/>
  <c r="Y930" i="11"/>
  <c r="T930" i="11"/>
  <c r="N930" i="11"/>
  <c r="Y928" i="11"/>
  <c r="U928" i="11"/>
  <c r="Q928" i="11"/>
  <c r="M928" i="11"/>
  <c r="X928" i="11"/>
  <c r="S928" i="11"/>
  <c r="N928" i="11"/>
  <c r="AB928" i="11"/>
  <c r="W928" i="11"/>
  <c r="R928" i="11"/>
  <c r="L928" i="11"/>
  <c r="AA928" i="11"/>
  <c r="V928" i="11"/>
  <c r="P928" i="11"/>
  <c r="K928" i="11"/>
  <c r="Z928" i="11"/>
  <c r="T928" i="11"/>
  <c r="O928" i="11"/>
  <c r="J928" i="11"/>
  <c r="AA925" i="11"/>
  <c r="W925" i="11"/>
  <c r="S925" i="11"/>
  <c r="O925" i="11"/>
  <c r="K925" i="11"/>
  <c r="Z925" i="11"/>
  <c r="V925" i="11"/>
  <c r="R925" i="11"/>
  <c r="N925" i="11"/>
  <c r="J925" i="11"/>
  <c r="Y925" i="11"/>
  <c r="U925" i="11"/>
  <c r="Q925" i="11"/>
  <c r="M925" i="11"/>
  <c r="AB925" i="11"/>
  <c r="X925" i="11"/>
  <c r="T925" i="11"/>
  <c r="P925" i="11"/>
  <c r="L925" i="11"/>
  <c r="Z924" i="11"/>
  <c r="V924" i="11"/>
  <c r="R924" i="11"/>
  <c r="N924" i="11"/>
  <c r="J924" i="11"/>
  <c r="Y924" i="11"/>
  <c r="U924" i="11"/>
  <c r="Q924" i="11"/>
  <c r="M924" i="11"/>
  <c r="AB924" i="11"/>
  <c r="X924" i="11"/>
  <c r="T924" i="11"/>
  <c r="P924" i="11"/>
  <c r="L924" i="11"/>
  <c r="AA924" i="11"/>
  <c r="W924" i="11"/>
  <c r="S924" i="11"/>
  <c r="O924" i="11"/>
  <c r="K924" i="11"/>
  <c r="AB922" i="11"/>
  <c r="X922" i="11"/>
  <c r="T922" i="11"/>
  <c r="P922" i="11"/>
  <c r="L922" i="11"/>
  <c r="AA922" i="11"/>
  <c r="W922" i="11"/>
  <c r="S922" i="11"/>
  <c r="O922" i="11"/>
  <c r="K922" i="11"/>
  <c r="Z922" i="11"/>
  <c r="V922" i="11"/>
  <c r="R922" i="11"/>
  <c r="N922" i="11"/>
  <c r="J922" i="11"/>
  <c r="Y922" i="11"/>
  <c r="U922" i="11"/>
  <c r="Q922" i="11"/>
  <c r="M922" i="11"/>
  <c r="Y919" i="11"/>
  <c r="U919" i="11"/>
  <c r="Q919" i="11"/>
  <c r="M919" i="11"/>
  <c r="AB919" i="11"/>
  <c r="X919" i="11"/>
  <c r="T919" i="11"/>
  <c r="P919" i="11"/>
  <c r="L919" i="11"/>
  <c r="AA919" i="11"/>
  <c r="W919" i="11"/>
  <c r="S919" i="11"/>
  <c r="O919" i="11"/>
  <c r="K919" i="11"/>
  <c r="Z919" i="11"/>
  <c r="V919" i="11"/>
  <c r="R919" i="11"/>
  <c r="N919" i="11"/>
  <c r="J919" i="11"/>
  <c r="Y915" i="11"/>
  <c r="U915" i="11"/>
  <c r="Q915" i="11"/>
  <c r="M915" i="11"/>
  <c r="AB915" i="11"/>
  <c r="X915" i="11"/>
  <c r="T915" i="11"/>
  <c r="P915" i="11"/>
  <c r="L915" i="11"/>
  <c r="AA915" i="11"/>
  <c r="W915" i="11"/>
  <c r="S915" i="11"/>
  <c r="O915" i="11"/>
  <c r="K915" i="11"/>
  <c r="Z915" i="11"/>
  <c r="V915" i="11"/>
  <c r="R915" i="11"/>
  <c r="N915" i="11"/>
  <c r="J915" i="11"/>
  <c r="Z912" i="11"/>
  <c r="V912" i="11"/>
  <c r="R912" i="11"/>
  <c r="N912" i="11"/>
  <c r="J912" i="11"/>
  <c r="AA912" i="11"/>
  <c r="W912" i="11"/>
  <c r="S912" i="11"/>
  <c r="O912" i="11"/>
  <c r="K912" i="11"/>
  <c r="AB912" i="11"/>
  <c r="T912" i="11"/>
  <c r="L912" i="11"/>
  <c r="Y912" i="11"/>
  <c r="Q912" i="11"/>
  <c r="X912" i="11"/>
  <c r="P912" i="11"/>
  <c r="U912" i="11"/>
  <c r="M912" i="11"/>
  <c r="AA909" i="11"/>
  <c r="W909" i="11"/>
  <c r="S909" i="11"/>
  <c r="O909" i="11"/>
  <c r="K909" i="11"/>
  <c r="AB909" i="11"/>
  <c r="X909" i="11"/>
  <c r="T909" i="11"/>
  <c r="P909" i="11"/>
  <c r="L909" i="11"/>
  <c r="U909" i="11"/>
  <c r="M909" i="11"/>
  <c r="Z909" i="11"/>
  <c r="R909" i="11"/>
  <c r="J909" i="11"/>
  <c r="Y909" i="11"/>
  <c r="Q909" i="11"/>
  <c r="V909" i="11"/>
  <c r="N909" i="11"/>
  <c r="AB906" i="11"/>
  <c r="X906" i="11"/>
  <c r="T906" i="11"/>
  <c r="P906" i="11"/>
  <c r="L906" i="11"/>
  <c r="AA906" i="11"/>
  <c r="V906" i="11"/>
  <c r="Q906" i="11"/>
  <c r="K906" i="11"/>
  <c r="Z906" i="11"/>
  <c r="U906" i="11"/>
  <c r="O906" i="11"/>
  <c r="J906" i="11"/>
  <c r="Y906" i="11"/>
  <c r="S906" i="11"/>
  <c r="N906" i="11"/>
  <c r="W906" i="11"/>
  <c r="R906" i="11"/>
  <c r="M906" i="11"/>
  <c r="AB902" i="11"/>
  <c r="X902" i="11"/>
  <c r="T902" i="11"/>
  <c r="P902" i="11"/>
  <c r="L902" i="11"/>
  <c r="W902" i="11"/>
  <c r="R902" i="11"/>
  <c r="M902" i="11"/>
  <c r="AA902" i="11"/>
  <c r="V902" i="11"/>
  <c r="Q902" i="11"/>
  <c r="K902" i="11"/>
  <c r="Z902" i="11"/>
  <c r="U902" i="11"/>
  <c r="O902" i="11"/>
  <c r="J902" i="11"/>
  <c r="Y902" i="11"/>
  <c r="S902" i="11"/>
  <c r="N902" i="11"/>
  <c r="Y899" i="11"/>
  <c r="U899" i="11"/>
  <c r="Q899" i="11"/>
  <c r="M899" i="11"/>
  <c r="AA899" i="11"/>
  <c r="V899" i="11"/>
  <c r="P899" i="11"/>
  <c r="K899" i="11"/>
  <c r="Z899" i="11"/>
  <c r="T899" i="11"/>
  <c r="O899" i="11"/>
  <c r="J899" i="11"/>
  <c r="X899" i="11"/>
  <c r="S899" i="11"/>
  <c r="N899" i="11"/>
  <c r="AB899" i="11"/>
  <c r="W899" i="11"/>
  <c r="R899" i="11"/>
  <c r="L899" i="11"/>
  <c r="AB898" i="11"/>
  <c r="X898" i="11"/>
  <c r="T898" i="11"/>
  <c r="P898" i="11"/>
  <c r="L898" i="11"/>
  <c r="Y898" i="11"/>
  <c r="S898" i="11"/>
  <c r="N898" i="11"/>
  <c r="W898" i="11"/>
  <c r="R898" i="11"/>
  <c r="M898" i="11"/>
  <c r="AA898" i="11"/>
  <c r="V898" i="11"/>
  <c r="Q898" i="11"/>
  <c r="K898" i="11"/>
  <c r="Z898" i="11"/>
  <c r="U898" i="11"/>
  <c r="O898" i="11"/>
  <c r="J898" i="11"/>
  <c r="Z896" i="11"/>
  <c r="V896" i="11"/>
  <c r="R896" i="11"/>
  <c r="N896" i="11"/>
  <c r="J896" i="11"/>
  <c r="Y896" i="11"/>
  <c r="U896" i="11"/>
  <c r="Q896" i="11"/>
  <c r="M896" i="11"/>
  <c r="AB896" i="11"/>
  <c r="X896" i="11"/>
  <c r="T896" i="11"/>
  <c r="P896" i="11"/>
  <c r="L896" i="11"/>
  <c r="AA896" i="11"/>
  <c r="W896" i="11"/>
  <c r="S896" i="11"/>
  <c r="O896" i="11"/>
  <c r="K896" i="11"/>
  <c r="AB894" i="11"/>
  <c r="X894" i="11"/>
  <c r="T894" i="11"/>
  <c r="P894" i="11"/>
  <c r="L894" i="11"/>
  <c r="AA894" i="11"/>
  <c r="W894" i="11"/>
  <c r="S894" i="11"/>
  <c r="O894" i="11"/>
  <c r="K894" i="11"/>
  <c r="Z894" i="11"/>
  <c r="V894" i="11"/>
  <c r="R894" i="11"/>
  <c r="N894" i="11"/>
  <c r="J894" i="11"/>
  <c r="Y894" i="11"/>
  <c r="U894" i="11"/>
  <c r="Q894" i="11"/>
  <c r="M894" i="11"/>
  <c r="AB886" i="11"/>
  <c r="X886" i="11"/>
  <c r="T886" i="11"/>
  <c r="P886" i="11"/>
  <c r="L886" i="11"/>
  <c r="AA886" i="11"/>
  <c r="W886" i="11"/>
  <c r="S886" i="11"/>
  <c r="O886" i="11"/>
  <c r="K886" i="11"/>
  <c r="Z886" i="11"/>
  <c r="V886" i="11"/>
  <c r="R886" i="11"/>
  <c r="N886" i="11"/>
  <c r="J886" i="11"/>
  <c r="Y886" i="11"/>
  <c r="U886" i="11"/>
  <c r="Q886" i="11"/>
  <c r="M886" i="11"/>
  <c r="Z884" i="11"/>
  <c r="V884" i="11"/>
  <c r="R884" i="11"/>
  <c r="N884" i="11"/>
  <c r="J884" i="11"/>
  <c r="Y884" i="11"/>
  <c r="U884" i="11"/>
  <c r="Q884" i="11"/>
  <c r="M884" i="11"/>
  <c r="AB884" i="11"/>
  <c r="X884" i="11"/>
  <c r="T884" i="11"/>
  <c r="P884" i="11"/>
  <c r="L884" i="11"/>
  <c r="AA884" i="11"/>
  <c r="W884" i="11"/>
  <c r="S884" i="11"/>
  <c r="O884" i="11"/>
  <c r="K884" i="11"/>
  <c r="AB882" i="11"/>
  <c r="X882" i="11"/>
  <c r="T882" i="11"/>
  <c r="P882" i="11"/>
  <c r="L882" i="11"/>
  <c r="Z882" i="11"/>
  <c r="V882" i="11"/>
  <c r="R882" i="11"/>
  <c r="N882" i="11"/>
  <c r="J882" i="11"/>
  <c r="Y882" i="11"/>
  <c r="U882" i="11"/>
  <c r="Q882" i="11"/>
  <c r="M882" i="11"/>
  <c r="AA882" i="11"/>
  <c r="K882" i="11"/>
  <c r="W882" i="11"/>
  <c r="S882" i="11"/>
  <c r="O882" i="11"/>
  <c r="Y871" i="11"/>
  <c r="U871" i="11"/>
  <c r="Q871" i="11"/>
  <c r="M871" i="11"/>
  <c r="X871" i="11"/>
  <c r="S871" i="11"/>
  <c r="N871" i="11"/>
  <c r="AB871" i="11"/>
  <c r="W871" i="11"/>
  <c r="R871" i="11"/>
  <c r="L871" i="11"/>
  <c r="AA871" i="11"/>
  <c r="V871" i="11"/>
  <c r="P871" i="11"/>
  <c r="K871" i="11"/>
  <c r="Z871" i="11"/>
  <c r="T871" i="11"/>
  <c r="O871" i="11"/>
  <c r="J871" i="11"/>
  <c r="AB835" i="11"/>
  <c r="X835" i="11"/>
  <c r="T835" i="11"/>
  <c r="P835" i="11"/>
  <c r="L835" i="11"/>
  <c r="Y835" i="11"/>
  <c r="U835" i="11"/>
  <c r="Q835" i="11"/>
  <c r="M835" i="11"/>
  <c r="V835" i="11"/>
  <c r="N835" i="11"/>
  <c r="AA835" i="11"/>
  <c r="S835" i="11"/>
  <c r="K835" i="11"/>
  <c r="Z835" i="11"/>
  <c r="R835" i="11"/>
  <c r="J835" i="11"/>
  <c r="W835" i="11"/>
  <c r="O835"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Y75" i="11"/>
  <c r="U75" i="11"/>
  <c r="Q75" i="11"/>
  <c r="M75" i="11"/>
  <c r="AA75" i="11"/>
  <c r="V75" i="11"/>
  <c r="P75" i="11"/>
  <c r="K75" i="11"/>
  <c r="S75" i="11"/>
  <c r="Z75" i="11"/>
  <c r="T75" i="11"/>
  <c r="O75" i="11"/>
  <c r="J75" i="11"/>
  <c r="X75" i="11"/>
  <c r="N75" i="11"/>
  <c r="L75" i="11"/>
  <c r="W75" i="11"/>
  <c r="R75" i="11"/>
  <c r="AB75"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AI931" i="11" l="1"/>
  <c r="AE933" i="11"/>
  <c r="AL950" i="11"/>
  <c r="AS704" i="11"/>
  <c r="AO444" i="11"/>
  <c r="AS480" i="11"/>
  <c r="AO496" i="11"/>
  <c r="AE528" i="11"/>
  <c r="AE608" i="11"/>
  <c r="AU612" i="11"/>
  <c r="AP705" i="11"/>
  <c r="AD842" i="11"/>
  <c r="AG931" i="11"/>
  <c r="AO937" i="11"/>
  <c r="AE626" i="11"/>
  <c r="AJ627" i="11"/>
  <c r="AC634" i="11"/>
  <c r="AU639" i="11"/>
  <c r="AH666" i="11"/>
  <c r="AP613" i="11"/>
  <c r="AK381" i="11"/>
  <c r="AP512" i="11"/>
  <c r="AO380" i="11"/>
  <c r="AC379" i="11"/>
  <c r="AK702" i="11"/>
  <c r="AQ704" i="11"/>
  <c r="AU706" i="11"/>
  <c r="AH707" i="11"/>
  <c r="AN892" i="11"/>
  <c r="AJ422" i="11"/>
  <c r="AH429" i="11"/>
  <c r="AR464" i="11"/>
  <c r="AD890" i="11"/>
  <c r="AN862" i="11"/>
  <c r="AO867" i="11"/>
  <c r="AU901" i="11"/>
  <c r="AE439" i="11"/>
  <c r="AM801" i="11"/>
  <c r="AP803" i="11"/>
  <c r="AO808" i="11"/>
  <c r="AJ831" i="11"/>
  <c r="AQ832" i="11"/>
  <c r="AH361" i="11"/>
  <c r="AU377" i="11"/>
  <c r="AP379" i="11"/>
  <c r="AR438" i="11"/>
  <c r="AS685" i="11"/>
  <c r="AR772" i="11"/>
  <c r="AS802" i="11"/>
  <c r="AH830" i="11"/>
  <c r="AL895" i="11"/>
  <c r="AF326" i="11"/>
  <c r="AG327" i="11"/>
  <c r="AD421" i="11"/>
  <c r="AP437" i="11"/>
  <c r="AR684" i="11"/>
  <c r="AE809" i="11"/>
  <c r="AC871" i="11"/>
  <c r="AT940" i="11"/>
  <c r="AS987" i="11"/>
  <c r="AG860" i="11"/>
  <c r="AP869" i="11"/>
  <c r="AR863" i="11"/>
  <c r="AR887" i="11"/>
  <c r="AC973" i="11"/>
  <c r="AT399" i="11"/>
  <c r="AM405" i="11"/>
  <c r="AR407" i="11"/>
  <c r="AK430" i="11"/>
  <c r="AC433" i="11"/>
  <c r="AF451" i="11"/>
  <c r="AI465" i="11"/>
  <c r="AS529" i="11"/>
  <c r="AL533" i="11"/>
  <c r="AN541" i="11"/>
  <c r="AO553" i="11"/>
  <c r="AH571" i="11"/>
  <c r="AP574" i="11"/>
  <c r="AR676" i="11"/>
  <c r="AC715" i="11"/>
  <c r="AT743" i="11"/>
  <c r="AE823" i="11"/>
  <c r="AC963" i="11"/>
  <c r="AL934" i="11"/>
  <c r="AH983" i="11"/>
  <c r="AH845" i="11"/>
  <c r="AR851" i="11"/>
  <c r="AO883" i="11"/>
  <c r="AS311" i="11"/>
  <c r="AE338" i="11"/>
  <c r="AR383" i="11"/>
  <c r="AJ387" i="11"/>
  <c r="AF450" i="11"/>
  <c r="AT602" i="11"/>
  <c r="AE712" i="11"/>
  <c r="AD812" i="11"/>
  <c r="AI813" i="11"/>
  <c r="AJ817" i="11"/>
  <c r="AR820" i="11"/>
  <c r="AQ841" i="11"/>
  <c r="AS836" i="11"/>
  <c r="AS847" i="11"/>
  <c r="AS850" i="11"/>
  <c r="AG852" i="11"/>
  <c r="AG865" i="11"/>
  <c r="AH868" i="11"/>
  <c r="AM881" i="11"/>
  <c r="AM305" i="11"/>
  <c r="AE306" i="11"/>
  <c r="AG337" i="11"/>
  <c r="AD339" i="11"/>
  <c r="AC353" i="11"/>
  <c r="AU357" i="11"/>
  <c r="AD358" i="11"/>
  <c r="AU386" i="11"/>
  <c r="AK406" i="11"/>
  <c r="AE414" i="11"/>
  <c r="AD417" i="11"/>
  <c r="AP421" i="11"/>
  <c r="AO449" i="11"/>
  <c r="AE504" i="11"/>
  <c r="AF505" i="11"/>
  <c r="AH555" i="11"/>
  <c r="AJ572" i="11"/>
  <c r="AH573" i="11"/>
  <c r="AT600" i="11"/>
  <c r="AC601" i="11"/>
  <c r="AF692" i="11"/>
  <c r="AU693" i="11"/>
  <c r="AK824" i="11"/>
  <c r="AJ840" i="11"/>
  <c r="AI944" i="11"/>
  <c r="AR990" i="11"/>
  <c r="AO849" i="11"/>
  <c r="AU864" i="11"/>
  <c r="AJ880" i="11"/>
  <c r="AP872" i="11"/>
  <c r="AP891" i="11"/>
  <c r="AE367" i="11"/>
  <c r="AS385" i="11"/>
  <c r="AL400" i="11"/>
  <c r="AF401" i="11"/>
  <c r="AM404" i="11"/>
  <c r="AI413" i="11"/>
  <c r="AK448" i="11"/>
  <c r="AI552" i="11"/>
  <c r="AP562" i="11"/>
  <c r="AS599" i="11"/>
  <c r="AL677" i="11"/>
  <c r="AQ684" i="11"/>
  <c r="AT752" i="11"/>
  <c r="AF768" i="11"/>
  <c r="AS773" i="11"/>
  <c r="AR802" i="11"/>
  <c r="AI805" i="11"/>
  <c r="AP808" i="11"/>
  <c r="AF810" i="11"/>
  <c r="AG824" i="11"/>
  <c r="AR830" i="11"/>
  <c r="AG831" i="11"/>
  <c r="AK834" i="11"/>
  <c r="AH894" i="11"/>
  <c r="AC898" i="11"/>
  <c r="AS945" i="11"/>
  <c r="AM946" i="11"/>
  <c r="AQ958" i="11"/>
  <c r="AJ962" i="11"/>
  <c r="AR965" i="11"/>
  <c r="AC978" i="11"/>
  <c r="AU986" i="11"/>
  <c r="AD864" i="11"/>
  <c r="AM854" i="11"/>
  <c r="AE889" i="11"/>
  <c r="AG311" i="11"/>
  <c r="AP316" i="11"/>
  <c r="AN325" i="11"/>
  <c r="AE330" i="11"/>
  <c r="AT334" i="11"/>
  <c r="AH341" i="11"/>
  <c r="AI343" i="11"/>
  <c r="AH344" i="11"/>
  <c r="AT349" i="11"/>
  <c r="AG375" i="11"/>
  <c r="AS383" i="11"/>
  <c r="AI385" i="11"/>
  <c r="AQ389" i="11"/>
  <c r="AM393" i="11"/>
  <c r="AP413" i="11"/>
  <c r="AM416" i="11"/>
  <c r="AR423" i="11"/>
  <c r="AQ425" i="11"/>
  <c r="AI426" i="11"/>
  <c r="AP429" i="11"/>
  <c r="AQ430" i="11"/>
  <c r="AQ432" i="11"/>
  <c r="AL481" i="11"/>
  <c r="AQ497" i="11"/>
  <c r="AP882" i="11"/>
  <c r="AG896" i="11"/>
  <c r="AN896" i="11"/>
  <c r="AO906" i="11"/>
  <c r="AM912" i="11"/>
  <c r="AL919" i="11"/>
  <c r="AT922" i="11"/>
  <c r="AI924" i="11"/>
  <c r="AF945" i="11"/>
  <c r="AG955" i="11"/>
  <c r="AO962" i="11"/>
  <c r="AP972" i="11"/>
  <c r="AQ986" i="11"/>
  <c r="AC873" i="11"/>
  <c r="AH844" i="11"/>
  <c r="AU863" i="11"/>
  <c r="AF914" i="11"/>
  <c r="AR327" i="11"/>
  <c r="AH328" i="11"/>
  <c r="AM333" i="11"/>
  <c r="AI333" i="11"/>
  <c r="AL342" i="11"/>
  <c r="AR365" i="11"/>
  <c r="AC381" i="11"/>
  <c r="AF399" i="11"/>
  <c r="AG401" i="11"/>
  <c r="AQ401" i="11"/>
  <c r="AR405" i="11"/>
  <c r="AQ406" i="11"/>
  <c r="AH409" i="11"/>
  <c r="AD412" i="11"/>
  <c r="AH425" i="11"/>
  <c r="AK455" i="11"/>
  <c r="AH456" i="11"/>
  <c r="AJ473" i="11"/>
  <c r="AQ919" i="11"/>
  <c r="AR944" i="11"/>
  <c r="AI972" i="11"/>
  <c r="AC852" i="11"/>
  <c r="AE870" i="11"/>
  <c r="AM307" i="11"/>
  <c r="AD331" i="11"/>
  <c r="AD347" i="11"/>
  <c r="AH398" i="11"/>
  <c r="AP407" i="11"/>
  <c r="AD408" i="11"/>
  <c r="AF431" i="11"/>
  <c r="AQ446" i="11"/>
  <c r="AM476" i="11"/>
  <c r="AC477" i="11"/>
  <c r="AD489" i="11"/>
  <c r="AC835" i="11"/>
  <c r="AP886" i="11"/>
  <c r="AD899" i="11"/>
  <c r="AQ915" i="11"/>
  <c r="AQ925" i="11"/>
  <c r="AO940" i="11"/>
  <c r="AM960" i="11"/>
  <c r="AC960" i="11"/>
  <c r="AD965" i="11"/>
  <c r="AR968" i="11"/>
  <c r="AF979" i="11"/>
  <c r="AP983" i="11"/>
  <c r="AF987" i="11"/>
  <c r="AU990" i="11"/>
  <c r="AQ850" i="11"/>
  <c r="AS877" i="11"/>
  <c r="AK885" i="11"/>
  <c r="AQ862" i="11"/>
  <c r="AO891" i="11"/>
  <c r="AI893" i="11"/>
  <c r="AI932" i="11"/>
  <c r="AU329" i="11"/>
  <c r="AG335" i="11"/>
  <c r="AQ337" i="11"/>
  <c r="AJ345" i="11"/>
  <c r="AF346" i="11"/>
  <c r="AJ350" i="11"/>
  <c r="AT376" i="11"/>
  <c r="AP397" i="11"/>
  <c r="AR410" i="11"/>
  <c r="AN420" i="11"/>
  <c r="AG423" i="11"/>
  <c r="AD427" i="11"/>
  <c r="AL436" i="11"/>
  <c r="AI442" i="11"/>
  <c r="AT443" i="11"/>
  <c r="AM445" i="11"/>
  <c r="AG449" i="11"/>
  <c r="AJ457" i="11"/>
  <c r="AN472" i="11"/>
  <c r="AJ488" i="11"/>
  <c r="AT516" i="11"/>
  <c r="AO537" i="11"/>
  <c r="AO549" i="11"/>
  <c r="AD581" i="11"/>
  <c r="AT623" i="11"/>
  <c r="AS640" i="11"/>
  <c r="AT652" i="11"/>
  <c r="AT655" i="11"/>
  <c r="AK660" i="11"/>
  <c r="AS774" i="11"/>
  <c r="AF805" i="11"/>
  <c r="AT811" i="11"/>
  <c r="AE813" i="11"/>
  <c r="AD816" i="11"/>
  <c r="AR821" i="11"/>
  <c r="AN826" i="11"/>
  <c r="AJ834" i="11"/>
  <c r="AD846" i="11"/>
  <c r="AQ856" i="11"/>
  <c r="AN856" i="11"/>
  <c r="AG974" i="11"/>
  <c r="AG447" i="11"/>
  <c r="AO453" i="11"/>
  <c r="AK468" i="11"/>
  <c r="AI485" i="11"/>
  <c r="AF488" i="11"/>
  <c r="AL491" i="11"/>
  <c r="AJ501" i="11"/>
  <c r="AL515" i="11"/>
  <c r="AE523" i="11"/>
  <c r="AC527" i="11"/>
  <c r="AI549" i="11"/>
  <c r="AP552" i="11"/>
  <c r="AF558" i="11"/>
  <c r="AD565" i="11"/>
  <c r="AC569" i="11"/>
  <c r="AE576" i="11"/>
  <c r="AH577" i="11"/>
  <c r="AJ579" i="11"/>
  <c r="AM585" i="11"/>
  <c r="AK589" i="11"/>
  <c r="AF597" i="11"/>
  <c r="AU597" i="11"/>
  <c r="AQ600" i="11"/>
  <c r="AQ602" i="11"/>
  <c r="AT608" i="11"/>
  <c r="AK621" i="11"/>
  <c r="AI631" i="11"/>
  <c r="AC639" i="11"/>
  <c r="AC645" i="11"/>
  <c r="AG651" i="11"/>
  <c r="AS654" i="11"/>
  <c r="AI655" i="11"/>
  <c r="AJ659" i="11"/>
  <c r="AL679" i="11"/>
  <c r="AM701" i="11"/>
  <c r="AT736" i="11"/>
  <c r="AG736" i="11"/>
  <c r="AP740" i="11"/>
  <c r="AO781" i="11"/>
  <c r="AI793" i="11"/>
  <c r="AJ796" i="11"/>
  <c r="AS797" i="11"/>
  <c r="AJ801" i="11"/>
  <c r="AJ807" i="11"/>
  <c r="AQ808" i="11"/>
  <c r="AL810" i="11"/>
  <c r="AD813" i="11"/>
  <c r="AN815" i="11"/>
  <c r="AO819" i="11"/>
  <c r="AM826" i="11"/>
  <c r="AU827" i="11"/>
  <c r="AQ829" i="11"/>
  <c r="AC830" i="11"/>
  <c r="AK839" i="11"/>
  <c r="AU843" i="11"/>
  <c r="AO927" i="11"/>
  <c r="AD931" i="11"/>
  <c r="AC936" i="11"/>
  <c r="AP936" i="11"/>
  <c r="AU957" i="11"/>
  <c r="AQ971" i="11"/>
  <c r="AU484" i="11"/>
  <c r="AO500" i="11"/>
  <c r="AN509" i="11"/>
  <c r="AO526" i="11"/>
  <c r="AI547" i="11"/>
  <c r="AL557" i="11"/>
  <c r="AQ568" i="11"/>
  <c r="AF578" i="11"/>
  <c r="AF580" i="11"/>
  <c r="AP583" i="11"/>
  <c r="AD584" i="11"/>
  <c r="AR588" i="11"/>
  <c r="AD596" i="11"/>
  <c r="AP616" i="11"/>
  <c r="AU617" i="11"/>
  <c r="AM618" i="11"/>
  <c r="AF629" i="11"/>
  <c r="AQ637" i="11"/>
  <c r="AT646" i="11"/>
  <c r="AI650" i="11"/>
  <c r="AT653" i="11"/>
  <c r="AH661" i="11"/>
  <c r="AQ661" i="11"/>
  <c r="AH668" i="11"/>
  <c r="AU674" i="11"/>
  <c r="AS676" i="11"/>
  <c r="AU678" i="11"/>
  <c r="AQ692" i="11"/>
  <c r="AH695" i="11"/>
  <c r="AC698" i="11"/>
  <c r="AD700" i="11"/>
  <c r="AD709" i="11"/>
  <c r="AS712" i="11"/>
  <c r="AQ714" i="11"/>
  <c r="AF756" i="11"/>
  <c r="AD764" i="11"/>
  <c r="AR776" i="11"/>
  <c r="AO777" i="11"/>
  <c r="AC785" i="11"/>
  <c r="AH792" i="11"/>
  <c r="AP795" i="11"/>
  <c r="AU799" i="11"/>
  <c r="AE800" i="11"/>
  <c r="AT804" i="11"/>
  <c r="AG807" i="11"/>
  <c r="AO811" i="11"/>
  <c r="AP812" i="11"/>
  <c r="AN813" i="11"/>
  <c r="AC814" i="11"/>
  <c r="AS814" i="11"/>
  <c r="AI815" i="11"/>
  <c r="AK818" i="11"/>
  <c r="AQ822" i="11"/>
  <c r="AF823" i="11"/>
  <c r="AE828" i="11"/>
  <c r="AO833" i="11"/>
  <c r="AK838" i="11"/>
  <c r="AR838" i="11"/>
  <c r="AR842" i="11"/>
  <c r="AQ848" i="11"/>
  <c r="AF853" i="11"/>
  <c r="AK927" i="11"/>
  <c r="AO969" i="11"/>
  <c r="AR977" i="11"/>
  <c r="AQ995" i="11"/>
  <c r="AH996" i="11"/>
  <c r="AU493" i="11"/>
  <c r="AN508" i="11"/>
  <c r="AP517" i="11"/>
  <c r="AN525" i="11"/>
  <c r="AL529" i="11"/>
  <c r="AC536" i="11"/>
  <c r="AQ556" i="11"/>
  <c r="AR567" i="11"/>
  <c r="AL567" i="11"/>
  <c r="AK581" i="11"/>
  <c r="AN583" i="11"/>
  <c r="AC586" i="11"/>
  <c r="AD587" i="11"/>
  <c r="AP594" i="11"/>
  <c r="AC615" i="11"/>
  <c r="AM619" i="11"/>
  <c r="AD620" i="11"/>
  <c r="AR629" i="11"/>
  <c r="AO637" i="11"/>
  <c r="AK644" i="11"/>
  <c r="AO647" i="11"/>
  <c r="AI647" i="11"/>
  <c r="AG648" i="11"/>
  <c r="AM652" i="11"/>
  <c r="AR656" i="11"/>
  <c r="AE657" i="11"/>
  <c r="AK672" i="11"/>
  <c r="AI687" i="11"/>
  <c r="AG698" i="11"/>
  <c r="AS708" i="11"/>
  <c r="AK716" i="11"/>
  <c r="AP720" i="11"/>
  <c r="AM725" i="11"/>
  <c r="AC734" i="11"/>
  <c r="AF748" i="11"/>
  <c r="AI782" i="11"/>
  <c r="AL784" i="11"/>
  <c r="AP794" i="11"/>
  <c r="AS798" i="11"/>
  <c r="AO803" i="11"/>
  <c r="AE805" i="11"/>
  <c r="AJ806" i="11"/>
  <c r="AM809" i="11"/>
  <c r="AO812" i="11"/>
  <c r="AC825" i="11"/>
  <c r="AT828" i="11"/>
  <c r="AL832" i="11"/>
  <c r="AI837" i="11"/>
  <c r="AI840" i="11"/>
  <c r="AD840" i="11"/>
  <c r="AH841" i="11"/>
  <c r="AE846" i="11"/>
  <c r="AR866" i="11"/>
  <c r="AK913" i="11"/>
  <c r="AF933" i="11"/>
  <c r="AP937" i="11"/>
  <c r="AE948" i="11"/>
  <c r="AP953" i="11"/>
  <c r="AT966" i="11"/>
  <c r="AQ975" i="11"/>
  <c r="AL975" i="11"/>
  <c r="AU982" i="11"/>
  <c r="AP982" i="11"/>
  <c r="AS994" i="11"/>
  <c r="AM882" i="11"/>
  <c r="AL886" i="11"/>
  <c r="AL896" i="11"/>
  <c r="AO896" i="11"/>
  <c r="AH899" i="11"/>
  <c r="AT909" i="11"/>
  <c r="AQ909" i="11"/>
  <c r="AP912" i="11"/>
  <c r="AR915" i="11"/>
  <c r="AM915" i="11"/>
  <c r="AH925" i="11"/>
  <c r="AP930" i="11"/>
  <c r="AJ945" i="11"/>
  <c r="AO945" i="11"/>
  <c r="AG950" i="11"/>
  <c r="AL962" i="11"/>
  <c r="AM962" i="11"/>
  <c r="AN968" i="11"/>
  <c r="AL979" i="11"/>
  <c r="AH979" i="11"/>
  <c r="AC987" i="11"/>
  <c r="AL987" i="11"/>
  <c r="AM836" i="11"/>
  <c r="AH849" i="11"/>
  <c r="AC849" i="11"/>
  <c r="AI863" i="11"/>
  <c r="AK868" i="11"/>
  <c r="AN904" i="11"/>
  <c r="AT914" i="11"/>
  <c r="AK926" i="11"/>
  <c r="AK835" i="11"/>
  <c r="AT835" i="11"/>
  <c r="AU835" i="11"/>
  <c r="AO871" i="11"/>
  <c r="AF894" i="11"/>
  <c r="AI894" i="11"/>
  <c r="AT898" i="11"/>
  <c r="AF899" i="11"/>
  <c r="AN902" i="11"/>
  <c r="AJ902" i="11"/>
  <c r="AO909" i="11"/>
  <c r="AS919" i="11"/>
  <c r="AL922" i="11"/>
  <c r="AU930" i="11"/>
  <c r="AC934" i="11"/>
  <c r="AG944" i="11"/>
  <c r="AE944" i="11"/>
  <c r="AT944" i="11"/>
  <c r="AN944" i="11"/>
  <c r="AI945" i="11"/>
  <c r="AK945" i="11"/>
  <c r="AK946" i="11"/>
  <c r="AI949" i="11"/>
  <c r="AE955" i="11"/>
  <c r="AT955" i="11"/>
  <c r="AI960" i="11"/>
  <c r="AT960" i="11"/>
  <c r="AS962" i="11"/>
  <c r="AI968" i="11"/>
  <c r="AM972" i="11"/>
  <c r="AU972" i="11"/>
  <c r="AC980" i="11"/>
  <c r="AS986" i="11"/>
  <c r="AK986" i="11"/>
  <c r="AM901" i="11"/>
  <c r="AF991" i="11"/>
  <c r="AH991" i="11"/>
  <c r="AQ835" i="11"/>
  <c r="AJ871" i="11"/>
  <c r="AO882" i="11"/>
  <c r="AE884" i="11"/>
  <c r="AG886" i="11"/>
  <c r="AK896" i="11"/>
  <c r="AP902" i="11"/>
  <c r="AJ924" i="11"/>
  <c r="AQ928" i="11"/>
  <c r="AL940" i="11"/>
  <c r="AK940" i="11"/>
  <c r="AN979" i="11"/>
  <c r="AP980" i="11"/>
  <c r="AG983" i="11"/>
  <c r="AU983" i="11"/>
  <c r="AD986" i="11"/>
  <c r="AE987" i="11"/>
  <c r="AL847" i="11"/>
  <c r="AL851" i="11"/>
  <c r="AJ857" i="11"/>
  <c r="AQ858" i="11"/>
  <c r="AQ869" i="11"/>
  <c r="AD869" i="11"/>
  <c r="AT869" i="11"/>
  <c r="AH875" i="11"/>
  <c r="AT877" i="11"/>
  <c r="AR885" i="11"/>
  <c r="AF890" i="11"/>
  <c r="AH890" i="11"/>
  <c r="AO855" i="11"/>
  <c r="AI891" i="11"/>
  <c r="AT906" i="11"/>
  <c r="AH919" i="11"/>
  <c r="AN919" i="11"/>
  <c r="AT924" i="11"/>
  <c r="AP925" i="11"/>
  <c r="AN930" i="11"/>
  <c r="AU934" i="11"/>
  <c r="AC940" i="11"/>
  <c r="AF950" i="11"/>
  <c r="AO958" i="11"/>
  <c r="AF958" i="11"/>
  <c r="AN965" i="11"/>
  <c r="AQ965" i="11"/>
  <c r="AS978" i="11"/>
  <c r="AT978" i="11"/>
  <c r="AM983" i="11"/>
  <c r="AR986" i="11"/>
  <c r="AN836" i="11"/>
  <c r="AL836" i="11"/>
  <c r="AC847" i="11"/>
  <c r="AC850" i="11"/>
  <c r="AL850" i="11"/>
  <c r="AO852" i="11"/>
  <c r="AL852" i="11"/>
  <c r="AM857" i="11"/>
  <c r="AD858" i="11"/>
  <c r="AL859" i="11"/>
  <c r="AF865" i="11"/>
  <c r="AK869" i="11"/>
  <c r="AU873" i="11"/>
  <c r="AM873" i="11"/>
  <c r="AC875" i="11"/>
  <c r="AR877" i="11"/>
  <c r="AQ879" i="11"/>
  <c r="AF879" i="11"/>
  <c r="AU854" i="11"/>
  <c r="AL854" i="11"/>
  <c r="AQ872" i="11"/>
  <c r="AD872" i="11"/>
  <c r="AJ881" i="11"/>
  <c r="AK891" i="11"/>
  <c r="AP932" i="11"/>
  <c r="AH308" i="11"/>
  <c r="AL319" i="11"/>
  <c r="AS337" i="11"/>
  <c r="AJ339" i="11"/>
  <c r="AE340" i="11"/>
  <c r="AR347" i="11"/>
  <c r="AU349" i="11"/>
  <c r="AD351" i="11"/>
  <c r="AM353" i="11"/>
  <c r="AN365" i="11"/>
  <c r="AL365" i="11"/>
  <c r="AF389" i="11"/>
  <c r="AT393" i="11"/>
  <c r="AR402" i="11"/>
  <c r="AK405" i="11"/>
  <c r="AL406" i="11"/>
  <c r="AJ419" i="11"/>
  <c r="AS419" i="11"/>
  <c r="AF434" i="11"/>
  <c r="AQ434" i="11"/>
  <c r="AD437" i="11"/>
  <c r="AU438" i="11"/>
  <c r="AR441" i="11"/>
  <c r="AR444" i="11"/>
  <c r="AL444" i="11"/>
  <c r="AJ453" i="11"/>
  <c r="AL460" i="11"/>
  <c r="AR460" i="11"/>
  <c r="AR461" i="11"/>
  <c r="AN469" i="11"/>
  <c r="AM890" i="11"/>
  <c r="AD892" i="11"/>
  <c r="AK892" i="11"/>
  <c r="AJ855" i="11"/>
  <c r="AR855" i="11"/>
  <c r="AQ855" i="11"/>
  <c r="AH874" i="11"/>
  <c r="AS874" i="11"/>
  <c r="AG874" i="11"/>
  <c r="AS889" i="11"/>
  <c r="AJ901" i="11"/>
  <c r="AS941" i="11"/>
  <c r="AC959" i="11"/>
  <c r="AQ961" i="11"/>
  <c r="AE967" i="11"/>
  <c r="AI970" i="11"/>
  <c r="AS321" i="11"/>
  <c r="AH324" i="11"/>
  <c r="AD329" i="11"/>
  <c r="AQ333" i="11"/>
  <c r="AP333" i="11"/>
  <c r="AM339" i="11"/>
  <c r="AC340" i="11"/>
  <c r="AD345" i="11"/>
  <c r="AQ349" i="11"/>
  <c r="AC351" i="11"/>
  <c r="AH356" i="11"/>
  <c r="AS360" i="11"/>
  <c r="AM365" i="11"/>
  <c r="AC373" i="11"/>
  <c r="AS375" i="11"/>
  <c r="AH384" i="11"/>
  <c r="AH401" i="11"/>
  <c r="AL411" i="11"/>
  <c r="AQ411" i="11"/>
  <c r="AC426" i="11"/>
  <c r="AS426" i="11"/>
  <c r="AN429" i="11"/>
  <c r="AG430" i="11"/>
  <c r="AD433" i="11"/>
  <c r="AH453" i="11"/>
  <c r="AT453" i="11"/>
  <c r="AJ472" i="11"/>
  <c r="AT987" i="11"/>
  <c r="AF845" i="11"/>
  <c r="AD845" i="11"/>
  <c r="AK849" i="11"/>
  <c r="AD851" i="11"/>
  <c r="AE852" i="11"/>
  <c r="AS852" i="11"/>
  <c r="AS857" i="11"/>
  <c r="AR858" i="11"/>
  <c r="AM859" i="11"/>
  <c r="AI860" i="11"/>
  <c r="AL860" i="11"/>
  <c r="AK865" i="11"/>
  <c r="AR865" i="11"/>
  <c r="AE869" i="11"/>
  <c r="AI870" i="11"/>
  <c r="AN870" i="11"/>
  <c r="AF875" i="11"/>
  <c r="AM895" i="11"/>
  <c r="AT895" i="11"/>
  <c r="AH897" i="11"/>
  <c r="AL844" i="11"/>
  <c r="AN863" i="11"/>
  <c r="AC867" i="11"/>
  <c r="AU904" i="11"/>
  <c r="AD932" i="11"/>
  <c r="AK943" i="11"/>
  <c r="AT956" i="11"/>
  <c r="AR981" i="11"/>
  <c r="AL309" i="11"/>
  <c r="AF310" i="11"/>
  <c r="AG323" i="11"/>
  <c r="AJ325" i="11"/>
  <c r="AQ329" i="11"/>
  <c r="AG329" i="11"/>
  <c r="AG332" i="11"/>
  <c r="AH335" i="11"/>
  <c r="AH336" i="11"/>
  <c r="AR336" i="11"/>
  <c r="AK339" i="11"/>
  <c r="AE341" i="11"/>
  <c r="AT345" i="11"/>
  <c r="AS345" i="11"/>
  <c r="AP348" i="11"/>
  <c r="AD372" i="11"/>
  <c r="AH400" i="11"/>
  <c r="AK403" i="11"/>
  <c r="AH403" i="11"/>
  <c r="AE415" i="11"/>
  <c r="AF418" i="11"/>
  <c r="AU418" i="11"/>
  <c r="AN421" i="11"/>
  <c r="AD422" i="11"/>
  <c r="AM428" i="11"/>
  <c r="AP433" i="11"/>
  <c r="AJ435" i="11"/>
  <c r="AN435" i="11"/>
  <c r="AM440" i="11"/>
  <c r="AO442" i="11"/>
  <c r="AJ452" i="11"/>
  <c r="AU857" i="11"/>
  <c r="AT859" i="11"/>
  <c r="AN860" i="11"/>
  <c r="AK870" i="11"/>
  <c r="AS870" i="11"/>
  <c r="AN875" i="11"/>
  <c r="AG879" i="11"/>
  <c r="AL880" i="11"/>
  <c r="AU880" i="11"/>
  <c r="AN890" i="11"/>
  <c r="AT890" i="11"/>
  <c r="AO854" i="11"/>
  <c r="AS862" i="11"/>
  <c r="AG887" i="11"/>
  <c r="AN905" i="11"/>
  <c r="AR908" i="11"/>
  <c r="AE908" i="11"/>
  <c r="AR917" i="11"/>
  <c r="AH920" i="11"/>
  <c r="AF920" i="11"/>
  <c r="AN929" i="11"/>
  <c r="AQ997" i="11"/>
  <c r="AQ1001" i="11"/>
  <c r="AO309" i="11"/>
  <c r="AM309" i="11"/>
  <c r="AN311" i="11"/>
  <c r="AQ325" i="11"/>
  <c r="AP325" i="11"/>
  <c r="AL328" i="11"/>
  <c r="AR331" i="11"/>
  <c r="AJ331" i="11"/>
  <c r="AH332" i="11"/>
  <c r="AQ335" i="11"/>
  <c r="AD337" i="11"/>
  <c r="AU341" i="11"/>
  <c r="AS341" i="11"/>
  <c r="AG343" i="11"/>
  <c r="AH343" i="11"/>
  <c r="AS344" i="11"/>
  <c r="AL347" i="11"/>
  <c r="AE348" i="11"/>
  <c r="AF367" i="11"/>
  <c r="AO367" i="11"/>
  <c r="AD369" i="11"/>
  <c r="AP369" i="11"/>
  <c r="AD371" i="11"/>
  <c r="AU371" i="11"/>
  <c r="AN390" i="11"/>
  <c r="AU390" i="11"/>
  <c r="AU394" i="11"/>
  <c r="AJ397" i="11"/>
  <c r="AP409" i="11"/>
  <c r="AF410" i="11"/>
  <c r="AK413" i="11"/>
  <c r="AN414" i="11"/>
  <c r="AR415" i="11"/>
  <c r="AN424" i="11"/>
  <c r="AH427" i="11"/>
  <c r="AQ431" i="11"/>
  <c r="AU439" i="11"/>
  <c r="AL441" i="11"/>
  <c r="AP448" i="11"/>
  <c r="AC450" i="11"/>
  <c r="AC451" i="11"/>
  <c r="AE452" i="11"/>
  <c r="AM467" i="11"/>
  <c r="AH492" i="11"/>
  <c r="AF507" i="11"/>
  <c r="AT520" i="11"/>
  <c r="AE520" i="11"/>
  <c r="AF524" i="11"/>
  <c r="AI531" i="11"/>
  <c r="AT538" i="11"/>
  <c r="AU541" i="11"/>
  <c r="AR355" i="11"/>
  <c r="AM355" i="11"/>
  <c r="AU359" i="11"/>
  <c r="AM362" i="11"/>
  <c r="AG363" i="11"/>
  <c r="AP371" i="11"/>
  <c r="AT371" i="11"/>
  <c r="AI374" i="11"/>
  <c r="AC391" i="11"/>
  <c r="AM391" i="11"/>
  <c r="AD395" i="11"/>
  <c r="AO408" i="11"/>
  <c r="AJ408" i="11"/>
  <c r="AF409" i="11"/>
  <c r="AD413" i="11"/>
  <c r="AO416" i="11"/>
  <c r="AH416" i="11"/>
  <c r="AL417" i="11"/>
  <c r="AO424" i="11"/>
  <c r="AE424" i="11"/>
  <c r="AR431" i="11"/>
  <c r="AC432" i="11"/>
  <c r="AR439" i="11"/>
  <c r="AL440" i="11"/>
  <c r="AR443" i="11"/>
  <c r="AC444" i="11"/>
  <c r="AM444" i="11"/>
  <c r="AQ445" i="11"/>
  <c r="AL447" i="11"/>
  <c r="AF448" i="11"/>
  <c r="AU452" i="11"/>
  <c r="AD454" i="11"/>
  <c r="AF455" i="11"/>
  <c r="AT456" i="11"/>
  <c r="AP456" i="11"/>
  <c r="AK456" i="11"/>
  <c r="AU457" i="11"/>
  <c r="AO458" i="11"/>
  <c r="AM459" i="11"/>
  <c r="AU462" i="11"/>
  <c r="AC463" i="11"/>
  <c r="AO465" i="11"/>
  <c r="AI466" i="11"/>
  <c r="AO469" i="11"/>
  <c r="AT470" i="11"/>
  <c r="AG471" i="11"/>
  <c r="AU473" i="11"/>
  <c r="AL474" i="11"/>
  <c r="AQ474" i="11"/>
  <c r="AN478" i="11"/>
  <c r="AH479" i="11"/>
  <c r="AP480" i="11"/>
  <c r="AQ481" i="11"/>
  <c r="AT482" i="11"/>
  <c r="AG483" i="11"/>
  <c r="AG486" i="11"/>
  <c r="AH487" i="11"/>
  <c r="AN487" i="11"/>
  <c r="AP490" i="11"/>
  <c r="AD493" i="11"/>
  <c r="AS494" i="11"/>
  <c r="AH495" i="11"/>
  <c r="AM495" i="11"/>
  <c r="AJ495" i="11"/>
  <c r="AI498" i="11"/>
  <c r="AM501" i="11"/>
  <c r="AQ503" i="11"/>
  <c r="AK504" i="11"/>
  <c r="AU506" i="11"/>
  <c r="AF510" i="11"/>
  <c r="AI511" i="11"/>
  <c r="AH513" i="11"/>
  <c r="AJ516" i="11"/>
  <c r="AR522" i="11"/>
  <c r="AM523" i="11"/>
  <c r="AC530" i="11"/>
  <c r="AG352" i="11"/>
  <c r="AQ361" i="11"/>
  <c r="AM361" i="11"/>
  <c r="AT363" i="11"/>
  <c r="AK364" i="11"/>
  <c r="AU368" i="11"/>
  <c r="AI373" i="11"/>
  <c r="AF379" i="11"/>
  <c r="AS387" i="11"/>
  <c r="AL399" i="11"/>
  <c r="AK402" i="11"/>
  <c r="AH405" i="11"/>
  <c r="AC405" i="11"/>
  <c r="AI406" i="11"/>
  <c r="AO410" i="11"/>
  <c r="AL413" i="11"/>
  <c r="AM414" i="11"/>
  <c r="AP415" i="11"/>
  <c r="AP417" i="11"/>
  <c r="AT418" i="11"/>
  <c r="AO421" i="11"/>
  <c r="AP425" i="11"/>
  <c r="AG426" i="11"/>
  <c r="AF429" i="11"/>
  <c r="AO430" i="11"/>
  <c r="AM434" i="11"/>
  <c r="AK437" i="11"/>
  <c r="AS441" i="11"/>
  <c r="AH450" i="11"/>
  <c r="AL453" i="11"/>
  <c r="AQ454" i="11"/>
  <c r="AK471" i="11"/>
  <c r="AF484" i="11"/>
  <c r="AU487" i="11"/>
  <c r="AS492" i="11"/>
  <c r="AP503" i="11"/>
  <c r="AM508" i="11"/>
  <c r="AH512" i="11"/>
  <c r="AK513" i="11"/>
  <c r="AR518" i="11"/>
  <c r="AU519" i="11"/>
  <c r="AR521" i="11"/>
  <c r="AG522" i="11"/>
  <c r="AH525" i="11"/>
  <c r="AR526" i="11"/>
  <c r="AJ526" i="11"/>
  <c r="AJ528" i="11"/>
  <c r="AI535" i="11"/>
  <c r="AM547" i="11"/>
  <c r="AT403" i="11"/>
  <c r="AF404" i="11"/>
  <c r="AQ409" i="11"/>
  <c r="AR411" i="11"/>
  <c r="AO412" i="11"/>
  <c r="AC412" i="11"/>
  <c r="AK417" i="11"/>
  <c r="AR419" i="11"/>
  <c r="AP420" i="11"/>
  <c r="AR427" i="11"/>
  <c r="AR428" i="11"/>
  <c r="AN433" i="11"/>
  <c r="AR435" i="11"/>
  <c r="AO436" i="11"/>
  <c r="AP436" i="11"/>
  <c r="AG442" i="11"/>
  <c r="AH442" i="11"/>
  <c r="AS443" i="11"/>
  <c r="AE445" i="11"/>
  <c r="AI446" i="11"/>
  <c r="AE446" i="11"/>
  <c r="AN448" i="11"/>
  <c r="AJ448" i="11"/>
  <c r="AT452" i="11"/>
  <c r="AN452" i="11"/>
  <c r="AF454" i="11"/>
  <c r="AJ456" i="11"/>
  <c r="AN457" i="11"/>
  <c r="AT457" i="11"/>
  <c r="AM458" i="11"/>
  <c r="AH459" i="11"/>
  <c r="AK462" i="11"/>
  <c r="AF466" i="11"/>
  <c r="AU467" i="11"/>
  <c r="AL468" i="11"/>
  <c r="AP470" i="11"/>
  <c r="AE475" i="11"/>
  <c r="AL475" i="11"/>
  <c r="AP476" i="11"/>
  <c r="AQ477" i="11"/>
  <c r="AM478" i="11"/>
  <c r="AU482" i="11"/>
  <c r="AD483" i="11"/>
  <c r="AS485" i="11"/>
  <c r="AE486" i="11"/>
  <c r="AG489" i="11"/>
  <c r="AS490" i="11"/>
  <c r="AD491" i="11"/>
  <c r="AM491" i="11"/>
  <c r="AD494" i="11"/>
  <c r="AK497" i="11"/>
  <c r="AN498" i="11"/>
  <c r="AM499" i="11"/>
  <c r="AS500" i="11"/>
  <c r="AJ502" i="11"/>
  <c r="AE505" i="11"/>
  <c r="AE507" i="11"/>
  <c r="AQ507" i="11"/>
  <c r="AQ509" i="11"/>
  <c r="AR510" i="11"/>
  <c r="AT521" i="11"/>
  <c r="AT524" i="11"/>
  <c r="AO525" i="11"/>
  <c r="AU526" i="11"/>
  <c r="AH546" i="11"/>
  <c r="AO546" i="11"/>
  <c r="AJ527" i="11"/>
  <c r="AL528" i="11"/>
  <c r="AD533" i="11"/>
  <c r="AP536" i="11"/>
  <c r="AJ536" i="11"/>
  <c r="AR539" i="11"/>
  <c r="AH544" i="11"/>
  <c r="AM545" i="11"/>
  <c r="AF550" i="11"/>
  <c r="AH554" i="11"/>
  <c r="AU555" i="11"/>
  <c r="AI566" i="11"/>
  <c r="AQ570" i="11"/>
  <c r="AJ577" i="11"/>
  <c r="AI581" i="11"/>
  <c r="AH584" i="11"/>
  <c r="AK588" i="11"/>
  <c r="AF588" i="11"/>
  <c r="AD591" i="11"/>
  <c r="AK591" i="11"/>
  <c r="AD592" i="11"/>
  <c r="AL605" i="11"/>
  <c r="AK607" i="11"/>
  <c r="AN612" i="11"/>
  <c r="AK616" i="11"/>
  <c r="AL617" i="11"/>
  <c r="AP617" i="11"/>
  <c r="AT618" i="11"/>
  <c r="AR619" i="11"/>
  <c r="AH620" i="11"/>
  <c r="AN620" i="11"/>
  <c r="AU620" i="11"/>
  <c r="AL621" i="11"/>
  <c r="AI621" i="11"/>
  <c r="AR621" i="11"/>
  <c r="AJ628" i="11"/>
  <c r="AR633" i="11"/>
  <c r="AU634" i="11"/>
  <c r="AT636" i="11"/>
  <c r="AT637" i="11"/>
  <c r="AC638" i="11"/>
  <c r="AN641" i="11"/>
  <c r="AC649" i="11"/>
  <c r="AG653" i="11"/>
  <c r="AH653" i="11"/>
  <c r="AP661" i="11"/>
  <c r="AG681" i="11"/>
  <c r="AR682" i="11"/>
  <c r="AU696" i="11"/>
  <c r="AH514" i="11"/>
  <c r="AM517" i="11"/>
  <c r="AI517" i="11"/>
  <c r="AL518" i="11"/>
  <c r="AP519" i="11"/>
  <c r="AC521" i="11"/>
  <c r="AO522" i="11"/>
  <c r="AQ524" i="11"/>
  <c r="AT530" i="11"/>
  <c r="AG531" i="11"/>
  <c r="AC531" i="11"/>
  <c r="AQ543" i="11"/>
  <c r="AK551" i="11"/>
  <c r="AR551" i="11"/>
  <c r="AH552" i="11"/>
  <c r="AL555" i="11"/>
  <c r="AF559" i="11"/>
  <c r="AH560" i="11"/>
  <c r="AO560" i="11"/>
  <c r="AJ565" i="11"/>
  <c r="AL565" i="11"/>
  <c r="AM577" i="11"/>
  <c r="AK577" i="11"/>
  <c r="AQ581" i="11"/>
  <c r="AJ584" i="11"/>
  <c r="AS590" i="11"/>
  <c r="AL601" i="11"/>
  <c r="AS604" i="11"/>
  <c r="AU605" i="11"/>
  <c r="AO608" i="11"/>
  <c r="AF611" i="11"/>
  <c r="AC612" i="11"/>
  <c r="AR612" i="11"/>
  <c r="AL613" i="11"/>
  <c r="AI613" i="11"/>
  <c r="AN613" i="11"/>
  <c r="AO616" i="11"/>
  <c r="AG618" i="11"/>
  <c r="AL623" i="11"/>
  <c r="AQ628" i="11"/>
  <c r="AS629" i="11"/>
  <c r="AK632" i="11"/>
  <c r="AJ641" i="11"/>
  <c r="AH644" i="11"/>
  <c r="AF645" i="11"/>
  <c r="AS647" i="11"/>
  <c r="AO652" i="11"/>
  <c r="AO653" i="11"/>
  <c r="AS655" i="11"/>
  <c r="AU663" i="11"/>
  <c r="AU665" i="11"/>
  <c r="AM689" i="11"/>
  <c r="AE697" i="11"/>
  <c r="AE573" i="11"/>
  <c r="AN576" i="11"/>
  <c r="AN599" i="11"/>
  <c r="AS608" i="11"/>
  <c r="AU609" i="11"/>
  <c r="AL610" i="11"/>
  <c r="AJ613" i="11"/>
  <c r="AR615" i="11"/>
  <c r="AM616" i="11"/>
  <c r="AR618" i="11"/>
  <c r="AC622" i="11"/>
  <c r="AU631" i="11"/>
  <c r="AS648" i="11"/>
  <c r="AE656" i="11"/>
  <c r="AR662" i="11"/>
  <c r="AM673" i="11"/>
  <c r="AK674" i="11"/>
  <c r="AG675" i="11"/>
  <c r="AS690" i="11"/>
  <c r="AO529" i="11"/>
  <c r="AN530" i="11"/>
  <c r="AK535" i="11"/>
  <c r="AN538" i="11"/>
  <c r="AJ540" i="11"/>
  <c r="AN552" i="11"/>
  <c r="AT565" i="11"/>
  <c r="AG567" i="11"/>
  <c r="AT568" i="11"/>
  <c r="AT571" i="11"/>
  <c r="AC573" i="11"/>
  <c r="AJ575" i="11"/>
  <c r="AR575" i="11"/>
  <c r="AD582" i="11"/>
  <c r="AL583" i="11"/>
  <c r="AE585" i="11"/>
  <c r="AI587" i="11"/>
  <c r="AN589" i="11"/>
  <c r="AO594" i="11"/>
  <c r="AI596" i="11"/>
  <c r="AR599" i="11"/>
  <c r="AS602" i="11"/>
  <c r="AJ607" i="11"/>
  <c r="AI614" i="11"/>
  <c r="AQ614" i="11"/>
  <c r="AJ615" i="11"/>
  <c r="AL615" i="11"/>
  <c r="AT615" i="11"/>
  <c r="AQ615" i="11"/>
  <c r="AU621" i="11"/>
  <c r="AN629" i="11"/>
  <c r="AD639" i="11"/>
  <c r="AH640" i="11"/>
  <c r="AD654" i="11"/>
  <c r="AO660" i="11"/>
  <c r="AU661" i="11"/>
  <c r="AR664" i="11"/>
  <c r="AK668" i="11"/>
  <c r="AL669" i="11"/>
  <c r="AF677" i="11"/>
  <c r="AJ685" i="11"/>
  <c r="AQ696" i="11"/>
  <c r="AL698" i="11"/>
  <c r="AP699" i="11"/>
  <c r="AH703" i="11"/>
  <c r="AQ708" i="11"/>
  <c r="AI722" i="11"/>
  <c r="AF726" i="11"/>
  <c r="AN730" i="11"/>
  <c r="AD736" i="11"/>
  <c r="AC738" i="11"/>
  <c r="AS741" i="11"/>
  <c r="AD755" i="11"/>
  <c r="AT776" i="11"/>
  <c r="AT783" i="11"/>
  <c r="AJ792" i="11"/>
  <c r="AS793" i="11"/>
  <c r="AF794" i="11"/>
  <c r="AK795" i="11"/>
  <c r="AL796" i="11"/>
  <c r="AM797" i="11"/>
  <c r="AN798" i="11"/>
  <c r="AI801" i="11"/>
  <c r="AR806" i="11"/>
  <c r="AO806" i="11"/>
  <c r="AR810" i="11"/>
  <c r="AF826" i="11"/>
  <c r="AP827" i="11"/>
  <c r="AS831" i="11"/>
  <c r="AE837" i="11"/>
  <c r="AQ846" i="11"/>
  <c r="AN848" i="11"/>
  <c r="AS856" i="11"/>
  <c r="AT878" i="11"/>
  <c r="AM907" i="11"/>
  <c r="AU936" i="11"/>
  <c r="AO936" i="11"/>
  <c r="AL947" i="11"/>
  <c r="AO947" i="11"/>
  <c r="AL953" i="11"/>
  <c r="AM953" i="11"/>
  <c r="AU975" i="11"/>
  <c r="AK995" i="11"/>
  <c r="AJ995" i="11"/>
  <c r="AQ663" i="11"/>
  <c r="AI667" i="11"/>
  <c r="AD669" i="11"/>
  <c r="AI669" i="11"/>
  <c r="AT682" i="11"/>
  <c r="AU688" i="11"/>
  <c r="AQ690" i="11"/>
  <c r="AL691" i="11"/>
  <c r="AF695" i="11"/>
  <c r="AH699" i="11"/>
  <c r="AU704" i="11"/>
  <c r="AL710" i="11"/>
  <c r="AK712" i="11"/>
  <c r="AM754" i="11"/>
  <c r="AD759" i="11"/>
  <c r="AI763" i="11"/>
  <c r="AO789" i="11"/>
  <c r="AP790" i="11"/>
  <c r="AP800" i="11"/>
  <c r="AG803" i="11"/>
  <c r="AI809" i="11"/>
  <c r="AR815" i="11"/>
  <c r="AS816" i="11"/>
  <c r="AK817" i="11"/>
  <c r="AF819" i="11"/>
  <c r="AS821" i="11"/>
  <c r="AQ826" i="11"/>
  <c r="AG828" i="11"/>
  <c r="AH828" i="11"/>
  <c r="AM832" i="11"/>
  <c r="AR834" i="11"/>
  <c r="AL839" i="11"/>
  <c r="AT842" i="11"/>
  <c r="AR856" i="11"/>
  <c r="AN933" i="11"/>
  <c r="AR933" i="11"/>
  <c r="AF939" i="11"/>
  <c r="AD969" i="11"/>
  <c r="AK974" i="11"/>
  <c r="AR994" i="11"/>
  <c r="AJ706" i="11"/>
  <c r="AS718" i="11"/>
  <c r="AL748" i="11"/>
  <c r="AF750" i="11"/>
  <c r="AP764" i="11"/>
  <c r="AF766" i="11"/>
  <c r="AJ769" i="11"/>
  <c r="AK823" i="11"/>
  <c r="AH831" i="11"/>
  <c r="AK841" i="11"/>
  <c r="AR931" i="11"/>
  <c r="AH933" i="11"/>
  <c r="AI954" i="11"/>
  <c r="AI984" i="11"/>
  <c r="AT984" i="11"/>
  <c r="AP995" i="11"/>
  <c r="AM995" i="11"/>
  <c r="AD673" i="11"/>
  <c r="AQ681" i="11"/>
  <c r="AI691" i="11"/>
  <c r="AG694" i="11"/>
  <c r="AQ700" i="11"/>
  <c r="AI703" i="11"/>
  <c r="AH706" i="11"/>
  <c r="AU708" i="11"/>
  <c r="AU722" i="11"/>
  <c r="AI723" i="11"/>
  <c r="AJ737" i="11"/>
  <c r="AJ746" i="11"/>
  <c r="AK749" i="11"/>
  <c r="AJ750" i="11"/>
  <c r="AM751" i="11"/>
  <c r="AF753" i="11"/>
  <c r="AI766" i="11"/>
  <c r="AF771" i="11"/>
  <c r="AE779" i="11"/>
  <c r="AT782" i="11"/>
  <c r="AQ784" i="11"/>
  <c r="AP804" i="11"/>
  <c r="AG811" i="11"/>
  <c r="AQ814" i="11"/>
  <c r="AU824" i="11"/>
  <c r="AQ842" i="11"/>
  <c r="AR843" i="11"/>
  <c r="AI853" i="11"/>
  <c r="AE853" i="11"/>
  <c r="AQ861" i="11"/>
  <c r="AI861" i="11"/>
  <c r="AI927" i="11"/>
  <c r="AD936" i="11"/>
  <c r="AQ937" i="11"/>
  <c r="AL948" i="11"/>
  <c r="AM954" i="11"/>
  <c r="AP957" i="11"/>
  <c r="AT963" i="11"/>
  <c r="AF969" i="11"/>
  <c r="AF971" i="11"/>
  <c r="AK977" i="11"/>
  <c r="AK988" i="11"/>
  <c r="AR871" i="11"/>
  <c r="AI871" i="11"/>
  <c r="AL871" i="11"/>
  <c r="AL882" i="11"/>
  <c r="AI884" i="11"/>
  <c r="AL884" i="11"/>
  <c r="AS884" i="11"/>
  <c r="AS886" i="11"/>
  <c r="AD894" i="11"/>
  <c r="AC894" i="11"/>
  <c r="AT894" i="11"/>
  <c r="AC896" i="11"/>
  <c r="AP896" i="11"/>
  <c r="AJ898" i="11"/>
  <c r="AN898" i="11"/>
  <c r="AU899" i="11"/>
  <c r="AS899" i="11"/>
  <c r="AD902" i="11"/>
  <c r="AO902" i="11"/>
  <c r="AQ902" i="11"/>
  <c r="AC906" i="11"/>
  <c r="AJ906" i="11"/>
  <c r="AI906" i="11"/>
  <c r="AU909" i="11"/>
  <c r="AU912" i="11"/>
  <c r="AG915" i="11"/>
  <c r="AS915" i="11"/>
  <c r="AT915" i="11"/>
  <c r="AT919" i="11"/>
  <c r="AH922" i="11"/>
  <c r="AN922" i="11"/>
  <c r="AO925" i="11"/>
  <c r="AK925" i="11"/>
  <c r="AF928" i="11"/>
  <c r="AQ930" i="11"/>
  <c r="AF934" i="11"/>
  <c r="AJ934" i="11"/>
  <c r="AU944" i="11"/>
  <c r="AF946" i="11"/>
  <c r="AE946" i="11"/>
  <c r="AS946" i="11"/>
  <c r="AP946" i="11"/>
  <c r="AO950" i="11"/>
  <c r="AE950" i="11"/>
  <c r="AJ950" i="11"/>
  <c r="AJ955" i="11"/>
  <c r="AU955" i="11"/>
  <c r="AH955" i="11"/>
  <c r="AL955" i="11"/>
  <c r="AS955" i="11"/>
  <c r="AC958" i="11"/>
  <c r="AP958" i="11"/>
  <c r="AG960" i="11"/>
  <c r="AI962" i="11"/>
  <c r="AP962" i="11"/>
  <c r="AJ965" i="11"/>
  <c r="AU965" i="11"/>
  <c r="AL968" i="11"/>
  <c r="AU968" i="11"/>
  <c r="AG968" i="11"/>
  <c r="AH968" i="11"/>
  <c r="AI980" i="11"/>
  <c r="AF980" i="11"/>
  <c r="AU980" i="11"/>
  <c r="AS980" i="11"/>
  <c r="AS983" i="11"/>
  <c r="AC986" i="11"/>
  <c r="AF986" i="11"/>
  <c r="AM986" i="11"/>
  <c r="AR987" i="11"/>
  <c r="AP987" i="11"/>
  <c r="AQ987" i="11"/>
  <c r="AI836" i="11"/>
  <c r="AT836" i="11"/>
  <c r="AO836" i="11"/>
  <c r="AP845" i="11"/>
  <c r="AJ845" i="11"/>
  <c r="AH851" i="11"/>
  <c r="AS851" i="11"/>
  <c r="AH857" i="11"/>
  <c r="AF857" i="11"/>
  <c r="AN858" i="11"/>
  <c r="AC859" i="11"/>
  <c r="AP860" i="11"/>
  <c r="AQ860" i="11"/>
  <c r="AD860" i="11"/>
  <c r="AS860" i="11"/>
  <c r="AP865" i="11"/>
  <c r="AH869" i="11"/>
  <c r="AR870" i="11"/>
  <c r="AM875" i="11"/>
  <c r="AL875" i="11"/>
  <c r="AT875" i="11"/>
  <c r="AO875" i="11"/>
  <c r="AE879" i="11"/>
  <c r="AN879" i="11"/>
  <c r="AP880" i="11"/>
  <c r="AI885" i="11"/>
  <c r="AU885" i="11"/>
  <c r="AS885" i="11"/>
  <c r="AE890" i="11"/>
  <c r="AU892" i="11"/>
  <c r="AE892" i="11"/>
  <c r="AI897" i="11"/>
  <c r="AR897" i="11"/>
  <c r="AS897" i="11"/>
  <c r="AP897" i="11"/>
  <c r="AT863" i="11"/>
  <c r="AF863" i="11"/>
  <c r="AP867" i="11"/>
  <c r="AE867" i="11"/>
  <c r="AQ867" i="11"/>
  <c r="AS867" i="11"/>
  <c r="AR867" i="11"/>
  <c r="AH872" i="11"/>
  <c r="AD874" i="11"/>
  <c r="AP883" i="11"/>
  <c r="AM883" i="11"/>
  <c r="AJ883" i="11"/>
  <c r="AH887" i="11"/>
  <c r="AL887" i="11"/>
  <c r="AI887" i="11"/>
  <c r="AJ887" i="11"/>
  <c r="AC889" i="11"/>
  <c r="AN889" i="11"/>
  <c r="AK889" i="11"/>
  <c r="AP889" i="11"/>
  <c r="AH891" i="11"/>
  <c r="AN891" i="11"/>
  <c r="AR891" i="11"/>
  <c r="AE901" i="11"/>
  <c r="AQ908" i="11"/>
  <c r="AN908" i="11"/>
  <c r="AJ908" i="11"/>
  <c r="AR914" i="11"/>
  <c r="AH914" i="11"/>
  <c r="AE920" i="11"/>
  <c r="AL920" i="11"/>
  <c r="AS926" i="11"/>
  <c r="AO926" i="11"/>
  <c r="AH926" i="11"/>
  <c r="AL926" i="11"/>
  <c r="AF938" i="11"/>
  <c r="AS938" i="11"/>
  <c r="AO938" i="11"/>
  <c r="AU952" i="11"/>
  <c r="AO991" i="11"/>
  <c r="AC993" i="11"/>
  <c r="AT993" i="11"/>
  <c r="AP998" i="11"/>
  <c r="AM1000" i="11"/>
  <c r="AQ304" i="11"/>
  <c r="AQ307" i="11"/>
  <c r="AL307" i="11"/>
  <c r="AD307" i="11"/>
  <c r="AL310" i="11"/>
  <c r="AK323" i="11"/>
  <c r="AJ323" i="11"/>
  <c r="AP835" i="11"/>
  <c r="AF835" i="11"/>
  <c r="AR835" i="11"/>
  <c r="AU871" i="11"/>
  <c r="AH882" i="11"/>
  <c r="AT882" i="11"/>
  <c r="AJ886" i="11"/>
  <c r="AR886" i="11"/>
  <c r="AS896" i="11"/>
  <c r="AT896" i="11"/>
  <c r="AP898" i="11"/>
  <c r="AO898" i="11"/>
  <c r="AK898" i="11"/>
  <c r="AU898" i="11"/>
  <c r="AF906" i="11"/>
  <c r="AL906" i="11"/>
  <c r="AN906" i="11"/>
  <c r="AJ909" i="11"/>
  <c r="AS909" i="11"/>
  <c r="AI909" i="11"/>
  <c r="AD909" i="11"/>
  <c r="AN912" i="11"/>
  <c r="AR912" i="11"/>
  <c r="AE912" i="11"/>
  <c r="AO912" i="11"/>
  <c r="AD915" i="11"/>
  <c r="AU915" i="11"/>
  <c r="AI919" i="11"/>
  <c r="AP919" i="11"/>
  <c r="AJ919" i="11"/>
  <c r="AC922" i="11"/>
  <c r="AI922" i="11"/>
  <c r="AK922" i="11"/>
  <c r="AD922" i="11"/>
  <c r="AU922" i="11"/>
  <c r="AG924" i="11"/>
  <c r="AP924" i="11"/>
  <c r="AM924" i="11"/>
  <c r="AU924" i="11"/>
  <c r="AP928" i="11"/>
  <c r="AG928" i="11"/>
  <c r="AJ928" i="11"/>
  <c r="AR930" i="11"/>
  <c r="AS930" i="11"/>
  <c r="AL930" i="11"/>
  <c r="AT930" i="11"/>
  <c r="AG940" i="11"/>
  <c r="AS940" i="11"/>
  <c r="AQ940" i="11"/>
  <c r="AC945" i="11"/>
  <c r="AD946" i="11"/>
  <c r="AU949" i="11"/>
  <c r="AF949" i="11"/>
  <c r="AG958" i="11"/>
  <c r="AE958" i="11"/>
  <c r="AT958" i="11"/>
  <c r="AQ960" i="11"/>
  <c r="AN960" i="11"/>
  <c r="AK960" i="11"/>
  <c r="AD962" i="11"/>
  <c r="AT962" i="11"/>
  <c r="AM965" i="11"/>
  <c r="AI965" i="11"/>
  <c r="AG965" i="11"/>
  <c r="AN972" i="11"/>
  <c r="AR972" i="11"/>
  <c r="AL972" i="11"/>
  <c r="AS972" i="11"/>
  <c r="AK980" i="11"/>
  <c r="AO983" i="11"/>
  <c r="AH986" i="11"/>
  <c r="AO990" i="11"/>
  <c r="AF990" i="11"/>
  <c r="AL845" i="11"/>
  <c r="AT845" i="11"/>
  <c r="AQ845" i="11"/>
  <c r="AN845" i="11"/>
  <c r="AK845" i="11"/>
  <c r="AQ847" i="11"/>
  <c r="AG849" i="11"/>
  <c r="AI850" i="11"/>
  <c r="AF850" i="11"/>
  <c r="AM850" i="11"/>
  <c r="AO851" i="11"/>
  <c r="AF851" i="11"/>
  <c r="AP864" i="11"/>
  <c r="AM864" i="11"/>
  <c r="AN864" i="11"/>
  <c r="AQ864" i="11"/>
  <c r="AO864" i="11"/>
  <c r="AO869" i="11"/>
  <c r="AM869" i="11"/>
  <c r="AL869" i="11"/>
  <c r="AP870" i="11"/>
  <c r="AH870" i="11"/>
  <c r="AD870" i="11"/>
  <c r="AU870" i="11"/>
  <c r="AG873" i="11"/>
  <c r="AN873" i="11"/>
  <c r="AG877" i="11"/>
  <c r="AE877" i="11"/>
  <c r="AN877" i="11"/>
  <c r="AQ877" i="11"/>
  <c r="AU879" i="11"/>
  <c r="AM879" i="11"/>
  <c r="AT879" i="11"/>
  <c r="AR879" i="11"/>
  <c r="AT880" i="11"/>
  <c r="AG885" i="11"/>
  <c r="AC890" i="11"/>
  <c r="AS892" i="11"/>
  <c r="AJ892" i="11"/>
  <c r="AL892" i="11"/>
  <c r="AI892" i="11"/>
  <c r="AF892" i="11"/>
  <c r="AT892" i="11"/>
  <c r="AO895" i="11"/>
  <c r="AI895" i="11"/>
  <c r="AQ895" i="11"/>
  <c r="AK897" i="11"/>
  <c r="AU844" i="11"/>
  <c r="AS844" i="11"/>
  <c r="AP844" i="11"/>
  <c r="AM844" i="11"/>
  <c r="AE854" i="11"/>
  <c r="AS854" i="11"/>
  <c r="AP854" i="11"/>
  <c r="AL855" i="11"/>
  <c r="AI855" i="11"/>
  <c r="AP862" i="11"/>
  <c r="AH862" i="11"/>
  <c r="AK862" i="11"/>
  <c r="AR862" i="11"/>
  <c r="AH863" i="11"/>
  <c r="AD867" i="11"/>
  <c r="AI867" i="11"/>
  <c r="AQ868" i="11"/>
  <c r="AL868" i="11"/>
  <c r="AR868" i="11"/>
  <c r="AT868" i="11"/>
  <c r="AU868" i="11"/>
  <c r="AO868" i="11"/>
  <c r="AL872" i="11"/>
  <c r="AG883" i="11"/>
  <c r="AS883" i="11"/>
  <c r="AT883" i="11"/>
  <c r="AQ883" i="11"/>
  <c r="AS887" i="11"/>
  <c r="AM889" i="11"/>
  <c r="AL891" i="11"/>
  <c r="AF891" i="11"/>
  <c r="AM893" i="11"/>
  <c r="AR901" i="11"/>
  <c r="AS901" i="11"/>
  <c r="AP901" i="11"/>
  <c r="AF905" i="11"/>
  <c r="AM914" i="11"/>
  <c r="AG943" i="11"/>
  <c r="AN964" i="11"/>
  <c r="AM998" i="11"/>
  <c r="AT1000" i="11"/>
  <c r="AC310" i="11"/>
  <c r="AQ313" i="11"/>
  <c r="AD313" i="11"/>
  <c r="AO315" i="11"/>
  <c r="AC315" i="11"/>
  <c r="AQ315" i="11"/>
  <c r="AE318" i="11"/>
  <c r="AQ320" i="11"/>
  <c r="AS323" i="11"/>
  <c r="AS871" i="11"/>
  <c r="AD871" i="11"/>
  <c r="AR894" i="11"/>
  <c r="AO894" i="11"/>
  <c r="AL894" i="11"/>
  <c r="AG894" i="11"/>
  <c r="AR896" i="11"/>
  <c r="AS898" i="11"/>
  <c r="AK899" i="11"/>
  <c r="AM899" i="11"/>
  <c r="AO899" i="11"/>
  <c r="AU902" i="11"/>
  <c r="AI902" i="11"/>
  <c r="AO915" i="11"/>
  <c r="AL915" i="11"/>
  <c r="AI915" i="11"/>
  <c r="AH915" i="11"/>
  <c r="AD919" i="11"/>
  <c r="AO922" i="11"/>
  <c r="AI925" i="11"/>
  <c r="AF925" i="11"/>
  <c r="AT925" i="11"/>
  <c r="AK934" i="11"/>
  <c r="AG934" i="11"/>
  <c r="AO934" i="11"/>
  <c r="AP934" i="11"/>
  <c r="AK944" i="11"/>
  <c r="AS944" i="11"/>
  <c r="AP944" i="11"/>
  <c r="AJ944" i="11"/>
  <c r="AL945" i="11"/>
  <c r="AU945" i="11"/>
  <c r="AH946" i="11"/>
  <c r="AQ946" i="11"/>
  <c r="AN946" i="11"/>
  <c r="AG946" i="11"/>
  <c r="AH958" i="11"/>
  <c r="AE962" i="11"/>
  <c r="AE965" i="11"/>
  <c r="AP968" i="11"/>
  <c r="AD978" i="11"/>
  <c r="AG978" i="11"/>
  <c r="AP978" i="11"/>
  <c r="AM978" i="11"/>
  <c r="AJ978" i="11"/>
  <c r="AQ980" i="11"/>
  <c r="AH980" i="11"/>
  <c r="AO986" i="11"/>
  <c r="AT990" i="11"/>
  <c r="AH836" i="11"/>
  <c r="AR836" i="11"/>
  <c r="AG836" i="11"/>
  <c r="AF836" i="11"/>
  <c r="AN847" i="11"/>
  <c r="AK847" i="11"/>
  <c r="AH847" i="11"/>
  <c r="AM847" i="11"/>
  <c r="AU847" i="11"/>
  <c r="AI849" i="11"/>
  <c r="AG850" i="11"/>
  <c r="AK851" i="11"/>
  <c r="AK852" i="11"/>
  <c r="AD852" i="11"/>
  <c r="AU852" i="11"/>
  <c r="AP857" i="11"/>
  <c r="AO857" i="11"/>
  <c r="AI858" i="11"/>
  <c r="AH858" i="11"/>
  <c r="AT864" i="11"/>
  <c r="AU865" i="11"/>
  <c r="AQ865" i="11"/>
  <c r="AI865" i="11"/>
  <c r="AH865" i="11"/>
  <c r="AJ869" i="11"/>
  <c r="AR869" i="11"/>
  <c r="AC870" i="11"/>
  <c r="AJ870" i="11"/>
  <c r="AK875" i="11"/>
  <c r="AR880" i="11"/>
  <c r="AH880" i="11"/>
  <c r="AG880" i="11"/>
  <c r="AO880" i="11"/>
  <c r="AN885" i="11"/>
  <c r="AP885" i="11"/>
  <c r="AM885" i="11"/>
  <c r="AJ890" i="11"/>
  <c r="AG890" i="11"/>
  <c r="AF895" i="11"/>
  <c r="AF897" i="11"/>
  <c r="AN844" i="11"/>
  <c r="AJ854" i="11"/>
  <c r="AG854" i="11"/>
  <c r="AK854" i="11"/>
  <c r="AT854" i="11"/>
  <c r="AS855" i="11"/>
  <c r="AM855" i="11"/>
  <c r="AE863" i="11"/>
  <c r="AG863" i="11"/>
  <c r="AG867" i="11"/>
  <c r="AJ867" i="11"/>
  <c r="AC868" i="11"/>
  <c r="AK881" i="11"/>
  <c r="AO881" i="11"/>
  <c r="AI881" i="11"/>
  <c r="AF881" i="11"/>
  <c r="AD881" i="11"/>
  <c r="AT881" i="11"/>
  <c r="AC891" i="11"/>
  <c r="AF893" i="11"/>
  <c r="AQ893" i="11"/>
  <c r="AN893" i="11"/>
  <c r="AK905" i="11"/>
  <c r="AP905" i="11"/>
  <c r="AQ911" i="11"/>
  <c r="AF911" i="11"/>
  <c r="AO911" i="11"/>
  <c r="AN911" i="11"/>
  <c r="AG923" i="11"/>
  <c r="AP923" i="11"/>
  <c r="AD923" i="11"/>
  <c r="AE926" i="11"/>
  <c r="AS961" i="11"/>
  <c r="AJ967" i="11"/>
  <c r="AL989" i="11"/>
  <c r="AC998" i="11"/>
  <c r="AR1000" i="11"/>
  <c r="AK1002" i="11"/>
  <c r="AF1002" i="11"/>
  <c r="AT306" i="11"/>
  <c r="AJ309" i="11"/>
  <c r="AK309" i="11"/>
  <c r="AP309" i="11"/>
  <c r="AU313" i="11"/>
  <c r="AG317" i="11"/>
  <c r="AH319" i="11"/>
  <c r="AI319" i="11"/>
  <c r="AJ835" i="11"/>
  <c r="AU884" i="11"/>
  <c r="AO886" i="11"/>
  <c r="AI886" i="11"/>
  <c r="AL912" i="11"/>
  <c r="AG912" i="11"/>
  <c r="AK924" i="11"/>
  <c r="AI940" i="11"/>
  <c r="AF940" i="11"/>
  <c r="AH949" i="11"/>
  <c r="AP949" i="11"/>
  <c r="AM955" i="11"/>
  <c r="AF960" i="11"/>
  <c r="AL960" i="11"/>
  <c r="AK972" i="11"/>
  <c r="AI979" i="11"/>
  <c r="AO979" i="11"/>
  <c r="AS979" i="11"/>
  <c r="AR980" i="11"/>
  <c r="AL983" i="11"/>
  <c r="AR983" i="11"/>
  <c r="AJ990" i="11"/>
  <c r="AE849" i="11"/>
  <c r="AU849" i="11"/>
  <c r="AR849" i="11"/>
  <c r="AN850" i="11"/>
  <c r="AG851" i="11"/>
  <c r="AT851" i="11"/>
  <c r="AF852" i="11"/>
  <c r="AH859" i="11"/>
  <c r="AI859" i="11"/>
  <c r="AK859" i="11"/>
  <c r="AJ859" i="11"/>
  <c r="AR860" i="11"/>
  <c r="AF864" i="11"/>
  <c r="AJ873" i="11"/>
  <c r="AH873" i="11"/>
  <c r="AJ895" i="11"/>
  <c r="AN895" i="11"/>
  <c r="AC855" i="11"/>
  <c r="AT855" i="11"/>
  <c r="AT862" i="11"/>
  <c r="AJ862" i="11"/>
  <c r="AL863" i="11"/>
  <c r="AM863" i="11"/>
  <c r="AO863" i="11"/>
  <c r="AI868" i="11"/>
  <c r="AG868" i="11"/>
  <c r="AP874" i="11"/>
  <c r="AN874" i="11"/>
  <c r="AM874" i="11"/>
  <c r="AU889" i="11"/>
  <c r="AR889" i="11"/>
  <c r="AR904" i="11"/>
  <c r="AD908" i="11"/>
  <c r="AT908" i="11"/>
  <c r="AT911" i="11"/>
  <c r="AI920" i="11"/>
  <c r="AO920" i="11"/>
  <c r="AM932" i="11"/>
  <c r="AN932" i="11"/>
  <c r="AU935" i="11"/>
  <c r="AE961" i="11"/>
  <c r="AN967" i="11"/>
  <c r="AH973" i="11"/>
  <c r="AN973" i="11"/>
  <c r="AN981" i="11"/>
  <c r="AI981" i="11"/>
  <c r="AC992" i="11"/>
  <c r="AL1002" i="11"/>
  <c r="AI311" i="11"/>
  <c r="AH311" i="11"/>
  <c r="AH317" i="11"/>
  <c r="AR321" i="11"/>
  <c r="AD321" i="11"/>
  <c r="AC323" i="11"/>
  <c r="AP935" i="11"/>
  <c r="AO935" i="11"/>
  <c r="AQ938" i="11"/>
  <c r="AR938" i="11"/>
  <c r="AJ943" i="11"/>
  <c r="AD943" i="11"/>
  <c r="AQ943" i="11"/>
  <c r="AS952" i="11"/>
  <c r="AP952" i="11"/>
  <c r="AU956" i="11"/>
  <c r="AG961" i="11"/>
  <c r="AP961" i="11"/>
  <c r="AT961" i="11"/>
  <c r="AE964" i="11"/>
  <c r="AI967" i="11"/>
  <c r="AG973" i="11"/>
  <c r="AD973" i="11"/>
  <c r="AT973" i="11"/>
  <c r="AJ976" i="11"/>
  <c r="AI976" i="11"/>
  <c r="AE976" i="11"/>
  <c r="AL981" i="11"/>
  <c r="AM981" i="11"/>
  <c r="AE991" i="11"/>
  <c r="AK991" i="11"/>
  <c r="AH992" i="11"/>
  <c r="AJ992" i="11"/>
  <c r="AO992" i="11"/>
  <c r="AQ993" i="11"/>
  <c r="AJ993" i="11"/>
  <c r="AJ998" i="11"/>
  <c r="AG998" i="11"/>
  <c r="AT998" i="11"/>
  <c r="AG999" i="11"/>
  <c r="AS999" i="11"/>
  <c r="AN999" i="11"/>
  <c r="AP1000" i="11"/>
  <c r="AK1000" i="11"/>
  <c r="AJ1002" i="11"/>
  <c r="AD1002" i="11"/>
  <c r="AO304" i="11"/>
  <c r="AQ305" i="11"/>
  <c r="AE313" i="11"/>
  <c r="AR313" i="11"/>
  <c r="AS313" i="11"/>
  <c r="AP313" i="11"/>
  <c r="AJ314" i="11"/>
  <c r="AO314" i="11"/>
  <c r="AK315" i="11"/>
  <c r="AN315" i="11"/>
  <c r="AI317" i="11"/>
  <c r="AF317" i="11"/>
  <c r="AT317" i="11"/>
  <c r="AJ318" i="11"/>
  <c r="AC318" i="11"/>
  <c r="AO319" i="11"/>
  <c r="AS319" i="11"/>
  <c r="AI321" i="11"/>
  <c r="AF321" i="11"/>
  <c r="AG321" i="11"/>
  <c r="AO321" i="11"/>
  <c r="AP349" i="11"/>
  <c r="AG354" i="11"/>
  <c r="AR354" i="11"/>
  <c r="AO357" i="11"/>
  <c r="AO359" i="11"/>
  <c r="AT359" i="11"/>
  <c r="AD359" i="11"/>
  <c r="AI359" i="11"/>
  <c r="AI361" i="11"/>
  <c r="AR361" i="11"/>
  <c r="AO361" i="11"/>
  <c r="AJ362" i="11"/>
  <c r="AR362" i="11"/>
  <c r="AS362" i="11"/>
  <c r="AU362" i="11"/>
  <c r="AF363" i="11"/>
  <c r="AR369" i="11"/>
  <c r="AE373" i="11"/>
  <c r="AN373" i="11"/>
  <c r="AU375" i="11"/>
  <c r="AR378" i="11"/>
  <c r="AT378" i="11"/>
  <c r="AU378" i="11"/>
  <c r="AP378" i="11"/>
  <c r="AM379" i="11"/>
  <c r="AO381" i="11"/>
  <c r="AT381" i="11"/>
  <c r="AF385" i="11"/>
  <c r="AF388" i="11"/>
  <c r="AU389" i="11"/>
  <c r="AN389" i="11"/>
  <c r="AT389" i="11"/>
  <c r="AR390" i="11"/>
  <c r="AT390" i="11"/>
  <c r="AL391" i="11"/>
  <c r="AN391" i="11"/>
  <c r="AG395" i="11"/>
  <c r="AL396" i="11"/>
  <c r="AI397" i="11"/>
  <c r="AG397" i="11"/>
  <c r="AU399" i="11"/>
  <c r="AK400" i="11"/>
  <c r="AF400" i="11"/>
  <c r="AE401" i="11"/>
  <c r="AS401" i="11"/>
  <c r="AN403" i="11"/>
  <c r="AM403" i="11"/>
  <c r="AD403" i="11"/>
  <c r="AO407" i="11"/>
  <c r="AL407" i="11"/>
  <c r="AI407" i="11"/>
  <c r="AQ407" i="11"/>
  <c r="AO411" i="11"/>
  <c r="AI411" i="11"/>
  <c r="AM411" i="11"/>
  <c r="AO415" i="11"/>
  <c r="AL415" i="11"/>
  <c r="AG415" i="11"/>
  <c r="AD415" i="11"/>
  <c r="AO419" i="11"/>
  <c r="AL419" i="11"/>
  <c r="AP419" i="11"/>
  <c r="AT419" i="11"/>
  <c r="AO423" i="11"/>
  <c r="AL423" i="11"/>
  <c r="AI423" i="11"/>
  <c r="AE423" i="11"/>
  <c r="AO427" i="11"/>
  <c r="AL427" i="11"/>
  <c r="AQ427" i="11"/>
  <c r="AE427" i="11"/>
  <c r="AO431" i="11"/>
  <c r="AL431" i="11"/>
  <c r="AE431" i="11"/>
  <c r="AI431" i="11"/>
  <c r="AM431" i="11"/>
  <c r="AR434" i="11"/>
  <c r="AO435" i="11"/>
  <c r="AL435" i="11"/>
  <c r="AI435" i="11"/>
  <c r="AS435" i="11"/>
  <c r="AO439" i="11"/>
  <c r="AL439" i="11"/>
  <c r="AI439" i="11"/>
  <c r="AQ439" i="11"/>
  <c r="AJ440" i="11"/>
  <c r="AN323" i="11"/>
  <c r="AU324" i="11"/>
  <c r="AI325" i="11"/>
  <c r="AE327" i="11"/>
  <c r="AM327" i="11"/>
  <c r="AN327" i="11"/>
  <c r="AS328" i="11"/>
  <c r="AN329" i="11"/>
  <c r="AK329" i="11"/>
  <c r="AM331" i="11"/>
  <c r="AT331" i="11"/>
  <c r="AQ331" i="11"/>
  <c r="AN331" i="11"/>
  <c r="AC332" i="11"/>
  <c r="AR333" i="11"/>
  <c r="AD335" i="11"/>
  <c r="AN336" i="11"/>
  <c r="AE337" i="11"/>
  <c r="AR339" i="11"/>
  <c r="AI340" i="11"/>
  <c r="AN340" i="11"/>
  <c r="AF341" i="11"/>
  <c r="AK343" i="11"/>
  <c r="AS343" i="11"/>
  <c r="AQ343" i="11"/>
  <c r="AG345" i="11"/>
  <c r="AJ347" i="11"/>
  <c r="AQ347" i="11"/>
  <c r="AM348" i="11"/>
  <c r="AF349" i="11"/>
  <c r="AR353" i="11"/>
  <c r="AU353" i="11"/>
  <c r="AO353" i="11"/>
  <c r="AP358" i="11"/>
  <c r="AK363" i="11"/>
  <c r="AR363" i="11"/>
  <c r="AQ363" i="11"/>
  <c r="AL364" i="11"/>
  <c r="AM364" i="11"/>
  <c r="AO364" i="11"/>
  <c r="AK369" i="11"/>
  <c r="AF370" i="11"/>
  <c r="AC370" i="11"/>
  <c r="AP370" i="11"/>
  <c r="AG371" i="11"/>
  <c r="AJ371" i="11"/>
  <c r="AQ377" i="11"/>
  <c r="AT377" i="11"/>
  <c r="AO377" i="11"/>
  <c r="AL385" i="11"/>
  <c r="AE387" i="11"/>
  <c r="AI393" i="11"/>
  <c r="AD393" i="11"/>
  <c r="AO393" i="11"/>
  <c r="AR395" i="11"/>
  <c r="AO395" i="11"/>
  <c r="AE404" i="11"/>
  <c r="AO404" i="11"/>
  <c r="AK404" i="11"/>
  <c r="AI408" i="11"/>
  <c r="AF408" i="11"/>
  <c r="AG408" i="11"/>
  <c r="AF412" i="11"/>
  <c r="AH412" i="11"/>
  <c r="AI416" i="11"/>
  <c r="AF416" i="11"/>
  <c r="AJ416" i="11"/>
  <c r="AL420" i="11"/>
  <c r="AI420" i="11"/>
  <c r="AS420" i="11"/>
  <c r="AI424" i="11"/>
  <c r="AS424" i="11"/>
  <c r="AL428" i="11"/>
  <c r="AI428" i="11"/>
  <c r="AK428" i="11"/>
  <c r="AL432" i="11"/>
  <c r="AI432" i="11"/>
  <c r="AF432" i="11"/>
  <c r="AN432" i="11"/>
  <c r="AI436" i="11"/>
  <c r="AR440" i="11"/>
  <c r="AL893" i="11"/>
  <c r="AS893" i="11"/>
  <c r="AP893" i="11"/>
  <c r="AS904" i="11"/>
  <c r="AM908" i="11"/>
  <c r="AS908" i="11"/>
  <c r="AJ914" i="11"/>
  <c r="AE914" i="11"/>
  <c r="AQ914" i="11"/>
  <c r="AI917" i="11"/>
  <c r="AF917" i="11"/>
  <c r="AL917" i="11"/>
  <c r="AP920" i="11"/>
  <c r="AQ920" i="11"/>
  <c r="AD926" i="11"/>
  <c r="AT929" i="11"/>
  <c r="AL932" i="11"/>
  <c r="AQ932" i="11"/>
  <c r="AG938" i="11"/>
  <c r="AH941" i="11"/>
  <c r="AM941" i="11"/>
  <c r="AM943" i="11"/>
  <c r="AR943" i="11"/>
  <c r="AC943" i="11"/>
  <c r="AF956" i="11"/>
  <c r="AR956" i="11"/>
  <c r="AP956" i="11"/>
  <c r="AH959" i="11"/>
  <c r="AE959" i="11"/>
  <c r="AR961" i="11"/>
  <c r="AL961" i="11"/>
  <c r="AP967" i="11"/>
  <c r="AQ967" i="11"/>
  <c r="AO967" i="11"/>
  <c r="AH970" i="11"/>
  <c r="AK970" i="11"/>
  <c r="AK973" i="11"/>
  <c r="AL973" i="11"/>
  <c r="AU976" i="11"/>
  <c r="AJ981" i="11"/>
  <c r="AD981" i="11"/>
  <c r="AT981" i="11"/>
  <c r="AQ981" i="11"/>
  <c r="AC989" i="11"/>
  <c r="AR989" i="11"/>
  <c r="AT991" i="11"/>
  <c r="AI993" i="11"/>
  <c r="AF993" i="11"/>
  <c r="AG993" i="11"/>
  <c r="AP993" i="11"/>
  <c r="AI997" i="11"/>
  <c r="AF997" i="11"/>
  <c r="AR998" i="11"/>
  <c r="AI998" i="11"/>
  <c r="AO999" i="11"/>
  <c r="AH1000" i="11"/>
  <c r="AI1000" i="11"/>
  <c r="AI1001" i="11"/>
  <c r="AF1001" i="11"/>
  <c r="AR1001" i="11"/>
  <c r="AR1002" i="11"/>
  <c r="AM1002" i="11"/>
  <c r="AD305" i="11"/>
  <c r="AU305" i="11"/>
  <c r="AE312" i="11"/>
  <c r="AO312" i="11"/>
  <c r="AM313" i="11"/>
  <c r="AG313" i="11"/>
  <c r="AG314" i="11"/>
  <c r="AL315" i="11"/>
  <c r="AS315" i="11"/>
  <c r="AP315" i="11"/>
  <c r="AH316" i="11"/>
  <c r="AN316" i="11"/>
  <c r="AL317" i="11"/>
  <c r="AQ317" i="11"/>
  <c r="AP317" i="11"/>
  <c r="AE319" i="11"/>
  <c r="AT319" i="11"/>
  <c r="AH320" i="11"/>
  <c r="AI320" i="11"/>
  <c r="AQ321" i="11"/>
  <c r="AU321" i="11"/>
  <c r="AH327" i="11"/>
  <c r="AL351" i="11"/>
  <c r="AI351" i="11"/>
  <c r="AC355" i="11"/>
  <c r="AL357" i="11"/>
  <c r="AR357" i="11"/>
  <c r="AT357" i="11"/>
  <c r="AJ359" i="11"/>
  <c r="AR359" i="11"/>
  <c r="AK360" i="11"/>
  <c r="AM360" i="11"/>
  <c r="AO360" i="11"/>
  <c r="AP360" i="11"/>
  <c r="AT361" i="11"/>
  <c r="AF361" i="11"/>
  <c r="AJ366" i="11"/>
  <c r="AF366" i="11"/>
  <c r="AI367" i="11"/>
  <c r="AE369" i="11"/>
  <c r="AI369" i="11"/>
  <c r="AC369" i="11"/>
  <c r="AS369" i="11"/>
  <c r="AT369" i="11"/>
  <c r="AQ373" i="11"/>
  <c r="AS373" i="11"/>
  <c r="AE375" i="11"/>
  <c r="AC375" i="11"/>
  <c r="AH375" i="11"/>
  <c r="AG377" i="11"/>
  <c r="AJ377" i="11"/>
  <c r="AK379" i="11"/>
  <c r="AQ379" i="11"/>
  <c r="AS380" i="11"/>
  <c r="AN380" i="11"/>
  <c r="AN381" i="11"/>
  <c r="AN382" i="11"/>
  <c r="AF382" i="11"/>
  <c r="AC383" i="11"/>
  <c r="AD383" i="11"/>
  <c r="AQ383" i="11"/>
  <c r="AL383" i="11"/>
  <c r="AM383" i="11"/>
  <c r="AS389" i="11"/>
  <c r="AR389" i="11"/>
  <c r="AM389" i="11"/>
  <c r="AF391" i="11"/>
  <c r="AP393" i="11"/>
  <c r="AL397" i="11"/>
  <c r="AO397" i="11"/>
  <c r="AO398" i="11"/>
  <c r="AG399" i="11"/>
  <c r="AD399" i="11"/>
  <c r="AN399" i="11"/>
  <c r="AK399" i="11"/>
  <c r="AI399" i="11"/>
  <c r="AT400" i="11"/>
  <c r="AU400" i="11"/>
  <c r="AC400" i="11"/>
  <c r="AI400" i="11"/>
  <c r="AE400" i="11"/>
  <c r="AS400" i="11"/>
  <c r="AP400" i="11"/>
  <c r="AN400" i="11"/>
  <c r="AN401" i="11"/>
  <c r="AP401" i="11"/>
  <c r="AM401" i="11"/>
  <c r="AI401" i="11"/>
  <c r="AP402" i="11"/>
  <c r="AP403" i="11"/>
  <c r="AQ403" i="11"/>
  <c r="AP405" i="11"/>
  <c r="AT405" i="11"/>
  <c r="AQ405" i="11"/>
  <c r="AD407" i="11"/>
  <c r="AT407" i="11"/>
  <c r="AM408" i="11"/>
  <c r="AM409" i="11"/>
  <c r="AJ409" i="11"/>
  <c r="AG409" i="11"/>
  <c r="AD409" i="11"/>
  <c r="AC411" i="11"/>
  <c r="AT411" i="11"/>
  <c r="AU412" i="11"/>
  <c r="AM413" i="11"/>
  <c r="AJ413" i="11"/>
  <c r="AO413" i="11"/>
  <c r="AF413" i="11"/>
  <c r="AM415" i="11"/>
  <c r="AM417" i="11"/>
  <c r="AJ417" i="11"/>
  <c r="AG417" i="11"/>
  <c r="AG419" i="11"/>
  <c r="AH419" i="11"/>
  <c r="AK420" i="11"/>
  <c r="AM421" i="11"/>
  <c r="AJ421" i="11"/>
  <c r="AK421" i="11"/>
  <c r="AH421" i="11"/>
  <c r="AT423" i="11"/>
  <c r="AP424" i="11"/>
  <c r="AM425" i="11"/>
  <c r="AJ425" i="11"/>
  <c r="AG425" i="11"/>
  <c r="AR425" i="11"/>
  <c r="AG427" i="11"/>
  <c r="AM429" i="11"/>
  <c r="AJ429" i="11"/>
  <c r="AO429" i="11"/>
  <c r="AE429" i="11"/>
  <c r="AP431" i="11"/>
  <c r="AU432" i="11"/>
  <c r="AM433" i="11"/>
  <c r="AJ433" i="11"/>
  <c r="AU433" i="11"/>
  <c r="AH433" i="11"/>
  <c r="AC435" i="11"/>
  <c r="AQ435" i="11"/>
  <c r="AM437" i="11"/>
  <c r="AJ437" i="11"/>
  <c r="AG437" i="11"/>
  <c r="AT437" i="11"/>
  <c r="AC439" i="11"/>
  <c r="AF440" i="11"/>
  <c r="AL867" i="11"/>
  <c r="AN872" i="11"/>
  <c r="AI872" i="11"/>
  <c r="AT872" i="11"/>
  <c r="AO872" i="11"/>
  <c r="AT874" i="11"/>
  <c r="AI883" i="11"/>
  <c r="AF883" i="11"/>
  <c r="AC887" i="11"/>
  <c r="AN887" i="11"/>
  <c r="AT893" i="11"/>
  <c r="AF901" i="11"/>
  <c r="AI901" i="11"/>
  <c r="AH901" i="11"/>
  <c r="AS905" i="11"/>
  <c r="AU905" i="11"/>
  <c r="AQ905" i="11"/>
  <c r="AI956" i="11"/>
  <c r="AD993" i="11"/>
  <c r="AS305" i="11"/>
  <c r="AI307" i="11"/>
  <c r="AK307" i="11"/>
  <c r="AN307" i="11"/>
  <c r="AC308" i="11"/>
  <c r="AI308" i="11"/>
  <c r="AT309" i="11"/>
  <c r="AH309" i="11"/>
  <c r="AQ311" i="11"/>
  <c r="AO311" i="11"/>
  <c r="AJ322" i="11"/>
  <c r="AO322" i="11"/>
  <c r="AP322" i="11"/>
  <c r="AO323" i="11"/>
  <c r="AM323" i="11"/>
  <c r="AC325" i="11"/>
  <c r="AO325" i="11"/>
  <c r="AJ326" i="11"/>
  <c r="AR326" i="11"/>
  <c r="AO327" i="11"/>
  <c r="AI327" i="11"/>
  <c r="AI329" i="11"/>
  <c r="AF329" i="11"/>
  <c r="AS329" i="11"/>
  <c r="AP329" i="11"/>
  <c r="AJ330" i="11"/>
  <c r="AG330" i="11"/>
  <c r="AC330" i="11"/>
  <c r="AO331" i="11"/>
  <c r="AE331" i="11"/>
  <c r="AD333" i="11"/>
  <c r="AS333" i="11"/>
  <c r="AJ334" i="11"/>
  <c r="AM334" i="11"/>
  <c r="AO335" i="11"/>
  <c r="AU335" i="11"/>
  <c r="AI337" i="11"/>
  <c r="AJ337" i="11"/>
  <c r="AM337" i="11"/>
  <c r="AN338" i="11"/>
  <c r="AK338" i="11"/>
  <c r="AQ339" i="11"/>
  <c r="AJ341" i="11"/>
  <c r="AT341" i="11"/>
  <c r="AO341" i="11"/>
  <c r="AC342" i="11"/>
  <c r="AN342" i="11"/>
  <c r="AT343" i="11"/>
  <c r="AR343" i="11"/>
  <c r="AR345" i="11"/>
  <c r="AO345" i="11"/>
  <c r="AN346" i="11"/>
  <c r="AS347" i="11"/>
  <c r="AN347" i="11"/>
  <c r="AM349" i="11"/>
  <c r="AO349" i="11"/>
  <c r="AF350" i="11"/>
  <c r="AK350" i="11"/>
  <c r="AM351" i="11"/>
  <c r="AP355" i="11"/>
  <c r="AJ355" i="11"/>
  <c r="AC359" i="11"/>
  <c r="AS363" i="11"/>
  <c r="AE363" i="11"/>
  <c r="AP365" i="11"/>
  <c r="AQ365" i="11"/>
  <c r="AQ367" i="11"/>
  <c r="AH367" i="11"/>
  <c r="AM367" i="11"/>
  <c r="AK371" i="11"/>
  <c r="AT372" i="11"/>
  <c r="AU372" i="11"/>
  <c r="AM373" i="11"/>
  <c r="AR373" i="11"/>
  <c r="AD373" i="11"/>
  <c r="AF375" i="11"/>
  <c r="AK375" i="11"/>
  <c r="AT375" i="11"/>
  <c r="AR375" i="11"/>
  <c r="AQ375" i="11"/>
  <c r="AP376" i="11"/>
  <c r="AL376" i="11"/>
  <c r="AS377" i="11"/>
  <c r="AL378" i="11"/>
  <c r="AT379" i="11"/>
  <c r="AM385" i="11"/>
  <c r="AH385" i="11"/>
  <c r="AK385" i="11"/>
  <c r="AO385" i="11"/>
  <c r="AR386" i="11"/>
  <c r="AF386" i="11"/>
  <c r="AJ386" i="11"/>
  <c r="AG387" i="11"/>
  <c r="AC387" i="11"/>
  <c r="AM387" i="11"/>
  <c r="AP389" i="11"/>
  <c r="AM392" i="11"/>
  <c r="AQ393" i="11"/>
  <c r="AL393" i="11"/>
  <c r="AD394" i="11"/>
  <c r="AT395" i="11"/>
  <c r="AU397" i="11"/>
  <c r="AM402" i="11"/>
  <c r="AJ402" i="11"/>
  <c r="AH402" i="11"/>
  <c r="AL404" i="11"/>
  <c r="AH406" i="11"/>
  <c r="AM406" i="11"/>
  <c r="AS408" i="11"/>
  <c r="AN410" i="11"/>
  <c r="AK410" i="11"/>
  <c r="AH410" i="11"/>
  <c r="AI410" i="11"/>
  <c r="AQ412" i="11"/>
  <c r="AK414" i="11"/>
  <c r="AH414" i="11"/>
  <c r="AF414" i="11"/>
  <c r="AT416" i="11"/>
  <c r="AN418" i="11"/>
  <c r="AK418" i="11"/>
  <c r="AN422" i="11"/>
  <c r="AK422" i="11"/>
  <c r="AH422" i="11"/>
  <c r="AC424" i="11"/>
  <c r="AK426" i="11"/>
  <c r="AT426" i="11"/>
  <c r="AH428" i="11"/>
  <c r="AN430" i="11"/>
  <c r="AH430" i="11"/>
  <c r="AT430" i="11"/>
  <c r="AM432" i="11"/>
  <c r="AN434" i="11"/>
  <c r="AK434" i="11"/>
  <c r="AT434" i="11"/>
  <c r="AH436" i="11"/>
  <c r="AT436" i="11"/>
  <c r="AN438" i="11"/>
  <c r="AK438" i="11"/>
  <c r="AH438" i="11"/>
  <c r="AE438" i="11"/>
  <c r="AT440" i="11"/>
  <c r="AU441" i="11"/>
  <c r="AG441" i="11"/>
  <c r="AH441" i="11"/>
  <c r="AJ445" i="11"/>
  <c r="AL445" i="11"/>
  <c r="AU446" i="11"/>
  <c r="AH447" i="11"/>
  <c r="AI447" i="11"/>
  <c r="AK447" i="11"/>
  <c r="AJ447" i="11"/>
  <c r="AJ450" i="11"/>
  <c r="AQ450" i="11"/>
  <c r="AP452" i="11"/>
  <c r="AO452" i="11"/>
  <c r="AP455" i="11"/>
  <c r="AQ455" i="11"/>
  <c r="AR455" i="11"/>
  <c r="AO457" i="11"/>
  <c r="AD457" i="11"/>
  <c r="AJ459" i="11"/>
  <c r="AS461" i="11"/>
  <c r="AU461" i="11"/>
  <c r="AQ461" i="11"/>
  <c r="AH463" i="11"/>
  <c r="AK463" i="11"/>
  <c r="AJ463" i="11"/>
  <c r="AC465" i="11"/>
  <c r="AE465" i="11"/>
  <c r="AG467" i="11"/>
  <c r="AI467" i="11"/>
  <c r="AG469" i="11"/>
  <c r="AD469" i="11"/>
  <c r="AE471" i="11"/>
  <c r="AO473" i="11"/>
  <c r="AD473" i="11"/>
  <c r="AT473" i="11"/>
  <c r="AD475" i="11"/>
  <c r="AJ475" i="11"/>
  <c r="AD477" i="11"/>
  <c r="AF479" i="11"/>
  <c r="AM479" i="11"/>
  <c r="AM483" i="11"/>
  <c r="AM487" i="11"/>
  <c r="AK487" i="11"/>
  <c r="AK491" i="11"/>
  <c r="AK495" i="11"/>
  <c r="AN497" i="11"/>
  <c r="AT497" i="11"/>
  <c r="AG499" i="11"/>
  <c r="AO499" i="11"/>
  <c r="AL499" i="11"/>
  <c r="AO503" i="11"/>
  <c r="AJ503" i="11"/>
  <c r="AI505" i="11"/>
  <c r="AO507" i="11"/>
  <c r="AL507" i="11"/>
  <c r="AJ507" i="11"/>
  <c r="AT513" i="11"/>
  <c r="AS515" i="11"/>
  <c r="AP515" i="11"/>
  <c r="AM515" i="11"/>
  <c r="AJ517" i="11"/>
  <c r="AM519" i="11"/>
  <c r="AJ519" i="11"/>
  <c r="AI522" i="11"/>
  <c r="AN523" i="11"/>
  <c r="AJ532" i="11"/>
  <c r="AG536" i="11"/>
  <c r="AK538" i="11"/>
  <c r="AH538" i="11"/>
  <c r="AE538" i="11"/>
  <c r="AU538" i="11"/>
  <c r="AQ544" i="11"/>
  <c r="AR550" i="11"/>
  <c r="AS550" i="11"/>
  <c r="AH557" i="11"/>
  <c r="AP559" i="11"/>
  <c r="AM559" i="11"/>
  <c r="AJ559" i="11"/>
  <c r="AC563" i="11"/>
  <c r="AI568" i="11"/>
  <c r="AK568" i="11"/>
  <c r="AF568" i="11"/>
  <c r="AH570" i="11"/>
  <c r="AR573" i="11"/>
  <c r="AH574" i="11"/>
  <c r="AD577" i="11"/>
  <c r="AU577" i="11"/>
  <c r="AU579" i="11"/>
  <c r="AK585" i="11"/>
  <c r="AS586" i="11"/>
  <c r="AU588" i="11"/>
  <c r="AO588" i="11"/>
  <c r="AI589" i="11"/>
  <c r="AQ589" i="11"/>
  <c r="AJ589" i="11"/>
  <c r="AS589" i="11"/>
  <c r="AM595" i="11"/>
  <c r="AM596" i="11"/>
  <c r="AT596" i="11"/>
  <c r="AL597" i="11"/>
  <c r="AE597" i="11"/>
  <c r="AT597" i="11"/>
  <c r="AP597" i="11"/>
  <c r="AQ597" i="11"/>
  <c r="AS601" i="11"/>
  <c r="AM602" i="11"/>
  <c r="AR381" i="11"/>
  <c r="AP381" i="11"/>
  <c r="AK383" i="11"/>
  <c r="AT383" i="11"/>
  <c r="AP384" i="11"/>
  <c r="AT384" i="11"/>
  <c r="AO384" i="11"/>
  <c r="AP387" i="11"/>
  <c r="AK387" i="11"/>
  <c r="AK391" i="11"/>
  <c r="AT391" i="11"/>
  <c r="AR391" i="11"/>
  <c r="AP392" i="11"/>
  <c r="AC392" i="11"/>
  <c r="AL395" i="11"/>
  <c r="AM395" i="11"/>
  <c r="AC397" i="11"/>
  <c r="AQ397" i="11"/>
  <c r="AM399" i="11"/>
  <c r="AD401" i="11"/>
  <c r="AK401" i="11"/>
  <c r="AL403" i="11"/>
  <c r="AR403" i="11"/>
  <c r="AN405" i="11"/>
  <c r="AF407" i="11"/>
  <c r="AH407" i="11"/>
  <c r="AS407" i="11"/>
  <c r="AS409" i="11"/>
  <c r="AT409" i="11"/>
  <c r="AK409" i="11"/>
  <c r="AF411" i="11"/>
  <c r="AT413" i="11"/>
  <c r="AQ413" i="11"/>
  <c r="AF415" i="11"/>
  <c r="AK415" i="11"/>
  <c r="AS415" i="11"/>
  <c r="AQ417" i="11"/>
  <c r="AN417" i="11"/>
  <c r="AF419" i="11"/>
  <c r="AE419" i="11"/>
  <c r="AS421" i="11"/>
  <c r="AQ421" i="11"/>
  <c r="AF423" i="11"/>
  <c r="AM423" i="11"/>
  <c r="AI425" i="11"/>
  <c r="AN425" i="11"/>
  <c r="AN427" i="11"/>
  <c r="AI429" i="11"/>
  <c r="AQ429" i="11"/>
  <c r="AC431" i="11"/>
  <c r="AS431" i="11"/>
  <c r="AS433" i="11"/>
  <c r="AK433" i="11"/>
  <c r="AU435" i="11"/>
  <c r="AS437" i="11"/>
  <c r="AN439" i="11"/>
  <c r="AS439" i="11"/>
  <c r="AN441" i="11"/>
  <c r="AQ441" i="11"/>
  <c r="AE441" i="11"/>
  <c r="AM441" i="11"/>
  <c r="AM442" i="11"/>
  <c r="AO443" i="11"/>
  <c r="AP443" i="11"/>
  <c r="AQ443" i="11"/>
  <c r="AQ444" i="11"/>
  <c r="AN444" i="11"/>
  <c r="AG445" i="11"/>
  <c r="AN447" i="11"/>
  <c r="AC448" i="11"/>
  <c r="AG448" i="11"/>
  <c r="AD449" i="11"/>
  <c r="AF449" i="11"/>
  <c r="AN449" i="11"/>
  <c r="AD450" i="11"/>
  <c r="AE451" i="11"/>
  <c r="AH451" i="11"/>
  <c r="AI451" i="11"/>
  <c r="AS452" i="11"/>
  <c r="AU453" i="11"/>
  <c r="AR454" i="11"/>
  <c r="AN454" i="11"/>
  <c r="AI456" i="11"/>
  <c r="AL456" i="11"/>
  <c r="AR456" i="11"/>
  <c r="AC458" i="11"/>
  <c r="AE460" i="11"/>
  <c r="AF460" i="11"/>
  <c r="AN460" i="11"/>
  <c r="AK460" i="11"/>
  <c r="AM461" i="11"/>
  <c r="AO462" i="11"/>
  <c r="AD464" i="11"/>
  <c r="AH468" i="11"/>
  <c r="AI468" i="11"/>
  <c r="AP469" i="11"/>
  <c r="AI470" i="11"/>
  <c r="AU470" i="11"/>
  <c r="AI472" i="11"/>
  <c r="AI476" i="11"/>
  <c r="AE476" i="11"/>
  <c r="AN476" i="11"/>
  <c r="AK476" i="11"/>
  <c r="AF478" i="11"/>
  <c r="AF480" i="11"/>
  <c r="AN480" i="11"/>
  <c r="AE482" i="11"/>
  <c r="AI484" i="11"/>
  <c r="AJ484" i="11"/>
  <c r="AN484" i="11"/>
  <c r="AK484" i="11"/>
  <c r="AE488" i="11"/>
  <c r="AN488" i="11"/>
  <c r="AR488" i="11"/>
  <c r="AU490" i="11"/>
  <c r="AI492" i="11"/>
  <c r="AE492" i="11"/>
  <c r="AP492" i="11"/>
  <c r="AK492" i="11"/>
  <c r="AF496" i="11"/>
  <c r="AN496" i="11"/>
  <c r="AR496" i="11"/>
  <c r="AU498" i="11"/>
  <c r="AJ500" i="11"/>
  <c r="AQ500" i="11"/>
  <c r="AK500" i="11"/>
  <c r="AE502" i="11"/>
  <c r="AH502" i="11"/>
  <c r="AN504" i="11"/>
  <c r="AT504" i="11"/>
  <c r="AQ504" i="11"/>
  <c r="AC506" i="11"/>
  <c r="AR508" i="11"/>
  <c r="AQ508" i="11"/>
  <c r="AD512" i="11"/>
  <c r="AT512" i="11"/>
  <c r="AN512" i="11"/>
  <c r="AK512" i="11"/>
  <c r="AK514" i="11"/>
  <c r="AE514" i="11"/>
  <c r="AD516" i="11"/>
  <c r="AN516" i="11"/>
  <c r="AK516" i="11"/>
  <c r="AH518" i="11"/>
  <c r="AJ521" i="11"/>
  <c r="AF522" i="11"/>
  <c r="AM522" i="11"/>
  <c r="AI523" i="11"/>
  <c r="AM525" i="11"/>
  <c r="AT525" i="11"/>
  <c r="AF526" i="11"/>
  <c r="AP526" i="11"/>
  <c r="AL527" i="11"/>
  <c r="AE527" i="11"/>
  <c r="AR527" i="11"/>
  <c r="AG529" i="11"/>
  <c r="AF530" i="11"/>
  <c r="AP530" i="11"/>
  <c r="AK531" i="11"/>
  <c r="AI533" i="11"/>
  <c r="AC533" i="11"/>
  <c r="AK533" i="11"/>
  <c r="AT536" i="11"/>
  <c r="AK536" i="11"/>
  <c r="AD538" i="11"/>
  <c r="AO539" i="11"/>
  <c r="AM541" i="11"/>
  <c r="AU554" i="11"/>
  <c r="AM557" i="11"/>
  <c r="AG559" i="11"/>
  <c r="AN559" i="11"/>
  <c r="AE560" i="11"/>
  <c r="AJ560" i="11"/>
  <c r="AG561" i="11"/>
  <c r="AN566" i="11"/>
  <c r="AM573" i="11"/>
  <c r="AD575" i="11"/>
  <c r="AQ575" i="11"/>
  <c r="AL575" i="11"/>
  <c r="AM575" i="11"/>
  <c r="AI576" i="11"/>
  <c r="AG577" i="11"/>
  <c r="AH579" i="11"/>
  <c r="AH581" i="11"/>
  <c r="AL581" i="11"/>
  <c r="AP581" i="11"/>
  <c r="AG581" i="11"/>
  <c r="AM581" i="11"/>
  <c r="AQ584" i="11"/>
  <c r="AR586" i="11"/>
  <c r="AD586" i="11"/>
  <c r="AN590" i="11"/>
  <c r="AL591" i="11"/>
  <c r="AD594" i="11"/>
  <c r="AU594" i="11"/>
  <c r="AQ599" i="11"/>
  <c r="AM599" i="11"/>
  <c r="AO600" i="11"/>
  <c r="AL600" i="11"/>
  <c r="AU604" i="11"/>
  <c r="AC604" i="11"/>
  <c r="AH604" i="11"/>
  <c r="AO604" i="11"/>
  <c r="AS605" i="11"/>
  <c r="AC605" i="11"/>
  <c r="AT605" i="11"/>
  <c r="AD607" i="11"/>
  <c r="AM607" i="11"/>
  <c r="AR607" i="11"/>
  <c r="AT607" i="11"/>
  <c r="AQ607" i="11"/>
  <c r="AF609" i="11"/>
  <c r="AO609" i="11"/>
  <c r="AO401" i="11"/>
  <c r="AO402" i="11"/>
  <c r="AE402" i="11"/>
  <c r="AU402" i="11"/>
  <c r="AF403" i="11"/>
  <c r="AE403" i="11"/>
  <c r="AS403" i="11"/>
  <c r="AJ404" i="11"/>
  <c r="AS404" i="11"/>
  <c r="AP404" i="11"/>
  <c r="AN404" i="11"/>
  <c r="AE405" i="11"/>
  <c r="AU405" i="11"/>
  <c r="AF406" i="11"/>
  <c r="AO406" i="11"/>
  <c r="AS406" i="11"/>
  <c r="AP406" i="11"/>
  <c r="AG407" i="11"/>
  <c r="AC407" i="11"/>
  <c r="AP408" i="11"/>
  <c r="AT408" i="11"/>
  <c r="AQ408" i="11"/>
  <c r="AN408" i="11"/>
  <c r="AC409" i="11"/>
  <c r="AU409" i="11"/>
  <c r="AR409" i="11"/>
  <c r="AO409" i="11"/>
  <c r="AU410" i="11"/>
  <c r="AS410" i="11"/>
  <c r="AP410" i="11"/>
  <c r="AJ411" i="11"/>
  <c r="AG411" i="11"/>
  <c r="AD411" i="11"/>
  <c r="AG412" i="11"/>
  <c r="AP412" i="11"/>
  <c r="AT412" i="11"/>
  <c r="AN412" i="11"/>
  <c r="AH413" i="11"/>
  <c r="AE413" i="11"/>
  <c r="AI414" i="11"/>
  <c r="AR414" i="11"/>
  <c r="AS414" i="11"/>
  <c r="AP414" i="11"/>
  <c r="AH415" i="11"/>
  <c r="AG416" i="11"/>
  <c r="AS416" i="11"/>
  <c r="AQ416" i="11"/>
  <c r="AN416" i="11"/>
  <c r="AH417" i="11"/>
  <c r="AC417" i="11"/>
  <c r="AR417" i="11"/>
  <c r="AI418" i="11"/>
  <c r="AC418" i="11"/>
  <c r="AS418" i="11"/>
  <c r="AP418" i="11"/>
  <c r="AD419" i="11"/>
  <c r="AQ419" i="11"/>
  <c r="AG420" i="11"/>
  <c r="AD420" i="11"/>
  <c r="AT420" i="11"/>
  <c r="AQ420" i="11"/>
  <c r="AE421" i="11"/>
  <c r="AU421" i="11"/>
  <c r="AR421" i="11"/>
  <c r="AI422" i="11"/>
  <c r="AF422" i="11"/>
  <c r="AU422" i="11"/>
  <c r="AS422" i="11"/>
  <c r="AP422" i="11"/>
  <c r="AD423" i="11"/>
  <c r="AG424" i="11"/>
  <c r="AD424" i="11"/>
  <c r="AT424" i="11"/>
  <c r="AQ424" i="11"/>
  <c r="AF425" i="11"/>
  <c r="AU425" i="11"/>
  <c r="AF426" i="11"/>
  <c r="AL426" i="11"/>
  <c r="AP426" i="11"/>
  <c r="AJ427" i="11"/>
  <c r="AS427" i="11"/>
  <c r="AT427" i="11"/>
  <c r="AG428" i="11"/>
  <c r="AS428" i="11"/>
  <c r="AT428" i="11"/>
  <c r="AQ428" i="11"/>
  <c r="AN428" i="11"/>
  <c r="AK429" i="11"/>
  <c r="AU429" i="11"/>
  <c r="AI430" i="11"/>
  <c r="AF430" i="11"/>
  <c r="AE430" i="11"/>
  <c r="AS430" i="11"/>
  <c r="AP430" i="11"/>
  <c r="AJ431" i="11"/>
  <c r="AG431" i="11"/>
  <c r="AU431" i="11"/>
  <c r="AT431" i="11"/>
  <c r="AG432" i="11"/>
  <c r="AD432" i="11"/>
  <c r="AT432" i="11"/>
  <c r="AE433" i="11"/>
  <c r="AR433" i="11"/>
  <c r="AO433" i="11"/>
  <c r="AI434" i="11"/>
  <c r="AH434" i="11"/>
  <c r="AS434" i="11"/>
  <c r="AP434" i="11"/>
  <c r="AG435" i="11"/>
  <c r="AD435" i="11"/>
  <c r="AT435" i="11"/>
  <c r="AG436" i="11"/>
  <c r="AJ436" i="11"/>
  <c r="AQ436" i="11"/>
  <c r="AN436" i="11"/>
  <c r="AE437" i="11"/>
  <c r="AR437" i="11"/>
  <c r="AO437" i="11"/>
  <c r="AI438" i="11"/>
  <c r="AF438" i="11"/>
  <c r="AO438" i="11"/>
  <c r="AS438" i="11"/>
  <c r="AP438" i="11"/>
  <c r="AJ439" i="11"/>
  <c r="AG439" i="11"/>
  <c r="AF439" i="11"/>
  <c r="AC440" i="11"/>
  <c r="AH440" i="11"/>
  <c r="AI440" i="11"/>
  <c r="AO440" i="11"/>
  <c r="AI441" i="11"/>
  <c r="AK441" i="11"/>
  <c r="AP441" i="11"/>
  <c r="AN442" i="11"/>
  <c r="AP442" i="11"/>
  <c r="AR442" i="11"/>
  <c r="AS442" i="11"/>
  <c r="AT442" i="11"/>
  <c r="AQ442" i="11"/>
  <c r="AK444" i="11"/>
  <c r="AJ444" i="11"/>
  <c r="AT444" i="11"/>
  <c r="AR445" i="11"/>
  <c r="AS445" i="11"/>
  <c r="AU445" i="11"/>
  <c r="AT445" i="11"/>
  <c r="AE447" i="11"/>
  <c r="AQ447" i="11"/>
  <c r="AU447" i="11"/>
  <c r="AR447" i="11"/>
  <c r="AD448" i="11"/>
  <c r="AE448" i="11"/>
  <c r="AP449" i="11"/>
  <c r="AO450" i="11"/>
  <c r="AO451" i="11"/>
  <c r="AL452" i="11"/>
  <c r="AM452" i="11"/>
  <c r="AE453" i="11"/>
  <c r="AF453" i="11"/>
  <c r="AM453" i="11"/>
  <c r="AN453" i="11"/>
  <c r="AT454" i="11"/>
  <c r="AG454" i="11"/>
  <c r="AU455" i="11"/>
  <c r="AE455" i="11"/>
  <c r="AJ455" i="11"/>
  <c r="AC456" i="11"/>
  <c r="AE457" i="11"/>
  <c r="AF457" i="11"/>
  <c r="AL457" i="11"/>
  <c r="AP459" i="11"/>
  <c r="AG461" i="11"/>
  <c r="AJ461" i="11"/>
  <c r="AP463" i="11"/>
  <c r="AR463" i="11"/>
  <c r="AF465" i="11"/>
  <c r="AL465" i="11"/>
  <c r="AQ467" i="11"/>
  <c r="AE469" i="11"/>
  <c r="AF469" i="11"/>
  <c r="AS471" i="11"/>
  <c r="AR471" i="11"/>
  <c r="AM473" i="11"/>
  <c r="AS475" i="11"/>
  <c r="AF477" i="11"/>
  <c r="AS477" i="11"/>
  <c r="AG479" i="11"/>
  <c r="AI479" i="11"/>
  <c r="AS479" i="11"/>
  <c r="AR479" i="11"/>
  <c r="AJ481" i="11"/>
  <c r="AO481" i="11"/>
  <c r="AN483" i="11"/>
  <c r="AT483" i="11"/>
  <c r="AF485" i="11"/>
  <c r="AJ485" i="11"/>
  <c r="AQ485" i="11"/>
  <c r="AI487" i="11"/>
  <c r="AR489" i="11"/>
  <c r="AO489" i="11"/>
  <c r="AQ489" i="11"/>
  <c r="AL489" i="11"/>
  <c r="AH491" i="11"/>
  <c r="AF493" i="11"/>
  <c r="AJ493" i="11"/>
  <c r="AL493" i="11"/>
  <c r="AT495" i="11"/>
  <c r="AJ497" i="11"/>
  <c r="AL497" i="11"/>
  <c r="AQ499" i="11"/>
  <c r="AE499" i="11"/>
  <c r="AG501" i="11"/>
  <c r="AQ501" i="11"/>
  <c r="AN501" i="11"/>
  <c r="AE503" i="11"/>
  <c r="AG503" i="11"/>
  <c r="AK505" i="11"/>
  <c r="AQ505" i="11"/>
  <c r="AN505" i="11"/>
  <c r="AO509" i="11"/>
  <c r="AL509" i="11"/>
  <c r="AK511" i="11"/>
  <c r="AU511" i="11"/>
  <c r="AE513" i="11"/>
  <c r="AR513" i="11"/>
  <c r="AK515" i="11"/>
  <c r="AH515" i="11"/>
  <c r="AE517" i="11"/>
  <c r="AO517" i="11"/>
  <c r="AR519" i="11"/>
  <c r="AH521" i="11"/>
  <c r="AQ522" i="11"/>
  <c r="AH524" i="11"/>
  <c r="AU524" i="11"/>
  <c r="AG526" i="11"/>
  <c r="AD526" i="11"/>
  <c r="AT526" i="11"/>
  <c r="AH528" i="11"/>
  <c r="AO532" i="11"/>
  <c r="AN532" i="11"/>
  <c r="AM533" i="11"/>
  <c r="AN535" i="11"/>
  <c r="AO538" i="11"/>
  <c r="AJ539" i="11"/>
  <c r="AT540" i="11"/>
  <c r="AJ541" i="11"/>
  <c r="AI542" i="11"/>
  <c r="AS544" i="11"/>
  <c r="AN549" i="11"/>
  <c r="AU549" i="11"/>
  <c r="AD549" i="11"/>
  <c r="AP549" i="11"/>
  <c r="AH551" i="11"/>
  <c r="AT551" i="11"/>
  <c r="AU551" i="11"/>
  <c r="AL562" i="11"/>
  <c r="AI562" i="11"/>
  <c r="AK563" i="11"/>
  <c r="AJ570" i="11"/>
  <c r="AM576" i="11"/>
  <c r="AO591" i="11"/>
  <c r="AE591" i="11"/>
  <c r="AS591" i="11"/>
  <c r="AT610" i="11"/>
  <c r="AO351" i="11"/>
  <c r="AP351" i="11"/>
  <c r="AQ351" i="11"/>
  <c r="AS352" i="11"/>
  <c r="AM352" i="11"/>
  <c r="AH353" i="11"/>
  <c r="AF353" i="11"/>
  <c r="AK355" i="11"/>
  <c r="AS355" i="11"/>
  <c r="AT355" i="11"/>
  <c r="AF356" i="11"/>
  <c r="AI356" i="11"/>
  <c r="AD357" i="11"/>
  <c r="AH365" i="11"/>
  <c r="AK367" i="11"/>
  <c r="AT367" i="11"/>
  <c r="AR367" i="11"/>
  <c r="AP368" i="11"/>
  <c r="AJ368" i="11"/>
  <c r="AO368" i="11"/>
  <c r="AS371" i="11"/>
  <c r="AL371" i="11"/>
  <c r="AJ373" i="11"/>
  <c r="AT373" i="11"/>
  <c r="AO373" i="11"/>
  <c r="AN374" i="11"/>
  <c r="AU374" i="11"/>
  <c r="AH377" i="11"/>
  <c r="AG379" i="11"/>
  <c r="AU379" i="11"/>
  <c r="AM381" i="11"/>
  <c r="AH381" i="11"/>
  <c r="AG383" i="11"/>
  <c r="AR385" i="11"/>
  <c r="AT387" i="11"/>
  <c r="AQ387" i="11"/>
  <c r="AK388" i="11"/>
  <c r="AQ388" i="11"/>
  <c r="AO391" i="11"/>
  <c r="AE393" i="11"/>
  <c r="AI395" i="11"/>
  <c r="AF395" i="11"/>
  <c r="AH395" i="11"/>
  <c r="AE396" i="11"/>
  <c r="AS396" i="11"/>
  <c r="AF397" i="11"/>
  <c r="AD400" i="11"/>
  <c r="AR400" i="11"/>
  <c r="AC402" i="11"/>
  <c r="AT402" i="11"/>
  <c r="AR404" i="11"/>
  <c r="AD404" i="11"/>
  <c r="AJ406" i="11"/>
  <c r="AD406" i="11"/>
  <c r="AK408" i="11"/>
  <c r="AJ410" i="11"/>
  <c r="AK412" i="11"/>
  <c r="AD414" i="11"/>
  <c r="AK416" i="11"/>
  <c r="AR416" i="11"/>
  <c r="AM418" i="11"/>
  <c r="AR420" i="11"/>
  <c r="AG422" i="11"/>
  <c r="AM422" i="11"/>
  <c r="AE425" i="11"/>
  <c r="AD426" i="11"/>
  <c r="AU427" i="11"/>
  <c r="AD428" i="11"/>
  <c r="AC429" i="11"/>
  <c r="AM430" i="11"/>
  <c r="AD434" i="11"/>
  <c r="AI437" i="11"/>
  <c r="AC438" i="11"/>
  <c r="AK439" i="11"/>
  <c r="AN440" i="11"/>
  <c r="AO441" i="11"/>
  <c r="AE442" i="11"/>
  <c r="AU442" i="11"/>
  <c r="AD443" i="11"/>
  <c r="AE443" i="11"/>
  <c r="AG443" i="11"/>
  <c r="AH445" i="11"/>
  <c r="AJ446" i="11"/>
  <c r="AK446" i="11"/>
  <c r="AR446" i="11"/>
  <c r="AS446" i="11"/>
  <c r="AI448" i="11"/>
  <c r="AL448" i="11"/>
  <c r="AR448" i="11"/>
  <c r="AO448" i="11"/>
  <c r="AQ449" i="11"/>
  <c r="AE449" i="11"/>
  <c r="AT449" i="11"/>
  <c r="AP451" i="11"/>
  <c r="AQ451" i="11"/>
  <c r="AG452" i="11"/>
  <c r="AI452" i="11"/>
  <c r="AK452" i="11"/>
  <c r="AD455" i="11"/>
  <c r="AF458" i="11"/>
  <c r="AN458" i="11"/>
  <c r="AP460" i="11"/>
  <c r="AJ460" i="11"/>
  <c r="AP462" i="11"/>
  <c r="AF462" i="11"/>
  <c r="AQ464" i="11"/>
  <c r="AP464" i="11"/>
  <c r="AL464" i="11"/>
  <c r="AD466" i="11"/>
  <c r="AM466" i="11"/>
  <c r="AR468" i="11"/>
  <c r="AG468" i="11"/>
  <c r="AG470" i="11"/>
  <c r="AH470" i="11"/>
  <c r="AD472" i="11"/>
  <c r="AO472" i="11"/>
  <c r="AF474" i="11"/>
  <c r="AN474" i="11"/>
  <c r="AM474" i="11"/>
  <c r="AH476" i="11"/>
  <c r="AL478" i="11"/>
  <c r="AD479" i="11"/>
  <c r="AG482" i="11"/>
  <c r="AL482" i="11"/>
  <c r="AM482" i="11"/>
  <c r="AH486" i="11"/>
  <c r="AM486" i="11"/>
  <c r="AH488" i="11"/>
  <c r="AG490" i="11"/>
  <c r="AL490" i="11"/>
  <c r="AL494" i="11"/>
  <c r="AH494" i="11"/>
  <c r="AE496" i="11"/>
  <c r="AQ496" i="11"/>
  <c r="AG498" i="11"/>
  <c r="AO498" i="11"/>
  <c r="AI499" i="11"/>
  <c r="AL500" i="11"/>
  <c r="AO502" i="11"/>
  <c r="AM502" i="11"/>
  <c r="AH506" i="11"/>
  <c r="AT506" i="11"/>
  <c r="AM506" i="11"/>
  <c r="AL508" i="11"/>
  <c r="AD510" i="11"/>
  <c r="AN510" i="11"/>
  <c r="AP510" i="11"/>
  <c r="AM510" i="11"/>
  <c r="AI512" i="11"/>
  <c r="AF514" i="11"/>
  <c r="AS514" i="11"/>
  <c r="AP514" i="11"/>
  <c r="AM514" i="11"/>
  <c r="AF518" i="11"/>
  <c r="AP518" i="11"/>
  <c r="AM518" i="11"/>
  <c r="AS520" i="11"/>
  <c r="AE521" i="11"/>
  <c r="AO521" i="11"/>
  <c r="AS523" i="11"/>
  <c r="AJ523" i="11"/>
  <c r="AL524" i="11"/>
  <c r="AI524" i="11"/>
  <c r="AK524" i="11"/>
  <c r="AE525" i="11"/>
  <c r="AU525" i="11"/>
  <c r="AL525" i="11"/>
  <c r="AP527" i="11"/>
  <c r="AM527" i="11"/>
  <c r="AN528" i="11"/>
  <c r="AE529" i="11"/>
  <c r="AU529" i="11"/>
  <c r="AO531" i="11"/>
  <c r="AH533" i="11"/>
  <c r="AF534" i="11"/>
  <c r="AI534" i="11"/>
  <c r="AP534" i="11"/>
  <c r="AM534" i="11"/>
  <c r="AO535" i="11"/>
  <c r="AH541" i="11"/>
  <c r="AR542" i="11"/>
  <c r="AO543" i="11"/>
  <c r="AR543" i="11"/>
  <c r="AS543" i="11"/>
  <c r="AP543" i="11"/>
  <c r="AD547" i="11"/>
  <c r="AF548" i="11"/>
  <c r="AL550" i="11"/>
  <c r="AM552" i="11"/>
  <c r="AD554" i="11"/>
  <c r="AF557" i="11"/>
  <c r="AJ557" i="11"/>
  <c r="AI558" i="11"/>
  <c r="AC562" i="11"/>
  <c r="AF563" i="11"/>
  <c r="AC564" i="11"/>
  <c r="AN565" i="11"/>
  <c r="AP565" i="11"/>
  <c r="AQ565" i="11"/>
  <c r="AS567" i="11"/>
  <c r="AJ567" i="11"/>
  <c r="AO568" i="11"/>
  <c r="AU571" i="11"/>
  <c r="AE578" i="11"/>
  <c r="AG578" i="11"/>
  <c r="AS582" i="11"/>
  <c r="AE583" i="11"/>
  <c r="AD583" i="11"/>
  <c r="AR583" i="11"/>
  <c r="AQ583" i="11"/>
  <c r="AJ591" i="11"/>
  <c r="AJ593" i="11"/>
  <c r="AS596" i="11"/>
  <c r="AC607" i="11"/>
  <c r="AK610" i="11"/>
  <c r="AI610" i="11"/>
  <c r="AF613" i="11"/>
  <c r="AS613" i="11"/>
  <c r="AS621" i="11"/>
  <c r="AO625" i="11"/>
  <c r="AN631" i="11"/>
  <c r="AS631" i="11"/>
  <c r="AS633" i="11"/>
  <c r="AT633" i="11"/>
  <c r="AL636" i="11"/>
  <c r="AS641" i="11"/>
  <c r="AQ641" i="11"/>
  <c r="AT643" i="11"/>
  <c r="AI643" i="11"/>
  <c r="AJ643" i="11"/>
  <c r="AR643" i="11"/>
  <c r="AM644" i="11"/>
  <c r="AL646" i="11"/>
  <c r="AK649" i="11"/>
  <c r="AD658" i="11"/>
  <c r="AN658" i="11"/>
  <c r="AL658" i="11"/>
  <c r="AU658" i="11"/>
  <c r="AM658" i="11"/>
  <c r="AJ658" i="11"/>
  <c r="AG660" i="11"/>
  <c r="AS662" i="11"/>
  <c r="AG663" i="11"/>
  <c r="AP663" i="11"/>
  <c r="AR663" i="11"/>
  <c r="AD665" i="11"/>
  <c r="AS665" i="11"/>
  <c r="AK667" i="11"/>
  <c r="AP676" i="11"/>
  <c r="AU676" i="11"/>
  <c r="AS678" i="11"/>
  <c r="AJ680" i="11"/>
  <c r="AG680" i="11"/>
  <c r="AQ694" i="11"/>
  <c r="AN700" i="11"/>
  <c r="AK700" i="11"/>
  <c r="AL700" i="11"/>
  <c r="AJ714" i="11"/>
  <c r="AD714" i="11"/>
  <c r="AO714" i="11"/>
  <c r="AU726" i="11"/>
  <c r="AF732" i="11"/>
  <c r="AE732" i="11"/>
  <c r="AE735" i="11"/>
  <c r="AO541" i="11"/>
  <c r="AL541" i="11"/>
  <c r="AI544" i="11"/>
  <c r="AF544" i="11"/>
  <c r="AR544" i="11"/>
  <c r="AU545" i="11"/>
  <c r="AF546" i="11"/>
  <c r="AK547" i="11"/>
  <c r="AM549" i="11"/>
  <c r="AJ556" i="11"/>
  <c r="AU557" i="11"/>
  <c r="AR557" i="11"/>
  <c r="AO557" i="11"/>
  <c r="AT559" i="11"/>
  <c r="AQ559" i="11"/>
  <c r="AL560" i="11"/>
  <c r="AF560" i="11"/>
  <c r="AR560" i="11"/>
  <c r="AS560" i="11"/>
  <c r="AM561" i="11"/>
  <c r="AU561" i="11"/>
  <c r="AF562" i="11"/>
  <c r="AR565" i="11"/>
  <c r="AO570" i="11"/>
  <c r="AN572" i="11"/>
  <c r="AF573" i="11"/>
  <c r="AK575" i="11"/>
  <c r="AS576" i="11"/>
  <c r="AU576" i="11"/>
  <c r="AR576" i="11"/>
  <c r="AJ578" i="11"/>
  <c r="AT578" i="11"/>
  <c r="AM579" i="11"/>
  <c r="AI580" i="11"/>
  <c r="AO586" i="11"/>
  <c r="AK586" i="11"/>
  <c r="AL586" i="11"/>
  <c r="AR593" i="11"/>
  <c r="AQ593" i="11"/>
  <c r="AK598" i="11"/>
  <c r="AL602" i="11"/>
  <c r="AJ603" i="11"/>
  <c r="AL609" i="11"/>
  <c r="AF612" i="11"/>
  <c r="AO612" i="11"/>
  <c r="AT612" i="11"/>
  <c r="AO613" i="11"/>
  <c r="AU618" i="11"/>
  <c r="AL618" i="11"/>
  <c r="AF620" i="11"/>
  <c r="AO620" i="11"/>
  <c r="AL620" i="11"/>
  <c r="AC620" i="11"/>
  <c r="AH621" i="11"/>
  <c r="AT622" i="11"/>
  <c r="AM623" i="11"/>
  <c r="AQ624" i="11"/>
  <c r="AR626" i="11"/>
  <c r="AL628" i="11"/>
  <c r="AM631" i="11"/>
  <c r="AU632" i="11"/>
  <c r="AL632" i="11"/>
  <c r="AJ636" i="11"/>
  <c r="AD642" i="11"/>
  <c r="AC642" i="11"/>
  <c r="AS644" i="11"/>
  <c r="AG645" i="11"/>
  <c r="AP645" i="11"/>
  <c r="AD645" i="11"/>
  <c r="AD646" i="11"/>
  <c r="AG646" i="11"/>
  <c r="AJ646" i="11"/>
  <c r="AP648" i="11"/>
  <c r="AD650" i="11"/>
  <c r="AO650" i="11"/>
  <c r="AG650" i="11"/>
  <c r="AJ650" i="11"/>
  <c r="AC651" i="11"/>
  <c r="AL653" i="11"/>
  <c r="AN653" i="11"/>
  <c r="AF656" i="11"/>
  <c r="AI661" i="11"/>
  <c r="AL671" i="11"/>
  <c r="AP671" i="11"/>
  <c r="AC673" i="11"/>
  <c r="AM675" i="11"/>
  <c r="AH684" i="11"/>
  <c r="AT684" i="11"/>
  <c r="AG686" i="11"/>
  <c r="AQ686" i="11"/>
  <c r="AN696" i="11"/>
  <c r="AJ696" i="11"/>
  <c r="AH696" i="11"/>
  <c r="AP696" i="11"/>
  <c r="AO703" i="11"/>
  <c r="AR712" i="11"/>
  <c r="AO712" i="11"/>
  <c r="AE790" i="11"/>
  <c r="AU790" i="11"/>
  <c r="AT816" i="11"/>
  <c r="AU816" i="11"/>
  <c r="AO816" i="11"/>
  <c r="AC816" i="11"/>
  <c r="AP818" i="11"/>
  <c r="AC818" i="11"/>
  <c r="AE818" i="11"/>
  <c r="AF818" i="11"/>
  <c r="AH818" i="11"/>
  <c r="AL820" i="11"/>
  <c r="AC820" i="11"/>
  <c r="AU820" i="11"/>
  <c r="AD820" i="11"/>
  <c r="AE820" i="11"/>
  <c r="AF820" i="11"/>
  <c r="AS822" i="11"/>
  <c r="AT822" i="11"/>
  <c r="AD822" i="11"/>
  <c r="AI822" i="11"/>
  <c r="AJ822" i="11"/>
  <c r="AH822" i="11"/>
  <c r="AK829" i="11"/>
  <c r="AO829" i="11"/>
  <c r="AN839" i="11"/>
  <c r="AF839" i="11"/>
  <c r="AI839" i="11"/>
  <c r="AN876" i="11"/>
  <c r="AF876" i="11"/>
  <c r="AM876" i="11"/>
  <c r="AU876" i="11"/>
  <c r="AS876" i="11"/>
  <c r="AI903" i="11"/>
  <c r="AM903" i="11"/>
  <c r="AL903" i="11"/>
  <c r="AF916" i="11"/>
  <c r="AH916" i="11"/>
  <c r="AC916" i="11"/>
  <c r="AG916" i="11"/>
  <c r="AP916" i="11"/>
  <c r="AD520" i="11"/>
  <c r="AQ520" i="11"/>
  <c r="AU522" i="11"/>
  <c r="AD524" i="11"/>
  <c r="AK526" i="11"/>
  <c r="AE526" i="11"/>
  <c r="AD528" i="11"/>
  <c r="AT528" i="11"/>
  <c r="AQ528" i="11"/>
  <c r="AK528" i="11"/>
  <c r="AN529" i="11"/>
  <c r="AH530" i="11"/>
  <c r="AE530" i="11"/>
  <c r="AD535" i="11"/>
  <c r="AP535" i="11"/>
  <c r="AJ535" i="11"/>
  <c r="AQ541" i="11"/>
  <c r="AS541" i="11"/>
  <c r="AP541" i="11"/>
  <c r="AF542" i="11"/>
  <c r="AP542" i="11"/>
  <c r="AK543" i="11"/>
  <c r="AH543" i="11"/>
  <c r="AG544" i="11"/>
  <c r="AD546" i="11"/>
  <c r="AC551" i="11"/>
  <c r="AS551" i="11"/>
  <c r="AP551" i="11"/>
  <c r="AM551" i="11"/>
  <c r="AR554" i="11"/>
  <c r="AO554" i="11"/>
  <c r="AN557" i="11"/>
  <c r="AK559" i="11"/>
  <c r="AU559" i="11"/>
  <c r="AR559" i="11"/>
  <c r="AH567" i="11"/>
  <c r="AU570" i="11"/>
  <c r="AG570" i="11"/>
  <c r="AT573" i="11"/>
  <c r="AO573" i="11"/>
  <c r="AL574" i="11"/>
  <c r="AO575" i="11"/>
  <c r="AU575" i="11"/>
  <c r="AP576" i="11"/>
  <c r="AR577" i="11"/>
  <c r="AQ577" i="11"/>
  <c r="AL579" i="11"/>
  <c r="AF581" i="11"/>
  <c r="AJ581" i="11"/>
  <c r="AI588" i="11"/>
  <c r="AD589" i="11"/>
  <c r="AU592" i="11"/>
  <c r="AG594" i="11"/>
  <c r="AQ594" i="11"/>
  <c r="AL594" i="11"/>
  <c r="AD597" i="11"/>
  <c r="AL599" i="11"/>
  <c r="AF599" i="11"/>
  <c r="AJ610" i="11"/>
  <c r="AP612" i="11"/>
  <c r="AJ612" i="11"/>
  <c r="AT613" i="11"/>
  <c r="AQ613" i="11"/>
  <c r="AH614" i="11"/>
  <c r="AQ621" i="11"/>
  <c r="AQ622" i="11"/>
  <c r="AQ623" i="11"/>
  <c r="AJ623" i="11"/>
  <c r="AG623" i="11"/>
  <c r="AQ626" i="11"/>
  <c r="AM626" i="11"/>
  <c r="AJ626" i="11"/>
  <c r="AP626" i="11"/>
  <c r="AU628" i="11"/>
  <c r="AK629" i="11"/>
  <c r="AQ629" i="11"/>
  <c r="AM634" i="11"/>
  <c r="AD634" i="11"/>
  <c r="AO636" i="11"/>
  <c r="AD637" i="11"/>
  <c r="AL637" i="11"/>
  <c r="AI639" i="11"/>
  <c r="AU642" i="11"/>
  <c r="AJ645" i="11"/>
  <c r="AR645" i="11"/>
  <c r="AR647" i="11"/>
  <c r="AM650" i="11"/>
  <c r="AJ652" i="11"/>
  <c r="AS652" i="11"/>
  <c r="AU652" i="11"/>
  <c r="AD652" i="11"/>
  <c r="AG652" i="11"/>
  <c r="AC655" i="11"/>
  <c r="AK664" i="11"/>
  <c r="AG671" i="11"/>
  <c r="AN672" i="11"/>
  <c r="AJ677" i="11"/>
  <c r="AT677" i="11"/>
  <c r="AI679" i="11"/>
  <c r="AU679" i="11"/>
  <c r="AK681" i="11"/>
  <c r="AE683" i="11"/>
  <c r="AD683" i="11"/>
  <c r="AQ683" i="11"/>
  <c r="AC685" i="11"/>
  <c r="AQ689" i="11"/>
  <c r="AI692" i="11"/>
  <c r="AC692" i="11"/>
  <c r="AD692" i="11"/>
  <c r="AO699" i="11"/>
  <c r="AT702" i="11"/>
  <c r="AQ702" i="11"/>
  <c r="AL708" i="11"/>
  <c r="AU710" i="11"/>
  <c r="AR718" i="11"/>
  <c r="AO718" i="11"/>
  <c r="AQ724" i="11"/>
  <c r="AN724" i="11"/>
  <c r="AM724" i="11"/>
  <c r="AI728" i="11"/>
  <c r="AG728" i="11"/>
  <c r="AH728" i="11"/>
  <c r="AD760" i="11"/>
  <c r="AM760" i="11"/>
  <c r="AH762" i="11"/>
  <c r="AE762" i="11"/>
  <c r="AL765" i="11"/>
  <c r="AE767" i="11"/>
  <c r="AE788" i="11"/>
  <c r="AD788" i="11"/>
  <c r="AC788" i="11"/>
  <c r="AT788" i="11"/>
  <c r="AU533" i="11"/>
  <c r="AR533" i="11"/>
  <c r="AO533" i="11"/>
  <c r="AT535" i="11"/>
  <c r="AQ535" i="11"/>
  <c r="AL536" i="11"/>
  <c r="AI536" i="11"/>
  <c r="AF536" i="11"/>
  <c r="AU536" i="11"/>
  <c r="AM537" i="11"/>
  <c r="AP537" i="11"/>
  <c r="AF538" i="11"/>
  <c r="AK539" i="11"/>
  <c r="AN544" i="11"/>
  <c r="AN546" i="11"/>
  <c r="AK546" i="11"/>
  <c r="AE546" i="11"/>
  <c r="AU546" i="11"/>
  <c r="AM548" i="11"/>
  <c r="AK548" i="11"/>
  <c r="AE549" i="11"/>
  <c r="AR549" i="11"/>
  <c r="AL549" i="11"/>
  <c r="AG551" i="11"/>
  <c r="AN551" i="11"/>
  <c r="AL552" i="11"/>
  <c r="AF552" i="11"/>
  <c r="AO552" i="11"/>
  <c r="AS552" i="11"/>
  <c r="AM553" i="11"/>
  <c r="AR553" i="11"/>
  <c r="AF554" i="11"/>
  <c r="AK555" i="11"/>
  <c r="AR555" i="11"/>
  <c r="AK562" i="11"/>
  <c r="AH562" i="11"/>
  <c r="AE562" i="11"/>
  <c r="AU562" i="11"/>
  <c r="AD564" i="11"/>
  <c r="AO564" i="11"/>
  <c r="AI565" i="11"/>
  <c r="AP567" i="11"/>
  <c r="AS568" i="11"/>
  <c r="AQ569" i="11"/>
  <c r="AF569" i="11"/>
  <c r="AP571" i="11"/>
  <c r="AP573" i="11"/>
  <c r="AN578" i="11"/>
  <c r="AL578" i="11"/>
  <c r="AU586" i="11"/>
  <c r="AT586" i="11"/>
  <c r="AP587" i="11"/>
  <c r="AT595" i="11"/>
  <c r="AE601" i="11"/>
  <c r="AP602" i="11"/>
  <c r="AI604" i="11"/>
  <c r="AF604" i="11"/>
  <c r="AS606" i="11"/>
  <c r="AO606" i="11"/>
  <c r="AP610" i="11"/>
  <c r="AJ611" i="11"/>
  <c r="AJ618" i="11"/>
  <c r="AC618" i="11"/>
  <c r="AJ619" i="11"/>
  <c r="AN623" i="11"/>
  <c r="AK626" i="11"/>
  <c r="AL627" i="11"/>
  <c r="AE628" i="11"/>
  <c r="AP629" i="11"/>
  <c r="AL633" i="11"/>
  <c r="AQ636" i="11"/>
  <c r="AS636" i="11"/>
  <c r="AI636" i="11"/>
  <c r="AN639" i="11"/>
  <c r="AJ639" i="11"/>
  <c r="AG640" i="11"/>
  <c r="AT641" i="11"/>
  <c r="AR642" i="11"/>
  <c r="AD643" i="11"/>
  <c r="AC644" i="11"/>
  <c r="AL647" i="11"/>
  <c r="AN649" i="11"/>
  <c r="AK650" i="11"/>
  <c r="AG655" i="11"/>
  <c r="AG657" i="11"/>
  <c r="AK657" i="11"/>
  <c r="AO658" i="11"/>
  <c r="AG659" i="11"/>
  <c r="AN660" i="11"/>
  <c r="AP660" i="11"/>
  <c r="AD660" i="11"/>
  <c r="AM666" i="11"/>
  <c r="AF667" i="11"/>
  <c r="AC668" i="11"/>
  <c r="AR668" i="11"/>
  <c r="AN669" i="11"/>
  <c r="AF670" i="11"/>
  <c r="AL675" i="11"/>
  <c r="AT685" i="11"/>
  <c r="AF687" i="11"/>
  <c r="AG687" i="11"/>
  <c r="AN688" i="11"/>
  <c r="AP689" i="11"/>
  <c r="AN691" i="11"/>
  <c r="AJ694" i="11"/>
  <c r="AE700" i="11"/>
  <c r="AH704" i="11"/>
  <c r="AC704" i="11"/>
  <c r="AC707" i="11"/>
  <c r="AH710" i="11"/>
  <c r="AR711" i="11"/>
  <c r="AU711" i="11"/>
  <c r="AP711" i="11"/>
  <c r="AI716" i="11"/>
  <c r="AD716" i="11"/>
  <c r="AS719" i="11"/>
  <c r="AM727" i="11"/>
  <c r="AT744" i="11"/>
  <c r="AG744" i="11"/>
  <c r="AQ746" i="11"/>
  <c r="AG786" i="11"/>
  <c r="AQ786" i="11"/>
  <c r="AE786" i="11"/>
  <c r="AM786" i="11"/>
  <c r="AD655" i="11"/>
  <c r="AH657" i="11"/>
  <c r="AM657" i="11"/>
  <c r="AU657" i="11"/>
  <c r="AS661" i="11"/>
  <c r="AG661" i="11"/>
  <c r="AF661" i="11"/>
  <c r="AM663" i="11"/>
  <c r="AO663" i="11"/>
  <c r="AU670" i="11"/>
  <c r="AE670" i="11"/>
  <c r="AN671" i="11"/>
  <c r="AO678" i="11"/>
  <c r="AI678" i="11"/>
  <c r="AR678" i="11"/>
  <c r="AH679" i="11"/>
  <c r="AO686" i="11"/>
  <c r="AD686" i="11"/>
  <c r="AH687" i="11"/>
  <c r="AM720" i="11"/>
  <c r="AN721" i="11"/>
  <c r="AM726" i="11"/>
  <c r="AI726" i="11"/>
  <c r="AJ726" i="11"/>
  <c r="AT734" i="11"/>
  <c r="AT740" i="11"/>
  <c r="AL742" i="11"/>
  <c r="AU742" i="11"/>
  <c r="AU745" i="11"/>
  <c r="AR747" i="11"/>
  <c r="AH756" i="11"/>
  <c r="AF758" i="11"/>
  <c r="AL758" i="11"/>
  <c r="AF760" i="11"/>
  <c r="AH761" i="11"/>
  <c r="AJ762" i="11"/>
  <c r="AN778" i="11"/>
  <c r="AS778" i="11"/>
  <c r="AD778" i="11"/>
  <c r="AD780" i="11"/>
  <c r="AM780" i="11"/>
  <c r="AP782" i="11"/>
  <c r="AF782" i="11"/>
  <c r="AE782" i="11"/>
  <c r="AJ782" i="11"/>
  <c r="AN782" i="11"/>
  <c r="AR784" i="11"/>
  <c r="AJ787" i="11"/>
  <c r="AE789" i="11"/>
  <c r="AR789" i="11"/>
  <c r="AT790" i="11"/>
  <c r="AS790" i="11"/>
  <c r="AI792" i="11"/>
  <c r="AF792" i="11"/>
  <c r="AQ792" i="11"/>
  <c r="AS792" i="11"/>
  <c r="AT793" i="11"/>
  <c r="AR794" i="11"/>
  <c r="AJ794" i="11"/>
  <c r="AS794" i="11"/>
  <c r="AE794" i="11"/>
  <c r="AU794" i="11"/>
  <c r="AH795" i="11"/>
  <c r="AN795" i="11"/>
  <c r="AU795" i="11"/>
  <c r="AR795" i="11"/>
  <c r="AI796" i="11"/>
  <c r="AU796" i="11"/>
  <c r="AG796" i="11"/>
  <c r="AN796" i="11"/>
  <c r="AS796" i="11"/>
  <c r="AG797" i="11"/>
  <c r="AD797" i="11"/>
  <c r="AF797" i="11"/>
  <c r="AT797" i="11"/>
  <c r="AK798" i="11"/>
  <c r="AE798" i="11"/>
  <c r="AU798" i="11"/>
  <c r="AK799" i="11"/>
  <c r="AT799" i="11"/>
  <c r="AE623" i="11"/>
  <c r="AL625" i="11"/>
  <c r="AO628" i="11"/>
  <c r="AI630" i="11"/>
  <c r="AI634" i="11"/>
  <c r="AT635" i="11"/>
  <c r="AP639" i="11"/>
  <c r="AO641" i="11"/>
  <c r="AM641" i="11"/>
  <c r="AN645" i="11"/>
  <c r="AM647" i="11"/>
  <c r="AQ647" i="11"/>
  <c r="AU648" i="11"/>
  <c r="AC648" i="11"/>
  <c r="AQ650" i="11"/>
  <c r="AS650" i="11"/>
  <c r="AL651" i="11"/>
  <c r="AR651" i="11"/>
  <c r="AO651" i="11"/>
  <c r="AO654" i="11"/>
  <c r="AE654" i="11"/>
  <c r="AJ654" i="11"/>
  <c r="AQ660" i="11"/>
  <c r="AD661" i="11"/>
  <c r="AM661" i="11"/>
  <c r="AE666" i="11"/>
  <c r="AQ667" i="11"/>
  <c r="AI674" i="11"/>
  <c r="AL674" i="11"/>
  <c r="AR675" i="11"/>
  <c r="AO682" i="11"/>
  <c r="AD682" i="11"/>
  <c r="AH683" i="11"/>
  <c r="AO690" i="11"/>
  <c r="AE690" i="11"/>
  <c r="AH691" i="11"/>
  <c r="AL713" i="11"/>
  <c r="AM713" i="11"/>
  <c r="AU717" i="11"/>
  <c r="AH718" i="11"/>
  <c r="AQ718" i="11"/>
  <c r="AC720" i="11"/>
  <c r="AD722" i="11"/>
  <c r="AC725" i="11"/>
  <c r="AD729" i="11"/>
  <c r="AQ730" i="11"/>
  <c r="AQ734" i="11"/>
  <c r="AM738" i="11"/>
  <c r="AP739" i="11"/>
  <c r="AO748" i="11"/>
  <c r="AQ750" i="11"/>
  <c r="AQ752" i="11"/>
  <c r="AP754" i="11"/>
  <c r="AI757" i="11"/>
  <c r="AJ764" i="11"/>
  <c r="AI770" i="11"/>
  <c r="AC772" i="11"/>
  <c r="AF772" i="11"/>
  <c r="AP773" i="11"/>
  <c r="AS775" i="11"/>
  <c r="AP776" i="11"/>
  <c r="AS776" i="11"/>
  <c r="AS780" i="11"/>
  <c r="AH781" i="11"/>
  <c r="AO793" i="11"/>
  <c r="AC795" i="11"/>
  <c r="AO624" i="11"/>
  <c r="AU626" i="11"/>
  <c r="AL626" i="11"/>
  <c r="AP628" i="11"/>
  <c r="AD629" i="11"/>
  <c r="AE629" i="11"/>
  <c r="AM629" i="11"/>
  <c r="AT631" i="11"/>
  <c r="AP631" i="11"/>
  <c r="AQ631" i="11"/>
  <c r="AP637" i="11"/>
  <c r="AE637" i="11"/>
  <c r="AT642" i="11"/>
  <c r="AG644" i="11"/>
  <c r="AR649" i="11"/>
  <c r="AS649" i="11"/>
  <c r="AI649" i="11"/>
  <c r="AP653" i="11"/>
  <c r="AU653" i="11"/>
  <c r="AU655" i="11"/>
  <c r="AO655" i="11"/>
  <c r="AK656" i="11"/>
  <c r="AT656" i="11"/>
  <c r="AH656" i="11"/>
  <c r="AT658" i="11"/>
  <c r="AH658" i="11"/>
  <c r="AC658" i="11"/>
  <c r="AS658" i="11"/>
  <c r="AQ659" i="11"/>
  <c r="AN659" i="11"/>
  <c r="AH662" i="11"/>
  <c r="AO662" i="11"/>
  <c r="AM662" i="11"/>
  <c r="AG664" i="11"/>
  <c r="AO665" i="11"/>
  <c r="AP670" i="11"/>
  <c r="AC672" i="11"/>
  <c r="AH672" i="11"/>
  <c r="AT673" i="11"/>
  <c r="AQ680" i="11"/>
  <c r="AT680" i="11"/>
  <c r="AJ681" i="11"/>
  <c r="AQ688" i="11"/>
  <c r="AM688" i="11"/>
  <c r="AJ689" i="11"/>
  <c r="AJ693" i="11"/>
  <c r="AQ693" i="11"/>
  <c r="AO694" i="11"/>
  <c r="AP694" i="11"/>
  <c r="AJ697" i="11"/>
  <c r="AQ697" i="11"/>
  <c r="AO698" i="11"/>
  <c r="AS698" i="11"/>
  <c r="AJ701" i="11"/>
  <c r="AO702" i="11"/>
  <c r="AN702" i="11"/>
  <c r="AJ705" i="11"/>
  <c r="AO706" i="11"/>
  <c r="AF706" i="11"/>
  <c r="AJ709" i="11"/>
  <c r="AT710" i="11"/>
  <c r="AQ710" i="11"/>
  <c r="AK717" i="11"/>
  <c r="AN717" i="11"/>
  <c r="AT721" i="11"/>
  <c r="AR722" i="11"/>
  <c r="AM730" i="11"/>
  <c r="AL731" i="11"/>
  <c r="AH732" i="11"/>
  <c r="AT733" i="11"/>
  <c r="AF738" i="11"/>
  <c r="AN740" i="11"/>
  <c r="AP742" i="11"/>
  <c r="AF744" i="11"/>
  <c r="AC746" i="11"/>
  <c r="AC752" i="11"/>
  <c r="AT754" i="11"/>
  <c r="AP756" i="11"/>
  <c r="AM758" i="11"/>
  <c r="AP768" i="11"/>
  <c r="AS768" i="11"/>
  <c r="AQ770" i="11"/>
  <c r="AF770" i="11"/>
  <c r="AL772" i="11"/>
  <c r="AH774" i="11"/>
  <c r="AI774" i="11"/>
  <c r="AR774" i="11"/>
  <c r="AE774" i="11"/>
  <c r="AU774" i="11"/>
  <c r="AE776" i="11"/>
  <c r="AP778" i="11"/>
  <c r="AU780" i="11"/>
  <c r="AP781" i="11"/>
  <c r="AI784" i="11"/>
  <c r="AH784" i="11"/>
  <c r="AU791" i="11"/>
  <c r="AU792" i="11"/>
  <c r="AT794" i="11"/>
  <c r="AQ794" i="11"/>
  <c r="AH796" i="11"/>
  <c r="AQ799" i="11"/>
  <c r="AQ729" i="11"/>
  <c r="AF730" i="11"/>
  <c r="AM733" i="11"/>
  <c r="AM734" i="11"/>
  <c r="AN734" i="11"/>
  <c r="AE737" i="11"/>
  <c r="AJ738" i="11"/>
  <c r="AU738" i="11"/>
  <c r="AL740" i="11"/>
  <c r="AG741" i="11"/>
  <c r="AN741" i="11"/>
  <c r="AM742" i="11"/>
  <c r="AQ742" i="11"/>
  <c r="AG745" i="11"/>
  <c r="AP746" i="11"/>
  <c r="AM746" i="11"/>
  <c r="AG746" i="11"/>
  <c r="AG749" i="11"/>
  <c r="AP750" i="11"/>
  <c r="AN750" i="11"/>
  <c r="AG753" i="11"/>
  <c r="AU754" i="11"/>
  <c r="AG757" i="11"/>
  <c r="AQ757" i="11"/>
  <c r="AP758" i="11"/>
  <c r="AQ758" i="11"/>
  <c r="AG761" i="11"/>
  <c r="AN761" i="11"/>
  <c r="AP762" i="11"/>
  <c r="AI762" i="11"/>
  <c r="AR765" i="11"/>
  <c r="AE766" i="11"/>
  <c r="AK769" i="11"/>
  <c r="AR769" i="11"/>
  <c r="AC770" i="11"/>
  <c r="AO775" i="11"/>
  <c r="AL776" i="11"/>
  <c r="AQ783" i="11"/>
  <c r="AD784" i="11"/>
  <c r="AS784" i="11"/>
  <c r="AK786" i="11"/>
  <c r="AT786" i="11"/>
  <c r="AJ793" i="11"/>
  <c r="AE793" i="11"/>
  <c r="AU793" i="11"/>
  <c r="AR793" i="11"/>
  <c r="AP793" i="11"/>
  <c r="AG795" i="11"/>
  <c r="AD795" i="11"/>
  <c r="AT795" i="11"/>
  <c r="AQ795" i="11"/>
  <c r="AI797" i="11"/>
  <c r="AQ797" i="11"/>
  <c r="AP797" i="11"/>
  <c r="AG799" i="11"/>
  <c r="AR799" i="11"/>
  <c r="AN799" i="11"/>
  <c r="AM800" i="11"/>
  <c r="AJ800" i="11"/>
  <c r="AO800" i="11"/>
  <c r="AG800" i="11"/>
  <c r="AF801" i="11"/>
  <c r="AL801" i="11"/>
  <c r="AS801" i="11"/>
  <c r="AP801" i="11"/>
  <c r="AO802" i="11"/>
  <c r="AL802" i="11"/>
  <c r="AQ802" i="11"/>
  <c r="AR803" i="11"/>
  <c r="AT803" i="11"/>
  <c r="AQ803" i="11"/>
  <c r="AN803" i="11"/>
  <c r="AM804" i="11"/>
  <c r="AJ804" i="11"/>
  <c r="AI804" i="11"/>
  <c r="AQ805" i="11"/>
  <c r="AO805" i="11"/>
  <c r="AS805" i="11"/>
  <c r="AP805" i="11"/>
  <c r="AL806" i="11"/>
  <c r="AC806" i="11"/>
  <c r="AM807" i="11"/>
  <c r="AU807" i="11"/>
  <c r="AT807" i="11"/>
  <c r="AQ807" i="11"/>
  <c r="AN807" i="11"/>
  <c r="AM808" i="11"/>
  <c r="AJ808" i="11"/>
  <c r="AI808" i="11"/>
  <c r="AF809" i="11"/>
  <c r="AD809" i="11"/>
  <c r="AR809" i="11"/>
  <c r="AT809" i="11"/>
  <c r="AS809" i="11"/>
  <c r="AP809" i="11"/>
  <c r="AO810" i="11"/>
  <c r="AN810" i="11"/>
  <c r="AU811" i="11"/>
  <c r="AS811" i="11"/>
  <c r="AQ811" i="11"/>
  <c r="AN811" i="11"/>
  <c r="AM812" i="11"/>
  <c r="AJ812" i="11"/>
  <c r="AS812" i="11"/>
  <c r="AF813" i="11"/>
  <c r="AL813" i="11"/>
  <c r="AS813" i="11"/>
  <c r="AP813" i="11"/>
  <c r="AR814" i="11"/>
  <c r="AO814" i="11"/>
  <c r="AL814" i="11"/>
  <c r="AJ814" i="11"/>
  <c r="AS715" i="11"/>
  <c r="AM716" i="11"/>
  <c r="AP719" i="11"/>
  <c r="AU720" i="11"/>
  <c r="AH720" i="11"/>
  <c r="AM723" i="11"/>
  <c r="AK724" i="11"/>
  <c r="AG724" i="11"/>
  <c r="AO727" i="11"/>
  <c r="AP727" i="11"/>
  <c r="AE728" i="11"/>
  <c r="AK731" i="11"/>
  <c r="AU731" i="11"/>
  <c r="AK732" i="11"/>
  <c r="AG732" i="11"/>
  <c r="AO735" i="11"/>
  <c r="AF736" i="11"/>
  <c r="AO739" i="11"/>
  <c r="AU740" i="11"/>
  <c r="AK740" i="11"/>
  <c r="AI743" i="11"/>
  <c r="AR744" i="11"/>
  <c r="AO744" i="11"/>
  <c r="AM744" i="11"/>
  <c r="AI747" i="11"/>
  <c r="AP747" i="11"/>
  <c r="AR748" i="11"/>
  <c r="AQ748" i="11"/>
  <c r="AI751" i="11"/>
  <c r="AP751" i="11"/>
  <c r="AR752" i="11"/>
  <c r="AL752" i="11"/>
  <c r="AU752" i="11"/>
  <c r="AI755" i="11"/>
  <c r="AR756" i="11"/>
  <c r="AN756" i="11"/>
  <c r="AI759" i="11"/>
  <c r="AF759" i="11"/>
  <c r="AR760" i="11"/>
  <c r="AJ760" i="11"/>
  <c r="AL764" i="11"/>
  <c r="AM767" i="11"/>
  <c r="AH768" i="11"/>
  <c r="AE768" i="11"/>
  <c r="AN771" i="11"/>
  <c r="AP772" i="11"/>
  <c r="AT774" i="11"/>
  <c r="AM779" i="11"/>
  <c r="AO779" i="11"/>
  <c r="AN779" i="11"/>
  <c r="AH780" i="11"/>
  <c r="AR780" i="11"/>
  <c r="AG782" i="11"/>
  <c r="AM787" i="11"/>
  <c r="AN787" i="11"/>
  <c r="AR788" i="11"/>
  <c r="AS788" i="11"/>
  <c r="AN792" i="11"/>
  <c r="AP792" i="11"/>
  <c r="AM792" i="11"/>
  <c r="AR792" i="11"/>
  <c r="AH794" i="11"/>
  <c r="AL794" i="11"/>
  <c r="AI794" i="11"/>
  <c r="AI795" i="11"/>
  <c r="AP796" i="11"/>
  <c r="AM796" i="11"/>
  <c r="AT796" i="11"/>
  <c r="AH797" i="11"/>
  <c r="AR798" i="11"/>
  <c r="AO798" i="11"/>
  <c r="AL798" i="11"/>
  <c r="AH798" i="11"/>
  <c r="AP799" i="11"/>
  <c r="AO799" i="11"/>
  <c r="AK800" i="11"/>
  <c r="AQ801" i="11"/>
  <c r="AT802" i="11"/>
  <c r="AU803" i="11"/>
  <c r="AL803" i="11"/>
  <c r="AS804" i="11"/>
  <c r="AO804" i="11"/>
  <c r="AH805" i="11"/>
  <c r="AK805" i="11"/>
  <c r="AU806" i="11"/>
  <c r="AG806" i="11"/>
  <c r="AH807" i="11"/>
  <c r="AL807" i="11"/>
  <c r="AS808" i="11"/>
  <c r="AU808" i="11"/>
  <c r="AQ810" i="11"/>
  <c r="AS810" i="11"/>
  <c r="AT810" i="11"/>
  <c r="AF811" i="11"/>
  <c r="AE812" i="11"/>
  <c r="AF812" i="11"/>
  <c r="AH813" i="11"/>
  <c r="AP814" i="11"/>
  <c r="AD814" i="11"/>
  <c r="AD815" i="11"/>
  <c r="AM815" i="11"/>
  <c r="AQ766" i="11"/>
  <c r="AU772" i="11"/>
  <c r="AS777" i="11"/>
  <c r="AE778" i="11"/>
  <c r="AK785" i="11"/>
  <c r="AO786" i="11"/>
  <c r="AM788" i="11"/>
  <c r="AE792" i="11"/>
  <c r="AT792" i="11"/>
  <c r="AK792" i="11"/>
  <c r="AH793" i="11"/>
  <c r="AK793" i="11"/>
  <c r="AQ793" i="11"/>
  <c r="AN793" i="11"/>
  <c r="AO794" i="11"/>
  <c r="AK794" i="11"/>
  <c r="AM794" i="11"/>
  <c r="AF795" i="11"/>
  <c r="AM795" i="11"/>
  <c r="AD796" i="11"/>
  <c r="AK796" i="11"/>
  <c r="AO797" i="11"/>
  <c r="AL797" i="11"/>
  <c r="AF798" i="11"/>
  <c r="AT798" i="11"/>
  <c r="AM798" i="11"/>
  <c r="AL799" i="11"/>
  <c r="AD800" i="11"/>
  <c r="AE801" i="11"/>
  <c r="AC802" i="11"/>
  <c r="AH804" i="11"/>
  <c r="AH816" i="11"/>
  <c r="AK816" i="11"/>
  <c r="AE817" i="11"/>
  <c r="AF817" i="11"/>
  <c r="AL817" i="11"/>
  <c r="AR817" i="11"/>
  <c r="AT817" i="11"/>
  <c r="AO817" i="11"/>
  <c r="AO818" i="11"/>
  <c r="AL819" i="11"/>
  <c r="AE819" i="11"/>
  <c r="AK819" i="11"/>
  <c r="AR819" i="11"/>
  <c r="AS819" i="11"/>
  <c r="AQ819" i="11"/>
  <c r="AP821" i="11"/>
  <c r="AQ821" i="11"/>
  <c r="AJ821" i="11"/>
  <c r="AL821" i="11"/>
  <c r="AO821" i="11"/>
  <c r="AM825" i="11"/>
  <c r="AL825" i="11"/>
  <c r="AE825" i="11"/>
  <c r="AG825" i="11"/>
  <c r="AL833" i="11"/>
  <c r="AI833" i="11"/>
  <c r="AK833" i="11"/>
  <c r="AL843" i="11"/>
  <c r="AI843" i="11"/>
  <c r="AM843" i="11"/>
  <c r="AE843" i="11"/>
  <c r="AM799" i="11"/>
  <c r="AR800" i="11"/>
  <c r="AQ800" i="11"/>
  <c r="AN800" i="11"/>
  <c r="AU801" i="11"/>
  <c r="AR801" i="11"/>
  <c r="AF802" i="11"/>
  <c r="AK802" i="11"/>
  <c r="AP802" i="11"/>
  <c r="AM802" i="11"/>
  <c r="AF803" i="11"/>
  <c r="AS803" i="11"/>
  <c r="AM803" i="11"/>
  <c r="AE804" i="11"/>
  <c r="AN804" i="11"/>
  <c r="AK804" i="11"/>
  <c r="AU805" i="11"/>
  <c r="AF806" i="11"/>
  <c r="AK806" i="11"/>
  <c r="AS806" i="11"/>
  <c r="AP806" i="11"/>
  <c r="AM806" i="11"/>
  <c r="AO807" i="11"/>
  <c r="AS807" i="11"/>
  <c r="AF808" i="11"/>
  <c r="AT808" i="11"/>
  <c r="AK808" i="11"/>
  <c r="AO809" i="11"/>
  <c r="AU810" i="11"/>
  <c r="AP810" i="11"/>
  <c r="AM810" i="11"/>
  <c r="AI811" i="11"/>
  <c r="AM811" i="11"/>
  <c r="AJ811" i="11"/>
  <c r="AL812" i="11"/>
  <c r="AQ812" i="11"/>
  <c r="AN812" i="11"/>
  <c r="AR813" i="11"/>
  <c r="AO813" i="11"/>
  <c r="AT814" i="11"/>
  <c r="AM814" i="11"/>
  <c r="AS815" i="11"/>
  <c r="AH815" i="11"/>
  <c r="AJ815" i="11"/>
  <c r="AQ815" i="11"/>
  <c r="AP823" i="11"/>
  <c r="AN824" i="11"/>
  <c r="AQ824" i="11"/>
  <c r="AL824" i="11"/>
  <c r="AD824" i="11"/>
  <c r="AF824" i="11"/>
  <c r="AR828" i="11"/>
  <c r="AL828" i="11"/>
  <c r="AC828" i="11"/>
  <c r="AF828" i="11"/>
  <c r="AL830" i="11"/>
  <c r="AP830" i="11"/>
  <c r="AU832" i="11"/>
  <c r="AG832" i="11"/>
  <c r="AE832" i="11"/>
  <c r="AL837" i="11"/>
  <c r="AQ838" i="11"/>
  <c r="AC838" i="11"/>
  <c r="AI838" i="11"/>
  <c r="AM838" i="11"/>
  <c r="AJ838" i="11"/>
  <c r="AH838" i="11"/>
  <c r="AI841" i="11"/>
  <c r="AN842" i="11"/>
  <c r="AK842" i="11"/>
  <c r="AI842" i="11"/>
  <c r="AJ842" i="11"/>
  <c r="AI846" i="11"/>
  <c r="AS848" i="11"/>
  <c r="AD853" i="11"/>
  <c r="AJ853" i="11"/>
  <c r="AQ853" i="11"/>
  <c r="AN853" i="11"/>
  <c r="AF878" i="11"/>
  <c r="AO878" i="11"/>
  <c r="AR878" i="11"/>
  <c r="AE878" i="11"/>
  <c r="AU878" i="11"/>
  <c r="AP907" i="11"/>
  <c r="AG907" i="11"/>
  <c r="AF907" i="11"/>
  <c r="AN907" i="11"/>
  <c r="AL907" i="11"/>
  <c r="AS907" i="11"/>
  <c r="AK918" i="11"/>
  <c r="AH918" i="11"/>
  <c r="AC918" i="11"/>
  <c r="AL918" i="11"/>
  <c r="AH799" i="11"/>
  <c r="AE799" i="11"/>
  <c r="AI800" i="11"/>
  <c r="AU800" i="11"/>
  <c r="AS800" i="11"/>
  <c r="AG801" i="11"/>
  <c r="AD801" i="11"/>
  <c r="AH802" i="11"/>
  <c r="AK803" i="11"/>
  <c r="AH803" i="11"/>
  <c r="AL804" i="11"/>
  <c r="AF804" i="11"/>
  <c r="AR804" i="11"/>
  <c r="AM805" i="11"/>
  <c r="AJ805" i="11"/>
  <c r="AG805" i="11"/>
  <c r="AD805" i="11"/>
  <c r="AN806" i="11"/>
  <c r="AE806" i="11"/>
  <c r="AK807" i="11"/>
  <c r="AE807" i="11"/>
  <c r="AL808" i="11"/>
  <c r="AR808" i="11"/>
  <c r="AG809" i="11"/>
  <c r="AE810" i="11"/>
  <c r="AK811" i="11"/>
  <c r="AE811" i="11"/>
  <c r="AI812" i="11"/>
  <c r="AC812" i="11"/>
  <c r="AM813" i="11"/>
  <c r="AG813" i="11"/>
  <c r="AT813" i="11"/>
  <c r="AN814" i="11"/>
  <c r="AE814" i="11"/>
  <c r="AU814" i="11"/>
  <c r="AP815" i="11"/>
  <c r="AG816" i="11"/>
  <c r="AC822" i="11"/>
  <c r="AS826" i="11"/>
  <c r="AO826" i="11"/>
  <c r="AK826" i="11"/>
  <c r="AH826" i="11"/>
  <c r="AD830" i="11"/>
  <c r="AN830" i="11"/>
  <c r="AM830" i="11"/>
  <c r="AS834" i="11"/>
  <c r="AF834" i="11"/>
  <c r="AP834" i="11"/>
  <c r="AM834" i="11"/>
  <c r="AH834" i="11"/>
  <c r="AK840" i="11"/>
  <c r="AH840" i="11"/>
  <c r="AT840" i="11"/>
  <c r="AF840" i="11"/>
  <c r="AP840" i="11"/>
  <c r="AC843" i="11"/>
  <c r="AN846" i="11"/>
  <c r="AK846" i="11"/>
  <c r="AJ846" i="11"/>
  <c r="AS846" i="11"/>
  <c r="AS866" i="11"/>
  <c r="AE866" i="11"/>
  <c r="AP866" i="11"/>
  <c r="AO866" i="11"/>
  <c r="AU866" i="11"/>
  <c r="AT900" i="11"/>
  <c r="AJ900" i="11"/>
  <c r="AE900" i="11"/>
  <c r="AK900" i="11"/>
  <c r="AO900" i="11"/>
  <c r="AS900" i="11"/>
  <c r="AM913" i="11"/>
  <c r="AJ913" i="11"/>
  <c r="AU913" i="11"/>
  <c r="AE913" i="11"/>
  <c r="AN913" i="11"/>
  <c r="AT913" i="11"/>
  <c r="AI996" i="11"/>
  <c r="AG996" i="11"/>
  <c r="AJ996" i="11"/>
  <c r="AF996" i="11"/>
  <c r="AN996" i="11"/>
  <c r="AM996" i="11"/>
  <c r="AS996" i="11"/>
  <c r="AL996" i="11"/>
  <c r="AT996" i="11"/>
  <c r="AC996" i="11"/>
  <c r="AQ996" i="11"/>
  <c r="AP996" i="11"/>
  <c r="AE996" i="11"/>
  <c r="AK996" i="11"/>
  <c r="AU996" i="11"/>
  <c r="AR996" i="11"/>
  <c r="AO996" i="11"/>
  <c r="AE815" i="11"/>
  <c r="AH817" i="11"/>
  <c r="AN817" i="11"/>
  <c r="AN818" i="11"/>
  <c r="AN821" i="11"/>
  <c r="AG821" i="11"/>
  <c r="AI823" i="11"/>
  <c r="AI827" i="11"/>
  <c r="AQ827" i="11"/>
  <c r="AT831" i="11"/>
  <c r="AR833" i="11"/>
  <c r="AF837" i="11"/>
  <c r="AK837" i="11"/>
  <c r="AH837" i="11"/>
  <c r="AE841" i="11"/>
  <c r="AU841" i="11"/>
  <c r="AI848" i="11"/>
  <c r="AC861" i="11"/>
  <c r="AF861" i="11"/>
  <c r="AT861" i="11"/>
  <c r="AI888" i="11"/>
  <c r="AK888" i="11"/>
  <c r="AQ888" i="11"/>
  <c r="AO888" i="11"/>
  <c r="AJ888" i="11"/>
  <c r="AP910" i="11"/>
  <c r="AF910" i="11"/>
  <c r="AE910" i="11"/>
  <c r="AQ910" i="11"/>
  <c r="AI921" i="11"/>
  <c r="AN921" i="11"/>
  <c r="AP921" i="11"/>
  <c r="AK921" i="11"/>
  <c r="AE921" i="11"/>
  <c r="AJ957" i="11"/>
  <c r="AN977" i="11"/>
  <c r="AL977" i="11"/>
  <c r="AI977" i="11"/>
  <c r="AM823" i="11"/>
  <c r="AJ823" i="11"/>
  <c r="AR823" i="11"/>
  <c r="AQ823" i="11"/>
  <c r="AS825" i="11"/>
  <c r="AN825" i="11"/>
  <c r="AP825" i="11"/>
  <c r="AQ825" i="11"/>
  <c r="AO825" i="11"/>
  <c r="AT827" i="11"/>
  <c r="AO827" i="11"/>
  <c r="AR827" i="11"/>
  <c r="AR829" i="11"/>
  <c r="AF829" i="11"/>
  <c r="AM829" i="11"/>
  <c r="AT829" i="11"/>
  <c r="AL831" i="11"/>
  <c r="AP831" i="11"/>
  <c r="AR831" i="11"/>
  <c r="AQ831" i="11"/>
  <c r="AN833" i="11"/>
  <c r="AG833" i="11"/>
  <c r="AT833" i="11"/>
  <c r="AG834" i="11"/>
  <c r="AE834" i="11"/>
  <c r="AT837" i="11"/>
  <c r="AP837" i="11"/>
  <c r="AU837" i="11"/>
  <c r="AO837" i="11"/>
  <c r="AT839" i="11"/>
  <c r="AR839" i="11"/>
  <c r="AS839" i="11"/>
  <c r="AQ839" i="11"/>
  <c r="AU840" i="11"/>
  <c r="AS840" i="11"/>
  <c r="AJ841" i="11"/>
  <c r="AP841" i="11"/>
  <c r="AM841" i="11"/>
  <c r="AR841" i="11"/>
  <c r="AO841" i="11"/>
  <c r="AF842" i="11"/>
  <c r="AJ843" i="11"/>
  <c r="AG843" i="11"/>
  <c r="AK843" i="11"/>
  <c r="AT843" i="11"/>
  <c r="AQ843" i="11"/>
  <c r="AT846" i="11"/>
  <c r="AP846" i="11"/>
  <c r="AG848" i="11"/>
  <c r="AR848" i="11"/>
  <c r="AT848" i="11"/>
  <c r="AI856" i="11"/>
  <c r="AF856" i="11"/>
  <c r="AD861" i="11"/>
  <c r="AM861" i="11"/>
  <c r="AD903" i="11"/>
  <c r="AH903" i="11"/>
  <c r="AN910" i="11"/>
  <c r="AT918" i="11"/>
  <c r="AI939" i="11"/>
  <c r="AG939" i="11"/>
  <c r="AT939" i="11"/>
  <c r="AR939" i="11"/>
  <c r="AD939" i="11"/>
  <c r="AS939" i="11"/>
  <c r="AP939" i="11"/>
  <c r="AM939" i="11"/>
  <c r="AK815" i="11"/>
  <c r="AU815" i="11"/>
  <c r="AQ816" i="11"/>
  <c r="AR816" i="11"/>
  <c r="AQ817" i="11"/>
  <c r="AD817" i="11"/>
  <c r="AC817" i="11"/>
  <c r="AS817" i="11"/>
  <c r="AT818" i="11"/>
  <c r="AP819" i="11"/>
  <c r="AM819" i="11"/>
  <c r="AU819" i="11"/>
  <c r="AC821" i="11"/>
  <c r="AN823" i="11"/>
  <c r="AC823" i="11"/>
  <c r="AT825" i="11"/>
  <c r="AF825" i="11"/>
  <c r="AC827" i="11"/>
  <c r="AH827" i="11"/>
  <c r="AL827" i="11"/>
  <c r="AF827" i="11"/>
  <c r="AH829" i="11"/>
  <c r="AE829" i="11"/>
  <c r="AI829" i="11"/>
  <c r="AS829" i="11"/>
  <c r="AO831" i="11"/>
  <c r="AU831" i="11"/>
  <c r="AJ832" i="11"/>
  <c r="AD833" i="11"/>
  <c r="AE833" i="11"/>
  <c r="AH833" i="11"/>
  <c r="AC833" i="11"/>
  <c r="AS833" i="11"/>
  <c r="AD837" i="11"/>
  <c r="AG837" i="11"/>
  <c r="AH839" i="11"/>
  <c r="AJ839" i="11"/>
  <c r="AG839" i="11"/>
  <c r="AD841" i="11"/>
  <c r="AT841" i="11"/>
  <c r="AF841" i="11"/>
  <c r="AS841" i="11"/>
  <c r="AG842" i="11"/>
  <c r="AN843" i="11"/>
  <c r="AH843" i="11"/>
  <c r="AH848" i="11"/>
  <c r="AU848" i="11"/>
  <c r="AP853" i="11"/>
  <c r="AM853" i="11"/>
  <c r="AK853" i="11"/>
  <c r="AM816" i="11"/>
  <c r="AE816" i="11"/>
  <c r="AJ816" i="11"/>
  <c r="AG818" i="11"/>
  <c r="AI818" i="11"/>
  <c r="AJ818" i="11"/>
  <c r="AG820" i="11"/>
  <c r="AI820" i="11"/>
  <c r="AK820" i="11"/>
  <c r="AJ820" i="11"/>
  <c r="AD821" i="11"/>
  <c r="AF822" i="11"/>
  <c r="AM822" i="11"/>
  <c r="AO822" i="11"/>
  <c r="AL822" i="11"/>
  <c r="AT823" i="11"/>
  <c r="AH824" i="11"/>
  <c r="AI824" i="11"/>
  <c r="AJ824" i="11"/>
  <c r="AE826" i="11"/>
  <c r="AJ826" i="11"/>
  <c r="AL826" i="11"/>
  <c r="AP828" i="11"/>
  <c r="AK828" i="11"/>
  <c r="AJ828" i="11"/>
  <c r="AP829" i="11"/>
  <c r="AG830" i="11"/>
  <c r="AS830" i="11"/>
  <c r="AQ830" i="11"/>
  <c r="AI832" i="11"/>
  <c r="AT832" i="11"/>
  <c r="AH832" i="11"/>
  <c r="AK832" i="11"/>
  <c r="AO834" i="11"/>
  <c r="AQ834" i="11"/>
  <c r="AL834" i="11"/>
  <c r="AS837" i="11"/>
  <c r="AS838" i="11"/>
  <c r="AL838" i="11"/>
  <c r="AD839" i="11"/>
  <c r="AM840" i="11"/>
  <c r="AO840" i="11"/>
  <c r="AE842" i="11"/>
  <c r="AU842" i="11"/>
  <c r="AL842" i="11"/>
  <c r="AF843" i="11"/>
  <c r="AM846" i="11"/>
  <c r="AU846" i="11"/>
  <c r="AR846" i="11"/>
  <c r="AO846" i="11"/>
  <c r="AL846" i="11"/>
  <c r="AE848" i="11"/>
  <c r="AK856" i="11"/>
  <c r="AH856" i="11"/>
  <c r="AE856" i="11"/>
  <c r="AL861" i="11"/>
  <c r="AD866" i="11"/>
  <c r="AJ878" i="11"/>
  <c r="AD900" i="11"/>
  <c r="AH913" i="11"/>
  <c r="AR918" i="11"/>
  <c r="AM942" i="11"/>
  <c r="AJ942" i="11"/>
  <c r="AU942" i="11"/>
  <c r="AO861" i="11"/>
  <c r="AJ876" i="11"/>
  <c r="AQ876" i="11"/>
  <c r="AP876" i="11"/>
  <c r="AK876" i="11"/>
  <c r="AF888" i="11"/>
  <c r="AT888" i="11"/>
  <c r="AN888" i="11"/>
  <c r="AE903" i="11"/>
  <c r="AG903" i="11"/>
  <c r="AJ903" i="11"/>
  <c r="AD910" i="11"/>
  <c r="AK910" i="11"/>
  <c r="AI916" i="11"/>
  <c r="AT916" i="11"/>
  <c r="AQ916" i="11"/>
  <c r="AN916" i="11"/>
  <c r="AJ921" i="11"/>
  <c r="AG951" i="11"/>
  <c r="AR951" i="11"/>
  <c r="AS951" i="11"/>
  <c r="AI953" i="11"/>
  <c r="AS953" i="11"/>
  <c r="AD953" i="11"/>
  <c r="AE953" i="11"/>
  <c r="AU953" i="11"/>
  <c r="AT957" i="11"/>
  <c r="AL971" i="11"/>
  <c r="AS971" i="11"/>
  <c r="AT971" i="11"/>
  <c r="AU971" i="11"/>
  <c r="AE977" i="11"/>
  <c r="AG984" i="11"/>
  <c r="AE984" i="11"/>
  <c r="AU984" i="11"/>
  <c r="AR984" i="11"/>
  <c r="AO984" i="11"/>
  <c r="AL984" i="11"/>
  <c r="AI985" i="11"/>
  <c r="AH985" i="11"/>
  <c r="AT985" i="11"/>
  <c r="AJ985" i="11"/>
  <c r="AI994" i="11"/>
  <c r="AJ994" i="11"/>
  <c r="AG856" i="11"/>
  <c r="AP856" i="11"/>
  <c r="AT856" i="11"/>
  <c r="AK861" i="11"/>
  <c r="AU861" i="11"/>
  <c r="AP861" i="11"/>
  <c r="AF866" i="11"/>
  <c r="AN866" i="11"/>
  <c r="AQ866" i="11"/>
  <c r="AE876" i="11"/>
  <c r="AO876" i="11"/>
  <c r="AL878" i="11"/>
  <c r="AP878" i="11"/>
  <c r="AS878" i="11"/>
  <c r="AQ878" i="11"/>
  <c r="AH888" i="11"/>
  <c r="AE888" i="11"/>
  <c r="AM900" i="11"/>
  <c r="AN900" i="11"/>
  <c r="AP900" i="11"/>
  <c r="AQ900" i="11"/>
  <c r="AT907" i="11"/>
  <c r="AI907" i="11"/>
  <c r="AQ907" i="11"/>
  <c r="AO907" i="11"/>
  <c r="AR910" i="11"/>
  <c r="AG913" i="11"/>
  <c r="AI913" i="11"/>
  <c r="AF913" i="11"/>
  <c r="AS913" i="11"/>
  <c r="AP913" i="11"/>
  <c r="AE916" i="11"/>
  <c r="AR916" i="11"/>
  <c r="AO916" i="11"/>
  <c r="AJ918" i="11"/>
  <c r="AG918" i="11"/>
  <c r="AE918" i="11"/>
  <c r="AQ918" i="11"/>
  <c r="AF921" i="11"/>
  <c r="AM921" i="11"/>
  <c r="AE927" i="11"/>
  <c r="AN927" i="11"/>
  <c r="AL931" i="11"/>
  <c r="AL933" i="11"/>
  <c r="AL951" i="11"/>
  <c r="AJ953" i="11"/>
  <c r="AJ954" i="11"/>
  <c r="AL954" i="11"/>
  <c r="AP954" i="11"/>
  <c r="AG954" i="11"/>
  <c r="AN963" i="11"/>
  <c r="AR966" i="11"/>
  <c r="AS974" i="11"/>
  <c r="AH975" i="11"/>
  <c r="AF975" i="11"/>
  <c r="AN975" i="11"/>
  <c r="AE975" i="11"/>
  <c r="AC975" i="11"/>
  <c r="AS975" i="11"/>
  <c r="AN982" i="11"/>
  <c r="AQ988" i="11"/>
  <c r="AJ861" i="11"/>
  <c r="AH861" i="11"/>
  <c r="AJ866" i="11"/>
  <c r="AI866" i="11"/>
  <c r="AI876" i="11"/>
  <c r="AL876" i="11"/>
  <c r="AH876" i="11"/>
  <c r="AG878" i="11"/>
  <c r="AI878" i="11"/>
  <c r="AP888" i="11"/>
  <c r="AM888" i="11"/>
  <c r="AG888" i="11"/>
  <c r="AF900" i="11"/>
  <c r="AT903" i="11"/>
  <c r="AU903" i="11"/>
  <c r="AC903" i="11"/>
  <c r="AF903" i="11"/>
  <c r="AG910" i="11"/>
  <c r="AM910" i="11"/>
  <c r="AJ910" i="11"/>
  <c r="AI910" i="11"/>
  <c r="AQ913" i="11"/>
  <c r="AM916" i="11"/>
  <c r="AJ916" i="11"/>
  <c r="AU916" i="11"/>
  <c r="AO918" i="11"/>
  <c r="AQ921" i="11"/>
  <c r="AD921" i="11"/>
  <c r="AR927" i="11"/>
  <c r="AS927" i="11"/>
  <c r="AT927" i="11"/>
  <c r="AQ927" i="11"/>
  <c r="AE931" i="11"/>
  <c r="AK931" i="11"/>
  <c r="AJ931" i="11"/>
  <c r="AQ933" i="11"/>
  <c r="AT933" i="11"/>
  <c r="AO933" i="11"/>
  <c r="AK936" i="11"/>
  <c r="AH936" i="11"/>
  <c r="AM936" i="11"/>
  <c r="AD937" i="11"/>
  <c r="AE937" i="11"/>
  <c r="AJ948" i="11"/>
  <c r="AU948" i="11"/>
  <c r="AR948" i="11"/>
  <c r="AS948" i="11"/>
  <c r="AP948" i="11"/>
  <c r="AQ953" i="11"/>
  <c r="AM963" i="11"/>
  <c r="AS963" i="11"/>
  <c r="AE963" i="11"/>
  <c r="AF963" i="11"/>
  <c r="AH963" i="11"/>
  <c r="AK963" i="11"/>
  <c r="AN966" i="11"/>
  <c r="AL966" i="11"/>
  <c r="AH966" i="11"/>
  <c r="AD971" i="11"/>
  <c r="AO974" i="11"/>
  <c r="AL982" i="11"/>
  <c r="AJ982" i="11"/>
  <c r="AK984" i="11"/>
  <c r="AF985" i="11"/>
  <c r="AK985" i="11"/>
  <c r="AG994" i="11"/>
  <c r="AG995" i="11"/>
  <c r="AR937" i="11"/>
  <c r="AG942" i="11"/>
  <c r="AQ942" i="11"/>
  <c r="AT942" i="11"/>
  <c r="AN947" i="11"/>
  <c r="AE947" i="11"/>
  <c r="AF947" i="11"/>
  <c r="AG947" i="11"/>
  <c r="AJ951" i="11"/>
  <c r="AM951" i="11"/>
  <c r="AN951" i="11"/>
  <c r="AP951" i="11"/>
  <c r="AK951" i="11"/>
  <c r="AG957" i="11"/>
  <c r="AQ957" i="11"/>
  <c r="AJ966" i="11"/>
  <c r="AQ966" i="11"/>
  <c r="AS966" i="11"/>
  <c r="AE969" i="11"/>
  <c r="AL974" i="11"/>
  <c r="AT974" i="11"/>
  <c r="AM974" i="11"/>
  <c r="AP974" i="11"/>
  <c r="AG982" i="11"/>
  <c r="AS982" i="11"/>
  <c r="AT982" i="11"/>
  <c r="AP985" i="11"/>
  <c r="AR985" i="11"/>
  <c r="AS985" i="11"/>
  <c r="AU985" i="11"/>
  <c r="AC988" i="11"/>
  <c r="AE988" i="11"/>
  <c r="AG988" i="11"/>
  <c r="AF994" i="11"/>
  <c r="AT994" i="11"/>
  <c r="AD995" i="11"/>
  <c r="AS995" i="11"/>
  <c r="AP927" i="11"/>
  <c r="AM927" i="11"/>
  <c r="AD927" i="11"/>
  <c r="AU927" i="11"/>
  <c r="AI933" i="11"/>
  <c r="AG933" i="11"/>
  <c r="AS933" i="11"/>
  <c r="AT936" i="11"/>
  <c r="AH937" i="11"/>
  <c r="AU937" i="11"/>
  <c r="AM937" i="11"/>
  <c r="AS937" i="11"/>
  <c r="AO939" i="11"/>
  <c r="AL939" i="11"/>
  <c r="AC942" i="11"/>
  <c r="AH942" i="11"/>
  <c r="AU947" i="11"/>
  <c r="AQ947" i="11"/>
  <c r="AI947" i="11"/>
  <c r="AJ947" i="11"/>
  <c r="AK947" i="11"/>
  <c r="AK953" i="11"/>
  <c r="AT953" i="11"/>
  <c r="AE957" i="11"/>
  <c r="AL957" i="11"/>
  <c r="AN957" i="11"/>
  <c r="AK957" i="11"/>
  <c r="AI957" i="11"/>
  <c r="AU963" i="11"/>
  <c r="AP963" i="11"/>
  <c r="AG963" i="11"/>
  <c r="AI969" i="11"/>
  <c r="AH969" i="11"/>
  <c r="AJ969" i="11"/>
  <c r="AK969" i="11"/>
  <c r="AM969" i="11"/>
  <c r="AD975" i="11"/>
  <c r="AT975" i="11"/>
  <c r="AR975" i="11"/>
  <c r="AO975" i="11"/>
  <c r="AU977" i="11"/>
  <c r="AK982" i="11"/>
  <c r="AH982" i="11"/>
  <c r="AC982" i="11"/>
  <c r="AR982" i="11"/>
  <c r="AN984" i="11"/>
  <c r="AH984" i="11"/>
  <c r="AJ988" i="11"/>
  <c r="AN988" i="11"/>
  <c r="AI988" i="11"/>
  <c r="AL988" i="11"/>
  <c r="AD994" i="11"/>
  <c r="AP994" i="11"/>
  <c r="AN994" i="11"/>
  <c r="AQ994" i="11"/>
  <c r="AH994" i="11"/>
  <c r="AE994" i="11"/>
  <c r="AU994" i="11"/>
  <c r="AD996" i="11"/>
  <c r="AU921" i="11"/>
  <c r="AR921" i="11"/>
  <c r="AO921" i="11"/>
  <c r="AL921" i="11"/>
  <c r="AN931" i="11"/>
  <c r="AM931" i="11"/>
  <c r="AI936" i="11"/>
  <c r="AL936" i="11"/>
  <c r="AJ936" i="11"/>
  <c r="AN937" i="11"/>
  <c r="AI942" i="11"/>
  <c r="AO942" i="11"/>
  <c r="AS942" i="11"/>
  <c r="AH947" i="11"/>
  <c r="AO948" i="11"/>
  <c r="AQ948" i="11"/>
  <c r="AI948" i="11"/>
  <c r="AD948" i="11"/>
  <c r="AT948" i="11"/>
  <c r="AH951" i="11"/>
  <c r="AF954" i="11"/>
  <c r="AK954" i="11"/>
  <c r="AG966" i="11"/>
  <c r="AM966" i="11"/>
  <c r="AG969" i="11"/>
  <c r="AE971" i="11"/>
  <c r="AN971" i="11"/>
  <c r="AN974" i="11"/>
  <c r="AI974" i="11"/>
  <c r="AF974" i="11"/>
  <c r="AH977" i="11"/>
  <c r="AO977" i="11"/>
  <c r="AP977" i="11"/>
  <c r="AM977" i="11"/>
  <c r="AC985" i="11"/>
  <c r="AM985" i="11"/>
  <c r="AN985" i="11"/>
  <c r="AS988" i="11"/>
  <c r="AO995" i="11"/>
  <c r="AL995" i="11"/>
  <c r="AP884" i="11"/>
  <c r="AT884" i="11"/>
  <c r="AN884" i="11"/>
  <c r="AQ899" i="11"/>
  <c r="AC928" i="11"/>
  <c r="AH930" i="11"/>
  <c r="AN835" i="11"/>
  <c r="AS835" i="11"/>
  <c r="AD882" i="11"/>
  <c r="AJ882" i="11"/>
  <c r="AS882" i="11"/>
  <c r="AI882" i="11"/>
  <c r="AK884" i="11"/>
  <c r="AM884" i="11"/>
  <c r="AG884" i="11"/>
  <c r="AD884" i="11"/>
  <c r="AH884" i="11"/>
  <c r="AN886" i="11"/>
  <c r="AC886" i="11"/>
  <c r="AE886" i="11"/>
  <c r="AK886" i="11"/>
  <c r="AH886" i="11"/>
  <c r="AS894" i="11"/>
  <c r="AK894" i="11"/>
  <c r="AN894" i="11"/>
  <c r="AU894" i="11"/>
  <c r="AF896" i="11"/>
  <c r="AU896" i="11"/>
  <c r="AH896" i="11"/>
  <c r="AE896" i="11"/>
  <c r="AE898" i="11"/>
  <c r="AG898" i="11"/>
  <c r="AI898" i="11"/>
  <c r="AR899" i="11"/>
  <c r="AT899" i="11"/>
  <c r="AG902" i="11"/>
  <c r="AR902" i="11"/>
  <c r="AE906" i="11"/>
  <c r="AP906" i="11"/>
  <c r="AH906" i="11"/>
  <c r="AG906" i="11"/>
  <c r="AK909" i="11"/>
  <c r="AR909" i="11"/>
  <c r="AM909" i="11"/>
  <c r="AP909" i="11"/>
  <c r="AF912" i="11"/>
  <c r="AK912" i="11"/>
  <c r="AC915" i="11"/>
  <c r="AG919" i="11"/>
  <c r="AE919" i="11"/>
  <c r="AQ922" i="11"/>
  <c r="AR922" i="11"/>
  <c r="AJ922" i="11"/>
  <c r="AG922" i="11"/>
  <c r="AQ924" i="11"/>
  <c r="AC924" i="11"/>
  <c r="AN924" i="11"/>
  <c r="AE924" i="11"/>
  <c r="AM925" i="11"/>
  <c r="AC925" i="11"/>
  <c r="AU925" i="11"/>
  <c r="AU928" i="11"/>
  <c r="AR928" i="11"/>
  <c r="AI928" i="11"/>
  <c r="AT928" i="11"/>
  <c r="AE930" i="11"/>
  <c r="AK930" i="11"/>
  <c r="AO930" i="11"/>
  <c r="AT934" i="11"/>
  <c r="AD934" i="11"/>
  <c r="AS934" i="11"/>
  <c r="AN934" i="11"/>
  <c r="AR934" i="11"/>
  <c r="AQ934" i="11"/>
  <c r="AE940" i="11"/>
  <c r="AD940" i="11"/>
  <c r="AJ940" i="11"/>
  <c r="AR940" i="11"/>
  <c r="AQ944" i="11"/>
  <c r="AD944" i="11"/>
  <c r="AE945" i="11"/>
  <c r="AM945" i="11"/>
  <c r="AP945" i="11"/>
  <c r="AG945" i="11"/>
  <c r="AO946" i="11"/>
  <c r="AU946" i="11"/>
  <c r="AL946" i="11"/>
  <c r="AT949" i="11"/>
  <c r="AM949" i="11"/>
  <c r="AL949" i="11"/>
  <c r="AP950" i="11"/>
  <c r="AQ950" i="11"/>
  <c r="AT950" i="11"/>
  <c r="AM950" i="11"/>
  <c r="AS950" i="11"/>
  <c r="AR955" i="11"/>
  <c r="AO955" i="11"/>
  <c r="AK955" i="11"/>
  <c r="AD955" i="11"/>
  <c r="AD958" i="11"/>
  <c r="AJ958" i="11"/>
  <c r="AS958" i="11"/>
  <c r="AM958" i="11"/>
  <c r="AU960" i="11"/>
  <c r="AE960" i="11"/>
  <c r="AH962" i="11"/>
  <c r="AR962" i="11"/>
  <c r="AG962" i="11"/>
  <c r="AQ962" i="11"/>
  <c r="AN962" i="11"/>
  <c r="AK965" i="11"/>
  <c r="AL965" i="11"/>
  <c r="AT965" i="11"/>
  <c r="AS965" i="11"/>
  <c r="AE968" i="11"/>
  <c r="AH978" i="11"/>
  <c r="AK978" i="11"/>
  <c r="AO978" i="11"/>
  <c r="AI978" i="11"/>
  <c r="AF978" i="11"/>
  <c r="AM979" i="11"/>
  <c r="AU979" i="11"/>
  <c r="AC979" i="11"/>
  <c r="AE979" i="11"/>
  <c r="AJ980" i="11"/>
  <c r="AE980" i="11"/>
  <c r="AC983" i="11"/>
  <c r="AF983" i="11"/>
  <c r="AE983" i="11"/>
  <c r="AI983" i="11"/>
  <c r="AT983" i="11"/>
  <c r="AQ983" i="11"/>
  <c r="AT986" i="11"/>
  <c r="AE986" i="11"/>
  <c r="AJ986" i="11"/>
  <c r="AK987" i="11"/>
  <c r="AI987" i="11"/>
  <c r="AD987" i="11"/>
  <c r="AM987" i="11"/>
  <c r="AU987" i="11"/>
  <c r="AJ987" i="11"/>
  <c r="AH987" i="11"/>
  <c r="AM990" i="11"/>
  <c r="AH990" i="11"/>
  <c r="AP990" i="11"/>
  <c r="AN990" i="11"/>
  <c r="AJ836" i="11"/>
  <c r="AO845" i="11"/>
  <c r="AE845" i="11"/>
  <c r="AM845" i="11"/>
  <c r="AG845" i="11"/>
  <c r="AI847" i="11"/>
  <c r="AP847" i="11"/>
  <c r="AF847" i="11"/>
  <c r="AJ847" i="11"/>
  <c r="AD847" i="11"/>
  <c r="AF849" i="11"/>
  <c r="AD849" i="11"/>
  <c r="AN849" i="11"/>
  <c r="AQ849" i="11"/>
  <c r="AT850" i="11"/>
  <c r="AD850" i="11"/>
  <c r="AC851" i="11"/>
  <c r="AQ851" i="11"/>
  <c r="AU851" i="11"/>
  <c r="AJ851" i="11"/>
  <c r="AI852" i="11"/>
  <c r="AT852" i="11"/>
  <c r="AJ852" i="11"/>
  <c r="AE857" i="11"/>
  <c r="AQ857" i="11"/>
  <c r="AI857" i="11"/>
  <c r="AG857" i="11"/>
  <c r="AT858" i="11"/>
  <c r="AC858" i="11"/>
  <c r="AO858" i="11"/>
  <c r="AR859" i="11"/>
  <c r="AU859" i="11"/>
  <c r="AF859" i="11"/>
  <c r="AS859" i="11"/>
  <c r="AD859" i="11"/>
  <c r="AE859" i="11"/>
  <c r="AO860" i="11"/>
  <c r="AU860" i="11"/>
  <c r="AJ860" i="11"/>
  <c r="AR864" i="11"/>
  <c r="AI864" i="11"/>
  <c r="AJ864" i="11"/>
  <c r="AL864" i="11"/>
  <c r="AK864" i="11"/>
  <c r="AD865" i="11"/>
  <c r="AL865" i="11"/>
  <c r="AM865" i="11"/>
  <c r="AO865" i="11"/>
  <c r="AN865" i="11"/>
  <c r="AT865" i="11"/>
  <c r="AC869" i="11"/>
  <c r="AI869" i="11"/>
  <c r="AG870" i="11"/>
  <c r="AM870" i="11"/>
  <c r="AT870" i="11"/>
  <c r="AE873" i="11"/>
  <c r="AI873" i="11"/>
  <c r="AR873" i="11"/>
  <c r="AQ873" i="11"/>
  <c r="AR875" i="11"/>
  <c r="AU875" i="11"/>
  <c r="AD875" i="11"/>
  <c r="AP877" i="11"/>
  <c r="AF877" i="11"/>
  <c r="AH877" i="11"/>
  <c r="AJ879" i="11"/>
  <c r="AS879" i="11"/>
  <c r="AP879" i="11"/>
  <c r="AL879" i="11"/>
  <c r="AC879" i="11"/>
  <c r="AK880" i="11"/>
  <c r="AF880" i="11"/>
  <c r="AS880" i="11"/>
  <c r="AC880" i="11"/>
  <c r="AQ880" i="11"/>
  <c r="AL885" i="11"/>
  <c r="AQ885" i="11"/>
  <c r="AH885" i="11"/>
  <c r="AJ885" i="11"/>
  <c r="AD885" i="11"/>
  <c r="AT885" i="11"/>
  <c r="AU890" i="11"/>
  <c r="AQ890" i="11"/>
  <c r="AR890" i="11"/>
  <c r="AQ892" i="11"/>
  <c r="AR892" i="11"/>
  <c r="AO892" i="11"/>
  <c r="AP892" i="11"/>
  <c r="AM892" i="11"/>
  <c r="AG892" i="11"/>
  <c r="AK895" i="11"/>
  <c r="AU895" i="11"/>
  <c r="AE895" i="11"/>
  <c r="AL897" i="11"/>
  <c r="AQ897" i="11"/>
  <c r="AC897" i="11"/>
  <c r="AF844" i="11"/>
  <c r="AD844" i="11"/>
  <c r="AT844" i="11"/>
  <c r="AC854" i="11"/>
  <c r="AR854" i="11"/>
  <c r="AD854" i="11"/>
  <c r="AI854" i="11"/>
  <c r="AN855" i="11"/>
  <c r="AF855" i="11"/>
  <c r="AK855" i="11"/>
  <c r="AU855" i="11"/>
  <c r="AP855" i="11"/>
  <c r="AL862" i="11"/>
  <c r="AD862" i="11"/>
  <c r="AF862" i="11"/>
  <c r="AU862" i="11"/>
  <c r="AC863" i="11"/>
  <c r="AP863" i="11"/>
  <c r="AK863" i="11"/>
  <c r="AH867" i="11"/>
  <c r="AN867" i="11"/>
  <c r="AT867" i="11"/>
  <c r="AU867" i="11"/>
  <c r="AF867" i="11"/>
  <c r="AP868" i="11"/>
  <c r="AJ872" i="11"/>
  <c r="AE872" i="11"/>
  <c r="AO874" i="11"/>
  <c r="AJ874" i="11"/>
  <c r="AI874" i="11"/>
  <c r="AR881" i="11"/>
  <c r="AP881" i="11"/>
  <c r="AU881" i="11"/>
  <c r="AD883" i="11"/>
  <c r="AH883" i="11"/>
  <c r="AU883" i="11"/>
  <c r="AE883" i="11"/>
  <c r="AO887" i="11"/>
  <c r="AU887" i="11"/>
  <c r="AD887" i="11"/>
  <c r="AF887" i="11"/>
  <c r="AK887" i="11"/>
  <c r="AE887" i="11"/>
  <c r="AQ889" i="11"/>
  <c r="AF889" i="11"/>
  <c r="AI889" i="11"/>
  <c r="AD889" i="11"/>
  <c r="AG889" i="11"/>
  <c r="AG891" i="11"/>
  <c r="AT891" i="11"/>
  <c r="AJ891" i="11"/>
  <c r="AD891" i="11"/>
  <c r="AO893" i="11"/>
  <c r="AU893" i="11"/>
  <c r="AR893" i="11"/>
  <c r="AC901" i="11"/>
  <c r="AN901" i="11"/>
  <c r="AK904" i="11"/>
  <c r="AC904" i="11"/>
  <c r="AF904" i="11"/>
  <c r="AI904" i="11"/>
  <c r="AG904" i="11"/>
  <c r="AD905" i="11"/>
  <c r="AM905" i="11"/>
  <c r="AE905" i="11"/>
  <c r="AH908" i="11"/>
  <c r="AU908" i="11"/>
  <c r="AP908" i="11"/>
  <c r="AK908" i="11"/>
  <c r="AN914" i="11"/>
  <c r="AS914" i="11"/>
  <c r="AU920" i="11"/>
  <c r="AS920" i="11"/>
  <c r="AT920" i="11"/>
  <c r="AT926" i="11"/>
  <c r="AE932" i="11"/>
  <c r="AT932" i="11"/>
  <c r="AJ932" i="11"/>
  <c r="AT938" i="11"/>
  <c r="AU938" i="11"/>
  <c r="AF943" i="11"/>
  <c r="AP943" i="11"/>
  <c r="AE956" i="11"/>
  <c r="AQ956" i="11"/>
  <c r="AL956" i="11"/>
  <c r="AU961" i="11"/>
  <c r="AM961" i="11"/>
  <c r="AM967" i="11"/>
  <c r="AL967" i="11"/>
  <c r="AU973" i="11"/>
  <c r="AP973" i="11"/>
  <c r="AF981" i="11"/>
  <c r="AC981" i="11"/>
  <c r="AN991" i="11"/>
  <c r="AJ991" i="11"/>
  <c r="AH993" i="11"/>
  <c r="AO993" i="11"/>
  <c r="AF998" i="11"/>
  <c r="AK998" i="11"/>
  <c r="AG1000" i="11"/>
  <c r="AF1000" i="11"/>
  <c r="AN1000" i="11"/>
  <c r="AE1002" i="11"/>
  <c r="AS1002" i="11"/>
  <c r="AK305" i="11"/>
  <c r="AF305" i="11"/>
  <c r="AO305" i="11"/>
  <c r="AL305" i="11"/>
  <c r="AT307" i="11"/>
  <c r="AP307" i="11"/>
  <c r="AN309" i="11"/>
  <c r="AJ311" i="11"/>
  <c r="AK311" i="11"/>
  <c r="AL312" i="11"/>
  <c r="AK313" i="11"/>
  <c r="AL313" i="11"/>
  <c r="AG315" i="11"/>
  <c r="AI315" i="11"/>
  <c r="AE315" i="11"/>
  <c r="AD317" i="11"/>
  <c r="AG319" i="11"/>
  <c r="AK319" i="11"/>
  <c r="AJ319" i="11"/>
  <c r="AK321" i="11"/>
  <c r="AL321" i="11"/>
  <c r="AT323" i="11"/>
  <c r="AR323" i="11"/>
  <c r="AI323" i="11"/>
  <c r="AU325" i="11"/>
  <c r="AK325" i="11"/>
  <c r="AJ327" i="11"/>
  <c r="AK327" i="11"/>
  <c r="AP327" i="11"/>
  <c r="AM329" i="11"/>
  <c r="AR329" i="11"/>
  <c r="AL329" i="11"/>
  <c r="AF331" i="11"/>
  <c r="AC331" i="11"/>
  <c r="AH333" i="11"/>
  <c r="AO333" i="11"/>
  <c r="AL333" i="11"/>
  <c r="AN335" i="11"/>
  <c r="AE335" i="11"/>
  <c r="AL337" i="11"/>
  <c r="AF337" i="11"/>
  <c r="AN337" i="11"/>
  <c r="AT339" i="11"/>
  <c r="AU339" i="11"/>
  <c r="AL339" i="11"/>
  <c r="AP341" i="11"/>
  <c r="AC341" i="11"/>
  <c r="AN341" i="11"/>
  <c r="AP343" i="11"/>
  <c r="AL345" i="11"/>
  <c r="AE345" i="11"/>
  <c r="AF345" i="11"/>
  <c r="AM345" i="11"/>
  <c r="AF347" i="11"/>
  <c r="AP347" i="11"/>
  <c r="AK351" i="11"/>
  <c r="AL353" i="11"/>
  <c r="AE353" i="11"/>
  <c r="AP353" i="11"/>
  <c r="AL355" i="11"/>
  <c r="AO355" i="11"/>
  <c r="AE357" i="11"/>
  <c r="AF357" i="11"/>
  <c r="AK357" i="11"/>
  <c r="AJ358" i="11"/>
  <c r="AE359" i="11"/>
  <c r="AS361" i="11"/>
  <c r="AE361" i="11"/>
  <c r="AP363" i="11"/>
  <c r="AN363" i="11"/>
  <c r="AD363" i="11"/>
  <c r="AI365" i="11"/>
  <c r="AK365" i="11"/>
  <c r="AK871" i="11"/>
  <c r="AS925" i="11"/>
  <c r="AD928" i="11"/>
  <c r="AD930" i="11"/>
  <c r="AG949" i="11"/>
  <c r="AP955" i="11"/>
  <c r="AI955" i="11"/>
  <c r="AN955" i="11"/>
  <c r="AK979" i="11"/>
  <c r="AT980" i="11"/>
  <c r="AD980" i="11"/>
  <c r="AI845" i="11"/>
  <c r="AC845" i="11"/>
  <c r="AF858" i="11"/>
  <c r="AP858" i="11"/>
  <c r="AU897" i="11"/>
  <c r="AC881" i="11"/>
  <c r="AN881" i="11"/>
  <c r="AN883" i="11"/>
  <c r="AH893" i="11"/>
  <c r="AK901" i="11"/>
  <c r="AG905" i="11"/>
  <c r="AT905" i="11"/>
  <c r="AO905" i="11"/>
  <c r="AH905" i="11"/>
  <c r="AL911" i="11"/>
  <c r="AG911" i="11"/>
  <c r="AS911" i="11"/>
  <c r="AD911" i="11"/>
  <c r="AI911" i="11"/>
  <c r="AR911" i="11"/>
  <c r="AM911" i="11"/>
  <c r="AE911" i="11"/>
  <c r="AP917" i="11"/>
  <c r="AT923" i="11"/>
  <c r="AR929" i="11"/>
  <c r="AF935" i="11"/>
  <c r="AS935" i="11"/>
  <c r="AJ941" i="11"/>
  <c r="AK941" i="11"/>
  <c r="AQ941" i="11"/>
  <c r="AL941" i="11"/>
  <c r="AI941" i="11"/>
  <c r="AN941" i="11"/>
  <c r="AD941" i="11"/>
  <c r="AR941" i="11"/>
  <c r="AO941" i="11"/>
  <c r="AO952" i="11"/>
  <c r="AQ952" i="11"/>
  <c r="AL952" i="11"/>
  <c r="AD952" i="11"/>
  <c r="AR952" i="11"/>
  <c r="AM959" i="11"/>
  <c r="AJ959" i="11"/>
  <c r="AD959" i="11"/>
  <c r="AS959" i="11"/>
  <c r="AF959" i="11"/>
  <c r="AT959" i="11"/>
  <c r="AU959" i="11"/>
  <c r="AO959" i="11"/>
  <c r="AT964" i="11"/>
  <c r="AF964" i="11"/>
  <c r="AK964" i="11"/>
  <c r="AS964" i="11"/>
  <c r="AP964" i="11"/>
  <c r="AP970" i="11"/>
  <c r="AU970" i="11"/>
  <c r="AO970" i="11"/>
  <c r="AC970" i="11"/>
  <c r="AL970" i="11"/>
  <c r="AN970" i="11"/>
  <c r="AS976" i="11"/>
  <c r="AK989" i="11"/>
  <c r="AP989" i="11"/>
  <c r="AU992" i="11"/>
  <c r="AS997" i="11"/>
  <c r="AP997" i="11"/>
  <c r="AM999" i="11"/>
  <c r="AJ999" i="11"/>
  <c r="AH999" i="11"/>
  <c r="AC999" i="11"/>
  <c r="AP999" i="11"/>
  <c r="AR999" i="11"/>
  <c r="AE999" i="11"/>
  <c r="AQ999" i="11"/>
  <c r="AH1001" i="11"/>
  <c r="AL1001" i="11"/>
  <c r="AE1001" i="11"/>
  <c r="AG1001" i="11"/>
  <c r="AU1001" i="11"/>
  <c r="AT1001" i="11"/>
  <c r="AC1001" i="11"/>
  <c r="AJ1001" i="11"/>
  <c r="AP1001" i="11"/>
  <c r="AG306" i="11"/>
  <c r="AP306" i="11"/>
  <c r="AJ306" i="11"/>
  <c r="AC306" i="11"/>
  <c r="AR306" i="11"/>
  <c r="AM306" i="11"/>
  <c r="AH306" i="11"/>
  <c r="AN306" i="11"/>
  <c r="AO306" i="11"/>
  <c r="AQ306" i="11"/>
  <c r="AK308" i="11"/>
  <c r="AP308" i="11"/>
  <c r="AJ308" i="11"/>
  <c r="AF308" i="11"/>
  <c r="AS310" i="11"/>
  <c r="AQ310" i="11"/>
  <c r="AT312" i="11"/>
  <c r="AN312" i="11"/>
  <c r="AH314" i="11"/>
  <c r="AQ314" i="11"/>
  <c r="AM316" i="11"/>
  <c r="AF316" i="11"/>
  <c r="AT316" i="11"/>
  <c r="AC316" i="11"/>
  <c r="AE316" i="11"/>
  <c r="AQ316" i="11"/>
  <c r="AR316" i="11"/>
  <c r="AL318" i="11"/>
  <c r="AQ318" i="11"/>
  <c r="AE320" i="11"/>
  <c r="AG320" i="11"/>
  <c r="AK320" i="11"/>
  <c r="AC320" i="11"/>
  <c r="AS320" i="11"/>
  <c r="AD320" i="11"/>
  <c r="AR320" i="11"/>
  <c r="AN322" i="11"/>
  <c r="AK322" i="11"/>
  <c r="AL322" i="11"/>
  <c r="AS322" i="11"/>
  <c r="AG322" i="11"/>
  <c r="AD322" i="11"/>
  <c r="AE322" i="11"/>
  <c r="AQ322" i="11"/>
  <c r="AI326" i="11"/>
  <c r="AG326" i="11"/>
  <c r="AK326" i="11"/>
  <c r="AE326" i="11"/>
  <c r="AP326" i="11"/>
  <c r="AC326" i="11"/>
  <c r="AM326" i="11"/>
  <c r="AT326" i="11"/>
  <c r="AQ326" i="11"/>
  <c r="AG328" i="11"/>
  <c r="AK328" i="11"/>
  <c r="AQ328" i="11"/>
  <c r="AI328" i="11"/>
  <c r="AF328" i="11"/>
  <c r="AN328" i="11"/>
  <c r="AE328" i="11"/>
  <c r="AD328" i="11"/>
  <c r="AR328" i="11"/>
  <c r="AS330" i="11"/>
  <c r="AF330" i="11"/>
  <c r="AL330" i="11"/>
  <c r="AT330" i="11"/>
  <c r="AN330" i="11"/>
  <c r="AK330" i="11"/>
  <c r="AD330" i="11"/>
  <c r="AQ330" i="11"/>
  <c r="AS332" i="11"/>
  <c r="AT332" i="11"/>
  <c r="AE332" i="11"/>
  <c r="AP332" i="11"/>
  <c r="AJ332" i="11"/>
  <c r="AF332" i="11"/>
  <c r="AQ332" i="11"/>
  <c r="AU332" i="11"/>
  <c r="AO332" i="11"/>
  <c r="AH334" i="11"/>
  <c r="AQ334" i="11"/>
  <c r="AU336" i="11"/>
  <c r="AO336" i="11"/>
  <c r="AI338" i="11"/>
  <c r="AL338" i="11"/>
  <c r="AT338" i="11"/>
  <c r="AF338" i="11"/>
  <c r="AS338" i="11"/>
  <c r="AR338" i="11"/>
  <c r="AM340" i="11"/>
  <c r="AS340" i="11"/>
  <c r="AH340" i="11"/>
  <c r="AR340" i="11"/>
  <c r="AQ340" i="11"/>
  <c r="AK340" i="11"/>
  <c r="AQ342" i="11"/>
  <c r="AP342" i="11"/>
  <c r="AM344" i="11"/>
  <c r="AP344" i="11"/>
  <c r="AS346" i="11"/>
  <c r="AU346" i="11"/>
  <c r="AK348" i="11"/>
  <c r="AH348" i="11"/>
  <c r="AF348" i="11"/>
  <c r="AJ348" i="11"/>
  <c r="AO348" i="11"/>
  <c r="AN348" i="11"/>
  <c r="AD350" i="11"/>
  <c r="AQ350" i="11"/>
  <c r="AE350" i="11"/>
  <c r="AC350" i="11"/>
  <c r="AR350" i="11"/>
  <c r="AP350" i="11"/>
  <c r="AK352" i="11"/>
  <c r="AC354" i="11"/>
  <c r="AM354" i="11"/>
  <c r="AL354" i="11"/>
  <c r="AU354" i="11"/>
  <c r="AK354" i="11"/>
  <c r="AL356" i="11"/>
  <c r="AN356" i="11"/>
  <c r="AN358" i="11"/>
  <c r="AQ358" i="11"/>
  <c r="AN360" i="11"/>
  <c r="AT364" i="11"/>
  <c r="AU364" i="11"/>
  <c r="AE364" i="11"/>
  <c r="AC364" i="11"/>
  <c r="AN372" i="11"/>
  <c r="AU380" i="11"/>
  <c r="AE382" i="11"/>
  <c r="AS382" i="11"/>
  <c r="AH382" i="11"/>
  <c r="AQ382" i="11"/>
  <c r="AL382" i="11"/>
  <c r="AC382" i="11"/>
  <c r="AJ382" i="11"/>
  <c r="AU384" i="11"/>
  <c r="AN384" i="11"/>
  <c r="AI388" i="11"/>
  <c r="AP388" i="11"/>
  <c r="AE388" i="11"/>
  <c r="AT388" i="11"/>
  <c r="AO388" i="11"/>
  <c r="AJ390" i="11"/>
  <c r="AI390" i="11"/>
  <c r="AS390" i="11"/>
  <c r="AM390" i="11"/>
  <c r="AO390" i="11"/>
  <c r="AF390" i="11"/>
  <c r="AL390" i="11"/>
  <c r="AD390" i="11"/>
  <c r="AD392" i="11"/>
  <c r="AI392" i="11"/>
  <c r="AS392" i="11"/>
  <c r="AK392" i="11"/>
  <c r="AL392" i="11"/>
  <c r="AU392" i="11"/>
  <c r="AO392" i="11"/>
  <c r="AN392" i="11"/>
  <c r="AQ394" i="11"/>
  <c r="AJ394" i="11"/>
  <c r="AK394" i="11"/>
  <c r="AO394" i="11"/>
  <c r="AC394" i="11"/>
  <c r="AI394" i="11"/>
  <c r="AL394" i="11"/>
  <c r="AS394" i="11"/>
  <c r="AG394" i="11"/>
  <c r="AM394" i="11"/>
  <c r="AR394" i="11"/>
  <c r="AP394" i="11"/>
  <c r="AK396" i="11"/>
  <c r="AO396" i="11"/>
  <c r="AM396" i="11"/>
  <c r="AT396" i="11"/>
  <c r="AH396" i="11"/>
  <c r="AR396" i="11"/>
  <c r="AC396" i="11"/>
  <c r="AD396" i="11"/>
  <c r="AG396" i="11"/>
  <c r="AP396" i="11"/>
  <c r="AN396" i="11"/>
  <c r="AK398" i="11"/>
  <c r="AE398" i="11"/>
  <c r="AN398" i="11"/>
  <c r="AT398" i="11"/>
  <c r="AC398" i="11"/>
  <c r="AG398" i="11"/>
  <c r="AL398" i="11"/>
  <c r="AU398" i="11"/>
  <c r="AR398" i="11"/>
  <c r="AP398" i="11"/>
  <c r="AR882" i="11"/>
  <c r="AF884" i="11"/>
  <c r="AQ886" i="11"/>
  <c r="AP899" i="11"/>
  <c r="AC899" i="11"/>
  <c r="AS902" i="11"/>
  <c r="AE909" i="11"/>
  <c r="AL909" i="11"/>
  <c r="AT912" i="11"/>
  <c r="AQ949" i="11"/>
  <c r="AO949" i="11"/>
  <c r="AQ955" i="11"/>
  <c r="AJ960" i="11"/>
  <c r="AC972" i="11"/>
  <c r="AF972" i="11"/>
  <c r="AJ983" i="11"/>
  <c r="AK990" i="11"/>
  <c r="AS990" i="11"/>
  <c r="AU850" i="11"/>
  <c r="AK850" i="11"/>
  <c r="AP873" i="11"/>
  <c r="AI877" i="11"/>
  <c r="AJ877" i="11"/>
  <c r="AE897" i="11"/>
  <c r="AI862" i="11"/>
  <c r="AR872" i="11"/>
  <c r="AL881" i="11"/>
  <c r="AK893" i="11"/>
  <c r="AM904" i="11"/>
  <c r="AP911" i="11"/>
  <c r="AC917" i="11"/>
  <c r="AU917" i="11"/>
  <c r="AJ917" i="11"/>
  <c r="AH917" i="11"/>
  <c r="AG917" i="11"/>
  <c r="AN917" i="11"/>
  <c r="AD917" i="11"/>
  <c r="AO917" i="11"/>
  <c r="AS917" i="11"/>
  <c r="AS923" i="11"/>
  <c r="AJ923" i="11"/>
  <c r="AM923" i="11"/>
  <c r="AE923" i="11"/>
  <c r="AU923" i="11"/>
  <c r="AK923" i="11"/>
  <c r="AQ923" i="11"/>
  <c r="AN923" i="11"/>
  <c r="AE929" i="11"/>
  <c r="AP929" i="11"/>
  <c r="AH929" i="11"/>
  <c r="AD929" i="11"/>
  <c r="AJ929" i="11"/>
  <c r="AL929" i="11"/>
  <c r="AO929" i="11"/>
  <c r="AC935" i="11"/>
  <c r="AN935" i="11"/>
  <c r="AR935" i="11"/>
  <c r="AJ935" i="11"/>
  <c r="AT935" i="11"/>
  <c r="AE935" i="11"/>
  <c r="AD935" i="11"/>
  <c r="AQ935" i="11"/>
  <c r="AU941" i="11"/>
  <c r="AJ952" i="11"/>
  <c r="AK952" i="11"/>
  <c r="AR959" i="11"/>
  <c r="AR964" i="11"/>
  <c r="AU964" i="11"/>
  <c r="AM970" i="11"/>
  <c r="AO976" i="11"/>
  <c r="AM976" i="11"/>
  <c r="AT976" i="11"/>
  <c r="AK976" i="11"/>
  <c r="AF976" i="11"/>
  <c r="AP976" i="11"/>
  <c r="AF989" i="11"/>
  <c r="AN989" i="11"/>
  <c r="AJ989" i="11"/>
  <c r="AM989" i="11"/>
  <c r="AS989" i="11"/>
  <c r="AE992" i="11"/>
  <c r="AI992" i="11"/>
  <c r="AL992" i="11"/>
  <c r="AP992" i="11"/>
  <c r="AS992" i="11"/>
  <c r="AQ992" i="11"/>
  <c r="AN992" i="11"/>
  <c r="AR992" i="11"/>
  <c r="AR997" i="11"/>
  <c r="AO997" i="11"/>
  <c r="AC997" i="11"/>
  <c r="AU997" i="11"/>
  <c r="AK997" i="11"/>
  <c r="AE997" i="11"/>
  <c r="AG997" i="11"/>
  <c r="AT999" i="11"/>
  <c r="AS1001" i="11"/>
  <c r="AJ304" i="11"/>
  <c r="AM304" i="11"/>
  <c r="AG304" i="11"/>
  <c r="AN304" i="11"/>
  <c r="AS304" i="11"/>
  <c r="AF304" i="11"/>
  <c r="AL304" i="11"/>
  <c r="AR304" i="11"/>
  <c r="AN308" i="11"/>
  <c r="AO308" i="11"/>
  <c r="AR310" i="11"/>
  <c r="AI310" i="11"/>
  <c r="AJ310" i="11"/>
  <c r="AM310" i="11"/>
  <c r="AD310" i="11"/>
  <c r="AE310" i="11"/>
  <c r="AP310" i="11"/>
  <c r="AK312" i="11"/>
  <c r="AC312" i="11"/>
  <c r="AF312" i="11"/>
  <c r="AU312" i="11"/>
  <c r="AH312" i="11"/>
  <c r="AD312" i="11"/>
  <c r="AQ312" i="11"/>
  <c r="AK314" i="11"/>
  <c r="AT314" i="11"/>
  <c r="AN314" i="11"/>
  <c r="AP314" i="11"/>
  <c r="AU316" i="11"/>
  <c r="AO316" i="11"/>
  <c r="AP318" i="11"/>
  <c r="AO318" i="11"/>
  <c r="AG318" i="11"/>
  <c r="AN318" i="11"/>
  <c r="AR318" i="11"/>
  <c r="AS318" i="11"/>
  <c r="AF318" i="11"/>
  <c r="AT318" i="11"/>
  <c r="AU320" i="11"/>
  <c r="AO320" i="11"/>
  <c r="AT322" i="11"/>
  <c r="AM324" i="11"/>
  <c r="AF324" i="11"/>
  <c r="AP324" i="11"/>
  <c r="AJ324" i="11"/>
  <c r="AK324" i="11"/>
  <c r="AC324" i="11"/>
  <c r="AQ324" i="11"/>
  <c r="AR324" i="11"/>
  <c r="AO324" i="11"/>
  <c r="AL326" i="11"/>
  <c r="AU328" i="11"/>
  <c r="AO328" i="11"/>
  <c r="AH330" i="11"/>
  <c r="AR332" i="11"/>
  <c r="AG334" i="11"/>
  <c r="AS334" i="11"/>
  <c r="AO334" i="11"/>
  <c r="AL334" i="11"/>
  <c r="AF334" i="11"/>
  <c r="AC334" i="11"/>
  <c r="AE334" i="11"/>
  <c r="AE336" i="11"/>
  <c r="AK336" i="11"/>
  <c r="AT336" i="11"/>
  <c r="AI336" i="11"/>
  <c r="AL336" i="11"/>
  <c r="AC336" i="11"/>
  <c r="AS336" i="11"/>
  <c r="AD336" i="11"/>
  <c r="AJ338" i="11"/>
  <c r="AP338" i="11"/>
  <c r="AL340" i="11"/>
  <c r="AH342" i="11"/>
  <c r="AS342" i="11"/>
  <c r="AJ342" i="11"/>
  <c r="AM342" i="11"/>
  <c r="AO342" i="11"/>
  <c r="AG344" i="11"/>
  <c r="AR344" i="11"/>
  <c r="AF344" i="11"/>
  <c r="AL344" i="11"/>
  <c r="AO344" i="11"/>
  <c r="AN344" i="11"/>
  <c r="AM346" i="11"/>
  <c r="AT346" i="11"/>
  <c r="AO346" i="11"/>
  <c r="AR346" i="11"/>
  <c r="AP346" i="11"/>
  <c r="AL348" i="11"/>
  <c r="AS350" i="11"/>
  <c r="AU352" i="11"/>
  <c r="AQ352" i="11"/>
  <c r="AI352" i="11"/>
  <c r="AO352" i="11"/>
  <c r="AL352" i="11"/>
  <c r="AN352" i="11"/>
  <c r="AJ354" i="11"/>
  <c r="AP354" i="11"/>
  <c r="AT356" i="11"/>
  <c r="AQ356" i="11"/>
  <c r="AC356" i="11"/>
  <c r="AS356" i="11"/>
  <c r="AK356" i="11"/>
  <c r="AI358" i="11"/>
  <c r="AT358" i="11"/>
  <c r="AU358" i="11"/>
  <c r="AM358" i="11"/>
  <c r="AO358" i="11"/>
  <c r="AJ360" i="11"/>
  <c r="AI360" i="11"/>
  <c r="AC360" i="11"/>
  <c r="AG360" i="11"/>
  <c r="AF362" i="11"/>
  <c r="AI362" i="11"/>
  <c r="AL362" i="11"/>
  <c r="AK362" i="11"/>
  <c r="AP362" i="11"/>
  <c r="AN364" i="11"/>
  <c r="AI366" i="11"/>
  <c r="AQ366" i="11"/>
  <c r="AS366" i="11"/>
  <c r="AT366" i="11"/>
  <c r="AL366" i="11"/>
  <c r="AK366" i="11"/>
  <c r="AD366" i="11"/>
  <c r="AE366" i="11"/>
  <c r="AC366" i="11"/>
  <c r="AU366" i="11"/>
  <c r="AP366" i="11"/>
  <c r="AH368" i="11"/>
  <c r="AG368" i="11"/>
  <c r="AR368" i="11"/>
  <c r="AL368" i="11"/>
  <c r="AS368" i="11"/>
  <c r="AN368" i="11"/>
  <c r="AS370" i="11"/>
  <c r="AR370" i="11"/>
  <c r="AE370" i="11"/>
  <c r="AG370" i="11"/>
  <c r="AT370" i="11"/>
  <c r="AD370" i="11"/>
  <c r="AN370" i="11"/>
  <c r="AQ370" i="11"/>
  <c r="AL370" i="11"/>
  <c r="AU370" i="11"/>
  <c r="AL372" i="11"/>
  <c r="AG372" i="11"/>
  <c r="AS372" i="11"/>
  <c r="AF372" i="11"/>
  <c r="AI372" i="11"/>
  <c r="AQ372" i="11"/>
  <c r="AO372" i="11"/>
  <c r="AR374" i="11"/>
  <c r="AK374" i="11"/>
  <c r="AE374" i="11"/>
  <c r="AQ374" i="11"/>
  <c r="AM374" i="11"/>
  <c r="AF374" i="11"/>
  <c r="AT374" i="11"/>
  <c r="AP374" i="11"/>
  <c r="AM376" i="11"/>
  <c r="AJ376" i="11"/>
  <c r="AQ376" i="11"/>
  <c r="AF376" i="11"/>
  <c r="AU376" i="11"/>
  <c r="AO376" i="11"/>
  <c r="AN376" i="11"/>
  <c r="AF378" i="11"/>
  <c r="AS378" i="11"/>
  <c r="AG378" i="11"/>
  <c r="AD378" i="11"/>
  <c r="AI378" i="11"/>
  <c r="AN378" i="11"/>
  <c r="AE378" i="11"/>
  <c r="AQ378" i="11"/>
  <c r="AT380" i="11"/>
  <c r="AL380" i="11"/>
  <c r="AM380" i="11"/>
  <c r="AI380" i="11"/>
  <c r="AJ380" i="11"/>
  <c r="AQ380" i="11"/>
  <c r="AR382" i="11"/>
  <c r="AU382" i="11"/>
  <c r="AP382" i="11"/>
  <c r="AI384" i="11"/>
  <c r="AF384" i="11"/>
  <c r="AC384" i="11"/>
  <c r="AL384" i="11"/>
  <c r="AQ386" i="11"/>
  <c r="AD386" i="11"/>
  <c r="AG386" i="11"/>
  <c r="AE386" i="11"/>
  <c r="AS386" i="11"/>
  <c r="AT386" i="11"/>
  <c r="AN386" i="11"/>
  <c r="AC386" i="11"/>
  <c r="AP386" i="11"/>
  <c r="AU388" i="11"/>
  <c r="AN388" i="11"/>
  <c r="AP390" i="11"/>
  <c r="AE835" i="11"/>
  <c r="AM835" i="11"/>
  <c r="AP871" i="11"/>
  <c r="AQ871" i="11"/>
  <c r="AG871" i="11"/>
  <c r="AC882" i="11"/>
  <c r="AU882" i="11"/>
  <c r="AE882" i="11"/>
  <c r="AQ882" i="11"/>
  <c r="AQ884" i="11"/>
  <c r="AC884" i="11"/>
  <c r="AJ884" i="11"/>
  <c r="AD886" i="11"/>
  <c r="AM894" i="11"/>
  <c r="AJ896" i="11"/>
  <c r="AD896" i="11"/>
  <c r="AI896" i="11"/>
  <c r="AM896" i="11"/>
  <c r="AM898" i="11"/>
  <c r="AQ898" i="11"/>
  <c r="AR898" i="11"/>
  <c r="AH898" i="11"/>
  <c r="AI899" i="11"/>
  <c r="AE899" i="11"/>
  <c r="AG899" i="11"/>
  <c r="AE902" i="11"/>
  <c r="AL902" i="11"/>
  <c r="AT902" i="11"/>
  <c r="AU906" i="11"/>
  <c r="AK906" i="11"/>
  <c r="AC909" i="11"/>
  <c r="AG909" i="11"/>
  <c r="AH909" i="11"/>
  <c r="AS912" i="11"/>
  <c r="AF915" i="11"/>
  <c r="AU919" i="11"/>
  <c r="AK919" i="11"/>
  <c r="AO919" i="11"/>
  <c r="AF919" i="11"/>
  <c r="AP922" i="11"/>
  <c r="AM922" i="11"/>
  <c r="AS922" i="11"/>
  <c r="AF922" i="11"/>
  <c r="AS924" i="11"/>
  <c r="AF924" i="11"/>
  <c r="AK928" i="11"/>
  <c r="AM928" i="11"/>
  <c r="AH928" i="11"/>
  <c r="AN928" i="11"/>
  <c r="AF930" i="11"/>
  <c r="AJ930" i="11"/>
  <c r="AG930" i="11"/>
  <c r="AC930" i="11"/>
  <c r="AI930" i="11"/>
  <c r="AE934" i="11"/>
  <c r="AC944" i="11"/>
  <c r="AH944" i="11"/>
  <c r="AO944" i="11"/>
  <c r="AL944" i="11"/>
  <c r="AF944" i="11"/>
  <c r="AT945" i="11"/>
  <c r="AR945" i="11"/>
  <c r="AH945" i="11"/>
  <c r="AR946" i="11"/>
  <c r="AN949" i="11"/>
  <c r="AE949" i="11"/>
  <c r="AS949" i="11"/>
  <c r="AD950" i="11"/>
  <c r="AR950" i="11"/>
  <c r="AK950" i="11"/>
  <c r="AI950" i="11"/>
  <c r="AN950" i="11"/>
  <c r="AC955" i="11"/>
  <c r="AF955" i="11"/>
  <c r="AK958" i="11"/>
  <c r="AF962" i="11"/>
  <c r="AU962" i="11"/>
  <c r="AF965" i="11"/>
  <c r="AH965" i="11"/>
  <c r="AO968" i="11"/>
  <c r="AM968" i="11"/>
  <c r="AQ968" i="11"/>
  <c r="AD968" i="11"/>
  <c r="AC968" i="11"/>
  <c r="AT968" i="11"/>
  <c r="AG972" i="11"/>
  <c r="AO972" i="11"/>
  <c r="AE972" i="11"/>
  <c r="AJ972" i="11"/>
  <c r="AT972" i="11"/>
  <c r="AU978" i="11"/>
  <c r="AL978" i="11"/>
  <c r="AQ978" i="11"/>
  <c r="AN978" i="11"/>
  <c r="AQ979" i="11"/>
  <c r="AT979" i="11"/>
  <c r="AG979" i="11"/>
  <c r="AJ979" i="11"/>
  <c r="AP979" i="11"/>
  <c r="AM980" i="11"/>
  <c r="AI986" i="11"/>
  <c r="AG986" i="11"/>
  <c r="AG987" i="11"/>
  <c r="AN987" i="11"/>
  <c r="AO987" i="11"/>
  <c r="AD836" i="11"/>
  <c r="AU836" i="11"/>
  <c r="AQ836" i="11"/>
  <c r="AU845" i="11"/>
  <c r="AR845" i="11"/>
  <c r="AR847" i="11"/>
  <c r="AE847" i="11"/>
  <c r="AO847" i="11"/>
  <c r="AL849" i="11"/>
  <c r="AS849" i="11"/>
  <c r="AN851" i="11"/>
  <c r="AI851" i="11"/>
  <c r="AN852" i="11"/>
  <c r="AQ852" i="11"/>
  <c r="AP852" i="11"/>
  <c r="AM852" i="11"/>
  <c r="AL857" i="11"/>
  <c r="AC857" i="11"/>
  <c r="AD857" i="11"/>
  <c r="AT857" i="11"/>
  <c r="AK857" i="11"/>
  <c r="AG858" i="11"/>
  <c r="AU858" i="11"/>
  <c r="AE858" i="11"/>
  <c r="AM858" i="11"/>
  <c r="AQ859" i="11"/>
  <c r="AP859" i="11"/>
  <c r="AO859" i="11"/>
  <c r="AK860" i="11"/>
  <c r="AC860" i="11"/>
  <c r="AE860" i="11"/>
  <c r="AT860" i="11"/>
  <c r="AH860" i="11"/>
  <c r="AE865" i="11"/>
  <c r="AC865" i="11"/>
  <c r="AN869" i="11"/>
  <c r="AS869" i="11"/>
  <c r="AU869" i="11"/>
  <c r="AG869" i="11"/>
  <c r="AQ870" i="11"/>
  <c r="AS873" i="11"/>
  <c r="AT873" i="11"/>
  <c r="AO873" i="11"/>
  <c r="AL873" i="11"/>
  <c r="AI875" i="11"/>
  <c r="AQ875" i="11"/>
  <c r="AJ875" i="11"/>
  <c r="AP875" i="11"/>
  <c r="AS875" i="11"/>
  <c r="AD877" i="11"/>
  <c r="AU877" i="11"/>
  <c r="AK877" i="11"/>
  <c r="AK879" i="11"/>
  <c r="AH879" i="11"/>
  <c r="AD880" i="11"/>
  <c r="AK890" i="11"/>
  <c r="AO890" i="11"/>
  <c r="AL890" i="11"/>
  <c r="AI890" i="11"/>
  <c r="AC892" i="11"/>
  <c r="AH892" i="11"/>
  <c r="AH895" i="11"/>
  <c r="AR895" i="11"/>
  <c r="AC895" i="11"/>
  <c r="AS895" i="11"/>
  <c r="AP895" i="11"/>
  <c r="AN897" i="11"/>
  <c r="AD897" i="11"/>
  <c r="AT897" i="11"/>
  <c r="AK844" i="11"/>
  <c r="AR844" i="11"/>
  <c r="AC844" i="11"/>
  <c r="AG844" i="11"/>
  <c r="AQ844" i="11"/>
  <c r="AQ854" i="11"/>
  <c r="AN854" i="11"/>
  <c r="AH854" i="11"/>
  <c r="AD855" i="11"/>
  <c r="AC862" i="11"/>
  <c r="AE862" i="11"/>
  <c r="AS863" i="11"/>
  <c r="AQ863" i="11"/>
  <c r="AD863" i="11"/>
  <c r="AM867" i="11"/>
  <c r="AK867" i="11"/>
  <c r="AF868" i="11"/>
  <c r="AS868" i="11"/>
  <c r="AE868" i="11"/>
  <c r="AD868" i="11"/>
  <c r="AN868" i="11"/>
  <c r="AF872" i="11"/>
  <c r="AU872" i="11"/>
  <c r="AK872" i="11"/>
  <c r="AS872" i="11"/>
  <c r="AU874" i="11"/>
  <c r="AF874" i="11"/>
  <c r="AE874" i="11"/>
  <c r="AC874" i="11"/>
  <c r="AQ874" i="11"/>
  <c r="AS881" i="11"/>
  <c r="AQ881" i="11"/>
  <c r="AH881" i="11"/>
  <c r="AK883" i="11"/>
  <c r="AT889" i="11"/>
  <c r="AH889" i="11"/>
  <c r="AJ889" i="11"/>
  <c r="AM891" i="11"/>
  <c r="AS891" i="11"/>
  <c r="AQ891" i="11"/>
  <c r="AQ901" i="11"/>
  <c r="AG901" i="11"/>
  <c r="AO901" i="11"/>
  <c r="AT901" i="11"/>
  <c r="AP904" i="11"/>
  <c r="AE904" i="11"/>
  <c r="AL904" i="11"/>
  <c r="AT904" i="11"/>
  <c r="AO904" i="11"/>
  <c r="AL905" i="11"/>
  <c r="AJ911" i="11"/>
  <c r="AE917" i="11"/>
  <c r="AC923" i="11"/>
  <c r="AQ929" i="11"/>
  <c r="AF929" i="11"/>
  <c r="AH935" i="11"/>
  <c r="AL935" i="11"/>
  <c r="AF941" i="11"/>
  <c r="AC941" i="11"/>
  <c r="AM952" i="11"/>
  <c r="AQ959" i="11"/>
  <c r="AL959" i="11"/>
  <c r="AI959" i="11"/>
  <c r="AN959" i="11"/>
  <c r="AQ964" i="11"/>
  <c r="AC964" i="11"/>
  <c r="AQ970" i="11"/>
  <c r="AS970" i="11"/>
  <c r="AC976" i="11"/>
  <c r="AN976" i="11"/>
  <c r="AG976" i="11"/>
  <c r="AD976" i="11"/>
  <c r="AG989" i="11"/>
  <c r="AM992" i="11"/>
  <c r="AD992" i="11"/>
  <c r="AT997" i="11"/>
  <c r="AM997" i="11"/>
  <c r="AD997" i="11"/>
  <c r="AK999" i="11"/>
  <c r="AU999" i="11"/>
  <c r="AD1001" i="11"/>
  <c r="AM1001" i="11"/>
  <c r="AH304" i="11"/>
  <c r="AU304" i="11"/>
  <c r="AS306" i="11"/>
  <c r="AL306" i="11"/>
  <c r="AU306" i="11"/>
  <c r="AG308" i="11"/>
  <c r="AL308" i="11"/>
  <c r="AT308" i="11"/>
  <c r="AS308" i="11"/>
  <c r="AG310" i="11"/>
  <c r="AH310" i="11"/>
  <c r="AJ312" i="11"/>
  <c r="AM312" i="11"/>
  <c r="AS312" i="11"/>
  <c r="AL314" i="11"/>
  <c r="AE314" i="11"/>
  <c r="AL316" i="11"/>
  <c r="AJ316" i="11"/>
  <c r="AK316" i="11"/>
  <c r="AS316" i="11"/>
  <c r="AI318" i="11"/>
  <c r="AK318" i="11"/>
  <c r="AU318" i="11"/>
  <c r="AL320" i="11"/>
  <c r="AN320" i="11"/>
  <c r="AJ320" i="11"/>
  <c r="AM322" i="11"/>
  <c r="AU322" i="11"/>
  <c r="AE324" i="11"/>
  <c r="AL324" i="11"/>
  <c r="AD324" i="11"/>
  <c r="AS324" i="11"/>
  <c r="AS326" i="11"/>
  <c r="AN326" i="11"/>
  <c r="AD326" i="11"/>
  <c r="AT328" i="11"/>
  <c r="AP330" i="11"/>
  <c r="AU330" i="11"/>
  <c r="AK332" i="11"/>
  <c r="AL332" i="11"/>
  <c r="AD332" i="11"/>
  <c r="AD334" i="11"/>
  <c r="AN334" i="11"/>
  <c r="AK334" i="11"/>
  <c r="AQ336" i="11"/>
  <c r="AC338" i="11"/>
  <c r="AG340" i="11"/>
  <c r="AO340" i="11"/>
  <c r="AP340" i="11"/>
  <c r="AI342" i="11"/>
  <c r="AR342" i="11"/>
  <c r="AJ344" i="11"/>
  <c r="AQ344" i="11"/>
  <c r="AT344" i="11"/>
  <c r="AL346" i="11"/>
  <c r="AC346" i="11"/>
  <c r="AE346" i="11"/>
  <c r="AR348" i="11"/>
  <c r="AS348" i="11"/>
  <c r="AI350" i="11"/>
  <c r="AO350" i="11"/>
  <c r="AE352" i="11"/>
  <c r="AP352" i="11"/>
  <c r="AF354" i="11"/>
  <c r="AN354" i="11"/>
  <c r="AQ354" i="11"/>
  <c r="AJ356" i="11"/>
  <c r="AM356" i="11"/>
  <c r="AR356" i="11"/>
  <c r="AS358" i="11"/>
  <c r="AR358" i="11"/>
  <c r="AQ360" i="11"/>
  <c r="AT360" i="11"/>
  <c r="AU360" i="11"/>
  <c r="AT362" i="11"/>
  <c r="AQ362" i="11"/>
  <c r="AO362" i="11"/>
  <c r="AI364" i="11"/>
  <c r="AQ364" i="11"/>
  <c r="AG366" i="11"/>
  <c r="AI368" i="11"/>
  <c r="AT368" i="11"/>
  <c r="AD368" i="11"/>
  <c r="AO370" i="11"/>
  <c r="AJ370" i="11"/>
  <c r="AE372" i="11"/>
  <c r="AR372" i="11"/>
  <c r="AG374" i="11"/>
  <c r="AC374" i="11"/>
  <c r="AD374" i="11"/>
  <c r="AR376" i="11"/>
  <c r="AC376" i="11"/>
  <c r="AS376" i="11"/>
  <c r="AJ378" i="11"/>
  <c r="AO378" i="11"/>
  <c r="AR380" i="11"/>
  <c r="AM382" i="11"/>
  <c r="AG382" i="11"/>
  <c r="AI382" i="11"/>
  <c r="AD382" i="11"/>
  <c r="AQ384" i="11"/>
  <c r="AJ384" i="11"/>
  <c r="AS384" i="11"/>
  <c r="AR384" i="11"/>
  <c r="AO386" i="11"/>
  <c r="AL386" i="11"/>
  <c r="AS388" i="11"/>
  <c r="AJ388" i="11"/>
  <c r="AR388" i="11"/>
  <c r="AQ390" i="11"/>
  <c r="AR392" i="11"/>
  <c r="AJ392" i="11"/>
  <c r="AN394" i="11"/>
  <c r="AT394" i="11"/>
  <c r="AJ396" i="11"/>
  <c r="AU396" i="11"/>
  <c r="AF398" i="11"/>
  <c r="AQ398" i="11"/>
  <c r="AI835" i="11"/>
  <c r="AN871" i="11"/>
  <c r="AT886" i="11"/>
  <c r="AM906" i="11"/>
  <c r="AH912" i="11"/>
  <c r="AC912" i="11"/>
  <c r="AD912" i="11"/>
  <c r="AE925" i="11"/>
  <c r="AL925" i="11"/>
  <c r="AE928" i="11"/>
  <c r="AH950" i="11"/>
  <c r="AN958" i="11"/>
  <c r="AH960" i="11"/>
  <c r="AD990" i="11"/>
  <c r="AC990" i="11"/>
  <c r="AI990" i="11"/>
  <c r="AH850" i="11"/>
  <c r="AS858" i="11"/>
  <c r="AF873" i="11"/>
  <c r="AL877" i="11"/>
  <c r="AD879" i="11"/>
  <c r="AM897" i="11"/>
  <c r="AJ844" i="11"/>
  <c r="AG855" i="11"/>
  <c r="AJ868" i="11"/>
  <c r="AG835" i="11"/>
  <c r="AH835" i="11"/>
  <c r="AD835" i="11"/>
  <c r="AL835" i="11"/>
  <c r="AO835" i="11"/>
  <c r="AE871" i="11"/>
  <c r="AH871" i="11"/>
  <c r="AM871" i="11"/>
  <c r="AT871" i="11"/>
  <c r="AF871" i="11"/>
  <c r="AG882" i="11"/>
  <c r="AN882" i="11"/>
  <c r="AF882" i="11"/>
  <c r="AK882" i="11"/>
  <c r="AR884" i="11"/>
  <c r="AO884" i="11"/>
  <c r="AU886" i="11"/>
  <c r="AM886" i="11"/>
  <c r="AF886" i="11"/>
  <c r="AE894" i="11"/>
  <c r="AQ894" i="11"/>
  <c r="AJ894" i="11"/>
  <c r="AP894" i="11"/>
  <c r="AQ896" i="11"/>
  <c r="AD898" i="11"/>
  <c r="AL898" i="11"/>
  <c r="AF898" i="11"/>
  <c r="AJ899" i="11"/>
  <c r="AL899" i="11"/>
  <c r="AN899" i="11"/>
  <c r="AF902" i="11"/>
  <c r="AC902" i="11"/>
  <c r="AH902" i="11"/>
  <c r="AK902" i="11"/>
  <c r="AM902" i="11"/>
  <c r="AQ906" i="11"/>
  <c r="AR906" i="11"/>
  <c r="AS906" i="11"/>
  <c r="AD906" i="11"/>
  <c r="AN909" i="11"/>
  <c r="AF909" i="11"/>
  <c r="AI912" i="11"/>
  <c r="AJ912" i="11"/>
  <c r="AQ912" i="11"/>
  <c r="AJ915" i="11"/>
  <c r="AK915" i="11"/>
  <c r="AE915" i="11"/>
  <c r="AP915" i="11"/>
  <c r="AN915" i="11"/>
  <c r="AR919" i="11"/>
  <c r="AC919" i="11"/>
  <c r="AM919" i="11"/>
  <c r="AE922" i="11"/>
  <c r="AL924" i="11"/>
  <c r="AD924" i="11"/>
  <c r="AH924" i="11"/>
  <c r="AR924" i="11"/>
  <c r="AO924" i="11"/>
  <c r="AD925" i="11"/>
  <c r="AG925" i="11"/>
  <c r="AR925" i="11"/>
  <c r="AJ925" i="11"/>
  <c r="AN925" i="11"/>
  <c r="AL928" i="11"/>
  <c r="AS928" i="11"/>
  <c r="AO928" i="11"/>
  <c r="AM930" i="11"/>
  <c r="AH934" i="11"/>
  <c r="AI934" i="11"/>
  <c r="AM934" i="11"/>
  <c r="AU940" i="11"/>
  <c r="AH940" i="11"/>
  <c r="AN940" i="11"/>
  <c r="AM940" i="11"/>
  <c r="AP940" i="11"/>
  <c r="AM944" i="11"/>
  <c r="AQ945" i="11"/>
  <c r="AN945" i="11"/>
  <c r="AD945" i="11"/>
  <c r="AC946" i="11"/>
  <c r="AI946" i="11"/>
  <c r="AT946" i="11"/>
  <c r="AJ946" i="11"/>
  <c r="AR949" i="11"/>
  <c r="AJ949" i="11"/>
  <c r="AC949" i="11"/>
  <c r="AK949" i="11"/>
  <c r="AD949" i="11"/>
  <c r="AC950" i="11"/>
  <c r="AU950" i="11"/>
  <c r="AR958" i="11"/>
  <c r="AL958" i="11"/>
  <c r="AU958" i="11"/>
  <c r="AI958" i="11"/>
  <c r="AD960" i="11"/>
  <c r="AR960" i="11"/>
  <c r="AO960" i="11"/>
  <c r="AS960" i="11"/>
  <c r="AP960" i="11"/>
  <c r="AK962" i="11"/>
  <c r="AC962" i="11"/>
  <c r="AO965" i="11"/>
  <c r="AP965" i="11"/>
  <c r="AC965" i="11"/>
  <c r="AK968" i="11"/>
  <c r="AF968" i="11"/>
  <c r="AS968" i="11"/>
  <c r="AJ968" i="11"/>
  <c r="AH972" i="11"/>
  <c r="AD972" i="11"/>
  <c r="AQ972" i="11"/>
  <c r="AE978" i="11"/>
  <c r="AR978" i="11"/>
  <c r="AR979" i="11"/>
  <c r="AD979" i="11"/>
  <c r="AO980" i="11"/>
  <c r="AL980" i="11"/>
  <c r="AG980" i="11"/>
  <c r="AN980" i="11"/>
  <c r="AK983" i="11"/>
  <c r="AD983" i="11"/>
  <c r="AN983" i="11"/>
  <c r="AP986" i="11"/>
  <c r="AN986" i="11"/>
  <c r="AL986" i="11"/>
  <c r="AG990" i="11"/>
  <c r="AQ990" i="11"/>
  <c r="AE990" i="11"/>
  <c r="AL990" i="11"/>
  <c r="AK836" i="11"/>
  <c r="AC836" i="11"/>
  <c r="AP836" i="11"/>
  <c r="AE836" i="11"/>
  <c r="AS845" i="11"/>
  <c r="AG847" i="11"/>
  <c r="AT847" i="11"/>
  <c r="AT849" i="11"/>
  <c r="AJ849" i="11"/>
  <c r="AP849" i="11"/>
  <c r="AM849" i="11"/>
  <c r="AR850" i="11"/>
  <c r="AJ850" i="11"/>
  <c r="AO850" i="11"/>
  <c r="AE850" i="11"/>
  <c r="AP850" i="11"/>
  <c r="AE851" i="11"/>
  <c r="AP851" i="11"/>
  <c r="AM851" i="11"/>
  <c r="AH852" i="11"/>
  <c r="AR852" i="11"/>
  <c r="AN857" i="11"/>
  <c r="AR857" i="11"/>
  <c r="AL858" i="11"/>
  <c r="AJ858" i="11"/>
  <c r="AK858" i="11"/>
  <c r="AN859" i="11"/>
  <c r="AG859" i="11"/>
  <c r="AF860" i="11"/>
  <c r="AM860" i="11"/>
  <c r="AS864" i="11"/>
  <c r="AG864" i="11"/>
  <c r="AC864" i="11"/>
  <c r="AH864" i="11"/>
  <c r="AE864" i="11"/>
  <c r="AJ865" i="11"/>
  <c r="AS865" i="11"/>
  <c r="AF869" i="11"/>
  <c r="AL870" i="11"/>
  <c r="AF870" i="11"/>
  <c r="AO870" i="11"/>
  <c r="AD873" i="11"/>
  <c r="AK873" i="11"/>
  <c r="AE875" i="11"/>
  <c r="AG875" i="11"/>
  <c r="AC877" i="11"/>
  <c r="AO877" i="11"/>
  <c r="AM877" i="11"/>
  <c r="AO879" i="11"/>
  <c r="AI879" i="11"/>
  <c r="AN880" i="11"/>
  <c r="AE880" i="11"/>
  <c r="AI880" i="11"/>
  <c r="AM880" i="11"/>
  <c r="AC885" i="11"/>
  <c r="AF885" i="11"/>
  <c r="AO885" i="11"/>
  <c r="AE885" i="11"/>
  <c r="AS890" i="11"/>
  <c r="AP890" i="11"/>
  <c r="AD895" i="11"/>
  <c r="AG895" i="11"/>
  <c r="AO897" i="11"/>
  <c r="AJ897" i="11"/>
  <c r="AG897" i="11"/>
  <c r="AI844" i="11"/>
  <c r="AO844" i="11"/>
  <c r="AE844" i="11"/>
  <c r="AF854" i="11"/>
  <c r="AE855" i="11"/>
  <c r="AH855" i="11"/>
  <c r="AO862" i="11"/>
  <c r="AG862" i="11"/>
  <c r="AM862" i="11"/>
  <c r="AJ863" i="11"/>
  <c r="AM868" i="11"/>
  <c r="AC872" i="11"/>
  <c r="AM872" i="11"/>
  <c r="AG872" i="11"/>
  <c r="AL874" i="11"/>
  <c r="AK874" i="11"/>
  <c r="AR874" i="11"/>
  <c r="AE881" i="11"/>
  <c r="AG881" i="11"/>
  <c r="AC883" i="11"/>
  <c r="AR883" i="11"/>
  <c r="AL883" i="11"/>
  <c r="AM887" i="11"/>
  <c r="AQ887" i="11"/>
  <c r="AP887" i="11"/>
  <c r="AT887" i="11"/>
  <c r="AO889" i="11"/>
  <c r="AL889" i="11"/>
  <c r="AE891" i="11"/>
  <c r="AU891" i="11"/>
  <c r="AJ893" i="11"/>
  <c r="AE893" i="11"/>
  <c r="AD893" i="11"/>
  <c r="AG893" i="11"/>
  <c r="AC893" i="11"/>
  <c r="AL901" i="11"/>
  <c r="AD901" i="11"/>
  <c r="AJ904" i="11"/>
  <c r="AD904" i="11"/>
  <c r="AQ904" i="11"/>
  <c r="AH904" i="11"/>
  <c r="AJ905" i="11"/>
  <c r="AC905" i="11"/>
  <c r="AI905" i="11"/>
  <c r="AR905" i="11"/>
  <c r="AI908" i="11"/>
  <c r="AL908" i="11"/>
  <c r="AG908" i="11"/>
  <c r="AC908" i="11"/>
  <c r="AF908" i="11"/>
  <c r="AO908" i="11"/>
  <c r="AC911" i="11"/>
  <c r="AU911" i="11"/>
  <c r="AO914" i="11"/>
  <c r="AL914" i="11"/>
  <c r="AI914" i="11"/>
  <c r="AD914" i="11"/>
  <c r="AP914" i="11"/>
  <c r="AG914" i="11"/>
  <c r="AC914" i="11"/>
  <c r="AT917" i="11"/>
  <c r="AM917" i="11"/>
  <c r="AQ917" i="11"/>
  <c r="AK917" i="11"/>
  <c r="AM920" i="11"/>
  <c r="AJ920" i="11"/>
  <c r="AG920" i="11"/>
  <c r="AC920" i="11"/>
  <c r="AN920" i="11"/>
  <c r="AK920" i="11"/>
  <c r="AR920" i="11"/>
  <c r="AH923" i="11"/>
  <c r="AR923" i="11"/>
  <c r="AO923" i="11"/>
  <c r="AL923" i="11"/>
  <c r="AI923" i="11"/>
  <c r="AF923" i="11"/>
  <c r="AG926" i="11"/>
  <c r="AP926" i="11"/>
  <c r="AC926" i="11"/>
  <c r="AJ926" i="11"/>
  <c r="AN926" i="11"/>
  <c r="AM926" i="11"/>
  <c r="AC929" i="11"/>
  <c r="AI929" i="11"/>
  <c r="AU929" i="11"/>
  <c r="AG929" i="11"/>
  <c r="AU932" i="11"/>
  <c r="AG932" i="11"/>
  <c r="AO932" i="11"/>
  <c r="AH932" i="11"/>
  <c r="AC932" i="11"/>
  <c r="AF932" i="11"/>
  <c r="AK935" i="11"/>
  <c r="AM935" i="11"/>
  <c r="AG935" i="11"/>
  <c r="AI935" i="11"/>
  <c r="AN938" i="11"/>
  <c r="AK938" i="11"/>
  <c r="AE938" i="11"/>
  <c r="AP938" i="11"/>
  <c r="AL938" i="11"/>
  <c r="AI938" i="11"/>
  <c r="AC938" i="11"/>
  <c r="AH938" i="11"/>
  <c r="AP941" i="11"/>
  <c r="AE941" i="11"/>
  <c r="AG941" i="11"/>
  <c r="AO943" i="11"/>
  <c r="AL943" i="11"/>
  <c r="AI943" i="11"/>
  <c r="AU943" i="11"/>
  <c r="AS943" i="11"/>
  <c r="AT943" i="11"/>
  <c r="AH943" i="11"/>
  <c r="AF952" i="11"/>
  <c r="AI952" i="11"/>
  <c r="AG952" i="11"/>
  <c r="AH952" i="11"/>
  <c r="AD956" i="11"/>
  <c r="AO956" i="11"/>
  <c r="AK956" i="11"/>
  <c r="AN956" i="11"/>
  <c r="AG956" i="11"/>
  <c r="AS956" i="11"/>
  <c r="AC956" i="11"/>
  <c r="AM956" i="11"/>
  <c r="AJ956" i="11"/>
  <c r="AH956" i="11"/>
  <c r="AK959" i="11"/>
  <c r="AP959" i="11"/>
  <c r="AG959" i="11"/>
  <c r="AO961" i="11"/>
  <c r="AF961" i="11"/>
  <c r="AK961" i="11"/>
  <c r="AD961" i="11"/>
  <c r="AH961" i="11"/>
  <c r="AJ961" i="11"/>
  <c r="AI961" i="11"/>
  <c r="AL964" i="11"/>
  <c r="AM964" i="11"/>
  <c r="AG964" i="11"/>
  <c r="AI964" i="11"/>
  <c r="AJ964" i="11"/>
  <c r="AH964" i="11"/>
  <c r="AU967" i="11"/>
  <c r="AR967" i="11"/>
  <c r="AH967" i="11"/>
  <c r="AK967" i="11"/>
  <c r="AC967" i="11"/>
  <c r="AT967" i="11"/>
  <c r="AS967" i="11"/>
  <c r="AD967" i="11"/>
  <c r="AF967" i="11"/>
  <c r="AG967" i="11"/>
  <c r="AF970" i="11"/>
  <c r="AR970" i="11"/>
  <c r="AT970" i="11"/>
  <c r="AG970" i="11"/>
  <c r="AQ973" i="11"/>
  <c r="AO973" i="11"/>
  <c r="AR973" i="11"/>
  <c r="AE973" i="11"/>
  <c r="AM973" i="11"/>
  <c r="AF973" i="11"/>
  <c r="AJ973" i="11"/>
  <c r="AI973" i="11"/>
  <c r="AH976" i="11"/>
  <c r="AL976" i="11"/>
  <c r="AR976" i="11"/>
  <c r="AQ976" i="11"/>
  <c r="AO981" i="11"/>
  <c r="AK981" i="11"/>
  <c r="AP981" i="11"/>
  <c r="AG981" i="11"/>
  <c r="AH981" i="11"/>
  <c r="AQ989" i="11"/>
  <c r="AU989" i="11"/>
  <c r="AD989" i="11"/>
  <c r="AI989" i="11"/>
  <c r="AH989" i="11"/>
  <c r="AR991" i="11"/>
  <c r="AC991" i="11"/>
  <c r="AP991" i="11"/>
  <c r="AD991" i="11"/>
  <c r="AL991" i="11"/>
  <c r="AQ991" i="11"/>
  <c r="AU991" i="11"/>
  <c r="AG991" i="11"/>
  <c r="AM991" i="11"/>
  <c r="AS991" i="11"/>
  <c r="AI991" i="11"/>
  <c r="AF992" i="11"/>
  <c r="AG992" i="11"/>
  <c r="AN993" i="11"/>
  <c r="AK993" i="11"/>
  <c r="AS993" i="11"/>
  <c r="AM993" i="11"/>
  <c r="AL993" i="11"/>
  <c r="AJ997" i="11"/>
  <c r="AL997" i="11"/>
  <c r="AN997" i="11"/>
  <c r="AH997" i="11"/>
  <c r="AO998" i="11"/>
  <c r="AL998" i="11"/>
  <c r="AS998" i="11"/>
  <c r="AQ998" i="11"/>
  <c r="AD998" i="11"/>
  <c r="AU998" i="11"/>
  <c r="AE998" i="11"/>
  <c r="AD999" i="11"/>
  <c r="AL999" i="11"/>
  <c r="AI999" i="11"/>
  <c r="AF999" i="11"/>
  <c r="AJ1000" i="11"/>
  <c r="AQ1000" i="11"/>
  <c r="AU1000" i="11"/>
  <c r="AC1000" i="11"/>
  <c r="AO1000" i="11"/>
  <c r="AL1000" i="11"/>
  <c r="AO1001" i="11"/>
  <c r="AN1001" i="11"/>
  <c r="AK1001" i="11"/>
  <c r="AO1002" i="11"/>
  <c r="AG1002" i="11"/>
  <c r="AQ1002" i="11"/>
  <c r="AT1002" i="11"/>
  <c r="AH1002" i="11"/>
  <c r="AI1002" i="11"/>
  <c r="AD304" i="11"/>
  <c r="AK304" i="11"/>
  <c r="AP304" i="11"/>
  <c r="AT304" i="11"/>
  <c r="AE304" i="11"/>
  <c r="AI305" i="11"/>
  <c r="AJ305" i="11"/>
  <c r="AE305" i="11"/>
  <c r="AP305" i="11"/>
  <c r="AC305" i="11"/>
  <c r="AR305" i="11"/>
  <c r="AG305" i="11"/>
  <c r="AT305" i="11"/>
  <c r="AN305" i="11"/>
  <c r="AH305" i="11"/>
  <c r="AD306" i="11"/>
  <c r="AK306" i="11"/>
  <c r="AF306" i="11"/>
  <c r="AI306" i="11"/>
  <c r="AR307" i="11"/>
  <c r="AC307" i="11"/>
  <c r="AE307" i="11"/>
  <c r="AU307" i="11"/>
  <c r="AO307" i="11"/>
  <c r="AG307" i="11"/>
  <c r="AH307" i="11"/>
  <c r="AJ307" i="11"/>
  <c r="AS307" i="11"/>
  <c r="AF307" i="11"/>
  <c r="AM308" i="11"/>
  <c r="AR308" i="11"/>
  <c r="AE308" i="11"/>
  <c r="AQ309" i="11"/>
  <c r="AI309" i="11"/>
  <c r="AD309" i="11"/>
  <c r="AS309" i="11"/>
  <c r="AE309" i="11"/>
  <c r="AC309" i="11"/>
  <c r="AF309" i="11"/>
  <c r="AG309" i="11"/>
  <c r="AU309" i="11"/>
  <c r="AR309" i="11"/>
  <c r="AU310" i="11"/>
  <c r="AO310" i="11"/>
  <c r="AN310" i="11"/>
  <c r="AK310" i="11"/>
  <c r="AT310" i="11"/>
  <c r="AD311" i="11"/>
  <c r="AC311" i="11"/>
  <c r="AE311" i="11"/>
  <c r="AU311" i="11"/>
  <c r="AP311" i="11"/>
  <c r="AL311" i="11"/>
  <c r="AM311" i="11"/>
  <c r="AR311" i="11"/>
  <c r="AT311" i="11"/>
  <c r="AF311" i="11"/>
  <c r="AP312" i="11"/>
  <c r="AI312" i="11"/>
  <c r="AR312" i="11"/>
  <c r="AG312" i="11"/>
  <c r="AJ313" i="11"/>
  <c r="AF313" i="11"/>
  <c r="AI313" i="11"/>
  <c r="AO313" i="11"/>
  <c r="AC313" i="11"/>
  <c r="AN313" i="11"/>
  <c r="AT313" i="11"/>
  <c r="AH313" i="11"/>
  <c r="AD314" i="11"/>
  <c r="AS314" i="11"/>
  <c r="AR314" i="11"/>
  <c r="AM314" i="11"/>
  <c r="AI314" i="11"/>
  <c r="AH315" i="11"/>
  <c r="AM315" i="11"/>
  <c r="AF315" i="11"/>
  <c r="AR315" i="11"/>
  <c r="AJ315" i="11"/>
  <c r="AT315" i="11"/>
  <c r="AU315" i="11"/>
  <c r="AI316" i="11"/>
  <c r="AD316" i="11"/>
  <c r="AG316" i="11"/>
  <c r="AN317" i="11"/>
  <c r="AK317" i="11"/>
  <c r="AR317" i="11"/>
  <c r="AO317" i="11"/>
  <c r="AJ317" i="11"/>
  <c r="AM318" i="11"/>
  <c r="AD318" i="11"/>
  <c r="AH318" i="11"/>
  <c r="AU319" i="11"/>
  <c r="AF319" i="11"/>
  <c r="AR319" i="11"/>
  <c r="AN319" i="11"/>
  <c r="AD319" i="11"/>
  <c r="AF320" i="11"/>
  <c r="AT320" i="11"/>
  <c r="AP320" i="11"/>
  <c r="AM320" i="11"/>
  <c r="AN321" i="11"/>
  <c r="AJ321" i="11"/>
  <c r="AP321" i="11"/>
  <c r="AC321" i="11"/>
  <c r="AE321" i="11"/>
  <c r="AM321" i="11"/>
  <c r="AT321" i="11"/>
  <c r="AH321" i="11"/>
  <c r="AF322" i="11"/>
  <c r="AC322" i="11"/>
  <c r="AR322" i="11"/>
  <c r="AH322" i="11"/>
  <c r="AI322" i="11"/>
  <c r="AL323" i="11"/>
  <c r="AQ323" i="11"/>
  <c r="AE323" i="11"/>
  <c r="AU323" i="11"/>
  <c r="AF323" i="11"/>
  <c r="AP323" i="11"/>
  <c r="AI324" i="11"/>
  <c r="AN324" i="11"/>
  <c r="AG324" i="11"/>
  <c r="AL325" i="11"/>
  <c r="AF325" i="11"/>
  <c r="AS325" i="11"/>
  <c r="AR325" i="11"/>
  <c r="AG325" i="11"/>
  <c r="AH325" i="11"/>
  <c r="AU326" i="11"/>
  <c r="AO326" i="11"/>
  <c r="AH326" i="11"/>
  <c r="AL327" i="11"/>
  <c r="AQ327" i="11"/>
  <c r="AS327" i="11"/>
  <c r="AU327" i="11"/>
  <c r="AT327" i="11"/>
  <c r="AD327" i="11"/>
  <c r="AF327" i="11"/>
  <c r="AC328" i="11"/>
  <c r="AM328" i="11"/>
  <c r="AP328" i="11"/>
  <c r="AJ329" i="11"/>
  <c r="AO329" i="11"/>
  <c r="AC329" i="11"/>
  <c r="AH329" i="11"/>
  <c r="AO330" i="11"/>
  <c r="AM330" i="11"/>
  <c r="AR330" i="11"/>
  <c r="AI330" i="11"/>
  <c r="AL331" i="11"/>
  <c r="AI331" i="11"/>
  <c r="AU331" i="11"/>
  <c r="AK331" i="11"/>
  <c r="AP331" i="11"/>
  <c r="AG331" i="11"/>
  <c r="AH331" i="11"/>
  <c r="AI332" i="11"/>
  <c r="AM332" i="11"/>
  <c r="AN333" i="11"/>
  <c r="AK333" i="11"/>
  <c r="AC333" i="11"/>
  <c r="AF333" i="11"/>
  <c r="AG333" i="11"/>
  <c r="AJ333" i="11"/>
  <c r="AU334" i="11"/>
  <c r="AP334" i="11"/>
  <c r="AR334" i="11"/>
  <c r="AI334" i="11"/>
  <c r="AL335" i="11"/>
  <c r="AI335" i="11"/>
  <c r="AF335" i="11"/>
  <c r="AS335" i="11"/>
  <c r="AP335" i="11"/>
  <c r="AT335" i="11"/>
  <c r="AF336" i="11"/>
  <c r="AG336" i="11"/>
  <c r="AP336" i="11"/>
  <c r="AM336" i="11"/>
  <c r="AJ336" i="11"/>
  <c r="AR337" i="11"/>
  <c r="AO337" i="11"/>
  <c r="AU337" i="11"/>
  <c r="AP337" i="11"/>
  <c r="AT337" i="11"/>
  <c r="AH337" i="11"/>
  <c r="AG338" i="11"/>
  <c r="AH338" i="11"/>
  <c r="AU338" i="11"/>
  <c r="AO338" i="11"/>
  <c r="AG339" i="11"/>
  <c r="AN339" i="11"/>
  <c r="AO339" i="11"/>
  <c r="AS339" i="11"/>
  <c r="AE339" i="11"/>
  <c r="AF339" i="11"/>
  <c r="AP339" i="11"/>
  <c r="AH339" i="11"/>
  <c r="AI339" i="11"/>
  <c r="AT340" i="11"/>
  <c r="AU340" i="11"/>
  <c r="AD340" i="11"/>
  <c r="AI341" i="11"/>
  <c r="AG341" i="11"/>
  <c r="AK341" i="11"/>
  <c r="AL341" i="11"/>
  <c r="AR341" i="11"/>
  <c r="AD341" i="11"/>
  <c r="AQ341" i="11"/>
  <c r="AM341" i="11"/>
  <c r="AE342" i="11"/>
  <c r="AD342" i="11"/>
  <c r="AK342" i="11"/>
  <c r="AF342" i="11"/>
  <c r="AU343" i="11"/>
  <c r="AE343" i="11"/>
  <c r="AJ343" i="11"/>
  <c r="AL343" i="11"/>
  <c r="AO343" i="11"/>
  <c r="AF343" i="11"/>
  <c r="AN343" i="11"/>
  <c r="AM343" i="11"/>
  <c r="AD344" i="11"/>
  <c r="AU344" i="11"/>
  <c r="AI344" i="11"/>
  <c r="AE344" i="11"/>
  <c r="AU345" i="11"/>
  <c r="AH345" i="11"/>
  <c r="AI345" i="11"/>
  <c r="AQ345" i="11"/>
  <c r="AP345" i="11"/>
  <c r="AC345" i="11"/>
  <c r="AN345" i="11"/>
  <c r="AK345" i="11"/>
  <c r="AD346" i="11"/>
  <c r="AK346" i="11"/>
  <c r="AG346" i="11"/>
  <c r="AI346" i="11"/>
  <c r="AJ346" i="11"/>
  <c r="AH346" i="11"/>
  <c r="AT347" i="11"/>
  <c r="AK347" i="11"/>
  <c r="AM347" i="11"/>
  <c r="AU347" i="11"/>
  <c r="AG347" i="11"/>
  <c r="AH347" i="11"/>
  <c r="AE347" i="11"/>
  <c r="AO347" i="11"/>
  <c r="AI347" i="11"/>
  <c r="AI348" i="11"/>
  <c r="AU348" i="11"/>
  <c r="AG348" i="11"/>
  <c r="AD348" i="11"/>
  <c r="AD349" i="11"/>
  <c r="AC349" i="11"/>
  <c r="AR349" i="11"/>
  <c r="AJ349" i="11"/>
  <c r="AH349" i="11"/>
  <c r="AN349" i="11"/>
  <c r="AI349" i="11"/>
  <c r="AS349" i="11"/>
  <c r="AL349" i="11"/>
  <c r="AK349" i="11"/>
  <c r="AE349" i="11"/>
  <c r="AG349" i="11"/>
  <c r="AN350" i="11"/>
  <c r="AT350" i="11"/>
  <c r="AU350" i="11"/>
  <c r="AG350" i="11"/>
  <c r="AH350" i="11"/>
  <c r="AS351" i="11"/>
  <c r="AR351" i="11"/>
  <c r="AU351" i="11"/>
  <c r="AG351" i="11"/>
  <c r="AT351" i="11"/>
  <c r="AJ351" i="11"/>
  <c r="AE351" i="11"/>
  <c r="AN351" i="11"/>
  <c r="AH351" i="11"/>
  <c r="AF351" i="11"/>
  <c r="AC352" i="11"/>
  <c r="AT352" i="11"/>
  <c r="AH352" i="11"/>
  <c r="AF352" i="11"/>
  <c r="AI353" i="11"/>
  <c r="AJ353" i="11"/>
  <c r="AN353" i="11"/>
  <c r="AK353" i="11"/>
  <c r="AT353" i="11"/>
  <c r="AS353" i="11"/>
  <c r="AD353" i="11"/>
  <c r="AG353" i="11"/>
  <c r="AQ353" i="11"/>
  <c r="AH354" i="11"/>
  <c r="AI354" i="11"/>
  <c r="AS354" i="11"/>
  <c r="AE354" i="11"/>
  <c r="AN355" i="11"/>
  <c r="AE355" i="11"/>
  <c r="AU355" i="11"/>
  <c r="AF355" i="11"/>
  <c r="AQ355" i="11"/>
  <c r="AD355" i="11"/>
  <c r="AG355" i="11"/>
  <c r="AH355" i="11"/>
  <c r="AI355" i="11"/>
  <c r="AU356" i="11"/>
  <c r="AP356" i="11"/>
  <c r="AE356" i="11"/>
  <c r="AH357" i="11"/>
  <c r="AI357" i="11"/>
  <c r="AG357" i="11"/>
  <c r="AP357" i="11"/>
  <c r="AJ357" i="11"/>
  <c r="AS357" i="11"/>
  <c r="AM357" i="11"/>
  <c r="AQ357" i="11"/>
  <c r="AC357" i="11"/>
  <c r="AN357" i="11"/>
  <c r="AC358" i="11"/>
  <c r="AL358" i="11"/>
  <c r="AE358" i="11"/>
  <c r="AF358" i="11"/>
  <c r="AH358" i="11"/>
  <c r="AG359" i="11"/>
  <c r="AS359" i="11"/>
  <c r="AL359" i="11"/>
  <c r="AK359" i="11"/>
  <c r="AQ359" i="11"/>
  <c r="AN359" i="11"/>
  <c r="AF359" i="11"/>
  <c r="AM359" i="11"/>
  <c r="AH359" i="11"/>
  <c r="AL360" i="11"/>
  <c r="AR360" i="11"/>
  <c r="AD360" i="11"/>
  <c r="AE360" i="11"/>
  <c r="AF360" i="11"/>
  <c r="AU361" i="11"/>
  <c r="AN361" i="11"/>
  <c r="AJ361" i="11"/>
  <c r="AG361" i="11"/>
  <c r="AL361" i="11"/>
  <c r="AP361" i="11"/>
  <c r="AD361" i="11"/>
  <c r="AC361" i="11"/>
  <c r="AK361" i="11"/>
  <c r="AG362" i="11"/>
  <c r="AH362" i="11"/>
  <c r="AJ363" i="11"/>
  <c r="AH363" i="11"/>
  <c r="AL363" i="11"/>
  <c r="AM363" i="11"/>
  <c r="AO363" i="11"/>
  <c r="AU363" i="11"/>
  <c r="AI363" i="11"/>
  <c r="AS364" i="11"/>
  <c r="AG364" i="11"/>
  <c r="AD364" i="11"/>
  <c r="AF364" i="11"/>
  <c r="AC365" i="11"/>
  <c r="AJ365" i="11"/>
  <c r="AO365" i="11"/>
  <c r="AS365" i="11"/>
  <c r="AD365" i="11"/>
  <c r="AU365" i="11"/>
  <c r="AT365" i="11"/>
  <c r="AE365" i="11"/>
  <c r="AF365" i="11"/>
  <c r="AG365" i="11"/>
  <c r="AR366" i="11"/>
  <c r="AO366" i="11"/>
  <c r="AM366" i="11"/>
  <c r="AN366" i="11"/>
  <c r="AH366" i="11"/>
  <c r="AD367" i="11"/>
  <c r="AG367" i="11"/>
  <c r="AP367" i="11"/>
  <c r="AN367" i="11"/>
  <c r="AC367" i="11"/>
  <c r="AU367" i="11"/>
  <c r="AS367" i="11"/>
  <c r="AL367" i="11"/>
  <c r="AJ367" i="11"/>
  <c r="AC368" i="11"/>
  <c r="AQ368" i="11"/>
  <c r="AE368" i="11"/>
  <c r="AF368" i="11"/>
  <c r="AN369" i="11"/>
  <c r="AO369" i="11"/>
  <c r="AM369" i="11"/>
  <c r="AF369" i="11"/>
  <c r="AJ369" i="11"/>
  <c r="AL369" i="11"/>
  <c r="AG369" i="11"/>
  <c r="AI370" i="11"/>
  <c r="AK370" i="11"/>
  <c r="AM370" i="11"/>
  <c r="AH370" i="11"/>
  <c r="AE371" i="11"/>
  <c r="AM371" i="11"/>
  <c r="AO371" i="11"/>
  <c r="AQ371" i="11"/>
  <c r="AR371" i="11"/>
  <c r="AH371" i="11"/>
  <c r="AC371" i="11"/>
  <c r="AN371" i="11"/>
  <c r="AI371" i="11"/>
  <c r="AJ372" i="11"/>
  <c r="AC372" i="11"/>
  <c r="AK372" i="11"/>
  <c r="AP372" i="11"/>
  <c r="AF373" i="11"/>
  <c r="AP373" i="11"/>
  <c r="AU373" i="11"/>
  <c r="AK373" i="11"/>
  <c r="AH373" i="11"/>
  <c r="AL373" i="11"/>
  <c r="AG373" i="11"/>
  <c r="AL374" i="11"/>
  <c r="AJ374" i="11"/>
  <c r="AO374" i="11"/>
  <c r="AH374" i="11"/>
  <c r="AD375" i="11"/>
  <c r="AP375" i="11"/>
  <c r="AL375" i="11"/>
  <c r="AM375" i="11"/>
  <c r="AN375" i="11"/>
  <c r="AO375" i="11"/>
  <c r="AJ375" i="11"/>
  <c r="AI375" i="11"/>
  <c r="AE376" i="11"/>
  <c r="AI376" i="11"/>
  <c r="AH376" i="11"/>
  <c r="AG376" i="11"/>
  <c r="AI377" i="11"/>
  <c r="AK377" i="11"/>
  <c r="AR377" i="11"/>
  <c r="AP377" i="11"/>
  <c r="AM377" i="11"/>
  <c r="AF377" i="11"/>
  <c r="AL377" i="11"/>
  <c r="AK378" i="11"/>
  <c r="AM378" i="11"/>
  <c r="AH378" i="11"/>
  <c r="AD379" i="11"/>
  <c r="AL379" i="11"/>
  <c r="AE379" i="11"/>
  <c r="AO379" i="11"/>
  <c r="AN379" i="11"/>
  <c r="AR379" i="11"/>
  <c r="AS379" i="11"/>
  <c r="AH379" i="11"/>
  <c r="AJ379" i="11"/>
  <c r="AI379" i="11"/>
  <c r="AE380" i="11"/>
  <c r="AD380" i="11"/>
  <c r="AH380" i="11"/>
  <c r="AP380" i="11"/>
  <c r="AG380" i="11"/>
  <c r="AF380" i="11"/>
  <c r="AQ381" i="11"/>
  <c r="AF381" i="11"/>
  <c r="AE381" i="11"/>
  <c r="AU381" i="11"/>
  <c r="AL381" i="11"/>
  <c r="AG381" i="11"/>
  <c r="AT382" i="11"/>
  <c r="AO382" i="11"/>
  <c r="AK382" i="11"/>
  <c r="AP383" i="11"/>
  <c r="AE383" i="11"/>
  <c r="AH383" i="11"/>
  <c r="AU383" i="11"/>
  <c r="AN383" i="11"/>
  <c r="AO383" i="11"/>
  <c r="AJ383" i="11"/>
  <c r="AI383" i="11"/>
  <c r="AG384" i="11"/>
  <c r="AM384" i="11"/>
  <c r="AT385" i="11"/>
  <c r="AQ385" i="11"/>
  <c r="AP385" i="11"/>
  <c r="AN385" i="11"/>
  <c r="AJ385" i="11"/>
  <c r="AG385" i="11"/>
  <c r="AH386" i="11"/>
  <c r="AI386" i="11"/>
  <c r="AK386" i="11"/>
  <c r="AM386" i="11"/>
  <c r="AO387" i="11"/>
  <c r="AH387" i="11"/>
  <c r="AD387" i="11"/>
  <c r="AN387" i="11"/>
  <c r="AR387" i="11"/>
  <c r="AL387" i="11"/>
  <c r="AU387" i="11"/>
  <c r="AI387" i="11"/>
  <c r="AL388" i="11"/>
  <c r="AH388" i="11"/>
  <c r="AG388" i="11"/>
  <c r="AK389" i="11"/>
  <c r="AD389" i="11"/>
  <c r="AI389" i="11"/>
  <c r="AO389" i="11"/>
  <c r="AL389" i="11"/>
  <c r="AG389" i="11"/>
  <c r="AG390" i="11"/>
  <c r="AE390" i="11"/>
  <c r="AK390" i="11"/>
  <c r="AH390" i="11"/>
  <c r="AD391" i="11"/>
  <c r="AE391" i="11"/>
  <c r="AS391" i="11"/>
  <c r="AQ391" i="11"/>
  <c r="AU391" i="11"/>
  <c r="AP391" i="11"/>
  <c r="AG391" i="11"/>
  <c r="AH391" i="11"/>
  <c r="AJ391" i="11"/>
  <c r="AI391" i="11"/>
  <c r="AQ392" i="11"/>
  <c r="AF392" i="11"/>
  <c r="AE392" i="11"/>
  <c r="AG392" i="11"/>
  <c r="AK393" i="11"/>
  <c r="AS393" i="11"/>
  <c r="AN393" i="11"/>
  <c r="AF393" i="11"/>
  <c r="AJ393" i="11"/>
  <c r="AG393" i="11"/>
  <c r="AH394" i="11"/>
  <c r="AE394" i="11"/>
  <c r="AF394" i="11"/>
  <c r="AN395" i="11"/>
  <c r="AK395" i="11"/>
  <c r="AP395" i="11"/>
  <c r="AS395" i="11"/>
  <c r="AC395" i="11"/>
  <c r="AQ395" i="11"/>
  <c r="AU395" i="11"/>
  <c r="AQ396" i="11"/>
  <c r="AI396" i="11"/>
  <c r="AF396" i="11"/>
  <c r="AM397" i="11"/>
  <c r="AH397" i="11"/>
  <c r="AR397" i="11"/>
  <c r="AS397" i="11"/>
  <c r="AD397" i="11"/>
  <c r="AT397" i="11"/>
  <c r="AD398" i="11"/>
  <c r="AI398" i="11"/>
  <c r="AS398" i="11"/>
  <c r="AM398" i="11"/>
  <c r="AJ398" i="11"/>
  <c r="AC443" i="11"/>
  <c r="AK443" i="11"/>
  <c r="AL443" i="11"/>
  <c r="AJ443" i="11"/>
  <c r="AD445" i="11"/>
  <c r="AR449" i="11"/>
  <c r="AK449" i="11"/>
  <c r="AC449" i="11"/>
  <c r="AK450" i="11"/>
  <c r="AR450" i="11"/>
  <c r="AG451" i="11"/>
  <c r="AJ451" i="11"/>
  <c r="AQ453" i="11"/>
  <c r="AP453" i="11"/>
  <c r="AC453" i="11"/>
  <c r="AD453" i="11"/>
  <c r="AO454" i="11"/>
  <c r="AP454" i="11"/>
  <c r="AG455" i="11"/>
  <c r="AH455" i="11"/>
  <c r="AI457" i="11"/>
  <c r="AC457" i="11"/>
  <c r="AK457" i="11"/>
  <c r="AM457" i="11"/>
  <c r="AL458" i="11"/>
  <c r="AU459" i="11"/>
  <c r="AI459" i="11"/>
  <c r="AN459" i="11"/>
  <c r="AD459" i="11"/>
  <c r="AE459" i="11"/>
  <c r="AG459" i="11"/>
  <c r="AM460" i="11"/>
  <c r="AI461" i="11"/>
  <c r="AK461" i="11"/>
  <c r="AL461" i="11"/>
  <c r="AL462" i="11"/>
  <c r="AN462" i="11"/>
  <c r="AM462" i="11"/>
  <c r="AG463" i="11"/>
  <c r="AF463" i="11"/>
  <c r="AI463" i="11"/>
  <c r="AE464" i="11"/>
  <c r="AF464" i="11"/>
  <c r="AM464" i="11"/>
  <c r="AK464" i="11"/>
  <c r="AM465" i="11"/>
  <c r="AN465" i="11"/>
  <c r="AG466" i="11"/>
  <c r="AR466" i="11"/>
  <c r="AL466" i="11"/>
  <c r="AK467" i="11"/>
  <c r="AO467" i="11"/>
  <c r="AE467" i="11"/>
  <c r="AH467" i="11"/>
  <c r="AJ467" i="11"/>
  <c r="AJ468" i="11"/>
  <c r="AM469" i="11"/>
  <c r="AL469" i="11"/>
  <c r="AJ470" i="11"/>
  <c r="AK470" i="11"/>
  <c r="AM470" i="11"/>
  <c r="AM471" i="11"/>
  <c r="AT471" i="11"/>
  <c r="AU471" i="11"/>
  <c r="AD471" i="11"/>
  <c r="AH471" i="11"/>
  <c r="AJ471" i="11"/>
  <c r="AM472" i="11"/>
  <c r="AP472" i="11"/>
  <c r="AK472" i="11"/>
  <c r="AH473" i="11"/>
  <c r="AK473" i="11"/>
  <c r="AI473" i="11"/>
  <c r="AR473" i="11"/>
  <c r="AP473" i="11"/>
  <c r="AE473" i="11"/>
  <c r="AF473" i="11"/>
  <c r="AL473" i="11"/>
  <c r="AO474" i="11"/>
  <c r="AU475" i="11"/>
  <c r="AF475" i="11"/>
  <c r="AH475" i="11"/>
  <c r="AI475" i="11"/>
  <c r="AN475" i="11"/>
  <c r="AJ477" i="11"/>
  <c r="AL477" i="11"/>
  <c r="AJ478" i="11"/>
  <c r="AC478" i="11"/>
  <c r="AP478" i="11"/>
  <c r="AD478" i="11"/>
  <c r="AH478" i="11"/>
  <c r="AK479" i="11"/>
  <c r="AJ479" i="11"/>
  <c r="AR480" i="11"/>
  <c r="AK480" i="11"/>
  <c r="AS481" i="11"/>
  <c r="AK482" i="11"/>
  <c r="AQ482" i="11"/>
  <c r="AJ482" i="11"/>
  <c r="AD482" i="11"/>
  <c r="AI482" i="11"/>
  <c r="AN482" i="11"/>
  <c r="AI483" i="11"/>
  <c r="AK483" i="11"/>
  <c r="AJ483" i="11"/>
  <c r="AP484" i="11"/>
  <c r="AL485" i="11"/>
  <c r="AD486" i="11"/>
  <c r="AO486" i="11"/>
  <c r="AT486" i="11"/>
  <c r="AJ486" i="11"/>
  <c r="AI486" i="11"/>
  <c r="AL486" i="11"/>
  <c r="AN486" i="11"/>
  <c r="AD487" i="11"/>
  <c r="AJ487" i="11"/>
  <c r="AP488" i="11"/>
  <c r="AK488" i="11"/>
  <c r="AS489" i="11"/>
  <c r="AT490" i="11"/>
  <c r="AI490" i="11"/>
  <c r="AD490" i="11"/>
  <c r="AC490" i="11"/>
  <c r="AN490" i="11"/>
  <c r="AM490" i="11"/>
  <c r="AI491" i="11"/>
  <c r="AJ491" i="11"/>
  <c r="AN492" i="11"/>
  <c r="AS493" i="11"/>
  <c r="AQ493" i="11"/>
  <c r="AO494" i="11"/>
  <c r="AJ494" i="11"/>
  <c r="AK494" i="11"/>
  <c r="AI494" i="11"/>
  <c r="AN494" i="11"/>
  <c r="AM494" i="11"/>
  <c r="AD495" i="11"/>
  <c r="AP496" i="11"/>
  <c r="AK496" i="11"/>
  <c r="AS497" i="11"/>
  <c r="AO497" i="11"/>
  <c r="AS498" i="11"/>
  <c r="AR498" i="11"/>
  <c r="AF498" i="11"/>
  <c r="AM498" i="11"/>
  <c r="AJ499" i="11"/>
  <c r="AD500" i="11"/>
  <c r="AT500" i="11"/>
  <c r="AS501" i="11"/>
  <c r="AL501" i="11"/>
  <c r="AL502" i="11"/>
  <c r="AQ502" i="11"/>
  <c r="AF502" i="11"/>
  <c r="AS502" i="11"/>
  <c r="AP502" i="11"/>
  <c r="AR502" i="11"/>
  <c r="AM503" i="11"/>
  <c r="AL503" i="11"/>
  <c r="AD504" i="11"/>
  <c r="AG505" i="11"/>
  <c r="AL505" i="11"/>
  <c r="AR506" i="11"/>
  <c r="AO506" i="11"/>
  <c r="AD508" i="11"/>
  <c r="AT508" i="11"/>
  <c r="AK508" i="11"/>
  <c r="AK509" i="11"/>
  <c r="AK510" i="11"/>
  <c r="AN511" i="11"/>
  <c r="AO511" i="11"/>
  <c r="AL511" i="11"/>
  <c r="AQ511" i="11"/>
  <c r="AS511" i="11"/>
  <c r="AP511" i="11"/>
  <c r="AM511" i="11"/>
  <c r="AJ511" i="11"/>
  <c r="AQ512" i="11"/>
  <c r="AU513" i="11"/>
  <c r="AO513" i="11"/>
  <c r="AL513" i="11"/>
  <c r="AQ514" i="11"/>
  <c r="AR514" i="11"/>
  <c r="AO514" i="11"/>
  <c r="AL514" i="11"/>
  <c r="AI514" i="11"/>
  <c r="AD515" i="11"/>
  <c r="AN515" i="11"/>
  <c r="AQ515" i="11"/>
  <c r="AC515" i="11"/>
  <c r="AT515" i="11"/>
  <c r="AJ515" i="11"/>
  <c r="AQ516" i="11"/>
  <c r="AU517" i="11"/>
  <c r="AR517" i="11"/>
  <c r="AL517" i="11"/>
  <c r="AD518" i="11"/>
  <c r="AT518" i="11"/>
  <c r="AO518" i="11"/>
  <c r="AS518" i="11"/>
  <c r="AO519" i="11"/>
  <c r="AC519" i="11"/>
  <c r="AG519" i="11"/>
  <c r="AI519" i="11"/>
  <c r="AN519" i="11"/>
  <c r="AT519" i="11"/>
  <c r="AS519" i="11"/>
  <c r="AN520" i="11"/>
  <c r="AK520" i="11"/>
  <c r="AU521" i="11"/>
  <c r="AL521" i="11"/>
  <c r="AJ522" i="11"/>
  <c r="AC522" i="11"/>
  <c r="AS522" i="11"/>
  <c r="AP522" i="11"/>
  <c r="AF523" i="11"/>
  <c r="AO523" i="11"/>
  <c r="AG523" i="11"/>
  <c r="AQ523" i="11"/>
  <c r="AT523" i="11"/>
  <c r="AD523" i="11"/>
  <c r="AP523" i="11"/>
  <c r="AN524" i="11"/>
  <c r="AR525" i="11"/>
  <c r="AQ526" i="11"/>
  <c r="AI526" i="11"/>
  <c r="AC526" i="11"/>
  <c r="AL526" i="11"/>
  <c r="AS526" i="11"/>
  <c r="AM526" i="11"/>
  <c r="AQ527" i="11"/>
  <c r="AF527" i="11"/>
  <c r="AT527" i="11"/>
  <c r="AG527" i="11"/>
  <c r="AD527" i="11"/>
  <c r="AN527" i="11"/>
  <c r="AS527" i="11"/>
  <c r="AR529" i="11"/>
  <c r="AQ530" i="11"/>
  <c r="AD530" i="11"/>
  <c r="AG530" i="11"/>
  <c r="AO530" i="11"/>
  <c r="AS530" i="11"/>
  <c r="AM530" i="11"/>
  <c r="AH531" i="11"/>
  <c r="AE531" i="11"/>
  <c r="AJ531" i="11"/>
  <c r="AU531" i="11"/>
  <c r="AR531" i="11"/>
  <c r="AP532" i="11"/>
  <c r="AG532" i="11"/>
  <c r="AT534" i="11"/>
  <c r="AC534" i="11"/>
  <c r="AR534" i="11"/>
  <c r="AG534" i="11"/>
  <c r="AE534" i="11"/>
  <c r="AD534" i="11"/>
  <c r="AL534" i="11"/>
  <c r="AJ534" i="11"/>
  <c r="AQ534" i="11"/>
  <c r="AS534" i="11"/>
  <c r="AH539" i="11"/>
  <c r="AD539" i="11"/>
  <c r="AF539" i="11"/>
  <c r="AE539" i="11"/>
  <c r="AU539" i="11"/>
  <c r="AM540" i="11"/>
  <c r="AC542" i="11"/>
  <c r="AL542" i="11"/>
  <c r="AQ542" i="11"/>
  <c r="AD542" i="11"/>
  <c r="AT542" i="11"/>
  <c r="AJ542" i="11"/>
  <c r="AG542" i="11"/>
  <c r="AK542" i="11"/>
  <c r="AU542" i="11"/>
  <c r="AS542" i="11"/>
  <c r="AM542" i="11"/>
  <c r="AN545" i="11"/>
  <c r="AH547" i="11"/>
  <c r="AE547" i="11"/>
  <c r="AF547" i="11"/>
  <c r="AJ547" i="11"/>
  <c r="AU547" i="11"/>
  <c r="AR547" i="11"/>
  <c r="AJ548" i="11"/>
  <c r="AG550" i="11"/>
  <c r="AQ550" i="11"/>
  <c r="AT550" i="11"/>
  <c r="AO550" i="11"/>
  <c r="AJ550" i="11"/>
  <c r="AE550" i="11"/>
  <c r="AU550" i="11"/>
  <c r="AD550" i="11"/>
  <c r="AN550" i="11"/>
  <c r="AP550" i="11"/>
  <c r="AM550" i="11"/>
  <c r="AC553" i="11"/>
  <c r="AP553" i="11"/>
  <c r="AT555" i="11"/>
  <c r="AF555" i="11"/>
  <c r="AE555" i="11"/>
  <c r="AC555" i="11"/>
  <c r="AG556" i="11"/>
  <c r="AG558" i="11"/>
  <c r="AD558" i="11"/>
  <c r="AT558" i="11"/>
  <c r="AJ558" i="11"/>
  <c r="AC558" i="11"/>
  <c r="AR558" i="11"/>
  <c r="AQ558" i="11"/>
  <c r="AL558" i="11"/>
  <c r="AK558" i="11"/>
  <c r="AS558" i="11"/>
  <c r="AP558" i="11"/>
  <c r="AM558" i="11"/>
  <c r="AF561" i="11"/>
  <c r="AH561" i="11"/>
  <c r="AP561" i="11"/>
  <c r="AH563" i="11"/>
  <c r="AE563" i="11"/>
  <c r="AN563" i="11"/>
  <c r="AJ563" i="11"/>
  <c r="AQ563" i="11"/>
  <c r="AU563" i="11"/>
  <c r="AR563" i="11"/>
  <c r="AN564" i="11"/>
  <c r="AE566" i="11"/>
  <c r="AQ566" i="11"/>
  <c r="AD566" i="11"/>
  <c r="AP566" i="11"/>
  <c r="AK566" i="11"/>
  <c r="AF566" i="11"/>
  <c r="AM566" i="11"/>
  <c r="AL566" i="11"/>
  <c r="AI571" i="11"/>
  <c r="AG571" i="11"/>
  <c r="AS571" i="11"/>
  <c r="AQ571" i="11"/>
  <c r="AC571" i="11"/>
  <c r="AJ571" i="11"/>
  <c r="AN571" i="11"/>
  <c r="AD571" i="11"/>
  <c r="AE571" i="11"/>
  <c r="AS572" i="11"/>
  <c r="AG574" i="11"/>
  <c r="AR574" i="11"/>
  <c r="AE574" i="11"/>
  <c r="AN574" i="11"/>
  <c r="AI574" i="11"/>
  <c r="AJ574" i="11"/>
  <c r="AK574" i="11"/>
  <c r="AT580" i="11"/>
  <c r="AH580" i="11"/>
  <c r="AL580" i="11"/>
  <c r="AN580" i="11"/>
  <c r="AD580" i="11"/>
  <c r="AK580" i="11"/>
  <c r="AJ580" i="11"/>
  <c r="AI585" i="11"/>
  <c r="AL585" i="11"/>
  <c r="AF585" i="11"/>
  <c r="AC585" i="11"/>
  <c r="AD585" i="11"/>
  <c r="AG585" i="11"/>
  <c r="AJ585" i="11"/>
  <c r="AP585" i="11"/>
  <c r="AO585" i="11"/>
  <c r="AQ585" i="11"/>
  <c r="AH585" i="11"/>
  <c r="AS585" i="11"/>
  <c r="AK592" i="11"/>
  <c r="AH592" i="11"/>
  <c r="AR592" i="11"/>
  <c r="AE592" i="11"/>
  <c r="AS592" i="11"/>
  <c r="AP592" i="11"/>
  <c r="AF592" i="11"/>
  <c r="AG592" i="11"/>
  <c r="AL592" i="11"/>
  <c r="AO592" i="11"/>
  <c r="AI592" i="11"/>
  <c r="AJ592" i="11"/>
  <c r="AQ592" i="11"/>
  <c r="AU593" i="11"/>
  <c r="AO593" i="11"/>
  <c r="AF595" i="11"/>
  <c r="AL595" i="11"/>
  <c r="AR595" i="11"/>
  <c r="AJ595" i="11"/>
  <c r="AC595" i="11"/>
  <c r="AP595" i="11"/>
  <c r="AI595" i="11"/>
  <c r="AK595" i="11"/>
  <c r="AS595" i="11"/>
  <c r="AQ595" i="11"/>
  <c r="AU598" i="11"/>
  <c r="AD598" i="11"/>
  <c r="AC598" i="11"/>
  <c r="AR598" i="11"/>
  <c r="AI598" i="11"/>
  <c r="AP598" i="11"/>
  <c r="AO598" i="11"/>
  <c r="AQ598" i="11"/>
  <c r="AN598" i="11"/>
  <c r="AL598" i="11"/>
  <c r="AI617" i="11"/>
  <c r="AF617" i="11"/>
  <c r="AN617" i="11"/>
  <c r="AG617" i="11"/>
  <c r="AJ617" i="11"/>
  <c r="AK617" i="11"/>
  <c r="AC617" i="11"/>
  <c r="AT617" i="11"/>
  <c r="AM617" i="11"/>
  <c r="AD617" i="11"/>
  <c r="AS617" i="11"/>
  <c r="AL624" i="11"/>
  <c r="AI624" i="11"/>
  <c r="AF624" i="11"/>
  <c r="AE624" i="11"/>
  <c r="AD624" i="11"/>
  <c r="AU624" i="11"/>
  <c r="AS624" i="11"/>
  <c r="AU625" i="11"/>
  <c r="AR625" i="11"/>
  <c r="AG627" i="11"/>
  <c r="AD627" i="11"/>
  <c r="AR627" i="11"/>
  <c r="AC627" i="11"/>
  <c r="AE627" i="11"/>
  <c r="AP627" i="11"/>
  <c r="AK627" i="11"/>
  <c r="AS627" i="11"/>
  <c r="AH627" i="11"/>
  <c r="AT627" i="11"/>
  <c r="AQ627" i="11"/>
  <c r="AE630" i="11"/>
  <c r="AQ630" i="11"/>
  <c r="AD630" i="11"/>
  <c r="AK630" i="11"/>
  <c r="AG630" i="11"/>
  <c r="AH630" i="11"/>
  <c r="AJ630" i="11"/>
  <c r="AU914" i="11"/>
  <c r="AK914" i="11"/>
  <c r="AF926" i="11"/>
  <c r="AU926" i="11"/>
  <c r="AR926" i="11"/>
  <c r="AQ926" i="11"/>
  <c r="AM929" i="11"/>
  <c r="AS929" i="11"/>
  <c r="AK929" i="11"/>
  <c r="AS932" i="11"/>
  <c r="AK932" i="11"/>
  <c r="AR932" i="11"/>
  <c r="AJ938" i="11"/>
  <c r="AE943" i="11"/>
  <c r="AN943" i="11"/>
  <c r="AT952" i="11"/>
  <c r="AC952" i="11"/>
  <c r="AE952" i="11"/>
  <c r="AN952" i="11"/>
  <c r="AC961" i="11"/>
  <c r="AD964" i="11"/>
  <c r="AO964" i="11"/>
  <c r="AE970" i="11"/>
  <c r="AD970" i="11"/>
  <c r="AJ970" i="11"/>
  <c r="AS973" i="11"/>
  <c r="AE981" i="11"/>
  <c r="AU981" i="11"/>
  <c r="AS981" i="11"/>
  <c r="AT989" i="11"/>
  <c r="AO989" i="11"/>
  <c r="AE989" i="11"/>
  <c r="AU993" i="11"/>
  <c r="AR993" i="11"/>
  <c r="AE993" i="11"/>
  <c r="AE1000" i="11"/>
  <c r="AS1000" i="11"/>
  <c r="AP1002" i="11"/>
  <c r="AC304" i="11"/>
  <c r="AI304" i="11"/>
  <c r="AQ308" i="11"/>
  <c r="AU308" i="11"/>
  <c r="AD308" i="11"/>
  <c r="AU314" i="11"/>
  <c r="AC314" i="11"/>
  <c r="AF314" i="11"/>
  <c r="AD315" i="11"/>
  <c r="AS317" i="11"/>
  <c r="AU317" i="11"/>
  <c r="AE317" i="11"/>
  <c r="AM319" i="11"/>
  <c r="AP319" i="11"/>
  <c r="AQ319" i="11"/>
  <c r="AD323" i="11"/>
  <c r="AT325" i="11"/>
  <c r="AE325" i="11"/>
  <c r="AT329" i="11"/>
  <c r="AE329" i="11"/>
  <c r="AS331" i="11"/>
  <c r="AU333" i="11"/>
  <c r="AE333" i="11"/>
  <c r="AT333" i="11"/>
  <c r="AM335" i="11"/>
  <c r="AJ335" i="11"/>
  <c r="AR335" i="11"/>
  <c r="AK335" i="11"/>
  <c r="AK337" i="11"/>
  <c r="AD338" i="11"/>
  <c r="AQ338" i="11"/>
  <c r="AJ340" i="11"/>
  <c r="AF340" i="11"/>
  <c r="AU342" i="11"/>
  <c r="AT342" i="11"/>
  <c r="AG342" i="11"/>
  <c r="AC344" i="11"/>
  <c r="AK344" i="11"/>
  <c r="AQ346" i="11"/>
  <c r="AQ348" i="11"/>
  <c r="AC348" i="11"/>
  <c r="AT348" i="11"/>
  <c r="AM350" i="11"/>
  <c r="AL350" i="11"/>
  <c r="AR352" i="11"/>
  <c r="AD352" i="11"/>
  <c r="AO354" i="11"/>
  <c r="AT354" i="11"/>
  <c r="AD354" i="11"/>
  <c r="AD356" i="11"/>
  <c r="AO356" i="11"/>
  <c r="AG356" i="11"/>
  <c r="AG358" i="11"/>
  <c r="AK358" i="11"/>
  <c r="AH360" i="11"/>
  <c r="AD362" i="11"/>
  <c r="AN362" i="11"/>
  <c r="AC362" i="11"/>
  <c r="AE362" i="11"/>
  <c r="AP364" i="11"/>
  <c r="AH364" i="11"/>
  <c r="AR364" i="11"/>
  <c r="AK368" i="11"/>
  <c r="AM368" i="11"/>
  <c r="AQ369" i="11"/>
  <c r="AH372" i="11"/>
  <c r="AM372" i="11"/>
  <c r="AK376" i="11"/>
  <c r="AD376" i="11"/>
  <c r="AE377" i="11"/>
  <c r="AN377" i="11"/>
  <c r="AC377" i="11"/>
  <c r="AC380" i="11"/>
  <c r="AK380" i="11"/>
  <c r="AS381" i="11"/>
  <c r="AI381" i="11"/>
  <c r="AD381" i="11"/>
  <c r="AK384" i="11"/>
  <c r="AE384" i="11"/>
  <c r="AU385" i="11"/>
  <c r="AE385" i="11"/>
  <c r="AC385" i="11"/>
  <c r="AC388" i="11"/>
  <c r="AM388" i="11"/>
  <c r="AH389" i="11"/>
  <c r="AE389" i="11"/>
  <c r="AH392" i="11"/>
  <c r="AT392" i="11"/>
  <c r="AU393" i="11"/>
  <c r="AR393" i="11"/>
  <c r="AJ395" i="11"/>
  <c r="AE395" i="11"/>
  <c r="AN397" i="11"/>
  <c r="AE397" i="11"/>
  <c r="AK397" i="11"/>
  <c r="AR399" i="11"/>
  <c r="AH399" i="11"/>
  <c r="AC399" i="11"/>
  <c r="AJ400" i="11"/>
  <c r="AG400" i="11"/>
  <c r="AT401" i="11"/>
  <c r="AD402" i="11"/>
  <c r="AS402" i="11"/>
  <c r="AI403" i="11"/>
  <c r="AI404" i="11"/>
  <c r="AC404" i="11"/>
  <c r="AS405" i="11"/>
  <c r="AD405" i="11"/>
  <c r="AT406" i="11"/>
  <c r="AE406" i="11"/>
  <c r="AC406" i="11"/>
  <c r="AN407" i="11"/>
  <c r="AK407" i="11"/>
  <c r="AC408" i="11"/>
  <c r="AE408" i="11"/>
  <c r="AC410" i="11"/>
  <c r="AM410" i="11"/>
  <c r="AT410" i="11"/>
  <c r="AU411" i="11"/>
  <c r="AE411" i="11"/>
  <c r="AK411" i="11"/>
  <c r="AJ412" i="11"/>
  <c r="AE412" i="11"/>
  <c r="AM412" i="11"/>
  <c r="AS413" i="11"/>
  <c r="AC413" i="11"/>
  <c r="AN413" i="11"/>
  <c r="AT414" i="11"/>
  <c r="AU414" i="11"/>
  <c r="AO414" i="11"/>
  <c r="AC415" i="11"/>
  <c r="AI415" i="11"/>
  <c r="AP416" i="11"/>
  <c r="AU416" i="11"/>
  <c r="AD416" i="11"/>
  <c r="AE417" i="11"/>
  <c r="AS417" i="11"/>
  <c r="AD418" i="11"/>
  <c r="AL418" i="11"/>
  <c r="AG418" i="11"/>
  <c r="AJ418" i="11"/>
  <c r="AI419" i="11"/>
  <c r="AK419" i="11"/>
  <c r="AM419" i="11"/>
  <c r="AH420" i="11"/>
  <c r="AU420" i="11"/>
  <c r="AM420" i="11"/>
  <c r="AJ420" i="11"/>
  <c r="AI421" i="11"/>
  <c r="AT421" i="11"/>
  <c r="AG421" i="11"/>
  <c r="AE422" i="11"/>
  <c r="AH423" i="11"/>
  <c r="AP423" i="11"/>
  <c r="AC423" i="11"/>
  <c r="AS423" i="11"/>
  <c r="AU424" i="11"/>
  <c r="AM424" i="11"/>
  <c r="AJ424" i="11"/>
  <c r="AS425" i="11"/>
  <c r="AK425" i="11"/>
  <c r="AJ426" i="11"/>
  <c r="AE426" i="11"/>
  <c r="AM426" i="11"/>
  <c r="AO426" i="11"/>
  <c r="AK427" i="11"/>
  <c r="AI427" i="11"/>
  <c r="AP428" i="11"/>
  <c r="AE428" i="11"/>
  <c r="AG429" i="11"/>
  <c r="AD430" i="11"/>
  <c r="AU430" i="11"/>
  <c r="AL430" i="11"/>
  <c r="AJ430" i="11"/>
  <c r="AE432" i="11"/>
  <c r="AJ432" i="11"/>
  <c r="AS432" i="11"/>
  <c r="AK432" i="11"/>
  <c r="AT433" i="11"/>
  <c r="AG433" i="11"/>
  <c r="AU434" i="11"/>
  <c r="AL434" i="11"/>
  <c r="AJ434" i="11"/>
  <c r="AG434" i="11"/>
  <c r="AK435" i="11"/>
  <c r="AR436" i="11"/>
  <c r="AU436" i="11"/>
  <c r="AK436" i="11"/>
  <c r="AQ437" i="11"/>
  <c r="AF437" i="11"/>
  <c r="AM438" i="11"/>
  <c r="AT438" i="11"/>
  <c r="AH439" i="11"/>
  <c r="AD439" i="11"/>
  <c r="AP440" i="11"/>
  <c r="AE440" i="11"/>
  <c r="AS440" i="11"/>
  <c r="AC441" i="11"/>
  <c r="AC442" i="11"/>
  <c r="AJ442" i="11"/>
  <c r="AI444" i="11"/>
  <c r="AP444" i="11"/>
  <c r="AG444" i="11"/>
  <c r="AE444" i="11"/>
  <c r="AF444" i="11"/>
  <c r="AP445" i="11"/>
  <c r="AN445" i="11"/>
  <c r="AF445" i="11"/>
  <c r="AF446" i="11"/>
  <c r="AP446" i="11"/>
  <c r="AM446" i="11"/>
  <c r="AO446" i="11"/>
  <c r="AG446" i="11"/>
  <c r="AC446" i="11"/>
  <c r="AC447" i="11"/>
  <c r="AS448" i="11"/>
  <c r="AT448" i="11"/>
  <c r="AM448" i="11"/>
  <c r="AH449" i="11"/>
  <c r="AI449" i="11"/>
  <c r="AJ449" i="11"/>
  <c r="AN450" i="11"/>
  <c r="AL450" i="11"/>
  <c r="AM450" i="11"/>
  <c r="AI450" i="11"/>
  <c r="AP450" i="11"/>
  <c r="AD451" i="11"/>
  <c r="AH452" i="11"/>
  <c r="AI453" i="11"/>
  <c r="AG453" i="11"/>
  <c r="AE454" i="11"/>
  <c r="AU454" i="11"/>
  <c r="AC454" i="11"/>
  <c r="AK454" i="11"/>
  <c r="AS454" i="11"/>
  <c r="AL455" i="11"/>
  <c r="AI455" i="11"/>
  <c r="AQ456" i="11"/>
  <c r="AG456" i="11"/>
  <c r="AS456" i="11"/>
  <c r="AF456" i="11"/>
  <c r="AM456" i="11"/>
  <c r="AN456" i="11"/>
  <c r="AS458" i="11"/>
  <c r="AL459" i="11"/>
  <c r="AD462" i="11"/>
  <c r="AL463" i="11"/>
  <c r="AG464" i="11"/>
  <c r="AI464" i="11"/>
  <c r="AJ464" i="11"/>
  <c r="AS466" i="11"/>
  <c r="AH466" i="11"/>
  <c r="AJ466" i="11"/>
  <c r="AN467" i="11"/>
  <c r="AD467" i="11"/>
  <c r="AM468" i="11"/>
  <c r="AQ468" i="11"/>
  <c r="AN470" i="11"/>
  <c r="AL470" i="11"/>
  <c r="AF472" i="11"/>
  <c r="AL472" i="11"/>
  <c r="AU472" i="11"/>
  <c r="AC473" i="11"/>
  <c r="AQ473" i="11"/>
  <c r="AU474" i="11"/>
  <c r="AT474" i="11"/>
  <c r="AR474" i="11"/>
  <c r="AK475" i="11"/>
  <c r="AM475" i="11"/>
  <c r="AJ476" i="11"/>
  <c r="AI477" i="11"/>
  <c r="AQ478" i="11"/>
  <c r="AK478" i="11"/>
  <c r="AR478" i="11"/>
  <c r="AL479" i="11"/>
  <c r="AL480" i="11"/>
  <c r="AO480" i="11"/>
  <c r="AG481" i="11"/>
  <c r="AQ483" i="11"/>
  <c r="AE483" i="11"/>
  <c r="AM484" i="11"/>
  <c r="AR484" i="11"/>
  <c r="AQ484" i="11"/>
  <c r="AO484" i="11"/>
  <c r="AH485" i="11"/>
  <c r="AU485" i="11"/>
  <c r="AQ486" i="11"/>
  <c r="AR486" i="11"/>
  <c r="AP487" i="11"/>
  <c r="AU488" i="11"/>
  <c r="AM488" i="11"/>
  <c r="AN489" i="11"/>
  <c r="AO490" i="11"/>
  <c r="AQ490" i="11"/>
  <c r="AU491" i="11"/>
  <c r="AS491" i="11"/>
  <c r="AM492" i="11"/>
  <c r="AF492" i="11"/>
  <c r="AQ492" i="11"/>
  <c r="AN493" i="11"/>
  <c r="AR494" i="11"/>
  <c r="AE494" i="11"/>
  <c r="AP494" i="11"/>
  <c r="AS495" i="11"/>
  <c r="AR495" i="11"/>
  <c r="AS496" i="11"/>
  <c r="AM496" i="11"/>
  <c r="AF497" i="11"/>
  <c r="AK498" i="11"/>
  <c r="AC498" i="11"/>
  <c r="AP498" i="11"/>
  <c r="AJ498" i="11"/>
  <c r="AC499" i="11"/>
  <c r="AR500" i="11"/>
  <c r="AU500" i="11"/>
  <c r="AN500" i="11"/>
  <c r="AH500" i="11"/>
  <c r="AE501" i="11"/>
  <c r="AF501" i="11"/>
  <c r="AK502" i="11"/>
  <c r="AT502" i="11"/>
  <c r="AI502" i="11"/>
  <c r="AI503" i="11"/>
  <c r="AF503" i="11"/>
  <c r="AO504" i="11"/>
  <c r="AO505" i="11"/>
  <c r="AN506" i="11"/>
  <c r="AL506" i="11"/>
  <c r="AF506" i="11"/>
  <c r="AI506" i="11"/>
  <c r="AQ506" i="11"/>
  <c r="AH507" i="11"/>
  <c r="AH508" i="11"/>
  <c r="AG508" i="11"/>
  <c r="AF508" i="11"/>
  <c r="AD509" i="11"/>
  <c r="AG509" i="11"/>
  <c r="AO510" i="11"/>
  <c r="AC511" i="11"/>
  <c r="AE511" i="11"/>
  <c r="AR512" i="11"/>
  <c r="AU512" i="11"/>
  <c r="AO512" i="11"/>
  <c r="AI513" i="11"/>
  <c r="AN513" i="11"/>
  <c r="AU514" i="11"/>
  <c r="AJ514" i="11"/>
  <c r="AG514" i="11"/>
  <c r="AD514" i="11"/>
  <c r="AT514" i="11"/>
  <c r="AE515" i="11"/>
  <c r="AO516" i="11"/>
  <c r="AL516" i="11"/>
  <c r="AH516" i="11"/>
  <c r="AU516" i="11"/>
  <c r="AH517" i="11"/>
  <c r="AI518" i="11"/>
  <c r="AJ518" i="11"/>
  <c r="AG518" i="11"/>
  <c r="AQ518" i="11"/>
  <c r="AQ519" i="11"/>
  <c r="AH520" i="11"/>
  <c r="AR520" i="11"/>
  <c r="AD532" i="11"/>
  <c r="AE532" i="11"/>
  <c r="AR532" i="11"/>
  <c r="AF532" i="11"/>
  <c r="AH532" i="11"/>
  <c r="AT532" i="11"/>
  <c r="AQ532" i="11"/>
  <c r="AK532" i="11"/>
  <c r="AJ537" i="11"/>
  <c r="AG537" i="11"/>
  <c r="AD537" i="11"/>
  <c r="AF537" i="11"/>
  <c r="AC537" i="11"/>
  <c r="AH537" i="11"/>
  <c r="AQ537" i="11"/>
  <c r="AK537" i="11"/>
  <c r="AT537" i="11"/>
  <c r="AD540" i="11"/>
  <c r="AP540" i="11"/>
  <c r="AI540" i="11"/>
  <c r="AC540" i="11"/>
  <c r="AL540" i="11"/>
  <c r="AR540" i="11"/>
  <c r="AQ540" i="11"/>
  <c r="AN540" i="11"/>
  <c r="AK540" i="11"/>
  <c r="AJ545" i="11"/>
  <c r="AG545" i="11"/>
  <c r="AS545" i="11"/>
  <c r="AP545" i="11"/>
  <c r="AD545" i="11"/>
  <c r="AO545" i="11"/>
  <c r="AK545" i="11"/>
  <c r="AI545" i="11"/>
  <c r="AT545" i="11"/>
  <c r="AD548" i="11"/>
  <c r="AP548" i="11"/>
  <c r="AO548" i="11"/>
  <c r="AR548" i="11"/>
  <c r="AT548" i="11"/>
  <c r="AQ548" i="11"/>
  <c r="AN548" i="11"/>
  <c r="AJ553" i="11"/>
  <c r="AG553" i="11"/>
  <c r="AK553" i="11"/>
  <c r="AN553" i="11"/>
  <c r="AI553" i="11"/>
  <c r="AS553" i="11"/>
  <c r="AF553" i="11"/>
  <c r="AL553" i="11"/>
  <c r="AT553" i="11"/>
  <c r="AD556" i="11"/>
  <c r="AF556" i="11"/>
  <c r="AE556" i="11"/>
  <c r="AI556" i="11"/>
  <c r="AT556" i="11"/>
  <c r="AN556" i="11"/>
  <c r="AK556" i="11"/>
  <c r="AJ561" i="11"/>
  <c r="AS561" i="11"/>
  <c r="AD561" i="11"/>
  <c r="AI561" i="11"/>
  <c r="AC561" i="11"/>
  <c r="AK561" i="11"/>
  <c r="AT561" i="11"/>
  <c r="AH564" i="11"/>
  <c r="AF564" i="11"/>
  <c r="AM564" i="11"/>
  <c r="AK564" i="11"/>
  <c r="AT564" i="11"/>
  <c r="AJ564" i="11"/>
  <c r="AE564" i="11"/>
  <c r="AU564" i="11"/>
  <c r="AQ564" i="11"/>
  <c r="AS564" i="11"/>
  <c r="AD569" i="11"/>
  <c r="AE569" i="11"/>
  <c r="AJ569" i="11"/>
  <c r="AR569" i="11"/>
  <c r="AO569" i="11"/>
  <c r="AI569" i="11"/>
  <c r="AP569" i="11"/>
  <c r="AG569" i="11"/>
  <c r="AM569" i="11"/>
  <c r="AT569" i="11"/>
  <c r="AS569" i="11"/>
  <c r="AL572" i="11"/>
  <c r="AK572" i="11"/>
  <c r="AH572" i="11"/>
  <c r="AU572" i="11"/>
  <c r="AC572" i="11"/>
  <c r="AT572" i="11"/>
  <c r="AI572" i="11"/>
  <c r="AR572" i="11"/>
  <c r="AM572" i="11"/>
  <c r="AD572" i="11"/>
  <c r="AE572" i="11"/>
  <c r="AG572" i="11"/>
  <c r="AL593" i="11"/>
  <c r="AI593" i="11"/>
  <c r="AC593" i="11"/>
  <c r="AM593" i="11"/>
  <c r="AG593" i="11"/>
  <c r="AP593" i="11"/>
  <c r="AH593" i="11"/>
  <c r="AD593" i="11"/>
  <c r="AS593" i="11"/>
  <c r="AF600" i="11"/>
  <c r="AG600" i="11"/>
  <c r="AE600" i="11"/>
  <c r="AH600" i="11"/>
  <c r="AK600" i="11"/>
  <c r="AM600" i="11"/>
  <c r="AN600" i="11"/>
  <c r="AG603" i="11"/>
  <c r="AD603" i="11"/>
  <c r="AK603" i="11"/>
  <c r="AF603" i="11"/>
  <c r="AI603" i="11"/>
  <c r="AO603" i="11"/>
  <c r="AP603" i="11"/>
  <c r="AM603" i="11"/>
  <c r="AT603" i="11"/>
  <c r="AQ603" i="11"/>
  <c r="AJ606" i="11"/>
  <c r="AC606" i="11"/>
  <c r="AE606" i="11"/>
  <c r="AF606" i="11"/>
  <c r="AP606" i="11"/>
  <c r="AD606" i="11"/>
  <c r="AQ606" i="11"/>
  <c r="AT606" i="11"/>
  <c r="AG606" i="11"/>
  <c r="AK606" i="11"/>
  <c r="AI606" i="11"/>
  <c r="AU606" i="11"/>
  <c r="AR606" i="11"/>
  <c r="AL606" i="11"/>
  <c r="AI625" i="11"/>
  <c r="AF625" i="11"/>
  <c r="AD625" i="11"/>
  <c r="AQ625" i="11"/>
  <c r="AM625" i="11"/>
  <c r="AP625" i="11"/>
  <c r="AG625" i="11"/>
  <c r="AC625" i="11"/>
  <c r="AT625" i="11"/>
  <c r="AS625" i="11"/>
  <c r="AG632" i="11"/>
  <c r="AM632" i="11"/>
  <c r="AQ632" i="11"/>
  <c r="AR632" i="11"/>
  <c r="AO632" i="11"/>
  <c r="AN632" i="11"/>
  <c r="AI632" i="11"/>
  <c r="AH632" i="11"/>
  <c r="AM635" i="11"/>
  <c r="AN635" i="11"/>
  <c r="AQ635" i="11"/>
  <c r="AL635" i="11"/>
  <c r="AD635" i="11"/>
  <c r="AC635" i="11"/>
  <c r="AR635" i="11"/>
  <c r="AU635" i="11"/>
  <c r="AO635" i="11"/>
  <c r="AI638" i="11"/>
  <c r="AP638" i="11"/>
  <c r="AN638" i="11"/>
  <c r="AH638" i="11"/>
  <c r="AM638" i="11"/>
  <c r="AO638" i="11"/>
  <c r="AK638" i="11"/>
  <c r="AL638" i="11"/>
  <c r="AF638" i="11"/>
  <c r="AR638" i="11"/>
  <c r="AD638" i="11"/>
  <c r="AE638" i="11"/>
  <c r="AG638" i="11"/>
  <c r="AJ638" i="11"/>
  <c r="AQ399" i="11"/>
  <c r="AO399" i="11"/>
  <c r="AS399" i="11"/>
  <c r="AE399" i="11"/>
  <c r="AP399" i="11"/>
  <c r="AO400" i="11"/>
  <c r="AQ400" i="11"/>
  <c r="AM400" i="11"/>
  <c r="AR401" i="11"/>
  <c r="AL401" i="11"/>
  <c r="AU401" i="11"/>
  <c r="AC401" i="11"/>
  <c r="AI402" i="11"/>
  <c r="AF402" i="11"/>
  <c r="AL402" i="11"/>
  <c r="AG402" i="11"/>
  <c r="AQ402" i="11"/>
  <c r="AG403" i="11"/>
  <c r="AJ403" i="11"/>
  <c r="AO403" i="11"/>
  <c r="AU403" i="11"/>
  <c r="AT404" i="11"/>
  <c r="AQ404" i="11"/>
  <c r="AH404" i="11"/>
  <c r="AU404" i="11"/>
  <c r="AG404" i="11"/>
  <c r="AJ405" i="11"/>
  <c r="AG405" i="11"/>
  <c r="AO405" i="11"/>
  <c r="AF405" i="11"/>
  <c r="AG406" i="11"/>
  <c r="AU406" i="11"/>
  <c r="AN406" i="11"/>
  <c r="AR406" i="11"/>
  <c r="AJ407" i="11"/>
  <c r="AU407" i="11"/>
  <c r="AM407" i="11"/>
  <c r="AE407" i="11"/>
  <c r="AR408" i="11"/>
  <c r="AH408" i="11"/>
  <c r="AL408" i="11"/>
  <c r="AU408" i="11"/>
  <c r="AI409" i="11"/>
  <c r="AL409" i="11"/>
  <c r="AE409" i="11"/>
  <c r="AN409" i="11"/>
  <c r="AG410" i="11"/>
  <c r="AD410" i="11"/>
  <c r="AQ410" i="11"/>
  <c r="AL410" i="11"/>
  <c r="AN411" i="11"/>
  <c r="AH411" i="11"/>
  <c r="AP411" i="11"/>
  <c r="AS411" i="11"/>
  <c r="AS412" i="11"/>
  <c r="AI412" i="11"/>
  <c r="AL412" i="11"/>
  <c r="AR412" i="11"/>
  <c r="AG413" i="11"/>
  <c r="AU413" i="11"/>
  <c r="AR413" i="11"/>
  <c r="AL414" i="11"/>
  <c r="AG414" i="11"/>
  <c r="AJ414" i="11"/>
  <c r="AQ414" i="11"/>
  <c r="AJ415" i="11"/>
  <c r="AU415" i="11"/>
  <c r="AQ415" i="11"/>
  <c r="AT415" i="11"/>
  <c r="AL416" i="11"/>
  <c r="AC416" i="11"/>
  <c r="AE416" i="11"/>
  <c r="AU417" i="11"/>
  <c r="AF417" i="11"/>
  <c r="AO417" i="11"/>
  <c r="AT417" i="11"/>
  <c r="AI417" i="11"/>
  <c r="AH418" i="11"/>
  <c r="AE418" i="11"/>
  <c r="AQ418" i="11"/>
  <c r="AN419" i="11"/>
  <c r="AC419" i="11"/>
  <c r="AC420" i="11"/>
  <c r="AF420" i="11"/>
  <c r="AE420" i="11"/>
  <c r="AO420" i="11"/>
  <c r="AF421" i="11"/>
  <c r="AC421" i="11"/>
  <c r="AT422" i="11"/>
  <c r="AC422" i="11"/>
  <c r="AQ422" i="11"/>
  <c r="AR422" i="11"/>
  <c r="AJ423" i="11"/>
  <c r="AN423" i="11"/>
  <c r="AU423" i="11"/>
  <c r="AQ423" i="11"/>
  <c r="AK423" i="11"/>
  <c r="AR424" i="11"/>
  <c r="AK424" i="11"/>
  <c r="AL424" i="11"/>
  <c r="AH424" i="11"/>
  <c r="AF424" i="11"/>
  <c r="AO425" i="11"/>
  <c r="AC425" i="11"/>
  <c r="AL425" i="11"/>
  <c r="AT425" i="11"/>
  <c r="AH426" i="11"/>
  <c r="AU426" i="11"/>
  <c r="AN426" i="11"/>
  <c r="AR426" i="11"/>
  <c r="AQ426" i="11"/>
  <c r="AF427" i="11"/>
  <c r="AC427" i="11"/>
  <c r="AM427" i="11"/>
  <c r="AP427" i="11"/>
  <c r="AC428" i="11"/>
  <c r="AJ428" i="11"/>
  <c r="AU428" i="11"/>
  <c r="AO428" i="11"/>
  <c r="AF428" i="11"/>
  <c r="AR429" i="11"/>
  <c r="AL429" i="11"/>
  <c r="AT429" i="11"/>
  <c r="AC430" i="11"/>
  <c r="AR430" i="11"/>
  <c r="AH431" i="11"/>
  <c r="AD431" i="11"/>
  <c r="AN431" i="11"/>
  <c r="AR432" i="11"/>
  <c r="AP432" i="11"/>
  <c r="AH432" i="11"/>
  <c r="AO432" i="11"/>
  <c r="AL433" i="11"/>
  <c r="AI433" i="11"/>
  <c r="AF433" i="11"/>
  <c r="AQ433" i="11"/>
  <c r="AE434" i="11"/>
  <c r="AC434" i="11"/>
  <c r="AO434" i="11"/>
  <c r="AF435" i="11"/>
  <c r="AE435" i="11"/>
  <c r="AM435" i="11"/>
  <c r="AP435" i="11"/>
  <c r="AH435" i="11"/>
  <c r="AE436" i="11"/>
  <c r="AC436" i="11"/>
  <c r="AF436" i="11"/>
  <c r="AS436" i="11"/>
  <c r="AU437" i="11"/>
  <c r="AC437" i="11"/>
  <c r="AH437" i="11"/>
  <c r="AN437" i="11"/>
  <c r="AD438" i="11"/>
  <c r="AQ438" i="11"/>
  <c r="AG438" i="11"/>
  <c r="AJ438" i="11"/>
  <c r="AP439" i="11"/>
  <c r="AM439" i="11"/>
  <c r="AT439" i="11"/>
  <c r="AG440" i="11"/>
  <c r="AD440" i="11"/>
  <c r="AQ440" i="11"/>
  <c r="AU440" i="11"/>
  <c r="AT441" i="11"/>
  <c r="AD441" i="11"/>
  <c r="AF441" i="11"/>
  <c r="AJ441" i="11"/>
  <c r="AF442" i="11"/>
  <c r="AK442" i="11"/>
  <c r="AD442" i="11"/>
  <c r="AL442" i="11"/>
  <c r="AH443" i="11"/>
  <c r="AN443" i="11"/>
  <c r="AF443" i="11"/>
  <c r="AM443" i="11"/>
  <c r="AC445" i="11"/>
  <c r="AI445" i="11"/>
  <c r="AK445" i="11"/>
  <c r="AT446" i="11"/>
  <c r="AH446" i="11"/>
  <c r="AF447" i="11"/>
  <c r="AT447" i="11"/>
  <c r="AS447" i="11"/>
  <c r="AL449" i="11"/>
  <c r="AM449" i="11"/>
  <c r="AU450" i="11"/>
  <c r="AG450" i="11"/>
  <c r="AE450" i="11"/>
  <c r="AL451" i="11"/>
  <c r="AR451" i="11"/>
  <c r="AT451" i="11"/>
  <c r="AS451" i="11"/>
  <c r="AQ452" i="11"/>
  <c r="AK453" i="11"/>
  <c r="AS453" i="11"/>
  <c r="AM454" i="11"/>
  <c r="AL454" i="11"/>
  <c r="AI454" i="11"/>
  <c r="AO455" i="11"/>
  <c r="AN455" i="11"/>
  <c r="AM455" i="11"/>
  <c r="AS455" i="11"/>
  <c r="AU456" i="11"/>
  <c r="AO456" i="11"/>
  <c r="AR457" i="11"/>
  <c r="AP457" i="11"/>
  <c r="AQ457" i="11"/>
  <c r="AD458" i="11"/>
  <c r="AQ458" i="11"/>
  <c r="AP458" i="11"/>
  <c r="AJ458" i="11"/>
  <c r="AK458" i="11"/>
  <c r="AG458" i="11"/>
  <c r="AH458" i="11"/>
  <c r="AE458" i="11"/>
  <c r="AU458" i="11"/>
  <c r="AF459" i="11"/>
  <c r="AC459" i="11"/>
  <c r="AO459" i="11"/>
  <c r="AQ459" i="11"/>
  <c r="AR459" i="11"/>
  <c r="AI460" i="11"/>
  <c r="AQ460" i="11"/>
  <c r="AD460" i="11"/>
  <c r="AO460" i="11"/>
  <c r="AT460" i="11"/>
  <c r="AG460" i="11"/>
  <c r="AU460" i="11"/>
  <c r="AC460" i="11"/>
  <c r="AS460" i="11"/>
  <c r="AC461" i="11"/>
  <c r="AE461" i="11"/>
  <c r="AP461" i="11"/>
  <c r="AF461" i="11"/>
  <c r="AN461" i="11"/>
  <c r="AD461" i="11"/>
  <c r="AT461" i="11"/>
  <c r="AT462" i="11"/>
  <c r="AS462" i="11"/>
  <c r="AI462" i="11"/>
  <c r="AR462" i="11"/>
  <c r="AG462" i="11"/>
  <c r="AH462" i="11"/>
  <c r="AC462" i="11"/>
  <c r="AE462" i="11"/>
  <c r="AN463" i="11"/>
  <c r="AQ463" i="11"/>
  <c r="AS463" i="11"/>
  <c r="AT463" i="11"/>
  <c r="AU463" i="11"/>
  <c r="AO464" i="11"/>
  <c r="AC464" i="11"/>
  <c r="AN464" i="11"/>
  <c r="AH464" i="11"/>
  <c r="AU464" i="11"/>
  <c r="AS464" i="11"/>
  <c r="AG465" i="11"/>
  <c r="AS465" i="11"/>
  <c r="AQ465" i="11"/>
  <c r="AJ465" i="11"/>
  <c r="AR465" i="11"/>
  <c r="AP465" i="11"/>
  <c r="AK465" i="11"/>
  <c r="AD465" i="11"/>
  <c r="AT465" i="11"/>
  <c r="AK466" i="11"/>
  <c r="AN466" i="11"/>
  <c r="AO466" i="11"/>
  <c r="AP466" i="11"/>
  <c r="AE466" i="11"/>
  <c r="AU466" i="11"/>
  <c r="AP467" i="11"/>
  <c r="AS467" i="11"/>
  <c r="AT467" i="11"/>
  <c r="AR467" i="11"/>
  <c r="AS468" i="11"/>
  <c r="AN468" i="11"/>
  <c r="AT468" i="11"/>
  <c r="AU468" i="11"/>
  <c r="AF468" i="11"/>
  <c r="AP468" i="11"/>
  <c r="AD468" i="11"/>
  <c r="AC468" i="11"/>
  <c r="AK469" i="11"/>
  <c r="AH469" i="11"/>
  <c r="AQ469" i="11"/>
  <c r="AI469" i="11"/>
  <c r="AU469" i="11"/>
  <c r="AC469" i="11"/>
  <c r="AS469" i="11"/>
  <c r="AJ469" i="11"/>
  <c r="AT469" i="11"/>
  <c r="AR470" i="11"/>
  <c r="AS470" i="11"/>
  <c r="AD470" i="11"/>
  <c r="AF470" i="11"/>
  <c r="AC470" i="11"/>
  <c r="AQ470" i="11"/>
  <c r="AO471" i="11"/>
  <c r="AQ471" i="11"/>
  <c r="AP471" i="11"/>
  <c r="AR472" i="11"/>
  <c r="AQ472" i="11"/>
  <c r="AE472" i="11"/>
  <c r="AH472" i="11"/>
  <c r="AG472" i="11"/>
  <c r="AS472" i="11"/>
  <c r="AS473" i="11"/>
  <c r="AN473" i="11"/>
  <c r="AH474" i="11"/>
  <c r="AK474" i="11"/>
  <c r="AP474" i="11"/>
  <c r="AS474" i="11"/>
  <c r="AJ474" i="11"/>
  <c r="AI474" i="11"/>
  <c r="AC474" i="11"/>
  <c r="AD474" i="11"/>
  <c r="AE474" i="11"/>
  <c r="AQ475" i="11"/>
  <c r="AO475" i="11"/>
  <c r="AP475" i="11"/>
  <c r="AR475" i="11"/>
  <c r="AG476" i="11"/>
  <c r="AU476" i="11"/>
  <c r="AD476" i="11"/>
  <c r="AF476" i="11"/>
  <c r="AO476" i="11"/>
  <c r="AQ476" i="11"/>
  <c r="AL476" i="11"/>
  <c r="AC476" i="11"/>
  <c r="AR476" i="11"/>
  <c r="AS476" i="11"/>
  <c r="AH477" i="11"/>
  <c r="AE477" i="11"/>
  <c r="AG477" i="11"/>
  <c r="AR477" i="11"/>
  <c r="AU477" i="11"/>
  <c r="AP477" i="11"/>
  <c r="AN477" i="11"/>
  <c r="AT477" i="11"/>
  <c r="AU478" i="11"/>
  <c r="AO478" i="11"/>
  <c r="AS478" i="11"/>
  <c r="AG478" i="11"/>
  <c r="AE478" i="11"/>
  <c r="AU479" i="11"/>
  <c r="AT479" i="11"/>
  <c r="AQ479" i="11"/>
  <c r="AC479" i="11"/>
  <c r="AN479" i="11"/>
  <c r="AP479" i="11"/>
  <c r="AO479" i="11"/>
  <c r="AE480" i="11"/>
  <c r="AU480" i="11"/>
  <c r="AQ480" i="11"/>
  <c r="AH480" i="11"/>
  <c r="AG480" i="11"/>
  <c r="AT480" i="11"/>
  <c r="AM480" i="11"/>
  <c r="AJ480" i="11"/>
  <c r="AC480" i="11"/>
  <c r="AC481" i="11"/>
  <c r="AM481" i="11"/>
  <c r="AH481" i="11"/>
  <c r="AF481" i="11"/>
  <c r="AU481" i="11"/>
  <c r="AE481" i="11"/>
  <c r="AN481" i="11"/>
  <c r="AI481" i="11"/>
  <c r="AD481" i="11"/>
  <c r="AT481" i="11"/>
  <c r="AC482" i="11"/>
  <c r="AO482" i="11"/>
  <c r="AH482" i="11"/>
  <c r="AS482" i="11"/>
  <c r="AF482" i="11"/>
  <c r="AO483" i="11"/>
  <c r="AH483" i="11"/>
  <c r="AU483" i="11"/>
  <c r="AP483" i="11"/>
  <c r="AC483" i="11"/>
  <c r="AS483" i="11"/>
  <c r="AR483" i="11"/>
  <c r="AE484" i="11"/>
  <c r="AH484" i="11"/>
  <c r="AG484" i="11"/>
  <c r="AT484" i="11"/>
  <c r="AD484" i="11"/>
  <c r="AL484" i="11"/>
  <c r="AS484" i="11"/>
  <c r="AC485" i="11"/>
  <c r="AG485" i="11"/>
  <c r="AE485" i="11"/>
  <c r="AN485" i="11"/>
  <c r="AP485" i="11"/>
  <c r="AR485" i="11"/>
  <c r="AD485" i="11"/>
  <c r="AT485" i="11"/>
  <c r="AP486" i="11"/>
  <c r="AS486" i="11"/>
  <c r="AF486" i="11"/>
  <c r="AU486" i="11"/>
  <c r="AG487" i="11"/>
  <c r="AC487" i="11"/>
  <c r="AT487" i="11"/>
  <c r="AE487" i="11"/>
  <c r="AO487" i="11"/>
  <c r="AS487" i="11"/>
  <c r="AR487" i="11"/>
  <c r="AL488" i="11"/>
  <c r="AQ488" i="11"/>
  <c r="AT488" i="11"/>
  <c r="AI488" i="11"/>
  <c r="AG488" i="11"/>
  <c r="AC488" i="11"/>
  <c r="AS488" i="11"/>
  <c r="AJ489" i="11"/>
  <c r="AC489" i="11"/>
  <c r="AP489" i="11"/>
  <c r="AE489" i="11"/>
  <c r="AF489" i="11"/>
  <c r="AU489" i="11"/>
  <c r="AI489" i="11"/>
  <c r="AT489" i="11"/>
  <c r="AJ490" i="11"/>
  <c r="AH490" i="11"/>
  <c r="AF490" i="11"/>
  <c r="AE490" i="11"/>
  <c r="AF491" i="11"/>
  <c r="AT491" i="11"/>
  <c r="AN491" i="11"/>
  <c r="AO491" i="11"/>
  <c r="AC491" i="11"/>
  <c r="AG491" i="11"/>
  <c r="AR491" i="11"/>
  <c r="AJ492" i="11"/>
  <c r="AU492" i="11"/>
  <c r="AC492" i="11"/>
  <c r="AT492" i="11"/>
  <c r="AD492" i="11"/>
  <c r="AO492" i="11"/>
  <c r="AL492" i="11"/>
  <c r="AR492" i="11"/>
  <c r="AI493" i="11"/>
  <c r="AG493" i="11"/>
  <c r="AK493" i="11"/>
  <c r="AO493" i="11"/>
  <c r="AE493" i="11"/>
  <c r="AP493" i="11"/>
  <c r="AC493" i="11"/>
  <c r="AR493" i="11"/>
  <c r="AT493" i="11"/>
  <c r="AC494" i="11"/>
  <c r="AT494" i="11"/>
  <c r="AG494" i="11"/>
  <c r="AF494" i="11"/>
  <c r="AU494" i="11"/>
  <c r="AC495" i="11"/>
  <c r="AG495" i="11"/>
  <c r="AI495" i="11"/>
  <c r="AN495" i="11"/>
  <c r="AE495" i="11"/>
  <c r="AL495" i="11"/>
  <c r="AP495" i="11"/>
  <c r="AO495" i="11"/>
  <c r="AL496" i="11"/>
  <c r="AU496" i="11"/>
  <c r="AH496" i="11"/>
  <c r="AG496" i="11"/>
  <c r="AI496" i="11"/>
  <c r="AT496" i="11"/>
  <c r="AJ496" i="11"/>
  <c r="AC496" i="11"/>
  <c r="AP497" i="11"/>
  <c r="AG497" i="11"/>
  <c r="AR497" i="11"/>
  <c r="AH497" i="11"/>
  <c r="AC497" i="11"/>
  <c r="AE497" i="11"/>
  <c r="AI497" i="11"/>
  <c r="AD497" i="11"/>
  <c r="AT498" i="11"/>
  <c r="AL498" i="11"/>
  <c r="AH498" i="11"/>
  <c r="AD498" i="11"/>
  <c r="AE498" i="11"/>
  <c r="AF499" i="11"/>
  <c r="AN499" i="11"/>
  <c r="AK499" i="11"/>
  <c r="AS499" i="11"/>
  <c r="AD499" i="11"/>
  <c r="AT499" i="11"/>
  <c r="AR499" i="11"/>
  <c r="AP500" i="11"/>
  <c r="AI500" i="11"/>
  <c r="AM500" i="11"/>
  <c r="AC500" i="11"/>
  <c r="AE500" i="11"/>
  <c r="AG500" i="11"/>
  <c r="AU501" i="11"/>
  <c r="AH501" i="11"/>
  <c r="AO501" i="11"/>
  <c r="AI501" i="11"/>
  <c r="AR501" i="11"/>
  <c r="AC501" i="11"/>
  <c r="AK501" i="11"/>
  <c r="AT501" i="11"/>
  <c r="AN502" i="11"/>
  <c r="AG502" i="11"/>
  <c r="AU502" i="11"/>
  <c r="AK503" i="11"/>
  <c r="AU503" i="11"/>
  <c r="AD503" i="11"/>
  <c r="AN503" i="11"/>
  <c r="AS503" i="11"/>
  <c r="AT503" i="11"/>
  <c r="AR503" i="11"/>
  <c r="AH504" i="11"/>
  <c r="AF504" i="11"/>
  <c r="AL504" i="11"/>
  <c r="AI504" i="11"/>
  <c r="AR504" i="11"/>
  <c r="AC504" i="11"/>
  <c r="AG504" i="11"/>
  <c r="AJ504" i="11"/>
  <c r="AS504" i="11"/>
  <c r="AS505" i="11"/>
  <c r="AJ505" i="11"/>
  <c r="AR505" i="11"/>
  <c r="AC505" i="11"/>
  <c r="AH505" i="11"/>
  <c r="AU505" i="11"/>
  <c r="AP505" i="11"/>
  <c r="AD505" i="11"/>
  <c r="AT505" i="11"/>
  <c r="AJ506" i="11"/>
  <c r="AP506" i="11"/>
  <c r="AG506" i="11"/>
  <c r="AK506" i="11"/>
  <c r="AE506" i="11"/>
  <c r="AK507" i="11"/>
  <c r="AR507" i="11"/>
  <c r="AI507" i="11"/>
  <c r="AG507" i="11"/>
  <c r="AD507" i="11"/>
  <c r="AP507" i="11"/>
  <c r="AS507" i="11"/>
  <c r="AC507" i="11"/>
  <c r="AN507" i="11"/>
  <c r="AU507" i="11"/>
  <c r="AT507" i="11"/>
  <c r="AJ508" i="11"/>
  <c r="AI508" i="11"/>
  <c r="AP508" i="11"/>
  <c r="AO508" i="11"/>
  <c r="AC508" i="11"/>
  <c r="AS508" i="11"/>
  <c r="AS509" i="11"/>
  <c r="AH509" i="11"/>
  <c r="AI509" i="11"/>
  <c r="AF509" i="11"/>
  <c r="AC509" i="11"/>
  <c r="AP509" i="11"/>
  <c r="AJ509" i="11"/>
  <c r="AM509" i="11"/>
  <c r="AE509" i="11"/>
  <c r="AT509" i="11"/>
  <c r="AC510" i="11"/>
  <c r="AE510" i="11"/>
  <c r="AQ510" i="11"/>
  <c r="AG510" i="11"/>
  <c r="AT510" i="11"/>
  <c r="AJ510" i="11"/>
  <c r="AL510" i="11"/>
  <c r="AS510" i="11"/>
  <c r="AU510" i="11"/>
  <c r="AF511" i="11"/>
  <c r="AG511" i="11"/>
  <c r="AH511" i="11"/>
  <c r="AR511" i="11"/>
  <c r="AF512" i="11"/>
  <c r="AL512" i="11"/>
  <c r="AM512" i="11"/>
  <c r="AE512" i="11"/>
  <c r="AJ512" i="11"/>
  <c r="AG512" i="11"/>
  <c r="AS512" i="11"/>
  <c r="AG513" i="11"/>
  <c r="AM513" i="11"/>
  <c r="AJ513" i="11"/>
  <c r="AD513" i="11"/>
  <c r="AF513" i="11"/>
  <c r="AC513" i="11"/>
  <c r="AS513" i="11"/>
  <c r="AN514" i="11"/>
  <c r="AG515" i="11"/>
  <c r="AU515" i="11"/>
  <c r="AR515" i="11"/>
  <c r="AS516" i="11"/>
  <c r="AI516" i="11"/>
  <c r="AF516" i="11"/>
  <c r="AC516" i="11"/>
  <c r="AE516" i="11"/>
  <c r="AR516" i="11"/>
  <c r="AG516" i="11"/>
  <c r="AQ517" i="11"/>
  <c r="AS517" i="11"/>
  <c r="AG517" i="11"/>
  <c r="AD517" i="11"/>
  <c r="AC517" i="11"/>
  <c r="AF517" i="11"/>
  <c r="AT517" i="11"/>
  <c r="AE518" i="11"/>
  <c r="AC518" i="11"/>
  <c r="AN518" i="11"/>
  <c r="AK518" i="11"/>
  <c r="AU518" i="11"/>
  <c r="AF519" i="11"/>
  <c r="AK519" i="11"/>
  <c r="AH519" i="11"/>
  <c r="AE519" i="11"/>
  <c r="AL520" i="11"/>
  <c r="AP520" i="11"/>
  <c r="AI520" i="11"/>
  <c r="AF520" i="11"/>
  <c r="AO520" i="11"/>
  <c r="AU520" i="11"/>
  <c r="AM520" i="11"/>
  <c r="AJ520" i="11"/>
  <c r="AF521" i="11"/>
  <c r="AG521" i="11"/>
  <c r="AM521" i="11"/>
  <c r="AQ521" i="11"/>
  <c r="AK521" i="11"/>
  <c r="AP521" i="11"/>
  <c r="AS521" i="11"/>
  <c r="AI521" i="11"/>
  <c r="AD521" i="11"/>
  <c r="AL522" i="11"/>
  <c r="AN522" i="11"/>
  <c r="AK522" i="11"/>
  <c r="AH522" i="11"/>
  <c r="AE522" i="11"/>
  <c r="AK523" i="11"/>
  <c r="AH523" i="11"/>
  <c r="AU523" i="11"/>
  <c r="AR523" i="11"/>
  <c r="AE524" i="11"/>
  <c r="AM524" i="11"/>
  <c r="AJ524" i="11"/>
  <c r="AR524" i="11"/>
  <c r="AC524" i="11"/>
  <c r="AP524" i="11"/>
  <c r="AG524" i="11"/>
  <c r="AS524" i="11"/>
  <c r="AG525" i="11"/>
  <c r="AJ525" i="11"/>
  <c r="AK525" i="11"/>
  <c r="AS525" i="11"/>
  <c r="AC525" i="11"/>
  <c r="AP525" i="11"/>
  <c r="AI525" i="11"/>
  <c r="AF525" i="11"/>
  <c r="AH526" i="11"/>
  <c r="AN526" i="11"/>
  <c r="AO527" i="11"/>
  <c r="AK527" i="11"/>
  <c r="AH527" i="11"/>
  <c r="AU527" i="11"/>
  <c r="AM528" i="11"/>
  <c r="AI528" i="11"/>
  <c r="AF528" i="11"/>
  <c r="AO528" i="11"/>
  <c r="AU528" i="11"/>
  <c r="AC528" i="11"/>
  <c r="AP528" i="11"/>
  <c r="AG528" i="11"/>
  <c r="AR528" i="11"/>
  <c r="AS528" i="11"/>
  <c r="AF529" i="11"/>
  <c r="AI529" i="11"/>
  <c r="AM529" i="11"/>
  <c r="AJ529" i="11"/>
  <c r="AH529" i="11"/>
  <c r="AP529" i="11"/>
  <c r="AC529" i="11"/>
  <c r="AT529" i="11"/>
  <c r="AL530" i="11"/>
  <c r="AJ530" i="11"/>
  <c r="AK530" i="11"/>
  <c r="AU530" i="11"/>
  <c r="AT531" i="11"/>
  <c r="AL531" i="11"/>
  <c r="AS531" i="11"/>
  <c r="AP531" i="11"/>
  <c r="AM531" i="11"/>
  <c r="AM532" i="11"/>
  <c r="AH534" i="11"/>
  <c r="AN534" i="11"/>
  <c r="AK534" i="11"/>
  <c r="AU534" i="11"/>
  <c r="AH535" i="11"/>
  <c r="AE535" i="11"/>
  <c r="AF535" i="11"/>
  <c r="AL535" i="11"/>
  <c r="AU535" i="11"/>
  <c r="AR535" i="11"/>
  <c r="AI537" i="11"/>
  <c r="AN537" i="11"/>
  <c r="AQ538" i="11"/>
  <c r="AR538" i="11"/>
  <c r="AG538" i="11"/>
  <c r="AL538" i="11"/>
  <c r="AC538" i="11"/>
  <c r="AJ538" i="11"/>
  <c r="AI538" i="11"/>
  <c r="AS538" i="11"/>
  <c r="AP538" i="11"/>
  <c r="AM538" i="11"/>
  <c r="AG539" i="11"/>
  <c r="AC539" i="11"/>
  <c r="AS539" i="11"/>
  <c r="AP539" i="11"/>
  <c r="AM539" i="11"/>
  <c r="AE540" i="11"/>
  <c r="AN542" i="11"/>
  <c r="AH542" i="11"/>
  <c r="AE543" i="11"/>
  <c r="AT543" i="11"/>
  <c r="AN543" i="11"/>
  <c r="AD543" i="11"/>
  <c r="AM543" i="11"/>
  <c r="AU543" i="11"/>
  <c r="AH545" i="11"/>
  <c r="AF545" i="11"/>
  <c r="AJ546" i="11"/>
  <c r="AC546" i="11"/>
  <c r="AQ546" i="11"/>
  <c r="AT546" i="11"/>
  <c r="AL546" i="11"/>
  <c r="AR546" i="11"/>
  <c r="AG546" i="11"/>
  <c r="AS546" i="11"/>
  <c r="AP546" i="11"/>
  <c r="AM546" i="11"/>
  <c r="AT547" i="11"/>
  <c r="AO547" i="11"/>
  <c r="AS547" i="11"/>
  <c r="AP547" i="11"/>
  <c r="AE548" i="11"/>
  <c r="AC550" i="11"/>
  <c r="AK550" i="11"/>
  <c r="AH550" i="11"/>
  <c r="AE551" i="11"/>
  <c r="AJ551" i="11"/>
  <c r="AF551" i="11"/>
  <c r="AI551" i="11"/>
  <c r="AD553" i="11"/>
  <c r="AH553" i="11"/>
  <c r="AQ554" i="11"/>
  <c r="AG554" i="11"/>
  <c r="AT554" i="11"/>
  <c r="AI554" i="11"/>
  <c r="AE554" i="11"/>
  <c r="AK554" i="11"/>
  <c r="AL554" i="11"/>
  <c r="AJ554" i="11"/>
  <c r="AN554" i="11"/>
  <c r="AS554" i="11"/>
  <c r="AP554" i="11"/>
  <c r="AM554" i="11"/>
  <c r="AO555" i="11"/>
  <c r="AS555" i="11"/>
  <c r="AP555" i="11"/>
  <c r="AM555" i="11"/>
  <c r="AJ555" i="11"/>
  <c r="AU556" i="11"/>
  <c r="AU558" i="11"/>
  <c r="AN558" i="11"/>
  <c r="AH558" i="11"/>
  <c r="AE558" i="11"/>
  <c r="AH559" i="11"/>
  <c r="AS559" i="11"/>
  <c r="AI559" i="11"/>
  <c r="AE559" i="11"/>
  <c r="AN561" i="11"/>
  <c r="AQ561" i="11"/>
  <c r="AQ562" i="11"/>
  <c r="AG562" i="11"/>
  <c r="AD562" i="11"/>
  <c r="AO562" i="11"/>
  <c r="AJ562" i="11"/>
  <c r="AT562" i="11"/>
  <c r="AN562" i="11"/>
  <c r="AS562" i="11"/>
  <c r="AM562" i="11"/>
  <c r="AM563" i="11"/>
  <c r="AO563" i="11"/>
  <c r="AS563" i="11"/>
  <c r="AU566" i="11"/>
  <c r="AO566" i="11"/>
  <c r="AJ566" i="11"/>
  <c r="AT566" i="11"/>
  <c r="AT567" i="11"/>
  <c r="AI567" i="11"/>
  <c r="AD567" i="11"/>
  <c r="AC567" i="11"/>
  <c r="AF567" i="11"/>
  <c r="AN567" i="11"/>
  <c r="AE567" i="11"/>
  <c r="AQ567" i="11"/>
  <c r="AK567" i="11"/>
  <c r="AM567" i="11"/>
  <c r="AU567" i="11"/>
  <c r="AL569" i="11"/>
  <c r="AH569" i="11"/>
  <c r="AC570" i="11"/>
  <c r="AK570" i="11"/>
  <c r="AS570" i="11"/>
  <c r="AR570" i="11"/>
  <c r="AP570" i="11"/>
  <c r="AD570" i="11"/>
  <c r="AN570" i="11"/>
  <c r="AT570" i="11"/>
  <c r="AE570" i="11"/>
  <c r="AF570" i="11"/>
  <c r="AM570" i="11"/>
  <c r="AL570" i="11"/>
  <c r="AO571" i="11"/>
  <c r="AF571" i="11"/>
  <c r="AL571" i="11"/>
  <c r="AM571" i="11"/>
  <c r="AP572" i="11"/>
  <c r="AS574" i="11"/>
  <c r="AU574" i="11"/>
  <c r="AQ574" i="11"/>
  <c r="AT574" i="11"/>
  <c r="AP575" i="11"/>
  <c r="AT575" i="11"/>
  <c r="AI575" i="11"/>
  <c r="AS575" i="11"/>
  <c r="AF575" i="11"/>
  <c r="AC575" i="11"/>
  <c r="AN575" i="11"/>
  <c r="AH575" i="11"/>
  <c r="AE575" i="11"/>
  <c r="AS578" i="11"/>
  <c r="AI578" i="11"/>
  <c r="AD578" i="11"/>
  <c r="AM578" i="11"/>
  <c r="AQ578" i="11"/>
  <c r="AS580" i="11"/>
  <c r="AU582" i="11"/>
  <c r="AE582" i="11"/>
  <c r="AK582" i="11"/>
  <c r="AC582" i="11"/>
  <c r="AG582" i="11"/>
  <c r="AP582" i="11"/>
  <c r="AM582" i="11"/>
  <c r="AT582" i="11"/>
  <c r="AO582" i="11"/>
  <c r="AF582" i="11"/>
  <c r="AN582" i="11"/>
  <c r="AR582" i="11"/>
  <c r="AQ582" i="11"/>
  <c r="AL582" i="11"/>
  <c r="AN592" i="11"/>
  <c r="AF593" i="11"/>
  <c r="AN595" i="11"/>
  <c r="AG598" i="11"/>
  <c r="AI601" i="11"/>
  <c r="AF601" i="11"/>
  <c r="AK601" i="11"/>
  <c r="AT601" i="11"/>
  <c r="AD601" i="11"/>
  <c r="AM601" i="11"/>
  <c r="AN601" i="11"/>
  <c r="AP601" i="11"/>
  <c r="AG601" i="11"/>
  <c r="AO601" i="11"/>
  <c r="AH601" i="11"/>
  <c r="AL608" i="11"/>
  <c r="AI608" i="11"/>
  <c r="AC608" i="11"/>
  <c r="AF608" i="11"/>
  <c r="AK608" i="11"/>
  <c r="AN608" i="11"/>
  <c r="AQ608" i="11"/>
  <c r="AG611" i="11"/>
  <c r="AD611" i="11"/>
  <c r="AC611" i="11"/>
  <c r="AK611" i="11"/>
  <c r="AE611" i="11"/>
  <c r="AO611" i="11"/>
  <c r="AR611" i="11"/>
  <c r="AL611" i="11"/>
  <c r="AI611" i="11"/>
  <c r="AT611" i="11"/>
  <c r="AQ611" i="11"/>
  <c r="AE614" i="11"/>
  <c r="AC614" i="11"/>
  <c r="AG614" i="11"/>
  <c r="AJ614" i="11"/>
  <c r="AM614" i="11"/>
  <c r="AK614" i="11"/>
  <c r="AS614" i="11"/>
  <c r="AU614" i="11"/>
  <c r="AR614" i="11"/>
  <c r="AO614" i="11"/>
  <c r="AL614" i="11"/>
  <c r="AC624" i="11"/>
  <c r="AJ625" i="11"/>
  <c r="AI627" i="11"/>
  <c r="AC630" i="11"/>
  <c r="AG633" i="11"/>
  <c r="AM633" i="11"/>
  <c r="AH633" i="11"/>
  <c r="AK633" i="11"/>
  <c r="AE633" i="11"/>
  <c r="AI633" i="11"/>
  <c r="AJ633" i="11"/>
  <c r="AC633" i="11"/>
  <c r="AD633" i="11"/>
  <c r="AP633" i="11"/>
  <c r="AF633" i="11"/>
  <c r="AU633" i="11"/>
  <c r="AQ640" i="11"/>
  <c r="AC640" i="11"/>
  <c r="AT640" i="11"/>
  <c r="AP640" i="11"/>
  <c r="AN640" i="11"/>
  <c r="AO640" i="11"/>
  <c r="AK640" i="11"/>
  <c r="AL640" i="11"/>
  <c r="AM640" i="11"/>
  <c r="AE640" i="11"/>
  <c r="AF640" i="11"/>
  <c r="AH911" i="11"/>
  <c r="AK911" i="11"/>
  <c r="AD920" i="11"/>
  <c r="AI926" i="11"/>
  <c r="AM938" i="11"/>
  <c r="AD938" i="11"/>
  <c r="AT941" i="11"/>
  <c r="AN961" i="11"/>
  <c r="AK992" i="11"/>
  <c r="AT992" i="11"/>
  <c r="AH998" i="11"/>
  <c r="AN998" i="11"/>
  <c r="AD1000" i="11"/>
  <c r="AU1002" i="11"/>
  <c r="AN1002" i="11"/>
  <c r="AC1002" i="11"/>
  <c r="AM317" i="11"/>
  <c r="AC317" i="11"/>
  <c r="AC319" i="11"/>
  <c r="AH323" i="11"/>
  <c r="AT324" i="11"/>
  <c r="AM325" i="11"/>
  <c r="AD325" i="11"/>
  <c r="AC327" i="11"/>
  <c r="AJ328" i="11"/>
  <c r="AN332" i="11"/>
  <c r="AC335" i="11"/>
  <c r="AC337" i="11"/>
  <c r="AM338" i="11"/>
  <c r="AC339" i="11"/>
  <c r="AC343" i="11"/>
  <c r="AD343" i="11"/>
  <c r="AC347" i="11"/>
  <c r="AJ352" i="11"/>
  <c r="AP359" i="11"/>
  <c r="AC363" i="11"/>
  <c r="AJ364" i="11"/>
  <c r="AU369" i="11"/>
  <c r="AH369" i="11"/>
  <c r="AF371" i="11"/>
  <c r="AS374" i="11"/>
  <c r="AD377" i="11"/>
  <c r="AC378" i="11"/>
  <c r="AJ381" i="11"/>
  <c r="AF383" i="11"/>
  <c r="AD384" i="11"/>
  <c r="AD385" i="11"/>
  <c r="AF387" i="11"/>
  <c r="AD388" i="11"/>
  <c r="AJ389" i="11"/>
  <c r="AC389" i="11"/>
  <c r="AC390" i="11"/>
  <c r="AH393" i="11"/>
  <c r="AC393" i="11"/>
  <c r="AJ399" i="11"/>
  <c r="AJ401" i="11"/>
  <c r="AN402" i="11"/>
  <c r="AC403" i="11"/>
  <c r="AL405" i="11"/>
  <c r="AI405" i="11"/>
  <c r="AE410" i="11"/>
  <c r="AC414" i="11"/>
  <c r="AN415" i="11"/>
  <c r="AR418" i="11"/>
  <c r="AO418" i="11"/>
  <c r="AU419" i="11"/>
  <c r="AL421" i="11"/>
  <c r="AL422" i="11"/>
  <c r="AO422" i="11"/>
  <c r="AD425" i="11"/>
  <c r="AD429" i="11"/>
  <c r="AS429" i="11"/>
  <c r="AK431" i="11"/>
  <c r="AD436" i="11"/>
  <c r="AM436" i="11"/>
  <c r="AL437" i="11"/>
  <c r="AL438" i="11"/>
  <c r="AK440" i="11"/>
  <c r="AU443" i="11"/>
  <c r="AI443" i="11"/>
  <c r="AS444" i="11"/>
  <c r="AU444" i="11"/>
  <c r="AD444" i="11"/>
  <c r="AH444" i="11"/>
  <c r="AO445" i="11"/>
  <c r="AN446" i="11"/>
  <c r="AD446" i="11"/>
  <c r="AL446" i="11"/>
  <c r="AO447" i="11"/>
  <c r="AM447" i="11"/>
  <c r="AP447" i="11"/>
  <c r="AD447" i="11"/>
  <c r="AQ448" i="11"/>
  <c r="AU448" i="11"/>
  <c r="AH448" i="11"/>
  <c r="AU449" i="11"/>
  <c r="AS449" i="11"/>
  <c r="AT450" i="11"/>
  <c r="AS450" i="11"/>
  <c r="AM451" i="11"/>
  <c r="AN451" i="11"/>
  <c r="AU451" i="11"/>
  <c r="AK451" i="11"/>
  <c r="AR452" i="11"/>
  <c r="AD452" i="11"/>
  <c r="AF452" i="11"/>
  <c r="AC452" i="11"/>
  <c r="AR453" i="11"/>
  <c r="AH454" i="11"/>
  <c r="AJ454" i="11"/>
  <c r="AT455" i="11"/>
  <c r="AC455" i="11"/>
  <c r="AE456" i="11"/>
  <c r="AD456" i="11"/>
  <c r="AS457" i="11"/>
  <c r="AG457" i="11"/>
  <c r="AH457" i="11"/>
  <c r="AT458" i="11"/>
  <c r="AI458" i="11"/>
  <c r="AR458" i="11"/>
  <c r="AK459" i="11"/>
  <c r="AT459" i="11"/>
  <c r="AS459" i="11"/>
  <c r="AH460" i="11"/>
  <c r="AH461" i="11"/>
  <c r="AO461" i="11"/>
  <c r="AQ462" i="11"/>
  <c r="AJ462" i="11"/>
  <c r="AE463" i="11"/>
  <c r="AM463" i="11"/>
  <c r="AD463" i="11"/>
  <c r="AT464" i="11"/>
  <c r="AU465" i="11"/>
  <c r="AH465" i="11"/>
  <c r="AT466" i="11"/>
  <c r="AQ466" i="11"/>
  <c r="AC466" i="11"/>
  <c r="AC467" i="11"/>
  <c r="AL467" i="11"/>
  <c r="AF467" i="11"/>
  <c r="AE468" i="11"/>
  <c r="AO468" i="11"/>
  <c r="AR469" i="11"/>
  <c r="AE470" i="11"/>
  <c r="AO470" i="11"/>
  <c r="AL471" i="11"/>
  <c r="AC471" i="11"/>
  <c r="AI471" i="11"/>
  <c r="AF471" i="11"/>
  <c r="AC472" i="11"/>
  <c r="AT472" i="11"/>
  <c r="AG473" i="11"/>
  <c r="AG474" i="11"/>
  <c r="AC475" i="11"/>
  <c r="AT475" i="11"/>
  <c r="AG475" i="11"/>
  <c r="AT476" i="11"/>
  <c r="AK477" i="11"/>
  <c r="AO477" i="11"/>
  <c r="AM477" i="11"/>
  <c r="AT478" i="11"/>
  <c r="AI478" i="11"/>
  <c r="AE479" i="11"/>
  <c r="AD480" i="11"/>
  <c r="AI480" i="11"/>
  <c r="AK481" i="11"/>
  <c r="AP481" i="11"/>
  <c r="AR481" i="11"/>
  <c r="AP482" i="11"/>
  <c r="AR482" i="11"/>
  <c r="AL483" i="11"/>
  <c r="AF483" i="11"/>
  <c r="AC484" i="11"/>
  <c r="AM485" i="11"/>
  <c r="AO485" i="11"/>
  <c r="AK485" i="11"/>
  <c r="AC486" i="11"/>
  <c r="AK486" i="11"/>
  <c r="AL487" i="11"/>
  <c r="AQ487" i="11"/>
  <c r="AF487" i="11"/>
  <c r="AO488" i="11"/>
  <c r="AD488" i="11"/>
  <c r="AK489" i="11"/>
  <c r="AM489" i="11"/>
  <c r="AH489" i="11"/>
  <c r="AK490" i="11"/>
  <c r="AR490" i="11"/>
  <c r="AQ491" i="11"/>
  <c r="AP491" i="11"/>
  <c r="AE491" i="11"/>
  <c r="AG492" i="11"/>
  <c r="AH493" i="11"/>
  <c r="AM493" i="11"/>
  <c r="AQ494" i="11"/>
  <c r="AU495" i="11"/>
  <c r="AQ495" i="11"/>
  <c r="AF495" i="11"/>
  <c r="AD496" i="11"/>
  <c r="AU497" i="11"/>
  <c r="AM497" i="11"/>
  <c r="AQ498" i="11"/>
  <c r="AP499" i="11"/>
  <c r="AU499" i="11"/>
  <c r="AH499" i="11"/>
  <c r="AF500" i="11"/>
  <c r="AD501" i="11"/>
  <c r="AP501" i="11"/>
  <c r="AD502" i="11"/>
  <c r="AC503" i="11"/>
  <c r="AH503" i="11"/>
  <c r="AM504" i="11"/>
  <c r="AP504" i="11"/>
  <c r="AU504" i="11"/>
  <c r="AM505" i="11"/>
  <c r="AS506" i="11"/>
  <c r="AD506" i="11"/>
  <c r="AM507" i="11"/>
  <c r="AU508" i="11"/>
  <c r="AE508" i="11"/>
  <c r="AU509" i="11"/>
  <c r="AR509" i="11"/>
  <c r="AI510" i="11"/>
  <c r="AH510" i="11"/>
  <c r="AD511" i="11"/>
  <c r="AT511" i="11"/>
  <c r="AC512" i="11"/>
  <c r="AP513" i="11"/>
  <c r="AQ513" i="11"/>
  <c r="AC514" i="11"/>
  <c r="AO515" i="11"/>
  <c r="AI515" i="11"/>
  <c r="AF515" i="11"/>
  <c r="AP516" i="11"/>
  <c r="AM516" i="11"/>
  <c r="AN517" i="11"/>
  <c r="AK517" i="11"/>
  <c r="AD519" i="11"/>
  <c r="AL519" i="11"/>
  <c r="AC520" i="11"/>
  <c r="AG520" i="11"/>
  <c r="AN521" i="11"/>
  <c r="AD522" i="11"/>
  <c r="AT522" i="11"/>
  <c r="AC523" i="11"/>
  <c r="AL523" i="11"/>
  <c r="AO524" i="11"/>
  <c r="AD525" i="11"/>
  <c r="AQ525" i="11"/>
  <c r="AI527" i="11"/>
  <c r="AD529" i="11"/>
  <c r="AQ529" i="11"/>
  <c r="AR530" i="11"/>
  <c r="AI530" i="11"/>
  <c r="AQ531" i="11"/>
  <c r="AF531" i="11"/>
  <c r="AD531" i="11"/>
  <c r="AL532" i="11"/>
  <c r="AI532" i="11"/>
  <c r="AC532" i="11"/>
  <c r="AS532" i="11"/>
  <c r="AJ533" i="11"/>
  <c r="AG533" i="11"/>
  <c r="AN533" i="11"/>
  <c r="AP533" i="11"/>
  <c r="AQ533" i="11"/>
  <c r="AF533" i="11"/>
  <c r="AS533" i="11"/>
  <c r="AE533" i="11"/>
  <c r="AT533" i="11"/>
  <c r="AO534" i="11"/>
  <c r="AM535" i="11"/>
  <c r="AS535" i="11"/>
  <c r="AH536" i="11"/>
  <c r="AR536" i="11"/>
  <c r="AD536" i="11"/>
  <c r="AS536" i="11"/>
  <c r="AQ536" i="11"/>
  <c r="AN536" i="11"/>
  <c r="AS537" i="11"/>
  <c r="AE537" i="11"/>
  <c r="AU537" i="11"/>
  <c r="AR537" i="11"/>
  <c r="AL537" i="11"/>
  <c r="AL539" i="11"/>
  <c r="AQ539" i="11"/>
  <c r="AN539" i="11"/>
  <c r="AU540" i="11"/>
  <c r="AF540" i="11"/>
  <c r="AH540" i="11"/>
  <c r="AS540" i="11"/>
  <c r="AG541" i="11"/>
  <c r="AF541" i="11"/>
  <c r="AD541" i="11"/>
  <c r="AC541" i="11"/>
  <c r="AR541" i="11"/>
  <c r="AI541" i="11"/>
  <c r="AE541" i="11"/>
  <c r="AT541" i="11"/>
  <c r="AE542" i="11"/>
  <c r="AO542" i="11"/>
  <c r="AJ543" i="11"/>
  <c r="AD544" i="11"/>
  <c r="AJ544" i="11"/>
  <c r="AL544" i="11"/>
  <c r="AC544" i="11"/>
  <c r="AM544" i="11"/>
  <c r="AT544" i="11"/>
  <c r="AK544" i="11"/>
  <c r="AL545" i="11"/>
  <c r="AE545" i="11"/>
  <c r="AR545" i="11"/>
  <c r="AI546" i="11"/>
  <c r="AC547" i="11"/>
  <c r="AQ547" i="11"/>
  <c r="AL548" i="11"/>
  <c r="AI548" i="11"/>
  <c r="AH548" i="11"/>
  <c r="AS548" i="11"/>
  <c r="AJ549" i="11"/>
  <c r="AG549" i="11"/>
  <c r="AQ549" i="11"/>
  <c r="AH549" i="11"/>
  <c r="AF549" i="11"/>
  <c r="AS549" i="11"/>
  <c r="AC549" i="11"/>
  <c r="AT549" i="11"/>
  <c r="AI550" i="11"/>
  <c r="AO551" i="11"/>
  <c r="AD552" i="11"/>
  <c r="AU552" i="11"/>
  <c r="AE552" i="11"/>
  <c r="AC552" i="11"/>
  <c r="AR552" i="11"/>
  <c r="AT552" i="11"/>
  <c r="AQ552" i="11"/>
  <c r="AK552" i="11"/>
  <c r="AQ553" i="11"/>
  <c r="AE553" i="11"/>
  <c r="AU553" i="11"/>
  <c r="AC554" i="11"/>
  <c r="AG555" i="11"/>
  <c r="AD555" i="11"/>
  <c r="AR556" i="11"/>
  <c r="AL556" i="11"/>
  <c r="AH556" i="11"/>
  <c r="AS556" i="11"/>
  <c r="AG557" i="11"/>
  <c r="AP557" i="11"/>
  <c r="AS557" i="11"/>
  <c r="AQ557" i="11"/>
  <c r="AD557" i="11"/>
  <c r="AE557" i="11"/>
  <c r="AI557" i="11"/>
  <c r="AC557" i="11"/>
  <c r="AT557" i="11"/>
  <c r="AO558" i="11"/>
  <c r="AD560" i="11"/>
  <c r="AI560" i="11"/>
  <c r="AP560" i="11"/>
  <c r="AC560" i="11"/>
  <c r="AT560" i="11"/>
  <c r="AQ560" i="11"/>
  <c r="AN560" i="11"/>
  <c r="AK560" i="11"/>
  <c r="AR561" i="11"/>
  <c r="AE561" i="11"/>
  <c r="AO561" i="11"/>
  <c r="AL561" i="11"/>
  <c r="AR562" i="11"/>
  <c r="AP563" i="11"/>
  <c r="AG563" i="11"/>
  <c r="AT563" i="11"/>
  <c r="AP564" i="11"/>
  <c r="AL564" i="11"/>
  <c r="AI564" i="11"/>
  <c r="AG564" i="11"/>
  <c r="AR564" i="11"/>
  <c r="AU565" i="11"/>
  <c r="AC565" i="11"/>
  <c r="AG565" i="11"/>
  <c r="AF565" i="11"/>
  <c r="AO565" i="11"/>
  <c r="AM565" i="11"/>
  <c r="AE565" i="11"/>
  <c r="AH565" i="11"/>
  <c r="AK565" i="11"/>
  <c r="AS565" i="11"/>
  <c r="AR566" i="11"/>
  <c r="AO567" i="11"/>
  <c r="AL568" i="11"/>
  <c r="AD568" i="11"/>
  <c r="AM568" i="11"/>
  <c r="AU568" i="11"/>
  <c r="AP568" i="11"/>
  <c r="AC568" i="11"/>
  <c r="AR568" i="11"/>
  <c r="AE568" i="11"/>
  <c r="AG568" i="11"/>
  <c r="AH568" i="11"/>
  <c r="AJ568" i="11"/>
  <c r="AU569" i="11"/>
  <c r="AN569" i="11"/>
  <c r="AK569" i="11"/>
  <c r="AI570" i="11"/>
  <c r="AK571" i="11"/>
  <c r="AR571" i="11"/>
  <c r="AF572" i="11"/>
  <c r="AO572" i="11"/>
  <c r="AQ572" i="11"/>
  <c r="AQ573" i="11"/>
  <c r="AD573" i="11"/>
  <c r="AG573" i="11"/>
  <c r="AJ573" i="11"/>
  <c r="AU573" i="11"/>
  <c r="AL573" i="11"/>
  <c r="AN573" i="11"/>
  <c r="AI573" i="11"/>
  <c r="AK573" i="11"/>
  <c r="AS573" i="11"/>
  <c r="AC574" i="11"/>
  <c r="AF574" i="11"/>
  <c r="AG575" i="11"/>
  <c r="AD576" i="11"/>
  <c r="AL576" i="11"/>
  <c r="AO576" i="11"/>
  <c r="AT576" i="11"/>
  <c r="AG576" i="11"/>
  <c r="AQ576" i="11"/>
  <c r="AF576" i="11"/>
  <c r="AH576" i="11"/>
  <c r="AK576" i="11"/>
  <c r="AJ576" i="11"/>
  <c r="AD579" i="11"/>
  <c r="AO579" i="11"/>
  <c r="AC579" i="11"/>
  <c r="AN579" i="11"/>
  <c r="AK579" i="11"/>
  <c r="AP579" i="11"/>
  <c r="AS579" i="11"/>
  <c r="AR579" i="11"/>
  <c r="AQ579" i="11"/>
  <c r="AG580" i="11"/>
  <c r="AM584" i="11"/>
  <c r="AO584" i="11"/>
  <c r="AI584" i="11"/>
  <c r="AC584" i="11"/>
  <c r="AS584" i="11"/>
  <c r="AT584" i="11"/>
  <c r="AN584" i="11"/>
  <c r="AR584" i="11"/>
  <c r="AG584" i="11"/>
  <c r="AF584" i="11"/>
  <c r="AT585" i="11"/>
  <c r="AF587" i="11"/>
  <c r="AR587" i="11"/>
  <c r="AN587" i="11"/>
  <c r="AO587" i="11"/>
  <c r="AC587" i="11"/>
  <c r="AT587" i="11"/>
  <c r="AM587" i="11"/>
  <c r="AL587" i="11"/>
  <c r="AH587" i="11"/>
  <c r="AK587" i="11"/>
  <c r="AE587" i="11"/>
  <c r="AS587" i="11"/>
  <c r="AQ587" i="11"/>
  <c r="AE590" i="11"/>
  <c r="AR590" i="11"/>
  <c r="AG590" i="11"/>
  <c r="AU590" i="11"/>
  <c r="AC590" i="11"/>
  <c r="AP590" i="11"/>
  <c r="AF590" i="11"/>
  <c r="AM590" i="11"/>
  <c r="AK590" i="11"/>
  <c r="AJ590" i="11"/>
  <c r="AH590" i="11"/>
  <c r="AO590" i="11"/>
  <c r="AQ590" i="11"/>
  <c r="AL590" i="11"/>
  <c r="AM592" i="11"/>
  <c r="AT598" i="11"/>
  <c r="AS598" i="11"/>
  <c r="AJ598" i="11"/>
  <c r="AJ601" i="11"/>
  <c r="AS603" i="11"/>
  <c r="AI609" i="11"/>
  <c r="AG609" i="11"/>
  <c r="AT609" i="11"/>
  <c r="AM609" i="11"/>
  <c r="AJ609" i="11"/>
  <c r="AK609" i="11"/>
  <c r="AC609" i="11"/>
  <c r="AD609" i="11"/>
  <c r="AH609" i="11"/>
  <c r="AE609" i="11"/>
  <c r="AP609" i="11"/>
  <c r="AQ609" i="11"/>
  <c r="AS609" i="11"/>
  <c r="AU611" i="11"/>
  <c r="AL616" i="11"/>
  <c r="AI616" i="11"/>
  <c r="AF616" i="11"/>
  <c r="AE616" i="11"/>
  <c r="AS616" i="11"/>
  <c r="AD616" i="11"/>
  <c r="AR616" i="11"/>
  <c r="AH616" i="11"/>
  <c r="AQ616" i="11"/>
  <c r="AO617" i="11"/>
  <c r="AG619" i="11"/>
  <c r="AO619" i="11"/>
  <c r="AL619" i="11"/>
  <c r="AP619" i="11"/>
  <c r="AF619" i="11"/>
  <c r="AI619" i="11"/>
  <c r="AD619" i="11"/>
  <c r="AU619" i="11"/>
  <c r="AE619" i="11"/>
  <c r="AH619" i="11"/>
  <c r="AC619" i="11"/>
  <c r="AT619" i="11"/>
  <c r="AQ619" i="11"/>
  <c r="AD622" i="11"/>
  <c r="AF622" i="11"/>
  <c r="AS622" i="11"/>
  <c r="AP622" i="11"/>
  <c r="AJ622" i="11"/>
  <c r="AE622" i="11"/>
  <c r="AI622" i="11"/>
  <c r="AU622" i="11"/>
  <c r="AR622" i="11"/>
  <c r="AO622" i="11"/>
  <c r="AL622" i="11"/>
  <c r="AT624" i="11"/>
  <c r="AF632" i="11"/>
  <c r="AG635" i="11"/>
  <c r="AT638" i="11"/>
  <c r="AT577" i="11"/>
  <c r="AO577" i="11"/>
  <c r="AC578" i="11"/>
  <c r="AK578" i="11"/>
  <c r="AM580" i="11"/>
  <c r="AQ580" i="11"/>
  <c r="AE580" i="11"/>
  <c r="AR580" i="11"/>
  <c r="AE581" i="11"/>
  <c r="AS581" i="11"/>
  <c r="AI582" i="11"/>
  <c r="AO583" i="11"/>
  <c r="AQ586" i="11"/>
  <c r="AN586" i="11"/>
  <c r="AE588" i="11"/>
  <c r="AC588" i="11"/>
  <c r="AN588" i="11"/>
  <c r="AT588" i="11"/>
  <c r="AH588" i="11"/>
  <c r="AL589" i="11"/>
  <c r="AC589" i="11"/>
  <c r="AG589" i="11"/>
  <c r="AT589" i="11"/>
  <c r="AR589" i="11"/>
  <c r="AP589" i="11"/>
  <c r="AI590" i="11"/>
  <c r="AD590" i="11"/>
  <c r="AT590" i="11"/>
  <c r="AF591" i="11"/>
  <c r="AI591" i="11"/>
  <c r="AC591" i="11"/>
  <c r="AQ591" i="11"/>
  <c r="AT593" i="11"/>
  <c r="AK593" i="11"/>
  <c r="AS594" i="11"/>
  <c r="AN594" i="11"/>
  <c r="AK596" i="11"/>
  <c r="AH596" i="11"/>
  <c r="AG596" i="11"/>
  <c r="AC596" i="11"/>
  <c r="AF596" i="11"/>
  <c r="AI597" i="11"/>
  <c r="AN597" i="11"/>
  <c r="AK597" i="11"/>
  <c r="AG597" i="11"/>
  <c r="AS597" i="11"/>
  <c r="AE598" i="11"/>
  <c r="AF598" i="11"/>
  <c r="AD599" i="11"/>
  <c r="AI599" i="11"/>
  <c r="AK599" i="11"/>
  <c r="AQ601" i="11"/>
  <c r="AJ602" i="11"/>
  <c r="AE602" i="11"/>
  <c r="AU602" i="11"/>
  <c r="AR602" i="11"/>
  <c r="AO602" i="11"/>
  <c r="AL604" i="11"/>
  <c r="AI605" i="11"/>
  <c r="AF605" i="11"/>
  <c r="AN605" i="11"/>
  <c r="AM605" i="11"/>
  <c r="AG605" i="11"/>
  <c r="AP605" i="11"/>
  <c r="AM606" i="11"/>
  <c r="AG607" i="11"/>
  <c r="AN609" i="11"/>
  <c r="AU610" i="11"/>
  <c r="AR610" i="11"/>
  <c r="AO610" i="11"/>
  <c r="AL612" i="11"/>
  <c r="AI612" i="11"/>
  <c r="AG613" i="11"/>
  <c r="AM613" i="11"/>
  <c r="AK613" i="11"/>
  <c r="AP614" i="11"/>
  <c r="AT614" i="11"/>
  <c r="AG615" i="11"/>
  <c r="AO615" i="11"/>
  <c r="AS615" i="11"/>
  <c r="AQ617" i="11"/>
  <c r="AD618" i="11"/>
  <c r="AP618" i="11"/>
  <c r="AO618" i="11"/>
  <c r="AI620" i="11"/>
  <c r="AF621" i="11"/>
  <c r="AC621" i="11"/>
  <c r="AN621" i="11"/>
  <c r="AD621" i="11"/>
  <c r="AJ621" i="11"/>
  <c r="AP621" i="11"/>
  <c r="AM621" i="11"/>
  <c r="AM622" i="11"/>
  <c r="AG622" i="11"/>
  <c r="AD623" i="11"/>
  <c r="AC623" i="11"/>
  <c r="AN625" i="11"/>
  <c r="AK625" i="11"/>
  <c r="AI626" i="11"/>
  <c r="AG626" i="11"/>
  <c r="AS626" i="11"/>
  <c r="AO626" i="11"/>
  <c r="AI628" i="11"/>
  <c r="AF628" i="11"/>
  <c r="AO629" i="11"/>
  <c r="AU629" i="11"/>
  <c r="AS630" i="11"/>
  <c r="AO631" i="11"/>
  <c r="AE634" i="11"/>
  <c r="AG634" i="11"/>
  <c r="AH634" i="11"/>
  <c r="AJ634" i="11"/>
  <c r="AU636" i="11"/>
  <c r="AH636" i="11"/>
  <c r="AN637" i="11"/>
  <c r="AF637" i="11"/>
  <c r="AI637" i="11"/>
  <c r="AG637" i="11"/>
  <c r="AC637" i="11"/>
  <c r="AU637" i="11"/>
  <c r="AQ638" i="11"/>
  <c r="AL639" i="11"/>
  <c r="AR639" i="11"/>
  <c r="AT639" i="11"/>
  <c r="AO639" i="11"/>
  <c r="AG641" i="11"/>
  <c r="AL641" i="11"/>
  <c r="AH642" i="11"/>
  <c r="AI642" i="11"/>
  <c r="AK642" i="11"/>
  <c r="AJ642" i="11"/>
  <c r="AC643" i="11"/>
  <c r="AH643" i="11"/>
  <c r="AF643" i="11"/>
  <c r="AI644" i="11"/>
  <c r="AJ644" i="11"/>
  <c r="AO645" i="11"/>
  <c r="AM645" i="11"/>
  <c r="AU645" i="11"/>
  <c r="AF646" i="11"/>
  <c r="AQ646" i="11"/>
  <c r="AP646" i="11"/>
  <c r="AN647" i="11"/>
  <c r="AP647" i="11"/>
  <c r="AJ648" i="11"/>
  <c r="AN648" i="11"/>
  <c r="AJ649" i="11"/>
  <c r="AQ649" i="11"/>
  <c r="AE650" i="11"/>
  <c r="AH650" i="11"/>
  <c r="AQ651" i="11"/>
  <c r="AP651" i="11"/>
  <c r="AH652" i="11"/>
  <c r="AM653" i="11"/>
  <c r="AJ653" i="11"/>
  <c r="AD653" i="11"/>
  <c r="AE653" i="11"/>
  <c r="AT654" i="11"/>
  <c r="AP654" i="11"/>
  <c r="AQ654" i="11"/>
  <c r="AL655" i="11"/>
  <c r="AR655" i="11"/>
  <c r="AJ656" i="11"/>
  <c r="AP657" i="11"/>
  <c r="AL657" i="11"/>
  <c r="AJ657" i="11"/>
  <c r="AI658" i="11"/>
  <c r="AK658" i="11"/>
  <c r="AK659" i="11"/>
  <c r="AE659" i="11"/>
  <c r="AU659" i="11"/>
  <c r="AM660" i="11"/>
  <c r="AH660" i="11"/>
  <c r="AJ661" i="11"/>
  <c r="AO661" i="11"/>
  <c r="AU662" i="11"/>
  <c r="AI662" i="11"/>
  <c r="AP662" i="11"/>
  <c r="AI663" i="11"/>
  <c r="AD663" i="11"/>
  <c r="AT663" i="11"/>
  <c r="AS664" i="11"/>
  <c r="AC665" i="11"/>
  <c r="AK665" i="11"/>
  <c r="AL665" i="11"/>
  <c r="AH665" i="11"/>
  <c r="AP665" i="11"/>
  <c r="AT665" i="11"/>
  <c r="AR665" i="11"/>
  <c r="AQ665" i="11"/>
  <c r="AS666" i="11"/>
  <c r="AM667" i="11"/>
  <c r="AC667" i="11"/>
  <c r="AR667" i="11"/>
  <c r="AS667" i="11"/>
  <c r="AD667" i="11"/>
  <c r="AT667" i="11"/>
  <c r="AO667" i="11"/>
  <c r="AG668" i="11"/>
  <c r="AF669" i="11"/>
  <c r="AM669" i="11"/>
  <c r="AG669" i="11"/>
  <c r="AK669" i="11"/>
  <c r="AP669" i="11"/>
  <c r="AC669" i="11"/>
  <c r="AS669" i="11"/>
  <c r="AQ669" i="11"/>
  <c r="AO670" i="11"/>
  <c r="AH671" i="11"/>
  <c r="AE671" i="11"/>
  <c r="AJ671" i="11"/>
  <c r="AS671" i="11"/>
  <c r="AK671" i="11"/>
  <c r="AU671" i="11"/>
  <c r="AO671" i="11"/>
  <c r="AS672" i="11"/>
  <c r="AF673" i="11"/>
  <c r="AE673" i="11"/>
  <c r="AK673" i="11"/>
  <c r="AL673" i="11"/>
  <c r="AN673" i="11"/>
  <c r="AI673" i="11"/>
  <c r="AS673" i="11"/>
  <c r="AQ673" i="11"/>
  <c r="AS674" i="11"/>
  <c r="AH675" i="11"/>
  <c r="AJ675" i="11"/>
  <c r="AQ675" i="11"/>
  <c r="AD675" i="11"/>
  <c r="AN675" i="11"/>
  <c r="AK675" i="11"/>
  <c r="AE675" i="11"/>
  <c r="AU675" i="11"/>
  <c r="AO675" i="11"/>
  <c r="AN676" i="11"/>
  <c r="AO677" i="11"/>
  <c r="AI677" i="11"/>
  <c r="AK677" i="11"/>
  <c r="AR677" i="11"/>
  <c r="AC677" i="11"/>
  <c r="AS677" i="11"/>
  <c r="AQ677" i="11"/>
  <c r="AE679" i="11"/>
  <c r="AP679" i="11"/>
  <c r="AC679" i="11"/>
  <c r="AN679" i="11"/>
  <c r="AR679" i="11"/>
  <c r="AO679" i="11"/>
  <c r="AU681" i="11"/>
  <c r="AO681" i="11"/>
  <c r="AN681" i="11"/>
  <c r="AH681" i="11"/>
  <c r="AM681" i="11"/>
  <c r="AD681" i="11"/>
  <c r="AP681" i="11"/>
  <c r="AT681" i="11"/>
  <c r="AJ682" i="11"/>
  <c r="AJ683" i="11"/>
  <c r="AL683" i="11"/>
  <c r="AG683" i="11"/>
  <c r="AN683" i="11"/>
  <c r="AU683" i="11"/>
  <c r="AR683" i="11"/>
  <c r="AO683" i="11"/>
  <c r="AP684" i="11"/>
  <c r="AG685" i="11"/>
  <c r="AF685" i="11"/>
  <c r="AR685" i="11"/>
  <c r="AI685" i="11"/>
  <c r="AD685" i="11"/>
  <c r="AM685" i="11"/>
  <c r="AQ685" i="11"/>
  <c r="AK686" i="11"/>
  <c r="AC687" i="11"/>
  <c r="AQ687" i="11"/>
  <c r="AT687" i="11"/>
  <c r="AE687" i="11"/>
  <c r="AU687" i="11"/>
  <c r="AR687" i="11"/>
  <c r="AO687" i="11"/>
  <c r="AT688" i="11"/>
  <c r="AG689" i="11"/>
  <c r="AU689" i="11"/>
  <c r="AL689" i="11"/>
  <c r="AR689" i="11"/>
  <c r="AH689" i="11"/>
  <c r="AI689" i="11"/>
  <c r="AC689" i="11"/>
  <c r="AO689" i="11"/>
  <c r="AT689" i="11"/>
  <c r="AN690" i="11"/>
  <c r="AG691" i="11"/>
  <c r="AS691" i="11"/>
  <c r="AF691" i="11"/>
  <c r="AP691" i="11"/>
  <c r="AD691" i="11"/>
  <c r="AE691" i="11"/>
  <c r="AU691" i="11"/>
  <c r="AR691" i="11"/>
  <c r="AO691" i="11"/>
  <c r="AG693" i="11"/>
  <c r="AK693" i="11"/>
  <c r="AL693" i="11"/>
  <c r="AE693" i="11"/>
  <c r="AP693" i="11"/>
  <c r="AM693" i="11"/>
  <c r="AD693" i="11"/>
  <c r="AO693" i="11"/>
  <c r="AT693" i="11"/>
  <c r="AJ695" i="11"/>
  <c r="AM695" i="11"/>
  <c r="AE695" i="11"/>
  <c r="AU695" i="11"/>
  <c r="AR695" i="11"/>
  <c r="AO695" i="11"/>
  <c r="AG697" i="11"/>
  <c r="AD697" i="11"/>
  <c r="AS697" i="11"/>
  <c r="AL697" i="11"/>
  <c r="AP697" i="11"/>
  <c r="AK697" i="11"/>
  <c r="AC697" i="11"/>
  <c r="AT697" i="11"/>
  <c r="AG699" i="11"/>
  <c r="AF699" i="11"/>
  <c r="AS699" i="11"/>
  <c r="AQ699" i="11"/>
  <c r="AU699" i="11"/>
  <c r="AR699" i="11"/>
  <c r="AG701" i="11"/>
  <c r="AE701" i="11"/>
  <c r="AO701" i="11"/>
  <c r="AI701" i="11"/>
  <c r="AU701" i="11"/>
  <c r="AL701" i="11"/>
  <c r="AF701" i="11"/>
  <c r="AD701" i="11"/>
  <c r="AT701" i="11"/>
  <c r="AQ701" i="11"/>
  <c r="AT703" i="11"/>
  <c r="AG703" i="11"/>
  <c r="AQ703" i="11"/>
  <c r="AL703" i="11"/>
  <c r="AE703" i="11"/>
  <c r="AU703" i="11"/>
  <c r="AR703" i="11"/>
  <c r="AG705" i="11"/>
  <c r="AU705" i="11"/>
  <c r="AM705" i="11"/>
  <c r="AE705" i="11"/>
  <c r="AR705" i="11"/>
  <c r="AI705" i="11"/>
  <c r="AF705" i="11"/>
  <c r="AC705" i="11"/>
  <c r="AT705" i="11"/>
  <c r="AQ705" i="11"/>
  <c r="AD707" i="11"/>
  <c r="AJ707" i="11"/>
  <c r="AM707" i="11"/>
  <c r="AE707" i="11"/>
  <c r="AU707" i="11"/>
  <c r="AR707" i="11"/>
  <c r="AO707" i="11"/>
  <c r="AG709" i="11"/>
  <c r="AO709" i="11"/>
  <c r="AE709" i="11"/>
  <c r="AL709" i="11"/>
  <c r="AM709" i="11"/>
  <c r="AC709" i="11"/>
  <c r="AT709" i="11"/>
  <c r="AQ709" i="11"/>
  <c r="AQ711" i="11"/>
  <c r="AT711" i="11"/>
  <c r="AH711" i="11"/>
  <c r="AL711" i="11"/>
  <c r="AD711" i="11"/>
  <c r="AK711" i="11"/>
  <c r="AS711" i="11"/>
  <c r="AH713" i="11"/>
  <c r="AG713" i="11"/>
  <c r="AP713" i="11"/>
  <c r="AC713" i="11"/>
  <c r="AJ713" i="11"/>
  <c r="AK713" i="11"/>
  <c r="AO713" i="11"/>
  <c r="AN713" i="11"/>
  <c r="AI715" i="11"/>
  <c r="AD715" i="11"/>
  <c r="AL715" i="11"/>
  <c r="AM715" i="11"/>
  <c r="AJ715" i="11"/>
  <c r="AK715" i="11"/>
  <c r="AR715" i="11"/>
  <c r="AP715" i="11"/>
  <c r="AH717" i="11"/>
  <c r="AT717" i="11"/>
  <c r="AF717" i="11"/>
  <c r="AG717" i="11"/>
  <c r="AC717" i="11"/>
  <c r="AE717" i="11"/>
  <c r="AJ717" i="11"/>
  <c r="AL717" i="11"/>
  <c r="AM717" i="11"/>
  <c r="AC719" i="11"/>
  <c r="AN719" i="11"/>
  <c r="AQ719" i="11"/>
  <c r="AI719" i="11"/>
  <c r="AJ719" i="11"/>
  <c r="AK719" i="11"/>
  <c r="AR719" i="11"/>
  <c r="AO721" i="11"/>
  <c r="AM721" i="11"/>
  <c r="AE721" i="11"/>
  <c r="AU721" i="11"/>
  <c r="AJ721" i="11"/>
  <c r="AS721" i="11"/>
  <c r="AI721" i="11"/>
  <c r="AK721" i="11"/>
  <c r="AL721" i="11"/>
  <c r="AN723" i="11"/>
  <c r="AS723" i="11"/>
  <c r="AJ723" i="11"/>
  <c r="AK723" i="11"/>
  <c r="AT723" i="11"/>
  <c r="AL723" i="11"/>
  <c r="AU723" i="11"/>
  <c r="AP723" i="11"/>
  <c r="AE725" i="11"/>
  <c r="AR725" i="11"/>
  <c r="AP725" i="11"/>
  <c r="AF725" i="11"/>
  <c r="AD725" i="11"/>
  <c r="AT725" i="11"/>
  <c r="AO725" i="11"/>
  <c r="AN725" i="11"/>
  <c r="AK727" i="11"/>
  <c r="AN727" i="11"/>
  <c r="AG727" i="11"/>
  <c r="AL727" i="11"/>
  <c r="AD727" i="11"/>
  <c r="AU727" i="11"/>
  <c r="AT729" i="11"/>
  <c r="AI729" i="11"/>
  <c r="AE729" i="11"/>
  <c r="AP729" i="11"/>
  <c r="AO729" i="11"/>
  <c r="AN729" i="11"/>
  <c r="AG731" i="11"/>
  <c r="AS731" i="11"/>
  <c r="AI731" i="11"/>
  <c r="AJ731" i="11"/>
  <c r="AE731" i="11"/>
  <c r="AP731" i="11"/>
  <c r="AF733" i="11"/>
  <c r="AE733" i="11"/>
  <c r="AJ733" i="11"/>
  <c r="AI733" i="11"/>
  <c r="AO733" i="11"/>
  <c r="AN733" i="11"/>
  <c r="AK735" i="11"/>
  <c r="AL735" i="11"/>
  <c r="AG735" i="11"/>
  <c r="AM735" i="11"/>
  <c r="AU735" i="11"/>
  <c r="AP735" i="11"/>
  <c r="AL737" i="11"/>
  <c r="AG737" i="11"/>
  <c r="AK737" i="11"/>
  <c r="AM737" i="11"/>
  <c r="AI737" i="11"/>
  <c r="AC737" i="11"/>
  <c r="AS737" i="11"/>
  <c r="AP737" i="11"/>
  <c r="AN737" i="11"/>
  <c r="AJ739" i="11"/>
  <c r="AL739" i="11"/>
  <c r="AT739" i="11"/>
  <c r="AQ739" i="11"/>
  <c r="AE739" i="11"/>
  <c r="AU739" i="11"/>
  <c r="AR739" i="11"/>
  <c r="AO741" i="11"/>
  <c r="AU741" i="11"/>
  <c r="AP741" i="11"/>
  <c r="AE741" i="11"/>
  <c r="AF741" i="11"/>
  <c r="AM741" i="11"/>
  <c r="AI741" i="11"/>
  <c r="AC741" i="11"/>
  <c r="AL741" i="11"/>
  <c r="AD741" i="11"/>
  <c r="AT741" i="11"/>
  <c r="AQ741" i="11"/>
  <c r="AF743" i="11"/>
  <c r="AR743" i="11"/>
  <c r="AD743" i="11"/>
  <c r="AK743" i="11"/>
  <c r="AU743" i="11"/>
  <c r="AL743" i="11"/>
  <c r="AQ743" i="11"/>
  <c r="AS743" i="11"/>
  <c r="AP743" i="11"/>
  <c r="AO745" i="11"/>
  <c r="AH745" i="11"/>
  <c r="AS745" i="11"/>
  <c r="AJ745" i="11"/>
  <c r="AP745" i="11"/>
  <c r="AM745" i="11"/>
  <c r="AI745" i="11"/>
  <c r="AT745" i="11"/>
  <c r="AQ745" i="11"/>
  <c r="AN745" i="11"/>
  <c r="AF747" i="11"/>
  <c r="AK747" i="11"/>
  <c r="AJ747" i="11"/>
  <c r="AM747" i="11"/>
  <c r="AE747" i="11"/>
  <c r="AO747" i="11"/>
  <c r="AL747" i="11"/>
  <c r="AQ747" i="11"/>
  <c r="AN747" i="11"/>
  <c r="AS747" i="11"/>
  <c r="AO749" i="11"/>
  <c r="AR749" i="11"/>
  <c r="AL749" i="11"/>
  <c r="AF749" i="11"/>
  <c r="AS749" i="11"/>
  <c r="AC749" i="11"/>
  <c r="AT749" i="11"/>
  <c r="AQ749" i="11"/>
  <c r="AN749" i="11"/>
  <c r="AF751" i="11"/>
  <c r="AG751" i="11"/>
  <c r="AK751" i="11"/>
  <c r="AH751" i="11"/>
  <c r="AL751" i="11"/>
  <c r="AC751" i="11"/>
  <c r="AS751" i="11"/>
  <c r="AS753" i="11"/>
  <c r="AH753" i="11"/>
  <c r="AP753" i="11"/>
  <c r="AC753" i="11"/>
  <c r="AM753" i="11"/>
  <c r="AT753" i="11"/>
  <c r="AQ753" i="11"/>
  <c r="AN753" i="11"/>
  <c r="AF755" i="11"/>
  <c r="AJ755" i="11"/>
  <c r="AM755" i="11"/>
  <c r="AU755" i="11"/>
  <c r="AC755" i="11"/>
  <c r="AE755" i="11"/>
  <c r="AN755" i="11"/>
  <c r="AK755" i="11"/>
  <c r="AS755" i="11"/>
  <c r="AP755" i="11"/>
  <c r="AD757" i="11"/>
  <c r="AL757" i="11"/>
  <c r="AO757" i="11"/>
  <c r="AS757" i="11"/>
  <c r="AT757" i="11"/>
  <c r="AN757" i="11"/>
  <c r="AT759" i="11"/>
  <c r="AG759" i="11"/>
  <c r="AN759" i="11"/>
  <c r="AR759" i="11"/>
  <c r="AH759" i="11"/>
  <c r="AK759" i="11"/>
  <c r="AQ759" i="11"/>
  <c r="AE759" i="11"/>
  <c r="AS759" i="11"/>
  <c r="AP759" i="11"/>
  <c r="AL761" i="11"/>
  <c r="AD761" i="11"/>
  <c r="AP761" i="11"/>
  <c r="AF761" i="11"/>
  <c r="AT761" i="11"/>
  <c r="AQ761" i="11"/>
  <c r="AF763" i="11"/>
  <c r="AG763" i="11"/>
  <c r="AM763" i="11"/>
  <c r="AU763" i="11"/>
  <c r="AO763" i="11"/>
  <c r="AL763" i="11"/>
  <c r="AK763" i="11"/>
  <c r="AC763" i="11"/>
  <c r="AQ763" i="11"/>
  <c r="AS763" i="11"/>
  <c r="AP763" i="11"/>
  <c r="AU765" i="11"/>
  <c r="AQ765" i="11"/>
  <c r="AT765" i="11"/>
  <c r="AN765" i="11"/>
  <c r="AJ765" i="11"/>
  <c r="AK765" i="11"/>
  <c r="AS765" i="11"/>
  <c r="AP765" i="11"/>
  <c r="AD767" i="11"/>
  <c r="AF767" i="11"/>
  <c r="AG767" i="11"/>
  <c r="AU767" i="11"/>
  <c r="AH767" i="11"/>
  <c r="AI767" i="11"/>
  <c r="AK767" i="11"/>
  <c r="AL767" i="11"/>
  <c r="AN767" i="11"/>
  <c r="AF769" i="11"/>
  <c r="AI769" i="11"/>
  <c r="AN769" i="11"/>
  <c r="AE769" i="11"/>
  <c r="AS769" i="11"/>
  <c r="AP769" i="11"/>
  <c r="AU771" i="11"/>
  <c r="AT771" i="11"/>
  <c r="AS771" i="11"/>
  <c r="AH771" i="11"/>
  <c r="AJ771" i="11"/>
  <c r="AC771" i="11"/>
  <c r="AI771" i="11"/>
  <c r="AK771" i="11"/>
  <c r="AL771" i="11"/>
  <c r="AD773" i="11"/>
  <c r="AF773" i="11"/>
  <c r="AC773" i="11"/>
  <c r="AM773" i="11"/>
  <c r="AN773" i="11"/>
  <c r="AO773" i="11"/>
  <c r="AQ773" i="11"/>
  <c r="AJ775" i="11"/>
  <c r="AD775" i="11"/>
  <c r="AC775" i="11"/>
  <c r="AI775" i="11"/>
  <c r="AL775" i="11"/>
  <c r="AF775" i="11"/>
  <c r="AK775" i="11"/>
  <c r="AM775" i="11"/>
  <c r="AP775" i="11"/>
  <c r="AN775" i="11"/>
  <c r="AN777" i="11"/>
  <c r="AE777" i="11"/>
  <c r="AH777" i="11"/>
  <c r="AC777" i="11"/>
  <c r="AT777" i="11"/>
  <c r="AK777" i="11"/>
  <c r="AR777" i="11"/>
  <c r="AU777" i="11"/>
  <c r="AP777" i="11"/>
  <c r="AD779" i="11"/>
  <c r="AT779" i="11"/>
  <c r="AK779" i="11"/>
  <c r="AQ779" i="11"/>
  <c r="AC779" i="11"/>
  <c r="AJ779" i="11"/>
  <c r="AF779" i="11"/>
  <c r="AG779" i="11"/>
  <c r="AL779" i="11"/>
  <c r="AK781" i="11"/>
  <c r="AD781" i="11"/>
  <c r="AC781" i="11"/>
  <c r="AE781" i="11"/>
  <c r="AU781" i="11"/>
  <c r="AF783" i="11"/>
  <c r="AU783" i="11"/>
  <c r="AH783" i="11"/>
  <c r="AI783" i="11"/>
  <c r="AE783" i="11"/>
  <c r="AP783" i="11"/>
  <c r="AO783" i="11"/>
  <c r="AN783" i="11"/>
  <c r="AG785" i="11"/>
  <c r="AL785" i="11"/>
  <c r="AO785" i="11"/>
  <c r="AE785" i="11"/>
  <c r="AR785" i="11"/>
  <c r="AU785" i="11"/>
  <c r="AP785" i="11"/>
  <c r="AH787" i="11"/>
  <c r="AL787" i="11"/>
  <c r="AS787" i="11"/>
  <c r="AI787" i="11"/>
  <c r="AT787" i="11"/>
  <c r="AO787" i="11"/>
  <c r="AG789" i="11"/>
  <c r="AF789" i="11"/>
  <c r="AI789" i="11"/>
  <c r="AC789" i="11"/>
  <c r="AU789" i="11"/>
  <c r="AP789" i="11"/>
  <c r="AL791" i="11"/>
  <c r="AO791" i="11"/>
  <c r="AG791" i="11"/>
  <c r="AM791" i="11"/>
  <c r="AQ791" i="11"/>
  <c r="AH791" i="11"/>
  <c r="AC791" i="11"/>
  <c r="AF791" i="11"/>
  <c r="AS791" i="11"/>
  <c r="AP791" i="11"/>
  <c r="AN791" i="11"/>
  <c r="AO463" i="11"/>
  <c r="AN471" i="11"/>
  <c r="AC502" i="11"/>
  <c r="AN531" i="11"/>
  <c r="AC535" i="11"/>
  <c r="AG535" i="11"/>
  <c r="AO536" i="11"/>
  <c r="AM536" i="11"/>
  <c r="AI539" i="11"/>
  <c r="AT539" i="11"/>
  <c r="AG540" i="11"/>
  <c r="AO540" i="11"/>
  <c r="AC543" i="11"/>
  <c r="AG543" i="11"/>
  <c r="AO544" i="11"/>
  <c r="AU544" i="11"/>
  <c r="AP544" i="11"/>
  <c r="AN547" i="11"/>
  <c r="AG547" i="11"/>
  <c r="AU548" i="11"/>
  <c r="AG548" i="11"/>
  <c r="AQ551" i="11"/>
  <c r="AD551" i="11"/>
  <c r="AJ552" i="11"/>
  <c r="AG552" i="11"/>
  <c r="AI555" i="11"/>
  <c r="AQ555" i="11"/>
  <c r="AN555" i="11"/>
  <c r="AP556" i="11"/>
  <c r="AM556" i="11"/>
  <c r="AD559" i="11"/>
  <c r="AC559" i="11"/>
  <c r="AO559" i="11"/>
  <c r="AM560" i="11"/>
  <c r="AG560" i="11"/>
  <c r="AI563" i="11"/>
  <c r="AD563" i="11"/>
  <c r="AL563" i="11"/>
  <c r="AC566" i="11"/>
  <c r="AS566" i="11"/>
  <c r="AG566" i="11"/>
  <c r="AH566" i="11"/>
  <c r="AO574" i="11"/>
  <c r="AD574" i="11"/>
  <c r="AI577" i="11"/>
  <c r="AL577" i="11"/>
  <c r="AC577" i="11"/>
  <c r="AF577" i="11"/>
  <c r="AE577" i="11"/>
  <c r="AS577" i="11"/>
  <c r="AU578" i="11"/>
  <c r="AH578" i="11"/>
  <c r="AG579" i="11"/>
  <c r="AO580" i="11"/>
  <c r="AP580" i="11"/>
  <c r="AU580" i="11"/>
  <c r="AC581" i="11"/>
  <c r="AO581" i="11"/>
  <c r="AU581" i="11"/>
  <c r="AN581" i="11"/>
  <c r="AJ582" i="11"/>
  <c r="AH582" i="11"/>
  <c r="AG583" i="11"/>
  <c r="AC583" i="11"/>
  <c r="AT583" i="11"/>
  <c r="AH583" i="11"/>
  <c r="AK583" i="11"/>
  <c r="AJ583" i="11"/>
  <c r="AF583" i="11"/>
  <c r="AU583" i="11"/>
  <c r="AU584" i="11"/>
  <c r="AR585" i="11"/>
  <c r="AN585" i="11"/>
  <c r="AU585" i="11"/>
  <c r="AE586" i="11"/>
  <c r="AD588" i="11"/>
  <c r="AP588" i="11"/>
  <c r="AL588" i="11"/>
  <c r="AJ588" i="11"/>
  <c r="AU589" i="11"/>
  <c r="AM589" i="11"/>
  <c r="AH591" i="11"/>
  <c r="AU591" i="11"/>
  <c r="AT591" i="11"/>
  <c r="AG591" i="11"/>
  <c r="AC592" i="11"/>
  <c r="AT592" i="11"/>
  <c r="AN593" i="11"/>
  <c r="AE593" i="11"/>
  <c r="AH594" i="11"/>
  <c r="AI594" i="11"/>
  <c r="AD595" i="11"/>
  <c r="AO595" i="11"/>
  <c r="AR596" i="11"/>
  <c r="AQ596" i="11"/>
  <c r="AO596" i="11"/>
  <c r="AL596" i="11"/>
  <c r="AJ596" i="11"/>
  <c r="AJ597" i="11"/>
  <c r="AR597" i="11"/>
  <c r="AM598" i="11"/>
  <c r="AH598" i="11"/>
  <c r="AT599" i="11"/>
  <c r="AJ599" i="11"/>
  <c r="AP599" i="11"/>
  <c r="AG599" i="11"/>
  <c r="AE599" i="11"/>
  <c r="AU599" i="11"/>
  <c r="AU600" i="11"/>
  <c r="AU601" i="11"/>
  <c r="AR601" i="11"/>
  <c r="AG602" i="11"/>
  <c r="AI602" i="11"/>
  <c r="AL603" i="11"/>
  <c r="AE604" i="11"/>
  <c r="AQ604" i="11"/>
  <c r="AT604" i="11"/>
  <c r="AG604" i="11"/>
  <c r="AN604" i="11"/>
  <c r="AP604" i="11"/>
  <c r="AM604" i="11"/>
  <c r="AJ604" i="11"/>
  <c r="AD605" i="11"/>
  <c r="AK605" i="11"/>
  <c r="AJ605" i="11"/>
  <c r="AN606" i="11"/>
  <c r="AH606" i="11"/>
  <c r="AP607" i="11"/>
  <c r="AF607" i="11"/>
  <c r="AN607" i="11"/>
  <c r="AH607" i="11"/>
  <c r="AE607" i="11"/>
  <c r="AU607" i="11"/>
  <c r="AU608" i="11"/>
  <c r="AR609" i="11"/>
  <c r="AM610" i="11"/>
  <c r="AF610" i="11"/>
  <c r="AS611" i="11"/>
  <c r="AP611" i="11"/>
  <c r="AM611" i="11"/>
  <c r="AM612" i="11"/>
  <c r="AG612" i="11"/>
  <c r="AQ612" i="11"/>
  <c r="AD612" i="11"/>
  <c r="AS612" i="11"/>
  <c r="AC613" i="11"/>
  <c r="AN614" i="11"/>
  <c r="AP615" i="11"/>
  <c r="AF615" i="11"/>
  <c r="AK615" i="11"/>
  <c r="AN615" i="11"/>
  <c r="AH615" i="11"/>
  <c r="AE615" i="11"/>
  <c r="AU615" i="11"/>
  <c r="AH617" i="11"/>
  <c r="AE617" i="11"/>
  <c r="AR617" i="11"/>
  <c r="AQ618" i="11"/>
  <c r="AS619" i="11"/>
  <c r="AG620" i="11"/>
  <c r="AT620" i="11"/>
  <c r="AQ620" i="11"/>
  <c r="AS620" i="11"/>
  <c r="AP620" i="11"/>
  <c r="AM620" i="11"/>
  <c r="AJ620" i="11"/>
  <c r="AT621" i="11"/>
  <c r="AO621" i="11"/>
  <c r="AN622" i="11"/>
  <c r="AK622" i="11"/>
  <c r="AH622" i="11"/>
  <c r="AI623" i="11"/>
  <c r="AS623" i="11"/>
  <c r="AK623" i="11"/>
  <c r="AH623" i="11"/>
  <c r="AU623" i="11"/>
  <c r="AH624" i="11"/>
  <c r="AR624" i="11"/>
  <c r="AH625" i="11"/>
  <c r="AE625" i="11"/>
  <c r="AF626" i="11"/>
  <c r="AF627" i="11"/>
  <c r="AO627" i="11"/>
  <c r="AM627" i="11"/>
  <c r="AR628" i="11"/>
  <c r="AD628" i="11"/>
  <c r="AN628" i="11"/>
  <c r="AC628" i="11"/>
  <c r="AG628" i="11"/>
  <c r="AT628" i="11"/>
  <c r="AS628" i="11"/>
  <c r="AM628" i="11"/>
  <c r="AI629" i="11"/>
  <c r="AG629" i="11"/>
  <c r="AC629" i="11"/>
  <c r="AU630" i="11"/>
  <c r="AN630" i="11"/>
  <c r="AP630" i="11"/>
  <c r="AL630" i="11"/>
  <c r="AM630" i="11"/>
  <c r="AO630" i="11"/>
  <c r="AF630" i="11"/>
  <c r="AG631" i="11"/>
  <c r="AR631" i="11"/>
  <c r="AJ631" i="11"/>
  <c r="AF631" i="11"/>
  <c r="AD631" i="11"/>
  <c r="AE631" i="11"/>
  <c r="AC631" i="11"/>
  <c r="AS632" i="11"/>
  <c r="AT632" i="11"/>
  <c r="AN633" i="11"/>
  <c r="AO633" i="11"/>
  <c r="AQ633" i="11"/>
  <c r="AP634" i="11"/>
  <c r="AS634" i="11"/>
  <c r="AF635" i="11"/>
  <c r="AK635" i="11"/>
  <c r="AG636" i="11"/>
  <c r="AD636" i="11"/>
  <c r="AC636" i="11"/>
  <c r="AK636" i="11"/>
  <c r="AP636" i="11"/>
  <c r="AE636" i="11"/>
  <c r="AF636" i="11"/>
  <c r="AM636" i="11"/>
  <c r="AM637" i="11"/>
  <c r="AK637" i="11"/>
  <c r="AH637" i="11"/>
  <c r="AS638" i="11"/>
  <c r="AU638" i="11"/>
  <c r="AS639" i="11"/>
  <c r="AQ639" i="11"/>
  <c r="AE639" i="11"/>
  <c r="AF639" i="11"/>
  <c r="AK639" i="11"/>
  <c r="AG639" i="11"/>
  <c r="AR640" i="11"/>
  <c r="AU640" i="11"/>
  <c r="AD640" i="11"/>
  <c r="AF641" i="11"/>
  <c r="AK641" i="11"/>
  <c r="AR641" i="11"/>
  <c r="AP642" i="11"/>
  <c r="AS642" i="11"/>
  <c r="AU643" i="11"/>
  <c r="AM643" i="11"/>
  <c r="AK643" i="11"/>
  <c r="AQ644" i="11"/>
  <c r="AD644" i="11"/>
  <c r="AE644" i="11"/>
  <c r="AR644" i="11"/>
  <c r="AN644" i="11"/>
  <c r="AO644" i="11"/>
  <c r="AL644" i="11"/>
  <c r="AL645" i="11"/>
  <c r="AS645" i="11"/>
  <c r="AT645" i="11"/>
  <c r="AE646" i="11"/>
  <c r="AU646" i="11"/>
  <c r="AR646" i="11"/>
  <c r="AO646" i="11"/>
  <c r="AS646" i="11"/>
  <c r="AN646" i="11"/>
  <c r="AM646" i="11"/>
  <c r="AK646" i="11"/>
  <c r="AC647" i="11"/>
  <c r="AJ647" i="11"/>
  <c r="AT647" i="11"/>
  <c r="AU647" i="11"/>
  <c r="AG647" i="11"/>
  <c r="AF647" i="11"/>
  <c r="AE647" i="11"/>
  <c r="AF648" i="11"/>
  <c r="AQ648" i="11"/>
  <c r="AO648" i="11"/>
  <c r="AG649" i="11"/>
  <c r="AL649" i="11"/>
  <c r="AO649" i="11"/>
  <c r="AP649" i="11"/>
  <c r="AC650" i="11"/>
  <c r="AR650" i="11"/>
  <c r="AN651" i="11"/>
  <c r="AF651" i="11"/>
  <c r="AM651" i="11"/>
  <c r="AF652" i="11"/>
  <c r="AR652" i="11"/>
  <c r="AK652" i="11"/>
  <c r="AQ652" i="11"/>
  <c r="AN652" i="11"/>
  <c r="AP652" i="11"/>
  <c r="AC652" i="11"/>
  <c r="AE652" i="11"/>
  <c r="AL652" i="11"/>
  <c r="AR653" i="11"/>
  <c r="AC653" i="11"/>
  <c r="AI653" i="11"/>
  <c r="AR654" i="11"/>
  <c r="AU654" i="11"/>
  <c r="AF654" i="11"/>
  <c r="AJ655" i="11"/>
  <c r="AK655" i="11"/>
  <c r="AP655" i="11"/>
  <c r="AQ655" i="11"/>
  <c r="AH655" i="11"/>
  <c r="AN655" i="11"/>
  <c r="AM655" i="11"/>
  <c r="AP656" i="11"/>
  <c r="AC656" i="11"/>
  <c r="AN656" i="11"/>
  <c r="AI656" i="11"/>
  <c r="AD657" i="11"/>
  <c r="AO657" i="11"/>
  <c r="AT657" i="11"/>
  <c r="AR657" i="11"/>
  <c r="AQ657" i="11"/>
  <c r="AF658" i="11"/>
  <c r="AL659" i="11"/>
  <c r="AD659" i="11"/>
  <c r="AI659" i="11"/>
  <c r="AE660" i="11"/>
  <c r="AC660" i="11"/>
  <c r="AU660" i="11"/>
  <c r="AI660" i="11"/>
  <c r="AF660" i="11"/>
  <c r="AJ660" i="11"/>
  <c r="AS660" i="11"/>
  <c r="AL660" i="11"/>
  <c r="AN661" i="11"/>
  <c r="AE661" i="11"/>
  <c r="AE662" i="11"/>
  <c r="AT662" i="11"/>
  <c r="AQ662" i="11"/>
  <c r="AG662" i="11"/>
  <c r="AF662" i="11"/>
  <c r="AN663" i="11"/>
  <c r="AS663" i="11"/>
  <c r="AH663" i="11"/>
  <c r="AL663" i="11"/>
  <c r="AK663" i="11"/>
  <c r="AJ663" i="11"/>
  <c r="AF663" i="11"/>
  <c r="AF664" i="11"/>
  <c r="AD664" i="11"/>
  <c r="AT664" i="11"/>
  <c r="AJ665" i="11"/>
  <c r="AN665" i="11"/>
  <c r="AQ666" i="11"/>
  <c r="AN667" i="11"/>
  <c r="AJ667" i="11"/>
  <c r="AU667" i="11"/>
  <c r="AH667" i="11"/>
  <c r="AP667" i="11"/>
  <c r="AE668" i="11"/>
  <c r="AO669" i="11"/>
  <c r="AT669" i="11"/>
  <c r="AJ669" i="11"/>
  <c r="AE669" i="11"/>
  <c r="AU669" i="11"/>
  <c r="AG670" i="11"/>
  <c r="AQ670" i="11"/>
  <c r="AR670" i="11"/>
  <c r="AR671" i="11"/>
  <c r="AI671" i="11"/>
  <c r="AQ671" i="11"/>
  <c r="AU673" i="11"/>
  <c r="AH673" i="11"/>
  <c r="AJ673" i="11"/>
  <c r="AG673" i="11"/>
  <c r="AC674" i="11"/>
  <c r="AT674" i="11"/>
  <c r="AR674" i="11"/>
  <c r="AP675" i="11"/>
  <c r="AF675" i="11"/>
  <c r="AI675" i="11"/>
  <c r="AT675" i="11"/>
  <c r="AO676" i="11"/>
  <c r="AT676" i="11"/>
  <c r="AN677" i="11"/>
  <c r="AG677" i="11"/>
  <c r="AE677" i="11"/>
  <c r="AU677" i="11"/>
  <c r="AK678" i="11"/>
  <c r="AK679" i="11"/>
  <c r="AF679" i="11"/>
  <c r="AT679" i="11"/>
  <c r="AS679" i="11"/>
  <c r="AP680" i="11"/>
  <c r="AF681" i="11"/>
  <c r="AE681" i="11"/>
  <c r="AE682" i="11"/>
  <c r="AM683" i="11"/>
  <c r="AI683" i="11"/>
  <c r="AF683" i="11"/>
  <c r="AC683" i="11"/>
  <c r="AS683" i="11"/>
  <c r="AF684" i="11"/>
  <c r="AE685" i="11"/>
  <c r="AN685" i="11"/>
  <c r="AK685" i="11"/>
  <c r="AH685" i="11"/>
  <c r="AU685" i="11"/>
  <c r="AE686" i="11"/>
  <c r="AS687" i="11"/>
  <c r="AL687" i="11"/>
  <c r="AP687" i="11"/>
  <c r="AG688" i="11"/>
  <c r="AS688" i="11"/>
  <c r="AF689" i="11"/>
  <c r="AN689" i="11"/>
  <c r="AK689" i="11"/>
  <c r="AE689" i="11"/>
  <c r="AK690" i="11"/>
  <c r="AR690" i="11"/>
  <c r="AC691" i="11"/>
  <c r="AT691" i="11"/>
  <c r="AT692" i="11"/>
  <c r="AS693" i="11"/>
  <c r="AH693" i="11"/>
  <c r="AK694" i="11"/>
  <c r="AS695" i="11"/>
  <c r="AL695" i="11"/>
  <c r="AI695" i="11"/>
  <c r="AG695" i="11"/>
  <c r="AM696" i="11"/>
  <c r="AI696" i="11"/>
  <c r="AT696" i="11"/>
  <c r="AN697" i="11"/>
  <c r="AH697" i="11"/>
  <c r="AU697" i="11"/>
  <c r="AH698" i="11"/>
  <c r="AR698" i="11"/>
  <c r="AI699" i="11"/>
  <c r="AL699" i="11"/>
  <c r="AC699" i="11"/>
  <c r="AJ700" i="11"/>
  <c r="AP700" i="11"/>
  <c r="AN701" i="11"/>
  <c r="AK701" i="11"/>
  <c r="AH702" i="11"/>
  <c r="AE702" i="11"/>
  <c r="AC703" i="11"/>
  <c r="AD703" i="11"/>
  <c r="AS703" i="11"/>
  <c r="AM704" i="11"/>
  <c r="AJ704" i="11"/>
  <c r="AP704" i="11"/>
  <c r="AD705" i="11"/>
  <c r="AK705" i="11"/>
  <c r="AH705" i="11"/>
  <c r="AE706" i="11"/>
  <c r="AL707" i="11"/>
  <c r="AI707" i="11"/>
  <c r="AG707" i="11"/>
  <c r="AS707" i="11"/>
  <c r="AM708" i="11"/>
  <c r="AI708" i="11"/>
  <c r="AK709" i="11"/>
  <c r="AH709" i="11"/>
  <c r="AU709" i="11"/>
  <c r="AN710" i="11"/>
  <c r="AI710" i="11"/>
  <c r="AG711" i="11"/>
  <c r="AU712" i="11"/>
  <c r="AF713" i="11"/>
  <c r="AS713" i="11"/>
  <c r="AT713" i="11"/>
  <c r="AR713" i="11"/>
  <c r="AT714" i="11"/>
  <c r="AS714" i="11"/>
  <c r="AG715" i="11"/>
  <c r="AQ715" i="11"/>
  <c r="AH715" i="11"/>
  <c r="AT715" i="11"/>
  <c r="AS716" i="11"/>
  <c r="AE716" i="11"/>
  <c r="AO717" i="11"/>
  <c r="AP717" i="11"/>
  <c r="AQ717" i="11"/>
  <c r="AR717" i="11"/>
  <c r="AE719" i="11"/>
  <c r="AO719" i="11"/>
  <c r="AD719" i="11"/>
  <c r="AT719" i="11"/>
  <c r="AR720" i="11"/>
  <c r="AE720" i="11"/>
  <c r="AH721" i="11"/>
  <c r="AP721" i="11"/>
  <c r="AR721" i="11"/>
  <c r="AE723" i="11"/>
  <c r="AD723" i="11"/>
  <c r="AL725" i="11"/>
  <c r="AU725" i="11"/>
  <c r="AQ725" i="11"/>
  <c r="AK725" i="11"/>
  <c r="AS725" i="11"/>
  <c r="AR727" i="11"/>
  <c r="AJ727" i="11"/>
  <c r="AI727" i="11"/>
  <c r="AC727" i="11"/>
  <c r="AT727" i="11"/>
  <c r="AR729" i="11"/>
  <c r="AC729" i="11"/>
  <c r="AS729" i="11"/>
  <c r="AD731" i="11"/>
  <c r="AO731" i="11"/>
  <c r="AN731" i="11"/>
  <c r="AT731" i="11"/>
  <c r="AQ733" i="11"/>
  <c r="AG733" i="11"/>
  <c r="AS733" i="11"/>
  <c r="AR733" i="11"/>
  <c r="AH735" i="11"/>
  <c r="AJ735" i="11"/>
  <c r="AS735" i="11"/>
  <c r="AI735" i="11"/>
  <c r="AC735" i="11"/>
  <c r="AT735" i="11"/>
  <c r="AH737" i="11"/>
  <c r="AU737" i="11"/>
  <c r="AD737" i="11"/>
  <c r="AT737" i="11"/>
  <c r="AR737" i="11"/>
  <c r="AH739" i="11"/>
  <c r="AG739" i="11"/>
  <c r="AI739" i="11"/>
  <c r="AF739" i="11"/>
  <c r="AK741" i="11"/>
  <c r="AH741" i="11"/>
  <c r="AR741" i="11"/>
  <c r="AO742" i="11"/>
  <c r="AE743" i="11"/>
  <c r="AM743" i="11"/>
  <c r="AJ743" i="11"/>
  <c r="AG743" i="11"/>
  <c r="AN744" i="11"/>
  <c r="AK744" i="11"/>
  <c r="AH744" i="11"/>
  <c r="AU744" i="11"/>
  <c r="AC745" i="11"/>
  <c r="AK745" i="11"/>
  <c r="AR745" i="11"/>
  <c r="AL746" i="11"/>
  <c r="AR746" i="11"/>
  <c r="AG747" i="11"/>
  <c r="AD747" i="11"/>
  <c r="AT747" i="11"/>
  <c r="AK748" i="11"/>
  <c r="AU748" i="11"/>
  <c r="AD749" i="11"/>
  <c r="AH749" i="11"/>
  <c r="AE749" i="11"/>
  <c r="AU749" i="11"/>
  <c r="AR750" i="11"/>
  <c r="AQ751" i="11"/>
  <c r="AJ751" i="11"/>
  <c r="AT751" i="11"/>
  <c r="AK752" i="11"/>
  <c r="AH752" i="11"/>
  <c r="AE752" i="11"/>
  <c r="AO753" i="11"/>
  <c r="AK753" i="11"/>
  <c r="AE753" i="11"/>
  <c r="AR753" i="11"/>
  <c r="AF754" i="11"/>
  <c r="AC754" i="11"/>
  <c r="AR755" i="11"/>
  <c r="AG755" i="11"/>
  <c r="AT755" i="11"/>
  <c r="AE756" i="11"/>
  <c r="AK757" i="11"/>
  <c r="AH757" i="11"/>
  <c r="AU757" i="11"/>
  <c r="AI758" i="11"/>
  <c r="AS758" i="11"/>
  <c r="AJ759" i="11"/>
  <c r="AM759" i="11"/>
  <c r="AN760" i="11"/>
  <c r="AE760" i="11"/>
  <c r="AK761" i="11"/>
  <c r="AE761" i="11"/>
  <c r="AU761" i="11"/>
  <c r="AR761" i="11"/>
  <c r="AF762" i="11"/>
  <c r="AU762" i="11"/>
  <c r="AN763" i="11"/>
  <c r="AJ763" i="11"/>
  <c r="AT763" i="11"/>
  <c r="AT764" i="11"/>
  <c r="AO764" i="11"/>
  <c r="AS764" i="11"/>
  <c r="AG765" i="11"/>
  <c r="AD765" i="11"/>
  <c r="AS767" i="11"/>
  <c r="AO767" i="11"/>
  <c r="AP767" i="11"/>
  <c r="AD768" i="11"/>
  <c r="AO768" i="11"/>
  <c r="AH769" i="11"/>
  <c r="AQ769" i="11"/>
  <c r="AM769" i="11"/>
  <c r="AT769" i="11"/>
  <c r="AT770" i="11"/>
  <c r="AE770" i="11"/>
  <c r="AP771" i="11"/>
  <c r="AO771" i="11"/>
  <c r="AR771" i="11"/>
  <c r="AQ772" i="11"/>
  <c r="AD772" i="11"/>
  <c r="AJ772" i="11"/>
  <c r="AK773" i="11"/>
  <c r="AU773" i="11"/>
  <c r="AH773" i="11"/>
  <c r="AT773" i="11"/>
  <c r="AG775" i="11"/>
  <c r="AQ775" i="11"/>
  <c r="AT775" i="11"/>
  <c r="AU775" i="11"/>
  <c r="AL777" i="11"/>
  <c r="AQ777" i="11"/>
  <c r="AJ777" i="11"/>
  <c r="AD777" i="11"/>
  <c r="AH779" i="11"/>
  <c r="AU779" i="11"/>
  <c r="AI779" i="11"/>
  <c r="AR779" i="11"/>
  <c r="AQ781" i="11"/>
  <c r="AJ781" i="11"/>
  <c r="AS781" i="11"/>
  <c r="AI781" i="11"/>
  <c r="AF781" i="11"/>
  <c r="AT781" i="11"/>
  <c r="AC783" i="11"/>
  <c r="AD783" i="11"/>
  <c r="AM783" i="11"/>
  <c r="AL783" i="11"/>
  <c r="AS783" i="11"/>
  <c r="AT785" i="11"/>
  <c r="AS785" i="11"/>
  <c r="AI785" i="11"/>
  <c r="AM785" i="11"/>
  <c r="AQ787" i="11"/>
  <c r="AU787" i="11"/>
  <c r="AE787" i="11"/>
  <c r="AR787" i="11"/>
  <c r="AL789" i="11"/>
  <c r="AN789" i="11"/>
  <c r="AD789" i="11"/>
  <c r="AT789" i="11"/>
  <c r="AE791" i="11"/>
  <c r="AI791" i="11"/>
  <c r="AD791" i="11"/>
  <c r="AT791" i="11"/>
  <c r="AP641" i="11"/>
  <c r="AH641" i="11"/>
  <c r="AC641" i="11"/>
  <c r="AI641" i="11"/>
  <c r="AE641" i="11"/>
  <c r="AU641" i="11"/>
  <c r="AL643" i="11"/>
  <c r="AO643" i="11"/>
  <c r="AH646" i="11"/>
  <c r="AI646" i="11"/>
  <c r="AI648" i="11"/>
  <c r="AH648" i="11"/>
  <c r="AT649" i="11"/>
  <c r="AH649" i="11"/>
  <c r="AM649" i="11"/>
  <c r="AF649" i="11"/>
  <c r="AU649" i="11"/>
  <c r="AT651" i="11"/>
  <c r="AU651" i="11"/>
  <c r="AM654" i="11"/>
  <c r="AI654" i="11"/>
  <c r="AK654" i="11"/>
  <c r="AC654" i="11"/>
  <c r="AH654" i="11"/>
  <c r="AG654" i="11"/>
  <c r="AD656" i="11"/>
  <c r="AM656" i="11"/>
  <c r="AS657" i="11"/>
  <c r="AF657" i="11"/>
  <c r="AN657" i="11"/>
  <c r="AC657" i="11"/>
  <c r="AM659" i="11"/>
  <c r="AT659" i="11"/>
  <c r="AO659" i="11"/>
  <c r="AD662" i="11"/>
  <c r="AK662" i="11"/>
  <c r="AJ662" i="11"/>
  <c r="AC664" i="11"/>
  <c r="AU664" i="11"/>
  <c r="AP664" i="11"/>
  <c r="AI664" i="11"/>
  <c r="AM664" i="11"/>
  <c r="AH664" i="11"/>
  <c r="AI666" i="11"/>
  <c r="AT666" i="11"/>
  <c r="AU666" i="11"/>
  <c r="AP666" i="11"/>
  <c r="AG666" i="11"/>
  <c r="AF666" i="11"/>
  <c r="AI668" i="11"/>
  <c r="AJ668" i="11"/>
  <c r="AM668" i="11"/>
  <c r="AL668" i="11"/>
  <c r="AU668" i="11"/>
  <c r="AK670" i="11"/>
  <c r="AH670" i="11"/>
  <c r="AI670" i="11"/>
  <c r="AT670" i="11"/>
  <c r="AN670" i="11"/>
  <c r="AS670" i="11"/>
  <c r="AC670" i="11"/>
  <c r="AT672" i="11"/>
  <c r="AF672" i="11"/>
  <c r="AQ672" i="11"/>
  <c r="AD672" i="11"/>
  <c r="AO672" i="11"/>
  <c r="AI672" i="11"/>
  <c r="AR672" i="11"/>
  <c r="AE672" i="11"/>
  <c r="AP672" i="11"/>
  <c r="AU672" i="11"/>
  <c r="AM672" i="11"/>
  <c r="AJ672" i="11"/>
  <c r="AH674" i="11"/>
  <c r="AF674" i="11"/>
  <c r="AD674" i="11"/>
  <c r="AE674" i="11"/>
  <c r="AN674" i="11"/>
  <c r="AM676" i="11"/>
  <c r="AJ676" i="11"/>
  <c r="AD676" i="11"/>
  <c r="AF676" i="11"/>
  <c r="AH676" i="11"/>
  <c r="AL678" i="11"/>
  <c r="AM678" i="11"/>
  <c r="AC678" i="11"/>
  <c r="AD678" i="11"/>
  <c r="AH678" i="11"/>
  <c r="AF678" i="11"/>
  <c r="AN680" i="11"/>
  <c r="AK680" i="11"/>
  <c r="AC680" i="11"/>
  <c r="AS680" i="11"/>
  <c r="AL680" i="11"/>
  <c r="AD680" i="11"/>
  <c r="AH680" i="11"/>
  <c r="AL682" i="11"/>
  <c r="AI682" i="11"/>
  <c r="AM682" i="11"/>
  <c r="AS682" i="11"/>
  <c r="AH682" i="11"/>
  <c r="AF682" i="11"/>
  <c r="AN684" i="11"/>
  <c r="AK684" i="11"/>
  <c r="AO684" i="11"/>
  <c r="AL684" i="11"/>
  <c r="AS684" i="11"/>
  <c r="AL686" i="11"/>
  <c r="AI686" i="11"/>
  <c r="AF686" i="11"/>
  <c r="AH686" i="11"/>
  <c r="AU686" i="11"/>
  <c r="AK688" i="11"/>
  <c r="AF688" i="11"/>
  <c r="AJ688" i="11"/>
  <c r="AO688" i="11"/>
  <c r="AL688" i="11"/>
  <c r="AH688" i="11"/>
  <c r="AL690" i="11"/>
  <c r="AI690" i="11"/>
  <c r="AF690" i="11"/>
  <c r="AH690" i="11"/>
  <c r="AG690" i="11"/>
  <c r="AN692" i="11"/>
  <c r="AK692" i="11"/>
  <c r="AG692" i="11"/>
  <c r="AM692" i="11"/>
  <c r="AL692" i="11"/>
  <c r="AH692" i="11"/>
  <c r="AN693" i="11"/>
  <c r="AL694" i="11"/>
  <c r="AI694" i="11"/>
  <c r="AH694" i="11"/>
  <c r="AC694" i="11"/>
  <c r="AF694" i="11"/>
  <c r="AN695" i="11"/>
  <c r="AK696" i="11"/>
  <c r="AR696" i="11"/>
  <c r="AG696" i="11"/>
  <c r="AO696" i="11"/>
  <c r="AR697" i="11"/>
  <c r="AO697" i="11"/>
  <c r="AI698" i="11"/>
  <c r="AT698" i="11"/>
  <c r="AU698" i="11"/>
  <c r="AP698" i="11"/>
  <c r="AD698" i="11"/>
  <c r="AF698" i="11"/>
  <c r="AT699" i="11"/>
  <c r="AC700" i="11"/>
  <c r="AS700" i="11"/>
  <c r="AR700" i="11"/>
  <c r="AI700" i="11"/>
  <c r="AH700" i="11"/>
  <c r="AH701" i="11"/>
  <c r="AC701" i="11"/>
  <c r="AL702" i="11"/>
  <c r="AI702" i="11"/>
  <c r="AG702" i="11"/>
  <c r="AR702" i="11"/>
  <c r="AU702" i="11"/>
  <c r="AC702" i="11"/>
  <c r="AF702" i="11"/>
  <c r="AF703" i="11"/>
  <c r="AN704" i="11"/>
  <c r="AK704" i="11"/>
  <c r="AO704" i="11"/>
  <c r="AD704" i="11"/>
  <c r="AG704" i="11"/>
  <c r="AF704" i="11"/>
  <c r="AS705" i="11"/>
  <c r="AL706" i="11"/>
  <c r="AI706" i="11"/>
  <c r="AN706" i="11"/>
  <c r="AR706" i="11"/>
  <c r="AQ706" i="11"/>
  <c r="AC706" i="11"/>
  <c r="AF707" i="11"/>
  <c r="AT707" i="11"/>
  <c r="AN708" i="11"/>
  <c r="AK708" i="11"/>
  <c r="AF708" i="11"/>
  <c r="AP708" i="11"/>
  <c r="AC708" i="11"/>
  <c r="AD708" i="11"/>
  <c r="AH708" i="11"/>
  <c r="AN709" i="11"/>
  <c r="AS709" i="11"/>
  <c r="AO710" i="11"/>
  <c r="AF710" i="11"/>
  <c r="AE710" i="11"/>
  <c r="AK710" i="11"/>
  <c r="AG710" i="11"/>
  <c r="AE711" i="11"/>
  <c r="AT712" i="11"/>
  <c r="AG712" i="11"/>
  <c r="AP712" i="11"/>
  <c r="AD712" i="11"/>
  <c r="AN712" i="11"/>
  <c r="AI712" i="11"/>
  <c r="AQ713" i="11"/>
  <c r="AP714" i="11"/>
  <c r="AK714" i="11"/>
  <c r="AC714" i="11"/>
  <c r="AM714" i="11"/>
  <c r="AU714" i="11"/>
  <c r="AR714" i="11"/>
  <c r="AE714" i="11"/>
  <c r="AF714" i="11"/>
  <c r="AG714" i="11"/>
  <c r="AF715" i="11"/>
  <c r="AQ716" i="11"/>
  <c r="AU716" i="11"/>
  <c r="AR716" i="11"/>
  <c r="AT716" i="11"/>
  <c r="AP716" i="11"/>
  <c r="AC716" i="11"/>
  <c r="AL716" i="11"/>
  <c r="AN716" i="11"/>
  <c r="AF716" i="11"/>
  <c r="AI717" i="11"/>
  <c r="AI718" i="11"/>
  <c r="AJ718" i="11"/>
  <c r="AD718" i="11"/>
  <c r="AT718" i="11"/>
  <c r="AL718" i="11"/>
  <c r="AG718" i="11"/>
  <c r="AG719" i="11"/>
  <c r="AF720" i="11"/>
  <c r="AT720" i="11"/>
  <c r="AQ720" i="11"/>
  <c r="AD720" i="11"/>
  <c r="AG720" i="11"/>
  <c r="AJ720" i="11"/>
  <c r="AI720" i="11"/>
  <c r="AG721" i="11"/>
  <c r="AH722" i="11"/>
  <c r="AQ722" i="11"/>
  <c r="AG722" i="11"/>
  <c r="AO722" i="11"/>
  <c r="AS722" i="11"/>
  <c r="AO723" i="11"/>
  <c r="AG723" i="11"/>
  <c r="AT724" i="11"/>
  <c r="AJ724" i="11"/>
  <c r="AD724" i="11"/>
  <c r="AP724" i="11"/>
  <c r="AS724" i="11"/>
  <c r="AI724" i="11"/>
  <c r="AI725" i="11"/>
  <c r="AL726" i="11"/>
  <c r="AO726" i="11"/>
  <c r="AH726" i="11"/>
  <c r="AR726" i="11"/>
  <c r="AT726" i="11"/>
  <c r="AS726" i="11"/>
  <c r="AG726" i="11"/>
  <c r="AE726" i="11"/>
  <c r="AC726" i="11"/>
  <c r="AN726" i="11"/>
  <c r="AD726" i="11"/>
  <c r="AE727" i="11"/>
  <c r="AM728" i="11"/>
  <c r="AT728" i="11"/>
  <c r="AK728" i="11"/>
  <c r="AS728" i="11"/>
  <c r="AP728" i="11"/>
  <c r="AF728" i="11"/>
  <c r="AR728" i="11"/>
  <c r="AU728" i="11"/>
  <c r="AQ728" i="11"/>
  <c r="AC728" i="11"/>
  <c r="AJ728" i="11"/>
  <c r="AK729" i="11"/>
  <c r="AH729" i="11"/>
  <c r="AL730" i="11"/>
  <c r="AR730" i="11"/>
  <c r="AT730" i="11"/>
  <c r="AD730" i="11"/>
  <c r="AC730" i="11"/>
  <c r="AG730" i="11"/>
  <c r="AM731" i="11"/>
  <c r="AF731" i="11"/>
  <c r="AT732" i="11"/>
  <c r="AJ732" i="11"/>
  <c r="AQ732" i="11"/>
  <c r="AR732" i="11"/>
  <c r="AO732" i="11"/>
  <c r="AN732" i="11"/>
  <c r="AU733" i="11"/>
  <c r="AL733" i="11"/>
  <c r="AI734" i="11"/>
  <c r="AL734" i="11"/>
  <c r="AP734" i="11"/>
  <c r="AO734" i="11"/>
  <c r="AE734" i="11"/>
  <c r="AD734" i="11"/>
  <c r="AS734" i="11"/>
  <c r="AF734" i="11"/>
  <c r="AR734" i="11"/>
  <c r="AG734" i="11"/>
  <c r="AQ735" i="11"/>
  <c r="AD735" i="11"/>
  <c r="AK736" i="11"/>
  <c r="AL736" i="11"/>
  <c r="AS736" i="11"/>
  <c r="AC736" i="11"/>
  <c r="AU736" i="11"/>
  <c r="AH736" i="11"/>
  <c r="AQ736" i="11"/>
  <c r="AR736" i="11"/>
  <c r="AP736" i="11"/>
  <c r="AE736" i="11"/>
  <c r="AJ736" i="11"/>
  <c r="AI736" i="11"/>
  <c r="AQ737" i="11"/>
  <c r="AO737" i="11"/>
  <c r="AP738" i="11"/>
  <c r="AR738" i="11"/>
  <c r="AK738" i="11"/>
  <c r="AH738" i="11"/>
  <c r="AE738" i="11"/>
  <c r="AG738" i="11"/>
  <c r="AD739" i="11"/>
  <c r="AR740" i="11"/>
  <c r="AE740" i="11"/>
  <c r="AQ740" i="11"/>
  <c r="AC740" i="11"/>
  <c r="AG740" i="11"/>
  <c r="AF740" i="11"/>
  <c r="AD740" i="11"/>
  <c r="AS740" i="11"/>
  <c r="AJ740" i="11"/>
  <c r="AI740" i="11"/>
  <c r="AJ741" i="11"/>
  <c r="AJ742" i="11"/>
  <c r="AF742" i="11"/>
  <c r="AD742" i="11"/>
  <c r="AH742" i="11"/>
  <c r="AS742" i="11"/>
  <c r="AG742" i="11"/>
  <c r="AH743" i="11"/>
  <c r="AN743" i="11"/>
  <c r="AL744" i="11"/>
  <c r="AQ744" i="11"/>
  <c r="AS744" i="11"/>
  <c r="AE744" i="11"/>
  <c r="AI744" i="11"/>
  <c r="AL745" i="11"/>
  <c r="AE745" i="11"/>
  <c r="AD746" i="11"/>
  <c r="AS746" i="11"/>
  <c r="AK746" i="11"/>
  <c r="AF746" i="11"/>
  <c r="AH747" i="11"/>
  <c r="AP748" i="11"/>
  <c r="AD748" i="11"/>
  <c r="AE748" i="11"/>
  <c r="AH748" i="11"/>
  <c r="AI748" i="11"/>
  <c r="AI749" i="11"/>
  <c r="AM749" i="11"/>
  <c r="AM750" i="11"/>
  <c r="AH750" i="11"/>
  <c r="AO750" i="11"/>
  <c r="AC750" i="11"/>
  <c r="AU750" i="11"/>
  <c r="AG750" i="11"/>
  <c r="AN751" i="11"/>
  <c r="AO752" i="11"/>
  <c r="AD752" i="11"/>
  <c r="AN752" i="11"/>
  <c r="AI752" i="11"/>
  <c r="AU753" i="11"/>
  <c r="AD753" i="11"/>
  <c r="AJ754" i="11"/>
  <c r="AL754" i="11"/>
  <c r="AK754" i="11"/>
  <c r="AD754" i="11"/>
  <c r="AR754" i="11"/>
  <c r="AG754" i="11"/>
  <c r="AQ755" i="11"/>
  <c r="AL755" i="11"/>
  <c r="AO756" i="11"/>
  <c r="AL756" i="11"/>
  <c r="AI756" i="11"/>
  <c r="AC756" i="11"/>
  <c r="AU756" i="11"/>
  <c r="AR757" i="11"/>
  <c r="AC757" i="11"/>
  <c r="AJ758" i="11"/>
  <c r="AT758" i="11"/>
  <c r="AD758" i="11"/>
  <c r="AG758" i="11"/>
  <c r="AU758" i="11"/>
  <c r="AU759" i="11"/>
  <c r="AO760" i="11"/>
  <c r="AL760" i="11"/>
  <c r="AH760" i="11"/>
  <c r="AQ760" i="11"/>
  <c r="AK760" i="11"/>
  <c r="AP760" i="11"/>
  <c r="AI760" i="11"/>
  <c r="AI761" i="11"/>
  <c r="AC761" i="11"/>
  <c r="AM762" i="11"/>
  <c r="AN762" i="11"/>
  <c r="AQ762" i="11"/>
  <c r="AD762" i="11"/>
  <c r="AG762" i="11"/>
  <c r="AH763" i="11"/>
  <c r="AD763" i="11"/>
  <c r="AM764" i="11"/>
  <c r="AU764" i="11"/>
  <c r="AC764" i="11"/>
  <c r="AR764" i="11"/>
  <c r="AQ764" i="11"/>
  <c r="AE764" i="11"/>
  <c r="AF764" i="11"/>
  <c r="AG764" i="11"/>
  <c r="AO765" i="11"/>
  <c r="AH765" i="11"/>
  <c r="AT766" i="11"/>
  <c r="AC766" i="11"/>
  <c r="AP766" i="11"/>
  <c r="AH766" i="11"/>
  <c r="AU766" i="11"/>
  <c r="AL766" i="11"/>
  <c r="AN766" i="11"/>
  <c r="AR766" i="11"/>
  <c r="AO766" i="11"/>
  <c r="AD766" i="11"/>
  <c r="AQ767" i="11"/>
  <c r="AR767" i="11"/>
  <c r="AI768" i="11"/>
  <c r="AJ768" i="11"/>
  <c r="AU768" i="11"/>
  <c r="AT768" i="11"/>
  <c r="AG768" i="11"/>
  <c r="AO769" i="11"/>
  <c r="AU770" i="11"/>
  <c r="AM770" i="11"/>
  <c r="AL770" i="11"/>
  <c r="AD770" i="11"/>
  <c r="AG770" i="11"/>
  <c r="AH770" i="11"/>
  <c r="AJ770" i="11"/>
  <c r="AM771" i="11"/>
  <c r="AQ771" i="11"/>
  <c r="AH772" i="11"/>
  <c r="AI772" i="11"/>
  <c r="AO772" i="11"/>
  <c r="AS772" i="11"/>
  <c r="AG772" i="11"/>
  <c r="AR773" i="11"/>
  <c r="AI773" i="11"/>
  <c r="AC774" i="11"/>
  <c r="AP774" i="11"/>
  <c r="AJ774" i="11"/>
  <c r="AK774" i="11"/>
  <c r="AG774" i="11"/>
  <c r="AH775" i="11"/>
  <c r="AR775" i="11"/>
  <c r="AU776" i="11"/>
  <c r="AH776" i="11"/>
  <c r="AJ776" i="11"/>
  <c r="AG776" i="11"/>
  <c r="AK776" i="11"/>
  <c r="AN776" i="11"/>
  <c r="AI777" i="11"/>
  <c r="AT778" i="11"/>
  <c r="AR778" i="11"/>
  <c r="AO778" i="11"/>
  <c r="AG778" i="11"/>
  <c r="AU778" i="11"/>
  <c r="AI778" i="11"/>
  <c r="AS779" i="11"/>
  <c r="AI780" i="11"/>
  <c r="AL780" i="11"/>
  <c r="AT780" i="11"/>
  <c r="AK780" i="11"/>
  <c r="AC780" i="11"/>
  <c r="AN780" i="11"/>
  <c r="AF780" i="11"/>
  <c r="AO780" i="11"/>
  <c r="AG780" i="11"/>
  <c r="AN781" i="11"/>
  <c r="AM782" i="11"/>
  <c r="AK782" i="11"/>
  <c r="AL782" i="11"/>
  <c r="AH782" i="11"/>
  <c r="AU782" i="11"/>
  <c r="AC782" i="11"/>
  <c r="AS782" i="11"/>
  <c r="AQ782" i="11"/>
  <c r="AR782" i="11"/>
  <c r="AR783" i="11"/>
  <c r="AJ783" i="11"/>
  <c r="AM784" i="11"/>
  <c r="AT784" i="11"/>
  <c r="AU784" i="11"/>
  <c r="AE784" i="11"/>
  <c r="AG784" i="11"/>
  <c r="AQ785" i="11"/>
  <c r="AJ786" i="11"/>
  <c r="AC786" i="11"/>
  <c r="AU786" i="11"/>
  <c r="AF786" i="11"/>
  <c r="AI786" i="11"/>
  <c r="AG787" i="11"/>
  <c r="AI788" i="11"/>
  <c r="AL788" i="11"/>
  <c r="AO788" i="11"/>
  <c r="AF788" i="11"/>
  <c r="AK788" i="11"/>
  <c r="AQ788" i="11"/>
  <c r="AN788" i="11"/>
  <c r="AG788" i="11"/>
  <c r="AK789" i="11"/>
  <c r="AH789" i="11"/>
  <c r="AD790" i="11"/>
  <c r="AL790" i="11"/>
  <c r="AC790" i="11"/>
  <c r="AG790" i="11"/>
  <c r="AJ790" i="11"/>
  <c r="AQ790" i="11"/>
  <c r="AF790" i="11"/>
  <c r="AN790" i="11"/>
  <c r="AK790" i="11"/>
  <c r="AI790" i="11"/>
  <c r="AR791" i="11"/>
  <c r="AJ791" i="11"/>
  <c r="AK529" i="11"/>
  <c r="AU532" i="11"/>
  <c r="AE536" i="11"/>
  <c r="AK541" i="11"/>
  <c r="AF543" i="11"/>
  <c r="AL543" i="11"/>
  <c r="AI543" i="11"/>
  <c r="AE544" i="11"/>
  <c r="AQ545" i="11"/>
  <c r="AC545" i="11"/>
  <c r="AL547" i="11"/>
  <c r="AC548" i="11"/>
  <c r="AK549" i="11"/>
  <c r="AL551" i="11"/>
  <c r="AO556" i="11"/>
  <c r="AC556" i="11"/>
  <c r="AK557" i="11"/>
  <c r="AL559" i="11"/>
  <c r="AU560" i="11"/>
  <c r="AN568" i="11"/>
  <c r="AM574" i="11"/>
  <c r="AC576" i="11"/>
  <c r="AN577" i="11"/>
  <c r="AP577" i="11"/>
  <c r="AO578" i="11"/>
  <c r="AP578" i="11"/>
  <c r="AR578" i="11"/>
  <c r="AI579" i="11"/>
  <c r="AT579" i="11"/>
  <c r="AF579" i="11"/>
  <c r="AE579" i="11"/>
  <c r="AC580" i="11"/>
  <c r="AT581" i="11"/>
  <c r="AR581" i="11"/>
  <c r="AM583" i="11"/>
  <c r="AI583" i="11"/>
  <c r="AS583" i="11"/>
  <c r="AE584" i="11"/>
  <c r="AP584" i="11"/>
  <c r="AL584" i="11"/>
  <c r="AK584" i="11"/>
  <c r="AG586" i="11"/>
  <c r="AI586" i="11"/>
  <c r="AF586" i="11"/>
  <c r="AM586" i="11"/>
  <c r="AJ586" i="11"/>
  <c r="AH586" i="11"/>
  <c r="AJ587" i="11"/>
  <c r="AG587" i="11"/>
  <c r="AU587" i="11"/>
  <c r="AS588" i="11"/>
  <c r="AQ588" i="11"/>
  <c r="AG588" i="11"/>
  <c r="AM588" i="11"/>
  <c r="AH589" i="11"/>
  <c r="AF589" i="11"/>
  <c r="AE589" i="11"/>
  <c r="AO589" i="11"/>
  <c r="AN591" i="11"/>
  <c r="AR591" i="11"/>
  <c r="AP591" i="11"/>
  <c r="AM591" i="11"/>
  <c r="AT594" i="11"/>
  <c r="AK594" i="11"/>
  <c r="AE594" i="11"/>
  <c r="AF594" i="11"/>
  <c r="AR594" i="11"/>
  <c r="AC594" i="11"/>
  <c r="AM594" i="11"/>
  <c r="AJ594" i="11"/>
  <c r="AH595" i="11"/>
  <c r="AG595" i="11"/>
  <c r="AE595" i="11"/>
  <c r="AU595" i="11"/>
  <c r="AU596" i="11"/>
  <c r="AN596" i="11"/>
  <c r="AE596" i="11"/>
  <c r="AM597" i="11"/>
  <c r="AC597" i="11"/>
  <c r="AH597" i="11"/>
  <c r="AO597" i="11"/>
  <c r="AC599" i="11"/>
  <c r="AO599" i="11"/>
  <c r="AH599" i="11"/>
  <c r="AI600" i="11"/>
  <c r="AR600" i="11"/>
  <c r="AC600" i="11"/>
  <c r="AD600" i="11"/>
  <c r="AS600" i="11"/>
  <c r="AP600" i="11"/>
  <c r="AJ600" i="11"/>
  <c r="AF602" i="11"/>
  <c r="AC602" i="11"/>
  <c r="AN602" i="11"/>
  <c r="AK602" i="11"/>
  <c r="AH602" i="11"/>
  <c r="AN603" i="11"/>
  <c r="AH603" i="11"/>
  <c r="AE603" i="11"/>
  <c r="AU603" i="11"/>
  <c r="AR604" i="11"/>
  <c r="AD604" i="11"/>
  <c r="AK604" i="11"/>
  <c r="AQ605" i="11"/>
  <c r="AH605" i="11"/>
  <c r="AE605" i="11"/>
  <c r="AR605" i="11"/>
  <c r="AO605" i="11"/>
  <c r="AO607" i="11"/>
  <c r="AI607" i="11"/>
  <c r="AS607" i="11"/>
  <c r="AD608" i="11"/>
  <c r="AH608" i="11"/>
  <c r="AR608" i="11"/>
  <c r="AG608" i="11"/>
  <c r="AP608" i="11"/>
  <c r="AM608" i="11"/>
  <c r="AJ608" i="11"/>
  <c r="AG610" i="11"/>
  <c r="AE610" i="11"/>
  <c r="AD610" i="11"/>
  <c r="AQ610" i="11"/>
  <c r="AN610" i="11"/>
  <c r="AH610" i="11"/>
  <c r="AN611" i="11"/>
  <c r="AH611" i="11"/>
  <c r="AK612" i="11"/>
  <c r="AH612" i="11"/>
  <c r="AE612" i="11"/>
  <c r="AE613" i="11"/>
  <c r="AD613" i="11"/>
  <c r="AH613" i="11"/>
  <c r="AU613" i="11"/>
  <c r="AR613" i="11"/>
  <c r="AM615" i="11"/>
  <c r="AD615" i="11"/>
  <c r="AI615" i="11"/>
  <c r="AN616" i="11"/>
  <c r="AT616" i="11"/>
  <c r="AU616" i="11"/>
  <c r="AG616" i="11"/>
  <c r="AC616" i="11"/>
  <c r="AJ616" i="11"/>
  <c r="AF618" i="11"/>
  <c r="AE618" i="11"/>
  <c r="AN618" i="11"/>
  <c r="AK618" i="11"/>
  <c r="AH618" i="11"/>
  <c r="AN619" i="11"/>
  <c r="AK619" i="11"/>
  <c r="AE620" i="11"/>
  <c r="AK620" i="11"/>
  <c r="AR620" i="11"/>
  <c r="AG621" i="11"/>
  <c r="AE621" i="11"/>
  <c r="AP623" i="11"/>
  <c r="AF623" i="11"/>
  <c r="AO623" i="11"/>
  <c r="AN624" i="11"/>
  <c r="AK624" i="11"/>
  <c r="AG624" i="11"/>
  <c r="AP624" i="11"/>
  <c r="AM624" i="11"/>
  <c r="AJ624" i="11"/>
  <c r="AT626" i="11"/>
  <c r="AN626" i="11"/>
  <c r="AH626" i="11"/>
  <c r="AN627" i="11"/>
  <c r="AU627" i="11"/>
  <c r="AH628" i="11"/>
  <c r="AK628" i="11"/>
  <c r="AL629" i="11"/>
  <c r="AH629" i="11"/>
  <c r="AT629" i="11"/>
  <c r="AJ629" i="11"/>
  <c r="AR630" i="11"/>
  <c r="AT630" i="11"/>
  <c r="AH631" i="11"/>
  <c r="AL631" i="11"/>
  <c r="AK631" i="11"/>
  <c r="AP632" i="11"/>
  <c r="AC632" i="11"/>
  <c r="AD632" i="11"/>
  <c r="AJ632" i="11"/>
  <c r="AE632" i="11"/>
  <c r="AK634" i="11"/>
  <c r="AO634" i="11"/>
  <c r="AT634" i="11"/>
  <c r="AR634" i="11"/>
  <c r="AQ634" i="11"/>
  <c r="AL634" i="11"/>
  <c r="AN634" i="11"/>
  <c r="AF634" i="11"/>
  <c r="AE635" i="11"/>
  <c r="AI635" i="11"/>
  <c r="AP635" i="11"/>
  <c r="AH635" i="11"/>
  <c r="AJ635" i="11"/>
  <c r="AS635" i="11"/>
  <c r="AR636" i="11"/>
  <c r="AN636" i="11"/>
  <c r="AJ637" i="11"/>
  <c r="AR637" i="11"/>
  <c r="AS637" i="11"/>
  <c r="AH639" i="11"/>
  <c r="AM639" i="11"/>
  <c r="AI640" i="11"/>
  <c r="AJ640" i="11"/>
  <c r="AD641" i="11"/>
  <c r="AG642" i="11"/>
  <c r="AL642" i="11"/>
  <c r="AO642" i="11"/>
  <c r="AQ642" i="11"/>
  <c r="AN642" i="11"/>
  <c r="AM642" i="11"/>
  <c r="AE642" i="11"/>
  <c r="AF642" i="11"/>
  <c r="AQ643" i="11"/>
  <c r="AN643" i="11"/>
  <c r="AP643" i="11"/>
  <c r="AE643" i="11"/>
  <c r="AG643" i="11"/>
  <c r="AS643" i="11"/>
  <c r="AF644" i="11"/>
  <c r="AU644" i="11"/>
  <c r="AP644" i="11"/>
  <c r="AT644" i="11"/>
  <c r="AE645" i="11"/>
  <c r="AI645" i="11"/>
  <c r="AH645" i="11"/>
  <c r="AK645" i="11"/>
  <c r="AQ645" i="11"/>
  <c r="AC646" i="11"/>
  <c r="AD647" i="11"/>
  <c r="AK647" i="11"/>
  <c r="AH647" i="11"/>
  <c r="AT648" i="11"/>
  <c r="AK648" i="11"/>
  <c r="AR648" i="11"/>
  <c r="AD648" i="11"/>
  <c r="AE648" i="11"/>
  <c r="AM648" i="11"/>
  <c r="AL648" i="11"/>
  <c r="AE649" i="11"/>
  <c r="AD649" i="11"/>
  <c r="AP650" i="11"/>
  <c r="AT650" i="11"/>
  <c r="AU650" i="11"/>
  <c r="AN650" i="11"/>
  <c r="AL650" i="11"/>
  <c r="AF650" i="11"/>
  <c r="AK651" i="11"/>
  <c r="AH651" i="11"/>
  <c r="AE651" i="11"/>
  <c r="AD651" i="11"/>
  <c r="AI651" i="11"/>
  <c r="AJ651" i="11"/>
  <c r="AS651" i="11"/>
  <c r="AI652" i="11"/>
  <c r="AF653" i="11"/>
  <c r="AK653" i="11"/>
  <c r="AS653" i="11"/>
  <c r="AQ653" i="11"/>
  <c r="AL654" i="11"/>
  <c r="AN654" i="11"/>
  <c r="AE655" i="11"/>
  <c r="AF655" i="11"/>
  <c r="AG656" i="11"/>
  <c r="AU656" i="11"/>
  <c r="AS656" i="11"/>
  <c r="AO656" i="11"/>
  <c r="AQ656" i="11"/>
  <c r="AL656" i="11"/>
  <c r="AI657" i="11"/>
  <c r="AR658" i="11"/>
  <c r="AE658" i="11"/>
  <c r="AP658" i="11"/>
  <c r="AG658" i="11"/>
  <c r="AR659" i="11"/>
  <c r="AF659" i="11"/>
  <c r="AH659" i="11"/>
  <c r="AC659" i="11"/>
  <c r="AP659" i="11"/>
  <c r="AS659" i="11"/>
  <c r="AR660" i="11"/>
  <c r="AT660" i="11"/>
  <c r="AL661" i="11"/>
  <c r="AK661" i="11"/>
  <c r="AT661" i="11"/>
  <c r="AR661" i="11"/>
  <c r="AN662" i="11"/>
  <c r="AC662" i="11"/>
  <c r="AC663" i="11"/>
  <c r="AE663" i="11"/>
  <c r="AN664" i="11"/>
  <c r="AJ664" i="11"/>
  <c r="AO664" i="11"/>
  <c r="AQ664" i="11"/>
  <c r="AL664" i="11"/>
  <c r="AF665" i="11"/>
  <c r="AG665" i="11"/>
  <c r="AI665" i="11"/>
  <c r="AM665" i="11"/>
  <c r="AL666" i="11"/>
  <c r="AN666" i="11"/>
  <c r="AK666" i="11"/>
  <c r="AJ666" i="11"/>
  <c r="AE667" i="11"/>
  <c r="AO668" i="11"/>
  <c r="AF668" i="11"/>
  <c r="AT668" i="11"/>
  <c r="AN668" i="11"/>
  <c r="AH669" i="11"/>
  <c r="AR669" i="11"/>
  <c r="AD670" i="11"/>
  <c r="AM670" i="11"/>
  <c r="AL670" i="11"/>
  <c r="AJ670" i="11"/>
  <c r="AT671" i="11"/>
  <c r="AD671" i="11"/>
  <c r="AG672" i="11"/>
  <c r="AL672" i="11"/>
  <c r="AR673" i="11"/>
  <c r="AP673" i="11"/>
  <c r="AO673" i="11"/>
  <c r="AG674" i="11"/>
  <c r="AQ674" i="11"/>
  <c r="AM674" i="11"/>
  <c r="AO674" i="11"/>
  <c r="AJ674" i="11"/>
  <c r="AS675" i="11"/>
  <c r="AI676" i="11"/>
  <c r="AK676" i="11"/>
  <c r="AC676" i="11"/>
  <c r="AQ676" i="11"/>
  <c r="AL676" i="11"/>
  <c r="AH677" i="11"/>
  <c r="AD677" i="11"/>
  <c r="AP677" i="11"/>
  <c r="AM677" i="11"/>
  <c r="AG678" i="11"/>
  <c r="AN678" i="11"/>
  <c r="AP678" i="11"/>
  <c r="AJ678" i="11"/>
  <c r="AM679" i="11"/>
  <c r="AQ679" i="11"/>
  <c r="AI680" i="11"/>
  <c r="AE680" i="11"/>
  <c r="AU680" i="11"/>
  <c r="AR680" i="11"/>
  <c r="AO680" i="11"/>
  <c r="AS681" i="11"/>
  <c r="AR681" i="11"/>
  <c r="AP682" i="11"/>
  <c r="AN682" i="11"/>
  <c r="AT683" i="11"/>
  <c r="AK683" i="11"/>
  <c r="AC684" i="11"/>
  <c r="AE684" i="11"/>
  <c r="AU684" i="11"/>
  <c r="AP685" i="11"/>
  <c r="AL685" i="11"/>
  <c r="AC686" i="11"/>
  <c r="AT686" i="11"/>
  <c r="AS686" i="11"/>
  <c r="AP686" i="11"/>
  <c r="AM686" i="11"/>
  <c r="AJ686" i="11"/>
  <c r="AJ687" i="11"/>
  <c r="AN687" i="11"/>
  <c r="AP688" i="11"/>
  <c r="AC688" i="11"/>
  <c r="AR688" i="11"/>
  <c r="AD689" i="11"/>
  <c r="AS689" i="11"/>
  <c r="AT690" i="11"/>
  <c r="AU690" i="11"/>
  <c r="AP690" i="11"/>
  <c r="AM690" i="11"/>
  <c r="AJ690" i="11"/>
  <c r="AK691" i="11"/>
  <c r="AQ691" i="11"/>
  <c r="AS692" i="11"/>
  <c r="AP692" i="11"/>
  <c r="AU692" i="11"/>
  <c r="AR692" i="11"/>
  <c r="AO692" i="11"/>
  <c r="AC693" i="11"/>
  <c r="AF693" i="11"/>
  <c r="AI693" i="11"/>
  <c r="AR694" i="11"/>
  <c r="AE694" i="11"/>
  <c r="AS694" i="11"/>
  <c r="AM694" i="11"/>
  <c r="AP695" i="11"/>
  <c r="AD695" i="11"/>
  <c r="AK695" i="11"/>
  <c r="AC696" i="11"/>
  <c r="AL696" i="11"/>
  <c r="AF697" i="11"/>
  <c r="AI697" i="11"/>
  <c r="AM697" i="11"/>
  <c r="AJ698" i="11"/>
  <c r="AE698" i="11"/>
  <c r="AM698" i="11"/>
  <c r="AE699" i="11"/>
  <c r="AD699" i="11"/>
  <c r="AN699" i="11"/>
  <c r="AG700" i="11"/>
  <c r="AU700" i="11"/>
  <c r="AO700" i="11"/>
  <c r="AR701" i="11"/>
  <c r="AS701" i="11"/>
  <c r="AP701" i="11"/>
  <c r="AD702" i="11"/>
  <c r="AS702" i="11"/>
  <c r="AP702" i="11"/>
  <c r="AM702" i="11"/>
  <c r="AJ702" i="11"/>
  <c r="AJ703" i="11"/>
  <c r="AK703" i="11"/>
  <c r="AE704" i="11"/>
  <c r="AR704" i="11"/>
  <c r="AL704" i="11"/>
  <c r="AN705" i="11"/>
  <c r="AL705" i="11"/>
  <c r="AS706" i="11"/>
  <c r="AD706" i="11"/>
  <c r="AP706" i="11"/>
  <c r="AM706" i="11"/>
  <c r="AP707" i="11"/>
  <c r="AQ707" i="11"/>
  <c r="AN707" i="11"/>
  <c r="AK707" i="11"/>
  <c r="AJ708" i="11"/>
  <c r="AT708" i="11"/>
  <c r="AR708" i="11"/>
  <c r="AO708" i="11"/>
  <c r="AR709" i="11"/>
  <c r="AF709" i="11"/>
  <c r="AI709" i="11"/>
  <c r="AP709" i="11"/>
  <c r="AC710" i="11"/>
  <c r="AR710" i="11"/>
  <c r="AM710" i="11"/>
  <c r="AF711" i="11"/>
  <c r="AM711" i="11"/>
  <c r="AO711" i="11"/>
  <c r="AF712" i="11"/>
  <c r="AH712" i="11"/>
  <c r="AL712" i="11"/>
  <c r="AM712" i="11"/>
  <c r="AU713" i="11"/>
  <c r="AD713" i="11"/>
  <c r="AI713" i="11"/>
  <c r="AN714" i="11"/>
  <c r="AH714" i="11"/>
  <c r="AI714" i="11"/>
  <c r="AL714" i="11"/>
  <c r="AO715" i="11"/>
  <c r="AE715" i="11"/>
  <c r="AN715" i="11"/>
  <c r="AO716" i="11"/>
  <c r="AG716" i="11"/>
  <c r="AH716" i="11"/>
  <c r="AJ716" i="11"/>
  <c r="AS717" i="11"/>
  <c r="AD717" i="11"/>
  <c r="AE718" i="11"/>
  <c r="AF718" i="11"/>
  <c r="AM718" i="11"/>
  <c r="AN718" i="11"/>
  <c r="AP718" i="11"/>
  <c r="AK718" i="11"/>
  <c r="AM719" i="11"/>
  <c r="AU719" i="11"/>
  <c r="AF719" i="11"/>
  <c r="AL719" i="11"/>
  <c r="AS720" i="11"/>
  <c r="AL720" i="11"/>
  <c r="AN720" i="11"/>
  <c r="AO720" i="11"/>
  <c r="AQ721" i="11"/>
  <c r="AF721" i="11"/>
  <c r="AC722" i="11"/>
  <c r="AJ722" i="11"/>
  <c r="AF722" i="11"/>
  <c r="AM722" i="11"/>
  <c r="AN722" i="11"/>
  <c r="AK722" i="11"/>
  <c r="AF723" i="11"/>
  <c r="AO724" i="11"/>
  <c r="AH724" i="11"/>
  <c r="AR724" i="11"/>
  <c r="AJ725" i="11"/>
  <c r="AQ726" i="11"/>
  <c r="AP726" i="11"/>
  <c r="AK726" i="11"/>
  <c r="AS727" i="11"/>
  <c r="AL728" i="11"/>
  <c r="AD728" i="11"/>
  <c r="AO728" i="11"/>
  <c r="AN728" i="11"/>
  <c r="AM729" i="11"/>
  <c r="AI730" i="11"/>
  <c r="AE730" i="11"/>
  <c r="AJ730" i="11"/>
  <c r="AU730" i="11"/>
  <c r="AP730" i="11"/>
  <c r="AK730" i="11"/>
  <c r="AI732" i="11"/>
  <c r="AS732" i="11"/>
  <c r="AD732" i="11"/>
  <c r="AM732" i="11"/>
  <c r="AC733" i="11"/>
  <c r="AH734" i="11"/>
  <c r="AJ734" i="11"/>
  <c r="AU734" i="11"/>
  <c r="AK734" i="11"/>
  <c r="AN736" i="11"/>
  <c r="AO736" i="11"/>
  <c r="AM736" i="11"/>
  <c r="AF737" i="11"/>
  <c r="AL738" i="11"/>
  <c r="AN738" i="11"/>
  <c r="AI738" i="11"/>
  <c r="AT738" i="11"/>
  <c r="AQ738" i="11"/>
  <c r="AM739" i="11"/>
  <c r="AH740" i="11"/>
  <c r="AO740" i="11"/>
  <c r="AM740" i="11"/>
  <c r="AE742" i="11"/>
  <c r="AT742" i="11"/>
  <c r="AN742" i="11"/>
  <c r="AK742" i="11"/>
  <c r="AC743" i="11"/>
  <c r="AO743" i="11"/>
  <c r="AD744" i="11"/>
  <c r="AP744" i="11"/>
  <c r="AD745" i="11"/>
  <c r="AF745" i="11"/>
  <c r="AH746" i="11"/>
  <c r="AT746" i="11"/>
  <c r="AN746" i="11"/>
  <c r="AC747" i="11"/>
  <c r="AU747" i="11"/>
  <c r="AT748" i="11"/>
  <c r="AC748" i="11"/>
  <c r="AS748" i="11"/>
  <c r="AM748" i="11"/>
  <c r="AP749" i="11"/>
  <c r="AJ749" i="11"/>
  <c r="AT750" i="11"/>
  <c r="AL750" i="11"/>
  <c r="AK750" i="11"/>
  <c r="AD751" i="11"/>
  <c r="AE751" i="11"/>
  <c r="AU751" i="11"/>
  <c r="AR751" i="11"/>
  <c r="AO751" i="11"/>
  <c r="AF752" i="11"/>
  <c r="AJ752" i="11"/>
  <c r="AS752" i="11"/>
  <c r="AP752" i="11"/>
  <c r="AM752" i="11"/>
  <c r="AI753" i="11"/>
  <c r="AL753" i="11"/>
  <c r="AJ753" i="11"/>
  <c r="AE754" i="11"/>
  <c r="AI754" i="11"/>
  <c r="AQ754" i="11"/>
  <c r="AN754" i="11"/>
  <c r="AH755" i="11"/>
  <c r="AO755" i="11"/>
  <c r="AK756" i="11"/>
  <c r="AJ756" i="11"/>
  <c r="AS756" i="11"/>
  <c r="AM756" i="11"/>
  <c r="AE757" i="11"/>
  <c r="AF757" i="11"/>
  <c r="AP757" i="11"/>
  <c r="AM757" i="11"/>
  <c r="AJ757" i="11"/>
  <c r="AC758" i="11"/>
  <c r="AO758" i="11"/>
  <c r="AN758" i="11"/>
  <c r="AK758" i="11"/>
  <c r="AC759" i="11"/>
  <c r="AO759" i="11"/>
  <c r="AL759" i="11"/>
  <c r="AC760" i="11"/>
  <c r="AG760" i="11"/>
  <c r="AS760" i="11"/>
  <c r="AS761" i="11"/>
  <c r="AO761" i="11"/>
  <c r="AM761" i="11"/>
  <c r="AJ761" i="11"/>
  <c r="AT762" i="11"/>
  <c r="AS762" i="11"/>
  <c r="AK762" i="11"/>
  <c r="AE763" i="11"/>
  <c r="AR763" i="11"/>
  <c r="AK764" i="11"/>
  <c r="AH764" i="11"/>
  <c r="AI764" i="11"/>
  <c r="AE765" i="11"/>
  <c r="AM765" i="11"/>
  <c r="AS766" i="11"/>
  <c r="AG766" i="11"/>
  <c r="AJ766" i="11"/>
  <c r="AK766" i="11"/>
  <c r="AM766" i="11"/>
  <c r="AT767" i="11"/>
  <c r="AJ767" i="11"/>
  <c r="AQ768" i="11"/>
  <c r="AM768" i="11"/>
  <c r="AN768" i="11"/>
  <c r="AK768" i="11"/>
  <c r="AU769" i="11"/>
  <c r="AL769" i="11"/>
  <c r="AP770" i="11"/>
  <c r="AS770" i="11"/>
  <c r="AN770" i="11"/>
  <c r="AO770" i="11"/>
  <c r="AD771" i="11"/>
  <c r="AE771" i="11"/>
  <c r="AG771" i="11"/>
  <c r="AE772" i="11"/>
  <c r="AM772" i="11"/>
  <c r="AN772" i="11"/>
  <c r="AK772" i="11"/>
  <c r="AG773" i="11"/>
  <c r="AJ773" i="11"/>
  <c r="AL773" i="11"/>
  <c r="AO774" i="11"/>
  <c r="AQ774" i="11"/>
  <c r="AF774" i="11"/>
  <c r="AL774" i="11"/>
  <c r="AN774" i="11"/>
  <c r="AM774" i="11"/>
  <c r="AE775" i="11"/>
  <c r="AQ776" i="11"/>
  <c r="AO776" i="11"/>
  <c r="AF776" i="11"/>
  <c r="AM776" i="11"/>
  <c r="AG777" i="11"/>
  <c r="AF777" i="11"/>
  <c r="AM777" i="11"/>
  <c r="AL778" i="11"/>
  <c r="AJ778" i="11"/>
  <c r="AF778" i="11"/>
  <c r="AM778" i="11"/>
  <c r="AP779" i="11"/>
  <c r="AE780" i="11"/>
  <c r="AJ780" i="11"/>
  <c r="AQ780" i="11"/>
  <c r="AP780" i="11"/>
  <c r="AM781" i="11"/>
  <c r="AG781" i="11"/>
  <c r="AR781" i="11"/>
  <c r="AL781" i="11"/>
  <c r="AO782" i="11"/>
  <c r="AD782" i="11"/>
  <c r="AK783" i="11"/>
  <c r="AP784" i="11"/>
  <c r="AO784" i="11"/>
  <c r="AJ784" i="11"/>
  <c r="AK784" i="11"/>
  <c r="AJ785" i="11"/>
  <c r="AF785" i="11"/>
  <c r="AN785" i="11"/>
  <c r="AH786" i="11"/>
  <c r="AS786" i="11"/>
  <c r="AP786" i="11"/>
  <c r="AN786" i="11"/>
  <c r="AF787" i="11"/>
  <c r="AP787" i="11"/>
  <c r="AH788" i="11"/>
  <c r="AJ788" i="11"/>
  <c r="AU788" i="11"/>
  <c r="AP788" i="11"/>
  <c r="AM790" i="11"/>
  <c r="AH790" i="11"/>
  <c r="AR790" i="11"/>
  <c r="AO790" i="11"/>
  <c r="AK791" i="11"/>
  <c r="AP586" i="11"/>
  <c r="AP596" i="11"/>
  <c r="AD602" i="11"/>
  <c r="AC603" i="11"/>
  <c r="AR603" i="11"/>
  <c r="AL607" i="11"/>
  <c r="AC610" i="11"/>
  <c r="AS610" i="11"/>
  <c r="AF614" i="11"/>
  <c r="AD614" i="11"/>
  <c r="AI618" i="11"/>
  <c r="AS618" i="11"/>
  <c r="AR623" i="11"/>
  <c r="AC626" i="11"/>
  <c r="AD626" i="11"/>
  <c r="AQ658" i="11"/>
  <c r="AC661" i="11"/>
  <c r="AL662" i="11"/>
  <c r="AE664" i="11"/>
  <c r="AE665" i="11"/>
  <c r="AO666" i="11"/>
  <c r="AG667" i="11"/>
  <c r="AL667" i="11"/>
  <c r="AQ668" i="11"/>
  <c r="AS668" i="11"/>
  <c r="AF671" i="11"/>
  <c r="AP674" i="11"/>
  <c r="AC675" i="11"/>
  <c r="AE676" i="11"/>
  <c r="AQ678" i="11"/>
  <c r="AT678" i="11"/>
  <c r="AG679" i="11"/>
  <c r="AJ679" i="11"/>
  <c r="AI681" i="11"/>
  <c r="AC681" i="11"/>
  <c r="AL681" i="11"/>
  <c r="AG682" i="11"/>
  <c r="AQ682" i="11"/>
  <c r="AP683" i="11"/>
  <c r="AI684" i="11"/>
  <c r="AO685" i="11"/>
  <c r="AN686" i="11"/>
  <c r="AM687" i="11"/>
  <c r="AE688" i="11"/>
  <c r="AD688" i="11"/>
  <c r="AD690" i="11"/>
  <c r="AM691" i="11"/>
  <c r="AJ691" i="11"/>
  <c r="AR693" i="11"/>
  <c r="AT694" i="11"/>
  <c r="AC695" i="11"/>
  <c r="AE696" i="11"/>
  <c r="AQ698" i="11"/>
  <c r="AN698" i="11"/>
  <c r="AM699" i="11"/>
  <c r="AF700" i="11"/>
  <c r="AM703" i="11"/>
  <c r="AO705" i="11"/>
  <c r="AJ710" i="11"/>
  <c r="AI711" i="11"/>
  <c r="AC712" i="11"/>
  <c r="AJ712" i="11"/>
  <c r="AE713" i="11"/>
  <c r="AU715" i="11"/>
  <c r="AD721" i="11"/>
  <c r="AC721" i="11"/>
  <c r="AP722" i="11"/>
  <c r="AE722" i="11"/>
  <c r="AH723" i="11"/>
  <c r="AC723" i="11"/>
  <c r="AQ723" i="11"/>
  <c r="AU724" i="11"/>
  <c r="AL724" i="11"/>
  <c r="AF724" i="11"/>
  <c r="AG725" i="11"/>
  <c r="AF727" i="11"/>
  <c r="AU729" i="11"/>
  <c r="AF729" i="11"/>
  <c r="AG729" i="11"/>
  <c r="AJ729" i="11"/>
  <c r="AS730" i="11"/>
  <c r="AH731" i="11"/>
  <c r="AQ731" i="11"/>
  <c r="AC732" i="11"/>
  <c r="AP732" i="11"/>
  <c r="AD733" i="11"/>
  <c r="AK733" i="11"/>
  <c r="AN735" i="11"/>
  <c r="AR735" i="11"/>
  <c r="AS738" i="11"/>
  <c r="AD738" i="11"/>
  <c r="AO738" i="11"/>
  <c r="AS739" i="11"/>
  <c r="AK739" i="11"/>
  <c r="AC739" i="11"/>
  <c r="AN739" i="11"/>
  <c r="AU746" i="11"/>
  <c r="AJ748" i="11"/>
  <c r="AG748" i="11"/>
  <c r="AD750" i="11"/>
  <c r="AG752" i="11"/>
  <c r="AG756" i="11"/>
  <c r="AT756" i="11"/>
  <c r="AR762" i="11"/>
  <c r="AC762" i="11"/>
  <c r="AO762" i="11"/>
  <c r="AN764" i="11"/>
  <c r="AC765" i="11"/>
  <c r="AI765" i="11"/>
  <c r="AC767" i="11"/>
  <c r="AC768" i="11"/>
  <c r="AL768" i="11"/>
  <c r="AD769" i="11"/>
  <c r="AK770" i="11"/>
  <c r="AT772" i="11"/>
  <c r="AE773" i="11"/>
  <c r="AI776" i="11"/>
  <c r="AC776" i="11"/>
  <c r="AK778" i="11"/>
  <c r="AC778" i="11"/>
  <c r="AG783" i="11"/>
  <c r="AF784" i="11"/>
  <c r="AC784" i="11"/>
  <c r="AH785" i="11"/>
  <c r="AD786" i="11"/>
  <c r="AR786" i="11"/>
  <c r="AD787" i="11"/>
  <c r="AS789" i="11"/>
  <c r="AJ789" i="11"/>
  <c r="AM789" i="11"/>
  <c r="AC792" i="11"/>
  <c r="AC793" i="11"/>
  <c r="AN797" i="11"/>
  <c r="AC798" i="11"/>
  <c r="AG798" i="11"/>
  <c r="AJ798" i="11"/>
  <c r="AI798" i="11"/>
  <c r="AC799" i="11"/>
  <c r="AC800" i="11"/>
  <c r="AH801" i="11"/>
  <c r="AJ802" i="11"/>
  <c r="AI803" i="11"/>
  <c r="AN805" i="11"/>
  <c r="AD807" i="11"/>
  <c r="AI807" i="11"/>
  <c r="AK809" i="11"/>
  <c r="AQ809" i="11"/>
  <c r="AC810" i="11"/>
  <c r="AG810" i="11"/>
  <c r="AD810" i="11"/>
  <c r="AH812" i="11"/>
  <c r="AQ813" i="11"/>
  <c r="AG814" i="11"/>
  <c r="AN816" i="11"/>
  <c r="AL816" i="11"/>
  <c r="AG817" i="11"/>
  <c r="AM818" i="11"/>
  <c r="AQ818" i="11"/>
  <c r="AT819" i="11"/>
  <c r="AI819" i="11"/>
  <c r="AN820" i="11"/>
  <c r="AK821" i="11"/>
  <c r="AM821" i="11"/>
  <c r="AT821" i="11"/>
  <c r="AG822" i="11"/>
  <c r="AP822" i="11"/>
  <c r="AK822" i="11"/>
  <c r="AG823" i="11"/>
  <c r="AH823" i="11"/>
  <c r="AO824" i="11"/>
  <c r="AR824" i="11"/>
  <c r="AJ825" i="11"/>
  <c r="AK825" i="11"/>
  <c r="AI825" i="11"/>
  <c r="AU826" i="11"/>
  <c r="AP826" i="11"/>
  <c r="AD826" i="11"/>
  <c r="AJ827" i="11"/>
  <c r="AM827" i="11"/>
  <c r="AG827" i="11"/>
  <c r="AQ828" i="11"/>
  <c r="AO828" i="11"/>
  <c r="AD828" i="11"/>
  <c r="AJ829" i="11"/>
  <c r="AG829" i="11"/>
  <c r="AD829" i="11"/>
  <c r="AO830" i="11"/>
  <c r="AI830" i="11"/>
  <c r="AT830" i="11"/>
  <c r="AE830" i="11"/>
  <c r="AC831" i="11"/>
  <c r="AI831" i="11"/>
  <c r="AE831" i="11"/>
  <c r="AN832" i="11"/>
  <c r="AO832" i="11"/>
  <c r="AP833" i="11"/>
  <c r="AD834" i="11"/>
  <c r="AU834" i="11"/>
  <c r="AT834" i="11"/>
  <c r="AC834" i="11"/>
  <c r="AM837" i="11"/>
  <c r="AJ837" i="11"/>
  <c r="AQ837" i="11"/>
  <c r="AR837" i="11"/>
  <c r="AE838" i="11"/>
  <c r="AT838" i="11"/>
  <c r="AP838" i="11"/>
  <c r="AO839" i="11"/>
  <c r="AM839" i="11"/>
  <c r="AE840" i="11"/>
  <c r="AG840" i="11"/>
  <c r="AN841" i="11"/>
  <c r="AG841" i="11"/>
  <c r="AM842" i="11"/>
  <c r="AP842" i="11"/>
  <c r="AD843" i="11"/>
  <c r="AP843" i="11"/>
  <c r="AP848" i="11"/>
  <c r="AO848" i="11"/>
  <c r="AL848" i="11"/>
  <c r="AM848" i="11"/>
  <c r="AL853" i="11"/>
  <c r="AR853" i="11"/>
  <c r="AO853" i="11"/>
  <c r="AC856" i="11"/>
  <c r="AO856" i="11"/>
  <c r="AS861" i="11"/>
  <c r="AE861" i="11"/>
  <c r="AR861" i="11"/>
  <c r="AH866" i="11"/>
  <c r="AM866" i="11"/>
  <c r="AD876" i="11"/>
  <c r="AM878" i="11"/>
  <c r="AC878" i="11"/>
  <c r="AH878" i="11"/>
  <c r="AR888" i="11"/>
  <c r="AC888" i="11"/>
  <c r="AG900" i="11"/>
  <c r="AI900" i="11"/>
  <c r="AN903" i="11"/>
  <c r="AJ907" i="11"/>
  <c r="AE907" i="11"/>
  <c r="AK907" i="11"/>
  <c r="AU907" i="11"/>
  <c r="AS910" i="11"/>
  <c r="AL910" i="11"/>
  <c r="AH910" i="11"/>
  <c r="AD913" i="11"/>
  <c r="AR913" i="11"/>
  <c r="AD916" i="11"/>
  <c r="AP918" i="11"/>
  <c r="AI918" i="11"/>
  <c r="AF918" i="11"/>
  <c r="AS921" i="11"/>
  <c r="AH927" i="11"/>
  <c r="AL927" i="11"/>
  <c r="AC927" i="11"/>
  <c r="AF931" i="11"/>
  <c r="AT931" i="11"/>
  <c r="AC931" i="11"/>
  <c r="AH931" i="11"/>
  <c r="AK933" i="11"/>
  <c r="AM933" i="11"/>
  <c r="AU933" i="11"/>
  <c r="AQ936" i="11"/>
  <c r="AF936" i="11"/>
  <c r="AN936" i="11"/>
  <c r="AF937" i="11"/>
  <c r="AI937" i="11"/>
  <c r="AL937" i="11"/>
  <c r="AJ937" i="11"/>
  <c r="AU939" i="11"/>
  <c r="AE939" i="11"/>
  <c r="AQ939" i="11"/>
  <c r="AE942" i="11"/>
  <c r="AR942" i="11"/>
  <c r="AC947" i="11"/>
  <c r="AM947" i="11"/>
  <c r="AD947" i="11"/>
  <c r="AN948" i="11"/>
  <c r="AG948" i="11"/>
  <c r="AH948" i="11"/>
  <c r="AC951" i="11"/>
  <c r="AU951" i="11"/>
  <c r="AT951" i="11"/>
  <c r="AO953" i="11"/>
  <c r="AC953" i="11"/>
  <c r="AH953" i="11"/>
  <c r="AR954" i="11"/>
  <c r="AN954" i="11"/>
  <c r="AT954" i="11"/>
  <c r="AF957" i="11"/>
  <c r="AM957" i="11"/>
  <c r="AO957" i="11"/>
  <c r="AL963" i="11"/>
  <c r="AQ963" i="11"/>
  <c r="AR963" i="11"/>
  <c r="AC966" i="11"/>
  <c r="AP966" i="11"/>
  <c r="AF966" i="11"/>
  <c r="AD966" i="11"/>
  <c r="AQ969" i="11"/>
  <c r="AC969" i="11"/>
  <c r="AL969" i="11"/>
  <c r="AU969" i="11"/>
  <c r="AP971" i="11"/>
  <c r="AK971" i="11"/>
  <c r="AH971" i="11"/>
  <c r="AJ971" i="11"/>
  <c r="AE974" i="11"/>
  <c r="AQ974" i="11"/>
  <c r="AJ975" i="11"/>
  <c r="AK975" i="11"/>
  <c r="AP975" i="11"/>
  <c r="AG975" i="11"/>
  <c r="AD977" i="11"/>
  <c r="AI982" i="11"/>
  <c r="AF982" i="11"/>
  <c r="AD984" i="11"/>
  <c r="AP984" i="11"/>
  <c r="AF984" i="11"/>
  <c r="AL985" i="11"/>
  <c r="AE985" i="11"/>
  <c r="AD985" i="11"/>
  <c r="AQ985" i="11"/>
  <c r="AO988" i="11"/>
  <c r="AP988" i="11"/>
  <c r="AM988" i="11"/>
  <c r="AD988" i="11"/>
  <c r="AM994" i="11"/>
  <c r="AO994" i="11"/>
  <c r="AK994" i="11"/>
  <c r="AU995" i="11"/>
  <c r="AN995" i="11"/>
  <c r="AH995" i="11"/>
  <c r="AT995" i="11"/>
  <c r="AD666" i="11"/>
  <c r="AR666" i="11"/>
  <c r="AC666" i="11"/>
  <c r="AD668" i="11"/>
  <c r="AP668" i="11"/>
  <c r="AM671" i="11"/>
  <c r="AC671" i="11"/>
  <c r="AG676" i="11"/>
  <c r="AE678" i="11"/>
  <c r="AD679" i="11"/>
  <c r="AM680" i="11"/>
  <c r="AF680" i="11"/>
  <c r="AC682" i="11"/>
  <c r="AK682" i="11"/>
  <c r="AU682" i="11"/>
  <c r="AM684" i="11"/>
  <c r="AJ684" i="11"/>
  <c r="AD684" i="11"/>
  <c r="AG684" i="11"/>
  <c r="AR686" i="11"/>
  <c r="AK687" i="11"/>
  <c r="AD687" i="11"/>
  <c r="AI688" i="11"/>
  <c r="AC690" i="11"/>
  <c r="AJ692" i="11"/>
  <c r="AE692" i="11"/>
  <c r="AD694" i="11"/>
  <c r="AN694" i="11"/>
  <c r="AU694" i="11"/>
  <c r="AT695" i="11"/>
  <c r="AQ695" i="11"/>
  <c r="AD696" i="11"/>
  <c r="AS696" i="11"/>
  <c r="AF696" i="11"/>
  <c r="AK698" i="11"/>
  <c r="AJ699" i="11"/>
  <c r="AK699" i="11"/>
  <c r="AM700" i="11"/>
  <c r="AT700" i="11"/>
  <c r="AN703" i="11"/>
  <c r="AP703" i="11"/>
  <c r="AT704" i="11"/>
  <c r="AI704" i="11"/>
  <c r="AK706" i="11"/>
  <c r="AT706" i="11"/>
  <c r="AG706" i="11"/>
  <c r="AG708" i="11"/>
  <c r="AE708" i="11"/>
  <c r="AP710" i="11"/>
  <c r="AD710" i="11"/>
  <c r="AS710" i="11"/>
  <c r="AC711" i="11"/>
  <c r="AN711" i="11"/>
  <c r="AJ711" i="11"/>
  <c r="AQ712" i="11"/>
  <c r="AC718" i="11"/>
  <c r="AU718" i="11"/>
  <c r="AH719" i="11"/>
  <c r="AK720" i="11"/>
  <c r="AL722" i="11"/>
  <c r="AT722" i="11"/>
  <c r="AR723" i="11"/>
  <c r="AE724" i="11"/>
  <c r="AC724" i="11"/>
  <c r="AH725" i="11"/>
  <c r="AQ727" i="11"/>
  <c r="AH727" i="11"/>
  <c r="AL729" i="11"/>
  <c r="AH730" i="11"/>
  <c r="AO730" i="11"/>
  <c r="AR731" i="11"/>
  <c r="AC731" i="11"/>
  <c r="AL732" i="11"/>
  <c r="AU732" i="11"/>
  <c r="AH733" i="11"/>
  <c r="AP733" i="11"/>
  <c r="AF735" i="11"/>
  <c r="AC742" i="11"/>
  <c r="AI742" i="11"/>
  <c r="AR742" i="11"/>
  <c r="AJ744" i="11"/>
  <c r="AC744" i="11"/>
  <c r="AI746" i="11"/>
  <c r="AO746" i="11"/>
  <c r="AE746" i="11"/>
  <c r="AN748" i="11"/>
  <c r="AS750" i="11"/>
  <c r="AE750" i="11"/>
  <c r="AI750" i="11"/>
  <c r="AS754" i="11"/>
  <c r="AO754" i="11"/>
  <c r="AH754" i="11"/>
  <c r="AQ756" i="11"/>
  <c r="AD756" i="11"/>
  <c r="AH758" i="11"/>
  <c r="AR758" i="11"/>
  <c r="AE758" i="11"/>
  <c r="AU760" i="11"/>
  <c r="AT760" i="11"/>
  <c r="AL762" i="11"/>
  <c r="AF765" i="11"/>
  <c r="AR768" i="11"/>
  <c r="AC769" i="11"/>
  <c r="AG769" i="11"/>
  <c r="AR770" i="11"/>
  <c r="AD774" i="11"/>
  <c r="AD776" i="11"/>
  <c r="AH778" i="11"/>
  <c r="AQ778" i="11"/>
  <c r="AN784" i="11"/>
  <c r="AD785" i="11"/>
  <c r="AL786" i="11"/>
  <c r="AK787" i="11"/>
  <c r="AC787" i="11"/>
  <c r="AQ789" i="11"/>
  <c r="AO792" i="11"/>
  <c r="AG792" i="11"/>
  <c r="AG793" i="11"/>
  <c r="AL793" i="11"/>
  <c r="AG794" i="11"/>
  <c r="AD794" i="11"/>
  <c r="AO795" i="11"/>
  <c r="AJ795" i="11"/>
  <c r="AF796" i="11"/>
  <c r="AC796" i="11"/>
  <c r="AO796" i="11"/>
  <c r="AE796" i="11"/>
  <c r="AU797" i="11"/>
  <c r="AE797" i="11"/>
  <c r="AC797" i="11"/>
  <c r="AQ798" i="11"/>
  <c r="AS799" i="11"/>
  <c r="AJ799" i="11"/>
  <c r="AH800" i="11"/>
  <c r="AL800" i="11"/>
  <c r="AF800" i="11"/>
  <c r="AK801" i="11"/>
  <c r="AN801" i="11"/>
  <c r="AC801" i="11"/>
  <c r="AG802" i="11"/>
  <c r="AD802" i="11"/>
  <c r="AI802" i="11"/>
  <c r="AD803" i="11"/>
  <c r="AJ803" i="11"/>
  <c r="AD804" i="11"/>
  <c r="AG804" i="11"/>
  <c r="AL805" i="11"/>
  <c r="AR805" i="11"/>
  <c r="AI806" i="11"/>
  <c r="AQ806" i="11"/>
  <c r="AF807" i="11"/>
  <c r="AC807" i="11"/>
  <c r="AP807" i="11"/>
  <c r="AC808" i="11"/>
  <c r="AE808" i="11"/>
  <c r="AG808" i="11"/>
  <c r="AC809" i="11"/>
  <c r="AL809" i="11"/>
  <c r="AU809" i="11"/>
  <c r="AH809" i="11"/>
  <c r="AI810" i="11"/>
  <c r="AL811" i="11"/>
  <c r="AC811" i="11"/>
  <c r="AR812" i="11"/>
  <c r="AG812" i="11"/>
  <c r="AK813" i="11"/>
  <c r="AK814" i="11"/>
  <c r="AH814" i="11"/>
  <c r="AF815" i="11"/>
  <c r="AC815" i="11"/>
  <c r="AU818" i="11"/>
  <c r="AS818" i="11"/>
  <c r="AR818" i="11"/>
  <c r="AG819" i="11"/>
  <c r="AC819" i="11"/>
  <c r="AP820" i="11"/>
  <c r="AO820" i="11"/>
  <c r="AS820" i="11"/>
  <c r="AT820" i="11"/>
  <c r="AI821" i="11"/>
  <c r="AU822" i="11"/>
  <c r="AE822" i="11"/>
  <c r="AL823" i="11"/>
  <c r="AS824" i="11"/>
  <c r="AP824" i="11"/>
  <c r="AT824" i="11"/>
  <c r="AD825" i="11"/>
  <c r="AH825" i="11"/>
  <c r="AR826" i="11"/>
  <c r="AT826" i="11"/>
  <c r="AI826" i="11"/>
  <c r="AN827" i="11"/>
  <c r="AD827" i="11"/>
  <c r="AM828" i="11"/>
  <c r="AU828" i="11"/>
  <c r="AL829" i="11"/>
  <c r="AK830" i="11"/>
  <c r="AJ830" i="11"/>
  <c r="AF830" i="11"/>
  <c r="AK831" i="11"/>
  <c r="AN831" i="11"/>
  <c r="AS832" i="11"/>
  <c r="AD832" i="11"/>
  <c r="AR832" i="11"/>
  <c r="AU833" i="11"/>
  <c r="AF838" i="11"/>
  <c r="AD838" i="11"/>
  <c r="AO838" i="11"/>
  <c r="AC839" i="11"/>
  <c r="AP839" i="11"/>
  <c r="AC840" i="11"/>
  <c r="AR840" i="11"/>
  <c r="AH842" i="11"/>
  <c r="AG846" i="11"/>
  <c r="AC846" i="11"/>
  <c r="AD848" i="11"/>
  <c r="AJ848" i="11"/>
  <c r="AS853" i="11"/>
  <c r="AC853" i="11"/>
  <c r="AG853" i="11"/>
  <c r="AJ856" i="11"/>
  <c r="AG861" i="11"/>
  <c r="AL866" i="11"/>
  <c r="AG876" i="11"/>
  <c r="AC876" i="11"/>
  <c r="AD888" i="11"/>
  <c r="AL900" i="11"/>
  <c r="AH900" i="11"/>
  <c r="AR903" i="11"/>
  <c r="AS903" i="11"/>
  <c r="AQ903" i="11"/>
  <c r="AO903" i="11"/>
  <c r="AH907" i="11"/>
  <c r="AC910" i="11"/>
  <c r="AS916" i="11"/>
  <c r="AM918" i="11"/>
  <c r="AD918" i="11"/>
  <c r="AC921" i="11"/>
  <c r="AS931" i="11"/>
  <c r="AQ931" i="11"/>
  <c r="AJ933" i="11"/>
  <c r="AP933" i="11"/>
  <c r="AE936" i="11"/>
  <c r="AR936" i="11"/>
  <c r="AG937" i="11"/>
  <c r="AC939" i="11"/>
  <c r="AN942" i="11"/>
  <c r="AD942" i="11"/>
  <c r="AP947" i="11"/>
  <c r="AS947" i="11"/>
  <c r="AF948" i="11"/>
  <c r="AC948" i="11"/>
  <c r="AM948" i="11"/>
  <c r="AO951" i="11"/>
  <c r="AE951" i="11"/>
  <c r="AF951" i="11"/>
  <c r="AQ951" i="11"/>
  <c r="AF953" i="11"/>
  <c r="AG953" i="11"/>
  <c r="AD954" i="11"/>
  <c r="AC954" i="11"/>
  <c r="AQ954" i="11"/>
  <c r="AS954" i="11"/>
  <c r="AC957" i="11"/>
  <c r="AR957" i="11"/>
  <c r="AO963" i="11"/>
  <c r="AU966" i="11"/>
  <c r="AE966" i="11"/>
  <c r="AT969" i="11"/>
  <c r="AP969" i="11"/>
  <c r="AM971" i="11"/>
  <c r="AG971" i="11"/>
  <c r="AJ974" i="11"/>
  <c r="AR974" i="11"/>
  <c r="AD974" i="11"/>
  <c r="AI975" i="11"/>
  <c r="AJ977" i="11"/>
  <c r="AQ977" i="11"/>
  <c r="AG977" i="11"/>
  <c r="AC977" i="11"/>
  <c r="AF977" i="11"/>
  <c r="AD982" i="11"/>
  <c r="AE982" i="11"/>
  <c r="AO982" i="11"/>
  <c r="AS984" i="11"/>
  <c r="AM984" i="11"/>
  <c r="AH988" i="11"/>
  <c r="AC994" i="11"/>
  <c r="AL994" i="11"/>
  <c r="AF995" i="11"/>
  <c r="AE995" i="11"/>
  <c r="AR995" i="11"/>
  <c r="AT937" i="11"/>
  <c r="AK937" i="11"/>
  <c r="AC937" i="11"/>
  <c r="AJ939" i="11"/>
  <c r="AH939" i="11"/>
  <c r="AN939" i="11"/>
  <c r="AK939" i="11"/>
  <c r="AK942" i="11"/>
  <c r="AF942" i="11"/>
  <c r="AL942" i="11"/>
  <c r="AP942" i="11"/>
  <c r="AR947" i="11"/>
  <c r="AT947" i="11"/>
  <c r="AK948" i="11"/>
  <c r="AI951" i="11"/>
  <c r="AD951" i="11"/>
  <c r="AR953" i="11"/>
  <c r="AN953" i="11"/>
  <c r="AU954" i="11"/>
  <c r="AE954" i="11"/>
  <c r="AO954" i="11"/>
  <c r="AH954" i="11"/>
  <c r="AD957" i="11"/>
  <c r="AS957" i="11"/>
  <c r="AH957" i="11"/>
  <c r="AJ963" i="11"/>
  <c r="AD963" i="11"/>
  <c r="AI963" i="11"/>
  <c r="AO966" i="11"/>
  <c r="AI966" i="11"/>
  <c r="AK966" i="11"/>
  <c r="AR969" i="11"/>
  <c r="AS969" i="11"/>
  <c r="AN969" i="11"/>
  <c r="AR971" i="11"/>
  <c r="AC971" i="11"/>
  <c r="AO971" i="11"/>
  <c r="AI971" i="11"/>
  <c r="AU974" i="11"/>
  <c r="AH974" i="11"/>
  <c r="AC974" i="11"/>
  <c r="AM975" i="11"/>
  <c r="AT977" i="11"/>
  <c r="AS977" i="11"/>
  <c r="AQ982" i="11"/>
  <c r="AM982" i="11"/>
  <c r="AQ984" i="11"/>
  <c r="AC984" i="11"/>
  <c r="AJ984" i="11"/>
  <c r="AG985" i="11"/>
  <c r="AO985" i="11"/>
  <c r="AR988" i="11"/>
  <c r="AF988" i="11"/>
  <c r="AT988" i="11"/>
  <c r="AU988" i="11"/>
  <c r="AI995" i="11"/>
  <c r="AC995" i="11"/>
  <c r="AL792" i="11"/>
  <c r="AD792" i="11"/>
  <c r="AM793" i="11"/>
  <c r="AF793" i="11"/>
  <c r="AD793" i="11"/>
  <c r="AC794" i="11"/>
  <c r="AN794" i="11"/>
  <c r="AL795" i="11"/>
  <c r="AS795" i="11"/>
  <c r="AE795" i="11"/>
  <c r="AQ796" i="11"/>
  <c r="AR796" i="11"/>
  <c r="AR797" i="11"/>
  <c r="AJ797" i="11"/>
  <c r="AK797" i="11"/>
  <c r="AD798" i="11"/>
  <c r="AP798" i="11"/>
  <c r="AI799" i="11"/>
  <c r="AD799" i="11"/>
  <c r="AF799" i="11"/>
  <c r="AT800" i="11"/>
  <c r="AO801" i="11"/>
  <c r="AT801" i="11"/>
  <c r="AN802" i="11"/>
  <c r="AU802" i="11"/>
  <c r="AE802" i="11"/>
  <c r="AE803" i="11"/>
  <c r="AC803" i="11"/>
  <c r="AC804" i="11"/>
  <c r="AU804" i="11"/>
  <c r="AQ804" i="11"/>
  <c r="AC805" i="11"/>
  <c r="AT805" i="11"/>
  <c r="AH806" i="11"/>
  <c r="AT806" i="11"/>
  <c r="AD806" i="11"/>
  <c r="AR807" i="11"/>
  <c r="AD808" i="11"/>
  <c r="AN808" i="11"/>
  <c r="AH808" i="11"/>
  <c r="AN809" i="11"/>
  <c r="AJ809" i="11"/>
  <c r="AJ810" i="11"/>
  <c r="AK810" i="11"/>
  <c r="AH810" i="11"/>
  <c r="AH811" i="11"/>
  <c r="AP811" i="11"/>
  <c r="AD811" i="11"/>
  <c r="AR811" i="11"/>
  <c r="AU812" i="11"/>
  <c r="AK812" i="11"/>
  <c r="AT812" i="11"/>
  <c r="AU813" i="11"/>
  <c r="AC813" i="11"/>
  <c r="AJ813" i="11"/>
  <c r="AF814" i="11"/>
  <c r="AI814" i="11"/>
  <c r="AT815" i="11"/>
  <c r="AL815" i="11"/>
  <c r="AO815" i="11"/>
  <c r="AG815" i="11"/>
  <c r="AF816" i="11"/>
  <c r="AI816" i="11"/>
  <c r="AP816" i="11"/>
  <c r="AI817" i="11"/>
  <c r="AP817" i="11"/>
  <c r="AU817" i="11"/>
  <c r="AM817" i="11"/>
  <c r="AL818" i="11"/>
  <c r="AD818" i="11"/>
  <c r="AJ819" i="11"/>
  <c r="AN819" i="11"/>
  <c r="AH819" i="11"/>
  <c r="AD819" i="11"/>
  <c r="AH820" i="11"/>
  <c r="AQ820" i="11"/>
  <c r="AM820" i="11"/>
  <c r="AE821" i="11"/>
  <c r="AF821" i="11"/>
  <c r="AU821" i="11"/>
  <c r="AH821" i="11"/>
  <c r="AR822" i="11"/>
  <c r="AN822" i="11"/>
  <c r="AD823" i="11"/>
  <c r="AS823" i="11"/>
  <c r="AO823" i="11"/>
  <c r="AU823" i="11"/>
  <c r="AM824" i="11"/>
  <c r="AE824" i="11"/>
  <c r="AC824" i="11"/>
  <c r="AU825" i="11"/>
  <c r="AR825" i="11"/>
  <c r="AG826" i="11"/>
  <c r="AC826" i="11"/>
  <c r="AE827" i="11"/>
  <c r="AS827" i="11"/>
  <c r="AK827" i="11"/>
  <c r="AS828" i="11"/>
  <c r="AI828" i="11"/>
  <c r="AN828" i="11"/>
  <c r="AC829" i="11"/>
  <c r="AN829" i="11"/>
  <c r="AU829" i="11"/>
  <c r="AU830" i="11"/>
  <c r="AF831" i="11"/>
  <c r="AD831" i="11"/>
  <c r="AM831" i="11"/>
  <c r="AP832" i="11"/>
  <c r="AC832" i="11"/>
  <c r="AF832" i="11"/>
  <c r="AM833" i="11"/>
  <c r="AQ833" i="11"/>
  <c r="AJ833" i="11"/>
  <c r="AF833" i="11"/>
  <c r="AN834" i="11"/>
  <c r="AI834" i="11"/>
  <c r="AN837" i="11"/>
  <c r="AC837" i="11"/>
  <c r="AG838" i="11"/>
  <c r="AU838" i="11"/>
  <c r="AN838" i="11"/>
  <c r="AU839" i="11"/>
  <c r="AE839" i="11"/>
  <c r="AQ840" i="11"/>
  <c r="AL840" i="11"/>
  <c r="AN840" i="11"/>
  <c r="AC841" i="11"/>
  <c r="AL841" i="11"/>
  <c r="AS842" i="11"/>
  <c r="AC842" i="11"/>
  <c r="AO842" i="11"/>
  <c r="AS843" i="11"/>
  <c r="AO843" i="11"/>
  <c r="AF846" i="11"/>
  <c r="AH846" i="11"/>
  <c r="AC848" i="11"/>
  <c r="AF848" i="11"/>
  <c r="AK848" i="11"/>
  <c r="AU853" i="11"/>
  <c r="AH853" i="11"/>
  <c r="AT853" i="11"/>
  <c r="AD856" i="11"/>
  <c r="AU856" i="11"/>
  <c r="AL856" i="11"/>
  <c r="AM856" i="11"/>
  <c r="AN861" i="11"/>
  <c r="AG866" i="11"/>
  <c r="AC866" i="11"/>
  <c r="AK866" i="11"/>
  <c r="AT866" i="11"/>
  <c r="AR876" i="11"/>
  <c r="AT876" i="11"/>
  <c r="AN878" i="11"/>
  <c r="AD878" i="11"/>
  <c r="AK878" i="11"/>
  <c r="AU888" i="11"/>
  <c r="AL888" i="11"/>
  <c r="AS888" i="11"/>
  <c r="AC900" i="11"/>
  <c r="AR900" i="11"/>
  <c r="AU900" i="11"/>
  <c r="AP903" i="11"/>
  <c r="AK903" i="11"/>
  <c r="AR907" i="11"/>
  <c r="AC907" i="11"/>
  <c r="AD907" i="11"/>
  <c r="AT910" i="11"/>
  <c r="AU910" i="11"/>
  <c r="AO910" i="11"/>
  <c r="AC913" i="11"/>
  <c r="AL913" i="11"/>
  <c r="AO913" i="11"/>
  <c r="AL916" i="11"/>
  <c r="AK916" i="11"/>
  <c r="AU918" i="11"/>
  <c r="AS918" i="11"/>
  <c r="AN918" i="11"/>
  <c r="AT921" i="11"/>
  <c r="AH921" i="11"/>
  <c r="AG921" i="11"/>
  <c r="AJ927" i="11"/>
  <c r="AF927" i="11"/>
  <c r="AG927" i="11"/>
  <c r="AP931" i="11"/>
  <c r="AO931" i="11"/>
  <c r="AU931" i="11"/>
  <c r="AC933" i="11"/>
  <c r="AD933" i="11"/>
  <c r="AG936" i="11"/>
  <c r="AS936" i="11"/>
  <c r="AW20"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P75"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75"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T75"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H75" i="11"/>
  <c r="AR75" i="11"/>
  <c r="AI75"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O75"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F75"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Q75" i="11"/>
  <c r="AS75" i="11"/>
  <c r="AN75"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U75" i="11"/>
  <c r="AJ75" i="11"/>
  <c r="AG75"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D75" i="11"/>
  <c r="AL75" i="11"/>
  <c r="AK75" i="11"/>
  <c r="AC75"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M75"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AY13" i="11" l="1"/>
  <c r="AY10" i="11"/>
  <c r="AY14" i="11"/>
  <c r="AY11" i="11"/>
  <c r="AY15" i="11"/>
  <c r="AY12" i="11"/>
  <c r="AZ10" i="11"/>
  <c r="AZ11" i="11"/>
  <c r="AZ12" i="11"/>
  <c r="AZ13" i="11"/>
  <c r="AZ14" i="11"/>
  <c r="AZ15" i="11"/>
  <c r="BA20" i="11"/>
  <c r="BB20" i="11"/>
  <c r="AZ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S29" i="11"/>
  <c r="Y29" i="11"/>
  <c r="U29" i="11"/>
  <c r="Q29" i="11"/>
  <c r="M29" i="11"/>
  <c r="W29" i="11"/>
  <c r="K29" i="11"/>
  <c r="AB29" i="11"/>
  <c r="X29" i="11"/>
  <c r="T29" i="11"/>
  <c r="P29" i="11"/>
  <c r="L29" i="11"/>
  <c r="AA29" i="11"/>
  <c r="O29" i="11"/>
  <c r="V29" i="11"/>
  <c r="R29" i="11"/>
  <c r="Z29" i="11"/>
  <c r="N29" i="11"/>
  <c r="J29"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R28" i="11"/>
  <c r="AB28" i="11"/>
  <c r="X28" i="11"/>
  <c r="T28" i="11"/>
  <c r="P28" i="11"/>
  <c r="L28" i="11"/>
  <c r="V28" i="11"/>
  <c r="J28" i="11"/>
  <c r="AA28" i="11"/>
  <c r="W28" i="11"/>
  <c r="S28" i="11"/>
  <c r="O28" i="11"/>
  <c r="K28" i="11"/>
  <c r="Z28" i="11"/>
  <c r="N28" i="11"/>
  <c r="Y28" i="11"/>
  <c r="U28" i="11"/>
  <c r="Q28" i="11"/>
  <c r="M28"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Z26" i="11"/>
  <c r="V26" i="11"/>
  <c r="R26" i="11"/>
  <c r="N26" i="11"/>
  <c r="J26" i="11"/>
  <c r="AB26" i="11"/>
  <c r="T26" i="11"/>
  <c r="L26" i="11"/>
  <c r="Y26" i="11"/>
  <c r="U26" i="11"/>
  <c r="Q26" i="11"/>
  <c r="M26" i="11"/>
  <c r="X26" i="11"/>
  <c r="P26" i="11"/>
  <c r="O26" i="11"/>
  <c r="AA26" i="11"/>
  <c r="K26" i="11"/>
  <c r="S26" i="11"/>
  <c r="W26"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Z3" i="11"/>
  <c r="AY3" i="11"/>
  <c r="AL2" i="11"/>
  <c r="A12" i="8"/>
  <c r="B1" i="8"/>
  <c r="B1" i="1"/>
  <c r="Y3" i="1"/>
  <c r="AZ4" i="11" l="1"/>
  <c r="AY21" i="11"/>
  <c r="BA21" i="11"/>
  <c r="AW22" i="11"/>
  <c r="AZ21" i="11"/>
  <c r="BC21" i="11"/>
  <c r="BB21" i="11"/>
  <c r="L4" i="1"/>
  <c r="AL20" i="11"/>
  <c r="AG22" i="11"/>
  <c r="AQ27" i="11"/>
  <c r="AO25" i="11"/>
  <c r="AF24" i="11"/>
  <c r="AF30" i="11"/>
  <c r="AQ16" i="11"/>
  <c r="AS26" i="11"/>
  <c r="AF26" i="11"/>
  <c r="AN25" i="11"/>
  <c r="AE4" i="11"/>
  <c r="AT4" i="11"/>
  <c r="AO15" i="11"/>
  <c r="AS32" i="11"/>
  <c r="AI18" i="11"/>
  <c r="AT22" i="11"/>
  <c r="AQ31" i="11"/>
  <c r="AP28" i="11"/>
  <c r="AU29" i="11"/>
  <c r="AM29" i="11"/>
  <c r="AR24" i="11"/>
  <c r="AL22" i="11"/>
  <c r="AT30" i="11"/>
  <c r="AL30" i="11"/>
  <c r="AP30" i="11"/>
  <c r="AG20" i="11"/>
  <c r="AC31" i="11"/>
  <c r="AD28" i="11"/>
  <c r="AE18" i="11"/>
  <c r="AQ18" i="11"/>
  <c r="AF18" i="11"/>
  <c r="AC18" i="11"/>
  <c r="AS18" i="11"/>
  <c r="AK30" i="11"/>
  <c r="AN15" i="11"/>
  <c r="AF15" i="11"/>
  <c r="AR23" i="11"/>
  <c r="AD8" i="11"/>
  <c r="AG31" i="11"/>
  <c r="AC23" i="11"/>
  <c r="AO27" i="11"/>
  <c r="AE8" i="11"/>
  <c r="AM20" i="11"/>
  <c r="AI31" i="11"/>
  <c r="AR31" i="11"/>
  <c r="AP17" i="11"/>
  <c r="AL25" i="11"/>
  <c r="AP29" i="11"/>
  <c r="AJ4" i="11"/>
  <c r="AQ4" i="11"/>
  <c r="AG16" i="11"/>
  <c r="AS24" i="11"/>
  <c r="AO32" i="11"/>
  <c r="AL32" i="11"/>
  <c r="AM22" i="11"/>
  <c r="AT26" i="11"/>
  <c r="AQ26" i="11"/>
  <c r="AL23" i="11"/>
  <c r="AF27" i="11"/>
  <c r="AD27" i="11"/>
  <c r="AH20" i="11"/>
  <c r="AN31" i="11"/>
  <c r="AS28" i="11"/>
  <c r="AO17" i="11"/>
  <c r="AG25" i="11"/>
  <c r="AS29" i="11"/>
  <c r="AI29" i="11"/>
  <c r="AC24" i="11"/>
  <c r="AI24" i="11"/>
  <c r="AR32" i="11"/>
  <c r="AC32" i="11"/>
  <c r="AO30" i="11"/>
  <c r="AR15" i="11"/>
  <c r="AI8" i="11"/>
  <c r="AO8" i="11"/>
  <c r="AJ28" i="11"/>
  <c r="AH17" i="11"/>
  <c r="AH22" i="11"/>
  <c r="AQ22" i="11"/>
  <c r="AU8" i="11"/>
  <c r="AG8" i="11"/>
  <c r="AL8" i="11"/>
  <c r="AN20" i="11"/>
  <c r="AP20" i="11"/>
  <c r="AJ22" i="11"/>
  <c r="AP22" i="11"/>
  <c r="AS22" i="11"/>
  <c r="AC26" i="11"/>
  <c r="AR30" i="11"/>
  <c r="AG30" i="11"/>
  <c r="AK15" i="11"/>
  <c r="AP23" i="11"/>
  <c r="AN23" i="11"/>
  <c r="AM23" i="11"/>
  <c r="AG23" i="11"/>
  <c r="AM27" i="11"/>
  <c r="AU27" i="11"/>
  <c r="AG27" i="11"/>
  <c r="AN27" i="11"/>
  <c r="AP27" i="11"/>
  <c r="AM8" i="11"/>
  <c r="AN8" i="11"/>
  <c r="AF20" i="11"/>
  <c r="AT20" i="11"/>
  <c r="AH28" i="11"/>
  <c r="AL28" i="11"/>
  <c r="AC17" i="11"/>
  <c r="AG17" i="11"/>
  <c r="AD17" i="11"/>
  <c r="AI17" i="11"/>
  <c r="AD25" i="11"/>
  <c r="AE25" i="11"/>
  <c r="AU25" i="11"/>
  <c r="AJ25" i="11"/>
  <c r="AC29" i="11"/>
  <c r="AN29" i="11"/>
  <c r="AL4" i="11"/>
  <c r="AH4" i="11"/>
  <c r="AF4" i="11"/>
  <c r="AK4" i="11"/>
  <c r="AJ16" i="11"/>
  <c r="AO16" i="11"/>
  <c r="AN16" i="11"/>
  <c r="AS16" i="11"/>
  <c r="AL16" i="11"/>
  <c r="AI16" i="11"/>
  <c r="AH24" i="11"/>
  <c r="AF32" i="11"/>
  <c r="AH32" i="11"/>
  <c r="AG32" i="11"/>
  <c r="AM32" i="11"/>
  <c r="AD22" i="11"/>
  <c r="AD26" i="11"/>
  <c r="AR26" i="11"/>
  <c r="AN26"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E26" i="11"/>
  <c r="AM30" i="11"/>
  <c r="AP31" i="11"/>
  <c r="AU28" i="11"/>
  <c r="AT17" i="11"/>
  <c r="AH29" i="11"/>
  <c r="AR29" i="11"/>
  <c r="AO4" i="11"/>
  <c r="AS4" i="11"/>
  <c r="AP4" i="11"/>
  <c r="AE16" i="11"/>
  <c r="AD16" i="11"/>
  <c r="AP24" i="11"/>
  <c r="AE24" i="11"/>
  <c r="AU24" i="11"/>
  <c r="AS15" i="11"/>
  <c r="AP8" i="11"/>
  <c r="AF8" i="11"/>
  <c r="AS8" i="11"/>
  <c r="AT18" i="11"/>
  <c r="AI22" i="11"/>
  <c r="AF22" i="11"/>
  <c r="AO22" i="11"/>
  <c r="AM26" i="11"/>
  <c r="AJ26" i="11"/>
  <c r="AK26" i="11"/>
  <c r="AE30" i="11"/>
  <c r="AI30" i="11"/>
  <c r="AN30" i="11"/>
  <c r="AH30" i="11"/>
  <c r="AS30" i="11"/>
  <c r="AU15" i="11"/>
  <c r="AI15" i="11"/>
  <c r="AJ15" i="11"/>
  <c r="AG15" i="11"/>
  <c r="AE23" i="11"/>
  <c r="AU23" i="11"/>
  <c r="AS23" i="11"/>
  <c r="AH23" i="11"/>
  <c r="AJ23" i="11"/>
  <c r="AJ8" i="11"/>
  <c r="AC20" i="11"/>
  <c r="AS20" i="11"/>
  <c r="AT31" i="11"/>
  <c r="AE31" i="11"/>
  <c r="AO28" i="11"/>
  <c r="AR28" i="11"/>
  <c r="AK28" i="11"/>
  <c r="AJ17" i="11"/>
  <c r="AT29" i="11"/>
  <c r="AD29" i="11"/>
  <c r="AL29" i="11"/>
  <c r="AM4" i="11"/>
  <c r="AG4" i="11"/>
  <c r="AM16" i="11"/>
  <c r="AJ24" i="11"/>
  <c r="AD24" i="11"/>
  <c r="AK24" i="11"/>
  <c r="AY4" i="11"/>
  <c r="AZ5" i="11"/>
  <c r="AJ18" i="11"/>
  <c r="AU18" i="11"/>
  <c r="AN18" i="11"/>
  <c r="AH18" i="11"/>
  <c r="AG18" i="11"/>
  <c r="AE22" i="11"/>
  <c r="AR22" i="11"/>
  <c r="AP26" i="11"/>
  <c r="AL26" i="11"/>
  <c r="AH26" i="11"/>
  <c r="AO26" i="11"/>
  <c r="AG26"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N28" i="11"/>
  <c r="AI28" i="11"/>
  <c r="AQ28" i="11"/>
  <c r="AT28" i="11"/>
  <c r="AL17" i="11"/>
  <c r="AN17" i="11"/>
  <c r="AR17" i="11"/>
  <c r="AC25" i="11"/>
  <c r="AS25" i="11"/>
  <c r="AP25" i="11"/>
  <c r="AR25" i="11"/>
  <c r="AJ29" i="11"/>
  <c r="AG29" i="11"/>
  <c r="AF29" i="11"/>
  <c r="AQ29" i="11"/>
  <c r="AI4" i="11"/>
  <c r="AN4" i="11"/>
  <c r="AD4" i="11"/>
  <c r="AR4" i="11"/>
  <c r="AU16" i="11"/>
  <c r="AK16" i="11"/>
  <c r="AT16" i="11"/>
  <c r="AH16" i="11"/>
  <c r="AT24" i="11"/>
  <c r="AL24" i="11"/>
  <c r="AT32" i="11"/>
  <c r="AU32" i="11"/>
  <c r="AD32" i="11"/>
  <c r="AE32" i="11"/>
  <c r="AL18" i="11"/>
  <c r="AD18" i="11"/>
  <c r="AN22" i="11"/>
  <c r="AU26" i="11"/>
  <c r="AH15" i="11"/>
  <c r="AO23" i="11"/>
  <c r="AL27" i="11"/>
  <c r="AC27" i="11"/>
  <c r="AJ27" i="11"/>
  <c r="AR8" i="11"/>
  <c r="AK20" i="11"/>
  <c r="AR20" i="11"/>
  <c r="AO31" i="11"/>
  <c r="AF28" i="11"/>
  <c r="AM28" i="11"/>
  <c r="AE28" i="11"/>
  <c r="AS17" i="11"/>
  <c r="AE17" i="11"/>
  <c r="AQ17" i="11"/>
  <c r="AM25" i="11"/>
  <c r="AT25" i="11"/>
  <c r="AH25" i="11"/>
  <c r="AQ25" i="11"/>
  <c r="AK29" i="11"/>
  <c r="AO29" i="11"/>
  <c r="AC4" i="11"/>
  <c r="AU4" i="11"/>
  <c r="AQ24" i="11"/>
  <c r="AG24" i="11"/>
  <c r="AM24" i="11"/>
  <c r="AO24" i="11"/>
  <c r="AI32" i="11"/>
  <c r="AN32" i="11"/>
  <c r="AK32" i="11"/>
  <c r="AM18" i="11"/>
  <c r="AK18" i="11"/>
  <c r="AU22" i="11"/>
  <c r="AK22" i="11"/>
  <c r="AI26" i="11"/>
  <c r="AU30" i="11"/>
  <c r="AR18" i="11"/>
  <c r="AP18" i="11"/>
  <c r="AC22" i="11"/>
  <c r="AC15" i="11"/>
  <c r="AI20" i="11"/>
  <c r="AH31" i="11"/>
  <c r="AS31" i="11"/>
  <c r="AC28" i="11"/>
  <c r="AG28" i="11"/>
  <c r="AU17" i="11"/>
  <c r="AE29" i="11"/>
  <c r="AC16" i="11"/>
  <c r="AF16" i="11"/>
  <c r="AN24" i="11"/>
  <c r="AM2" i="11"/>
  <c r="AC2" i="11"/>
  <c r="M2" i="11"/>
  <c r="M21" i="11" s="1"/>
  <c r="N2" i="11"/>
  <c r="N21" i="11" s="1"/>
  <c r="O2" i="11"/>
  <c r="O21" i="11" s="1"/>
  <c r="P2" i="11"/>
  <c r="P21" i="11" s="1"/>
  <c r="Q2" i="11"/>
  <c r="Q21" i="11" s="1"/>
  <c r="L2" i="11"/>
  <c r="L21" i="11" s="1"/>
  <c r="K2" i="11"/>
  <c r="K21" i="11" s="1"/>
  <c r="R2" i="11"/>
  <c r="R21" i="11" s="1"/>
  <c r="J2" i="11"/>
  <c r="J21" i="11" s="1"/>
  <c r="S2" i="11"/>
  <c r="S21" i="11" s="1"/>
  <c r="T2" i="11"/>
  <c r="T21" i="11" s="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L294" i="1" l="1"/>
  <c r="L238" i="1"/>
  <c r="L354" i="1"/>
  <c r="L191" i="1"/>
  <c r="L513" i="1"/>
  <c r="L925" i="1"/>
  <c r="L165" i="1"/>
  <c r="L515" i="1"/>
  <c r="L702" i="1"/>
  <c r="L376" i="1"/>
  <c r="L529" i="1"/>
  <c r="L20" i="1"/>
  <c r="L155" i="1"/>
  <c r="L134" i="1"/>
  <c r="L175" i="1"/>
  <c r="L966" i="1"/>
  <c r="L886" i="1"/>
  <c r="L292" i="1"/>
  <c r="L147" i="1"/>
  <c r="L240" i="1"/>
  <c r="L314" i="1"/>
  <c r="L79" i="1"/>
  <c r="L202" i="1"/>
  <c r="L445" i="1"/>
  <c r="L301" i="1"/>
  <c r="L209" i="1"/>
  <c r="L453" i="1"/>
  <c r="L206" i="1"/>
  <c r="L18" i="1"/>
  <c r="L803" i="1"/>
  <c r="L208" i="1"/>
  <c r="L63" i="1"/>
  <c r="L768" i="1"/>
  <c r="L855" i="1"/>
  <c r="L670" i="1"/>
  <c r="L54" i="1"/>
  <c r="L289" i="1"/>
  <c r="L271" i="1"/>
  <c r="L722" i="1"/>
  <c r="L666" i="1"/>
  <c r="L432" i="1"/>
  <c r="L986" i="1"/>
  <c r="L37" i="1"/>
  <c r="L931" i="1"/>
  <c r="L196" i="1"/>
  <c r="L81" i="1"/>
  <c r="L394" i="1"/>
  <c r="L56" i="1"/>
  <c r="L576" i="1"/>
  <c r="L975" i="1"/>
  <c r="L260" i="1"/>
  <c r="L280" i="1"/>
  <c r="L304" i="1"/>
  <c r="L899" i="1"/>
  <c r="L435" i="1"/>
  <c r="L514" i="1"/>
  <c r="L669" i="1"/>
  <c r="L465" i="1"/>
  <c r="L570" i="1"/>
  <c r="L249" i="1"/>
  <c r="L638" i="1"/>
  <c r="L161" i="1"/>
  <c r="L919" i="1"/>
  <c r="L103" i="1"/>
  <c r="L999" i="1"/>
  <c r="L158" i="1"/>
  <c r="L182" i="1"/>
  <c r="L883" i="1"/>
  <c r="L227" i="1"/>
  <c r="L386" i="1"/>
  <c r="L85" i="1"/>
  <c r="L655" i="1"/>
  <c r="L246" i="1"/>
  <c r="L541" i="1"/>
  <c r="L933" i="1"/>
  <c r="L651" i="1"/>
  <c r="L127" i="1"/>
  <c r="L578" i="1"/>
  <c r="L272" i="1"/>
  <c r="L703" i="1"/>
  <c r="L535" i="1"/>
  <c r="L201" i="1"/>
  <c r="L283" i="1"/>
  <c r="L172" i="1"/>
  <c r="L510" i="1"/>
  <c r="L583" i="1"/>
  <c r="L959" i="1"/>
  <c r="L26" i="1"/>
  <c r="L483" i="1"/>
  <c r="L239" i="1"/>
  <c r="L178" i="1"/>
  <c r="L728" i="1"/>
  <c r="L715" i="1"/>
  <c r="L598" i="1"/>
  <c r="L25" i="1"/>
  <c r="L156" i="1"/>
  <c r="L247" i="1"/>
  <c r="L70" i="1"/>
  <c r="L750" i="1"/>
  <c r="L48" i="1"/>
  <c r="L67" i="1"/>
  <c r="L838" i="1"/>
  <c r="L110" i="1"/>
  <c r="L547" i="1"/>
  <c r="L502" i="1"/>
  <c r="L150" i="1"/>
  <c r="L550" i="1"/>
  <c r="L15" i="1"/>
  <c r="L416" i="1"/>
  <c r="L940" i="1"/>
  <c r="L9" i="1"/>
  <c r="L456" i="1"/>
  <c r="L207" i="1"/>
  <c r="L411" i="1"/>
  <c r="L17" i="1"/>
  <c r="L921" i="1"/>
  <c r="L673" i="1"/>
  <c r="L848" i="1"/>
  <c r="L816" i="1"/>
  <c r="L372" i="1"/>
  <c r="L799" i="1"/>
  <c r="L128" i="1"/>
  <c r="L527" i="1"/>
  <c r="L945" i="1"/>
  <c r="L630" i="1"/>
  <c r="L44" i="1"/>
  <c r="L534" i="1"/>
  <c r="L572" i="1"/>
  <c r="L736" i="1"/>
  <c r="L794" i="1"/>
  <c r="L421" i="1"/>
  <c r="L204" i="1"/>
  <c r="L790" i="1"/>
  <c r="L687" i="1"/>
  <c r="L429" i="1"/>
  <c r="L132" i="1"/>
  <c r="L740" i="1"/>
  <c r="L523" i="1"/>
  <c r="L337" i="1"/>
  <c r="L47" i="1"/>
  <c r="L84" i="1"/>
  <c r="L34" i="1"/>
  <c r="L632" i="1"/>
  <c r="L179" i="1"/>
  <c r="L143" i="1"/>
  <c r="L627" i="1"/>
  <c r="L13" i="1"/>
  <c r="L451" i="1"/>
  <c r="L319" i="1"/>
  <c r="L551" i="1"/>
  <c r="L203" i="1"/>
  <c r="L152" i="1"/>
  <c r="L730" i="1"/>
  <c r="L50" i="1"/>
  <c r="L233" i="1"/>
  <c r="L414" i="1"/>
  <c r="L431" i="1"/>
  <c r="L171" i="1"/>
  <c r="L504" i="1"/>
  <c r="L351" i="1"/>
  <c r="L753" i="1"/>
  <c r="L325" i="1"/>
  <c r="L192" i="1"/>
  <c r="L1002" i="1"/>
  <c r="L820" i="1"/>
  <c r="L484" i="1"/>
  <c r="L860" i="1"/>
  <c r="L973" i="1"/>
  <c r="L596" i="1"/>
  <c r="L334" i="1"/>
  <c r="L310" i="1"/>
  <c r="L867" i="1"/>
  <c r="L950" i="1"/>
  <c r="L614" i="1"/>
  <c r="L16" i="1"/>
  <c r="L211" i="1"/>
  <c r="L181" i="1"/>
  <c r="L800" i="1"/>
  <c r="L755" i="1"/>
  <c r="L742" i="1"/>
  <c r="L549" i="1"/>
  <c r="L689" i="1"/>
  <c r="L601" i="1"/>
  <c r="L141" i="1"/>
  <c r="L256" i="1"/>
  <c r="L979" i="1"/>
  <c r="L73" i="1"/>
  <c r="L447" i="1"/>
  <c r="L897" i="1"/>
  <c r="L461" i="1"/>
  <c r="L784" i="1"/>
  <c r="L35" i="1"/>
  <c r="L599" i="1"/>
  <c r="L313" i="1"/>
  <c r="L561" i="1"/>
  <c r="L544" i="1"/>
  <c r="L577" i="1"/>
  <c r="L174" i="1"/>
  <c r="L469" i="1"/>
  <c r="L548" i="1"/>
  <c r="L996" i="1"/>
  <c r="L935" i="1"/>
  <c r="L985" i="1"/>
  <c r="L68" i="1"/>
  <c r="L397" i="1"/>
  <c r="L609" i="1"/>
  <c r="L522" i="1"/>
  <c r="L312" i="1"/>
  <c r="L692" i="1"/>
  <c r="L364" i="1"/>
  <c r="L862" i="1"/>
  <c r="L482" i="1"/>
  <c r="L954" i="1"/>
  <c r="L837" i="1"/>
  <c r="L683" i="1"/>
  <c r="L135" i="1"/>
  <c r="L662" i="1"/>
  <c r="L501" i="1"/>
  <c r="L890" i="1"/>
  <c r="L198" i="1"/>
  <c r="L33" i="1"/>
  <c r="L61" i="1"/>
  <c r="L729" i="1"/>
  <c r="L303" i="1"/>
  <c r="L864" i="1"/>
  <c r="L138" i="1"/>
  <c r="L584" i="1"/>
  <c r="L36" i="1"/>
  <c r="L265" i="1"/>
  <c r="L713" i="1"/>
  <c r="L499" i="1"/>
  <c r="L793" i="1"/>
  <c r="L738" i="1"/>
  <c r="L316" i="1"/>
  <c r="L10" i="1"/>
  <c r="L457" i="1"/>
  <c r="L478" i="1"/>
  <c r="L464" i="1"/>
  <c r="L636" i="1"/>
  <c r="L230" i="1"/>
  <c r="L74" i="1"/>
  <c r="L228" i="1"/>
  <c r="L676" i="1"/>
  <c r="L169" i="1"/>
  <c r="L378" i="1"/>
  <c r="L24" i="1"/>
  <c r="L500" i="1"/>
  <c r="L498" i="1"/>
  <c r="L997" i="1"/>
  <c r="L296" i="1"/>
  <c r="L792" i="1"/>
  <c r="L104" i="1"/>
  <c r="L188" i="1"/>
  <c r="L553" i="1"/>
  <c r="L699" i="1"/>
  <c r="L255" i="1"/>
  <c r="L857" i="1"/>
  <c r="L95" i="1"/>
  <c r="L440" i="1"/>
  <c r="L121" i="1"/>
  <c r="L321" i="1"/>
  <c r="L64" i="1"/>
  <c r="L944" i="1"/>
  <c r="L164" i="1"/>
  <c r="L380" i="1"/>
  <c r="L126" i="1"/>
  <c r="L382" i="1"/>
  <c r="L19" i="1"/>
  <c r="L832" i="1"/>
  <c r="L190" i="1"/>
  <c r="L41" i="1"/>
  <c r="L573" i="1"/>
  <c r="L727" i="1"/>
  <c r="L766" i="1"/>
  <c r="L643" i="1"/>
  <c r="L131" i="1"/>
  <c r="L53" i="1"/>
  <c r="L236" i="1"/>
  <c r="L807" i="1"/>
  <c r="L99" i="1"/>
  <c r="L941" i="1"/>
  <c r="L433" i="1"/>
  <c r="L180" i="1"/>
  <c r="L89" i="1"/>
  <c r="L594" i="1"/>
  <c r="L417" i="1"/>
  <c r="L374" i="1"/>
  <c r="L649" i="1"/>
  <c r="L880" i="1"/>
  <c r="L770" i="1"/>
  <c r="L406" i="1"/>
  <c r="L226" i="1"/>
  <c r="L367" i="1"/>
  <c r="L569" i="1"/>
  <c r="L819" i="1"/>
  <c r="L362" i="1"/>
  <c r="L229" i="1"/>
  <c r="L254" i="1"/>
  <c r="L117" i="1"/>
  <c r="L495" i="1"/>
  <c r="L718" i="1"/>
  <c r="L873" i="1"/>
  <c r="L88" i="1"/>
  <c r="L200" i="1"/>
  <c r="L186" i="1"/>
  <c r="L105" i="1"/>
  <c r="L503" i="1"/>
  <c r="L539" i="1"/>
  <c r="L318" i="1"/>
  <c r="L253" i="1"/>
  <c r="L509" i="1"/>
  <c r="L390" i="1"/>
  <c r="L494" i="1"/>
  <c r="L983" i="1"/>
  <c r="L786" i="1"/>
  <c r="L804" i="1"/>
  <c r="L245" i="1"/>
  <c r="L597" i="1"/>
  <c r="L221" i="1"/>
  <c r="L176" i="1"/>
  <c r="L427" i="1"/>
  <c r="L392" i="1"/>
  <c r="L275" i="1"/>
  <c r="L430" i="1"/>
  <c r="L408" i="1"/>
  <c r="L758" i="1"/>
  <c r="L874" i="1"/>
  <c r="L963" i="1"/>
  <c r="L410" i="1"/>
  <c r="L100" i="1"/>
  <c r="L78" i="1"/>
  <c r="L608" i="1"/>
  <c r="L976" i="1"/>
  <c r="L748" i="1"/>
  <c r="L281" i="1"/>
  <c r="L93" i="1"/>
  <c r="L332" i="1"/>
  <c r="L441" i="1"/>
  <c r="L639" i="1"/>
  <c r="L383" i="1"/>
  <c r="L587" i="1"/>
  <c r="L38" i="1"/>
  <c r="L257" i="1"/>
  <c r="L686" i="1"/>
  <c r="L912" i="1"/>
  <c r="L90" i="1"/>
  <c r="L72" i="1"/>
  <c r="L210" i="1"/>
  <c r="L517" i="1"/>
  <c r="L284" i="1"/>
  <c r="L344" i="1"/>
  <c r="L851" i="1"/>
  <c r="L442" i="1"/>
  <c r="L519" i="1"/>
  <c r="L274" i="1"/>
  <c r="L43" i="1"/>
  <c r="L29" i="1"/>
  <c r="L346" i="1"/>
  <c r="L712" i="1"/>
  <c r="L77" i="1"/>
  <c r="L241" i="1"/>
  <c r="L915" i="1"/>
  <c r="L195" i="1"/>
  <c r="L320" i="1"/>
  <c r="L671" i="1"/>
  <c r="L554" i="1"/>
  <c r="L653" i="1"/>
  <c r="L481" i="1"/>
  <c r="L6" i="1"/>
  <c r="L133" i="1"/>
  <c r="L377" i="1"/>
  <c r="L924" i="1"/>
  <c r="L493" i="1"/>
  <c r="L286" i="1"/>
  <c r="L288" i="1"/>
  <c r="L798" i="1"/>
  <c r="L642" i="1"/>
  <c r="L336" i="1"/>
  <c r="L767" i="1"/>
  <c r="L869" i="1"/>
  <c r="L512" i="1"/>
  <c r="L419" i="1"/>
  <c r="L706" i="1"/>
  <c r="L111" i="1"/>
  <c r="L889" i="1"/>
  <c r="L667" i="1"/>
  <c r="L947" i="1"/>
  <c r="L163" i="1"/>
  <c r="L109" i="1"/>
  <c r="L763" i="1"/>
  <c r="L593" i="1"/>
  <c r="L589" i="1"/>
  <c r="L783" i="1"/>
  <c r="L166" i="1"/>
  <c r="L356" i="1"/>
  <c r="L454" i="1"/>
  <c r="L845" i="1"/>
  <c r="L961" i="1"/>
  <c r="L928" i="1"/>
  <c r="L402" i="1"/>
  <c r="L120" i="1"/>
  <c r="L525" i="1"/>
  <c r="L32" i="1"/>
  <c r="L341" i="1"/>
  <c r="L113" i="1"/>
  <c r="L505" i="1"/>
  <c r="L154" i="1"/>
  <c r="L751" i="1"/>
  <c r="L764" i="1"/>
  <c r="L507" i="1"/>
  <c r="L567" i="1"/>
  <c r="L477" i="1"/>
  <c r="L250" i="1"/>
  <c r="L403" i="1"/>
  <c r="L739" i="1"/>
  <c r="L520" i="1"/>
  <c r="L398" i="1"/>
  <c r="L468" i="1"/>
  <c r="L234" i="1"/>
  <c r="L359" i="1"/>
  <c r="L119" i="1"/>
  <c r="L462" i="1"/>
  <c r="L420" i="1"/>
  <c r="L797" i="1"/>
  <c r="L603" i="1"/>
  <c r="L114" i="1"/>
  <c r="L381" i="1"/>
  <c r="L701" i="1"/>
  <c r="L847" i="1"/>
  <c r="L353" i="1"/>
  <c r="L990" i="1"/>
  <c r="L446" i="1"/>
  <c r="L122" i="1"/>
  <c r="L349" i="1"/>
  <c r="L650" i="1"/>
  <c r="L424" i="1"/>
  <c r="L213" i="1"/>
  <c r="L612" i="1"/>
  <c r="L108" i="1"/>
  <c r="L811" i="1"/>
  <c r="L157" i="1"/>
  <c r="L58" i="1"/>
  <c r="L835" i="1"/>
  <c r="L988" i="1"/>
  <c r="L545" i="1"/>
  <c r="L675" i="1"/>
  <c r="L900" i="1"/>
  <c r="L225" i="1"/>
  <c r="L139" i="1"/>
  <c r="L660" i="1"/>
  <c r="L98" i="1"/>
  <c r="L83" i="1"/>
  <c r="L384" i="1"/>
  <c r="L215" i="1"/>
  <c r="L264" i="1"/>
  <c r="L910" i="1"/>
  <c r="L948" i="1"/>
  <c r="L11" i="1"/>
  <c r="L871" i="1"/>
  <c r="L242" i="1"/>
  <c r="L575" i="1"/>
  <c r="L531" i="1"/>
  <c r="L610" i="1"/>
  <c r="L814" i="1"/>
  <c r="L151" i="1"/>
  <c r="L329" i="1"/>
  <c r="L360" i="1"/>
  <c r="L926" i="1"/>
  <c r="L906" i="1"/>
  <c r="L720" i="1"/>
  <c r="L444" i="1"/>
  <c r="L60" i="1"/>
  <c r="L717" i="1"/>
  <c r="L71" i="1"/>
  <c r="L299" i="1"/>
  <c r="L637" i="1"/>
  <c r="L688" i="1"/>
  <c r="L448" i="1"/>
  <c r="L607" i="1"/>
  <c r="L333" i="1"/>
  <c r="L309" i="1"/>
  <c r="L259" i="1"/>
  <c r="L361" i="1"/>
  <c r="L938" i="1"/>
  <c r="L295" i="1"/>
  <c r="L350" i="1"/>
  <c r="L426" i="1"/>
  <c r="L652" i="1"/>
  <c r="L619" i="1"/>
  <c r="L691" i="1"/>
  <c r="L338" i="1"/>
  <c r="L231" i="1"/>
  <c r="L335" i="1"/>
  <c r="L428" i="1"/>
  <c r="L754" i="1"/>
  <c r="L964" i="1"/>
  <c r="L623" i="1"/>
  <c r="L339" i="1"/>
  <c r="L370" i="1"/>
  <c r="L771" i="1"/>
  <c r="L404" i="1"/>
  <c r="L118" i="1"/>
  <c r="L884" i="1"/>
  <c r="L876" i="1"/>
  <c r="L330" i="1"/>
  <c r="L492" i="1"/>
  <c r="L401" i="1"/>
  <c r="L87" i="1"/>
  <c r="L282" i="1"/>
  <c r="L45" i="1"/>
  <c r="L746" i="1"/>
  <c r="L148" i="1"/>
  <c r="L831" i="1"/>
  <c r="L635" i="1"/>
  <c r="L574" i="1"/>
  <c r="L235" i="1"/>
  <c r="L887" i="1"/>
  <c r="L82" i="1"/>
  <c r="L923" i="1"/>
  <c r="L137" i="1"/>
  <c r="L617" i="1"/>
  <c r="L781" i="1"/>
  <c r="L298" i="1"/>
  <c r="L261" i="1"/>
  <c r="L526" i="1"/>
  <c r="L66" i="1"/>
  <c r="L542" i="1"/>
  <c r="L217" i="1"/>
  <c r="L324" i="1"/>
  <c r="L144" i="1"/>
  <c r="L970" i="1"/>
  <c r="L865" i="1"/>
  <c r="L69" i="1"/>
  <c r="L992" i="1"/>
  <c r="L220" i="1"/>
  <c r="L818" i="1"/>
  <c r="L322" i="1"/>
  <c r="L331" i="1"/>
  <c r="L977" i="1"/>
  <c r="L648" i="1"/>
  <c r="L595" i="1"/>
  <c r="L293" i="1"/>
  <c r="L782" i="1"/>
  <c r="L218" i="1"/>
  <c r="L467" i="1"/>
  <c r="L270" i="1"/>
  <c r="L415" i="1"/>
  <c r="L170" i="1"/>
  <c r="L895" i="1"/>
  <c r="L123" i="1"/>
  <c r="L752" i="1"/>
  <c r="L777" i="1"/>
  <c r="L698" i="1"/>
  <c r="L112" i="1"/>
  <c r="L665" i="1"/>
  <c r="L323" i="1"/>
  <c r="L142" i="1"/>
  <c r="L340" i="1"/>
  <c r="L471" i="1"/>
  <c r="L328" i="1"/>
  <c r="L413" i="1"/>
  <c r="L980" i="1"/>
  <c r="L212" i="1"/>
  <c r="L59" i="1"/>
  <c r="L409" i="1"/>
  <c r="L733" i="1"/>
  <c r="L506" i="1"/>
  <c r="L458" i="1"/>
  <c r="L533" i="1"/>
  <c r="L842" i="1"/>
  <c r="L373" i="1"/>
  <c r="L371" i="1"/>
  <c r="L497" i="1"/>
  <c r="L911" i="1"/>
  <c r="L737" i="1"/>
  <c r="L606" i="1"/>
  <c r="L590" i="1"/>
  <c r="L892" i="1"/>
  <c r="L757" i="1"/>
  <c r="L355" i="1"/>
  <c r="L39" i="1"/>
  <c r="L680" i="1"/>
  <c r="L273" i="1"/>
  <c r="L852" i="1"/>
  <c r="L677" i="1"/>
  <c r="L183" i="1"/>
  <c r="L436" i="1"/>
  <c r="L516" i="1"/>
  <c r="L678" i="1"/>
  <c r="L734" i="1"/>
  <c r="L7" i="1"/>
  <c r="L562" i="1"/>
  <c r="L30" i="1"/>
  <c r="L5" i="1"/>
  <c r="L711" i="1"/>
  <c r="L490" i="1"/>
  <c r="L276" i="1"/>
  <c r="L369" i="1"/>
  <c r="L974" i="1"/>
  <c r="L826" i="1"/>
  <c r="L540" i="1"/>
  <c r="L136" i="1"/>
  <c r="L102" i="1"/>
  <c r="L162" i="1"/>
  <c r="L96" i="1"/>
  <c r="L622" i="1"/>
  <c r="L949" i="1"/>
  <c r="L407" i="1"/>
  <c r="L824" i="1"/>
  <c r="L65" i="1"/>
  <c r="L901" i="1"/>
  <c r="L971" i="1"/>
  <c r="L405" i="1"/>
  <c r="L586" i="1"/>
  <c r="L920" i="1"/>
  <c r="L829" i="1"/>
  <c r="L828" i="1"/>
  <c r="L450" i="1"/>
  <c r="L849" i="1"/>
  <c r="L546" i="1"/>
  <c r="L12" i="1"/>
  <c r="L291" i="1"/>
  <c r="L817" i="1"/>
  <c r="L625" i="1"/>
  <c r="L153" i="1"/>
  <c r="L846" i="1"/>
  <c r="L626" i="1"/>
  <c r="L412" i="1"/>
  <c r="L80" i="1"/>
  <c r="L278" i="1"/>
  <c r="L97" i="1"/>
  <c r="L765" i="1"/>
  <c r="L700" i="1"/>
  <c r="L243" i="1"/>
  <c r="L125" i="1"/>
  <c r="L173" i="1"/>
  <c r="L776" i="1"/>
  <c r="L877" i="1"/>
  <c r="L530" i="1"/>
  <c r="L57" i="1"/>
  <c r="L511" i="1"/>
  <c r="L664" i="1"/>
  <c r="L345" i="1"/>
  <c r="L592" i="1"/>
  <c r="L193" i="1"/>
  <c r="L663" i="1"/>
  <c r="L455" i="1"/>
  <c r="L197" i="1"/>
  <c r="L806" i="1"/>
  <c r="L984" i="1"/>
  <c r="L827" i="1"/>
  <c r="L470" i="1"/>
  <c r="L903" i="1"/>
  <c r="L363" i="1"/>
  <c r="L116" i="1"/>
  <c r="L756" i="1"/>
  <c r="L967" i="1"/>
  <c r="L91" i="1"/>
  <c r="L833" i="1"/>
  <c r="L473" i="1"/>
  <c r="L466" i="1"/>
  <c r="L981" i="1"/>
  <c r="L315" i="1"/>
  <c r="L40" i="1"/>
  <c r="L668" i="1"/>
  <c r="L882" i="1"/>
  <c r="L184" i="1"/>
  <c r="L644" i="1"/>
  <c r="L731" i="1"/>
  <c r="L115" i="1"/>
  <c r="L140" i="1"/>
  <c r="L714" i="1"/>
  <c r="L269" i="1"/>
  <c r="L486" i="1"/>
  <c r="L723" i="1"/>
  <c r="L878" i="1"/>
  <c r="L843" i="1"/>
  <c r="L888" i="1"/>
  <c r="L388" i="1"/>
  <c r="L425" i="1"/>
  <c r="L508" i="1"/>
  <c r="L634" i="1"/>
  <c r="L993" i="1"/>
  <c r="L237" i="1"/>
  <c r="L710" i="1"/>
  <c r="L696" i="1"/>
  <c r="L375" i="1"/>
  <c r="L725" i="1"/>
  <c r="L51" i="1"/>
  <c r="L841" i="1"/>
  <c r="L342" i="1"/>
  <c r="L285" i="1"/>
  <c r="L434" i="1"/>
  <c r="L76" i="1"/>
  <c r="L348" i="1"/>
  <c r="L745" i="1"/>
  <c r="L761" i="1"/>
  <c r="L917" i="1"/>
  <c r="L385" i="1"/>
  <c r="L821" i="1"/>
  <c r="L579" i="1"/>
  <c r="L613" i="1"/>
  <c r="L773" i="1"/>
  <c r="L907" i="1"/>
  <c r="L785" i="1"/>
  <c r="L518" i="1"/>
  <c r="L343" i="1"/>
  <c r="L400" i="1"/>
  <c r="L538" i="1"/>
  <c r="L423" i="1"/>
  <c r="L604" i="1"/>
  <c r="L160" i="1"/>
  <c r="L347" i="1"/>
  <c r="L460" i="1"/>
  <c r="L904" i="1"/>
  <c r="L716" i="1"/>
  <c r="L159" i="1"/>
  <c r="L418" i="1"/>
  <c r="L22" i="1"/>
  <c r="L224" i="1"/>
  <c r="L735" i="1"/>
  <c r="L674" i="1"/>
  <c r="L705" i="1"/>
  <c r="L914" i="1"/>
  <c r="L479" i="1"/>
  <c r="L909" i="1"/>
  <c r="L704" i="1"/>
  <c r="L719" i="1"/>
  <c r="L189" i="1"/>
  <c r="L560" i="1"/>
  <c r="L389" i="1"/>
  <c r="L998" i="1"/>
  <c r="L946" i="1"/>
  <c r="L146" i="1"/>
  <c r="L697" i="1"/>
  <c r="L263" i="1"/>
  <c r="L896" i="1"/>
  <c r="L248" i="1"/>
  <c r="L809" i="1"/>
  <c r="L885" i="1"/>
  <c r="L987" i="1"/>
  <c r="L769" i="1"/>
  <c r="L621" i="1"/>
  <c r="L565" i="1"/>
  <c r="L951" i="1"/>
  <c r="L656" i="1"/>
  <c r="L474" i="1"/>
  <c r="L130" i="1"/>
  <c r="L528" i="1"/>
  <c r="L624" i="1"/>
  <c r="L559" i="1"/>
  <c r="L866" i="1"/>
  <c r="L297" i="1"/>
  <c r="L555" i="1"/>
  <c r="L982" i="1"/>
  <c r="L92" i="1"/>
  <c r="L805" i="1"/>
  <c r="L812" i="1"/>
  <c r="L488" i="1"/>
  <c r="L995" i="1"/>
  <c r="L902" i="1"/>
  <c r="L795" i="1"/>
  <c r="L759" i="1"/>
  <c r="L302" i="1"/>
  <c r="L645" i="1"/>
  <c r="L681" i="1"/>
  <c r="L602" i="1"/>
  <c r="L31" i="1"/>
  <c r="L42" i="1"/>
  <c r="L647" i="1"/>
  <c r="L859" i="1"/>
  <c r="L934" i="1"/>
  <c r="L822" i="1"/>
  <c r="L952" i="1"/>
  <c r="L956" i="1"/>
  <c r="L14" i="1"/>
  <c r="L489" i="1"/>
  <c r="L908" i="1"/>
  <c r="L463" i="1"/>
  <c r="L366" i="1"/>
  <c r="L358" i="1"/>
  <c r="L537" i="1"/>
  <c r="L789" i="1"/>
  <c r="L913" i="1"/>
  <c r="L168" i="1"/>
  <c r="L571" i="1"/>
  <c r="L395" i="1"/>
  <c r="L834" i="1"/>
  <c r="L962" i="1"/>
  <c r="L49" i="1"/>
  <c r="L989" i="1"/>
  <c r="L788" i="1"/>
  <c r="L659" i="1"/>
  <c r="L726" i="1"/>
  <c r="L439" i="1"/>
  <c r="L600" i="1"/>
  <c r="L918" i="1"/>
  <c r="L491" i="1"/>
  <c r="L694" i="1"/>
  <c r="L326" i="1"/>
  <c r="L588" i="1"/>
  <c r="L854" i="1"/>
  <c r="L8" i="1"/>
  <c r="L55" i="1"/>
  <c r="L762" i="1"/>
  <c r="L124" i="1"/>
  <c r="L558" i="1"/>
  <c r="L214" i="1"/>
  <c r="L879" i="1"/>
  <c r="L437" i="1"/>
  <c r="L682" i="1"/>
  <c r="L557" i="1"/>
  <c r="L449" i="1"/>
  <c r="L684" i="1"/>
  <c r="L1001" i="1"/>
  <c r="L815" i="1"/>
  <c r="L905" i="1"/>
  <c r="L62" i="1"/>
  <c r="L695" i="1"/>
  <c r="L106" i="1"/>
  <c r="L563" i="1"/>
  <c r="L86" i="1"/>
  <c r="L932" i="1"/>
  <c r="L75" i="1"/>
  <c r="L368" i="1"/>
  <c r="L802" i="1"/>
  <c r="L844" i="1"/>
  <c r="L177" i="1"/>
  <c r="L305" i="1"/>
  <c r="L787" i="1"/>
  <c r="L744" i="1"/>
  <c r="L145" i="1"/>
  <c r="L443" i="1"/>
  <c r="L927" i="1"/>
  <c r="L991" i="1"/>
  <c r="L487" i="1"/>
  <c r="L585" i="1"/>
  <c r="L840" i="1"/>
  <c r="L552" i="1"/>
  <c r="L222" i="1"/>
  <c r="L129" i="1"/>
  <c r="L801" i="1"/>
  <c r="L543" i="1"/>
  <c r="L611" i="1"/>
  <c r="L524" i="1"/>
  <c r="L365" i="1"/>
  <c r="L290" i="1"/>
  <c r="L277" i="1"/>
  <c r="L994" i="1"/>
  <c r="L620" i="1"/>
  <c r="L850" i="1"/>
  <c r="L955" i="1"/>
  <c r="L582" i="1"/>
  <c r="L813" i="1"/>
  <c r="L628" i="1"/>
  <c r="L747" i="1"/>
  <c r="L830" i="1"/>
  <c r="L23" i="1"/>
  <c r="L279" i="1"/>
  <c r="L721" i="1"/>
  <c r="L893" i="1"/>
  <c r="L641" i="1"/>
  <c r="L480" i="1"/>
  <c r="L317" i="1"/>
  <c r="L232" i="1"/>
  <c r="L219" i="1"/>
  <c r="L101" i="1"/>
  <c r="L393" i="1"/>
  <c r="L605" i="1"/>
  <c r="L591" i="1"/>
  <c r="L658" i="1"/>
  <c r="L891" i="1"/>
  <c r="L749" i="1"/>
  <c r="L258" i="1"/>
  <c r="L452" i="1"/>
  <c r="L978" i="1"/>
  <c r="L262" i="1"/>
  <c r="L379" i="1"/>
  <c r="L825" i="1"/>
  <c r="L953" i="1"/>
  <c r="L778" i="1"/>
  <c r="L438" i="1"/>
  <c r="L459" i="1"/>
  <c r="L300" i="1"/>
  <c r="L942" i="1"/>
  <c r="L958" i="1"/>
  <c r="L957" i="1"/>
  <c r="L580" i="1"/>
  <c r="L252" i="1"/>
  <c r="L267" i="1"/>
  <c r="L266" i="1"/>
  <c r="L568" i="1"/>
  <c r="L485" i="1"/>
  <c r="L633" i="1"/>
  <c r="L185" i="1"/>
  <c r="L268" i="1"/>
  <c r="L521" i="1"/>
  <c r="L836" i="1"/>
  <c r="L858" i="1"/>
  <c r="L894" i="1"/>
  <c r="L327" i="1"/>
  <c r="L679" i="1"/>
  <c r="L46" i="1"/>
  <c r="L223" i="1"/>
  <c r="L916" i="1"/>
  <c r="L741" i="1"/>
  <c r="L707" i="1"/>
  <c r="L863" i="1"/>
  <c r="L566" i="1"/>
  <c r="L775" i="1"/>
  <c r="L646" i="1"/>
  <c r="L618" i="1"/>
  <c r="L1000" i="1"/>
  <c r="L868" i="1"/>
  <c r="L872" i="1"/>
  <c r="L107" i="1"/>
  <c r="L399" i="1"/>
  <c r="L929" i="1"/>
  <c r="L94" i="1"/>
  <c r="L875" i="1"/>
  <c r="L532" i="1"/>
  <c r="L306" i="1"/>
  <c r="L21" i="1"/>
  <c r="L960" i="1"/>
  <c r="L654" i="1"/>
  <c r="L216" i="1"/>
  <c r="L657" i="1"/>
  <c r="L693" i="1"/>
  <c r="L422" i="1"/>
  <c r="L167" i="1"/>
  <c r="L943" i="1"/>
  <c r="L853" i="1"/>
  <c r="L27" i="1"/>
  <c r="L774" i="1"/>
  <c r="L308" i="1"/>
  <c r="L709" i="1"/>
  <c r="L972" i="1"/>
  <c r="L307" i="1"/>
  <c r="L685" i="1"/>
  <c r="L396" i="1"/>
  <c r="L930" i="1"/>
  <c r="L616" i="1"/>
  <c r="L861" i="1"/>
  <c r="L52" i="1"/>
  <c r="L615" i="1"/>
  <c r="L672" i="1"/>
  <c r="L732" i="1"/>
  <c r="L922" i="1"/>
  <c r="L581" i="1"/>
  <c r="L251" i="1"/>
  <c r="L791" i="1"/>
  <c r="L536" i="1"/>
  <c r="L556" i="1"/>
  <c r="L357" i="1"/>
  <c r="L194" i="1"/>
  <c r="L796" i="1"/>
  <c r="L839" i="1"/>
  <c r="L287" i="1"/>
  <c r="L475" i="1"/>
  <c r="L881" i="1"/>
  <c r="L640" i="1"/>
  <c r="L661" i="1"/>
  <c r="L810" i="1"/>
  <c r="L205" i="1"/>
  <c r="L965" i="1"/>
  <c r="L772" i="1"/>
  <c r="L690" i="1"/>
  <c r="L391" i="1"/>
  <c r="L808" i="1"/>
  <c r="L199" i="1"/>
  <c r="L898" i="1"/>
  <c r="L823" i="1"/>
  <c r="L28" i="1"/>
  <c r="L779" i="1"/>
  <c r="L564" i="1"/>
  <c r="L244" i="1"/>
  <c r="L472" i="1"/>
  <c r="L939" i="1"/>
  <c r="L937" i="1"/>
  <c r="L724" i="1"/>
  <c r="L856" i="1"/>
  <c r="L476" i="1"/>
  <c r="L352" i="1"/>
  <c r="L870" i="1"/>
  <c r="L187" i="1"/>
  <c r="L1003" i="1"/>
  <c r="L631" i="1"/>
  <c r="L969" i="1"/>
  <c r="L387" i="1"/>
  <c r="L743" i="1"/>
  <c r="L780" i="1"/>
  <c r="L936" i="1"/>
  <c r="L149" i="1"/>
  <c r="L311" i="1"/>
  <c r="L760" i="1"/>
  <c r="L496" i="1"/>
  <c r="L968" i="1"/>
  <c r="L629" i="1"/>
  <c r="L708" i="1"/>
  <c r="BA22" i="11"/>
  <c r="AY22" i="11"/>
  <c r="BC22" i="11"/>
  <c r="AZ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Z6" i="11"/>
  <c r="AZ7" i="11" s="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U21"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BC23" i="11" l="1"/>
  <c r="AY23" i="11"/>
  <c r="AW24" i="11"/>
  <c r="BA23" i="11"/>
  <c r="AZ23" i="11"/>
  <c r="BB23" i="11"/>
  <c r="U76" i="11"/>
  <c r="U54" i="11"/>
  <c r="U53" i="11"/>
  <c r="U50" i="11"/>
  <c r="U49" i="11"/>
  <c r="U48" i="11"/>
  <c r="U46" i="11"/>
  <c r="U41" i="11"/>
  <c r="U40" i="11"/>
  <c r="U102" i="11"/>
  <c r="U55" i="11"/>
  <c r="U51" i="11"/>
  <c r="U47" i="11"/>
  <c r="U52" i="11"/>
  <c r="U42" i="11"/>
  <c r="U44" i="11"/>
  <c r="U45" i="11"/>
  <c r="U33" i="11"/>
  <c r="AZ8" i="11"/>
  <c r="AZ9" i="11" s="1"/>
  <c r="AZ16" i="11" s="1"/>
  <c r="AZ17" i="11" s="1"/>
  <c r="U6" i="11"/>
  <c r="U7" i="11"/>
  <c r="AY6" i="11"/>
  <c r="AY7" i="11" s="1"/>
  <c r="U14" i="11"/>
  <c r="U5" i="11"/>
  <c r="U12" i="11"/>
  <c r="U13" i="11"/>
  <c r="U9" i="11"/>
  <c r="U11" i="11"/>
  <c r="U3" i="11"/>
  <c r="U10" i="11"/>
  <c r="AO2" i="11"/>
  <c r="V2" i="11"/>
  <c r="V21" i="11" s="1"/>
  <c r="E93" i="4"/>
  <c r="E92" i="4"/>
  <c r="E94" i="4"/>
  <c r="E87" i="4"/>
  <c r="E85" i="4"/>
  <c r="E88" i="4"/>
  <c r="E91" i="4"/>
  <c r="E89" i="4"/>
  <c r="AB3" i="1"/>
  <c r="AZ18" i="11" l="1"/>
  <c r="AZ19" i="11" s="1"/>
  <c r="AW25" i="11"/>
  <c r="AY24" i="11"/>
  <c r="BB24" i="11"/>
  <c r="AZ24" i="11"/>
  <c r="BC24" i="11"/>
  <c r="BA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W21" i="11" s="1"/>
  <c r="E99" i="4"/>
  <c r="E101" i="4"/>
  <c r="E104" i="4"/>
  <c r="E97" i="4"/>
  <c r="E102" i="4"/>
  <c r="E98" i="4"/>
  <c r="E95" i="4"/>
  <c r="E103" i="4"/>
  <c r="B12" i="9"/>
  <c r="B18" i="9"/>
  <c r="AC3" i="1"/>
  <c r="BA25" i="11" l="1"/>
  <c r="BC25" i="11"/>
  <c r="BB25" i="11"/>
  <c r="AY25" i="11"/>
  <c r="AW26" i="11"/>
  <c r="AZ25"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X21" i="11" s="1"/>
  <c r="E111" i="4"/>
  <c r="E114" i="4"/>
  <c r="E108" i="4"/>
  <c r="E113" i="4"/>
  <c r="E107" i="4"/>
  <c r="E105" i="4"/>
  <c r="E112" i="4"/>
  <c r="E109" i="4"/>
  <c r="C11" i="4"/>
  <c r="C2" i="4"/>
  <c r="I2" i="4" s="1"/>
  <c r="D1" i="4"/>
  <c r="AD3" i="1"/>
  <c r="AY18" i="11" l="1"/>
  <c r="AY19" i="11" s="1"/>
  <c r="AY16" i="11"/>
  <c r="AY17" i="11" s="1"/>
  <c r="BA18" i="11"/>
  <c r="BC26" i="11"/>
  <c r="AY26" i="11"/>
  <c r="BB26" i="11"/>
  <c r="BA26" i="11"/>
  <c r="AW27" i="11"/>
  <c r="AZ26"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Y21" i="11" s="1"/>
  <c r="E115" i="4"/>
  <c r="E121" i="4"/>
  <c r="E119" i="4"/>
  <c r="E118" i="4"/>
  <c r="E124" i="4"/>
  <c r="E117" i="4"/>
  <c r="E123" i="4"/>
  <c r="E122" i="4"/>
  <c r="G11" i="4"/>
  <c r="F11" i="4"/>
  <c r="D11" i="4"/>
  <c r="G2" i="4"/>
  <c r="F2" i="4"/>
  <c r="C21" i="4"/>
  <c r="C3" i="4"/>
  <c r="C12" i="4"/>
  <c r="AE3" i="1"/>
  <c r="BA15" i="11" l="1"/>
  <c r="BA4" i="11"/>
  <c r="BA6" i="11" s="1"/>
  <c r="BA16" i="11"/>
  <c r="BA3" i="11"/>
  <c r="BA7" i="11"/>
  <c r="BA5" i="11"/>
  <c r="BA8" i="11"/>
  <c r="AZ27" i="11"/>
  <c r="BC27" i="11"/>
  <c r="BB27" i="11"/>
  <c r="AW28" i="11"/>
  <c r="AY27" i="11"/>
  <c r="BA27" i="11"/>
  <c r="Y52" i="11"/>
  <c r="Y51" i="11"/>
  <c r="Y44" i="11"/>
  <c r="Y102" i="11"/>
  <c r="Y76" i="11"/>
  <c r="Y55" i="11"/>
  <c r="Y54" i="11"/>
  <c r="Y53" i="11"/>
  <c r="Y50" i="11"/>
  <c r="Y49" i="11"/>
  <c r="Y46" i="11"/>
  <c r="Y42" i="11"/>
  <c r="Y48" i="11"/>
  <c r="Y47" i="11"/>
  <c r="Y45" i="11"/>
  <c r="Y40" i="11"/>
  <c r="Y41" i="11"/>
  <c r="Y33" i="11"/>
  <c r="BA9" i="11"/>
  <c r="Y6" i="11"/>
  <c r="Y7" i="11"/>
  <c r="Y11" i="11"/>
  <c r="Y3" i="11"/>
  <c r="Y10" i="11"/>
  <c r="Y14" i="11"/>
  <c r="Y12" i="11"/>
  <c r="Y13" i="11"/>
  <c r="Y5" i="11"/>
  <c r="Y9" i="11"/>
  <c r="I3" i="4"/>
  <c r="AS2" i="11"/>
  <c r="Z2" i="11"/>
  <c r="Z21" i="11" s="1"/>
  <c r="E127" i="4"/>
  <c r="E133" i="4"/>
  <c r="E129" i="4"/>
  <c r="E131" i="4"/>
  <c r="E132" i="4"/>
  <c r="E128" i="4"/>
  <c r="E134" i="4"/>
  <c r="E125" i="4"/>
  <c r="G21" i="4"/>
  <c r="D21" i="4"/>
  <c r="F21" i="4"/>
  <c r="G3" i="4"/>
  <c r="F3" i="4"/>
  <c r="G12" i="4"/>
  <c r="F12" i="4"/>
  <c r="C31" i="4"/>
  <c r="C22" i="4"/>
  <c r="C13" i="4"/>
  <c r="C4" i="4"/>
  <c r="I4" i="4" s="1"/>
  <c r="AF3" i="1"/>
  <c r="BB28" i="11" l="1"/>
  <c r="AZ28" i="11"/>
  <c r="BC28" i="11"/>
  <c r="AY28" i="11"/>
  <c r="BA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AA21" i="11" s="1"/>
  <c r="I515" i="11"/>
  <c r="I535" i="11"/>
  <c r="I1002" i="11"/>
  <c r="E137" i="4"/>
  <c r="E141" i="4"/>
  <c r="E144" i="4"/>
  <c r="E139" i="4"/>
  <c r="E138" i="4"/>
  <c r="E143" i="4"/>
  <c r="E142" i="4"/>
  <c r="E135" i="4"/>
  <c r="G31" i="4"/>
  <c r="D31" i="4"/>
  <c r="F31" i="4"/>
  <c r="G4" i="4"/>
  <c r="F4" i="4"/>
  <c r="G13" i="4"/>
  <c r="F13" i="4"/>
  <c r="G22" i="4"/>
  <c r="F22" i="4"/>
  <c r="C41" i="4"/>
  <c r="C5" i="4"/>
  <c r="C14" i="4"/>
  <c r="C23" i="4"/>
  <c r="C32" i="4"/>
  <c r="AG3" i="1"/>
  <c r="AY29" i="11" l="1"/>
  <c r="BB29" i="11"/>
  <c r="BA29" i="11"/>
  <c r="BC29" i="11"/>
  <c r="AZ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AB21" i="11" s="1"/>
  <c r="AR21" i="11" s="1"/>
  <c r="E151" i="4"/>
  <c r="E148" i="4"/>
  <c r="E145" i="4"/>
  <c r="E154" i="4"/>
  <c r="E153" i="4"/>
  <c r="E147" i="4"/>
  <c r="E149" i="4"/>
  <c r="E152" i="4"/>
  <c r="G6" i="4"/>
  <c r="F6" i="4"/>
  <c r="G14" i="4"/>
  <c r="F14" i="4"/>
  <c r="G32" i="4"/>
  <c r="F32" i="4"/>
  <c r="G5" i="4"/>
  <c r="F5" i="4"/>
  <c r="G41" i="4"/>
  <c r="D41" i="4"/>
  <c r="F41" i="4"/>
  <c r="G23" i="4"/>
  <c r="F23" i="4"/>
  <c r="C51" i="4"/>
  <c r="C42" i="4"/>
  <c r="C24" i="4"/>
  <c r="C15" i="4"/>
  <c r="C33" i="4"/>
  <c r="AS21" i="11" l="1"/>
  <c r="AU21" i="11"/>
  <c r="AC21" i="11"/>
  <c r="AH21" i="11"/>
  <c r="AL21" i="11"/>
  <c r="AG21" i="11"/>
  <c r="AJ21" i="11"/>
  <c r="AI21" i="11"/>
  <c r="AF21" i="11"/>
  <c r="AD21" i="11"/>
  <c r="AE21" i="11"/>
  <c r="AM21" i="11"/>
  <c r="AK21" i="11"/>
  <c r="AO21" i="11"/>
  <c r="AN21" i="11"/>
  <c r="AP21" i="11"/>
  <c r="AQ21" i="11"/>
  <c r="AT21" i="1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Z30" i="11"/>
  <c r="AW31" i="11"/>
  <c r="BA30" i="11"/>
  <c r="BB30" i="11"/>
  <c r="BC30" i="11"/>
  <c r="AY30" i="11"/>
  <c r="AB76" i="11"/>
  <c r="AT76" i="11" s="1"/>
  <c r="AB49" i="11"/>
  <c r="AR49" i="11" s="1"/>
  <c r="AB47" i="11"/>
  <c r="AP47" i="11" s="1"/>
  <c r="AB45" i="11"/>
  <c r="AT45" i="11" s="1"/>
  <c r="AB53" i="11"/>
  <c r="AP53" i="11" s="1"/>
  <c r="AB41" i="11"/>
  <c r="AR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T47"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Q49" i="11" l="1"/>
  <c r="AO49" i="11"/>
  <c r="AT41" i="11"/>
  <c r="AQ41" i="11"/>
  <c r="AT52" i="11"/>
  <c r="AS41" i="11"/>
  <c r="AT49" i="11"/>
  <c r="AP41" i="11"/>
  <c r="AT53" i="11"/>
  <c r="AQ76" i="11"/>
  <c r="AR53" i="11"/>
  <c r="AP76" i="11"/>
  <c r="AR76" i="11"/>
  <c r="BA31" i="11"/>
  <c r="AY31" i="11"/>
  <c r="AZ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18" i="11"/>
  <c r="BB11" i="11"/>
  <c r="BB13" i="11"/>
  <c r="BB10" i="11"/>
  <c r="BB3" i="11"/>
  <c r="BB12" i="11"/>
  <c r="BB15" i="11"/>
  <c r="BB14" i="11"/>
  <c r="BB8" i="11"/>
  <c r="BB16" i="11"/>
  <c r="BB6" i="11"/>
  <c r="BB5" i="11"/>
  <c r="BC18" i="11" l="1"/>
  <c r="BC15" i="11"/>
  <c r="BC16" i="11"/>
  <c r="BA32" i="11"/>
  <c r="BB32" i="11"/>
  <c r="BC32" i="11"/>
  <c r="AW33" i="11"/>
  <c r="AZ32" i="11"/>
  <c r="AY32" i="11"/>
  <c r="BC5" i="11"/>
  <c r="BC8" i="11"/>
  <c r="BC6"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BB7" i="11"/>
  <c r="I18" i="4" l="1"/>
  <c r="C20" i="4"/>
  <c r="C30" i="4" s="1"/>
  <c r="C40" i="4" s="1"/>
  <c r="C50" i="4" s="1"/>
  <c r="C60" i="4" s="1"/>
  <c r="AY33" i="11"/>
  <c r="AW34" i="11"/>
  <c r="AZ33" i="11"/>
  <c r="BC33" i="11"/>
  <c r="BA33" i="11"/>
  <c r="BB33" i="1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I38" i="4" s="1"/>
  <c r="C47" i="4"/>
  <c r="C55" i="4"/>
  <c r="C29" i="4"/>
  <c r="BB9" i="11"/>
  <c r="BB17" i="11" l="1"/>
  <c r="BC9" i="11"/>
  <c r="BB19" i="11"/>
  <c r="I35" i="4"/>
  <c r="BA34" i="11"/>
  <c r="AY34" i="11"/>
  <c r="BB34" i="11"/>
  <c r="AZ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I48" i="4" l="1"/>
  <c r="BA35" i="11"/>
  <c r="BC35" i="11"/>
  <c r="AZ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AZ36" i="11" l="1"/>
  <c r="AY36" i="11"/>
  <c r="BC36" i="11"/>
  <c r="BA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A37" i="11" l="1"/>
  <c r="BC37" i="11"/>
  <c r="AW38" i="11"/>
  <c r="AZ37"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C38" i="11" l="1"/>
  <c r="AY38" i="11"/>
  <c r="BB38" i="11"/>
  <c r="AW39" i="11"/>
  <c r="BA38" i="11"/>
  <c r="AZ38"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B39" i="11" l="1"/>
  <c r="BC39" i="11"/>
  <c r="AW40" i="11"/>
  <c r="AZ39" i="11"/>
  <c r="BA39"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BC40" i="11" l="1"/>
  <c r="AZ40" i="11"/>
  <c r="BB40" i="11"/>
  <c r="AW41" i="11"/>
  <c r="BA40"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BC41" i="11" l="1"/>
  <c r="AW42" i="11"/>
  <c r="AZ41" i="11"/>
  <c r="BA41"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W43" i="11" l="1"/>
  <c r="AZ42" i="11"/>
  <c r="BA42"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B43" i="11" l="1"/>
  <c r="BC43" i="11"/>
  <c r="BA43" i="11"/>
  <c r="AY43" i="11"/>
  <c r="AZ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I134" i="4" s="1"/>
  <c r="C182" i="4"/>
  <c r="D181" i="4"/>
  <c r="C164" i="4"/>
  <c r="C138" i="4"/>
  <c r="C191" i="4"/>
  <c r="AW45" i="11" l="1"/>
  <c r="AY44" i="11"/>
  <c r="AZ44" i="11"/>
  <c r="BA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BB45" i="11" l="1"/>
  <c r="AW46" i="11"/>
  <c r="BA45" i="11"/>
  <c r="AY45" i="11"/>
  <c r="AZ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C46" i="11" l="1"/>
  <c r="AW47" i="11"/>
  <c r="BA46" i="11"/>
  <c r="AZ46"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W48" i="11"/>
  <c r="BC47" i="11"/>
  <c r="AY47" i="11"/>
  <c r="AZ47" i="11"/>
  <c r="BB47"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A10" i="11" l="1"/>
  <c r="BA12" i="11"/>
  <c r="BC12" i="11" s="1"/>
  <c r="BA11" i="11"/>
  <c r="BC11" i="11" s="1"/>
  <c r="BA14" i="11"/>
  <c r="BC14" i="11" s="1"/>
  <c r="BA13" i="11"/>
  <c r="BC13" i="11" s="1"/>
  <c r="BA48" i="11"/>
  <c r="AY48" i="11"/>
  <c r="AZ48" i="11"/>
  <c r="BB48" i="11"/>
  <c r="BC48"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BA17" i="11" l="1"/>
  <c r="BC17" i="11" s="1"/>
  <c r="BD20" i="11" s="1"/>
  <c r="BC10" i="11"/>
  <c r="BA19" i="11"/>
  <c r="BC19" i="11" s="1"/>
  <c r="BD13" i="11" s="1"/>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BD12" i="11" l="1"/>
  <c r="BD28" i="11"/>
  <c r="BD21" i="11"/>
  <c r="BD17" i="11"/>
  <c r="BD44" i="11"/>
  <c r="BD24" i="11"/>
  <c r="BD45" i="11"/>
  <c r="BD23" i="11"/>
  <c r="BD34" i="11"/>
  <c r="BD43" i="11"/>
  <c r="BD33" i="11"/>
  <c r="BD47" i="11"/>
  <c r="BD38" i="11"/>
  <c r="BD37" i="11"/>
  <c r="BD29" i="11"/>
  <c r="BD40" i="11"/>
  <c r="BD15" i="11"/>
  <c r="BD35" i="11"/>
  <c r="BD42" i="11"/>
  <c r="BD19" i="11"/>
  <c r="BD41" i="11"/>
  <c r="BD3" i="11"/>
  <c r="BD31" i="11"/>
  <c r="BD6" i="11"/>
  <c r="BD4" i="11"/>
  <c r="BD8" i="11"/>
  <c r="BD30" i="11"/>
  <c r="BD22" i="11"/>
  <c r="BD5" i="11"/>
  <c r="BD18" i="11"/>
  <c r="BD25" i="11"/>
  <c r="BD39" i="11"/>
  <c r="BD36" i="11"/>
  <c r="BD14" i="11"/>
  <c r="BD9" i="11"/>
  <c r="BD7" i="11"/>
  <c r="BD27" i="11"/>
  <c r="BD46" i="11"/>
  <c r="BD16" i="11"/>
  <c r="BD26" i="11"/>
  <c r="BD32" i="11"/>
  <c r="BD11" i="11"/>
  <c r="BD10" i="11"/>
  <c r="BD48" i="1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I217" i="4" s="1"/>
  <c r="C235" i="4"/>
  <c r="G210" i="4" l="1"/>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37" i="4"/>
  <c r="I228" i="4"/>
  <c r="I224" i="4"/>
  <c r="G245" i="4"/>
  <c r="F245" i="4"/>
  <c r="G236" i="4"/>
  <c r="F236" i="4"/>
  <c r="F228" i="4"/>
  <c r="G228" i="4"/>
  <c r="G254" i="4"/>
  <c r="F254" i="4"/>
  <c r="F219" i="4"/>
  <c r="G219" i="4"/>
  <c r="G237" i="4"/>
  <c r="F237" i="4"/>
  <c r="C229" i="4"/>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s="1"/>
  <c r="I246" i="4" l="1"/>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AC243" i="8"/>
  <c r="A244" i="8"/>
  <c r="AC203" i="8"/>
  <c r="A204" i="8"/>
  <c r="AC173" i="8"/>
  <c r="A174" i="8"/>
  <c r="AC143" i="8"/>
  <c r="A144" i="8"/>
  <c r="AC103" i="8"/>
  <c r="A104" i="8"/>
  <c r="AC153" i="8"/>
  <c r="A154" i="8"/>
  <c r="AC133" i="8"/>
  <c r="A134" i="8"/>
  <c r="AC83" i="8"/>
  <c r="A84" i="8"/>
  <c r="AC23" i="8"/>
  <c r="A24" i="8"/>
  <c r="AC113" i="8"/>
  <c r="A114" i="8"/>
  <c r="AC73" i="8"/>
  <c r="A74" i="8"/>
  <c r="A15" i="8"/>
  <c r="B14"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B22" i="8" s="1"/>
  <c r="B17"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6" i="8" l="1"/>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<sst xmlns="http://schemas.openxmlformats.org/spreadsheetml/2006/main" count="1719" uniqueCount="399">
  <si>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</si>
  <si>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</si>
  <si>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</si>
  <si>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</si>
  <si>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</si>
  <si>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</si>
  <si>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</si>
  <si>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</si>
  <si>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</si>
  <si>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</si>
  <si>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</si>
  <si>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</si>
  <si>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</si>
  <si>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</si>
  <si>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</si>
  <si>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</si>
  <si>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</si>
  <si>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</si>
  <si>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</si>
  <si>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</si>
  <si>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</si>
  <si>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</si>
  <si>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</si>
  <si>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</si>
  <si>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</si>
  <si>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</si>
  <si>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</si>
  <si>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</si>
  <si>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</si>
  <si>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</si>
  <si>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</si>
  <si>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</si>
  <si>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</si>
  <si>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</si>
  <si>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</si>
  <si>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</si>
  <si>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</si>
  <si>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</si>
  <si>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</si>
  <si>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</si>
  <si>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</si>
  <si>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</si>
  <si>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</si>
  <si>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</si>
  <si>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</si>
  <si>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</si>
  <si>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</si>
  <si>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</si>
  <si>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</si>
  <si>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</si>
  <si>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</si>
  <si>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</si>
  <si>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</si>
  <si>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</si>
  <si>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</si>
  <si>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</si>
  <si>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</si>
  <si>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</si>
  <si>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</si>
  <si>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</si>
  <si>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</si>
  <si>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</si>
  <si>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</si>
  <si>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</si>
  <si>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</si>
  <si>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</si>
  <si>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</si>
  <si>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</si>
  <si>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</si>
  <si>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</si>
  <si>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</si>
  <si>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</si>
  <si>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</si>
  <si>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</si>
  <si>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</si>
  <si>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</si>
  <si>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</si>
  <si>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</si>
  <si>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</si>
  <si>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</si>
  <si>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</si>
  <si>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</si>
  <si>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</si>
  <si>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</si>
  <si>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</si>
  <si>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</si>
  <si>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</si>
  <si>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</si>
  <si>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</si>
  <si>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</si>
  <si>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</si>
  <si>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</si>
  <si>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</si>
  <si>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</si>
  <si>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</si>
  <si>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</si>
  <si>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</si>
  <si>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</si>
  <si>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</si>
  <si>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</si>
  <si>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</si>
  <si>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</si>
  <si>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</si>
  <si>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</si>
  <si>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</si>
  <si>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</si>
  <si>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</si>
  <si>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</si>
  <si>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</si>
  <si>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</si>
  <si>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</si>
  <si>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</si>
  <si>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</si>
  <si>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</si>
  <si>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</si>
  <si>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</si>
  <si>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</si>
  <si>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</si>
  <si>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</si>
  <si>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</si>
  <si>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</si>
  <si>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</si>
  <si>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</si>
  <si>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</si>
  <si>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</si>
  <si>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</si>
  <si>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</si>
  <si>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</si>
  <si>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</si>
  <si>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</si>
  <si>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</si>
  <si>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</si>
  <si>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</si>
  <si>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</si>
  <si>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</si>
  <si>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</si>
  <si>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</si>
  <si>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</si>
  <si>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</si>
  <si>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</si>
  <si>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</si>
  <si>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</si>
  <si>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</si>
  <si>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</si>
  <si>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</si>
  <si>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</si>
  <si>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</si>
  <si>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</si>
  <si>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</si>
  <si>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</si>
  <si>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</si>
  <si>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</si>
  <si>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</si>
  <si>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Korruselisus:</t>
  </si>
  <si>
    <t>Töö number:</t>
  </si>
  <si>
    <t>Mõõdistaja:</t>
  </si>
  <si>
    <t>Tööde teostamise aeg:</t>
  </si>
  <si>
    <t>15</t>
  </si>
  <si>
    <t>16</t>
  </si>
  <si>
    <t>17</t>
  </si>
  <si>
    <t>18</t>
  </si>
  <si>
    <t>19</t>
  </si>
  <si>
    <t>20</t>
  </si>
  <si>
    <t>Kinnipidamisruum</t>
  </si>
  <si>
    <t>VERTIKAALSETE ÜHENDUSTEEDE PIND</t>
  </si>
  <si>
    <t>KORRUSE AVATUD NETOPIND</t>
  </si>
  <si>
    <t>Lisakorrused: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</si>
  <si>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</si>
  <si>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</si>
  <si>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</si>
  <si>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</si>
  <si>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</si>
  <si>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</si>
  <si>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</si>
  <si>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</si>
  <si>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</si>
  <si>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</si>
  <si>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</si>
  <si>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</si>
  <si>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</si>
  <si>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</si>
  <si>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</si>
  <si>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</si>
  <si>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</si>
  <si>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</si>
  <si>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</si>
  <si>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t>Kogus</t>
  </si>
  <si>
    <t>Korruse üldpind</t>
  </si>
  <si>
    <t>Hoone üldpind</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</si>
  <si>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</si>
  <si>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</si>
  <si>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</si>
  <si>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</si>
  <si>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</si>
  <si>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</si>
  <si>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</si>
  <si>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</si>
  <si>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</si>
  <si>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</si>
  <si>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</si>
  <si>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</si>
  <si>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</si>
  <si>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</si>
  <si>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</si>
  <si>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</si>
  <si>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</si>
  <si>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</si>
  <si>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</si>
  <si>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</si>
  <si>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</si>
  <si>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</si>
  <si>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</si>
  <si>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</si>
  <si>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</si>
  <si>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</si>
  <si>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</si>
  <si>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</si>
  <si>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</si>
  <si>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t>NB! Lisa üürnikute nimikiri siia</t>
  </si>
  <si>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</si>
  <si>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</si>
  <si>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</si>
  <si>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</si>
  <si>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t>Netopind (m2)</t>
  </si>
  <si>
    <t>Kokku</t>
  </si>
  <si>
    <t>Ühiskasutuses muu pind</t>
  </si>
  <si>
    <t>Osakaal</t>
  </si>
  <si>
    <t>Ühiskasutuses muu pind (korrus)</t>
  </si>
  <si>
    <t>Ühiskasutuses muu pind (hoone)</t>
  </si>
  <si>
    <t>Ühiskasutuses muu pind (muu)</t>
  </si>
  <si>
    <t>MUU_FLOOR</t>
  </si>
  <si>
    <t>MUU_BUILDING</t>
  </si>
  <si>
    <t>MUU_OTHER</t>
  </si>
  <si>
    <t>Ühiskasutus muu pinna üürniku osakaal (protsentides, osades või ruutmeetrites). Täida ainult "(muu)" puhul.</t>
  </si>
  <si>
    <t>=SUMPRODUCT(--($A:$A=$A3)*($G:$G=Tabelid!$L$1)*($C:$C=Tabelid!$j$4)*($H:$H=J$2);($E:$E))/SUMPRODUCT(--($A:$A=$A3)*($G:$G=Tabelid!$L$1)*($C:$C=Tabelid!$j$4);($E:$E))*$E3</t>
  </si>
  <si>
    <t>Korruse suletud netopind (KSNP):</t>
  </si>
  <si>
    <t>Korruse passiivne vakantsus (KPV):</t>
  </si>
  <si>
    <t>Ehitisealune pind (EAP):</t>
  </si>
  <si>
    <t>Ehitise netopind (ENP):</t>
  </si>
  <si>
    <t>Ehitise suletud netopind (ESNP):</t>
  </si>
  <si>
    <t>Ehitise üüritav pind (EÜP):</t>
  </si>
  <si>
    <t>Ehitise kasulik pind (EKP):</t>
  </si>
  <si>
    <t>Ehitise brutopind (EBP):</t>
  </si>
  <si>
    <t>Ehitise maht (EM):</t>
  </si>
  <si>
    <t>Korruse üüritav pind (KÜP):</t>
  </si>
  <si>
    <t>Korruse vertikaalsete ühendusteede pind (KÜTP):</t>
  </si>
  <si>
    <t>Korruse tehnopind (KTRP):</t>
  </si>
  <si>
    <r>
      <t>Ehitise maht (m</t>
    </r>
    <r>
      <rPr>
        <vertAlign val="superscript"/>
        <sz val="11"/>
        <color theme="1"/>
        <rFont val="Times New Roman"/>
        <family val="1"/>
      </rPr>
      <t>3</t>
    </r>
    <r>
      <rPr>
        <sz val="11"/>
        <color theme="1"/>
        <rFont val="Times New Roman"/>
        <family val="1"/>
      </rPr>
      <t>):</t>
    </r>
  </si>
  <si>
    <t>Korruse avatud netopind (KANP):</t>
  </si>
  <si>
    <t>Asutusehoone</t>
  </si>
  <si>
    <t>Hiiu maakond, Kärdla linn, Leigri väljak 5</t>
  </si>
  <si>
    <t>292-13-7-5</t>
  </si>
  <si>
    <t>Geodeesia24 OÜ</t>
  </si>
  <si>
    <t>100</t>
  </si>
  <si>
    <t>101</t>
  </si>
  <si>
    <t>101A</t>
  </si>
  <si>
    <t>101B</t>
  </si>
  <si>
    <t>101C</t>
  </si>
  <si>
    <t>101D</t>
  </si>
  <si>
    <t>101E</t>
  </si>
  <si>
    <t>101F</t>
  </si>
  <si>
    <t>103</t>
  </si>
  <si>
    <t>103A</t>
  </si>
  <si>
    <t>103B</t>
  </si>
  <si>
    <t>104</t>
  </si>
  <si>
    <t>104A</t>
  </si>
  <si>
    <t>109</t>
  </si>
  <si>
    <t>111</t>
  </si>
  <si>
    <t>112</t>
  </si>
  <si>
    <t>112A</t>
  </si>
  <si>
    <t>112B</t>
  </si>
  <si>
    <t>112C</t>
  </si>
  <si>
    <t>112D</t>
  </si>
  <si>
    <t>114</t>
  </si>
  <si>
    <t>117</t>
  </si>
  <si>
    <t>119</t>
  </si>
  <si>
    <t>T1</t>
  </si>
  <si>
    <t>120</t>
  </si>
  <si>
    <t>121</t>
  </si>
  <si>
    <t>122</t>
  </si>
  <si>
    <t>122A</t>
  </si>
  <si>
    <t>123</t>
  </si>
  <si>
    <t>124</t>
  </si>
  <si>
    <t>125</t>
  </si>
  <si>
    <t>125A</t>
  </si>
  <si>
    <t>125B</t>
  </si>
  <si>
    <t>125C</t>
  </si>
  <si>
    <t>125D</t>
  </si>
  <si>
    <t>125E</t>
  </si>
  <si>
    <t>126</t>
  </si>
  <si>
    <t>127</t>
  </si>
  <si>
    <t>127A</t>
  </si>
  <si>
    <t>127B</t>
  </si>
  <si>
    <t>127C</t>
  </si>
  <si>
    <t>127D</t>
  </si>
  <si>
    <t>127E</t>
  </si>
  <si>
    <t>127F</t>
  </si>
  <si>
    <t>128</t>
  </si>
  <si>
    <t>128A</t>
  </si>
  <si>
    <t>129</t>
  </si>
  <si>
    <t>130</t>
  </si>
  <si>
    <t>131</t>
  </si>
  <si>
    <t>T2</t>
  </si>
  <si>
    <t>131A</t>
  </si>
  <si>
    <t>131B</t>
  </si>
  <si>
    <t>131C</t>
  </si>
  <si>
    <t>132</t>
  </si>
  <si>
    <t>133</t>
  </si>
  <si>
    <t>134</t>
  </si>
  <si>
    <t>135</t>
  </si>
  <si>
    <t>K1</t>
  </si>
  <si>
    <t>K2</t>
  </si>
  <si>
    <t>K3</t>
  </si>
  <si>
    <t>K4</t>
  </si>
  <si>
    <t>T5</t>
  </si>
  <si>
    <t>201</t>
  </si>
  <si>
    <t>201B</t>
  </si>
  <si>
    <t>202B</t>
  </si>
  <si>
    <t>203B</t>
  </si>
  <si>
    <t>204</t>
  </si>
  <si>
    <t>205</t>
  </si>
  <si>
    <t>206</t>
  </si>
  <si>
    <t>207</t>
  </si>
  <si>
    <t>208</t>
  </si>
  <si>
    <t>209</t>
  </si>
  <si>
    <t>210</t>
  </si>
  <si>
    <t>211</t>
  </si>
  <si>
    <t>212</t>
  </si>
  <si>
    <t>213</t>
  </si>
  <si>
    <t>214</t>
  </si>
  <si>
    <t>T4</t>
  </si>
  <si>
    <t>215</t>
  </si>
  <si>
    <t>216</t>
  </si>
  <si>
    <t>217</t>
  </si>
  <si>
    <t>218</t>
  </si>
  <si>
    <t>219</t>
  </si>
  <si>
    <t>220</t>
  </si>
  <si>
    <t>221</t>
  </si>
  <si>
    <t>222</t>
  </si>
  <si>
    <t>223</t>
  </si>
  <si>
    <t>224</t>
  </si>
  <si>
    <t>225</t>
  </si>
  <si>
    <t>226</t>
  </si>
  <si>
    <t>226B</t>
  </si>
  <si>
    <t>227B</t>
  </si>
  <si>
    <t>228B</t>
  </si>
  <si>
    <t>229B</t>
  </si>
  <si>
    <t>227</t>
  </si>
  <si>
    <t>228</t>
  </si>
  <si>
    <t>229</t>
  </si>
  <si>
    <t>230</t>
  </si>
  <si>
    <t>231</t>
  </si>
  <si>
    <t>232</t>
  </si>
  <si>
    <t>T3</t>
  </si>
  <si>
    <t>232B</t>
  </si>
  <si>
    <t>233</t>
  </si>
  <si>
    <t>234</t>
  </si>
  <si>
    <t>K5</t>
  </si>
  <si>
    <t>K5a</t>
  </si>
  <si>
    <t>K6</t>
  </si>
  <si>
    <t>K7</t>
  </si>
  <si>
    <t>K8</t>
  </si>
  <si>
    <t>K9</t>
  </si>
  <si>
    <t>235</t>
  </si>
  <si>
    <t>vakantne</t>
  </si>
  <si>
    <t>Kabinet/ladu</t>
  </si>
  <si>
    <t>tehnoruum</t>
  </si>
  <si>
    <t>mahutid (tehnor)</t>
  </si>
  <si>
    <t>katel (tehnor)</t>
  </si>
  <si>
    <t>kelder (tehnor)</t>
  </si>
  <si>
    <t>Treipialune</t>
  </si>
  <si>
    <t>Maksu-ja Tolliamet</t>
  </si>
  <si>
    <t>LEIGRI5_13</t>
  </si>
  <si>
    <t>Põllumajandusamet</t>
  </si>
  <si>
    <t>LEIGRI5_14</t>
  </si>
  <si>
    <t>Tööinspektsioon</t>
  </si>
  <si>
    <t>LEIGRI5_20</t>
  </si>
  <si>
    <t>Sotsiaalkindlustusamet</t>
  </si>
  <si>
    <t>LEIGRI5_19</t>
  </si>
  <si>
    <t>Veterinaar-ja Toiduamet</t>
  </si>
  <si>
    <t>LEIGRI5_24</t>
  </si>
  <si>
    <t>Maa-amet</t>
  </si>
  <si>
    <t>LEIGRI5_18</t>
  </si>
  <si>
    <t>SA Keskkonnainvesteeringute Keskus</t>
  </si>
  <si>
    <t>LEIGRI5_16</t>
  </si>
  <si>
    <t>Keskkonnaainspektsioon</t>
  </si>
  <si>
    <t>LEIGRI5_17</t>
  </si>
  <si>
    <t>Muinsuskaitseamet</t>
  </si>
  <si>
    <t>LEIGRI5_21</t>
  </si>
  <si>
    <t>Financial Services OÜ</t>
  </si>
  <si>
    <t>LEIGRI5_22</t>
  </si>
  <si>
    <t>Eesti Õigusabibüroo</t>
  </si>
  <si>
    <t>LEIGRI5_23</t>
  </si>
  <si>
    <t>LEIGRI5_25</t>
  </si>
  <si>
    <t>LEIGRI5_26</t>
  </si>
  <si>
    <t>Aktiivne vakantsus</t>
  </si>
  <si>
    <t>Ülu Takkis</t>
  </si>
  <si>
    <t>Rahandusministeeriumi Hiiu talitus</t>
  </si>
  <si>
    <t>Siseministeerium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</si>
</sst>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5">
    <xf numFmtId="0" fontId="0" fillId="0" borderId="0" xfId="0"/>
    <xf numFmtId="0" fontId="0" fillId="0" borderId="0" xfId="0"/>
    <xf numFmtId="0" fontId="2" fillId="0" borderId="0" xfId="0" applyFont="1"/>
    <xf numFmtId="0" fontId="1" fillId="0" borderId="1" xfId="0" applyFont="1" applyBorder="1" applyAlignment="1">
      <alignment horizontal="center"/>
    </xf>
    <xf numFmtId="0" fontId="2" fillId="0" borderId="0" xfId="0" applyFont="1" applyBorder="1"/>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0" borderId="1" xfId="0" applyFont="1" applyFill="1" applyBorder="1"/>
    <xf numFmtId="0" fontId="2" fillId="3" borderId="1" xfId="0" applyFont="1" applyFill="1" applyBorder="1"/>
    <xf numFmtId="0" fontId="1" fillId="0" borderId="1" xfId="0" applyFont="1" applyBorder="1" applyProtection="1">
      <protection hidden="1"/>
    </xf>
    <xf numFmtId="0" fontId="2" fillId="0" borderId="1" xfId="0" applyFont="1" applyBorder="1" applyAlignment="1" applyProtection="1">
      <alignment horizontal="left"/>
      <protection locked="0" hidden="1"/>
    </xf>
    <xf numFmtId="0" fontId="0" fillId="0" borderId="0" xfId="0" applyProtection="1">
      <protection hidden="1"/>
    </xf>
    <xf numFmtId="0" fontId="2" fillId="0" borderId="1" xfId="0" applyFont="1" applyFill="1" applyBorder="1" applyAlignment="1" applyProtection="1">
      <alignment horizontal="left"/>
      <protection locked="0" hidden="1"/>
    </xf>
    <xf numFmtId="0" fontId="2" fillId="0" borderId="1" xfId="0" quotePrefix="1" applyFont="1" applyFill="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0" fontId="1" fillId="0" borderId="0" xfId="0" applyFont="1" applyFill="1" applyBorder="1" applyProtection="1">
      <protection hidden="1"/>
    </xf>
    <xf numFmtId="0" fontId="2" fillId="0" borderId="0" xfId="0" applyFont="1" applyFill="1" applyProtection="1">
      <protection hidden="1"/>
    </xf>
    <xf numFmtId="0" fontId="2" fillId="0" borderId="0" xfId="0" applyFont="1" applyFill="1" applyBorder="1" applyProtection="1">
      <protection hidden="1"/>
    </xf>
    <xf numFmtId="165" fontId="2" fillId="0" borderId="0" xfId="0" applyNumberFormat="1" applyFont="1" applyFill="1" applyBorder="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1" fillId="0" borderId="0" xfId="0" applyFont="1" applyProtection="1">
      <protection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Border="1" applyProtection="1">
      <protection locked="0" hidden="1"/>
    </xf>
    <xf numFmtId="164" fontId="2" fillId="0" borderId="0" xfId="0" applyNumberFormat="1" applyFont="1" applyBorder="1" applyProtection="1">
      <protection hidden="1"/>
    </xf>
    <xf numFmtId="164" fontId="2" fillId="0" borderId="0" xfId="0" applyNumberFormat="1" applyFont="1" applyFill="1" applyBorder="1" applyProtection="1">
      <protection hidden="1"/>
    </xf>
    <xf numFmtId="0" fontId="0" fillId="0" borderId="1" xfId="0" applyBorder="1" applyProtection="1">
      <protection hidden="1"/>
    </xf>
    <xf numFmtId="0" fontId="2" fillId="0" borderId="0" xfId="0" applyFont="1" applyFill="1" applyBorder="1" applyAlignment="1" applyProtection="1">
      <alignment horizontal="right"/>
      <protection hidden="1"/>
    </xf>
    <xf numFmtId="164" fontId="3" fillId="0" borderId="0" xfId="0" applyNumberFormat="1" applyFont="1" applyBorder="1" applyProtection="1">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0" fontId="10" fillId="0" borderId="0" xfId="0" applyFont="1" applyProtection="1">
      <protection hidden="1"/>
    </xf>
    <xf numFmtId="164" fontId="2" fillId="0" borderId="0" xfId="0" applyNumberFormat="1" applyFont="1" applyBorder="1" applyProtection="1">
      <protection locked="0"/>
    </xf>
    <xf numFmtId="164" fontId="3" fillId="0" borderId="0" xfId="0" applyNumberFormat="1" applyFont="1" applyBorder="1" applyProtection="1">
      <protection locked="0"/>
    </xf>
    <xf numFmtId="0" fontId="11" fillId="0" borderId="0" xfId="0" applyFont="1" applyProtection="1">
      <protection hidden="1"/>
    </xf>
    <xf numFmtId="164" fontId="12" fillId="0" borderId="0" xfId="0" applyNumberFormat="1" applyFont="1" applyBorder="1" applyProtection="1">
      <protection locked="0" hidden="1"/>
    </xf>
    <xf numFmtId="164" fontId="12" fillId="0" borderId="0" xfId="0" applyNumberFormat="1" applyFont="1" applyFill="1" applyBorder="1" applyProtection="1">
      <protection hidden="1"/>
    </xf>
    <xf numFmtId="0" fontId="13" fillId="0" borderId="0" xfId="0" applyFont="1" applyProtection="1">
      <protection hidden="1"/>
    </xf>
    <xf numFmtId="0" fontId="13"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4" fillId="0" borderId="0" xfId="0" applyNumberFormat="1" applyFont="1" applyFill="1" applyBorder="1" applyProtection="1">
      <protection hidden="1"/>
    </xf>
    <xf numFmtId="0" fontId="0" fillId="0" borderId="0" xfId="0" applyFill="1" applyBorder="1" applyProtection="1">
      <protection locked="0" hidden="1"/>
    </xf>
    <xf numFmtId="0" fontId="0" fillId="0" borderId="0" xfId="0" applyProtection="1">
      <protection locked="0" hidden="1"/>
    </xf>
    <xf numFmtId="0" fontId="14" fillId="0" borderId="0" xfId="0" applyFont="1" applyFill="1" applyBorder="1" applyProtection="1">
      <protection hidden="1"/>
    </xf>
    <xf numFmtId="165" fontId="15" fillId="0" borderId="0" xfId="0" applyNumberFormat="1" applyFont="1" applyFill="1" applyBorder="1" applyProtection="1">
      <protection hidden="1"/>
    </xf>
    <xf numFmtId="0" fontId="2" fillId="0" borderId="0" xfId="0" applyFont="1" applyBorder="1" applyAlignment="1">
      <alignment horizontal="right"/>
    </xf>
    <xf numFmtId="164" fontId="4" fillId="0" borderId="0" xfId="0" applyNumberFormat="1" applyFont="1" applyFill="1" applyBorder="1" applyProtection="1">
      <protection hidden="1"/>
    </xf>
    <xf numFmtId="164" fontId="4" fillId="0" borderId="0" xfId="0" applyNumberFormat="1" applyFont="1" applyBorder="1" applyProtection="1">
      <protection locked="0" hidden="1"/>
    </xf>
    <xf numFmtId="0" fontId="16" fillId="0" borderId="1" xfId="0" applyFont="1" applyBorder="1" applyAlignment="1">
      <alignment horizontal="center"/>
    </xf>
    <xf numFmtId="0" fontId="16" fillId="0" borderId="1" xfId="0" applyFont="1" applyBorder="1" applyAlignment="1"/>
    <xf numFmtId="0" fontId="16" fillId="0" borderId="1" xfId="0" applyFont="1" applyBorder="1"/>
    <xf numFmtId="0" fontId="15" fillId="0" borderId="1" xfId="0" applyFont="1" applyBorder="1"/>
    <xf numFmtId="0" fontId="17" fillId="0" borderId="1" xfId="0" applyFont="1" applyBorder="1"/>
    <xf numFmtId="0" fontId="8" fillId="0" borderId="2" xfId="0" applyFont="1" applyBorder="1" applyAlignment="1" applyProtection="1">
      <alignment horizontal="left"/>
      <protection hidden="1"/>
    </xf>
    <xf numFmtId="0" fontId="8" fillId="0" borderId="2" xfId="0" applyFont="1" applyFill="1" applyBorder="1" applyAlignment="1" applyProtection="1">
      <alignment horizontal="left"/>
      <protection hidden="1"/>
    </xf>
    <xf numFmtId="10" fontId="14" fillId="0" borderId="0" xfId="0" applyNumberFormat="1" applyFont="1" applyFill="1" applyBorder="1" applyProtection="1">
      <protection hidden="1"/>
    </xf>
    <xf numFmtId="0" fontId="15" fillId="0" borderId="0" xfId="0" applyFont="1" applyFill="1" applyBorder="1" applyProtection="1">
      <protection hidden="1"/>
    </xf>
  </cellXfs>
  <cellStyles count="1">
    <cellStyle name="Normaallaad" xfId="0" builtinId="0"/>
  </cellStyles>
  <dxfs count="34">
    <dxf>
      <fill>
        <patternFill>
          <bgColor theme="2" tint="-9.9948118533890809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ont>
        <b/>
        <i val="0"/>
        <color theme="1"/>
      </font>
      <fill>
        <patternFill>
          <bgColor theme="4"/>
        </patternFill>
      </fill>
    </dxf>
    <dxf>
      <fill>
        <patternFill>
          <bgColor theme="2" tint="-9.9948118533890809E-2"/>
        </patternFill>
      </fill>
    </dxf>
    <dxf>
      <fill>
        <patternFill>
          <bgColor rgb="FFFF0000"/>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2" dataDxfId="31">
  <tableColumns count="2">
    <tableColumn id="1" xr3:uid="{00000000-0010-0000-0000-000001000000}" name="Hoone Eksplikatsioon" dataDxfId="30"/>
    <tableColumn id="2" xr3:uid="{00000000-0010-0000-0000-000002000000}" name="Kogus" dataDxfId="29">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17" dataDxfId="16">
  <autoFilter ref="A3:M1003" xr:uid="{00000000-0009-0000-0100-000001000000}"/>
  <tableColumns count="13">
    <tableColumn id="1" xr3:uid="{00000000-0010-0000-0100-000001000000}" name="Korrus" dataDxfId="15"/>
    <tableColumn id="2" xr3:uid="{00000000-0010-0000-0100-000002000000}" name="Ruumi nr" dataDxfId="14"/>
    <tableColumn id="5" xr3:uid="{00000000-0010-0000-0100-000005000000}" name="Kategooria" dataDxfId="13"/>
    <tableColumn id="10" xr3:uid="{00000000-0010-0000-0100-00000A000000}" name="Ruumi nimetus" dataDxfId="12"/>
    <tableColumn id="3" xr3:uid="{00000000-0010-0000-0100-000003000000}" name="Ruumi tüüp (TALO Tüüpruumide nimestik)" dataDxfId="11"/>
    <tableColumn id="7" xr3:uid="{00000000-0010-0000-0100-000007000000}" name="Netopind (m2)" dataDxfId="10"/>
    <tableColumn id="13" xr3:uid="{00000000-0010-0000-0100-00000D000000}" name="Suletud netopind (m2)" dataDxfId="9"/>
    <tableColumn id="6" xr3:uid="{00000000-0010-0000-0100-000006000000}" name="Märkused (kirjeldus)" dataDxfId="8"/>
    <tableColumn id="8" xr3:uid="{00000000-0010-0000-0100-000008000000}" name="Ruumi tüüp AFM" dataDxfId="7">
      <calculatedColumnFormula>LEFT(Tabel1[[#This Row],[Ruumi tüüp (TALO Tüüpruumide nimestik)]],2)</calculatedColumnFormula>
    </tableColumn>
    <tableColumn id="9" xr3:uid="{00000000-0010-0000-0100-000009000000}" name="Jaotus" dataDxfId="6"/>
    <tableColumn id="4" xr3:uid="{00000000-0010-0000-0100-000004000000}" name="Üürnik" dataDxfId="5"/>
    <tableColumn id="11" xr3:uid="{00000000-0010-0000-0100-00000B000000}" name="Üürikood" dataDxfId="4">
      <calculatedColumnFormula>IFERROR(VLOOKUP(Tabel1[[#This Row],[Üürnik]],'Lepingu lisa'!$AW$3:$AX$22,2,FALSE),"")</calculatedColumnFormula>
    </tableColumn>
    <tableColumn id="12" xr3:uid="{00000000-0010-0000-0100-00000C000000}" name="Jaotus ENG" dataDxfId="3">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B9" sqref="B9"/>
    </sheetView>
  </sheetViews>
  <sheetFormatPr defaultColWidth="9.140625" defaultRowHeight="15" x14ac:dyDescent="0.25"/>
  <cols>
    <col min="1" max="1" width="37" style="21" bestFit="1" customWidth="1"/>
    <col min="2" max="2" width="56.42578125" style="22" customWidth="1"/>
    <col min="3" max="16384" width="9.140625" style="13"/>
  </cols>
  <sheetData>
    <row r="1" spans="1:3" x14ac:dyDescent="0.25">
      <c r="A1" s="11" t="s">
        <v>151</v>
      </c>
      <c r="B1" s="12" t="s">
        <v>249</v>
      </c>
    </row>
    <row r="2" spans="1:3" x14ac:dyDescent="0.25">
      <c r="A2" s="11" t="s">
        <v>152</v>
      </c>
      <c r="B2" s="12" t="s">
        <v>250</v>
      </c>
    </row>
    <row r="3" spans="1:3" x14ac:dyDescent="0.25">
      <c r="A3" s="11" t="s">
        <v>153</v>
      </c>
      <c r="B3" s="14" t="s">
        <v>61</v>
      </c>
    </row>
    <row r="4" spans="1:3" x14ac:dyDescent="0.25">
      <c r="A4" s="11" t="s">
        <v>166</v>
      </c>
      <c r="B4" s="15"/>
    </row>
    <row r="5" spans="1:3" x14ac:dyDescent="0.25">
      <c r="A5" s="11" t="s">
        <v>154</v>
      </c>
      <c r="B5" s="12" t="s">
        <v>251</v>
      </c>
    </row>
    <row r="6" spans="1:3" x14ac:dyDescent="0.25">
      <c r="A6" s="11" t="s">
        <v>155</v>
      </c>
      <c r="B6" s="12" t="s">
        <v>252</v>
      </c>
    </row>
    <row r="7" spans="1:3" x14ac:dyDescent="0.25">
      <c r="A7" s="11" t="s">
        <v>156</v>
      </c>
      <c r="B7" s="16">
        <v>41579</v>
      </c>
      <c r="C7" s="47"/>
    </row>
    <row r="11" spans="1:3" x14ac:dyDescent="0.25">
      <c r="A11" s="17" t="s">
        <v>181</v>
      </c>
      <c r="B11" s="17" t="s">
        <v>186</v>
      </c>
      <c r="C11" s="18"/>
    </row>
    <row r="12" spans="1:3" ht="18" x14ac:dyDescent="0.25">
      <c r="A12" s="19" t="s">
        <v>184</v>
      </c>
      <c r="B12" s="20">
        <f>Eksplikatsioon_summad!B4</f>
        <v>1423.2</v>
      </c>
      <c r="C12" s="18"/>
    </row>
    <row r="13" spans="1:3" ht="18" x14ac:dyDescent="0.25">
      <c r="A13" s="19" t="s">
        <v>185</v>
      </c>
      <c r="B13" s="20">
        <f>Eksplikatsioon_summad!B5</f>
        <v>2243.1999999999998</v>
      </c>
      <c r="C13" s="18"/>
    </row>
    <row r="14" spans="1:3" ht="18" hidden="1" x14ac:dyDescent="0.25">
      <c r="A14" s="19" t="s">
        <v>219</v>
      </c>
      <c r="B14" s="20">
        <f>Eksplikatsioon_summad!B6</f>
        <v>0</v>
      </c>
      <c r="C14" s="18"/>
    </row>
    <row r="15" spans="1:3" ht="18" x14ac:dyDescent="0.25">
      <c r="A15" s="19" t="s">
        <v>220</v>
      </c>
      <c r="B15" s="20">
        <f>Eksplikatsioon_summad!B7</f>
        <v>2142.2999999999997</v>
      </c>
      <c r="C15" s="18"/>
    </row>
    <row r="16" spans="1:3" ht="18" x14ac:dyDescent="0.25">
      <c r="A16" s="19" t="s">
        <v>221</v>
      </c>
      <c r="B16" s="62">
        <f>Eksplikatsioon_summad!B8</f>
        <v>2482.6999999999998</v>
      </c>
    </row>
    <row r="17" spans="1:2" ht="18" x14ac:dyDescent="0.25">
      <c r="A17" s="19" t="s">
        <v>222</v>
      </c>
      <c r="B17" s="62">
        <f>Eksplikatsioon_summad!B9</f>
        <v>2797.3</v>
      </c>
    </row>
    <row r="18" spans="1:2" ht="18" x14ac:dyDescent="0.25">
      <c r="A18" s="74" t="s">
        <v>247</v>
      </c>
      <c r="B18" s="62">
        <f>Eksplikatsioon_summad!B10</f>
        <v>6483.9</v>
      </c>
    </row>
  </sheetData>
  <sheetProtection algorithmName="SHA-512" hashValue="8H43I+oEOIidMRBT1FYoVKPgdO7epl+F0O8PPXI/hAfwTs8JJTXKUp6gqsa/E+rBopttp95c8GsQ9azIfA3wpA==" saltValue="8lbytm4feTURW+bPhxGobA==" spinCount="100000" sheet="1" objects="1" scenarios="1"/>
  <conditionalFormatting sqref="B1:B7">
    <cfRule type="containsBlanks" dxfId="33"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election activeCell="B12" sqref="B12"/>
    </sheetView>
  </sheetViews>
  <sheetFormatPr defaultColWidth="9.140625" defaultRowHeight="15" x14ac:dyDescent="0.25"/>
  <cols>
    <col min="1" max="1" width="42.7109375" style="21" customWidth="1"/>
    <col min="2" max="2" width="21.5703125" style="24" bestFit="1" customWidth="1"/>
    <col min="3" max="27" width="8.7109375" style="24" customWidth="1"/>
    <col min="28" max="28" width="8.7109375" style="13" customWidth="1"/>
    <col min="29" max="29" width="9.7109375" style="13" hidden="1" customWidth="1"/>
    <col min="30" max="16384" width="9.140625" style="13"/>
  </cols>
  <sheetData>
    <row r="1" spans="1:31" x14ac:dyDescent="0.25">
      <c r="A1" s="32" t="s">
        <v>152</v>
      </c>
      <c r="B1" s="33" t="str">
        <f>IF('Hoone üldandmed'!B2="","",'Hoone üldandmed'!B2)</f>
        <v>Hiiu maakond, Kärdla linn, Leigri väljak 5</v>
      </c>
      <c r="C1" s="33"/>
      <c r="D1" s="33"/>
      <c r="E1" s="33"/>
      <c r="F1" s="33"/>
      <c r="G1" s="33"/>
      <c r="H1" s="33"/>
      <c r="I1" s="33"/>
      <c r="J1" s="33"/>
      <c r="K1" s="33"/>
      <c r="L1" s="33"/>
      <c r="M1" s="33"/>
      <c r="N1" s="33"/>
      <c r="O1" s="33"/>
      <c r="P1" s="33"/>
      <c r="Q1" s="33"/>
      <c r="R1" s="33"/>
      <c r="S1" s="33"/>
      <c r="T1" s="33"/>
      <c r="U1" s="33"/>
      <c r="V1" s="33"/>
      <c r="W1" s="33"/>
      <c r="X1" s="33"/>
      <c r="Y1" s="33"/>
      <c r="Z1" s="33"/>
      <c r="AA1" s="33"/>
      <c r="AC1" s="33" t="s">
        <v>183</v>
      </c>
    </row>
    <row r="3" spans="1:31" x14ac:dyDescent="0.25">
      <c r="A3" s="32" t="s">
        <v>182</v>
      </c>
    </row>
    <row r="4" spans="1:31" x14ac:dyDescent="0.25">
      <c r="A4" s="34" t="s">
        <v>237</v>
      </c>
      <c r="B4" s="45">
        <v>1423.2</v>
      </c>
      <c r="C4" s="35"/>
      <c r="D4" s="35"/>
      <c r="E4" s="35"/>
      <c r="F4" s="35"/>
      <c r="G4" s="35"/>
      <c r="H4" s="35"/>
      <c r="I4" s="35"/>
      <c r="J4" s="35"/>
      <c r="K4" s="35"/>
      <c r="L4" s="35"/>
      <c r="M4" s="35"/>
      <c r="N4" s="35"/>
      <c r="O4" s="35"/>
      <c r="P4" s="35"/>
      <c r="Q4" s="35"/>
      <c r="R4" s="35"/>
      <c r="S4" s="35"/>
      <c r="T4" s="35"/>
      <c r="U4" s="35"/>
      <c r="V4" s="35"/>
      <c r="W4" s="35"/>
      <c r="X4" s="35"/>
      <c r="Y4" s="35"/>
      <c r="Z4" s="35"/>
      <c r="AA4" s="35"/>
    </row>
    <row r="5" spans="1:31" x14ac:dyDescent="0.25">
      <c r="A5" s="34" t="s">
        <v>238</v>
      </c>
      <c r="B5" s="36">
        <f>SUMIF(A:A,"Korruse netopind (KNP):",B:B)</f>
        <v>2243.1999999999998</v>
      </c>
      <c r="C5" s="36"/>
      <c r="D5" s="36"/>
      <c r="E5" s="36"/>
      <c r="F5" s="36"/>
      <c r="G5" s="36"/>
      <c r="H5" s="36"/>
      <c r="I5" s="36"/>
      <c r="J5" s="36"/>
      <c r="K5" s="36"/>
      <c r="L5" s="36"/>
      <c r="M5" s="36"/>
      <c r="N5" s="36"/>
      <c r="O5" s="36"/>
      <c r="P5" s="36"/>
      <c r="Q5" s="36"/>
      <c r="R5" s="36"/>
      <c r="S5" s="36"/>
      <c r="T5" s="36"/>
      <c r="U5" s="36"/>
      <c r="V5" s="36"/>
      <c r="W5" s="36"/>
      <c r="X5" s="36"/>
      <c r="Y5" s="36"/>
      <c r="Z5" s="36"/>
      <c r="AA5" s="36"/>
    </row>
    <row r="6" spans="1:31" hidden="1" x14ac:dyDescent="0.25">
      <c r="A6" s="34" t="s">
        <v>239</v>
      </c>
      <c r="B6" s="36">
        <f>SUMIF(A:A,"Korruse suletud netopind (KSNP):",B:B)</f>
        <v>0</v>
      </c>
      <c r="C6" s="36"/>
      <c r="D6" s="36"/>
      <c r="E6" s="36"/>
      <c r="F6" s="36"/>
      <c r="G6" s="36"/>
      <c r="H6" s="36"/>
      <c r="I6" s="36"/>
      <c r="J6" s="36"/>
      <c r="K6" s="36"/>
      <c r="L6" s="36"/>
      <c r="M6" s="36"/>
      <c r="N6" s="36"/>
      <c r="O6" s="36"/>
      <c r="P6" s="36"/>
      <c r="Q6" s="36"/>
      <c r="R6" s="36"/>
      <c r="S6" s="36"/>
      <c r="T6" s="36"/>
      <c r="U6" s="36"/>
      <c r="V6" s="36"/>
      <c r="W6" s="36"/>
      <c r="X6" s="36"/>
      <c r="Y6" s="36"/>
      <c r="Z6" s="36"/>
      <c r="AA6" s="36"/>
    </row>
    <row r="7" spans="1:31" x14ac:dyDescent="0.25">
      <c r="A7" s="34" t="s">
        <v>240</v>
      </c>
      <c r="B7" s="36">
        <f>SUMIF(A:A,"Korruse üüritav pind (KÜP):",B:B)</f>
        <v>2142.2999999999997</v>
      </c>
      <c r="C7" s="36"/>
      <c r="D7" s="36"/>
      <c r="E7" s="36"/>
      <c r="F7" s="36"/>
      <c r="G7" s="36"/>
      <c r="H7" s="36"/>
      <c r="I7" s="36"/>
      <c r="J7" s="36"/>
      <c r="K7" s="36"/>
      <c r="L7" s="36"/>
      <c r="M7" s="36"/>
      <c r="N7" s="36"/>
      <c r="O7" s="36"/>
      <c r="P7" s="36"/>
      <c r="Q7" s="36"/>
      <c r="R7" s="36"/>
      <c r="S7" s="36"/>
      <c r="T7" s="36"/>
      <c r="U7" s="36"/>
      <c r="V7" s="36"/>
      <c r="W7" s="36"/>
      <c r="X7" s="36"/>
      <c r="Y7" s="36"/>
      <c r="Z7" s="36"/>
      <c r="AA7" s="36"/>
    </row>
    <row r="8" spans="1:31" x14ac:dyDescent="0.25">
      <c r="A8" s="34" t="s">
        <v>241</v>
      </c>
      <c r="B8" s="36">
        <f>SUMIF(A:A,"Korruse kasulik pind (KKP):",B:B)</f>
        <v>2482.6999999999998</v>
      </c>
      <c r="C8" s="36"/>
      <c r="D8" s="36"/>
      <c r="E8" s="36"/>
      <c r="F8" s="36"/>
      <c r="G8" s="36"/>
      <c r="H8" s="36"/>
      <c r="I8" s="36"/>
      <c r="J8" s="36"/>
      <c r="K8" s="36"/>
      <c r="L8" s="36"/>
      <c r="M8" s="36"/>
      <c r="N8" s="36"/>
      <c r="O8" s="36"/>
      <c r="P8" s="36"/>
      <c r="Q8" s="36"/>
      <c r="R8" s="36"/>
      <c r="S8" s="36"/>
      <c r="T8" s="36"/>
      <c r="U8" s="36"/>
      <c r="V8" s="36"/>
      <c r="W8" s="36"/>
      <c r="X8" s="36"/>
      <c r="Y8" s="36"/>
      <c r="Z8" s="36"/>
      <c r="AA8" s="36"/>
    </row>
    <row r="9" spans="1:31" x14ac:dyDescent="0.25">
      <c r="A9" s="34" t="s">
        <v>242</v>
      </c>
      <c r="B9" s="36">
        <f>SUMIF(A:A,"Korruse brutopind (KBP):",B:B)</f>
        <v>2797.3</v>
      </c>
      <c r="C9" s="36"/>
      <c r="D9" s="36"/>
      <c r="E9" s="36"/>
      <c r="F9" s="36"/>
      <c r="G9" s="36"/>
      <c r="H9" s="36"/>
      <c r="I9" s="36"/>
      <c r="J9" s="36"/>
      <c r="K9" s="36"/>
      <c r="L9" s="36"/>
      <c r="M9" s="36"/>
      <c r="N9" s="36"/>
      <c r="O9" s="36"/>
      <c r="P9" s="36"/>
      <c r="Q9" s="36"/>
      <c r="R9" s="36"/>
      <c r="S9" s="36"/>
      <c r="T9" s="36"/>
      <c r="U9" s="36"/>
      <c r="V9" s="36"/>
      <c r="W9" s="36"/>
      <c r="X9" s="36"/>
      <c r="Y9" s="36"/>
      <c r="Z9" s="36"/>
      <c r="AA9" s="36"/>
    </row>
    <row r="10" spans="1:31" x14ac:dyDescent="0.25">
      <c r="A10" s="34" t="s">
        <v>243</v>
      </c>
      <c r="B10" s="45">
        <v>6483.9</v>
      </c>
      <c r="D10" s="35"/>
      <c r="E10" s="48"/>
      <c r="F10" s="35"/>
      <c r="G10" s="35"/>
      <c r="H10" s="35"/>
      <c r="I10" s="35"/>
      <c r="J10" s="35"/>
      <c r="K10" s="35"/>
      <c r="L10" s="35"/>
      <c r="M10" s="35"/>
      <c r="N10" s="35"/>
      <c r="O10" s="35"/>
      <c r="P10" s="35"/>
      <c r="Q10" s="35"/>
      <c r="R10" s="35"/>
      <c r="S10" s="35"/>
      <c r="T10" s="35"/>
      <c r="U10" s="35"/>
      <c r="V10" s="35"/>
      <c r="W10" s="35"/>
      <c r="X10" s="35"/>
      <c r="Y10" s="35"/>
      <c r="Z10" s="35"/>
      <c r="AA10" s="35"/>
    </row>
    <row r="12" spans="1:31" x14ac:dyDescent="0.25">
      <c r="A12" s="32" t="str">
        <f>IF(AND('Hoone üldandmed'!B3="",'Hoone üldandmed'!B4=""),"","EKSPLIKATSIOON KORRUSTE KAUPA:")</f>
        <v>EKSPLIKATSIOON KORRUSTE KAUPA:</v>
      </c>
    </row>
    <row r="13" spans="1:31" x14ac:dyDescent="0.25">
      <c r="A13" s="17" t="str">
        <f>IF(AND('Hoone üldandmed'!B3="",'Hoone üldandmed'!B4=""),"",MIN(Tabelid!F:F)&amp;"."&amp;" Korrus")</f>
        <v>1. Korrus</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C13" s="38">
        <f>IFERROR(IF(FIND(".",A13)=3,LEFT(A13,2),LEFT(A13,1))*1,"")</f>
        <v>1</v>
      </c>
      <c r="AE13" s="33"/>
    </row>
    <row r="14" spans="1:31" x14ac:dyDescent="0.25">
      <c r="A14" s="39" t="str">
        <f>IF(A13="","",Tabelid!D2)</f>
        <v>Korruse üüritav pind (KÜP):</v>
      </c>
      <c r="B14" s="37">
        <f>IF(A14="","",SUMIFS(Eksplikatsioon!F:F,Eksplikatsioon!A:A,AC14,Eksplikatsioon!C:C,Tabelid!E2))</f>
        <v>1072.8999999999996</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C14" s="38">
        <f>AC13</f>
        <v>1</v>
      </c>
    </row>
    <row r="15" spans="1:31" x14ac:dyDescent="0.25">
      <c r="A15" s="39" t="str">
        <f>IF(A14="","",Tabelid!D3)</f>
        <v>Korruse vertikaalsete ühendusteede pind (KÜTP):</v>
      </c>
      <c r="B15" s="37">
        <f>IF(A15="","",SUMIFS(Eksplikatsioon!F:F,Eksplikatsioon!A:A,AC15,Eksplikatsioon!C:C,Tabelid!E3))</f>
        <v>22.9</v>
      </c>
      <c r="C15" s="37"/>
      <c r="D15" s="64"/>
      <c r="E15" s="37"/>
      <c r="F15" s="37"/>
      <c r="G15" s="37"/>
      <c r="H15" s="37"/>
      <c r="I15" s="37"/>
      <c r="J15" s="37"/>
      <c r="K15" s="37"/>
      <c r="L15" s="37"/>
      <c r="M15" s="37"/>
      <c r="N15" s="37"/>
      <c r="O15" s="37"/>
      <c r="P15" s="37"/>
      <c r="Q15" s="37"/>
      <c r="R15" s="37"/>
      <c r="S15" s="37"/>
      <c r="T15" s="37"/>
      <c r="U15" s="37"/>
      <c r="V15" s="37"/>
      <c r="W15" s="37"/>
      <c r="X15" s="37"/>
      <c r="Y15" s="37"/>
      <c r="Z15" s="37"/>
      <c r="AA15" s="37"/>
      <c r="AC15" s="38">
        <f t="shared" ref="AC15:AC22" si="0">AC14</f>
        <v>1</v>
      </c>
    </row>
    <row r="16" spans="1:31" x14ac:dyDescent="0.25">
      <c r="A16" s="39" t="str">
        <f>IF(A15="","",Tabelid!D4)</f>
        <v>Korruse tehnopind (KTRP):</v>
      </c>
      <c r="B16" s="37">
        <f>IF(A16="","",SUMIFS(Eksplikatsioon!F:F,Eksplikatsioon!A:A,AC16,Eksplikatsioon!C:C,Tabelid!E4))</f>
        <v>38.1</v>
      </c>
      <c r="C16" s="37"/>
      <c r="D16" s="64"/>
      <c r="E16" s="37"/>
      <c r="F16" s="37"/>
      <c r="G16" s="37"/>
      <c r="H16" s="37"/>
      <c r="I16" s="37"/>
      <c r="J16" s="37"/>
      <c r="K16" s="37"/>
      <c r="L16" s="37"/>
      <c r="M16" s="37"/>
      <c r="N16" s="37"/>
      <c r="O16" s="37"/>
      <c r="P16" s="37"/>
      <c r="Q16" s="37"/>
      <c r="R16" s="37"/>
      <c r="S16" s="37"/>
      <c r="T16" s="37"/>
      <c r="U16" s="37"/>
      <c r="V16" s="37"/>
      <c r="W16" s="37"/>
      <c r="X16" s="37"/>
      <c r="Y16" s="37"/>
      <c r="Z16" s="37"/>
      <c r="AA16" s="37"/>
      <c r="AC16" s="38">
        <f t="shared" si="0"/>
        <v>1</v>
      </c>
    </row>
    <row r="17" spans="1:29" x14ac:dyDescent="0.25">
      <c r="A17" s="39" t="str">
        <f>IF(A16="","",Tabelid!D5)</f>
        <v>Korruse netopind (KNP):</v>
      </c>
      <c r="B17" s="37">
        <f>IF(A17="","",SUM(B14:B16)+B22)</f>
        <v>1133.8999999999996</v>
      </c>
      <c r="C17" s="37"/>
      <c r="D17" s="64"/>
      <c r="E17" s="49"/>
      <c r="F17" s="37"/>
      <c r="G17" s="37"/>
      <c r="H17" s="37"/>
      <c r="I17" s="37"/>
      <c r="J17" s="37"/>
      <c r="K17" s="37"/>
      <c r="L17" s="37"/>
      <c r="M17" s="37"/>
      <c r="N17" s="37"/>
      <c r="O17" s="37"/>
      <c r="P17" s="37"/>
      <c r="Q17" s="37"/>
      <c r="R17" s="37"/>
      <c r="S17" s="37"/>
      <c r="T17" s="37"/>
      <c r="U17" s="37"/>
      <c r="V17" s="37"/>
      <c r="W17" s="37"/>
      <c r="X17" s="37"/>
      <c r="Y17" s="37"/>
      <c r="Z17" s="37"/>
      <c r="AA17" s="37"/>
      <c r="AC17" s="38">
        <f t="shared" si="0"/>
        <v>1</v>
      </c>
    </row>
    <row r="18" spans="1:29" hidden="1" x14ac:dyDescent="0.25">
      <c r="A18" s="39" t="str">
        <f>IF(A17="","",Tabelid!D6)</f>
        <v>Korruse suletud netopind (KSNP):</v>
      </c>
      <c r="B18" s="37">
        <f>IF(A18="","",SUMIFS(Eksplikatsioon!G:G,Eksplikatsioon!A:A,AC18))</f>
        <v>0</v>
      </c>
      <c r="C18" s="37"/>
      <c r="D18" s="64"/>
      <c r="E18" s="37"/>
      <c r="F18" s="37"/>
      <c r="G18" s="37"/>
      <c r="H18" s="37"/>
      <c r="I18" s="37"/>
      <c r="J18" s="37"/>
      <c r="K18" s="37"/>
      <c r="L18" s="37"/>
      <c r="M18" s="37"/>
      <c r="N18" s="37"/>
      <c r="O18" s="37"/>
      <c r="P18" s="37"/>
      <c r="Q18" s="37"/>
      <c r="R18" s="37"/>
      <c r="S18" s="37"/>
      <c r="T18" s="37"/>
      <c r="U18" s="37"/>
      <c r="V18" s="37"/>
      <c r="W18" s="37"/>
      <c r="X18" s="37"/>
      <c r="Y18" s="37"/>
      <c r="Z18" s="37"/>
      <c r="AA18" s="37"/>
      <c r="AC18" s="38">
        <f>AC17</f>
        <v>1</v>
      </c>
    </row>
    <row r="19" spans="1:29" x14ac:dyDescent="0.25">
      <c r="A19" s="39" t="str">
        <f>IF(A17="","",Tabelid!D7)</f>
        <v>Korruse kasulik pind (KKP):</v>
      </c>
      <c r="B19" s="45">
        <v>1266.4000000000001</v>
      </c>
      <c r="C19" s="37"/>
      <c r="D19" s="65"/>
      <c r="E19" s="35"/>
      <c r="F19" s="35"/>
      <c r="G19" s="35"/>
      <c r="H19" s="35"/>
      <c r="I19" s="35"/>
      <c r="J19" s="35"/>
      <c r="K19" s="35"/>
      <c r="L19" s="35"/>
      <c r="M19" s="35"/>
      <c r="N19" s="35"/>
      <c r="O19" s="35"/>
      <c r="P19" s="35"/>
      <c r="Q19" s="35"/>
      <c r="R19" s="35"/>
      <c r="S19" s="35"/>
      <c r="T19" s="35"/>
      <c r="U19" s="35"/>
      <c r="V19" s="35"/>
      <c r="W19" s="35"/>
      <c r="X19" s="35"/>
      <c r="Y19" s="35"/>
      <c r="Z19" s="35"/>
      <c r="AA19" s="35"/>
      <c r="AC19" s="38">
        <f>AC17</f>
        <v>1</v>
      </c>
    </row>
    <row r="20" spans="1:29" x14ac:dyDescent="0.25">
      <c r="A20" s="39" t="str">
        <f>IF(A19="","",Tabelid!D8)</f>
        <v>Korruse brutopind (KBP):</v>
      </c>
      <c r="B20" s="45">
        <v>1423.2</v>
      </c>
      <c r="C20" s="37"/>
      <c r="D20" s="65"/>
      <c r="E20" s="35"/>
      <c r="F20" s="35"/>
      <c r="G20" s="35"/>
      <c r="H20" s="35"/>
      <c r="I20" s="35"/>
      <c r="J20" s="35"/>
      <c r="K20" s="35"/>
      <c r="L20" s="35"/>
      <c r="M20" s="35"/>
      <c r="N20" s="35"/>
      <c r="O20" s="35"/>
      <c r="P20" s="35"/>
      <c r="Q20" s="35"/>
      <c r="R20" s="35"/>
      <c r="S20" s="35"/>
      <c r="T20" s="35"/>
      <c r="U20" s="35"/>
      <c r="V20" s="35"/>
      <c r="W20" s="35"/>
      <c r="X20" s="35"/>
      <c r="Y20" s="35"/>
      <c r="Z20" s="35"/>
      <c r="AA20" s="35"/>
      <c r="AC20" s="38">
        <f t="shared" si="0"/>
        <v>1</v>
      </c>
    </row>
    <row r="21" spans="1:29" x14ac:dyDescent="0.25">
      <c r="A21" s="39" t="str">
        <f>IF(A20="","",Tabelid!D9)</f>
        <v>Korruse avatud netopind (KANP):</v>
      </c>
      <c r="B21" s="37">
        <f>IF(A21="","",SUMIFS(Eksplikatsioon!F:F,Eksplikatsioon!A:A,AC21,Eksplikatsioon!C:C,Tabelid!E9))</f>
        <v>0</v>
      </c>
      <c r="C21" s="37"/>
      <c r="D21" s="64"/>
      <c r="E21" s="37"/>
      <c r="F21" s="37"/>
      <c r="G21" s="37"/>
      <c r="H21" s="37"/>
      <c r="I21" s="37"/>
      <c r="J21" s="37"/>
      <c r="K21" s="37"/>
      <c r="L21" s="37"/>
      <c r="M21" s="37"/>
      <c r="N21" s="37"/>
      <c r="O21" s="37"/>
      <c r="P21" s="37"/>
      <c r="Q21" s="37"/>
      <c r="R21" s="37"/>
      <c r="S21" s="37"/>
      <c r="T21" s="37"/>
      <c r="U21" s="37"/>
      <c r="V21" s="37"/>
      <c r="W21" s="37"/>
      <c r="X21" s="37"/>
      <c r="Y21" s="37"/>
      <c r="Z21" s="37"/>
      <c r="AA21" s="37"/>
      <c r="AC21" s="38">
        <f t="shared" si="0"/>
        <v>1</v>
      </c>
    </row>
    <row r="22" spans="1:29" x14ac:dyDescent="0.25">
      <c r="A22" s="39" t="str">
        <f>IF(A21="","",Tabelid!D10)</f>
        <v>Korruse passiivne vakantsus (KPV):</v>
      </c>
      <c r="B22" s="37">
        <f>IF(A22="","",SUMIFS(Eksplikatsioon!F:F,Eksplikatsioon!A:A,AC22,Eksplikatsioon!C:C,Tabelid!E10))</f>
        <v>0</v>
      </c>
      <c r="C22" s="37"/>
      <c r="D22" s="64"/>
      <c r="E22" s="37"/>
      <c r="F22" s="37"/>
      <c r="G22" s="37"/>
      <c r="H22" s="37"/>
      <c r="I22" s="37"/>
      <c r="J22" s="37"/>
      <c r="K22" s="37"/>
      <c r="L22" s="37"/>
      <c r="M22" s="37"/>
      <c r="N22" s="37"/>
      <c r="O22" s="37"/>
      <c r="P22" s="37"/>
      <c r="Q22" s="37"/>
      <c r="R22" s="37"/>
      <c r="S22" s="37"/>
      <c r="T22" s="37"/>
      <c r="U22" s="37"/>
      <c r="V22" s="37"/>
      <c r="W22" s="37"/>
      <c r="X22" s="37"/>
      <c r="Y22" s="37"/>
      <c r="Z22" s="37"/>
      <c r="AA22" s="37"/>
      <c r="AC22" s="38">
        <f t="shared" si="0"/>
        <v>1</v>
      </c>
    </row>
    <row r="23" spans="1:29" x14ac:dyDescent="0.25">
      <c r="A23" s="17" t="str">
        <f>IF(COUNTIF(Tabelid!G:G,TRUE)/10-Tabelid!H11&gt;0,MIN(Tabelid!F:F)+Tabelid!H11&amp;"."&amp;" Korrus","")</f>
        <v>2. Korrus</v>
      </c>
      <c r="B23" s="37"/>
      <c r="C23" s="37"/>
      <c r="D23" s="64"/>
      <c r="E23" s="37"/>
      <c r="F23" s="37"/>
      <c r="G23" s="37"/>
      <c r="H23" s="37"/>
      <c r="I23" s="37"/>
      <c r="J23" s="37"/>
      <c r="K23" s="37"/>
      <c r="L23" s="37"/>
      <c r="M23" s="37"/>
      <c r="N23" s="37"/>
      <c r="O23" s="37"/>
      <c r="P23" s="37"/>
      <c r="Q23" s="37"/>
      <c r="R23" s="37"/>
      <c r="S23" s="37"/>
      <c r="T23" s="37"/>
      <c r="U23" s="37"/>
      <c r="V23" s="37"/>
      <c r="W23" s="37"/>
      <c r="X23" s="37"/>
      <c r="Y23" s="37"/>
      <c r="Z23" s="37"/>
      <c r="AA23" s="37"/>
      <c r="AC23" s="38">
        <f>IFERROR(IF(FIND(".",A23)=3,LEFT(A23,2),LEFT(A23,1))*1,"")</f>
        <v>2</v>
      </c>
    </row>
    <row r="24" spans="1:29" x14ac:dyDescent="0.25">
      <c r="A24" s="39" t="str">
        <f>IF(A23="","",Tabelid!D12)</f>
        <v>Korruse üüritav pind (KÜP):</v>
      </c>
      <c r="B24" s="37">
        <f>IF(A24="","",SUMIFS(Eksplikatsioon!F:F,Eksplikatsioon!A:A,AC24,Eksplikatsioon!C:C,Tabelid!E12))</f>
        <v>1069.4000000000001</v>
      </c>
      <c r="C24" s="37"/>
      <c r="D24" s="64"/>
      <c r="E24" s="37"/>
      <c r="F24" s="37"/>
      <c r="G24" s="37"/>
      <c r="H24" s="37"/>
      <c r="I24" s="37"/>
      <c r="J24" s="37"/>
      <c r="K24" s="37"/>
      <c r="L24" s="37"/>
      <c r="M24" s="37"/>
      <c r="N24" s="37"/>
      <c r="O24" s="37"/>
      <c r="P24" s="37"/>
      <c r="Q24" s="37"/>
      <c r="R24" s="37"/>
      <c r="S24" s="37"/>
      <c r="T24" s="37"/>
      <c r="U24" s="37"/>
      <c r="V24" s="37"/>
      <c r="W24" s="37"/>
      <c r="X24" s="37"/>
      <c r="Y24" s="37"/>
      <c r="Z24" s="37"/>
      <c r="AA24" s="37"/>
      <c r="AC24" s="38">
        <f>AC23</f>
        <v>2</v>
      </c>
    </row>
    <row r="25" spans="1:29" x14ac:dyDescent="0.25">
      <c r="A25" s="39" t="str">
        <f>IF(A24="","",Tabelid!D13)</f>
        <v>Korruse vertikaalsete ühendusteede pind (KÜTP):</v>
      </c>
      <c r="B25" s="37">
        <f>IF(A25="","",SUMIFS(Eksplikatsioon!F:F,Eksplikatsioon!A:A,AC25,Eksplikatsioon!C:C,Tabelid!E13))</f>
        <v>39.9</v>
      </c>
      <c r="C25" s="37"/>
      <c r="D25" s="64"/>
      <c r="E25" s="37"/>
      <c r="F25" s="37"/>
      <c r="G25" s="37"/>
      <c r="H25" s="37"/>
      <c r="I25" s="37"/>
      <c r="J25" s="37"/>
      <c r="K25" s="37"/>
      <c r="L25" s="37"/>
      <c r="M25" s="37"/>
      <c r="N25" s="37"/>
      <c r="O25" s="37"/>
      <c r="P25" s="37"/>
      <c r="Q25" s="37"/>
      <c r="R25" s="37"/>
      <c r="S25" s="37"/>
      <c r="T25" s="37"/>
      <c r="U25" s="37"/>
      <c r="V25" s="37"/>
      <c r="W25" s="37"/>
      <c r="X25" s="37"/>
      <c r="Y25" s="37"/>
      <c r="Z25" s="37"/>
      <c r="AA25" s="37"/>
      <c r="AC25" s="38">
        <f t="shared" ref="AC25:AC32" si="1">AC24</f>
        <v>2</v>
      </c>
    </row>
    <row r="26" spans="1:29" x14ac:dyDescent="0.25">
      <c r="A26" s="39" t="str">
        <f>IF(A25="","",Tabelid!D14)</f>
        <v>Korruse tehnopind (KTRP):</v>
      </c>
      <c r="B26" s="37">
        <f>IF(A26="","",SUMIFS(Eksplikatsioon!F:F,Eksplikatsioon!A:A,AC26,Eksplikatsioon!C:C,Tabelid!E14))</f>
        <v>0</v>
      </c>
      <c r="C26" s="37"/>
      <c r="D26" s="64"/>
      <c r="E26" s="37"/>
      <c r="F26" s="37"/>
      <c r="G26" s="37"/>
      <c r="H26" s="37"/>
      <c r="I26" s="37"/>
      <c r="J26" s="37"/>
      <c r="K26" s="37"/>
      <c r="L26" s="37"/>
      <c r="M26" s="37"/>
      <c r="N26" s="37"/>
      <c r="O26" s="37"/>
      <c r="P26" s="37"/>
      <c r="Q26" s="37"/>
      <c r="R26" s="37"/>
      <c r="S26" s="37"/>
      <c r="T26" s="37"/>
      <c r="U26" s="37"/>
      <c r="V26" s="37"/>
      <c r="W26" s="37"/>
      <c r="X26" s="37"/>
      <c r="Y26" s="37"/>
      <c r="Z26" s="37"/>
      <c r="AA26" s="37"/>
      <c r="AC26" s="38">
        <f t="shared" si="1"/>
        <v>2</v>
      </c>
    </row>
    <row r="27" spans="1:29" x14ac:dyDescent="0.25">
      <c r="A27" s="39" t="str">
        <f>IF(A26="","",Tabelid!D15)</f>
        <v>Korruse netopind (KNP):</v>
      </c>
      <c r="B27" s="37">
        <f>IF(A27="","",SUM(B24:B26)+B32)</f>
        <v>1109.3000000000002</v>
      </c>
      <c r="C27" s="37"/>
      <c r="D27" s="64"/>
      <c r="E27" s="37"/>
      <c r="F27" s="37"/>
      <c r="G27" s="37"/>
      <c r="H27" s="37"/>
      <c r="I27" s="37"/>
      <c r="J27" s="37"/>
      <c r="K27" s="37"/>
      <c r="L27" s="37"/>
      <c r="M27" s="37"/>
      <c r="N27" s="37"/>
      <c r="O27" s="37"/>
      <c r="P27" s="37"/>
      <c r="Q27" s="37"/>
      <c r="R27" s="37"/>
      <c r="S27" s="37"/>
      <c r="T27" s="37"/>
      <c r="U27" s="37"/>
      <c r="V27" s="37"/>
      <c r="W27" s="37"/>
      <c r="X27" s="37"/>
      <c r="Y27" s="37"/>
      <c r="Z27" s="37"/>
      <c r="AA27" s="37"/>
      <c r="AC27" s="38">
        <f t="shared" si="1"/>
        <v>2</v>
      </c>
    </row>
    <row r="28" spans="1:29" hidden="1" x14ac:dyDescent="0.25">
      <c r="A28" s="39" t="str">
        <f>IF(A27="","",Tabelid!D16)</f>
        <v>Korruse suletud netopind (KSNP):</v>
      </c>
      <c r="B28" s="37">
        <f>IF(A28="","",SUMIFS(Eksplikatsioon!G:G,Eksplikatsioon!A:A,AC28))</f>
        <v>0</v>
      </c>
      <c r="C28" s="37"/>
      <c r="D28" s="64"/>
      <c r="E28" s="37"/>
      <c r="F28" s="37"/>
      <c r="G28" s="37"/>
      <c r="H28" s="37"/>
      <c r="I28" s="37"/>
      <c r="J28" s="37"/>
      <c r="K28" s="37"/>
      <c r="L28" s="37"/>
      <c r="M28" s="37"/>
      <c r="N28" s="37"/>
      <c r="O28" s="37"/>
      <c r="P28" s="37"/>
      <c r="Q28" s="37"/>
      <c r="R28" s="37"/>
      <c r="S28" s="37"/>
      <c r="T28" s="37"/>
      <c r="U28" s="37"/>
      <c r="V28" s="37"/>
      <c r="W28" s="37"/>
      <c r="X28" s="37"/>
      <c r="Y28" s="37"/>
      <c r="Z28" s="37"/>
      <c r="AA28" s="37"/>
      <c r="AC28" s="38">
        <f>AC27</f>
        <v>2</v>
      </c>
    </row>
    <row r="29" spans="1:29" x14ac:dyDescent="0.25">
      <c r="A29" s="39" t="str">
        <f>IF(A27="","",Tabelid!D17)</f>
        <v>Korruse kasulik pind (KKP):</v>
      </c>
      <c r="B29" s="45">
        <v>1216.3</v>
      </c>
      <c r="C29" s="37"/>
      <c r="D29" s="35"/>
      <c r="E29" s="35"/>
      <c r="F29" s="35"/>
      <c r="G29" s="35"/>
      <c r="H29" s="35"/>
      <c r="I29" s="35"/>
      <c r="J29" s="35"/>
      <c r="K29" s="35"/>
      <c r="L29" s="35"/>
      <c r="M29" s="35"/>
      <c r="N29" s="35"/>
      <c r="O29" s="35"/>
      <c r="P29" s="35"/>
      <c r="Q29" s="35"/>
      <c r="R29" s="35"/>
      <c r="S29" s="35"/>
      <c r="T29" s="35"/>
      <c r="U29" s="35"/>
      <c r="V29" s="35"/>
      <c r="W29" s="35"/>
      <c r="X29" s="35"/>
      <c r="Y29" s="35"/>
      <c r="Z29" s="35"/>
      <c r="AA29" s="35"/>
      <c r="AC29" s="38">
        <f>AC27</f>
        <v>2</v>
      </c>
    </row>
    <row r="30" spans="1:29" x14ac:dyDescent="0.25">
      <c r="A30" s="39" t="str">
        <f>IF(A29="","",Tabelid!D18)</f>
        <v>Korruse brutopind (KBP):</v>
      </c>
      <c r="B30" s="45">
        <v>1374.1</v>
      </c>
      <c r="C30" s="37"/>
      <c r="D30" s="35"/>
      <c r="E30" s="35"/>
      <c r="F30" s="35"/>
      <c r="G30" s="35"/>
      <c r="H30" s="35"/>
      <c r="I30" s="35"/>
      <c r="J30" s="35"/>
      <c r="K30" s="35"/>
      <c r="L30" s="35"/>
      <c r="M30" s="35"/>
      <c r="N30" s="35"/>
      <c r="O30" s="35"/>
      <c r="P30" s="35"/>
      <c r="Q30" s="35"/>
      <c r="R30" s="35"/>
      <c r="S30" s="35"/>
      <c r="T30" s="35"/>
      <c r="U30" s="35"/>
      <c r="V30" s="35"/>
      <c r="W30" s="35"/>
      <c r="X30" s="35"/>
      <c r="Y30" s="35"/>
      <c r="Z30" s="35"/>
      <c r="AA30" s="35"/>
      <c r="AC30" s="38">
        <f t="shared" si="1"/>
        <v>2</v>
      </c>
    </row>
    <row r="31" spans="1:29" x14ac:dyDescent="0.25">
      <c r="A31" s="39" t="str">
        <f>IF(A30="","",Tabelid!D19)</f>
        <v>Korruse avatud netopind (KANP):</v>
      </c>
      <c r="B31" s="37">
        <f>IF(A31="","",SUMIFS(Eksplikatsioon!F:F,Eksplikatsioon!A:A,AC31,Eksplikatsioon!C:C,Tabelid!E19))</f>
        <v>49.4</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C31" s="38">
        <f t="shared" si="1"/>
        <v>2</v>
      </c>
    </row>
    <row r="32" spans="1:29" x14ac:dyDescent="0.25">
      <c r="A32" s="39" t="str">
        <f>IF(A31="","",Tabelid!D20)</f>
        <v>Korruse passiivne vakantsus (KPV):</v>
      </c>
      <c r="B32" s="37">
        <f>IF(A32="","",SUMIFS(Eksplikatsioon!F:F,Eksplikatsioon!A:A,AC32,Eksplikatsioon!C:C,Tabelid!E20))</f>
        <v>0</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C32" s="38">
        <f t="shared" si="1"/>
        <v>2</v>
      </c>
    </row>
    <row r="33" spans="1:29" x14ac:dyDescent="0.25">
      <c r="A33" s="17" t="str">
        <f>IF(COUNTIF(Tabelid!G:G,TRUE)/10-Tabelid!H21&gt;0,MIN(Tabelid!F:F)+Tabelid!H21&amp;"."&amp;" Korrus","")</f>
        <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C33" s="38" t="str">
        <f>IFERROR(IF(FIND(".",A33)=3,LEFT(A33,2),LEFT(A33,1))*1,"")</f>
        <v/>
      </c>
    </row>
    <row r="34" spans="1:29" x14ac:dyDescent="0.25">
      <c r="A34" s="39" t="str">
        <f>IF(A33="","",Tabelid!D22)</f>
        <v/>
      </c>
      <c r="B34" s="37" t="str">
        <f>IF(A34="","",SUMIFS(Eksplikatsioon!F:F,Eksplikatsioon!A:A,AC34,Eksplikatsioon!C:C,Tabelid!E22))</f>
        <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C34" s="38" t="str">
        <f>AC33</f>
        <v/>
      </c>
    </row>
    <row r="35" spans="1:29" x14ac:dyDescent="0.25">
      <c r="A35" s="39" t="str">
        <f>IF(A34="","",Tabelid!D23)</f>
        <v/>
      </c>
      <c r="B35" s="37" t="str">
        <f>IF(A35="","",SUMIFS(Eksplikatsioon!F:F,Eksplikatsioon!A:A,AC35,Eksplikatsioon!C:C,Tabelid!E23))</f>
        <v/>
      </c>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C35" s="38" t="str">
        <f t="shared" ref="AC35:AC42" si="2">AC34</f>
        <v/>
      </c>
    </row>
    <row r="36" spans="1:29" x14ac:dyDescent="0.25">
      <c r="A36" s="39" t="str">
        <f>IF(A35="","",Tabelid!D24)</f>
        <v/>
      </c>
      <c r="B36" s="37" t="str">
        <f>IF(A36="","",SUMIFS(Eksplikatsioon!F:F,Eksplikatsioon!A:A,AC36,Eksplikatsioon!C:C,Tabelid!E24))</f>
        <v/>
      </c>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C36" s="38" t="str">
        <f t="shared" si="2"/>
        <v/>
      </c>
    </row>
    <row r="37" spans="1:29" x14ac:dyDescent="0.25">
      <c r="A37" s="39" t="str">
        <f>IF(A36="","",Tabelid!D25)</f>
        <v/>
      </c>
      <c r="B37" s="37" t="str">
        <f>IF(A37="","",SUM(B34:B36)+B42)</f>
        <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C37" s="38" t="str">
        <f t="shared" si="2"/>
        <v/>
      </c>
    </row>
    <row r="38" spans="1:29" x14ac:dyDescent="0.25">
      <c r="A38" s="39" t="str">
        <f>IF(A37="","",Tabelid!D26)</f>
        <v/>
      </c>
      <c r="B38" s="37" t="str">
        <f>IF(A38="","",SUMIFS(Eksplikatsioon!G:G,Eksplikatsioon!A:A,AC38))</f>
        <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C38" s="38" t="str">
        <f>AC37</f>
        <v/>
      </c>
    </row>
    <row r="39" spans="1:29" x14ac:dyDescent="0.25">
      <c r="A39" s="39" t="str">
        <f>IF(A37="","",Tabelid!D27)</f>
        <v/>
      </c>
      <c r="B39" s="45"/>
      <c r="C39" s="37"/>
      <c r="D39" s="35"/>
      <c r="E39" s="35"/>
      <c r="F39" s="35"/>
      <c r="G39" s="35"/>
      <c r="H39" s="35"/>
      <c r="I39" s="35"/>
      <c r="J39" s="35"/>
      <c r="K39" s="35"/>
      <c r="L39" s="35"/>
      <c r="M39" s="35"/>
      <c r="N39" s="35"/>
      <c r="O39" s="35"/>
      <c r="P39" s="35"/>
      <c r="Q39" s="35"/>
      <c r="R39" s="35"/>
      <c r="S39" s="35"/>
      <c r="T39" s="35"/>
      <c r="U39" s="35"/>
      <c r="V39" s="35"/>
      <c r="W39" s="35"/>
      <c r="X39" s="35"/>
      <c r="Y39" s="35"/>
      <c r="Z39" s="35"/>
      <c r="AA39" s="35"/>
      <c r="AC39" s="38" t="str">
        <f>AC37</f>
        <v/>
      </c>
    </row>
    <row r="40" spans="1:29" x14ac:dyDescent="0.25">
      <c r="A40" s="39" t="str">
        <f>IF(A39="","",Tabelid!D28)</f>
        <v/>
      </c>
      <c r="B40" s="45"/>
      <c r="C40" s="37"/>
      <c r="D40" s="35"/>
      <c r="E40" s="35"/>
      <c r="F40" s="35"/>
      <c r="G40" s="35"/>
      <c r="H40" s="35"/>
      <c r="I40" s="35"/>
      <c r="J40" s="35"/>
      <c r="K40" s="35"/>
      <c r="L40" s="35"/>
      <c r="M40" s="35"/>
      <c r="N40" s="35"/>
      <c r="O40" s="35"/>
      <c r="P40" s="35"/>
      <c r="Q40" s="35"/>
      <c r="R40" s="35"/>
      <c r="S40" s="35"/>
      <c r="T40" s="35"/>
      <c r="U40" s="35"/>
      <c r="V40" s="35"/>
      <c r="W40" s="35"/>
      <c r="X40" s="35"/>
      <c r="Y40" s="35"/>
      <c r="Z40" s="35"/>
      <c r="AA40" s="35"/>
      <c r="AC40" s="38" t="str">
        <f t="shared" si="2"/>
        <v/>
      </c>
    </row>
    <row r="41" spans="1:29" x14ac:dyDescent="0.25">
      <c r="A41" s="39" t="str">
        <f>IF(A40="","",Tabelid!D29)</f>
        <v/>
      </c>
      <c r="B41" s="37" t="str">
        <f>IF(A41="","",SUMIFS(Eksplikatsioon!F:F,Eksplikatsioon!A:A,AC41,Eksplikatsioon!C:C,Tabelid!E29))</f>
        <v/>
      </c>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C41" s="38" t="str">
        <f t="shared" si="2"/>
        <v/>
      </c>
    </row>
    <row r="42" spans="1:29" x14ac:dyDescent="0.25">
      <c r="A42" s="39" t="str">
        <f>IF(A41="","",Tabelid!D30)</f>
        <v/>
      </c>
      <c r="B42" s="37" t="str">
        <f>IF(A42="","",SUMIFS(Eksplikatsioon!F:F,Eksplikatsioon!A:A,AC42,Eksplikatsioon!C:C,Tabelid!E30))</f>
        <v/>
      </c>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C42" s="38" t="str">
        <f t="shared" si="2"/>
        <v/>
      </c>
    </row>
    <row r="43" spans="1:29" x14ac:dyDescent="0.25">
      <c r="A43" s="17" t="str">
        <f>IF(COUNTIF(Tabelid!G:G,TRUE)/10-Tabelid!H31&gt;0,MIN(Tabelid!F:F)+Tabelid!H31&amp;"."&amp;" Korrus","")</f>
        <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C43" s="38" t="str">
        <f>IFERROR(IF(FIND(".",A43)=3,LEFT(A43,2),LEFT(A43,1))*1,"")</f>
        <v/>
      </c>
    </row>
    <row r="44" spans="1:29" x14ac:dyDescent="0.25">
      <c r="A44" s="39" t="str">
        <f>IF(A43="","",Tabelid!D32)</f>
        <v/>
      </c>
      <c r="B44" s="37" t="str">
        <f>IF(A44="","",SUMIFS(Eksplikatsioon!F:F,Eksplikatsioon!A:A,AC44,Eksplikatsioon!C:C,Tabelid!E32))</f>
        <v/>
      </c>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C44" s="38" t="str">
        <f>AC43</f>
        <v/>
      </c>
    </row>
    <row r="45" spans="1:29" x14ac:dyDescent="0.25">
      <c r="A45" s="39" t="str">
        <f>IF(A44="","",Tabelid!D33)</f>
        <v/>
      </c>
      <c r="B45" s="37" t="str">
        <f>IF(A45="","",SUMIFS(Eksplikatsioon!F:F,Eksplikatsioon!A:A,AC45,Eksplikatsioon!C:C,Tabelid!E33))</f>
        <v/>
      </c>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C45" s="38" t="str">
        <f t="shared" ref="AC45:AC52" si="3">AC44</f>
        <v/>
      </c>
    </row>
    <row r="46" spans="1:29" x14ac:dyDescent="0.25">
      <c r="A46" s="39" t="str">
        <f>IF(A45="","",Tabelid!D34)</f>
        <v/>
      </c>
      <c r="B46" s="37" t="str">
        <f>IF(A46="","",SUMIFS(Eksplikatsioon!F:F,Eksplikatsioon!A:A,AC46,Eksplikatsioon!C:C,Tabelid!E34))</f>
        <v/>
      </c>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C46" s="38" t="str">
        <f t="shared" si="3"/>
        <v/>
      </c>
    </row>
    <row r="47" spans="1:29" x14ac:dyDescent="0.25">
      <c r="A47" s="39" t="str">
        <f>IF(A46="","",Tabelid!D35)</f>
        <v/>
      </c>
      <c r="B47" s="37" t="str">
        <f>IF(A47="","",SUM(B44:B46)+B52)</f>
        <v/>
      </c>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C47" s="38" t="str">
        <f t="shared" si="3"/>
        <v/>
      </c>
    </row>
    <row r="48" spans="1:29" x14ac:dyDescent="0.25">
      <c r="A48" s="39" t="str">
        <f>IF(A47="","",Tabelid!D36)</f>
        <v/>
      </c>
      <c r="B48" s="37" t="str">
        <f>IF(A48="","",SUMIFS(Eksplikatsioon!G:G,Eksplikatsioon!A:A,AC48))</f>
        <v/>
      </c>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C48" s="38" t="str">
        <f>AC47</f>
        <v/>
      </c>
    </row>
    <row r="49" spans="1:29" x14ac:dyDescent="0.25">
      <c r="A49" s="39" t="str">
        <f>IF(A47="","",Tabelid!D37)</f>
        <v/>
      </c>
      <c r="B49" s="45"/>
      <c r="C49" s="37"/>
      <c r="D49" s="35"/>
      <c r="E49" s="35"/>
      <c r="F49" s="35"/>
      <c r="G49" s="35"/>
      <c r="H49" s="35"/>
      <c r="I49" s="35"/>
      <c r="J49" s="35"/>
      <c r="K49" s="35"/>
      <c r="L49" s="35"/>
      <c r="M49" s="35"/>
      <c r="N49" s="35"/>
      <c r="O49" s="35"/>
      <c r="P49" s="35"/>
      <c r="Q49" s="35"/>
      <c r="R49" s="35"/>
      <c r="S49" s="35"/>
      <c r="T49" s="35"/>
      <c r="U49" s="35"/>
      <c r="V49" s="35"/>
      <c r="W49" s="35"/>
      <c r="X49" s="35"/>
      <c r="Y49" s="35"/>
      <c r="Z49" s="35"/>
      <c r="AA49" s="35"/>
      <c r="AC49" s="38" t="str">
        <f>AC47</f>
        <v/>
      </c>
    </row>
    <row r="50" spans="1:29" x14ac:dyDescent="0.25">
      <c r="A50" s="39" t="str">
        <f>IF(A49="","",Tabelid!D38)</f>
        <v/>
      </c>
      <c r="B50" s="45"/>
      <c r="C50" s="37"/>
      <c r="D50" s="35"/>
      <c r="E50" s="35"/>
      <c r="F50" s="35"/>
      <c r="G50" s="35"/>
      <c r="H50" s="35"/>
      <c r="I50" s="35"/>
      <c r="J50" s="35"/>
      <c r="K50" s="35"/>
      <c r="L50" s="35"/>
      <c r="M50" s="35"/>
      <c r="N50" s="35"/>
      <c r="O50" s="35"/>
      <c r="P50" s="35"/>
      <c r="Q50" s="35"/>
      <c r="R50" s="35"/>
      <c r="S50" s="35"/>
      <c r="T50" s="35"/>
      <c r="U50" s="35"/>
      <c r="V50" s="35"/>
      <c r="W50" s="35"/>
      <c r="X50" s="35"/>
      <c r="Y50" s="35"/>
      <c r="Z50" s="35"/>
      <c r="AA50" s="35"/>
      <c r="AC50" s="38" t="str">
        <f t="shared" si="3"/>
        <v/>
      </c>
    </row>
    <row r="51" spans="1:29" x14ac:dyDescent="0.25">
      <c r="A51" s="39" t="str">
        <f>IF(A50="","",Tabelid!D39)</f>
        <v/>
      </c>
      <c r="B51" s="37" t="str">
        <f>IF(A51="","",SUMIFS(Eksplikatsioon!F:F,Eksplikatsioon!A:A,AC51,Eksplikatsioon!C:C,Tabelid!E39))</f>
        <v/>
      </c>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C51" s="38" t="str">
        <f t="shared" si="3"/>
        <v/>
      </c>
    </row>
    <row r="52" spans="1:29" x14ac:dyDescent="0.25">
      <c r="A52" s="39" t="str">
        <f>IF(A51="","",Tabelid!D40)</f>
        <v/>
      </c>
      <c r="B52" s="37" t="str">
        <f>IF(A52="","",SUMIFS(Eksplikatsioon!F:F,Eksplikatsioon!A:A,AC52,Eksplikatsioon!C:C,Tabelid!E40))</f>
        <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C52" s="38" t="str">
        <f t="shared" si="3"/>
        <v/>
      </c>
    </row>
    <row r="53" spans="1:29" x14ac:dyDescent="0.25">
      <c r="A53" s="17" t="str">
        <f>IF(COUNTIF(Tabelid!G:G,TRUE)/10-Tabelid!H41&gt;0,MIN(Tabelid!F:F)+Tabelid!H41&amp;"."&amp;" Korrus","")</f>
        <v/>
      </c>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C53" s="38" t="str">
        <f>IFERROR(IF(FIND(".",A53)=3,LEFT(A53,2),LEFT(A53,1))*1,"")</f>
        <v/>
      </c>
    </row>
    <row r="54" spans="1:29" x14ac:dyDescent="0.25">
      <c r="A54" s="39" t="str">
        <f>IF(A53="","",Tabelid!D42)</f>
        <v/>
      </c>
      <c r="B54" s="37" t="str">
        <f>IF(A54="","",SUMIFS(Eksplikatsioon!F:F,Eksplikatsioon!A:A,AC54,Eksplikatsioon!C:C,Tabelid!E42))</f>
        <v/>
      </c>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C54" s="38" t="str">
        <f>AC53</f>
        <v/>
      </c>
    </row>
    <row r="55" spans="1:29" x14ac:dyDescent="0.25">
      <c r="A55" s="39" t="str">
        <f>IF(A54="","",Tabelid!D43)</f>
        <v/>
      </c>
      <c r="B55" s="37" t="str">
        <f>IF(A55="","",SUMIFS(Eksplikatsioon!F:F,Eksplikatsioon!A:A,AC55,Eksplikatsioon!C:C,Tabelid!E43))</f>
        <v/>
      </c>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C55" s="38" t="str">
        <f t="shared" ref="AC55:AC62" si="4">AC54</f>
        <v/>
      </c>
    </row>
    <row r="56" spans="1:29" x14ac:dyDescent="0.25">
      <c r="A56" s="39" t="str">
        <f>IF(A55="","",Tabelid!D44)</f>
        <v/>
      </c>
      <c r="B56" s="37" t="str">
        <f>IF(A56="","",SUMIFS(Eksplikatsioon!F:F,Eksplikatsioon!A:A,AC56,Eksplikatsioon!C:C,Tabelid!E44))</f>
        <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C56" s="38" t="str">
        <f t="shared" si="4"/>
        <v/>
      </c>
    </row>
    <row r="57" spans="1:29" x14ac:dyDescent="0.25">
      <c r="A57" s="39" t="str">
        <f>IF(A56="","",Tabelid!D45)</f>
        <v/>
      </c>
      <c r="B57" s="37" t="str">
        <f>IF(A57="","",SUM(B54:B56)+B62)</f>
        <v/>
      </c>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C57" s="38" t="str">
        <f t="shared" si="4"/>
        <v/>
      </c>
    </row>
    <row r="58" spans="1:29" x14ac:dyDescent="0.25">
      <c r="A58" s="39" t="str">
        <f>IF(A57="","",Tabelid!D46)</f>
        <v/>
      </c>
      <c r="B58" s="37" t="str">
        <f>IF(A58="","",SUMIFS(Eksplikatsioon!G:G,Eksplikatsioon!A:A,AC58))</f>
        <v/>
      </c>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C58" s="38" t="str">
        <f>AC57</f>
        <v/>
      </c>
    </row>
    <row r="59" spans="1:29" x14ac:dyDescent="0.25">
      <c r="A59" s="39" t="str">
        <f>IF(A57="","",Tabelid!D47)</f>
        <v/>
      </c>
      <c r="B59" s="45"/>
      <c r="C59" s="37"/>
      <c r="D59" s="35"/>
      <c r="E59" s="35"/>
      <c r="F59" s="35"/>
      <c r="G59" s="35"/>
      <c r="H59" s="35"/>
      <c r="I59" s="35"/>
      <c r="J59" s="35"/>
      <c r="K59" s="35"/>
      <c r="L59" s="35"/>
      <c r="M59" s="35"/>
      <c r="N59" s="35"/>
      <c r="O59" s="35"/>
      <c r="P59" s="35"/>
      <c r="Q59" s="35"/>
      <c r="R59" s="35"/>
      <c r="S59" s="35"/>
      <c r="T59" s="35"/>
      <c r="U59" s="35"/>
      <c r="V59" s="35"/>
      <c r="W59" s="35"/>
      <c r="X59" s="35"/>
      <c r="Y59" s="35"/>
      <c r="Z59" s="35"/>
      <c r="AA59" s="35"/>
      <c r="AC59" s="38" t="str">
        <f>AC57</f>
        <v/>
      </c>
    </row>
    <row r="60" spans="1:29" x14ac:dyDescent="0.25">
      <c r="A60" s="39" t="str">
        <f>IF(A59="","",Tabelid!D48)</f>
        <v/>
      </c>
      <c r="B60" s="45"/>
      <c r="C60" s="37"/>
      <c r="D60" s="35"/>
      <c r="E60" s="35"/>
      <c r="F60" s="35"/>
      <c r="G60" s="35"/>
      <c r="H60" s="35"/>
      <c r="I60" s="35"/>
      <c r="J60" s="35"/>
      <c r="K60" s="35"/>
      <c r="L60" s="35"/>
      <c r="M60" s="35"/>
      <c r="N60" s="35"/>
      <c r="O60" s="35"/>
      <c r="P60" s="35"/>
      <c r="Q60" s="35"/>
      <c r="R60" s="35"/>
      <c r="S60" s="35"/>
      <c r="T60" s="35"/>
      <c r="U60" s="35"/>
      <c r="V60" s="35"/>
      <c r="W60" s="35"/>
      <c r="X60" s="35"/>
      <c r="Y60" s="35"/>
      <c r="Z60" s="35"/>
      <c r="AA60" s="35"/>
      <c r="AC60" s="38" t="str">
        <f t="shared" si="4"/>
        <v/>
      </c>
    </row>
    <row r="61" spans="1:29" x14ac:dyDescent="0.25">
      <c r="A61" s="39" t="str">
        <f>IF(A60="","",Tabelid!D49)</f>
        <v/>
      </c>
      <c r="B61" s="37" t="str">
        <f>IF(A61="","",SUMIFS(Eksplikatsioon!F:F,Eksplikatsioon!A:A,AC61,Eksplikatsioon!C:C,Tabelid!E49))</f>
        <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C61" s="38" t="str">
        <f t="shared" si="4"/>
        <v/>
      </c>
    </row>
    <row r="62" spans="1:29" x14ac:dyDescent="0.25">
      <c r="A62" s="39" t="str">
        <f>IF(A61="","",Tabelid!D50)</f>
        <v/>
      </c>
      <c r="B62" s="37" t="str">
        <f>IF(A62="","",SUMIFS(Eksplikatsioon!F:F,Eksplikatsioon!A:A,AC62,Eksplikatsioon!C:C,Tabelid!E50))</f>
        <v/>
      </c>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C62" s="38" t="str">
        <f t="shared" si="4"/>
        <v/>
      </c>
    </row>
    <row r="63" spans="1:29" x14ac:dyDescent="0.25">
      <c r="A63" s="17" t="str">
        <f>IF(COUNTIF(Tabelid!G:G,TRUE)/10-Tabelid!H51&gt;0,MIN(Tabelid!F:F)+Tabelid!H51&amp;"."&amp;" Korrus","")</f>
        <v/>
      </c>
      <c r="C63" s="37"/>
      <c r="AC63" s="38" t="str">
        <f>IFERROR(IF(FIND(".",A63)=3,LEFT(A63,2),LEFT(A63,1))*1,"")</f>
        <v/>
      </c>
    </row>
    <row r="64" spans="1:29" x14ac:dyDescent="0.25">
      <c r="A64" s="39" t="str">
        <f>IF(A63="","",Tabelid!D52)</f>
        <v/>
      </c>
      <c r="B64" s="37" t="str">
        <f>IF(A64="","",SUMIFS(Eksplikatsioon!F:F,Eksplikatsioon!A:A,AC64,Eksplikatsioon!C:C,Tabelid!E52))</f>
        <v/>
      </c>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C64" s="38" t="str">
        <f>AC63</f>
        <v/>
      </c>
    </row>
    <row r="65" spans="1:29" x14ac:dyDescent="0.25">
      <c r="A65" s="39" t="str">
        <f>IF(A64="","",Tabelid!D53)</f>
        <v/>
      </c>
      <c r="B65" s="37" t="str">
        <f>IF(A65="","",SUMIFS(Eksplikatsioon!F:F,Eksplikatsioon!A:A,AC65,Eksplikatsioon!C:C,Tabelid!E53))</f>
        <v/>
      </c>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C65" s="38" t="str">
        <f t="shared" ref="AC65:AC72" si="5">AC64</f>
        <v/>
      </c>
    </row>
    <row r="66" spans="1:29" x14ac:dyDescent="0.25">
      <c r="A66" s="39" t="str">
        <f>IF(A65="","",Tabelid!D54)</f>
        <v/>
      </c>
      <c r="B66" s="37" t="str">
        <f>IF(A66="","",SUMIFS(Eksplikatsioon!F:F,Eksplikatsioon!A:A,AC66,Eksplikatsioon!C:C,Tabelid!E54))</f>
        <v/>
      </c>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C66" s="38" t="str">
        <f t="shared" si="5"/>
        <v/>
      </c>
    </row>
    <row r="67" spans="1:29" x14ac:dyDescent="0.25">
      <c r="A67" s="39" t="str">
        <f>IF(A66="","",Tabelid!D55)</f>
        <v/>
      </c>
      <c r="B67" s="37" t="str">
        <f>IF(A67="","",SUM(B64:B66)+B72)</f>
        <v/>
      </c>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C67" s="38" t="str">
        <f t="shared" si="5"/>
        <v/>
      </c>
    </row>
    <row r="68" spans="1:29" x14ac:dyDescent="0.25">
      <c r="A68" s="39" t="str">
        <f>IF(A67="","",Tabelid!D56)</f>
        <v/>
      </c>
      <c r="B68" s="37" t="str">
        <f>IF(A68="","",SUMIFS(Eksplikatsioon!G:G,Eksplikatsioon!A:A,AC68))</f>
        <v/>
      </c>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C68" s="38" t="str">
        <f>AC67</f>
        <v/>
      </c>
    </row>
    <row r="69" spans="1:29" x14ac:dyDescent="0.25">
      <c r="A69" s="39" t="str">
        <f>IF(A67="","",Tabelid!D57)</f>
        <v/>
      </c>
      <c r="B69" s="45"/>
      <c r="C69" s="37"/>
      <c r="D69" s="35"/>
      <c r="E69" s="35"/>
      <c r="F69" s="35"/>
      <c r="G69" s="35"/>
      <c r="H69" s="35"/>
      <c r="I69" s="35"/>
      <c r="J69" s="35"/>
      <c r="K69" s="35"/>
      <c r="L69" s="35"/>
      <c r="M69" s="35"/>
      <c r="N69" s="35"/>
      <c r="O69" s="35"/>
      <c r="P69" s="35"/>
      <c r="Q69" s="35"/>
      <c r="R69" s="35"/>
      <c r="S69" s="35"/>
      <c r="T69" s="35"/>
      <c r="U69" s="35"/>
      <c r="V69" s="35"/>
      <c r="W69" s="35"/>
      <c r="X69" s="35"/>
      <c r="Y69" s="35"/>
      <c r="Z69" s="35"/>
      <c r="AA69" s="35"/>
      <c r="AC69" s="38" t="str">
        <f>AC67</f>
        <v/>
      </c>
    </row>
    <row r="70" spans="1:29" x14ac:dyDescent="0.25">
      <c r="A70" s="39" t="str">
        <f>IF(A69="","",Tabelid!D58)</f>
        <v/>
      </c>
      <c r="B70" s="45"/>
      <c r="C70" s="37"/>
      <c r="D70" s="35"/>
      <c r="E70" s="35"/>
      <c r="F70" s="35"/>
      <c r="G70" s="35"/>
      <c r="H70" s="35"/>
      <c r="I70" s="35"/>
      <c r="J70" s="35"/>
      <c r="K70" s="35"/>
      <c r="L70" s="35"/>
      <c r="M70" s="35"/>
      <c r="N70" s="35"/>
      <c r="O70" s="35"/>
      <c r="P70" s="35"/>
      <c r="Q70" s="35"/>
      <c r="R70" s="35"/>
      <c r="S70" s="35"/>
      <c r="T70" s="35"/>
      <c r="U70" s="35"/>
      <c r="V70" s="35"/>
      <c r="W70" s="35"/>
      <c r="X70" s="35"/>
      <c r="Y70" s="35"/>
      <c r="Z70" s="35"/>
      <c r="AA70" s="35"/>
      <c r="AC70" s="38" t="str">
        <f t="shared" si="5"/>
        <v/>
      </c>
    </row>
    <row r="71" spans="1:29" x14ac:dyDescent="0.25">
      <c r="A71" s="39" t="str">
        <f>IF(A70="","",Tabelid!D59)</f>
        <v/>
      </c>
      <c r="B71" s="37" t="str">
        <f>IF(A71="","",SUMIFS(Eksplikatsioon!F:F,Eksplikatsioon!A:A,AC71,Eksplikatsioon!C:C,Tabelid!E59))</f>
        <v/>
      </c>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C71" s="38" t="str">
        <f t="shared" si="5"/>
        <v/>
      </c>
    </row>
    <row r="72" spans="1:29" x14ac:dyDescent="0.25">
      <c r="A72" s="39" t="str">
        <f>IF(A71="","",Tabelid!D60)</f>
        <v/>
      </c>
      <c r="B72" s="37" t="str">
        <f>IF(A72="","",SUMIFS(Eksplikatsioon!F:F,Eksplikatsioon!A:A,AC72,Eksplikatsioon!C:C,Tabelid!E60))</f>
        <v/>
      </c>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C72" s="38" t="str">
        <f t="shared" si="5"/>
        <v/>
      </c>
    </row>
    <row r="73" spans="1:29" x14ac:dyDescent="0.25">
      <c r="A73" s="17" t="str">
        <f>IF(COUNTIF(Tabelid!G:G,TRUE)/10-Tabelid!H61&gt;0,MIN(Tabelid!F:F)+Tabelid!H61&amp;"."&amp;" Korrus","")</f>
        <v/>
      </c>
      <c r="C73" s="37"/>
      <c r="AC73" s="38" t="str">
        <f>IFERROR(IF(FIND(".",A73)=3,LEFT(A73,2),LEFT(A73,1))*1,"")</f>
        <v/>
      </c>
    </row>
    <row r="74" spans="1:29" x14ac:dyDescent="0.25">
      <c r="A74" s="39" t="str">
        <f>IF(A73="","",Tabelid!D62)</f>
        <v/>
      </c>
      <c r="B74" s="37" t="str">
        <f>IF(A74="","",SUMIFS(Eksplikatsioon!F:F,Eksplikatsioon!A:A,AC74,Eksplikatsioon!C:C,Tabelid!E62))</f>
        <v/>
      </c>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C74" s="38" t="str">
        <f>AC73</f>
        <v/>
      </c>
    </row>
    <row r="75" spans="1:29" x14ac:dyDescent="0.25">
      <c r="A75" s="39" t="str">
        <f>IF(A74="","",Tabelid!D63)</f>
        <v/>
      </c>
      <c r="B75" s="37" t="str">
        <f>IF(A75="","",SUMIFS(Eksplikatsioon!F:F,Eksplikatsioon!A:A,AC75,Eksplikatsioon!C:C,Tabelid!E63))</f>
        <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C75" s="38" t="str">
        <f t="shared" ref="AC75:AC82" si="6">AC74</f>
        <v/>
      </c>
    </row>
    <row r="76" spans="1:29" x14ac:dyDescent="0.25">
      <c r="A76" s="39" t="str">
        <f>IF(A75="","",Tabelid!D64)</f>
        <v/>
      </c>
      <c r="B76" s="37" t="str">
        <f>IF(A76="","",SUMIFS(Eksplikatsioon!F:F,Eksplikatsioon!A:A,AC76,Eksplikatsioon!C:C,Tabelid!E64))</f>
        <v/>
      </c>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C76" s="38" t="str">
        <f t="shared" si="6"/>
        <v/>
      </c>
    </row>
    <row r="77" spans="1:29" x14ac:dyDescent="0.25">
      <c r="A77" s="39" t="str">
        <f>IF(A76="","",Tabelid!D65)</f>
        <v/>
      </c>
      <c r="B77" s="37" t="str">
        <f>IF(A77="","",SUM(B74:B76)+B82)</f>
        <v/>
      </c>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C77" s="38" t="str">
        <f t="shared" si="6"/>
        <v/>
      </c>
    </row>
    <row r="78" spans="1:29" x14ac:dyDescent="0.25">
      <c r="A78" s="39" t="str">
        <f>IF(A77="","",Tabelid!D66)</f>
        <v/>
      </c>
      <c r="B78" s="37" t="str">
        <f>IF(A78="","",SUMIFS(Eksplikatsioon!G:G,Eksplikatsioon!A:A,AC78))</f>
        <v/>
      </c>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C78" s="38" t="str">
        <f>AC77</f>
        <v/>
      </c>
    </row>
    <row r="79" spans="1:29" x14ac:dyDescent="0.25">
      <c r="A79" s="39" t="str">
        <f>IF(A77="","",Tabelid!D67)</f>
        <v/>
      </c>
      <c r="B79" s="45"/>
      <c r="C79" s="37"/>
      <c r="D79" s="35"/>
      <c r="E79" s="35"/>
      <c r="F79" s="35"/>
      <c r="G79" s="35"/>
      <c r="H79" s="35"/>
      <c r="I79" s="35"/>
      <c r="J79" s="35"/>
      <c r="K79" s="35"/>
      <c r="L79" s="35"/>
      <c r="M79" s="35"/>
      <c r="N79" s="35"/>
      <c r="O79" s="35"/>
      <c r="P79" s="35"/>
      <c r="Q79" s="35"/>
      <c r="R79" s="35"/>
      <c r="S79" s="35"/>
      <c r="T79" s="35"/>
      <c r="U79" s="35"/>
      <c r="V79" s="35"/>
      <c r="W79" s="35"/>
      <c r="X79" s="35"/>
      <c r="Y79" s="35"/>
      <c r="Z79" s="35"/>
      <c r="AA79" s="35"/>
      <c r="AC79" s="38" t="str">
        <f>AC77</f>
        <v/>
      </c>
    </row>
    <row r="80" spans="1:29" x14ac:dyDescent="0.25">
      <c r="A80" s="39" t="str">
        <f>IF(A79="","",Tabelid!D68)</f>
        <v/>
      </c>
      <c r="B80" s="45"/>
      <c r="C80" s="37"/>
      <c r="D80" s="35"/>
      <c r="E80" s="35"/>
      <c r="F80" s="35"/>
      <c r="G80" s="35"/>
      <c r="H80" s="35"/>
      <c r="I80" s="35"/>
      <c r="J80" s="35"/>
      <c r="K80" s="35"/>
      <c r="L80" s="35"/>
      <c r="M80" s="35"/>
      <c r="N80" s="35"/>
      <c r="O80" s="35"/>
      <c r="P80" s="35"/>
      <c r="Q80" s="35"/>
      <c r="R80" s="35"/>
      <c r="S80" s="35"/>
      <c r="T80" s="35"/>
      <c r="U80" s="35"/>
      <c r="V80" s="35"/>
      <c r="W80" s="35"/>
      <c r="X80" s="35"/>
      <c r="Y80" s="35"/>
      <c r="Z80" s="35"/>
      <c r="AA80" s="35"/>
      <c r="AC80" s="38" t="str">
        <f t="shared" si="6"/>
        <v/>
      </c>
    </row>
    <row r="81" spans="1:29" x14ac:dyDescent="0.25">
      <c r="A81" s="39" t="str">
        <f>IF(A80="","",Tabelid!D69)</f>
        <v/>
      </c>
      <c r="B81" s="37" t="str">
        <f>IF(A81="","",SUMIFS(Eksplikatsioon!F:F,Eksplikatsioon!A:A,AC81,Eksplikatsioon!C:C,Tabelid!E69))</f>
        <v/>
      </c>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C81" s="38" t="str">
        <f t="shared" si="6"/>
        <v/>
      </c>
    </row>
    <row r="82" spans="1:29" x14ac:dyDescent="0.25">
      <c r="A82" s="39" t="str">
        <f>IF(A81="","",Tabelid!D70)</f>
        <v/>
      </c>
      <c r="B82" s="37" t="str">
        <f>IF(A82="","",SUMIFS(Eksplikatsioon!F:F,Eksplikatsioon!A:A,AC82,Eksplikatsioon!C:C,Tabelid!E70))</f>
        <v/>
      </c>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C82" s="38" t="str">
        <f t="shared" si="6"/>
        <v/>
      </c>
    </row>
    <row r="83" spans="1:29" x14ac:dyDescent="0.25">
      <c r="A83" s="17" t="str">
        <f>IF(COUNTIF(Tabelid!G:G,TRUE)/10-Tabelid!H71&gt;0,MIN(Tabelid!F:F)+Tabelid!H71&amp;"."&amp;" Korrus","")</f>
        <v/>
      </c>
      <c r="C83" s="37"/>
      <c r="AC83" s="38" t="str">
        <f>IFERROR(IF(FIND(".",A83)=3,LEFT(A83,2),LEFT(A83,1))*1,"")</f>
        <v/>
      </c>
    </row>
    <row r="84" spans="1:29" x14ac:dyDescent="0.25">
      <c r="A84" s="39" t="str">
        <f>IF(A83="","",Tabelid!D72)</f>
        <v/>
      </c>
      <c r="B84" s="37" t="str">
        <f>IF(A84="","",SUMIFS(Eksplikatsioon!F:F,Eksplikatsioon!A:A,AC84,Eksplikatsioon!C:C,Tabelid!E72))</f>
        <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C84" s="38" t="str">
        <f>AC83</f>
        <v/>
      </c>
    </row>
    <row r="85" spans="1:29" x14ac:dyDescent="0.25">
      <c r="A85" s="39" t="str">
        <f>IF(A84="","",Tabelid!D73)</f>
        <v/>
      </c>
      <c r="B85" s="37" t="str">
        <f>IF(A85="","",SUMIFS(Eksplikatsioon!F:F,Eksplikatsioon!A:A,AC85,Eksplikatsioon!C:C,Tabelid!E73))</f>
        <v/>
      </c>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C85" s="38" t="str">
        <f t="shared" ref="AC85:AC92" si="7">AC84</f>
        <v/>
      </c>
    </row>
    <row r="86" spans="1:29" x14ac:dyDescent="0.25">
      <c r="A86" s="39" t="str">
        <f>IF(A85="","",Tabelid!D74)</f>
        <v/>
      </c>
      <c r="B86" s="37" t="str">
        <f>IF(A86="","",SUMIFS(Eksplikatsioon!F:F,Eksplikatsioon!A:A,AC86,Eksplikatsioon!C:C,Tabelid!E74))</f>
        <v/>
      </c>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C86" s="38" t="str">
        <f t="shared" si="7"/>
        <v/>
      </c>
    </row>
    <row r="87" spans="1:29" x14ac:dyDescent="0.25">
      <c r="A87" s="39" t="str">
        <f>IF(A86="","",Tabelid!D75)</f>
        <v/>
      </c>
      <c r="B87" s="37" t="str">
        <f>IF(A87="","",SUM(B84:B86)+B92)</f>
        <v/>
      </c>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C87" s="38" t="str">
        <f t="shared" si="7"/>
        <v/>
      </c>
    </row>
    <row r="88" spans="1:29" x14ac:dyDescent="0.25">
      <c r="A88" s="39" t="str">
        <f>IF(A87="","",Tabelid!D76)</f>
        <v/>
      </c>
      <c r="B88" s="37" t="str">
        <f>IF(A88="","",SUMIFS(Eksplikatsioon!G:G,Eksplikatsioon!A:A,AC88))</f>
        <v/>
      </c>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C88" s="38" t="str">
        <f>AC87</f>
        <v/>
      </c>
    </row>
    <row r="89" spans="1:29" x14ac:dyDescent="0.25">
      <c r="A89" s="39" t="str">
        <f>IF(A87="","",Tabelid!D77)</f>
        <v/>
      </c>
      <c r="B89" s="45"/>
      <c r="C89" s="37"/>
      <c r="D89" s="35"/>
      <c r="E89" s="35"/>
      <c r="F89" s="35"/>
      <c r="G89" s="35"/>
      <c r="H89" s="35"/>
      <c r="I89" s="35"/>
      <c r="J89" s="35"/>
      <c r="K89" s="35"/>
      <c r="L89" s="35"/>
      <c r="M89" s="35"/>
      <c r="N89" s="35"/>
      <c r="O89" s="35"/>
      <c r="P89" s="35"/>
      <c r="Q89" s="35"/>
      <c r="R89" s="35"/>
      <c r="S89" s="35"/>
      <c r="T89" s="35"/>
      <c r="U89" s="35"/>
      <c r="V89" s="35"/>
      <c r="W89" s="35"/>
      <c r="X89" s="35"/>
      <c r="Y89" s="35"/>
      <c r="Z89" s="35"/>
      <c r="AA89" s="35"/>
      <c r="AC89" s="38" t="str">
        <f>AC87</f>
        <v/>
      </c>
    </row>
    <row r="90" spans="1:29" x14ac:dyDescent="0.25">
      <c r="A90" s="39" t="str">
        <f>IF(A89="","",Tabelid!D78)</f>
        <v/>
      </c>
      <c r="B90" s="45"/>
      <c r="C90" s="37"/>
      <c r="D90" s="35"/>
      <c r="E90" s="35"/>
      <c r="F90" s="35"/>
      <c r="G90" s="35"/>
      <c r="H90" s="35"/>
      <c r="I90" s="35"/>
      <c r="J90" s="35"/>
      <c r="K90" s="35"/>
      <c r="L90" s="35"/>
      <c r="M90" s="35"/>
      <c r="N90" s="35"/>
      <c r="O90" s="35"/>
      <c r="P90" s="35"/>
      <c r="Q90" s="35"/>
      <c r="R90" s="35"/>
      <c r="S90" s="35"/>
      <c r="T90" s="35"/>
      <c r="U90" s="35"/>
      <c r="V90" s="35"/>
      <c r="W90" s="35"/>
      <c r="X90" s="35"/>
      <c r="Y90" s="35"/>
      <c r="Z90" s="35"/>
      <c r="AA90" s="35"/>
      <c r="AC90" s="38" t="str">
        <f t="shared" si="7"/>
        <v/>
      </c>
    </row>
    <row r="91" spans="1:29" x14ac:dyDescent="0.25">
      <c r="A91" s="39" t="str">
        <f>IF(A90="","",Tabelid!D79)</f>
        <v/>
      </c>
      <c r="B91" s="37" t="str">
        <f>IF(A91="","",SUMIFS(Eksplikatsioon!F:F,Eksplikatsioon!A:A,AC91,Eksplikatsioon!C:C,Tabelid!E79))</f>
        <v/>
      </c>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C91" s="38" t="str">
        <f t="shared" si="7"/>
        <v/>
      </c>
    </row>
    <row r="92" spans="1:29" x14ac:dyDescent="0.25">
      <c r="A92" s="39" t="str">
        <f>IF(A91="","",Tabelid!D80)</f>
        <v/>
      </c>
      <c r="B92" s="37" t="str">
        <f>IF(A92="","",SUMIFS(Eksplikatsioon!F:F,Eksplikatsioon!A:A,AC92,Eksplikatsioon!C:C,Tabelid!E80))</f>
        <v/>
      </c>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C92" s="38" t="str">
        <f t="shared" si="7"/>
        <v/>
      </c>
    </row>
    <row r="93" spans="1:29" x14ac:dyDescent="0.25">
      <c r="A93" s="17" t="str">
        <f>IF(COUNTIF(Tabelid!G:G,TRUE)/10-Tabelid!H81&gt;0,MIN(Tabelid!F:F)+Tabelid!H81&amp;"."&amp;" Korrus","")</f>
        <v/>
      </c>
      <c r="C93" s="37"/>
      <c r="AC93" s="38" t="str">
        <f>IFERROR(IF(FIND(".",A93)=3,LEFT(A93,2),LEFT(A93,1))*1,"")</f>
        <v/>
      </c>
    </row>
    <row r="94" spans="1:29" x14ac:dyDescent="0.25">
      <c r="A94" s="39" t="str">
        <f>IF(A93="","",Tabelid!D82)</f>
        <v/>
      </c>
      <c r="B94" s="37" t="str">
        <f>IF(A94="","",SUMIFS(Eksplikatsioon!F:F,Eksplikatsioon!A:A,AC94,Eksplikatsioon!C:C,Tabelid!E82))</f>
        <v/>
      </c>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C94" s="38" t="str">
        <f>AC93</f>
        <v/>
      </c>
    </row>
    <row r="95" spans="1:29" x14ac:dyDescent="0.25">
      <c r="A95" s="39" t="str">
        <f>IF(A94="","",Tabelid!D83)</f>
        <v/>
      </c>
      <c r="B95" s="37" t="str">
        <f>IF(A95="","",SUMIFS(Eksplikatsioon!F:F,Eksplikatsioon!A:A,AC95,Eksplikatsioon!C:C,Tabelid!E83))</f>
        <v/>
      </c>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C95" s="38" t="str">
        <f t="shared" ref="AC95:AC102" si="8">AC94</f>
        <v/>
      </c>
    </row>
    <row r="96" spans="1:29" x14ac:dyDescent="0.25">
      <c r="A96" s="39" t="str">
        <f>IF(A95="","",Tabelid!D84)</f>
        <v/>
      </c>
      <c r="B96" s="37" t="str">
        <f>IF(A96="","",SUMIFS(Eksplikatsioon!F:F,Eksplikatsioon!A:A,AC96,Eksplikatsioon!C:C,Tabelid!E84))</f>
        <v/>
      </c>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C96" s="38" t="str">
        <f t="shared" si="8"/>
        <v/>
      </c>
    </row>
    <row r="97" spans="1:29" x14ac:dyDescent="0.25">
      <c r="A97" s="39" t="str">
        <f>IF(A96="","",Tabelid!D85)</f>
        <v/>
      </c>
      <c r="B97" s="37" t="str">
        <f>IF(A97="","",SUM(B94:B96)+B102)</f>
        <v/>
      </c>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C97" s="38" t="str">
        <f t="shared" si="8"/>
        <v/>
      </c>
    </row>
    <row r="98" spans="1:29" x14ac:dyDescent="0.25">
      <c r="A98" s="39" t="str">
        <f>IF(A97="","",Tabelid!D86)</f>
        <v/>
      </c>
      <c r="B98" s="37" t="str">
        <f>IF(A98="","",SUMIFS(Eksplikatsioon!G:G,Eksplikatsioon!A:A,AC98))</f>
        <v/>
      </c>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C98" s="38" t="str">
        <f>AC97</f>
        <v/>
      </c>
    </row>
    <row r="99" spans="1:29" x14ac:dyDescent="0.25">
      <c r="A99" s="39" t="str">
        <f>IF(A97="","",Tabelid!D87)</f>
        <v/>
      </c>
      <c r="B99" s="45"/>
      <c r="C99" s="37"/>
      <c r="D99" s="35"/>
      <c r="E99" s="35"/>
      <c r="F99" s="35"/>
      <c r="G99" s="35"/>
      <c r="H99" s="35"/>
      <c r="I99" s="35"/>
      <c r="J99" s="35"/>
      <c r="K99" s="35"/>
      <c r="L99" s="35"/>
      <c r="M99" s="35"/>
      <c r="N99" s="35"/>
      <c r="O99" s="35"/>
      <c r="P99" s="35"/>
      <c r="Q99" s="35"/>
      <c r="R99" s="35"/>
      <c r="S99" s="35"/>
      <c r="T99" s="35"/>
      <c r="U99" s="35"/>
      <c r="V99" s="35"/>
      <c r="W99" s="35"/>
      <c r="X99" s="35"/>
      <c r="Y99" s="35"/>
      <c r="Z99" s="35"/>
      <c r="AA99" s="35"/>
      <c r="AC99" s="38" t="str">
        <f>AC97</f>
        <v/>
      </c>
    </row>
    <row r="100" spans="1:29" x14ac:dyDescent="0.25">
      <c r="A100" s="39" t="str">
        <f>IF(A99="","",Tabelid!D88)</f>
        <v/>
      </c>
      <c r="B100" s="45"/>
      <c r="C100" s="37"/>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C100" s="38" t="str">
        <f t="shared" si="8"/>
        <v/>
      </c>
    </row>
    <row r="101" spans="1:29" x14ac:dyDescent="0.25">
      <c r="A101" s="39" t="str">
        <f>IF(A100="","",Tabelid!D89)</f>
        <v/>
      </c>
      <c r="B101" s="37" t="str">
        <f>IF(A101="","",SUMIFS(Eksplikatsioon!F:F,Eksplikatsioon!A:A,AC101,Eksplikatsioon!C:C,Tabelid!E89))</f>
        <v/>
      </c>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C101" s="38" t="str">
        <f t="shared" si="8"/>
        <v/>
      </c>
    </row>
    <row r="102" spans="1:29" x14ac:dyDescent="0.25">
      <c r="A102" s="39" t="str">
        <f>IF(A101="","",Tabelid!D90)</f>
        <v/>
      </c>
      <c r="B102" s="37" t="str">
        <f>IF(A102="","",SUMIFS(Eksplikatsioon!F:F,Eksplikatsioon!A:A,AC102,Eksplikatsioon!C:C,Tabelid!E90))</f>
        <v/>
      </c>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C102" s="38" t="str">
        <f t="shared" si="8"/>
        <v/>
      </c>
    </row>
    <row r="103" spans="1:29" x14ac:dyDescent="0.25">
      <c r="A103" s="17" t="str">
        <f>IF(COUNTIF(Tabelid!G:G,TRUE)/10-Tabelid!H91&gt;0,MIN(Tabelid!F:F)+Tabelid!H91&amp;"."&amp;" Korrus","")</f>
        <v/>
      </c>
      <c r="C103" s="37"/>
      <c r="AC103" s="38" t="str">
        <f>IFERROR(IF(FIND(".",A103)=3,LEFT(A103,2),LEFT(A103,1))*1,"")</f>
        <v/>
      </c>
    </row>
    <row r="104" spans="1:29" x14ac:dyDescent="0.25">
      <c r="A104" s="39" t="str">
        <f>IF(A103="","",Tabelid!D92)</f>
        <v/>
      </c>
      <c r="B104" s="37" t="str">
        <f>IF(A104="","",SUMIFS(Eksplikatsioon!F:F,Eksplikatsioon!A:A,AC104,Eksplikatsioon!C:C,Tabelid!E92))</f>
        <v/>
      </c>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C104" s="38" t="str">
        <f>AC103</f>
        <v/>
      </c>
    </row>
    <row r="105" spans="1:29" x14ac:dyDescent="0.25">
      <c r="A105" s="39" t="str">
        <f>IF(A104="","",Tabelid!D93)</f>
        <v/>
      </c>
      <c r="B105" s="37" t="str">
        <f>IF(A105="","",SUMIFS(Eksplikatsioon!F:F,Eksplikatsioon!A:A,AC105,Eksplikatsioon!C:C,Tabelid!E93))</f>
        <v/>
      </c>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C105" s="38" t="str">
        <f t="shared" ref="AC105:AC112" si="9">AC104</f>
        <v/>
      </c>
    </row>
    <row r="106" spans="1:29" x14ac:dyDescent="0.25">
      <c r="A106" s="39" t="str">
        <f>IF(A105="","",Tabelid!D94)</f>
        <v/>
      </c>
      <c r="B106" s="37" t="str">
        <f>IF(A106="","",SUMIFS(Eksplikatsioon!F:F,Eksplikatsioon!A:A,AC106,Eksplikatsioon!C:C,Tabelid!E94))</f>
        <v/>
      </c>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C106" s="38" t="str">
        <f t="shared" si="9"/>
        <v/>
      </c>
    </row>
    <row r="107" spans="1:29" x14ac:dyDescent="0.25">
      <c r="A107" s="39" t="str">
        <f>IF(A106="","",Tabelid!D95)</f>
        <v/>
      </c>
      <c r="B107" s="37" t="str">
        <f>IF(A107="","",SUM(B104:B106)+B112)</f>
        <v/>
      </c>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C107" s="38" t="str">
        <f t="shared" si="9"/>
        <v/>
      </c>
    </row>
    <row r="108" spans="1:29" x14ac:dyDescent="0.25">
      <c r="A108" s="39" t="str">
        <f>IF(A107="","",Tabelid!D96)</f>
        <v/>
      </c>
      <c r="B108" s="37" t="str">
        <f>IF(A108="","",SUMIFS(Eksplikatsioon!G:G,Eksplikatsioon!A:A,AC108))</f>
        <v/>
      </c>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C108" s="38" t="str">
        <f>AC107</f>
        <v/>
      </c>
    </row>
    <row r="109" spans="1:29" x14ac:dyDescent="0.25">
      <c r="A109" s="39" t="str">
        <f>IF(A107="","",Tabelid!D97)</f>
        <v/>
      </c>
      <c r="B109" s="45"/>
      <c r="C109" s="37"/>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C109" s="38" t="str">
        <f>AC107</f>
        <v/>
      </c>
    </row>
    <row r="110" spans="1:29" x14ac:dyDescent="0.25">
      <c r="A110" s="39" t="str">
        <f>IF(A109="","",Tabelid!D98)</f>
        <v/>
      </c>
      <c r="B110" s="45"/>
      <c r="C110" s="37"/>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C110" s="38" t="str">
        <f t="shared" si="9"/>
        <v/>
      </c>
    </row>
    <row r="111" spans="1:29" x14ac:dyDescent="0.25">
      <c r="A111" s="39" t="str">
        <f>IF(A110="","",Tabelid!D99)</f>
        <v/>
      </c>
      <c r="B111" s="37" t="str">
        <f>IF(A111="","",SUMIFS(Eksplikatsioon!F:F,Eksplikatsioon!A:A,AC111,Eksplikatsioon!C:C,Tabelid!E99))</f>
        <v/>
      </c>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C111" s="38" t="str">
        <f t="shared" si="9"/>
        <v/>
      </c>
    </row>
    <row r="112" spans="1:29" x14ac:dyDescent="0.25">
      <c r="A112" s="39" t="str">
        <f>IF(A111="","",Tabelid!D100)</f>
        <v/>
      </c>
      <c r="B112" s="37" t="str">
        <f>IF(A112="","",SUMIFS(Eksplikatsioon!F:F,Eksplikatsioon!A:A,AC112,Eksplikatsioon!C:C,Tabelid!E100))</f>
        <v/>
      </c>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C112" s="38" t="str">
        <f t="shared" si="9"/>
        <v/>
      </c>
    </row>
    <row r="113" spans="1:29" x14ac:dyDescent="0.25">
      <c r="A113" s="17" t="str">
        <f>IF(COUNTIF(Tabelid!G:G,TRUE)/10-Tabelid!H101&gt;0,MIN(Tabelid!F:F)+Tabelid!H101&amp;"."&amp;" Korrus","")</f>
        <v/>
      </c>
      <c r="C113" s="37"/>
      <c r="AC113" s="38" t="str">
        <f>IFERROR(IF(FIND(".",A113)=3,LEFT(A113,2),LEFT(A113,1))*1,"")</f>
        <v/>
      </c>
    </row>
    <row r="114" spans="1:29" x14ac:dyDescent="0.25">
      <c r="A114" s="39" t="str">
        <f>IF(A113="","",Tabelid!D102)</f>
        <v/>
      </c>
      <c r="B114" s="37" t="str">
        <f>IF(A114="","",SUMIFS(Eksplikatsioon!F:F,Eksplikatsioon!A:A,AC114,Eksplikatsioon!C:C,Tabelid!E102))</f>
        <v/>
      </c>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C114" s="38" t="str">
        <f>AC113</f>
        <v/>
      </c>
    </row>
    <row r="115" spans="1:29" x14ac:dyDescent="0.25">
      <c r="A115" s="39" t="str">
        <f>IF(A114="","",Tabelid!D103)</f>
        <v/>
      </c>
      <c r="B115" s="37" t="str">
        <f>IF(A115="","",SUMIFS(Eksplikatsioon!F:F,Eksplikatsioon!A:A,AC115,Eksplikatsioon!C:C,Tabelid!E103))</f>
        <v/>
      </c>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C115" s="38" t="str">
        <f t="shared" ref="AC115:AC122" si="10">AC114</f>
        <v/>
      </c>
    </row>
    <row r="116" spans="1:29" x14ac:dyDescent="0.25">
      <c r="A116" s="39" t="str">
        <f>IF(A115="","",Tabelid!D104)</f>
        <v/>
      </c>
      <c r="B116" s="37" t="str">
        <f>IF(A116="","",SUMIFS(Eksplikatsioon!F:F,Eksplikatsioon!A:A,AC116,Eksplikatsioon!C:C,Tabelid!E104))</f>
        <v/>
      </c>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C116" s="38" t="str">
        <f t="shared" si="10"/>
        <v/>
      </c>
    </row>
    <row r="117" spans="1:29" x14ac:dyDescent="0.25">
      <c r="A117" s="39" t="str">
        <f>IF(A116="","",Tabelid!D105)</f>
        <v/>
      </c>
      <c r="B117" s="37" t="str">
        <f>IF(A117="","",SUM(B114:B116)+B122)</f>
        <v/>
      </c>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C117" s="38" t="str">
        <f t="shared" si="10"/>
        <v/>
      </c>
    </row>
    <row r="118" spans="1:29" x14ac:dyDescent="0.25">
      <c r="A118" s="39" t="str">
        <f>IF(A117="","",Tabelid!D106)</f>
        <v/>
      </c>
      <c r="B118" s="37" t="str">
        <f>IF(A118="","",SUMIFS(Eksplikatsioon!G:G,Eksplikatsioon!A:A,AC118))</f>
        <v/>
      </c>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C118" s="38" t="str">
        <f>AC117</f>
        <v/>
      </c>
    </row>
    <row r="119" spans="1:29" x14ac:dyDescent="0.25">
      <c r="A119" s="39" t="str">
        <f>IF(A117="","",Tabelid!D107)</f>
        <v/>
      </c>
      <c r="B119" s="45"/>
      <c r="C119" s="37"/>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C119" s="38" t="str">
        <f>AC117</f>
        <v/>
      </c>
    </row>
    <row r="120" spans="1:29" x14ac:dyDescent="0.25">
      <c r="A120" s="39" t="str">
        <f>IF(A119="","",Tabelid!D108)</f>
        <v/>
      </c>
      <c r="B120" s="45"/>
      <c r="C120" s="37"/>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C120" s="38" t="str">
        <f t="shared" si="10"/>
        <v/>
      </c>
    </row>
    <row r="121" spans="1:29" x14ac:dyDescent="0.25">
      <c r="A121" s="39" t="str">
        <f>IF(A120="","",Tabelid!D109)</f>
        <v/>
      </c>
      <c r="B121" s="37" t="str">
        <f>IF(A121="","",SUMIFS(Eksplikatsioon!F:F,Eksplikatsioon!A:A,AC121,Eksplikatsioon!C:C,Tabelid!E109))</f>
        <v/>
      </c>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C121" s="38" t="str">
        <f t="shared" si="10"/>
        <v/>
      </c>
    </row>
    <row r="122" spans="1:29" x14ac:dyDescent="0.25">
      <c r="A122" s="39" t="str">
        <f>IF(A121="","",Tabelid!D110)</f>
        <v/>
      </c>
      <c r="B122" s="37" t="str">
        <f>IF(A122="","",SUMIFS(Eksplikatsioon!F:F,Eksplikatsioon!A:A,AC122,Eksplikatsioon!C:C,Tabelid!E110))</f>
        <v/>
      </c>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C122" s="38" t="str">
        <f t="shared" si="10"/>
        <v/>
      </c>
    </row>
    <row r="123" spans="1:29" x14ac:dyDescent="0.25">
      <c r="A123" s="17" t="str">
        <f>IF(COUNTIF(Tabelid!G:G,TRUE)/10-Tabelid!H111&gt;0,MIN(Tabelid!F:F)+Tabelid!H111&amp;"."&amp;" Korrus","")</f>
        <v/>
      </c>
      <c r="C123" s="37"/>
      <c r="AC123" s="38" t="str">
        <f>IFERROR(IF(FIND(".",A123)=3,LEFT(A123,2),LEFT(A123,1))*1,"")</f>
        <v/>
      </c>
    </row>
    <row r="124" spans="1:29" x14ac:dyDescent="0.25">
      <c r="A124" s="39" t="str">
        <f>IF(A123="","",Tabelid!D112)</f>
        <v/>
      </c>
      <c r="B124" s="37" t="str">
        <f>IF(A124="","",SUMIFS(Eksplikatsioon!F:F,Eksplikatsioon!A:A,AC124,Eksplikatsioon!C:C,Tabelid!E112))</f>
        <v/>
      </c>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C124" s="38" t="str">
        <f>AC123</f>
        <v/>
      </c>
    </row>
    <row r="125" spans="1:29" x14ac:dyDescent="0.25">
      <c r="A125" s="39" t="str">
        <f>IF(A124="","",Tabelid!D113)</f>
        <v/>
      </c>
      <c r="B125" s="37" t="str">
        <f>IF(A125="","",SUMIFS(Eksplikatsioon!F:F,Eksplikatsioon!A:A,AC125,Eksplikatsioon!C:C,Tabelid!E113))</f>
        <v/>
      </c>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C125" s="38" t="str">
        <f t="shared" ref="AC125:AC132" si="11">AC124</f>
        <v/>
      </c>
    </row>
    <row r="126" spans="1:29" x14ac:dyDescent="0.25">
      <c r="A126" s="39" t="str">
        <f>IF(A125="","",Tabelid!D114)</f>
        <v/>
      </c>
      <c r="B126" s="37" t="str">
        <f>IF(A126="","",SUMIFS(Eksplikatsioon!F:F,Eksplikatsioon!A:A,AC126,Eksplikatsioon!C:C,Tabelid!E114))</f>
        <v/>
      </c>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C126" s="38" t="str">
        <f t="shared" si="11"/>
        <v/>
      </c>
    </row>
    <row r="127" spans="1:29" x14ac:dyDescent="0.25">
      <c r="A127" s="39" t="str">
        <f>IF(A126="","",Tabelid!D115)</f>
        <v/>
      </c>
      <c r="B127" s="37" t="str">
        <f>IF(A127="","",SUM(B124:B126)+B132)</f>
        <v/>
      </c>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C127" s="38" t="str">
        <f t="shared" si="11"/>
        <v/>
      </c>
    </row>
    <row r="128" spans="1:29" x14ac:dyDescent="0.25">
      <c r="A128" s="39" t="str">
        <f>IF(A127="","",Tabelid!D116)</f>
        <v/>
      </c>
      <c r="B128" s="37" t="str">
        <f>IF(A128="","",SUMIFS(Eksplikatsioon!G:G,Eksplikatsioon!A:A,AC128))</f>
        <v/>
      </c>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C128" s="38" t="str">
        <f>AC127</f>
        <v/>
      </c>
    </row>
    <row r="129" spans="1:29" x14ac:dyDescent="0.25">
      <c r="A129" s="39" t="str">
        <f>IF(A127="","",Tabelid!D117)</f>
        <v/>
      </c>
      <c r="B129" s="45"/>
      <c r="C129" s="37"/>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C129" s="38" t="str">
        <f>AC127</f>
        <v/>
      </c>
    </row>
    <row r="130" spans="1:29" x14ac:dyDescent="0.25">
      <c r="A130" s="39" t="str">
        <f>IF(A129="","",Tabelid!D118)</f>
        <v/>
      </c>
      <c r="B130" s="45"/>
      <c r="C130" s="37"/>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C130" s="38" t="str">
        <f t="shared" si="11"/>
        <v/>
      </c>
    </row>
    <row r="131" spans="1:29" x14ac:dyDescent="0.25">
      <c r="A131" s="39" t="str">
        <f>IF(A130="","",Tabelid!D119)</f>
        <v/>
      </c>
      <c r="B131" s="37" t="str">
        <f>IF(A131="","",SUMIFS(Eksplikatsioon!F:F,Eksplikatsioon!A:A,AC131,Eksplikatsioon!C:C,Tabelid!E119))</f>
        <v/>
      </c>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C131" s="38" t="str">
        <f t="shared" si="11"/>
        <v/>
      </c>
    </row>
    <row r="132" spans="1:29" x14ac:dyDescent="0.25">
      <c r="A132" s="39" t="str">
        <f>IF(A131="","",Tabelid!D120)</f>
        <v/>
      </c>
      <c r="B132" s="37" t="str">
        <f>IF(A132="","",SUMIFS(Eksplikatsioon!F:F,Eksplikatsioon!A:A,AC132,Eksplikatsioon!C:C,Tabelid!E120))</f>
        <v/>
      </c>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C132" s="38" t="str">
        <f t="shared" si="11"/>
        <v/>
      </c>
    </row>
    <row r="133" spans="1:29" x14ac:dyDescent="0.25">
      <c r="A133" s="17" t="str">
        <f>IF(COUNTIF(Tabelid!G:G,TRUE)/10-Tabelid!H121&gt;0,MIN(Tabelid!F:F)+Tabelid!H121&amp;"."&amp;" Korrus","")</f>
        <v/>
      </c>
      <c r="C133" s="37"/>
      <c r="AC133" s="38" t="str">
        <f>IFERROR(IF(FIND(".",A133)=3,LEFT(A133,2),LEFT(A133,1))*1,"")</f>
        <v/>
      </c>
    </row>
    <row r="134" spans="1:29" x14ac:dyDescent="0.25">
      <c r="A134" s="39" t="str">
        <f>IF(A133="","",Tabelid!D122)</f>
        <v/>
      </c>
      <c r="B134" s="37" t="str">
        <f>IF(A134="","",SUMIFS(Eksplikatsioon!F:F,Eksplikatsioon!A:A,AC134,Eksplikatsioon!C:C,Tabelid!E122))</f>
        <v/>
      </c>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C134" s="38" t="str">
        <f>AC133</f>
        <v/>
      </c>
    </row>
    <row r="135" spans="1:29" x14ac:dyDescent="0.25">
      <c r="A135" s="39" t="str">
        <f>IF(A134="","",Tabelid!D123)</f>
        <v/>
      </c>
      <c r="B135" s="37" t="str">
        <f>IF(A135="","",SUMIFS(Eksplikatsioon!F:F,Eksplikatsioon!A:A,AC135,Eksplikatsioon!C:C,Tabelid!E123))</f>
        <v/>
      </c>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C135" s="38" t="str">
        <f t="shared" ref="AC135:AC142" si="12">AC134</f>
        <v/>
      </c>
    </row>
    <row r="136" spans="1:29" x14ac:dyDescent="0.25">
      <c r="A136" s="39" t="str">
        <f>IF(A135="","",Tabelid!D124)</f>
        <v/>
      </c>
      <c r="B136" s="37" t="str">
        <f>IF(A136="","",SUMIFS(Eksplikatsioon!F:F,Eksplikatsioon!A:A,AC136,Eksplikatsioon!C:C,Tabelid!E124))</f>
        <v/>
      </c>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C136" s="38" t="str">
        <f t="shared" si="12"/>
        <v/>
      </c>
    </row>
    <row r="137" spans="1:29" x14ac:dyDescent="0.25">
      <c r="A137" s="39" t="str">
        <f>IF(A136="","",Tabelid!D125)</f>
        <v/>
      </c>
      <c r="B137" s="37" t="str">
        <f>IF(A137="","",SUM(B134:B136)+B142)</f>
        <v/>
      </c>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C137" s="38" t="str">
        <f t="shared" si="12"/>
        <v/>
      </c>
    </row>
    <row r="138" spans="1:29" x14ac:dyDescent="0.25">
      <c r="A138" s="39" t="str">
        <f>IF(A137="","",Tabelid!D126)</f>
        <v/>
      </c>
      <c r="B138" s="37" t="str">
        <f>IF(A138="","",SUMIFS(Eksplikatsioon!G:G,Eksplikatsioon!A:A,AC138))</f>
        <v/>
      </c>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C138" s="38" t="str">
        <f>AC137</f>
        <v/>
      </c>
    </row>
    <row r="139" spans="1:29" x14ac:dyDescent="0.25">
      <c r="A139" s="39" t="str">
        <f>IF(A137="","",Tabelid!D127)</f>
        <v/>
      </c>
      <c r="B139" s="45"/>
      <c r="C139" s="37"/>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C139" s="38" t="str">
        <f>AC137</f>
        <v/>
      </c>
    </row>
    <row r="140" spans="1:29" x14ac:dyDescent="0.25">
      <c r="A140" s="39" t="str">
        <f>IF(A139="","",Tabelid!D128)</f>
        <v/>
      </c>
      <c r="B140" s="45"/>
      <c r="C140" s="37"/>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C140" s="38" t="str">
        <f t="shared" si="12"/>
        <v/>
      </c>
    </row>
    <row r="141" spans="1:29" x14ac:dyDescent="0.25">
      <c r="A141" s="39" t="str">
        <f>IF(A140="","",Tabelid!D129)</f>
        <v/>
      </c>
      <c r="B141" s="37" t="str">
        <f>IF(A141="","",SUMIFS(Eksplikatsioon!F:F,Eksplikatsioon!A:A,AC141,Eksplikatsioon!C:C,Tabelid!E129))</f>
        <v/>
      </c>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C141" s="38" t="str">
        <f t="shared" si="12"/>
        <v/>
      </c>
    </row>
    <row r="142" spans="1:29" x14ac:dyDescent="0.25">
      <c r="A142" s="39" t="str">
        <f>IF(A141="","",Tabelid!D130)</f>
        <v/>
      </c>
      <c r="B142" s="37" t="str">
        <f>IF(A142="","",SUMIFS(Eksplikatsioon!F:F,Eksplikatsioon!A:A,AC142,Eksplikatsioon!C:C,Tabelid!E130))</f>
        <v/>
      </c>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C142" s="38" t="str">
        <f t="shared" si="12"/>
        <v/>
      </c>
    </row>
    <row r="143" spans="1:29" x14ac:dyDescent="0.25">
      <c r="A143" s="17" t="str">
        <f>IF(COUNTIF(Tabelid!G:G,TRUE)/10-Tabelid!H131&gt;0,MIN(Tabelid!F:F)+Tabelid!H131&amp;"."&amp;" Korrus","")</f>
        <v/>
      </c>
      <c r="C143" s="37"/>
      <c r="AC143" s="38" t="str">
        <f>IFERROR(IF(FIND(".",A143)=3,LEFT(A143,2),LEFT(A143,1))*1,"")</f>
        <v/>
      </c>
    </row>
    <row r="144" spans="1:29" x14ac:dyDescent="0.25">
      <c r="A144" s="39" t="str">
        <f>IF(A143="","",Tabelid!D132)</f>
        <v/>
      </c>
      <c r="B144" s="37" t="str">
        <f>IF(A144="","",SUMIFS(Eksplikatsioon!F:F,Eksplikatsioon!A:A,AC144,Eksplikatsioon!C:C,Tabelid!E132))</f>
        <v/>
      </c>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C144" s="38" t="str">
        <f>AC143</f>
        <v/>
      </c>
    </row>
    <row r="145" spans="1:29" x14ac:dyDescent="0.25">
      <c r="A145" s="39" t="str">
        <f>IF(A144="","",Tabelid!D133)</f>
        <v/>
      </c>
      <c r="B145" s="37" t="str">
        <f>IF(A145="","",SUMIFS(Eksplikatsioon!F:F,Eksplikatsioon!A:A,AC145,Eksplikatsioon!C:C,Tabelid!E133))</f>
        <v/>
      </c>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C145" s="38" t="str">
        <f t="shared" ref="AC145:AC152" si="13">AC144</f>
        <v/>
      </c>
    </row>
    <row r="146" spans="1:29" x14ac:dyDescent="0.25">
      <c r="A146" s="39" t="str">
        <f>IF(A145="","",Tabelid!D134)</f>
        <v/>
      </c>
      <c r="B146" s="37" t="str">
        <f>IF(A146="","",SUMIFS(Eksplikatsioon!F:F,Eksplikatsioon!A:A,AC146,Eksplikatsioon!C:C,Tabelid!E134))</f>
        <v/>
      </c>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C146" s="38" t="str">
        <f t="shared" si="13"/>
        <v/>
      </c>
    </row>
    <row r="147" spans="1:29" x14ac:dyDescent="0.25">
      <c r="A147" s="39" t="str">
        <f>IF(A146="","",Tabelid!D135)</f>
        <v/>
      </c>
      <c r="B147" s="37" t="str">
        <f>IF(A147="","",SUM(B144:B146)+B152)</f>
        <v/>
      </c>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C147" s="38" t="str">
        <f t="shared" si="13"/>
        <v/>
      </c>
    </row>
    <row r="148" spans="1:29" x14ac:dyDescent="0.25">
      <c r="A148" s="39" t="str">
        <f>IF(A147="","",Tabelid!D136)</f>
        <v/>
      </c>
      <c r="B148" s="37" t="str">
        <f>IF(A148="","",SUMIFS(Eksplikatsioon!G:G,Eksplikatsioon!A:A,AC148))</f>
        <v/>
      </c>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C148" s="38" t="str">
        <f>AC147</f>
        <v/>
      </c>
    </row>
    <row r="149" spans="1:29" x14ac:dyDescent="0.25">
      <c r="A149" s="39" t="str">
        <f>IF(A147="","",Tabelid!D137)</f>
        <v/>
      </c>
      <c r="B149" s="45"/>
      <c r="C149" s="37"/>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C149" s="38" t="str">
        <f>AC147</f>
        <v/>
      </c>
    </row>
    <row r="150" spans="1:29" x14ac:dyDescent="0.25">
      <c r="A150" s="39" t="str">
        <f>IF(A149="","",Tabelid!D138)</f>
        <v/>
      </c>
      <c r="B150" s="45"/>
      <c r="C150" s="37"/>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C150" s="38" t="str">
        <f t="shared" si="13"/>
        <v/>
      </c>
    </row>
    <row r="151" spans="1:29" x14ac:dyDescent="0.25">
      <c r="A151" s="39" t="str">
        <f>IF(A150="","",Tabelid!D139)</f>
        <v/>
      </c>
      <c r="B151" s="37" t="str">
        <f>IF(A151="","",SUMIFS(Eksplikatsioon!F:F,Eksplikatsioon!A:A,AC151,Eksplikatsioon!C:C,Tabelid!E139))</f>
        <v/>
      </c>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C151" s="38" t="str">
        <f t="shared" si="13"/>
        <v/>
      </c>
    </row>
    <row r="152" spans="1:29" x14ac:dyDescent="0.25">
      <c r="A152" s="39" t="str">
        <f>IF(A151="","",Tabelid!D140)</f>
        <v/>
      </c>
      <c r="B152" s="37" t="str">
        <f>IF(A152="","",SUMIFS(Eksplikatsioon!F:F,Eksplikatsioon!A:A,AC152,Eksplikatsioon!C:C,Tabelid!E140))</f>
        <v/>
      </c>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C152" s="38" t="str">
        <f t="shared" si="13"/>
        <v/>
      </c>
    </row>
    <row r="153" spans="1:29" x14ac:dyDescent="0.25">
      <c r="A153" s="17" t="str">
        <f>IF(COUNTIF(Tabelid!G:G,TRUE)/10-Tabelid!H141&gt;0,MIN(Tabelid!F:F)+Tabelid!H141&amp;"."&amp;" Korrus","")</f>
        <v/>
      </c>
      <c r="C153" s="37"/>
      <c r="AC153" s="38" t="str">
        <f>IFERROR(IF(FIND(".",A153)=3,LEFT(A153,2),LEFT(A153,1))*1,"")</f>
        <v/>
      </c>
    </row>
    <row r="154" spans="1:29" x14ac:dyDescent="0.25">
      <c r="A154" s="39" t="str">
        <f>IF(A153="","",Tabelid!D142)</f>
        <v/>
      </c>
      <c r="B154" s="37" t="str">
        <f>IF(A154="","",SUMIFS(Eksplikatsioon!F:F,Eksplikatsioon!A:A,AC154,Eksplikatsioon!C:C,Tabelid!E142))</f>
        <v/>
      </c>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C154" s="38" t="str">
        <f>AC153</f>
        <v/>
      </c>
    </row>
    <row r="155" spans="1:29" x14ac:dyDescent="0.25">
      <c r="A155" s="39" t="str">
        <f>IF(A154="","",Tabelid!D143)</f>
        <v/>
      </c>
      <c r="B155" s="37" t="str">
        <f>IF(A155="","",SUMIFS(Eksplikatsioon!F:F,Eksplikatsioon!A:A,AC155,Eksplikatsioon!C:C,Tabelid!E143))</f>
        <v/>
      </c>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C155" s="38" t="str">
        <f t="shared" ref="AC155:AC162" si="14">AC154</f>
        <v/>
      </c>
    </row>
    <row r="156" spans="1:29" x14ac:dyDescent="0.25">
      <c r="A156" s="39" t="str">
        <f>IF(A155="","",Tabelid!D144)</f>
        <v/>
      </c>
      <c r="B156" s="37" t="str">
        <f>IF(A156="","",SUMIFS(Eksplikatsioon!F:F,Eksplikatsioon!A:A,AC156,Eksplikatsioon!C:C,Tabelid!E144))</f>
        <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C156" s="38" t="str">
        <f t="shared" si="14"/>
        <v/>
      </c>
    </row>
    <row r="157" spans="1:29" x14ac:dyDescent="0.25">
      <c r="A157" s="39" t="str">
        <f>IF(A156="","",Tabelid!D145)</f>
        <v/>
      </c>
      <c r="B157" s="37" t="str">
        <f>IF(A157="","",SUM(B154:B156)+B162)</f>
        <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C157" s="38" t="str">
        <f t="shared" si="14"/>
        <v/>
      </c>
    </row>
    <row r="158" spans="1:29" x14ac:dyDescent="0.25">
      <c r="A158" s="39" t="str">
        <f>IF(A157="","",Tabelid!D146)</f>
        <v/>
      </c>
      <c r="B158" s="37" t="str">
        <f>IF(A158="","",SUMIFS(Eksplikatsioon!G:G,Eksplikatsioon!A:A,AC158))</f>
        <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C158" s="38" t="str">
        <f>AC157</f>
        <v/>
      </c>
    </row>
    <row r="159" spans="1:29" x14ac:dyDescent="0.25">
      <c r="A159" s="39" t="str">
        <f>IF(A157="","",Tabelid!D147)</f>
        <v/>
      </c>
      <c r="B159" s="45"/>
      <c r="C159" s="37"/>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C159" s="38" t="str">
        <f>AC157</f>
        <v/>
      </c>
    </row>
    <row r="160" spans="1:29" x14ac:dyDescent="0.25">
      <c r="A160" s="39" t="str">
        <f>IF(A159="","",Tabelid!D148)</f>
        <v/>
      </c>
      <c r="B160" s="45"/>
      <c r="C160" s="37"/>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C160" s="38" t="str">
        <f t="shared" si="14"/>
        <v/>
      </c>
    </row>
    <row r="161" spans="1:29" x14ac:dyDescent="0.25">
      <c r="A161" s="39" t="str">
        <f>IF(A160="","",Tabelid!D149)</f>
        <v/>
      </c>
      <c r="B161" s="37" t="str">
        <f>IF(A161="","",SUMIFS(Eksplikatsioon!F:F,Eksplikatsioon!A:A,AC161,Eksplikatsioon!C:C,Tabelid!E149))</f>
        <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C161" s="38" t="str">
        <f t="shared" si="14"/>
        <v/>
      </c>
    </row>
    <row r="162" spans="1:29" x14ac:dyDescent="0.25">
      <c r="A162" s="39" t="str">
        <f>IF(A161="","",Tabelid!D150)</f>
        <v/>
      </c>
      <c r="B162" s="37" t="str">
        <f>IF(A162="","",SUMIFS(Eksplikatsioon!F:F,Eksplikatsioon!A:A,AC162,Eksplikatsioon!C:C,Tabelid!E150))</f>
        <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C162" s="38" t="str">
        <f t="shared" si="14"/>
        <v/>
      </c>
    </row>
    <row r="163" spans="1:29" x14ac:dyDescent="0.25">
      <c r="A163" s="17" t="str">
        <f>IF(COUNTIF(Tabelid!G:G,TRUE)/10-Tabelid!H151&gt;0,MIN(Tabelid!F:F)+Tabelid!H151&amp;"."&amp;" Korrus","")</f>
        <v/>
      </c>
      <c r="C163" s="37"/>
      <c r="AC163" s="38" t="str">
        <f>IFERROR(IF(FIND(".",A163)=3,LEFT(A163,2),LEFT(A163,1))*1,"")</f>
        <v/>
      </c>
    </row>
    <row r="164" spans="1:29" x14ac:dyDescent="0.25">
      <c r="A164" s="39" t="str">
        <f>IF(A163="","",Tabelid!D152)</f>
        <v/>
      </c>
      <c r="B164" s="37" t="str">
        <f>IF(A164="","",SUMIFS(Eksplikatsioon!F:F,Eksplikatsioon!A:A,AC164,Eksplikatsioon!C:C,Tabelid!E152))</f>
        <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C164" s="38" t="str">
        <f>AC163</f>
        <v/>
      </c>
    </row>
    <row r="165" spans="1:29" x14ac:dyDescent="0.25">
      <c r="A165" s="39" t="str">
        <f>IF(A164="","",Tabelid!D153)</f>
        <v/>
      </c>
      <c r="B165" s="37" t="str">
        <f>IF(A165="","",SUMIFS(Eksplikatsioon!F:F,Eksplikatsioon!A:A,AC165,Eksplikatsioon!C:C,Tabelid!E153))</f>
        <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C165" s="38" t="str">
        <f t="shared" ref="AC165:AC172" si="15">AC164</f>
        <v/>
      </c>
    </row>
    <row r="166" spans="1:29" x14ac:dyDescent="0.25">
      <c r="A166" s="39" t="str">
        <f>IF(A165="","",Tabelid!D154)</f>
        <v/>
      </c>
      <c r="B166" s="37" t="str">
        <f>IF(A166="","",SUMIFS(Eksplikatsioon!F:F,Eksplikatsioon!A:A,AC166,Eksplikatsioon!C:C,Tabelid!E154))</f>
        <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C166" s="38" t="str">
        <f t="shared" si="15"/>
        <v/>
      </c>
    </row>
    <row r="167" spans="1:29" x14ac:dyDescent="0.25">
      <c r="A167" s="39" t="str">
        <f>IF(A166="","",Tabelid!D155)</f>
        <v/>
      </c>
      <c r="B167" s="37" t="str">
        <f>IF(A167="","",SUM(B164:B166)+B172)</f>
        <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C167" s="38" t="str">
        <f t="shared" si="15"/>
        <v/>
      </c>
    </row>
    <row r="168" spans="1:29" x14ac:dyDescent="0.25">
      <c r="A168" s="39" t="str">
        <f>IF(A167="","",Tabelid!D156)</f>
        <v/>
      </c>
      <c r="B168" s="37" t="str">
        <f>IF(A168="","",SUMIFS(Eksplikatsioon!G:G,Eksplikatsioon!A:A,AC168))</f>
        <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C168" s="38" t="str">
        <f>AC167</f>
        <v/>
      </c>
    </row>
    <row r="169" spans="1:29" x14ac:dyDescent="0.25">
      <c r="A169" s="39" t="str">
        <f>IF(A167="","",Tabelid!D157)</f>
        <v/>
      </c>
      <c r="B169" s="45"/>
      <c r="C169" s="37"/>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C169" s="38" t="str">
        <f>AC167</f>
        <v/>
      </c>
    </row>
    <row r="170" spans="1:29" x14ac:dyDescent="0.25">
      <c r="A170" s="39" t="str">
        <f>IF(A169="","",Tabelid!D158)</f>
        <v/>
      </c>
      <c r="B170" s="45"/>
      <c r="C170" s="37"/>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C170" s="38" t="str">
        <f t="shared" si="15"/>
        <v/>
      </c>
    </row>
    <row r="171" spans="1:29" x14ac:dyDescent="0.25">
      <c r="A171" s="39" t="str">
        <f>IF(A170="","",Tabelid!D159)</f>
        <v/>
      </c>
      <c r="B171" s="37" t="str">
        <f>IF(A171="","",SUMIFS(Eksplikatsioon!F:F,Eksplikatsioon!A:A,AC171,Eksplikatsioon!C:C,Tabelid!E159))</f>
        <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C171" s="38" t="str">
        <f t="shared" si="15"/>
        <v/>
      </c>
    </row>
    <row r="172" spans="1:29" x14ac:dyDescent="0.25">
      <c r="A172" s="39" t="str">
        <f>IF(A171="","",Tabelid!D160)</f>
        <v/>
      </c>
      <c r="B172" s="37" t="str">
        <f>IF(A172="","",SUMIFS(Eksplikatsioon!F:F,Eksplikatsioon!A:A,AC172,Eksplikatsioon!C:C,Tabelid!E160))</f>
        <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C172" s="38" t="str">
        <f t="shared" si="15"/>
        <v/>
      </c>
    </row>
    <row r="173" spans="1:29" x14ac:dyDescent="0.25">
      <c r="A173" s="17" t="str">
        <f>IF(COUNTIF(Tabelid!G:G,TRUE)/10-Tabelid!H161&gt;0,MIN(Tabelid!F:F)+Tabelid!H161&amp;"."&amp;" Korrus","")</f>
        <v/>
      </c>
      <c r="C173" s="37"/>
      <c r="AC173" s="38" t="str">
        <f>IFERROR(IF(FIND(".",A173)=3,LEFT(A173,2),LEFT(A173,1))*1,"")</f>
        <v/>
      </c>
    </row>
    <row r="174" spans="1:29" x14ac:dyDescent="0.25">
      <c r="A174" s="39" t="str">
        <f>IF(A173="","",Tabelid!D162)</f>
        <v/>
      </c>
      <c r="B174" s="37" t="str">
        <f>IF(A174="","",SUMIFS(Eksplikatsioon!F:F,Eksplikatsioon!A:A,AC174,Eksplikatsioon!C:C,Tabelid!E162))</f>
        <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C174" s="38" t="str">
        <f>AC173</f>
        <v/>
      </c>
    </row>
    <row r="175" spans="1:29" x14ac:dyDescent="0.25">
      <c r="A175" s="39" t="str">
        <f>IF(A174="","",Tabelid!D163)</f>
        <v/>
      </c>
      <c r="B175" s="37" t="str">
        <f>IF(A175="","",SUMIFS(Eksplikatsioon!F:F,Eksplikatsioon!A:A,AC175,Eksplikatsioon!C:C,Tabelid!E163))</f>
        <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C175" s="38" t="str">
        <f t="shared" ref="AC175:AC182" si="16">AC174</f>
        <v/>
      </c>
    </row>
    <row r="176" spans="1:29" x14ac:dyDescent="0.25">
      <c r="A176" s="39" t="str">
        <f>IF(A175="","",Tabelid!D164)</f>
        <v/>
      </c>
      <c r="B176" s="37" t="str">
        <f>IF(A176="","",SUMIFS(Eksplikatsioon!F:F,Eksplikatsioon!A:A,AC176,Eksplikatsioon!C:C,Tabelid!E164))</f>
        <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C176" s="38" t="str">
        <f t="shared" si="16"/>
        <v/>
      </c>
    </row>
    <row r="177" spans="1:29" x14ac:dyDescent="0.25">
      <c r="A177" s="39" t="str">
        <f>IF(A176="","",Tabelid!D165)</f>
        <v/>
      </c>
      <c r="B177" s="37" t="str">
        <f>IF(A177="","",SUM(B174:B176)+B182)</f>
        <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C177" s="38" t="str">
        <f t="shared" si="16"/>
        <v/>
      </c>
    </row>
    <row r="178" spans="1:29" x14ac:dyDescent="0.25">
      <c r="A178" s="39" t="str">
        <f>IF(A177="","",Tabelid!D166)</f>
        <v/>
      </c>
      <c r="B178" s="37" t="str">
        <f>IF(A178="","",SUMIFS(Eksplikatsioon!G:G,Eksplikatsioon!A:A,AC178))</f>
        <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C178" s="38" t="str">
        <f>AC177</f>
        <v/>
      </c>
    </row>
    <row r="179" spans="1:29" x14ac:dyDescent="0.25">
      <c r="A179" s="39" t="str">
        <f>IF(A177="","",Tabelid!D167)</f>
        <v/>
      </c>
      <c r="B179" s="45"/>
      <c r="C179" s="37"/>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C179" s="38" t="str">
        <f>AC177</f>
        <v/>
      </c>
    </row>
    <row r="180" spans="1:29" x14ac:dyDescent="0.25">
      <c r="A180" s="39" t="str">
        <f>IF(A179="","",Tabelid!D168)</f>
        <v/>
      </c>
      <c r="B180" s="45"/>
      <c r="C180" s="37"/>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C180" s="38" t="str">
        <f t="shared" si="16"/>
        <v/>
      </c>
    </row>
    <row r="181" spans="1:29" x14ac:dyDescent="0.25">
      <c r="A181" s="39" t="str">
        <f>IF(A180="","",Tabelid!D169)</f>
        <v/>
      </c>
      <c r="B181" s="37" t="str">
        <f>IF(A181="","",SUMIFS(Eksplikatsioon!F:F,Eksplikatsioon!A:A,AC181,Eksplikatsioon!C:C,Tabelid!E169))</f>
        <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C181" s="38" t="str">
        <f t="shared" si="16"/>
        <v/>
      </c>
    </row>
    <row r="182" spans="1:29" x14ac:dyDescent="0.25">
      <c r="A182" s="39" t="str">
        <f>IF(A181="","",Tabelid!D170)</f>
        <v/>
      </c>
      <c r="B182" s="37" t="str">
        <f>IF(A182="","",SUMIFS(Eksplikatsioon!F:F,Eksplikatsioon!A:A,AC182,Eksplikatsioon!C:C,Tabelid!E170))</f>
        <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C182" s="38" t="str">
        <f t="shared" si="16"/>
        <v/>
      </c>
    </row>
    <row r="183" spans="1:29" x14ac:dyDescent="0.25">
      <c r="A183" s="17" t="str">
        <f>IF(COUNTIF(Tabelid!G:G,TRUE)/10-Tabelid!H171&gt;0,MIN(Tabelid!F:F)+Tabelid!H171&amp;"."&amp;" Korrus","")</f>
        <v/>
      </c>
      <c r="C183" s="37"/>
      <c r="AC183" s="38" t="str">
        <f>IFERROR(IF(FIND(".",A183)=3,LEFT(A183,2),LEFT(A183,1))*1,"")</f>
        <v/>
      </c>
    </row>
    <row r="184" spans="1:29" x14ac:dyDescent="0.25">
      <c r="A184" s="39" t="str">
        <f>IF(A183="","",Tabelid!D172)</f>
        <v/>
      </c>
      <c r="B184" s="37" t="str">
        <f>IF(A184="","",SUMIFS(Eksplikatsioon!F:F,Eksplikatsioon!A:A,AC184,Eksplikatsioon!C:C,Tabelid!E172))</f>
        <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C184" s="38" t="str">
        <f>AC183</f>
        <v/>
      </c>
    </row>
    <row r="185" spans="1:29" x14ac:dyDescent="0.25">
      <c r="A185" s="39" t="str">
        <f>IF(A184="","",Tabelid!D173)</f>
        <v/>
      </c>
      <c r="B185" s="37" t="str">
        <f>IF(A185="","",SUMIFS(Eksplikatsioon!F:F,Eksplikatsioon!A:A,AC185,Eksplikatsioon!C:C,Tabelid!E173))</f>
        <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C185" s="38" t="str">
        <f t="shared" ref="AC185:AC192" si="17">AC184</f>
        <v/>
      </c>
    </row>
    <row r="186" spans="1:29" x14ac:dyDescent="0.25">
      <c r="A186" s="39" t="str">
        <f>IF(A185="","",Tabelid!D174)</f>
        <v/>
      </c>
      <c r="B186" s="37" t="str">
        <f>IF(A186="","",SUMIFS(Eksplikatsioon!F:F,Eksplikatsioon!A:A,AC186,Eksplikatsioon!C:C,Tabelid!E174))</f>
        <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C186" s="38" t="str">
        <f t="shared" si="17"/>
        <v/>
      </c>
    </row>
    <row r="187" spans="1:29" x14ac:dyDescent="0.25">
      <c r="A187" s="39" t="str">
        <f>IF(A186="","",Tabelid!D175)</f>
        <v/>
      </c>
      <c r="B187" s="37" t="str">
        <f>IF(A187="","",SUM(B184:B186)+B192)</f>
        <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C187" s="38" t="str">
        <f t="shared" si="17"/>
        <v/>
      </c>
    </row>
    <row r="188" spans="1:29" x14ac:dyDescent="0.25">
      <c r="A188" s="39" t="str">
        <f>IF(A187="","",Tabelid!D176)</f>
        <v/>
      </c>
      <c r="B188" s="37" t="str">
        <f>IF(A188="","",SUMIFS(Eksplikatsioon!G:G,Eksplikatsioon!A:A,AC188))</f>
        <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C188" s="38" t="str">
        <f>AC187</f>
        <v/>
      </c>
    </row>
    <row r="189" spans="1:29" x14ac:dyDescent="0.25">
      <c r="A189" s="39" t="str">
        <f>IF(A187="","",Tabelid!D177)</f>
        <v/>
      </c>
      <c r="B189" s="45"/>
      <c r="C189" s="37"/>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C189" s="38" t="str">
        <f>AC187</f>
        <v/>
      </c>
    </row>
    <row r="190" spans="1:29" x14ac:dyDescent="0.25">
      <c r="A190" s="39" t="str">
        <f>IF(A189="","",Tabelid!D178)</f>
        <v/>
      </c>
      <c r="B190" s="45"/>
      <c r="C190" s="37"/>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C190" s="38" t="str">
        <f t="shared" si="17"/>
        <v/>
      </c>
    </row>
    <row r="191" spans="1:29" x14ac:dyDescent="0.25">
      <c r="A191" s="39" t="str">
        <f>IF(A190="","",Tabelid!D179)</f>
        <v/>
      </c>
      <c r="B191" s="37" t="str">
        <f>IF(A191="","",SUMIFS(Eksplikatsioon!F:F,Eksplikatsioon!A:A,AC191,Eksplikatsioon!C:C,Tabelid!E179))</f>
        <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C191" s="38" t="str">
        <f t="shared" si="17"/>
        <v/>
      </c>
    </row>
    <row r="192" spans="1:29" x14ac:dyDescent="0.25">
      <c r="A192" s="39" t="str">
        <f>IF(A191="","",Tabelid!D180)</f>
        <v/>
      </c>
      <c r="B192" s="37" t="str">
        <f>IF(A192="","",SUMIFS(Eksplikatsioon!F:F,Eksplikatsioon!A:A,AC192,Eksplikatsioon!C:C,Tabelid!E180))</f>
        <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C192" s="38" t="str">
        <f t="shared" si="17"/>
        <v/>
      </c>
    </row>
    <row r="193" spans="1:29" x14ac:dyDescent="0.25">
      <c r="A193" s="17" t="str">
        <f>IF(COUNTIF(Tabelid!G:G,TRUE)/10-Tabelid!H181&gt;0,MIN(Tabelid!F:F)+Tabelid!H181&amp;"."&amp;" Korrus","")</f>
        <v/>
      </c>
      <c r="C193" s="37"/>
      <c r="AC193" s="38" t="str">
        <f>IFERROR(IF(FIND(".",A193)=3,LEFT(A193,2),LEFT(A193,1))*1,"")</f>
        <v/>
      </c>
    </row>
    <row r="194" spans="1:29" x14ac:dyDescent="0.25">
      <c r="A194" s="39" t="str">
        <f>IF(A193="","",Tabelid!D182)</f>
        <v/>
      </c>
      <c r="B194" s="37" t="str">
        <f>IF(A194="","",SUMIFS(Eksplikatsioon!F:F,Eksplikatsioon!A:A,AC194,Eksplikatsioon!C:C,Tabelid!E182))</f>
        <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C194" s="38" t="str">
        <f>AC193</f>
        <v/>
      </c>
    </row>
    <row r="195" spans="1:29" x14ac:dyDescent="0.25">
      <c r="A195" s="39" t="str">
        <f>IF(A194="","",Tabelid!D183)</f>
        <v/>
      </c>
      <c r="B195" s="37" t="str">
        <f>IF(A195="","",SUMIFS(Eksplikatsioon!F:F,Eksplikatsioon!A:A,AC195,Eksplikatsioon!C:C,Tabelid!E183))</f>
        <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C195" s="38" t="str">
        <f t="shared" ref="AC195:AC202" si="18">AC194</f>
        <v/>
      </c>
    </row>
    <row r="196" spans="1:29" x14ac:dyDescent="0.25">
      <c r="A196" s="39" t="str">
        <f>IF(A195="","",Tabelid!D184)</f>
        <v/>
      </c>
      <c r="B196" s="37" t="str">
        <f>IF(A196="","",SUMIFS(Eksplikatsioon!F:F,Eksplikatsioon!A:A,AC196,Eksplikatsioon!C:C,Tabelid!E184))</f>
        <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C196" s="38" t="str">
        <f t="shared" si="18"/>
        <v/>
      </c>
    </row>
    <row r="197" spans="1:29" x14ac:dyDescent="0.25">
      <c r="A197" s="39" t="str">
        <f>IF(A196="","",Tabelid!D185)</f>
        <v/>
      </c>
      <c r="B197" s="37" t="str">
        <f>IF(A197="","",SUM(B194:B196)+B202)</f>
        <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C197" s="38" t="str">
        <f t="shared" si="18"/>
        <v/>
      </c>
    </row>
    <row r="198" spans="1:29" x14ac:dyDescent="0.25">
      <c r="A198" s="39" t="str">
        <f>IF(A197="","",Tabelid!D186)</f>
        <v/>
      </c>
      <c r="B198" s="37" t="str">
        <f>IF(A198="","",SUMIFS(Eksplikatsioon!G:G,Eksplikatsioon!A:A,AC198))</f>
        <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C198" s="38" t="str">
        <f>AC197</f>
        <v/>
      </c>
    </row>
    <row r="199" spans="1:29" x14ac:dyDescent="0.25">
      <c r="A199" s="39" t="str">
        <f>IF(A197="","",Tabelid!D187)</f>
        <v/>
      </c>
      <c r="B199" s="45"/>
      <c r="C199" s="37"/>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C199" s="38" t="str">
        <f>AC197</f>
        <v/>
      </c>
    </row>
    <row r="200" spans="1:29" x14ac:dyDescent="0.25">
      <c r="A200" s="39" t="str">
        <f>IF(A199="","",Tabelid!D188)</f>
        <v/>
      </c>
      <c r="B200" s="45"/>
      <c r="C200" s="37"/>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C200" s="38" t="str">
        <f t="shared" si="18"/>
        <v/>
      </c>
    </row>
    <row r="201" spans="1:29" x14ac:dyDescent="0.25">
      <c r="A201" s="39" t="str">
        <f>IF(A200="","",Tabelid!D189)</f>
        <v/>
      </c>
      <c r="B201" s="37" t="str">
        <f>IF(A201="","",SUMIFS(Eksplikatsioon!F:F,Eksplikatsioon!A:A,AC201,Eksplikatsioon!C:C,Tabelid!E189))</f>
        <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C201" s="38" t="str">
        <f t="shared" si="18"/>
        <v/>
      </c>
    </row>
    <row r="202" spans="1:29" x14ac:dyDescent="0.25">
      <c r="A202" s="39" t="str">
        <f>IF(A201="","",Tabelid!D190)</f>
        <v/>
      </c>
      <c r="B202" s="37" t="str">
        <f>IF(A202="","",SUMIFS(Eksplikatsioon!F:F,Eksplikatsioon!A:A,AC202,Eksplikatsioon!C:C,Tabelid!E190))</f>
        <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C202" s="38" t="str">
        <f t="shared" si="18"/>
        <v/>
      </c>
    </row>
    <row r="203" spans="1:29" x14ac:dyDescent="0.25">
      <c r="A203" s="17" t="str">
        <f>IF(COUNTIF(Tabelid!G:G,TRUE)/10-Tabelid!H191&gt;0,MIN(Tabelid!F:F)+Tabelid!H191&amp;"."&amp;" Korrus","")</f>
        <v/>
      </c>
      <c r="C203" s="37"/>
      <c r="AC203" s="38" t="str">
        <f>IFERROR(IF(FIND(".",A203)=3,LEFT(A203,2),LEFT(A203,1))*1,"")</f>
        <v/>
      </c>
    </row>
    <row r="204" spans="1:29" x14ac:dyDescent="0.25">
      <c r="A204" s="39" t="str">
        <f>IF(A203="","",Tabelid!D192)</f>
        <v/>
      </c>
      <c r="B204" s="37" t="str">
        <f>IF(A204="","",SUMIFS(Eksplikatsioon!F:F,Eksplikatsioon!A:A,AC204,Eksplikatsioon!C:C,Tabelid!E192))</f>
        <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C204" s="38" t="str">
        <f>AC203</f>
        <v/>
      </c>
    </row>
    <row r="205" spans="1:29" x14ac:dyDescent="0.25">
      <c r="A205" s="39" t="str">
        <f>IF(A204="","",Tabelid!D193)</f>
        <v/>
      </c>
      <c r="B205" s="37" t="str">
        <f>IF(A205="","",SUMIFS(Eksplikatsioon!F:F,Eksplikatsioon!A:A,AC205,Eksplikatsioon!C:C,Tabelid!E193))</f>
        <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C205" s="38" t="str">
        <f t="shared" ref="AC205:AC212" si="19">AC204</f>
        <v/>
      </c>
    </row>
    <row r="206" spans="1:29" x14ac:dyDescent="0.25">
      <c r="A206" s="39" t="str">
        <f>IF(A205="","",Tabelid!D194)</f>
        <v/>
      </c>
      <c r="B206" s="37" t="str">
        <f>IF(A206="","",SUMIFS(Eksplikatsioon!F:F,Eksplikatsioon!A:A,AC206,Eksplikatsioon!C:C,Tabelid!E194))</f>
        <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C206" s="38" t="str">
        <f t="shared" si="19"/>
        <v/>
      </c>
    </row>
    <row r="207" spans="1:29" x14ac:dyDescent="0.25">
      <c r="A207" s="39" t="str">
        <f>IF(A206="","",Tabelid!D195)</f>
        <v/>
      </c>
      <c r="B207" s="37" t="str">
        <f>IF(A207="","",SUM(B204:B206)+B212)</f>
        <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C207" s="38" t="str">
        <f t="shared" si="19"/>
        <v/>
      </c>
    </row>
    <row r="208" spans="1:29" x14ac:dyDescent="0.25">
      <c r="A208" s="39" t="str">
        <f>IF(A207="","",Tabelid!D196)</f>
        <v/>
      </c>
      <c r="B208" s="37" t="str">
        <f>IF(A208="","",SUMIFS(Eksplikatsioon!G:G,Eksplikatsioon!A:A,AC208))</f>
        <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C208" s="38" t="str">
        <f>AC207</f>
        <v/>
      </c>
    </row>
    <row r="209" spans="1:29" x14ac:dyDescent="0.25">
      <c r="A209" s="39" t="str">
        <f>IF(A207="","",Tabelid!D197)</f>
        <v/>
      </c>
      <c r="B209" s="45"/>
      <c r="C209" s="37"/>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C209" s="38" t="str">
        <f>AC207</f>
        <v/>
      </c>
    </row>
    <row r="210" spans="1:29" x14ac:dyDescent="0.25">
      <c r="A210" s="39" t="str">
        <f>IF(A209="","",Tabelid!D198)</f>
        <v/>
      </c>
      <c r="B210" s="45"/>
      <c r="C210" s="37"/>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C210" s="38" t="str">
        <f t="shared" si="19"/>
        <v/>
      </c>
    </row>
    <row r="211" spans="1:29" x14ac:dyDescent="0.25">
      <c r="A211" s="39" t="str">
        <f>IF(A210="","",Tabelid!D199)</f>
        <v/>
      </c>
      <c r="B211" s="37" t="str">
        <f>IF(A211="","",SUMIFS(Eksplikatsioon!F:F,Eksplikatsioon!A:A,AC211,Eksplikatsioon!C:C,Tabelid!E199))</f>
        <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C211" s="38" t="str">
        <f t="shared" si="19"/>
        <v/>
      </c>
    </row>
    <row r="212" spans="1:29" x14ac:dyDescent="0.25">
      <c r="A212" s="39" t="str">
        <f>IF(A211="","",Tabelid!D200)</f>
        <v/>
      </c>
      <c r="B212" s="37" t="str">
        <f>IF(A212="","",SUMIFS(Eksplikatsioon!F:F,Eksplikatsioon!A:A,AC212,Eksplikatsioon!C:C,Tabelid!E200))</f>
        <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C212" s="38" t="str">
        <f t="shared" si="19"/>
        <v/>
      </c>
    </row>
    <row r="213" spans="1:29" x14ac:dyDescent="0.25">
      <c r="A213" s="17" t="str">
        <f>IF(COUNTIF(Tabelid!G:G,TRUE)/10-Tabelid!H201&gt;0,MIN(Tabelid!F:F)+Tabelid!H201&amp;"."&amp;" Korrus","")</f>
        <v/>
      </c>
      <c r="C213" s="37"/>
      <c r="AC213" s="38" t="str">
        <f>IFERROR(IF(FIND(".",A213)=3,LEFT(A213,2),LEFT(A213,1))*1,"")</f>
        <v/>
      </c>
    </row>
    <row r="214" spans="1:29" x14ac:dyDescent="0.25">
      <c r="A214" s="39" t="str">
        <f>IF(A213="","",Tabelid!D202)</f>
        <v/>
      </c>
      <c r="B214" s="37" t="str">
        <f>IF(A214="","",SUMIFS(Eksplikatsioon!F:F,Eksplikatsioon!A:A,AC214,Eksplikatsioon!C:C,Tabelid!E202))</f>
        <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C214" s="38" t="str">
        <f>AC213</f>
        <v/>
      </c>
    </row>
    <row r="215" spans="1:29" x14ac:dyDescent="0.25">
      <c r="A215" s="39" t="str">
        <f>IF(A214="","",Tabelid!D203)</f>
        <v/>
      </c>
      <c r="B215" s="37" t="str">
        <f>IF(A215="","",SUMIFS(Eksplikatsioon!F:F,Eksplikatsioon!A:A,AC215,Eksplikatsioon!C:C,Tabelid!E203))</f>
        <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C215" s="38" t="str">
        <f t="shared" ref="AC215:AC222" si="20">AC214</f>
        <v/>
      </c>
    </row>
    <row r="216" spans="1:29" x14ac:dyDescent="0.25">
      <c r="A216" s="39" t="str">
        <f>IF(A215="","",Tabelid!D204)</f>
        <v/>
      </c>
      <c r="B216" s="37" t="str">
        <f>IF(A216="","",SUMIFS(Eksplikatsioon!F:F,Eksplikatsioon!A:A,AC216,Eksplikatsioon!C:C,Tabelid!E204))</f>
        <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C216" s="38" t="str">
        <f t="shared" si="20"/>
        <v/>
      </c>
    </row>
    <row r="217" spans="1:29" x14ac:dyDescent="0.25">
      <c r="A217" s="39" t="str">
        <f>IF(A216="","",Tabelid!D205)</f>
        <v/>
      </c>
      <c r="B217" s="37" t="str">
        <f>IF(A217="","",SUM(B214:B216)+B222)</f>
        <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C217" s="38" t="str">
        <f t="shared" si="20"/>
        <v/>
      </c>
    </row>
    <row r="218" spans="1:29" x14ac:dyDescent="0.25">
      <c r="A218" s="39" t="str">
        <f>IF(A217="","",Tabelid!D206)</f>
        <v/>
      </c>
      <c r="B218" s="37" t="str">
        <f>IF(A218="","",SUMIFS(Eksplikatsioon!G:G,Eksplikatsioon!A:A,AC218))</f>
        <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C218" s="38" t="str">
        <f>AC217</f>
        <v/>
      </c>
    </row>
    <row r="219" spans="1:29" x14ac:dyDescent="0.25">
      <c r="A219" s="39" t="str">
        <f>IF(A217="","",Tabelid!D207)</f>
        <v/>
      </c>
      <c r="B219" s="45"/>
      <c r="C219" s="37"/>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C219" s="38" t="str">
        <f>AC217</f>
        <v/>
      </c>
    </row>
    <row r="220" spans="1:29" x14ac:dyDescent="0.25">
      <c r="A220" s="39" t="str">
        <f>IF(A219="","",Tabelid!D208)</f>
        <v/>
      </c>
      <c r="B220" s="45"/>
      <c r="C220" s="37"/>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C220" s="38" t="str">
        <f t="shared" si="20"/>
        <v/>
      </c>
    </row>
    <row r="221" spans="1:29" x14ac:dyDescent="0.25">
      <c r="A221" s="39" t="str">
        <f>IF(A220="","",Tabelid!D209)</f>
        <v/>
      </c>
      <c r="B221" s="37" t="str">
        <f>IF(A221="","",SUMIFS(Eksplikatsioon!F:F,Eksplikatsioon!A:A,AC221,Eksplikatsioon!C:C,Tabelid!E209))</f>
        <v/>
      </c>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C221" s="38" t="str">
        <f t="shared" si="20"/>
        <v/>
      </c>
    </row>
    <row r="222" spans="1:29" x14ac:dyDescent="0.25">
      <c r="A222" s="39" t="str">
        <f>IF(A221="","",Tabelid!D210)</f>
        <v/>
      </c>
      <c r="B222" s="37" t="str">
        <f>IF(A222="","",SUMIFS(Eksplikatsioon!F:F,Eksplikatsioon!A:A,AC222,Eksplikatsioon!C:C,Tabelid!E210))</f>
        <v/>
      </c>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C222" s="38" t="str">
        <f t="shared" si="20"/>
        <v/>
      </c>
    </row>
    <row r="223" spans="1:29" x14ac:dyDescent="0.25">
      <c r="A223" s="17" t="str">
        <f>IF(COUNTIF(Tabelid!G:G,TRUE)/10-Tabelid!H211&gt;0,MIN(Tabelid!F:F)+Tabelid!H211&amp;"."&amp;" Korrus","")</f>
        <v/>
      </c>
      <c r="C223" s="37"/>
      <c r="AC223" s="38" t="str">
        <f>IFERROR(IF(FIND(".",A223)=3,LEFT(A223,2),LEFT(A223,1))*1,"")</f>
        <v/>
      </c>
    </row>
    <row r="224" spans="1:29" x14ac:dyDescent="0.25">
      <c r="A224" s="39" t="str">
        <f>IF(A223="","",Tabelid!D212)</f>
        <v/>
      </c>
      <c r="B224" s="37" t="str">
        <f>IF(A224="","",SUMIFS(Eksplikatsioon!F:F,Eksplikatsioon!A:A,AC224,Eksplikatsioon!C:C,Tabelid!E212))</f>
        <v/>
      </c>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C224" s="38" t="str">
        <f>AC223</f>
        <v/>
      </c>
    </row>
    <row r="225" spans="1:29" x14ac:dyDescent="0.25">
      <c r="A225" s="39" t="str">
        <f>IF(A224="","",Tabelid!D213)</f>
        <v/>
      </c>
      <c r="B225" s="37" t="str">
        <f>IF(A225="","",SUMIFS(Eksplikatsioon!F:F,Eksplikatsioon!A:A,AC225,Eksplikatsioon!C:C,Tabelid!E213))</f>
        <v/>
      </c>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C225" s="38" t="str">
        <f t="shared" ref="AC225:AC232" si="21">AC224</f>
        <v/>
      </c>
    </row>
    <row r="226" spans="1:29" x14ac:dyDescent="0.25">
      <c r="A226" s="39" t="str">
        <f>IF(A225="","",Tabelid!D214)</f>
        <v/>
      </c>
      <c r="B226" s="37" t="str">
        <f>IF(A226="","",SUMIFS(Eksplikatsioon!F:F,Eksplikatsioon!A:A,AC226,Eksplikatsioon!C:C,Tabelid!E214))</f>
        <v/>
      </c>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C226" s="38" t="str">
        <f t="shared" si="21"/>
        <v/>
      </c>
    </row>
    <row r="227" spans="1:29" x14ac:dyDescent="0.25">
      <c r="A227" s="39" t="str">
        <f>IF(A226="","",Tabelid!D215)</f>
        <v/>
      </c>
      <c r="B227" s="37" t="str">
        <f>IF(A227="","",SUM(B224:B226)+B232)</f>
        <v/>
      </c>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C227" s="38" t="str">
        <f t="shared" si="21"/>
        <v/>
      </c>
    </row>
    <row r="228" spans="1:29" x14ac:dyDescent="0.25">
      <c r="A228" s="39" t="str">
        <f>IF(A227="","",Tabelid!D216)</f>
        <v/>
      </c>
      <c r="B228" s="37" t="str">
        <f>IF(A228="","",SUMIFS(Eksplikatsioon!G:G,Eksplikatsioon!A:A,AC228))</f>
        <v/>
      </c>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C228" s="38" t="str">
        <f>AC227</f>
        <v/>
      </c>
    </row>
    <row r="229" spans="1:29" x14ac:dyDescent="0.25">
      <c r="A229" s="39" t="str">
        <f>IF(A227="","",Tabelid!D217)</f>
        <v/>
      </c>
      <c r="B229" s="45"/>
      <c r="C229" s="37"/>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C229" s="38" t="str">
        <f>AC227</f>
        <v/>
      </c>
    </row>
    <row r="230" spans="1:29" x14ac:dyDescent="0.25">
      <c r="A230" s="39" t="str">
        <f>IF(A229="","",Tabelid!D218)</f>
        <v/>
      </c>
      <c r="B230" s="45"/>
      <c r="C230" s="37"/>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C230" s="38" t="str">
        <f t="shared" si="21"/>
        <v/>
      </c>
    </row>
    <row r="231" spans="1:29" x14ac:dyDescent="0.25">
      <c r="A231" s="39" t="str">
        <f>IF(A230="","",Tabelid!D219)</f>
        <v/>
      </c>
      <c r="B231" s="37" t="str">
        <f>IF(A231="","",SUMIFS(Eksplikatsioon!F:F,Eksplikatsioon!A:A,AC231,Eksplikatsioon!C:C,Tabelid!E219))</f>
        <v/>
      </c>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C231" s="38" t="str">
        <f t="shared" si="21"/>
        <v/>
      </c>
    </row>
    <row r="232" spans="1:29" x14ac:dyDescent="0.25">
      <c r="A232" s="39" t="str">
        <f>IF(A231="","",Tabelid!D220)</f>
        <v/>
      </c>
      <c r="B232" s="37" t="str">
        <f>IF(A232="","",SUMIFS(Eksplikatsioon!F:F,Eksplikatsioon!A:A,AC232,Eksplikatsioon!C:C,Tabelid!E220))</f>
        <v/>
      </c>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C232" s="38" t="str">
        <f t="shared" si="21"/>
        <v/>
      </c>
    </row>
    <row r="233" spans="1:29" x14ac:dyDescent="0.25">
      <c r="A233" s="17" t="str">
        <f>IF(COUNTIF(Tabelid!G:G,TRUE)/10-Tabelid!H221&gt;0,MIN(Tabelid!F:F)+Tabelid!H221&amp;"."&amp;" Korrus","")</f>
        <v/>
      </c>
      <c r="C233" s="37"/>
      <c r="AC233" s="38" t="str">
        <f>IFERROR(IF(FIND(".",A233)=3,LEFT(A233,2),LEFT(A233,1))*1,"")</f>
        <v/>
      </c>
    </row>
    <row r="234" spans="1:29" x14ac:dyDescent="0.25">
      <c r="A234" s="39" t="str">
        <f>IF(A233="","",Tabelid!D222)</f>
        <v/>
      </c>
      <c r="B234" s="37" t="str">
        <f>IF(A234="","",SUMIFS(Eksplikatsioon!F:F,Eksplikatsioon!A:A,AC234,Eksplikatsioon!C:C,Tabelid!E222))</f>
        <v/>
      </c>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C234" s="38" t="str">
        <f>AC233</f>
        <v/>
      </c>
    </row>
    <row r="235" spans="1:29" x14ac:dyDescent="0.25">
      <c r="A235" s="39" t="str">
        <f>IF(A234="","",Tabelid!D223)</f>
        <v/>
      </c>
      <c r="B235" s="37" t="str">
        <f>IF(A235="","",SUMIFS(Eksplikatsioon!F:F,Eksplikatsioon!A:A,AC235,Eksplikatsioon!C:C,Tabelid!E223))</f>
        <v/>
      </c>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C235" s="38" t="str">
        <f t="shared" ref="AC235:AC242" si="22">AC234</f>
        <v/>
      </c>
    </row>
    <row r="236" spans="1:29" x14ac:dyDescent="0.25">
      <c r="A236" s="39" t="str">
        <f>IF(A235="","",Tabelid!D224)</f>
        <v/>
      </c>
      <c r="B236" s="37" t="str">
        <f>IF(A236="","",SUMIFS(Eksplikatsioon!F:F,Eksplikatsioon!A:A,AC236,Eksplikatsioon!C:C,Tabelid!E224))</f>
        <v/>
      </c>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C236" s="38" t="str">
        <f t="shared" si="22"/>
        <v/>
      </c>
    </row>
    <row r="237" spans="1:29" x14ac:dyDescent="0.25">
      <c r="A237" s="39" t="str">
        <f>IF(A236="","",Tabelid!D225)</f>
        <v/>
      </c>
      <c r="B237" s="37" t="str">
        <f>IF(A237="","",SUM(B234:B236)+B242)</f>
        <v/>
      </c>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C237" s="38" t="str">
        <f t="shared" si="22"/>
        <v/>
      </c>
    </row>
    <row r="238" spans="1:29" x14ac:dyDescent="0.25">
      <c r="A238" s="39" t="str">
        <f>IF(A237="","",Tabelid!D226)</f>
        <v/>
      </c>
      <c r="B238" s="37" t="str">
        <f>IF(A238="","",SUMIFS(Eksplikatsioon!G:G,Eksplikatsioon!A:A,AC238))</f>
        <v/>
      </c>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C238" s="38" t="str">
        <f>AC237</f>
        <v/>
      </c>
    </row>
    <row r="239" spans="1:29" x14ac:dyDescent="0.25">
      <c r="A239" s="39" t="str">
        <f>IF(A237="","",Tabelid!D227)</f>
        <v/>
      </c>
      <c r="B239" s="45"/>
      <c r="C239" s="37"/>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C239" s="38" t="str">
        <f>AC237</f>
        <v/>
      </c>
    </row>
    <row r="240" spans="1:29" x14ac:dyDescent="0.25">
      <c r="A240" s="39" t="str">
        <f>IF(A239="","",Tabelid!D228)</f>
        <v/>
      </c>
      <c r="B240" s="46"/>
      <c r="C240" s="37"/>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C240" s="38" t="str">
        <f t="shared" si="22"/>
        <v/>
      </c>
    </row>
    <row r="241" spans="1:29" x14ac:dyDescent="0.25">
      <c r="A241" s="39" t="str">
        <f>IF(A240="","",Tabelid!D229)</f>
        <v/>
      </c>
      <c r="B241" s="37" t="str">
        <f>IF(A241="","",SUMIFS(Eksplikatsioon!F:F,Eksplikatsioon!A:A,AC241,Eksplikatsioon!C:C,Tabelid!E229))</f>
        <v/>
      </c>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C241" s="38" t="str">
        <f t="shared" si="22"/>
        <v/>
      </c>
    </row>
    <row r="242" spans="1:29" x14ac:dyDescent="0.25">
      <c r="A242" s="39" t="str">
        <f>IF(A241="","",Tabelid!D230)</f>
        <v/>
      </c>
      <c r="B242" s="37" t="str">
        <f>IF(A242="","",SUMIFS(Eksplikatsioon!F:F,Eksplikatsioon!A:A,AC242,Eksplikatsioon!C:C,Tabelid!E230))</f>
        <v/>
      </c>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C242" s="38" t="str">
        <f t="shared" si="22"/>
        <v/>
      </c>
    </row>
    <row r="243" spans="1:29" x14ac:dyDescent="0.25">
      <c r="A243" s="17" t="str">
        <f>IF(COUNTIF(Tabelid!G:G,TRUE)/10-Tabelid!H231&gt;0,MIN(Tabelid!F:F)+Tabelid!H231&amp;"."&amp;" Korrus","")</f>
        <v/>
      </c>
      <c r="C243" s="37"/>
      <c r="AC243" s="38" t="str">
        <f>IFERROR(IF(FIND(".",A243)=3,LEFT(A243,2),LEFT(A243,1))*1,"")</f>
        <v/>
      </c>
    </row>
    <row r="244" spans="1:29" x14ac:dyDescent="0.25">
      <c r="A244" s="39" t="str">
        <f>IF(A243="","",Tabelid!D232)</f>
        <v/>
      </c>
      <c r="B244" s="37" t="str">
        <f>IF(A244="","",SUMIFS(Eksplikatsioon!F:F,Eksplikatsioon!A:A,AC244,Eksplikatsioon!C:C,Tabelid!E232))</f>
        <v/>
      </c>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C244" s="38" t="str">
        <f>AC243</f>
        <v/>
      </c>
    </row>
    <row r="245" spans="1:29" x14ac:dyDescent="0.25">
      <c r="A245" s="39" t="str">
        <f>IF(A244="","",Tabelid!D233)</f>
        <v/>
      </c>
      <c r="B245" s="37" t="str">
        <f>IF(A245="","",SUMIFS(Eksplikatsioon!F:F,Eksplikatsioon!A:A,AC245,Eksplikatsioon!C:C,Tabelid!E233))</f>
        <v/>
      </c>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C245" s="38" t="str">
        <f t="shared" ref="AC245:AC252" si="23">AC244</f>
        <v/>
      </c>
    </row>
    <row r="246" spans="1:29" x14ac:dyDescent="0.25">
      <c r="A246" s="39" t="str">
        <f>IF(A245="","",Tabelid!D234)</f>
        <v/>
      </c>
      <c r="B246" s="37" t="str">
        <f>IF(A246="","",SUMIFS(Eksplikatsioon!F:F,Eksplikatsioon!A:A,AC246,Eksplikatsioon!C:C,Tabelid!E234))</f>
        <v/>
      </c>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C246" s="38" t="str">
        <f t="shared" si="23"/>
        <v/>
      </c>
    </row>
    <row r="247" spans="1:29" x14ac:dyDescent="0.25">
      <c r="A247" s="39" t="str">
        <f>IF(A246="","",Tabelid!D235)</f>
        <v/>
      </c>
      <c r="B247" s="37" t="str">
        <f>IF(A247="","",SUM(B244:B246)+B252)</f>
        <v/>
      </c>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C247" s="38" t="str">
        <f t="shared" si="23"/>
        <v/>
      </c>
    </row>
    <row r="248" spans="1:29" x14ac:dyDescent="0.25">
      <c r="A248" s="39" t="str">
        <f>IF(A247="","",Tabelid!D236)</f>
        <v/>
      </c>
      <c r="B248" s="37" t="str">
        <f>IF(A248="","",SUMIFS(Eksplikatsioon!G:G,Eksplikatsioon!A:A,AC248))</f>
        <v/>
      </c>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C248" s="38" t="str">
        <f>AC247</f>
        <v/>
      </c>
    </row>
    <row r="249" spans="1:29" x14ac:dyDescent="0.25">
      <c r="A249" s="39" t="str">
        <f>IF(A247="","",Tabelid!D237)</f>
        <v/>
      </c>
      <c r="B249" s="46"/>
      <c r="C249" s="37"/>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C249" s="38" t="str">
        <f>AC247</f>
        <v/>
      </c>
    </row>
    <row r="250" spans="1:29" x14ac:dyDescent="0.25">
      <c r="A250" s="39" t="str">
        <f>IF(A249="","",Tabelid!D238)</f>
        <v/>
      </c>
      <c r="B250" s="46"/>
      <c r="C250" s="37"/>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C250" s="38" t="str">
        <f t="shared" si="23"/>
        <v/>
      </c>
    </row>
    <row r="251" spans="1:29" x14ac:dyDescent="0.25">
      <c r="A251" s="39" t="str">
        <f>IF(A250="","",Tabelid!D239)</f>
        <v/>
      </c>
      <c r="B251" s="37" t="str">
        <f>IF(A251="","",SUMIFS(Eksplikatsioon!F:F,Eksplikatsioon!A:A,AC251,Eksplikatsioon!C:C,Tabelid!E239))</f>
        <v/>
      </c>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C251" s="38" t="str">
        <f t="shared" si="23"/>
        <v/>
      </c>
    </row>
    <row r="252" spans="1:29" x14ac:dyDescent="0.25">
      <c r="A252" s="39" t="str">
        <f>IF(A251="","",Tabelid!D240)</f>
        <v/>
      </c>
      <c r="B252" s="37" t="str">
        <f>IF(A252="","",SUMIFS(Eksplikatsioon!F:F,Eksplikatsioon!A:A,AC252,Eksplikatsioon!C:C,Tabelid!E240))</f>
        <v/>
      </c>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C252" s="38" t="str">
        <f t="shared" si="23"/>
        <v/>
      </c>
    </row>
    <row r="253" spans="1:29" x14ac:dyDescent="0.25">
      <c r="A253" s="17" t="str">
        <f>IF(COUNTIF(Tabelid!G:G,TRUE)/10-Tabelid!H241&gt;0,MIN(Tabelid!F:F)+Tabelid!H241&amp;"."&amp;" Korrus","")</f>
        <v/>
      </c>
      <c r="C253" s="37"/>
      <c r="AC253" s="38" t="str">
        <f>IFERROR(IF(FIND(".",A253)=3,LEFT(A253,2),LEFT(A253,1))*1,"")</f>
        <v/>
      </c>
    </row>
    <row r="254" spans="1:29" x14ac:dyDescent="0.25">
      <c r="A254" s="39" t="str">
        <f>IF(A253="","",Tabelid!D242)</f>
        <v/>
      </c>
      <c r="B254" s="37" t="str">
        <f>IF(A254="","",SUMIFS(Eksplikatsioon!F:F,Eksplikatsioon!A:A,AC254,Eksplikatsioon!C:C,Tabelid!E242))</f>
        <v/>
      </c>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C254" s="38" t="str">
        <f>AC253</f>
        <v/>
      </c>
    </row>
    <row r="255" spans="1:29" x14ac:dyDescent="0.25">
      <c r="A255" s="39" t="str">
        <f>IF(A254="","",Tabelid!D243)</f>
        <v/>
      </c>
      <c r="B255" s="37" t="str">
        <f>IF(A255="","",SUMIFS(Eksplikatsioon!F:F,Eksplikatsioon!A:A,AC255,Eksplikatsioon!C:C,Tabelid!E243))</f>
        <v/>
      </c>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C255" s="38" t="str">
        <f t="shared" ref="AC255:AC262" si="24">AC254</f>
        <v/>
      </c>
    </row>
    <row r="256" spans="1:29" x14ac:dyDescent="0.25">
      <c r="A256" s="39" t="str">
        <f>IF(A255="","",Tabelid!D244)</f>
        <v/>
      </c>
      <c r="B256" s="37" t="str">
        <f>IF(A256="","",SUMIFS(Eksplikatsioon!F:F,Eksplikatsioon!A:A,AC256,Eksplikatsioon!C:C,Tabelid!E244))</f>
        <v/>
      </c>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C256" s="38" t="str">
        <f t="shared" si="24"/>
        <v/>
      </c>
    </row>
    <row r="257" spans="1:29" x14ac:dyDescent="0.25">
      <c r="A257" s="39" t="str">
        <f>IF(A256="","",Tabelid!D245)</f>
        <v/>
      </c>
      <c r="B257" s="37" t="str">
        <f>IF(A257="","",SUM(B254:B256)+B262)</f>
        <v/>
      </c>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C257" s="38" t="str">
        <f t="shared" si="24"/>
        <v/>
      </c>
    </row>
    <row r="258" spans="1:29" x14ac:dyDescent="0.25">
      <c r="A258" s="39" t="str">
        <f>IF(A257="","",Tabelid!D246)</f>
        <v/>
      </c>
      <c r="B258" s="37" t="str">
        <f>IF(A258="","",SUMIFS(Eksplikatsioon!G:G,Eksplikatsioon!A:A,AC258))</f>
        <v/>
      </c>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C258" s="38" t="str">
        <f>AC257</f>
        <v/>
      </c>
    </row>
    <row r="259" spans="1:29" x14ac:dyDescent="0.25">
      <c r="A259" s="39" t="str">
        <f>IF(A257="","",Tabelid!D247)</f>
        <v/>
      </c>
      <c r="B259" s="46"/>
      <c r="C259" s="37"/>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C259" s="38" t="str">
        <f>AC257</f>
        <v/>
      </c>
    </row>
    <row r="260" spans="1:29" x14ac:dyDescent="0.25">
      <c r="A260" s="39" t="str">
        <f>IF(A259="","",Tabelid!D248)</f>
        <v/>
      </c>
      <c r="B260" s="46"/>
      <c r="C260" s="37"/>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C260" s="38" t="str">
        <f t="shared" si="24"/>
        <v/>
      </c>
    </row>
    <row r="261" spans="1:29" x14ac:dyDescent="0.25">
      <c r="A261" s="39" t="str">
        <f>IF(A260="","",Tabelid!D249)</f>
        <v/>
      </c>
      <c r="B261" s="37" t="str">
        <f>IF(A261="","",SUMIFS(Eksplikatsioon!F:F,Eksplikatsioon!A:A,AC261,Eksplikatsioon!C:C,Tabelid!E249))</f>
        <v/>
      </c>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C261" s="38" t="str">
        <f t="shared" si="24"/>
        <v/>
      </c>
    </row>
    <row r="262" spans="1:29" x14ac:dyDescent="0.25">
      <c r="A262" s="39" t="str">
        <f>IF(A261="","",Tabelid!D250)</f>
        <v/>
      </c>
      <c r="B262" s="37" t="str">
        <f>IF(A262="","",SUMIFS(Eksplikatsioon!F:F,Eksplikatsioon!A:A,AC262,Eksplikatsioon!C:C,Tabelid!E250))</f>
        <v/>
      </c>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C262" s="38" t="str">
        <f t="shared" si="24"/>
        <v/>
      </c>
    </row>
    <row r="263" spans="1:29" x14ac:dyDescent="0.25">
      <c r="A263" s="17" t="str">
        <f>IF(COUNTIF(Tabelid!G:G,TRUE)/10-Tabelid!H251&gt;0,MIN(Tabelid!F:F)+Tabelid!H251&amp;"."&amp;" Korrus","")</f>
        <v/>
      </c>
      <c r="C263" s="37"/>
      <c r="AC263" s="38" t="str">
        <f>IFERROR(IF(FIND(".",A263)=3,LEFT(A263,2),LEFT(A263,1))*1,"")</f>
        <v/>
      </c>
    </row>
    <row r="264" spans="1:29" x14ac:dyDescent="0.25">
      <c r="A264" s="39" t="str">
        <f>IF(A263="","",Tabelid!D252)</f>
        <v/>
      </c>
      <c r="B264" s="37" t="str">
        <f>IF(A264="","",SUMIFS(Eksplikatsioon!F:F,Eksplikatsioon!A:A,AC264,Eksplikatsioon!C:C,Tabelid!E252))</f>
        <v/>
      </c>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C264" s="38" t="str">
        <f>AC263</f>
        <v/>
      </c>
    </row>
    <row r="265" spans="1:29" x14ac:dyDescent="0.25">
      <c r="A265" s="39" t="str">
        <f>IF(A264="","",Tabelid!D253)</f>
        <v/>
      </c>
      <c r="B265" s="37" t="str">
        <f>IF(A265="","",SUMIFS(Eksplikatsioon!F:F,Eksplikatsioon!A:A,AC265,Eksplikatsioon!C:C,Tabelid!E253))</f>
        <v/>
      </c>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C265" s="38" t="str">
        <f t="shared" ref="AC265:AC272" si="25">AC264</f>
        <v/>
      </c>
    </row>
    <row r="266" spans="1:29" x14ac:dyDescent="0.25">
      <c r="A266" s="39" t="str">
        <f>IF(A265="","",Tabelid!D254)</f>
        <v/>
      </c>
      <c r="B266" s="37" t="str">
        <f>IF(A266="","",SUMIFS(Eksplikatsioon!F:F,Eksplikatsioon!A:A,AC266,Eksplikatsioon!C:C,Tabelid!E254))</f>
        <v/>
      </c>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C266" s="38" t="str">
        <f t="shared" si="25"/>
        <v/>
      </c>
    </row>
    <row r="267" spans="1:29" x14ac:dyDescent="0.25">
      <c r="A267" s="39" t="str">
        <f>IF(A266="","",Tabelid!D255)</f>
        <v/>
      </c>
      <c r="B267" s="37" t="str">
        <f>IF(A267="","",SUM(B264:B266)+B272)</f>
        <v/>
      </c>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C267" s="38" t="str">
        <f t="shared" si="25"/>
        <v/>
      </c>
    </row>
    <row r="268" spans="1:29" x14ac:dyDescent="0.25">
      <c r="A268" s="39" t="str">
        <f>IF(A267="","",Tabelid!D256)</f>
        <v/>
      </c>
      <c r="B268" s="37" t="str">
        <f>IF(A268="","",SUMIFS(Eksplikatsioon!G:G,Eksplikatsioon!A:A,AC268))</f>
        <v/>
      </c>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C268" s="38" t="str">
        <f>AC267</f>
        <v/>
      </c>
    </row>
    <row r="269" spans="1:29" x14ac:dyDescent="0.25">
      <c r="A269" s="39" t="str">
        <f>IF(A267="","",Tabelid!D257)</f>
        <v/>
      </c>
      <c r="B269" s="46"/>
      <c r="C269" s="37"/>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C269" s="38" t="str">
        <f>AC267</f>
        <v/>
      </c>
    </row>
    <row r="270" spans="1:29" x14ac:dyDescent="0.25">
      <c r="A270" s="39" t="str">
        <f>IF(A269="","",Tabelid!D258)</f>
        <v/>
      </c>
      <c r="B270" s="46"/>
      <c r="C270" s="37"/>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C270" s="38" t="str">
        <f t="shared" si="25"/>
        <v/>
      </c>
    </row>
    <row r="271" spans="1:29" x14ac:dyDescent="0.25">
      <c r="A271" s="39" t="str">
        <f>IF(A270="","",Tabelid!D259)</f>
        <v/>
      </c>
      <c r="B271" s="37" t="str">
        <f>IF(A271="","",SUMIFS(Eksplikatsioon!F:F,Eksplikatsioon!A:A,AC271,Eksplikatsioon!C:C,Tabelid!E259))</f>
        <v/>
      </c>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C271" s="38" t="str">
        <f t="shared" si="25"/>
        <v/>
      </c>
    </row>
    <row r="272" spans="1:29" x14ac:dyDescent="0.25">
      <c r="A272" s="39" t="str">
        <f>IF(A271="","",Tabelid!D260)</f>
        <v/>
      </c>
      <c r="B272" s="37" t="str">
        <f>IF(A272="","",SUMIFS(Eksplikatsioon!F:F,Eksplikatsioon!A:A,AC272,Eksplikatsioon!C:C,Tabelid!E260))</f>
        <v/>
      </c>
      <c r="C272" s="37"/>
      <c r="AC272" s="38" t="str">
        <f t="shared" si="25"/>
        <v/>
      </c>
    </row>
  </sheetData>
  <sheetProtection algorithmName="SHA-512" hashValue="MbB3sOHs20miYyjBS16dGCh69GSAjZAzknqCgN2iHv/t9mt3LY+HXW0FNQThmuCgheA2AWhEVet35Cex2IVWPg==" saltValue="Xd0+jxIEi6WV0zWbQY2dLQ==" spinCount="100000" sheet="1" objects="1" scenarios="1"/>
  <conditionalFormatting sqref="B19:B20 B29:B30 B39:B40 B49:B50 B59:B60 B69:B70 B79:B80 B89:B90 B99:B100 B109:B110 B119:B120 B129:B130 B139:B140 B149:B150 B159:B160 B169:B170 B179:B180 B189:B190 B199:B200 B209:B210 B219:B220 B229:B230 B239:B240 B249:B250 B259:B260 B269:B270 B4:AA4 B10 D10 D29:AA30 D269:AA270 D259:AA260 D249:AA250 D239:AA240 D229:AA230 D219:AA220 D209:AA210 D199:AA200 D189:AA190 D179:AA180 D169:AA170 D159:AA160 D149:AA150 D139:AA140 D129:AA130 D119:AA120 D109:AA110 D99:AA100 D89:AA90 D79:AA80 D69:AA70 D59:AA60 D49:AA50 D39:AA40 D19:AA20">
    <cfRule type="expression" dxfId="28"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70" zoomScaleNormal="70" workbookViewId="0">
      <selection activeCell="H4" sqref="H4"/>
    </sheetView>
  </sheetViews>
  <sheetFormatPr defaultColWidth="9.140625" defaultRowHeight="15" outlineLevelCol="2" x14ac:dyDescent="0.25"/>
  <cols>
    <col min="1" max="1" width="9.140625" style="21" customWidth="1"/>
    <col min="2" max="2" width="11.140625" style="25" customWidth="1"/>
    <col min="3" max="3" width="41.140625" style="21" customWidth="1"/>
    <col min="4" max="4" width="24" style="21" customWidth="1"/>
    <col min="5" max="5" width="38.28515625" style="21" customWidth="1"/>
    <col min="6" max="6" width="11.7109375" style="41" customWidth="1"/>
    <col min="7" max="7" width="11.7109375" style="41" hidden="1" customWidth="1"/>
    <col min="8" max="8" width="45.7109375" style="21" customWidth="1"/>
    <col min="9" max="9" width="13.85546875" style="21" customWidth="1" outlineLevel="1"/>
    <col min="10" max="10" width="30.7109375" style="24" customWidth="1" outlineLevel="1"/>
    <col min="11" max="11" width="50.7109375" style="13" customWidth="1" outlineLevel="1"/>
    <col min="12" max="12" width="25.7109375" style="13" customWidth="1" outlineLevel="1"/>
    <col min="13" max="13" width="22.140625" style="13" customWidth="1" outlineLevel="1"/>
    <col min="14" max="14" width="4" style="13" customWidth="1" outlineLevel="1"/>
    <col min="15" max="15" width="9.42578125" style="13" customWidth="1" outlineLevel="2"/>
    <col min="16" max="16" width="9.140625" style="13" customWidth="1" outlineLevel="2"/>
    <col min="17" max="17" width="8.42578125" style="13" customWidth="1" outlineLevel="2"/>
    <col min="18" max="18" width="9.7109375" style="13" customWidth="1" outlineLevel="2"/>
    <col min="19" max="19" width="11" style="13" customWidth="1" outlineLevel="2"/>
    <col min="20" max="33" width="9.140625" style="13" customWidth="1" outlineLevel="2"/>
    <col min="34" max="34" width="9.140625" style="13" customWidth="1" outlineLevel="1"/>
    <col min="35" max="16384" width="9.140625" style="13"/>
  </cols>
  <sheetData>
    <row r="1" spans="1:37" x14ac:dyDescent="0.25">
      <c r="A1" s="11" t="s">
        <v>152</v>
      </c>
      <c r="B1" s="23" t="str">
        <f>IF('Hoone üldandmed'!B2="","",'Hoone üldandmed'!B2)</f>
        <v>Hiiu maakond, Kärdla linn, Leigri väljak 5</v>
      </c>
      <c r="H1" s="56"/>
    </row>
    <row r="2" spans="1:37" x14ac:dyDescent="0.25">
      <c r="O2" s="54" t="s">
        <v>233</v>
      </c>
      <c r="P2" s="54"/>
      <c r="Q2" s="54"/>
      <c r="R2" s="54"/>
      <c r="S2" s="54"/>
      <c r="T2" s="54"/>
      <c r="U2" s="54"/>
      <c r="V2" s="54"/>
      <c r="W2" s="54"/>
      <c r="X2" s="54"/>
      <c r="Y2" s="54"/>
      <c r="Z2" s="54"/>
      <c r="AA2" s="54"/>
      <c r="AB2" s="54"/>
      <c r="AC2" s="54"/>
      <c r="AD2" s="54"/>
      <c r="AE2" s="54"/>
      <c r="AF2" s="54"/>
      <c r="AG2" s="54"/>
    </row>
    <row r="3" spans="1:37" ht="43.5" customHeight="1" x14ac:dyDescent="0.25">
      <c r="A3" s="26" t="s">
        <v>2</v>
      </c>
      <c r="B3" s="27" t="s">
        <v>0</v>
      </c>
      <c r="C3" s="26" t="s">
        <v>74</v>
      </c>
      <c r="D3" s="26" t="s">
        <v>1</v>
      </c>
      <c r="E3" s="26" t="s">
        <v>75</v>
      </c>
      <c r="F3" s="42" t="s">
        <v>223</v>
      </c>
      <c r="G3" s="42" t="s">
        <v>215</v>
      </c>
      <c r="H3" s="26" t="s">
        <v>76</v>
      </c>
      <c r="I3" s="26" t="s">
        <v>174</v>
      </c>
      <c r="J3" s="28" t="s">
        <v>170</v>
      </c>
      <c r="K3" s="26" t="s">
        <v>189</v>
      </c>
      <c r="L3" s="26" t="s">
        <v>190</v>
      </c>
      <c r="M3" s="26" t="s">
        <v>191</v>
      </c>
      <c r="N3" s="26"/>
      <c r="O3" s="51" t="str">
        <f ca="1">IF(INDIRECT("'Lepingu lisa'!R"&amp;COLUMN()-10&amp;"C49",FALSE)="","",INDIRECT("'Lepingu lisa'!R"&amp;COLUMN()-12&amp;"C49",FALSE))</f>
        <v>Maksu-ja Tolliamet</v>
      </c>
      <c r="P3" s="51" t="str">
        <f t="shared" ref="P3:AG3" ca="1" si="0">IF(INDIRECT("'Lepingu lisa'!R"&amp;COLUMN()-10&amp;"C49",FALSE)="","",INDIRECT("'Lepingu lisa'!R"&amp;COLUMN()-12&amp;"C49",FALSE))</f>
        <v>Põllumajandusamet</v>
      </c>
      <c r="Q3" s="51" t="str">
        <f t="shared" ca="1" si="0"/>
        <v>Tööinspektsioon</v>
      </c>
      <c r="R3" s="51" t="str">
        <f t="shared" ca="1" si="0"/>
        <v>Sotsiaalkindlustusamet</v>
      </c>
      <c r="S3" s="51" t="str">
        <f t="shared" ca="1" si="0"/>
        <v>Veterinaar-ja Toiduamet</v>
      </c>
      <c r="T3" s="51" t="str">
        <f t="shared" ca="1" si="0"/>
        <v>Maa-amet</v>
      </c>
      <c r="U3" s="51" t="str">
        <f t="shared" ca="1" si="0"/>
        <v>SA Keskkonnainvesteeringute Keskus</v>
      </c>
      <c r="V3" s="51" t="str">
        <f t="shared" ca="1" si="0"/>
        <v>Keskkonnaainspektsioon</v>
      </c>
      <c r="W3" s="51" t="str">
        <f t="shared" ca="1" si="0"/>
        <v>Muinsuskaitseamet</v>
      </c>
      <c r="X3" s="51" t="str">
        <f t="shared" ca="1" si="0"/>
        <v>Financial Services OÜ</v>
      </c>
      <c r="Y3" s="51" t="str">
        <f t="shared" ca="1" si="0"/>
        <v>Eesti Õigusabibüroo</v>
      </c>
      <c r="Z3" s="51" t="str">
        <f t="shared" ca="1" si="0"/>
        <v>Rahandusministeeriumi Hiiu talitus</v>
      </c>
      <c r="AA3" s="51" t="str">
        <f t="shared" ca="1" si="0"/>
        <v>Siseministeerium</v>
      </c>
      <c r="AB3" s="51" t="str">
        <f t="shared" ca="1" si="0"/>
        <v>Aktiivne vakantsus</v>
      </c>
      <c r="AC3" s="51" t="str">
        <f t="shared" ca="1" si="0"/>
        <v/>
      </c>
      <c r="AD3" s="51" t="str">
        <f t="shared" ca="1" si="0"/>
        <v/>
      </c>
      <c r="AE3" s="51" t="str">
        <f t="shared" ca="1" si="0"/>
        <v/>
      </c>
      <c r="AF3" s="51" t="str">
        <f t="shared" ca="1" si="0"/>
        <v/>
      </c>
      <c r="AG3" s="51" t="str">
        <f t="shared" ca="1" si="0"/>
        <v/>
      </c>
      <c r="AH3" s="51"/>
      <c r="AI3" s="50"/>
      <c r="AJ3" s="50"/>
      <c r="AK3" s="50"/>
    </row>
    <row r="4" spans="1:37" x14ac:dyDescent="0.25">
      <c r="A4" s="29" t="s">
        <v>60</v>
      </c>
      <c r="B4" s="31" t="s">
        <v>253</v>
      </c>
      <c r="C4" s="29" t="s">
        <v>204</v>
      </c>
      <c r="D4" s="29" t="s">
        <v>88</v>
      </c>
      <c r="E4" s="29" t="s">
        <v>45</v>
      </c>
      <c r="F4" s="43">
        <v>3</v>
      </c>
      <c r="G4" s="43"/>
      <c r="H4" s="29"/>
      <c r="I4" s="21" t="str">
        <f>LEFT(Tabel1[[#This Row],[Ruumi tüüp (TALO Tüüpruumide nimestik)]],2)</f>
        <v>83</v>
      </c>
      <c r="J4" s="30" t="s">
        <v>188</v>
      </c>
      <c r="K4" s="29"/>
      <c r="L4" s="21" t="str">
        <f>IFERROR(VLOOKUP(Tabel1[[#This Row],[Üürnik]],'Lepingu lisa'!$AW$3:$AX$22,2,FALSE),"")</f>
        <v/>
      </c>
      <c r="M4" s="21" t="str">
        <f>IFERROR(VLOOKUP(Tabel1[[#This Row],[Jaotus]],Tabelid!L:M,2,FALSE),"")</f>
        <v>BUILDING</v>
      </c>
      <c r="N4" s="21"/>
      <c r="O4" s="55"/>
      <c r="P4" s="55"/>
      <c r="Q4" s="55"/>
      <c r="R4" s="55"/>
      <c r="S4" s="55"/>
      <c r="T4" s="55"/>
      <c r="U4" s="55"/>
      <c r="V4" s="55"/>
      <c r="W4" s="55"/>
      <c r="X4" s="55"/>
      <c r="Y4" s="55"/>
      <c r="Z4" s="55"/>
      <c r="AA4" s="55"/>
      <c r="AB4" s="55"/>
      <c r="AC4" s="55"/>
      <c r="AD4" s="55"/>
      <c r="AE4" s="55"/>
      <c r="AF4" s="55"/>
      <c r="AG4" s="55"/>
    </row>
    <row r="5" spans="1:37" x14ac:dyDescent="0.25">
      <c r="A5" s="29" t="s">
        <v>60</v>
      </c>
      <c r="B5" s="31" t="s">
        <v>254</v>
      </c>
      <c r="C5" s="29" t="s">
        <v>204</v>
      </c>
      <c r="D5" s="29" t="s">
        <v>207</v>
      </c>
      <c r="E5" s="29" t="s">
        <v>11</v>
      </c>
      <c r="F5" s="43">
        <v>33</v>
      </c>
      <c r="G5" s="43"/>
      <c r="H5" s="29"/>
      <c r="I5" s="21" t="str">
        <f>LEFT(Tabel1[[#This Row],[Ruumi tüüp (TALO Tüüpruumide nimestik)]],2)</f>
        <v>21</v>
      </c>
      <c r="J5" s="30" t="s">
        <v>192</v>
      </c>
      <c r="K5" s="29" t="s">
        <v>373</v>
      </c>
      <c r="L5" s="21" t="str">
        <f>IFERROR(VLOOKUP(Tabel1[[#This Row],[Üürnik]],'Lepingu lisa'!$AW$3:$AX$22,2,FALSE),"")</f>
        <v>LEIGRI5_14</v>
      </c>
      <c r="M5" s="21" t="str">
        <f>IFERROR(VLOOKUP(Tabel1[[#This Row],[Jaotus]],Tabelid!L:M,2,FALSE),"")</f>
        <v>NONE</v>
      </c>
      <c r="N5" s="21"/>
      <c r="O5" s="55"/>
      <c r="P5" s="55"/>
      <c r="Q5" s="55"/>
      <c r="R5" s="55"/>
      <c r="S5" s="55"/>
      <c r="T5" s="55"/>
      <c r="U5" s="55"/>
      <c r="V5" s="55"/>
      <c r="W5" s="55"/>
      <c r="X5" s="55"/>
      <c r="Y5" s="55"/>
      <c r="Z5" s="55"/>
      <c r="AA5" s="55"/>
      <c r="AB5" s="55"/>
      <c r="AC5" s="55"/>
      <c r="AD5" s="55"/>
      <c r="AE5" s="55"/>
      <c r="AF5" s="55"/>
      <c r="AG5" s="55"/>
    </row>
    <row r="6" spans="1:37" x14ac:dyDescent="0.25">
      <c r="A6" s="29" t="s">
        <v>60</v>
      </c>
      <c r="B6" s="31" t="s">
        <v>255</v>
      </c>
      <c r="C6" s="29" t="s">
        <v>204</v>
      </c>
      <c r="D6" s="29" t="s">
        <v>206</v>
      </c>
      <c r="E6" s="29" t="s">
        <v>29</v>
      </c>
      <c r="F6" s="43">
        <v>12.8</v>
      </c>
      <c r="G6" s="43"/>
      <c r="H6" s="29" t="s">
        <v>364</v>
      </c>
      <c r="I6" s="21" t="str">
        <f>LEFT(Tabel1[[#This Row],[Ruumi tüüp (TALO Tüüpruumide nimestik)]],2)</f>
        <v>52</v>
      </c>
      <c r="J6" s="30" t="s">
        <v>192</v>
      </c>
      <c r="K6" s="29" t="s">
        <v>395</v>
      </c>
      <c r="L6" s="21" t="str">
        <f>IFERROR(VLOOKUP(Tabel1[[#This Row],[Üürnik]],'Lepingu lisa'!$AW$3:$AX$22,2,FALSE),"")</f>
        <v/>
      </c>
      <c r="M6" s="21" t="str">
        <f>IFERROR(VLOOKUP(Tabel1[[#This Row],[Jaotus]],Tabelid!L:M,2,FALSE),"")</f>
        <v>NONE</v>
      </c>
      <c r="N6" s="21"/>
      <c r="O6" s="55"/>
      <c r="P6" s="55"/>
      <c r="Q6" s="55"/>
      <c r="R6" s="55"/>
      <c r="S6" s="55"/>
      <c r="T6" s="55"/>
      <c r="U6" s="55"/>
      <c r="V6" s="55"/>
      <c r="W6" s="55"/>
      <c r="X6" s="55"/>
      <c r="Y6" s="55"/>
      <c r="Z6" s="55"/>
      <c r="AA6" s="55"/>
      <c r="AB6" s="55"/>
      <c r="AC6" s="55"/>
      <c r="AD6" s="55"/>
      <c r="AE6" s="55"/>
      <c r="AF6" s="55"/>
      <c r="AG6" s="55"/>
    </row>
    <row r="7" spans="1:37" x14ac:dyDescent="0.25">
      <c r="A7" s="29" t="s">
        <v>60</v>
      </c>
      <c r="B7" s="31" t="s">
        <v>256</v>
      </c>
      <c r="C7" s="29" t="s">
        <v>204</v>
      </c>
      <c r="D7" s="29" t="s">
        <v>206</v>
      </c>
      <c r="E7" s="29" t="s">
        <v>29</v>
      </c>
      <c r="F7" s="43">
        <v>21.4</v>
      </c>
      <c r="G7" s="43"/>
      <c r="H7" s="29" t="s">
        <v>364</v>
      </c>
      <c r="I7" s="21" t="str">
        <f>LEFT(Tabel1[[#This Row],[Ruumi tüüp (TALO Tüüpruumide nimestik)]],2)</f>
        <v>52</v>
      </c>
      <c r="J7" s="30" t="s">
        <v>192</v>
      </c>
      <c r="K7" s="29" t="s">
        <v>395</v>
      </c>
      <c r="L7" s="21" t="str">
        <f>IFERROR(VLOOKUP(Tabel1[[#This Row],[Üürnik]],'Lepingu lisa'!$AW$3:$AX$22,2,FALSE),"")</f>
        <v/>
      </c>
      <c r="M7" s="21" t="str">
        <f>IFERROR(VLOOKUP(Tabel1[[#This Row],[Jaotus]],Tabelid!L:M,2,FALSE),"")</f>
        <v>NONE</v>
      </c>
      <c r="N7" s="21"/>
      <c r="O7" s="55"/>
      <c r="P7" s="55"/>
      <c r="Q7" s="55"/>
      <c r="R7" s="55"/>
      <c r="S7" s="55"/>
      <c r="T7" s="55"/>
      <c r="U7" s="55"/>
      <c r="V7" s="55"/>
      <c r="W7" s="55"/>
      <c r="X7" s="55"/>
      <c r="Y7" s="55"/>
      <c r="Z7" s="55"/>
      <c r="AA7" s="55"/>
      <c r="AB7" s="55"/>
      <c r="AC7" s="55"/>
      <c r="AD7" s="55"/>
      <c r="AE7" s="55"/>
      <c r="AF7" s="55"/>
      <c r="AG7" s="55"/>
    </row>
    <row r="8" spans="1:37" x14ac:dyDescent="0.25">
      <c r="A8" s="29" t="s">
        <v>60</v>
      </c>
      <c r="B8" s="31" t="s">
        <v>257</v>
      </c>
      <c r="C8" s="29" t="s">
        <v>204</v>
      </c>
      <c r="D8" s="29" t="s">
        <v>87</v>
      </c>
      <c r="E8" s="29" t="s">
        <v>40</v>
      </c>
      <c r="F8" s="43">
        <v>5.8</v>
      </c>
      <c r="G8" s="43"/>
      <c r="H8" s="29"/>
      <c r="I8" s="21" t="str">
        <f>LEFT(Tabel1[[#This Row],[Ruumi tüüp (TALO Tüüpruumide nimestik)]],2)</f>
        <v>75</v>
      </c>
      <c r="J8" s="30" t="s">
        <v>192</v>
      </c>
      <c r="K8" s="29" t="s">
        <v>371</v>
      </c>
      <c r="L8" s="21" t="str">
        <f>IFERROR(VLOOKUP(Tabel1[[#This Row],[Üürnik]],'Lepingu lisa'!$AW$3:$AX$22,2,FALSE),"")</f>
        <v>LEIGRI5_13</v>
      </c>
      <c r="M8" s="21" t="str">
        <f>IFERROR(VLOOKUP(Tabel1[[#This Row],[Jaotus]],Tabelid!L:M,2,FALSE),"")</f>
        <v>NONE</v>
      </c>
      <c r="N8" s="21"/>
      <c r="O8" s="55"/>
      <c r="P8" s="55"/>
      <c r="Q8" s="55"/>
      <c r="R8" s="55"/>
      <c r="S8" s="55"/>
      <c r="T8" s="55"/>
      <c r="U8" s="55"/>
      <c r="V8" s="55"/>
      <c r="W8" s="55"/>
      <c r="X8" s="55"/>
      <c r="Y8" s="55"/>
      <c r="Z8" s="55"/>
      <c r="AA8" s="55"/>
      <c r="AB8" s="55"/>
      <c r="AC8" s="55"/>
      <c r="AD8" s="55"/>
      <c r="AE8" s="55"/>
      <c r="AF8" s="55"/>
      <c r="AG8" s="55"/>
    </row>
    <row r="9" spans="1:37" x14ac:dyDescent="0.25">
      <c r="A9" s="29" t="s">
        <v>60</v>
      </c>
      <c r="B9" s="31" t="s">
        <v>258</v>
      </c>
      <c r="C9" s="29" t="s">
        <v>204</v>
      </c>
      <c r="D9" s="29" t="s">
        <v>99</v>
      </c>
      <c r="E9" s="29" t="s">
        <v>13</v>
      </c>
      <c r="F9" s="43">
        <v>2.9</v>
      </c>
      <c r="G9" s="43"/>
      <c r="H9" s="29"/>
      <c r="I9" s="21" t="str">
        <f>LEFT(Tabel1[[#This Row],[Ruumi tüüp (TALO Tüüpruumide nimestik)]],2)</f>
        <v>23</v>
      </c>
      <c r="J9" s="30" t="s">
        <v>192</v>
      </c>
      <c r="K9" s="29" t="s">
        <v>371</v>
      </c>
      <c r="L9" s="21" t="str">
        <f>IFERROR(VLOOKUP(Tabel1[[#This Row],[Üürnik]],'Lepingu lisa'!$AW$3:$AX$22,2,FALSE),"")</f>
        <v>LEIGRI5_13</v>
      </c>
      <c r="M9" s="21" t="str">
        <f>IFERROR(VLOOKUP(Tabel1[[#This Row],[Jaotus]],Tabelid!L:M,2,FALSE),"")</f>
        <v>NONE</v>
      </c>
      <c r="N9" s="21"/>
      <c r="O9" s="55"/>
      <c r="P9" s="55"/>
      <c r="Q9" s="55"/>
      <c r="R9" s="55"/>
      <c r="S9" s="55"/>
      <c r="T9" s="55"/>
      <c r="U9" s="55"/>
      <c r="V9" s="55"/>
      <c r="W9" s="55"/>
      <c r="X9" s="55"/>
      <c r="Y9" s="55"/>
      <c r="Z9" s="55"/>
      <c r="AA9" s="55"/>
      <c r="AB9" s="55"/>
      <c r="AC9" s="55"/>
      <c r="AD9" s="55"/>
      <c r="AE9" s="55"/>
      <c r="AF9" s="55"/>
      <c r="AG9" s="55"/>
    </row>
    <row r="10" spans="1:37" x14ac:dyDescent="0.25">
      <c r="A10" s="29" t="s">
        <v>60</v>
      </c>
      <c r="B10" s="31" t="s">
        <v>259</v>
      </c>
      <c r="C10" s="29" t="s">
        <v>204</v>
      </c>
      <c r="D10" s="29" t="s">
        <v>87</v>
      </c>
      <c r="E10" s="29" t="s">
        <v>40</v>
      </c>
      <c r="F10" s="43">
        <v>11.3</v>
      </c>
      <c r="G10" s="43"/>
      <c r="H10" s="29"/>
      <c r="I10" s="21" t="str">
        <f>LEFT(Tabel1[[#This Row],[Ruumi tüüp (TALO Tüüpruumide nimestik)]],2)</f>
        <v>75</v>
      </c>
      <c r="J10" s="30" t="s">
        <v>192</v>
      </c>
      <c r="K10" s="29" t="s">
        <v>371</v>
      </c>
      <c r="L10" s="21" t="str">
        <f>IFERROR(VLOOKUP(Tabel1[[#This Row],[Üürnik]],'Lepingu lisa'!$AW$3:$AX$22,2,FALSE),"")</f>
        <v>LEIGRI5_13</v>
      </c>
      <c r="M10" s="21" t="str">
        <f>IFERROR(VLOOKUP(Tabel1[[#This Row],[Jaotus]],Tabelid!L:M,2,FALSE),"")</f>
        <v>NONE</v>
      </c>
      <c r="N10" s="21"/>
      <c r="O10" s="55"/>
      <c r="P10" s="55"/>
      <c r="Q10" s="55"/>
      <c r="R10" s="55"/>
      <c r="S10" s="55"/>
      <c r="T10" s="55"/>
      <c r="U10" s="55"/>
      <c r="V10" s="55"/>
      <c r="W10" s="55"/>
      <c r="X10" s="55"/>
      <c r="Y10" s="55"/>
      <c r="Z10" s="55"/>
      <c r="AA10" s="55"/>
      <c r="AB10" s="55"/>
      <c r="AC10" s="55"/>
      <c r="AD10" s="55"/>
      <c r="AE10" s="55"/>
      <c r="AF10" s="55"/>
      <c r="AG10" s="55"/>
    </row>
    <row r="11" spans="1:37" x14ac:dyDescent="0.25">
      <c r="A11" s="29" t="s">
        <v>60</v>
      </c>
      <c r="B11" s="31" t="s">
        <v>260</v>
      </c>
      <c r="C11" s="29" t="s">
        <v>204</v>
      </c>
      <c r="D11" s="29" t="s">
        <v>207</v>
      </c>
      <c r="E11" s="29" t="s">
        <v>11</v>
      </c>
      <c r="F11" s="43">
        <v>17.3</v>
      </c>
      <c r="G11" s="43"/>
      <c r="H11" s="29" t="s">
        <v>364</v>
      </c>
      <c r="I11" s="21" t="str">
        <f>LEFT(Tabel1[[#This Row],[Ruumi tüüp (TALO Tüüpruumide nimestik)]],2)</f>
        <v>21</v>
      </c>
      <c r="J11" s="30" t="s">
        <v>192</v>
      </c>
      <c r="K11" s="29" t="s">
        <v>395</v>
      </c>
      <c r="L11" s="21" t="str">
        <f>IFERROR(VLOOKUP(Tabel1[[#This Row],[Üürnik]],'Lepingu lisa'!$AW$3:$AX$22,2,FALSE),"")</f>
        <v/>
      </c>
      <c r="M11" s="21" t="str">
        <f>IFERROR(VLOOKUP(Tabel1[[#This Row],[Jaotus]],Tabelid!L:M,2,FALSE),"")</f>
        <v>NONE</v>
      </c>
      <c r="N11" s="21"/>
      <c r="O11" s="55"/>
      <c r="P11" s="55"/>
      <c r="Q11" s="55"/>
      <c r="R11" s="55"/>
      <c r="S11" s="55"/>
      <c r="T11" s="55"/>
      <c r="U11" s="55"/>
      <c r="V11" s="55"/>
      <c r="W11" s="55"/>
      <c r="X11" s="55"/>
      <c r="Y11" s="55"/>
      <c r="Z11" s="55"/>
      <c r="AA11" s="55"/>
      <c r="AB11" s="55"/>
      <c r="AC11" s="55"/>
      <c r="AD11" s="55"/>
      <c r="AE11" s="55"/>
      <c r="AF11" s="55"/>
      <c r="AG11" s="55"/>
    </row>
    <row r="12" spans="1:37" x14ac:dyDescent="0.25">
      <c r="A12" s="29" t="s">
        <v>60</v>
      </c>
      <c r="B12" s="31" t="s">
        <v>261</v>
      </c>
      <c r="C12" s="29" t="s">
        <v>204</v>
      </c>
      <c r="D12" s="29" t="s">
        <v>207</v>
      </c>
      <c r="E12" s="29" t="s">
        <v>11</v>
      </c>
      <c r="F12" s="43">
        <v>9.6</v>
      </c>
      <c r="G12" s="43"/>
      <c r="H12" s="29"/>
      <c r="I12" s="21" t="str">
        <f>LEFT(Tabel1[[#This Row],[Ruumi tüüp (TALO Tüüpruumide nimestik)]],2)</f>
        <v>21</v>
      </c>
      <c r="J12" s="30" t="s">
        <v>192</v>
      </c>
      <c r="K12" s="29" t="s">
        <v>371</v>
      </c>
      <c r="L12" s="21" t="str">
        <f>IFERROR(VLOOKUP(Tabel1[[#This Row],[Üürnik]],'Lepingu lisa'!$AW$3:$AX$22,2,FALSE),"")</f>
        <v>LEIGRI5_13</v>
      </c>
      <c r="M12" s="21" t="str">
        <f>IFERROR(VLOOKUP(Tabel1[[#This Row],[Jaotus]],Tabelid!L:M,2,FALSE),"")</f>
        <v>NONE</v>
      </c>
      <c r="N12" s="21"/>
      <c r="O12" s="55"/>
      <c r="P12" s="55"/>
      <c r="Q12" s="55"/>
      <c r="R12" s="55"/>
      <c r="S12" s="55"/>
      <c r="T12" s="55"/>
      <c r="U12" s="55"/>
      <c r="V12" s="55"/>
      <c r="W12" s="55"/>
      <c r="X12" s="55"/>
      <c r="Y12" s="55"/>
      <c r="Z12" s="55"/>
      <c r="AA12" s="55"/>
      <c r="AB12" s="55"/>
      <c r="AC12" s="55"/>
      <c r="AD12" s="55"/>
      <c r="AE12" s="55"/>
      <c r="AF12" s="55"/>
      <c r="AG12" s="55"/>
    </row>
    <row r="13" spans="1:37" x14ac:dyDescent="0.25">
      <c r="A13" s="29" t="s">
        <v>60</v>
      </c>
      <c r="B13" s="31" t="s">
        <v>262</v>
      </c>
      <c r="C13" s="29" t="s">
        <v>204</v>
      </c>
      <c r="D13" s="29" t="s">
        <v>207</v>
      </c>
      <c r="E13" s="29" t="s">
        <v>11</v>
      </c>
      <c r="F13" s="43">
        <v>10.6</v>
      </c>
      <c r="G13" s="43"/>
      <c r="H13" s="29"/>
      <c r="I13" s="21" t="str">
        <f>LEFT(Tabel1[[#This Row],[Ruumi tüüp (TALO Tüüpruumide nimestik)]],2)</f>
        <v>21</v>
      </c>
      <c r="J13" s="30" t="s">
        <v>192</v>
      </c>
      <c r="K13" s="29" t="s">
        <v>371</v>
      </c>
      <c r="L13" s="21" t="str">
        <f>IFERROR(VLOOKUP(Tabel1[[#This Row],[Üürnik]],'Lepingu lisa'!$AW$3:$AX$22,2,FALSE),"")</f>
        <v>LEIGRI5_13</v>
      </c>
      <c r="M13" s="21" t="str">
        <f>IFERROR(VLOOKUP(Tabel1[[#This Row],[Jaotus]],Tabelid!L:M,2,FALSE),"")</f>
        <v>NONE</v>
      </c>
      <c r="N13" s="21"/>
      <c r="O13" s="55"/>
      <c r="P13" s="55"/>
      <c r="Q13" s="55"/>
      <c r="R13" s="55"/>
      <c r="S13" s="55"/>
      <c r="T13" s="55"/>
      <c r="U13" s="55"/>
      <c r="V13" s="55"/>
      <c r="W13" s="55"/>
      <c r="X13" s="55"/>
      <c r="Y13" s="55"/>
      <c r="Z13" s="55"/>
      <c r="AA13" s="55"/>
      <c r="AB13" s="55"/>
      <c r="AC13" s="55"/>
      <c r="AD13" s="55"/>
      <c r="AE13" s="55"/>
      <c r="AF13" s="55"/>
      <c r="AG13" s="55"/>
    </row>
    <row r="14" spans="1:37" x14ac:dyDescent="0.25">
      <c r="A14" s="29" t="s">
        <v>60</v>
      </c>
      <c r="B14" s="31" t="s">
        <v>263</v>
      </c>
      <c r="C14" s="29" t="s">
        <v>204</v>
      </c>
      <c r="D14" s="29" t="s">
        <v>78</v>
      </c>
      <c r="E14" s="29" t="s">
        <v>30</v>
      </c>
      <c r="F14" s="43">
        <v>7.5</v>
      </c>
      <c r="G14" s="43"/>
      <c r="H14" s="29" t="s">
        <v>364</v>
      </c>
      <c r="I14" s="21" t="str">
        <f>LEFT(Tabel1[[#This Row],[Ruumi tüüp (TALO Tüüpruumide nimestik)]],2)</f>
        <v>53</v>
      </c>
      <c r="J14" s="30" t="s">
        <v>192</v>
      </c>
      <c r="K14" s="29" t="s">
        <v>395</v>
      </c>
      <c r="L14" s="21" t="str">
        <f>IFERROR(VLOOKUP(Tabel1[[#This Row],[Üürnik]],'Lepingu lisa'!$AW$3:$AX$22,2,FALSE),"")</f>
        <v/>
      </c>
      <c r="M14" s="21" t="str">
        <f>IFERROR(VLOOKUP(Tabel1[[#This Row],[Jaotus]],Tabelid!L:M,2,FALSE),"")</f>
        <v>NONE</v>
      </c>
      <c r="N14" s="21"/>
      <c r="O14" s="55"/>
      <c r="P14" s="55"/>
      <c r="Q14" s="55"/>
      <c r="R14" s="55"/>
      <c r="S14" s="55"/>
      <c r="T14" s="55"/>
      <c r="U14" s="55"/>
      <c r="V14" s="55"/>
      <c r="W14" s="55"/>
      <c r="X14" s="55"/>
      <c r="Y14" s="55"/>
      <c r="Z14" s="55"/>
      <c r="AA14" s="55"/>
      <c r="AB14" s="55"/>
      <c r="AC14" s="55"/>
      <c r="AD14" s="55"/>
      <c r="AE14" s="55"/>
      <c r="AF14" s="55"/>
      <c r="AG14" s="55"/>
    </row>
    <row r="15" spans="1:37" x14ac:dyDescent="0.25">
      <c r="A15" s="29" t="s">
        <v>60</v>
      </c>
      <c r="B15" s="31" t="s">
        <v>264</v>
      </c>
      <c r="C15" s="29" t="s">
        <v>204</v>
      </c>
      <c r="D15" s="29" t="s">
        <v>207</v>
      </c>
      <c r="E15" s="29" t="s">
        <v>11</v>
      </c>
      <c r="F15" s="43">
        <v>39.200000000000003</v>
      </c>
      <c r="G15" s="43"/>
      <c r="H15" s="29" t="s">
        <v>364</v>
      </c>
      <c r="I15" s="21" t="str">
        <f>LEFT(Tabel1[[#This Row],[Ruumi tüüp (TALO Tüüpruumide nimestik)]],2)</f>
        <v>21</v>
      </c>
      <c r="J15" s="30" t="s">
        <v>192</v>
      </c>
      <c r="K15" s="29" t="s">
        <v>395</v>
      </c>
      <c r="L15" s="21" t="str">
        <f>IFERROR(VLOOKUP(Tabel1[[#This Row],[Üürnik]],'Lepingu lisa'!$AW$3:$AX$22,2,FALSE),"")</f>
        <v/>
      </c>
      <c r="M15" s="21" t="str">
        <f>IFERROR(VLOOKUP(Tabel1[[#This Row],[Jaotus]],Tabelid!L:M,2,FALSE),"")</f>
        <v>NONE</v>
      </c>
      <c r="N15" s="21"/>
      <c r="O15" s="55"/>
      <c r="P15" s="55"/>
      <c r="Q15" s="55"/>
      <c r="R15" s="55"/>
      <c r="S15" s="55"/>
      <c r="T15" s="55"/>
      <c r="U15" s="55"/>
      <c r="V15" s="55"/>
      <c r="W15" s="55"/>
      <c r="X15" s="55"/>
      <c r="Y15" s="55"/>
      <c r="Z15" s="55"/>
      <c r="AA15" s="55"/>
      <c r="AB15" s="55"/>
      <c r="AC15" s="55"/>
      <c r="AD15" s="55"/>
      <c r="AE15" s="55"/>
      <c r="AF15" s="55"/>
      <c r="AG15" s="55"/>
    </row>
    <row r="16" spans="1:37" x14ac:dyDescent="0.25">
      <c r="A16" s="29" t="s">
        <v>60</v>
      </c>
      <c r="B16" s="31" t="s">
        <v>265</v>
      </c>
      <c r="C16" s="29" t="s">
        <v>204</v>
      </c>
      <c r="D16" s="29" t="s">
        <v>78</v>
      </c>
      <c r="E16" s="29" t="s">
        <v>30</v>
      </c>
      <c r="F16" s="43">
        <v>34.799999999999997</v>
      </c>
      <c r="G16" s="43"/>
      <c r="H16" s="29" t="s">
        <v>364</v>
      </c>
      <c r="I16" s="21" t="str">
        <f>LEFT(Tabel1[[#This Row],[Ruumi tüüp (TALO Tüüpruumide nimestik)]],2)</f>
        <v>53</v>
      </c>
      <c r="J16" s="30" t="s">
        <v>192</v>
      </c>
      <c r="K16" s="29" t="s">
        <v>395</v>
      </c>
      <c r="L16" s="21" t="str">
        <f>IFERROR(VLOOKUP(Tabel1[[#This Row],[Üürnik]],'Lepingu lisa'!$AW$3:$AX$22,2,FALSE),"")</f>
        <v/>
      </c>
      <c r="M16" s="21" t="str">
        <f>IFERROR(VLOOKUP(Tabel1[[#This Row],[Jaotus]],Tabelid!L:M,2,FALSE),"")</f>
        <v>NONE</v>
      </c>
      <c r="N16" s="21"/>
      <c r="O16" s="55"/>
      <c r="P16" s="55"/>
      <c r="Q16" s="55"/>
      <c r="R16" s="55"/>
      <c r="S16" s="55"/>
      <c r="T16" s="55"/>
      <c r="U16" s="55"/>
      <c r="V16" s="55"/>
      <c r="W16" s="55"/>
      <c r="X16" s="55"/>
      <c r="Y16" s="55"/>
      <c r="Z16" s="55"/>
      <c r="AA16" s="55"/>
      <c r="AB16" s="55"/>
      <c r="AC16" s="55"/>
      <c r="AD16" s="55"/>
      <c r="AE16" s="55"/>
      <c r="AF16" s="55"/>
      <c r="AG16" s="55"/>
    </row>
    <row r="17" spans="1:33" x14ac:dyDescent="0.25">
      <c r="A17" s="29" t="s">
        <v>60</v>
      </c>
      <c r="B17" s="31" t="s">
        <v>266</v>
      </c>
      <c r="C17" s="29" t="s">
        <v>204</v>
      </c>
      <c r="D17" s="29" t="s">
        <v>207</v>
      </c>
      <c r="E17" s="29" t="s">
        <v>11</v>
      </c>
      <c r="F17" s="43">
        <v>25.4</v>
      </c>
      <c r="G17" s="43"/>
      <c r="H17" s="29"/>
      <c r="I17" s="21" t="str">
        <f>LEFT(Tabel1[[#This Row],[Ruumi tüüp (TALO Tüüpruumide nimestik)]],2)</f>
        <v>21</v>
      </c>
      <c r="J17" s="30" t="s">
        <v>192</v>
      </c>
      <c r="K17" s="29" t="s">
        <v>371</v>
      </c>
      <c r="L17" s="21" t="str">
        <f>IFERROR(VLOOKUP(Tabel1[[#This Row],[Üürnik]],'Lepingu lisa'!$AW$3:$AX$22,2,FALSE),"")</f>
        <v>LEIGRI5_13</v>
      </c>
      <c r="M17" s="21" t="str">
        <f>IFERROR(VLOOKUP(Tabel1[[#This Row],[Jaotus]],Tabelid!L:M,2,FALSE),"")</f>
        <v>NONE</v>
      </c>
      <c r="N17" s="21"/>
      <c r="O17" s="55"/>
      <c r="P17" s="55"/>
      <c r="Q17" s="55"/>
      <c r="R17" s="55"/>
      <c r="S17" s="55"/>
      <c r="T17" s="55"/>
      <c r="U17" s="55"/>
      <c r="V17" s="55"/>
      <c r="W17" s="55"/>
      <c r="X17" s="55"/>
      <c r="Y17" s="55"/>
      <c r="Z17" s="55"/>
      <c r="AA17" s="55"/>
      <c r="AB17" s="55"/>
      <c r="AC17" s="55"/>
      <c r="AD17" s="55"/>
      <c r="AE17" s="55"/>
      <c r="AF17" s="55"/>
      <c r="AG17" s="55"/>
    </row>
    <row r="18" spans="1:33" x14ac:dyDescent="0.25">
      <c r="A18" s="29" t="s">
        <v>60</v>
      </c>
      <c r="B18" s="31" t="s">
        <v>267</v>
      </c>
      <c r="C18" s="29" t="s">
        <v>204</v>
      </c>
      <c r="D18" s="29" t="s">
        <v>207</v>
      </c>
      <c r="E18" s="29" t="s">
        <v>11</v>
      </c>
      <c r="F18" s="43">
        <v>27.3</v>
      </c>
      <c r="G18" s="43"/>
      <c r="H18" s="29"/>
      <c r="I18" s="21" t="str">
        <f>LEFT(Tabel1[[#This Row],[Ruumi tüüp (TALO Tüüpruumide nimestik)]],2)</f>
        <v>21</v>
      </c>
      <c r="J18" s="30" t="s">
        <v>192</v>
      </c>
      <c r="K18" s="29" t="s">
        <v>371</v>
      </c>
      <c r="L18" s="21" t="str">
        <f>IFERROR(VLOOKUP(Tabel1[[#This Row],[Üürnik]],'Lepingu lisa'!$AW$3:$AX$22,2,FALSE),"")</f>
        <v>LEIGRI5_13</v>
      </c>
      <c r="M18" s="21" t="str">
        <f>IFERROR(VLOOKUP(Tabel1[[#This Row],[Jaotus]],Tabelid!L:M,2,FALSE),"")</f>
        <v>NONE</v>
      </c>
      <c r="N18" s="21"/>
      <c r="O18" s="55"/>
      <c r="P18" s="55"/>
      <c r="Q18" s="55"/>
      <c r="R18" s="55"/>
      <c r="S18" s="55"/>
      <c r="T18" s="55"/>
      <c r="U18" s="55"/>
      <c r="V18" s="55"/>
      <c r="W18" s="55"/>
      <c r="X18" s="55"/>
      <c r="Y18" s="55"/>
      <c r="Z18" s="55"/>
      <c r="AA18" s="55"/>
      <c r="AB18" s="55"/>
      <c r="AC18" s="55"/>
      <c r="AD18" s="55"/>
      <c r="AE18" s="55"/>
      <c r="AF18" s="55"/>
      <c r="AG18" s="55"/>
    </row>
    <row r="19" spans="1:33" x14ac:dyDescent="0.25">
      <c r="A19" s="29" t="s">
        <v>60</v>
      </c>
      <c r="B19" s="31" t="s">
        <v>268</v>
      </c>
      <c r="C19" s="29" t="s">
        <v>204</v>
      </c>
      <c r="D19" s="29" t="s">
        <v>207</v>
      </c>
      <c r="E19" s="29" t="s">
        <v>11</v>
      </c>
      <c r="F19" s="43">
        <v>24.2</v>
      </c>
      <c r="G19" s="43"/>
      <c r="H19" s="29"/>
      <c r="I19" s="21" t="str">
        <f>LEFT(Tabel1[[#This Row],[Ruumi tüüp (TALO Tüüpruumide nimestik)]],2)</f>
        <v>21</v>
      </c>
      <c r="J19" s="30" t="s">
        <v>192</v>
      </c>
      <c r="K19" s="29" t="s">
        <v>371</v>
      </c>
      <c r="L19" s="21" t="str">
        <f>IFERROR(VLOOKUP(Tabel1[[#This Row],[Üürnik]],'Lepingu lisa'!$AW$3:$AX$22,2,FALSE),"")</f>
        <v>LEIGRI5_13</v>
      </c>
      <c r="M19" s="21" t="str">
        <f>IFERROR(VLOOKUP(Tabel1[[#This Row],[Jaotus]],Tabelid!L:M,2,FALSE),"")</f>
        <v>NONE</v>
      </c>
      <c r="N19" s="21"/>
      <c r="O19" s="55"/>
      <c r="P19" s="55"/>
      <c r="Q19" s="55"/>
      <c r="R19" s="55"/>
      <c r="S19" s="55"/>
      <c r="T19" s="55"/>
      <c r="U19" s="55"/>
      <c r="V19" s="55"/>
      <c r="W19" s="55"/>
      <c r="X19" s="55"/>
      <c r="Y19" s="55"/>
      <c r="Z19" s="55"/>
      <c r="AA19" s="55"/>
      <c r="AB19" s="55"/>
      <c r="AC19" s="55"/>
      <c r="AD19" s="55"/>
      <c r="AE19" s="55"/>
      <c r="AF19" s="55"/>
      <c r="AG19" s="55"/>
    </row>
    <row r="20" spans="1:33" x14ac:dyDescent="0.25">
      <c r="A20" s="29" t="s">
        <v>60</v>
      </c>
      <c r="B20" s="31" t="s">
        <v>269</v>
      </c>
      <c r="C20" s="29" t="s">
        <v>204</v>
      </c>
      <c r="D20" s="29" t="s">
        <v>94</v>
      </c>
      <c r="E20" s="29" t="s">
        <v>16</v>
      </c>
      <c r="F20" s="43">
        <v>57.9</v>
      </c>
      <c r="G20" s="43"/>
      <c r="H20" s="29" t="s">
        <v>364</v>
      </c>
      <c r="I20" s="21" t="str">
        <f>LEFT(Tabel1[[#This Row],[Ruumi tüüp (TALO Tüüpruumide nimestik)]],2)</f>
        <v>34</v>
      </c>
      <c r="J20" s="30" t="s">
        <v>192</v>
      </c>
      <c r="K20" s="29" t="s">
        <v>395</v>
      </c>
      <c r="L20" s="21" t="str">
        <f>IFERROR(VLOOKUP(Tabel1[[#This Row],[Üürnik]],'Lepingu lisa'!$AW$3:$AX$22,2,FALSE),"")</f>
        <v/>
      </c>
      <c r="M20" s="21" t="str">
        <f>IFERROR(VLOOKUP(Tabel1[[#This Row],[Jaotus]],Tabelid!L:M,2,FALSE),"")</f>
        <v>NONE</v>
      </c>
      <c r="N20" s="21"/>
      <c r="O20" s="55"/>
      <c r="P20" s="55"/>
      <c r="Q20" s="55"/>
      <c r="R20" s="55"/>
      <c r="S20" s="55"/>
      <c r="T20" s="55"/>
      <c r="U20" s="55"/>
      <c r="V20" s="55"/>
      <c r="W20" s="55"/>
      <c r="X20" s="55"/>
      <c r="Y20" s="55"/>
      <c r="Z20" s="55"/>
      <c r="AA20" s="55"/>
      <c r="AB20" s="55"/>
      <c r="AC20" s="55"/>
      <c r="AD20" s="55"/>
      <c r="AE20" s="55"/>
      <c r="AF20" s="55"/>
      <c r="AG20" s="55"/>
    </row>
    <row r="21" spans="1:33" x14ac:dyDescent="0.25">
      <c r="A21" s="29" t="s">
        <v>60</v>
      </c>
      <c r="B21" s="31" t="s">
        <v>270</v>
      </c>
      <c r="C21" s="29" t="s">
        <v>204</v>
      </c>
      <c r="D21" s="29" t="s">
        <v>78</v>
      </c>
      <c r="E21" s="29" t="s">
        <v>30</v>
      </c>
      <c r="F21" s="43">
        <v>11.8</v>
      </c>
      <c r="G21" s="43"/>
      <c r="H21" s="29"/>
      <c r="I21" s="21" t="str">
        <f>LEFT(Tabel1[[#This Row],[Ruumi tüüp (TALO Tüüpruumide nimestik)]],2)</f>
        <v>53</v>
      </c>
      <c r="J21" s="30" t="s">
        <v>192</v>
      </c>
      <c r="K21" s="29" t="s">
        <v>397</v>
      </c>
      <c r="L21" s="21" t="str">
        <f>IFERROR(VLOOKUP(Tabel1[[#This Row],[Üürnik]],'Lepingu lisa'!$AW$3:$AX$22,2,FALSE),"")</f>
        <v>LEIGRI5_25</v>
      </c>
      <c r="M21" s="21" t="str">
        <f>IFERROR(VLOOKUP(Tabel1[[#This Row],[Jaotus]],Tabelid!L:M,2,FALSE),"")</f>
        <v>NONE</v>
      </c>
      <c r="N21" s="21"/>
      <c r="O21" s="55"/>
      <c r="P21" s="55"/>
      <c r="Q21" s="55"/>
      <c r="R21" s="55"/>
      <c r="S21" s="55"/>
      <c r="T21" s="55"/>
      <c r="U21" s="55"/>
      <c r="V21" s="55"/>
      <c r="W21" s="55"/>
      <c r="X21" s="55"/>
      <c r="Y21" s="55"/>
      <c r="Z21" s="55"/>
      <c r="AA21" s="55"/>
      <c r="AB21" s="55"/>
      <c r="AC21" s="55"/>
      <c r="AD21" s="55"/>
      <c r="AE21" s="55"/>
      <c r="AF21" s="55"/>
      <c r="AG21" s="55"/>
    </row>
    <row r="22" spans="1:33" x14ac:dyDescent="0.25">
      <c r="A22" s="29" t="s">
        <v>60</v>
      </c>
      <c r="B22" s="31" t="s">
        <v>271</v>
      </c>
      <c r="C22" s="29" t="s">
        <v>204</v>
      </c>
      <c r="D22" s="29" t="s">
        <v>93</v>
      </c>
      <c r="E22" s="29" t="s">
        <v>52</v>
      </c>
      <c r="F22" s="43">
        <v>16.8</v>
      </c>
      <c r="G22" s="43"/>
      <c r="H22" s="29"/>
      <c r="I22" s="21" t="str">
        <f>LEFT(Tabel1[[#This Row],[Ruumi tüüp (TALO Tüüpruumide nimestik)]],2)</f>
        <v>91</v>
      </c>
      <c r="J22" s="30" t="s">
        <v>227</v>
      </c>
      <c r="K22" s="29"/>
      <c r="L22" s="21" t="str">
        <f>IFERROR(VLOOKUP(Tabel1[[#This Row],[Üürnik]],'Lepingu lisa'!$AW$3:$AX$22,2,FALSE),"")</f>
        <v/>
      </c>
      <c r="M22" s="21" t="str">
        <f>IFERROR(VLOOKUP(Tabel1[[#This Row],[Jaotus]],Tabelid!L:M,2,FALSE),"")</f>
        <v>MUU_FLOOR</v>
      </c>
      <c r="N22" s="21"/>
      <c r="O22" s="55">
        <v>0</v>
      </c>
      <c r="P22" s="55">
        <v>0</v>
      </c>
      <c r="Q22" s="55">
        <v>0</v>
      </c>
      <c r="R22" s="55">
        <v>0</v>
      </c>
      <c r="S22" s="55">
        <v>0</v>
      </c>
      <c r="T22" s="55">
        <v>0</v>
      </c>
      <c r="U22" s="55"/>
      <c r="V22" s="55"/>
      <c r="W22" s="55"/>
      <c r="X22" s="55"/>
      <c r="Y22" s="55"/>
      <c r="Z22" s="55">
        <v>1</v>
      </c>
      <c r="AA22" s="55"/>
      <c r="AB22" s="55">
        <v>1</v>
      </c>
      <c r="AC22" s="55"/>
      <c r="AD22" s="55"/>
      <c r="AE22" s="55"/>
      <c r="AF22" s="55"/>
      <c r="AG22" s="55"/>
    </row>
    <row r="23" spans="1:33" x14ac:dyDescent="0.25">
      <c r="A23" s="29" t="s">
        <v>60</v>
      </c>
      <c r="B23" s="31" t="s">
        <v>272</v>
      </c>
      <c r="C23" s="29" t="s">
        <v>204</v>
      </c>
      <c r="D23" s="29" t="s">
        <v>207</v>
      </c>
      <c r="E23" s="29" t="s">
        <v>11</v>
      </c>
      <c r="F23" s="43">
        <v>15.4</v>
      </c>
      <c r="G23" s="43"/>
      <c r="H23" s="29" t="s">
        <v>364</v>
      </c>
      <c r="I23" s="21" t="str">
        <f>LEFT(Tabel1[[#This Row],[Ruumi tüüp (TALO Tüüpruumide nimestik)]],2)</f>
        <v>21</v>
      </c>
      <c r="J23" s="30" t="s">
        <v>192</v>
      </c>
      <c r="K23" s="29" t="s">
        <v>395</v>
      </c>
      <c r="L23" s="21" t="str">
        <f>IFERROR(VLOOKUP(Tabel1[[#This Row],[Üürnik]],'Lepingu lisa'!$AW$3:$AX$22,2,FALSE),"")</f>
        <v/>
      </c>
      <c r="M23" s="21" t="str">
        <f>IFERROR(VLOOKUP(Tabel1[[#This Row],[Jaotus]],Tabelid!L:M,2,FALSE),"")</f>
        <v>NONE</v>
      </c>
      <c r="N23" s="21"/>
      <c r="O23" s="55"/>
      <c r="P23" s="55"/>
      <c r="Q23" s="55"/>
      <c r="R23" s="55"/>
      <c r="S23" s="55"/>
      <c r="T23" s="55"/>
      <c r="U23" s="55"/>
      <c r="V23" s="55"/>
      <c r="W23" s="55"/>
      <c r="X23" s="55"/>
      <c r="Y23" s="55"/>
      <c r="Z23" s="55"/>
      <c r="AA23" s="55"/>
      <c r="AB23" s="55"/>
      <c r="AC23" s="55"/>
      <c r="AD23" s="55"/>
      <c r="AE23" s="55"/>
      <c r="AF23" s="55"/>
      <c r="AG23" s="55"/>
    </row>
    <row r="24" spans="1:33" x14ac:dyDescent="0.25">
      <c r="A24" s="29" t="s">
        <v>60</v>
      </c>
      <c r="B24" s="31" t="s">
        <v>273</v>
      </c>
      <c r="C24" s="29" t="s">
        <v>204</v>
      </c>
      <c r="D24" s="29" t="s">
        <v>207</v>
      </c>
      <c r="E24" s="29" t="s">
        <v>11</v>
      </c>
      <c r="F24" s="43">
        <v>13.5</v>
      </c>
      <c r="G24" s="43"/>
      <c r="H24" s="29" t="s">
        <v>364</v>
      </c>
      <c r="I24" s="21" t="str">
        <f>LEFT(Tabel1[[#This Row],[Ruumi tüüp (TALO Tüüpruumide nimestik)]],2)</f>
        <v>21</v>
      </c>
      <c r="J24" s="30" t="s">
        <v>192</v>
      </c>
      <c r="K24" s="29" t="s">
        <v>395</v>
      </c>
      <c r="L24" s="21" t="str">
        <f>IFERROR(VLOOKUP(Tabel1[[#This Row],[Üürnik]],'Lepingu lisa'!$AW$3:$AX$22,2,FALSE),"")</f>
        <v/>
      </c>
      <c r="M24" s="21" t="str">
        <f>IFERROR(VLOOKUP(Tabel1[[#This Row],[Jaotus]],Tabelid!L:M,2,FALSE),"")</f>
        <v>NONE</v>
      </c>
      <c r="N24" s="21"/>
      <c r="O24" s="55"/>
      <c r="P24" s="55"/>
      <c r="Q24" s="55"/>
      <c r="R24" s="55"/>
      <c r="S24" s="55"/>
      <c r="T24" s="55"/>
      <c r="U24" s="55"/>
      <c r="V24" s="55"/>
      <c r="W24" s="55"/>
      <c r="X24" s="55"/>
      <c r="Y24" s="55"/>
      <c r="Z24" s="55"/>
      <c r="AA24" s="55"/>
      <c r="AB24" s="55"/>
      <c r="AC24" s="55"/>
      <c r="AD24" s="55"/>
      <c r="AE24" s="55"/>
      <c r="AF24" s="55"/>
      <c r="AG24" s="55"/>
    </row>
    <row r="25" spans="1:33" x14ac:dyDescent="0.25">
      <c r="A25" s="29" t="s">
        <v>60</v>
      </c>
      <c r="B25" s="31" t="s">
        <v>274</v>
      </c>
      <c r="C25" s="29" t="s">
        <v>204</v>
      </c>
      <c r="D25" s="29" t="s">
        <v>207</v>
      </c>
      <c r="E25" s="29" t="s">
        <v>11</v>
      </c>
      <c r="F25" s="43">
        <v>15.9</v>
      </c>
      <c r="G25" s="43"/>
      <c r="H25" s="29"/>
      <c r="I25" s="21" t="str">
        <f>LEFT(Tabel1[[#This Row],[Ruumi tüüp (TALO Tüüpruumide nimestik)]],2)</f>
        <v>21</v>
      </c>
      <c r="J25" s="30" t="s">
        <v>192</v>
      </c>
      <c r="K25" s="29" t="s">
        <v>379</v>
      </c>
      <c r="L25" s="21" t="str">
        <f>IFERROR(VLOOKUP(Tabel1[[#This Row],[Üürnik]],'Lepingu lisa'!$AW$3:$AX$22,2,FALSE),"")</f>
        <v>LEIGRI5_24</v>
      </c>
      <c r="M25" s="21" t="str">
        <f>IFERROR(VLOOKUP(Tabel1[[#This Row],[Jaotus]],Tabelid!L:M,2,FALSE),"")</f>
        <v>NONE</v>
      </c>
      <c r="N25" s="21"/>
      <c r="O25" s="55"/>
      <c r="P25" s="55"/>
      <c r="Q25" s="55"/>
      <c r="R25" s="55"/>
      <c r="S25" s="55"/>
      <c r="T25" s="55"/>
      <c r="U25" s="55"/>
      <c r="V25" s="55"/>
      <c r="W25" s="55"/>
      <c r="X25" s="55"/>
      <c r="Y25" s="55"/>
      <c r="Z25" s="55"/>
      <c r="AA25" s="55"/>
      <c r="AB25" s="55"/>
      <c r="AC25" s="55"/>
      <c r="AD25" s="55"/>
      <c r="AE25" s="55"/>
      <c r="AF25" s="55"/>
      <c r="AG25" s="55"/>
    </row>
    <row r="26" spans="1:33" x14ac:dyDescent="0.25">
      <c r="A26" s="29" t="s">
        <v>60</v>
      </c>
      <c r="B26" s="31" t="s">
        <v>275</v>
      </c>
      <c r="C26" s="29" t="s">
        <v>204</v>
      </c>
      <c r="D26" s="29" t="s">
        <v>125</v>
      </c>
      <c r="E26" s="29" t="s">
        <v>12</v>
      </c>
      <c r="F26" s="43">
        <v>45.5</v>
      </c>
      <c r="G26" s="43"/>
      <c r="H26" s="29" t="s">
        <v>364</v>
      </c>
      <c r="I26" s="21" t="str">
        <f>LEFT(Tabel1[[#This Row],[Ruumi tüüp (TALO Tüüpruumide nimestik)]],2)</f>
        <v>22</v>
      </c>
      <c r="J26" s="30" t="s">
        <v>192</v>
      </c>
      <c r="K26" s="29" t="s">
        <v>395</v>
      </c>
      <c r="L26" s="21" t="str">
        <f>IFERROR(VLOOKUP(Tabel1[[#This Row],[Üürnik]],'Lepingu lisa'!$AW$3:$AX$22,2,FALSE),"")</f>
        <v/>
      </c>
      <c r="M26" s="21" t="str">
        <f>IFERROR(VLOOKUP(Tabel1[[#This Row],[Jaotus]],Tabelid!L:M,2,FALSE),"")</f>
        <v>NONE</v>
      </c>
      <c r="N26" s="21"/>
      <c r="O26" s="55"/>
      <c r="P26" s="55"/>
      <c r="Q26" s="55"/>
      <c r="R26" s="55"/>
      <c r="S26" s="55"/>
      <c r="T26" s="55"/>
      <c r="U26" s="55"/>
      <c r="V26" s="55"/>
      <c r="W26" s="55"/>
      <c r="X26" s="55"/>
      <c r="Y26" s="55"/>
      <c r="Z26" s="55"/>
      <c r="AA26" s="55"/>
      <c r="AB26" s="55"/>
      <c r="AC26" s="55"/>
      <c r="AD26" s="55"/>
      <c r="AE26" s="55"/>
      <c r="AF26" s="55"/>
      <c r="AG26" s="55"/>
    </row>
    <row r="27" spans="1:33" x14ac:dyDescent="0.25">
      <c r="A27" s="29" t="s">
        <v>60</v>
      </c>
      <c r="B27" s="31" t="s">
        <v>276</v>
      </c>
      <c r="C27" s="29" t="s">
        <v>164</v>
      </c>
      <c r="D27" s="29" t="s">
        <v>203</v>
      </c>
      <c r="E27" s="29" t="s">
        <v>53</v>
      </c>
      <c r="F27" s="43">
        <v>3.5</v>
      </c>
      <c r="G27" s="43"/>
      <c r="H27" s="29"/>
      <c r="I27" s="21" t="str">
        <f>LEFT(Tabel1[[#This Row],[Ruumi tüüp (TALO Tüüpruumide nimestik)]],2)</f>
        <v>92</v>
      </c>
      <c r="J27" s="30"/>
      <c r="K27" s="29"/>
      <c r="L27" s="21" t="str">
        <f>IFERROR(VLOOKUP(Tabel1[[#This Row],[Üürnik]],'Lepingu lisa'!$AW$3:$AX$22,2,FALSE),"")</f>
        <v/>
      </c>
      <c r="M27" s="21" t="str">
        <f>IFERROR(VLOOKUP(Tabel1[[#This Row],[Jaotus]],Tabelid!L:M,2,FALSE),"")</f>
        <v/>
      </c>
      <c r="N27" s="21"/>
      <c r="O27" s="55"/>
      <c r="P27" s="55"/>
      <c r="Q27" s="55"/>
      <c r="R27" s="55"/>
      <c r="S27" s="55"/>
      <c r="T27" s="55"/>
      <c r="U27" s="55"/>
      <c r="V27" s="55"/>
      <c r="W27" s="55"/>
      <c r="X27" s="55"/>
      <c r="Y27" s="55"/>
      <c r="Z27" s="55"/>
      <c r="AA27" s="55"/>
      <c r="AB27" s="55"/>
      <c r="AC27" s="55"/>
      <c r="AD27" s="55"/>
      <c r="AE27" s="55"/>
      <c r="AF27" s="55"/>
      <c r="AG27" s="55"/>
    </row>
    <row r="28" spans="1:33" x14ac:dyDescent="0.25">
      <c r="A28" s="29" t="s">
        <v>60</v>
      </c>
      <c r="B28" s="31" t="s">
        <v>277</v>
      </c>
      <c r="C28" s="29" t="s">
        <v>204</v>
      </c>
      <c r="D28" s="29" t="s">
        <v>206</v>
      </c>
      <c r="E28" s="29" t="s">
        <v>29</v>
      </c>
      <c r="F28" s="43">
        <v>19.399999999999999</v>
      </c>
      <c r="G28" s="43"/>
      <c r="H28" s="29"/>
      <c r="I28" s="21" t="str">
        <f>LEFT(Tabel1[[#This Row],[Ruumi tüüp (TALO Tüüpruumide nimestik)]],2)</f>
        <v>52</v>
      </c>
      <c r="J28" s="30" t="s">
        <v>192</v>
      </c>
      <c r="K28" s="29" t="s">
        <v>395</v>
      </c>
      <c r="L28" s="21" t="str">
        <f>IFERROR(VLOOKUP(Tabel1[[#This Row],[Üürnik]],'Lepingu lisa'!$AW$3:$AX$22,2,FALSE),"")</f>
        <v/>
      </c>
      <c r="M28" s="21" t="str">
        <f>IFERROR(VLOOKUP(Tabel1[[#This Row],[Jaotus]],Tabelid!L:M,2,FALSE),"")</f>
        <v>NONE</v>
      </c>
      <c r="N28" s="21"/>
      <c r="O28" s="55"/>
      <c r="P28" s="55"/>
      <c r="Q28" s="55"/>
      <c r="R28" s="55"/>
      <c r="S28" s="55"/>
      <c r="T28" s="55"/>
      <c r="U28" s="55"/>
      <c r="V28" s="55"/>
      <c r="W28" s="55"/>
      <c r="X28" s="55"/>
      <c r="Y28" s="55"/>
      <c r="Z28" s="55"/>
      <c r="AA28" s="55"/>
      <c r="AB28" s="55"/>
      <c r="AC28" s="55"/>
      <c r="AD28" s="55"/>
      <c r="AE28" s="55"/>
      <c r="AF28" s="55"/>
      <c r="AG28" s="55"/>
    </row>
    <row r="29" spans="1:33" x14ac:dyDescent="0.25">
      <c r="A29" s="29" t="s">
        <v>60</v>
      </c>
      <c r="B29" s="31" t="s">
        <v>278</v>
      </c>
      <c r="C29" s="29" t="s">
        <v>204</v>
      </c>
      <c r="D29" s="29" t="s">
        <v>207</v>
      </c>
      <c r="E29" s="29" t="s">
        <v>11</v>
      </c>
      <c r="F29" s="43">
        <v>14.5</v>
      </c>
      <c r="G29" s="43"/>
      <c r="H29" s="29"/>
      <c r="I29" s="21" t="str">
        <f>LEFT(Tabel1[[#This Row],[Ruumi tüüp (TALO Tüüpruumide nimestik)]],2)</f>
        <v>21</v>
      </c>
      <c r="J29" s="30" t="s">
        <v>192</v>
      </c>
      <c r="K29" s="29" t="s">
        <v>381</v>
      </c>
      <c r="L29" s="21" t="str">
        <f>IFERROR(VLOOKUP(Tabel1[[#This Row],[Üürnik]],'Lepingu lisa'!$AW$3:$AX$22,2,FALSE),"")</f>
        <v>LEIGRI5_18</v>
      </c>
      <c r="M29" s="21" t="str">
        <f>IFERROR(VLOOKUP(Tabel1[[#This Row],[Jaotus]],Tabelid!L:M,2,FALSE),"")</f>
        <v>NONE</v>
      </c>
      <c r="N29" s="21"/>
      <c r="O29" s="55"/>
      <c r="P29" s="55"/>
      <c r="Q29" s="55"/>
      <c r="R29" s="55"/>
      <c r="S29" s="55"/>
      <c r="T29" s="55"/>
      <c r="U29" s="55"/>
      <c r="V29" s="55"/>
      <c r="W29" s="55"/>
      <c r="X29" s="55"/>
      <c r="Y29" s="55"/>
      <c r="Z29" s="55"/>
      <c r="AA29" s="55"/>
      <c r="AB29" s="55"/>
      <c r="AC29" s="55"/>
      <c r="AD29" s="55"/>
      <c r="AE29" s="55"/>
      <c r="AF29" s="55"/>
      <c r="AG29" s="55"/>
    </row>
    <row r="30" spans="1:33" x14ac:dyDescent="0.25">
      <c r="A30" s="29" t="s">
        <v>60</v>
      </c>
      <c r="B30" s="31" t="s">
        <v>279</v>
      </c>
      <c r="C30" s="29" t="s">
        <v>204</v>
      </c>
      <c r="D30" s="29" t="s">
        <v>207</v>
      </c>
      <c r="E30" s="29" t="s">
        <v>11</v>
      </c>
      <c r="F30" s="43">
        <v>25.1</v>
      </c>
      <c r="G30" s="43"/>
      <c r="H30" s="29" t="s">
        <v>364</v>
      </c>
      <c r="I30" s="21" t="str">
        <f>LEFT(Tabel1[[#This Row],[Ruumi tüüp (TALO Tüüpruumide nimestik)]],2)</f>
        <v>21</v>
      </c>
      <c r="J30" s="30" t="s">
        <v>192</v>
      </c>
      <c r="K30" s="29" t="s">
        <v>395</v>
      </c>
      <c r="L30" s="21" t="str">
        <f>IFERROR(VLOOKUP(Tabel1[[#This Row],[Üürnik]],'Lepingu lisa'!$AW$3:$AX$22,2,FALSE),"")</f>
        <v/>
      </c>
      <c r="M30" s="21" t="str">
        <f>IFERROR(VLOOKUP(Tabel1[[#This Row],[Jaotus]],Tabelid!L:M,2,FALSE),"")</f>
        <v>NONE</v>
      </c>
      <c r="N30" s="21"/>
      <c r="O30" s="55"/>
      <c r="P30" s="55"/>
      <c r="Q30" s="55"/>
      <c r="R30" s="55"/>
      <c r="S30" s="55"/>
      <c r="T30" s="55"/>
      <c r="U30" s="55"/>
      <c r="V30" s="55"/>
      <c r="W30" s="55"/>
      <c r="X30" s="55"/>
      <c r="Y30" s="55"/>
      <c r="Z30" s="55"/>
      <c r="AA30" s="55"/>
      <c r="AB30" s="55"/>
      <c r="AC30" s="55"/>
      <c r="AD30" s="55"/>
      <c r="AE30" s="55"/>
      <c r="AF30" s="55"/>
      <c r="AG30" s="55"/>
    </row>
    <row r="31" spans="1:33" x14ac:dyDescent="0.25">
      <c r="A31" s="29" t="s">
        <v>60</v>
      </c>
      <c r="B31" s="31" t="s">
        <v>280</v>
      </c>
      <c r="C31" s="29" t="s">
        <v>204</v>
      </c>
      <c r="D31" s="29" t="s">
        <v>78</v>
      </c>
      <c r="E31" s="29" t="s">
        <v>30</v>
      </c>
      <c r="F31" s="43">
        <v>11.2</v>
      </c>
      <c r="G31" s="43"/>
      <c r="H31" s="29"/>
      <c r="I31" s="21" t="str">
        <f>LEFT(Tabel1[[#This Row],[Ruumi tüüp (TALO Tüüpruumide nimestik)]],2)</f>
        <v>53</v>
      </c>
      <c r="J31" s="30" t="s">
        <v>192</v>
      </c>
      <c r="K31" s="29" t="s">
        <v>397</v>
      </c>
      <c r="L31" s="21" t="str">
        <f>IFERROR(VLOOKUP(Tabel1[[#This Row],[Üürnik]],'Lepingu lisa'!$AW$3:$AX$22,2,FALSE),"")</f>
        <v>LEIGRI5_25</v>
      </c>
      <c r="M31" s="21" t="str">
        <f>IFERROR(VLOOKUP(Tabel1[[#This Row],[Jaotus]],Tabelid!L:M,2,FALSE),"")</f>
        <v>NONE</v>
      </c>
      <c r="N31" s="21"/>
      <c r="O31" s="55"/>
      <c r="P31" s="55"/>
      <c r="Q31" s="55"/>
      <c r="R31" s="55"/>
      <c r="S31" s="55"/>
      <c r="T31" s="55"/>
      <c r="U31" s="55"/>
      <c r="V31" s="55"/>
      <c r="W31" s="55"/>
      <c r="X31" s="55"/>
      <c r="Y31" s="55"/>
      <c r="Z31" s="55"/>
      <c r="AA31" s="55"/>
      <c r="AB31" s="55"/>
      <c r="AC31" s="55"/>
      <c r="AD31" s="55"/>
      <c r="AE31" s="55"/>
      <c r="AF31" s="55"/>
      <c r="AG31" s="55"/>
    </row>
    <row r="32" spans="1:33" x14ac:dyDescent="0.25">
      <c r="A32" s="29" t="s">
        <v>60</v>
      </c>
      <c r="B32" s="31" t="s">
        <v>281</v>
      </c>
      <c r="C32" s="29" t="s">
        <v>204</v>
      </c>
      <c r="D32" s="29" t="s">
        <v>93</v>
      </c>
      <c r="E32" s="29" t="s">
        <v>52</v>
      </c>
      <c r="F32" s="43">
        <v>7.4</v>
      </c>
      <c r="G32" s="43"/>
      <c r="H32" s="29"/>
      <c r="I32" s="21" t="str">
        <f>LEFT(Tabel1[[#This Row],[Ruumi tüüp (TALO Tüüpruumide nimestik)]],2)</f>
        <v>91</v>
      </c>
      <c r="J32" s="30" t="s">
        <v>187</v>
      </c>
      <c r="K32" s="29"/>
      <c r="L32" s="21" t="str">
        <f>IFERROR(VLOOKUP(Tabel1[[#This Row],[Üürnik]],'Lepingu lisa'!$AW$3:$AX$22,2,FALSE),"")</f>
        <v/>
      </c>
      <c r="M32" s="21" t="str">
        <f>IFERROR(VLOOKUP(Tabel1[[#This Row],[Jaotus]],Tabelid!L:M,2,FALSE),"")</f>
        <v>FLOOR</v>
      </c>
      <c r="N32" s="21"/>
      <c r="O32" s="55"/>
      <c r="P32" s="55"/>
      <c r="Q32" s="55"/>
      <c r="R32" s="55"/>
      <c r="S32" s="55"/>
      <c r="T32" s="55"/>
      <c r="U32" s="55"/>
      <c r="V32" s="55"/>
      <c r="W32" s="55"/>
      <c r="X32" s="55"/>
      <c r="Y32" s="55"/>
      <c r="Z32" s="55"/>
      <c r="AA32" s="55"/>
      <c r="AB32" s="55"/>
      <c r="AC32" s="55"/>
      <c r="AD32" s="55"/>
      <c r="AE32" s="55"/>
      <c r="AF32" s="55"/>
      <c r="AG32" s="55"/>
    </row>
    <row r="33" spans="1:33" x14ac:dyDescent="0.25">
      <c r="A33" s="29" t="s">
        <v>60</v>
      </c>
      <c r="B33" s="31" t="s">
        <v>282</v>
      </c>
      <c r="C33" s="29" t="s">
        <v>204</v>
      </c>
      <c r="D33" s="29" t="s">
        <v>207</v>
      </c>
      <c r="E33" s="29" t="s">
        <v>11</v>
      </c>
      <c r="F33" s="43">
        <v>12.4</v>
      </c>
      <c r="G33" s="43"/>
      <c r="H33" s="29" t="s">
        <v>365</v>
      </c>
      <c r="I33" s="21" t="str">
        <f>LEFT(Tabel1[[#This Row],[Ruumi tüüp (TALO Tüüpruumide nimestik)]],2)</f>
        <v>21</v>
      </c>
      <c r="J33" s="30" t="s">
        <v>192</v>
      </c>
      <c r="K33" s="29" t="s">
        <v>397</v>
      </c>
      <c r="L33" s="21" t="str">
        <f>IFERROR(VLOOKUP(Tabel1[[#This Row],[Üürnik]],'Lepingu lisa'!$AW$3:$AX$22,2,FALSE),"")</f>
        <v>LEIGRI5_25</v>
      </c>
      <c r="M33" s="21" t="str">
        <f>IFERROR(VLOOKUP(Tabel1[[#This Row],[Jaotus]],Tabelid!L:M,2,FALSE),"")</f>
        <v>NONE</v>
      </c>
      <c r="N33" s="21"/>
      <c r="O33" s="55"/>
      <c r="P33" s="55"/>
      <c r="Q33" s="55"/>
      <c r="R33" s="55"/>
      <c r="S33" s="55"/>
      <c r="T33" s="55"/>
      <c r="U33" s="55"/>
      <c r="V33" s="55"/>
      <c r="W33" s="55"/>
      <c r="X33" s="55"/>
      <c r="Y33" s="55"/>
      <c r="Z33" s="55"/>
      <c r="AA33" s="55"/>
      <c r="AB33" s="55"/>
      <c r="AC33" s="55"/>
      <c r="AD33" s="55"/>
      <c r="AE33" s="55"/>
      <c r="AF33" s="55"/>
      <c r="AG33" s="55"/>
    </row>
    <row r="34" spans="1:33" x14ac:dyDescent="0.25">
      <c r="A34" s="29" t="s">
        <v>60</v>
      </c>
      <c r="B34" s="31" t="s">
        <v>283</v>
      </c>
      <c r="C34" s="29" t="s">
        <v>204</v>
      </c>
      <c r="D34" s="29" t="s">
        <v>78</v>
      </c>
      <c r="E34" s="29" t="s">
        <v>30</v>
      </c>
      <c r="F34" s="43">
        <v>26.8</v>
      </c>
      <c r="G34" s="43"/>
      <c r="H34" s="29"/>
      <c r="I34" s="21" t="str">
        <f>LEFT(Tabel1[[#This Row],[Ruumi tüüp (TALO Tüüpruumide nimestik)]],2)</f>
        <v>53</v>
      </c>
      <c r="J34" s="30" t="s">
        <v>192</v>
      </c>
      <c r="K34" s="29" t="s">
        <v>381</v>
      </c>
      <c r="L34" s="21" t="str">
        <f>IFERROR(VLOOKUP(Tabel1[[#This Row],[Üürnik]],'Lepingu lisa'!$AW$3:$AX$22,2,FALSE),"")</f>
        <v>LEIGRI5_18</v>
      </c>
      <c r="M34" s="21" t="str">
        <f>IFERROR(VLOOKUP(Tabel1[[#This Row],[Jaotus]],Tabelid!L:M,2,FALSE),"")</f>
        <v>NONE</v>
      </c>
      <c r="N34" s="21"/>
      <c r="O34" s="55"/>
      <c r="P34" s="55"/>
      <c r="Q34" s="55"/>
      <c r="R34" s="55"/>
      <c r="S34" s="55"/>
      <c r="T34" s="55"/>
      <c r="U34" s="55"/>
      <c r="V34" s="55"/>
      <c r="W34" s="55"/>
      <c r="X34" s="55"/>
      <c r="Y34" s="55"/>
      <c r="Z34" s="55"/>
      <c r="AA34" s="55"/>
      <c r="AB34" s="55"/>
      <c r="AC34" s="55"/>
      <c r="AD34" s="55"/>
      <c r="AE34" s="55"/>
      <c r="AF34" s="55"/>
      <c r="AG34" s="55"/>
    </row>
    <row r="35" spans="1:33" x14ac:dyDescent="0.25">
      <c r="A35" s="29" t="s">
        <v>60</v>
      </c>
      <c r="B35" s="31" t="s">
        <v>284</v>
      </c>
      <c r="C35" s="29" t="s">
        <v>204</v>
      </c>
      <c r="D35" s="29" t="s">
        <v>78</v>
      </c>
      <c r="E35" s="29" t="s">
        <v>30</v>
      </c>
      <c r="F35" s="43">
        <v>15.4</v>
      </c>
      <c r="G35" s="43"/>
      <c r="H35" s="29"/>
      <c r="I35" s="21" t="str">
        <f>LEFT(Tabel1[[#This Row],[Ruumi tüüp (TALO Tüüpruumide nimestik)]],2)</f>
        <v>53</v>
      </c>
      <c r="J35" s="30" t="s">
        <v>192</v>
      </c>
      <c r="K35" s="29" t="s">
        <v>381</v>
      </c>
      <c r="L35" s="21" t="str">
        <f>IFERROR(VLOOKUP(Tabel1[[#This Row],[Üürnik]],'Lepingu lisa'!$AW$3:$AX$22,2,FALSE),"")</f>
        <v>LEIGRI5_18</v>
      </c>
      <c r="M35" s="21" t="str">
        <f>IFERROR(VLOOKUP(Tabel1[[#This Row],[Jaotus]],Tabelid!L:M,2,FALSE),"")</f>
        <v>NONE</v>
      </c>
      <c r="N35" s="21"/>
      <c r="O35" s="55"/>
      <c r="P35" s="55"/>
      <c r="Q35" s="55"/>
      <c r="R35" s="55"/>
      <c r="S35" s="55"/>
      <c r="T35" s="55"/>
      <c r="U35" s="55"/>
      <c r="V35" s="55"/>
      <c r="W35" s="55"/>
      <c r="X35" s="55"/>
      <c r="Y35" s="55"/>
      <c r="Z35" s="55"/>
      <c r="AA35" s="55"/>
      <c r="AB35" s="55"/>
      <c r="AC35" s="55"/>
      <c r="AD35" s="55"/>
      <c r="AE35" s="55"/>
      <c r="AF35" s="55"/>
      <c r="AG35" s="55"/>
    </row>
    <row r="36" spans="1:33" x14ac:dyDescent="0.25">
      <c r="A36" s="29" t="s">
        <v>60</v>
      </c>
      <c r="B36" s="31" t="s">
        <v>285</v>
      </c>
      <c r="C36" s="29" t="s">
        <v>204</v>
      </c>
      <c r="D36" s="29" t="s">
        <v>207</v>
      </c>
      <c r="E36" s="29" t="s">
        <v>11</v>
      </c>
      <c r="F36" s="43">
        <v>7.5</v>
      </c>
      <c r="G36" s="43"/>
      <c r="H36" s="29"/>
      <c r="I36" s="21" t="str">
        <f>LEFT(Tabel1[[#This Row],[Ruumi tüüp (TALO Tüüpruumide nimestik)]],2)</f>
        <v>21</v>
      </c>
      <c r="J36" s="30" t="s">
        <v>192</v>
      </c>
      <c r="K36" s="29" t="s">
        <v>381</v>
      </c>
      <c r="L36" s="21" t="str">
        <f>IFERROR(VLOOKUP(Tabel1[[#This Row],[Üürnik]],'Lepingu lisa'!$AW$3:$AX$22,2,FALSE),"")</f>
        <v>LEIGRI5_18</v>
      </c>
      <c r="M36" s="21" t="str">
        <f>IFERROR(VLOOKUP(Tabel1[[#This Row],[Jaotus]],Tabelid!L:M,2,FALSE),"")</f>
        <v>NONE</v>
      </c>
      <c r="N36" s="21"/>
      <c r="O36" s="55"/>
      <c r="P36" s="55"/>
      <c r="Q36" s="55"/>
      <c r="R36" s="55"/>
      <c r="S36" s="55"/>
      <c r="T36" s="55"/>
      <c r="U36" s="55"/>
      <c r="V36" s="55"/>
      <c r="W36" s="55"/>
      <c r="X36" s="55"/>
      <c r="Y36" s="55"/>
      <c r="Z36" s="55"/>
      <c r="AA36" s="55"/>
      <c r="AB36" s="55"/>
      <c r="AC36" s="55"/>
      <c r="AD36" s="55"/>
      <c r="AE36" s="55"/>
      <c r="AF36" s="55"/>
      <c r="AG36" s="55"/>
    </row>
    <row r="37" spans="1:33" x14ac:dyDescent="0.25">
      <c r="A37" s="29" t="s">
        <v>60</v>
      </c>
      <c r="B37" s="31" t="s">
        <v>286</v>
      </c>
      <c r="C37" s="29" t="s">
        <v>199</v>
      </c>
      <c r="D37" s="29" t="s">
        <v>92</v>
      </c>
      <c r="E37" s="29" t="s">
        <v>56</v>
      </c>
      <c r="F37" s="43">
        <v>1.7</v>
      </c>
      <c r="G37" s="43"/>
      <c r="H37" s="29" t="s">
        <v>366</v>
      </c>
      <c r="I37" s="21" t="str">
        <f>LEFT(Tabel1[[#This Row],[Ruumi tüüp (TALO Tüüpruumide nimestik)]],2)</f>
        <v>97</v>
      </c>
      <c r="J37" s="30"/>
      <c r="K37" s="29"/>
      <c r="L37" s="21" t="str">
        <f>IFERROR(VLOOKUP(Tabel1[[#This Row],[Üürnik]],'Lepingu lisa'!$AW$3:$AX$22,2,FALSE),"")</f>
        <v/>
      </c>
      <c r="M37" s="21" t="str">
        <f>IFERROR(VLOOKUP(Tabel1[[#This Row],[Jaotus]],Tabelid!L:M,2,FALSE),"")</f>
        <v/>
      </c>
      <c r="N37" s="21"/>
      <c r="O37" s="55"/>
      <c r="P37" s="55"/>
      <c r="Q37" s="55"/>
      <c r="R37" s="55"/>
      <c r="S37" s="55"/>
      <c r="T37" s="55"/>
      <c r="U37" s="55"/>
      <c r="V37" s="55"/>
      <c r="W37" s="55"/>
      <c r="X37" s="55"/>
      <c r="Y37" s="55"/>
      <c r="Z37" s="55"/>
      <c r="AA37" s="55"/>
      <c r="AB37" s="55"/>
      <c r="AC37" s="55"/>
      <c r="AD37" s="55"/>
      <c r="AE37" s="55"/>
      <c r="AF37" s="55"/>
      <c r="AG37" s="55"/>
    </row>
    <row r="38" spans="1:33" x14ac:dyDescent="0.25">
      <c r="A38" s="29" t="s">
        <v>60</v>
      </c>
      <c r="B38" s="31" t="s">
        <v>287</v>
      </c>
      <c r="C38" s="29" t="s">
        <v>204</v>
      </c>
      <c r="D38" s="29" t="s">
        <v>88</v>
      </c>
      <c r="E38" s="29" t="s">
        <v>45</v>
      </c>
      <c r="F38" s="43">
        <v>4.3</v>
      </c>
      <c r="G38" s="43"/>
      <c r="H38" s="29"/>
      <c r="I38" s="21" t="str">
        <f>LEFT(Tabel1[[#This Row],[Ruumi tüüp (TALO Tüüpruumide nimestik)]],2)</f>
        <v>83</v>
      </c>
      <c r="J38" s="30" t="s">
        <v>188</v>
      </c>
      <c r="K38" s="29"/>
      <c r="L38" s="21" t="str">
        <f>IFERROR(VLOOKUP(Tabel1[[#This Row],[Üürnik]],'Lepingu lisa'!$AW$3:$AX$22,2,FALSE),"")</f>
        <v/>
      </c>
      <c r="M38" s="21" t="str">
        <f>IFERROR(VLOOKUP(Tabel1[[#This Row],[Jaotus]],Tabelid!L:M,2,FALSE),"")</f>
        <v>BUILDING</v>
      </c>
      <c r="N38" s="21"/>
      <c r="O38" s="55"/>
      <c r="P38" s="55"/>
      <c r="Q38" s="55"/>
      <c r="R38" s="55"/>
      <c r="S38" s="55"/>
      <c r="T38" s="55"/>
      <c r="U38" s="55"/>
      <c r="V38" s="55"/>
      <c r="W38" s="55"/>
      <c r="X38" s="55"/>
      <c r="Y38" s="55"/>
      <c r="Z38" s="55"/>
      <c r="AA38" s="55"/>
      <c r="AB38" s="55"/>
      <c r="AC38" s="55"/>
      <c r="AD38" s="55"/>
      <c r="AE38" s="55"/>
      <c r="AF38" s="55"/>
      <c r="AG38" s="55"/>
    </row>
    <row r="39" spans="1:33" x14ac:dyDescent="0.25">
      <c r="A39" s="29" t="s">
        <v>60</v>
      </c>
      <c r="B39" s="31" t="s">
        <v>288</v>
      </c>
      <c r="C39" s="29" t="s">
        <v>204</v>
      </c>
      <c r="D39" s="29" t="s">
        <v>143</v>
      </c>
      <c r="E39" s="29" t="s">
        <v>27</v>
      </c>
      <c r="F39" s="43">
        <v>11.9</v>
      </c>
      <c r="G39" s="43"/>
      <c r="H39" s="29" t="s">
        <v>364</v>
      </c>
      <c r="I39" s="21" t="str">
        <f>LEFT(Tabel1[[#This Row],[Ruumi tüüp (TALO Tüüpruumide nimestik)]],2)</f>
        <v>49</v>
      </c>
      <c r="J39" s="30" t="s">
        <v>192</v>
      </c>
      <c r="K39" s="29" t="s">
        <v>395</v>
      </c>
      <c r="L39" s="21" t="str">
        <f>IFERROR(VLOOKUP(Tabel1[[#This Row],[Üürnik]],'Lepingu lisa'!$AW$3:$AX$22,2,FALSE),"")</f>
        <v/>
      </c>
      <c r="M39" s="21" t="str">
        <f>IFERROR(VLOOKUP(Tabel1[[#This Row],[Jaotus]],Tabelid!L:M,2,FALSE),"")</f>
        <v>NONE</v>
      </c>
      <c r="N39" s="21"/>
      <c r="O39" s="55"/>
      <c r="P39" s="55"/>
      <c r="Q39" s="55"/>
      <c r="R39" s="55"/>
      <c r="S39" s="55"/>
      <c r="T39" s="55"/>
      <c r="U39" s="55"/>
      <c r="V39" s="55"/>
      <c r="W39" s="55"/>
      <c r="X39" s="55"/>
      <c r="Y39" s="55"/>
      <c r="Z39" s="55"/>
      <c r="AA39" s="55"/>
      <c r="AB39" s="55"/>
      <c r="AC39" s="55"/>
      <c r="AD39" s="55"/>
      <c r="AE39" s="55"/>
      <c r="AF39" s="55"/>
      <c r="AG39" s="55"/>
    </row>
    <row r="40" spans="1:33" x14ac:dyDescent="0.25">
      <c r="A40" s="29" t="s">
        <v>60</v>
      </c>
      <c r="B40" s="31" t="s">
        <v>289</v>
      </c>
      <c r="C40" s="29" t="s">
        <v>199</v>
      </c>
      <c r="D40" s="29" t="s">
        <v>120</v>
      </c>
      <c r="E40" s="29" t="s">
        <v>58</v>
      </c>
      <c r="F40" s="43">
        <v>9.9</v>
      </c>
      <c r="G40" s="43"/>
      <c r="H40" s="29" t="s">
        <v>367</v>
      </c>
      <c r="I40" s="21" t="str">
        <f>LEFT(Tabel1[[#This Row],[Ruumi tüüp (TALO Tüüpruumide nimestik)]],2)</f>
        <v>99</v>
      </c>
      <c r="J40" s="30"/>
      <c r="K40" s="29"/>
      <c r="L40" s="21" t="str">
        <f>IFERROR(VLOOKUP(Tabel1[[#This Row],[Üürnik]],'Lepingu lisa'!$AW$3:$AX$22,2,FALSE),"")</f>
        <v/>
      </c>
      <c r="M40" s="21" t="str">
        <f>IFERROR(VLOOKUP(Tabel1[[#This Row],[Jaotus]],Tabelid!L:M,2,FALSE),"")</f>
        <v/>
      </c>
      <c r="N40" s="21"/>
      <c r="O40" s="55"/>
      <c r="P40" s="55"/>
      <c r="Q40" s="55"/>
      <c r="R40" s="55"/>
      <c r="S40" s="55"/>
      <c r="T40" s="55"/>
      <c r="U40" s="55"/>
      <c r="V40" s="55"/>
      <c r="W40" s="55"/>
      <c r="X40" s="55"/>
      <c r="Y40" s="55"/>
      <c r="Z40" s="55"/>
      <c r="AA40" s="55"/>
      <c r="AB40" s="55"/>
      <c r="AC40" s="55"/>
      <c r="AD40" s="55"/>
      <c r="AE40" s="55"/>
      <c r="AF40" s="55"/>
      <c r="AG40" s="55"/>
    </row>
    <row r="41" spans="1:33" x14ac:dyDescent="0.25">
      <c r="A41" s="29" t="s">
        <v>60</v>
      </c>
      <c r="B41" s="31" t="s">
        <v>290</v>
      </c>
      <c r="C41" s="29" t="s">
        <v>204</v>
      </c>
      <c r="D41" s="29" t="s">
        <v>207</v>
      </c>
      <c r="E41" s="29" t="s">
        <v>11</v>
      </c>
      <c r="F41" s="43">
        <v>12.8</v>
      </c>
      <c r="G41" s="43"/>
      <c r="H41" s="29"/>
      <c r="I41" s="21" t="str">
        <f>LEFT(Tabel1[[#This Row],[Ruumi tüüp (TALO Tüüpruumide nimestik)]],2)</f>
        <v>21</v>
      </c>
      <c r="J41" s="30" t="s">
        <v>192</v>
      </c>
      <c r="K41" s="29" t="s">
        <v>395</v>
      </c>
      <c r="L41" s="21" t="str">
        <f>IFERROR(VLOOKUP(Tabel1[[#This Row],[Üürnik]],'Lepingu lisa'!$AW$3:$AX$22,2,FALSE),"")</f>
        <v/>
      </c>
      <c r="M41" s="21" t="str">
        <f>IFERROR(VLOOKUP(Tabel1[[#This Row],[Jaotus]],Tabelid!L:M,2,FALSE),"")</f>
        <v>NONE</v>
      </c>
      <c r="N41" s="21"/>
      <c r="O41" s="55"/>
      <c r="P41" s="55"/>
      <c r="Q41" s="55"/>
      <c r="R41" s="55"/>
      <c r="S41" s="55"/>
      <c r="T41" s="55"/>
      <c r="U41" s="55"/>
      <c r="V41" s="55"/>
      <c r="W41" s="55"/>
      <c r="X41" s="55"/>
      <c r="Y41" s="55"/>
      <c r="Z41" s="55"/>
      <c r="AA41" s="55"/>
      <c r="AB41" s="55"/>
      <c r="AC41" s="55"/>
      <c r="AD41" s="55"/>
      <c r="AE41" s="55"/>
      <c r="AF41" s="55"/>
      <c r="AG41" s="55"/>
    </row>
    <row r="42" spans="1:33" x14ac:dyDescent="0.25">
      <c r="A42" s="29" t="s">
        <v>60</v>
      </c>
      <c r="B42" s="31" t="s">
        <v>291</v>
      </c>
      <c r="C42" s="29" t="s">
        <v>199</v>
      </c>
      <c r="D42" s="29" t="s">
        <v>148</v>
      </c>
      <c r="E42" s="29" t="s">
        <v>54</v>
      </c>
      <c r="F42" s="43">
        <v>11.8</v>
      </c>
      <c r="G42" s="43"/>
      <c r="H42" s="29" t="s">
        <v>368</v>
      </c>
      <c r="I42" s="21" t="str">
        <f>LEFT(Tabel1[[#This Row],[Ruumi tüüp (TALO Tüüpruumide nimestik)]],2)</f>
        <v>94</v>
      </c>
      <c r="J42" s="30"/>
      <c r="K42" s="29"/>
      <c r="L42" s="21" t="str">
        <f>IFERROR(VLOOKUP(Tabel1[[#This Row],[Üürnik]],'Lepingu lisa'!$AW$3:$AX$22,2,FALSE),"")</f>
        <v/>
      </c>
      <c r="M42" s="21" t="str">
        <f>IFERROR(VLOOKUP(Tabel1[[#This Row],[Jaotus]],Tabelid!L:M,2,FALSE),"")</f>
        <v/>
      </c>
      <c r="N42" s="21"/>
      <c r="O42" s="55"/>
      <c r="P42" s="55"/>
      <c r="Q42" s="55"/>
      <c r="R42" s="55"/>
      <c r="S42" s="55"/>
      <c r="T42" s="55"/>
      <c r="U42" s="55"/>
      <c r="V42" s="55"/>
      <c r="W42" s="55"/>
      <c r="X42" s="55"/>
      <c r="Y42" s="55"/>
      <c r="Z42" s="55"/>
      <c r="AA42" s="55"/>
      <c r="AB42" s="55"/>
      <c r="AC42" s="55"/>
      <c r="AD42" s="55"/>
      <c r="AE42" s="55"/>
      <c r="AF42" s="55"/>
      <c r="AG42" s="55"/>
    </row>
    <row r="43" spans="1:33" x14ac:dyDescent="0.25">
      <c r="A43" s="29" t="s">
        <v>60</v>
      </c>
      <c r="B43" s="31" t="s">
        <v>292</v>
      </c>
      <c r="C43" s="29" t="s">
        <v>199</v>
      </c>
      <c r="D43" s="29" t="s">
        <v>120</v>
      </c>
      <c r="E43" s="29" t="s">
        <v>58</v>
      </c>
      <c r="F43" s="43">
        <v>1.5</v>
      </c>
      <c r="G43" s="43"/>
      <c r="H43" s="29" t="s">
        <v>366</v>
      </c>
      <c r="I43" s="21" t="str">
        <f>LEFT(Tabel1[[#This Row],[Ruumi tüüp (TALO Tüüpruumide nimestik)]],2)</f>
        <v>99</v>
      </c>
      <c r="J43" s="30"/>
      <c r="K43" s="29"/>
      <c r="L43" s="21" t="str">
        <f>IFERROR(VLOOKUP(Tabel1[[#This Row],[Üürnik]],'Lepingu lisa'!$AW$3:$AX$22,2,FALSE),"")</f>
        <v/>
      </c>
      <c r="M43" s="21" t="str">
        <f>IFERROR(VLOOKUP(Tabel1[[#This Row],[Jaotus]],Tabelid!L:M,2,FALSE),"")</f>
        <v/>
      </c>
      <c r="N43" s="21"/>
      <c r="O43" s="55"/>
      <c r="P43" s="55"/>
      <c r="Q43" s="55"/>
      <c r="R43" s="55"/>
      <c r="S43" s="55"/>
      <c r="T43" s="55"/>
      <c r="U43" s="55"/>
      <c r="V43" s="55"/>
      <c r="W43" s="55"/>
      <c r="X43" s="55"/>
      <c r="Y43" s="55"/>
      <c r="Z43" s="55"/>
      <c r="AA43" s="55"/>
      <c r="AB43" s="55"/>
      <c r="AC43" s="55"/>
      <c r="AD43" s="55"/>
      <c r="AE43" s="55"/>
      <c r="AF43" s="55"/>
      <c r="AG43" s="55"/>
    </row>
    <row r="44" spans="1:33" x14ac:dyDescent="0.25">
      <c r="A44" s="29" t="s">
        <v>60</v>
      </c>
      <c r="B44" s="31" t="s">
        <v>293</v>
      </c>
      <c r="C44" s="29" t="s">
        <v>204</v>
      </c>
      <c r="D44" s="29" t="s">
        <v>84</v>
      </c>
      <c r="E44" s="29" t="s">
        <v>37</v>
      </c>
      <c r="F44" s="43">
        <v>4.9000000000000004</v>
      </c>
      <c r="G44" s="43"/>
      <c r="H44" s="29"/>
      <c r="I44" s="21" t="str">
        <f>LEFT(Tabel1[[#This Row],[Ruumi tüüp (TALO Tüüpruumide nimestik)]],2)</f>
        <v>72</v>
      </c>
      <c r="J44" s="30" t="s">
        <v>187</v>
      </c>
      <c r="K44" s="29"/>
      <c r="L44" s="21" t="str">
        <f>IFERROR(VLOOKUP(Tabel1[[#This Row],[Üürnik]],'Lepingu lisa'!$AW$3:$AX$22,2,FALSE),"")</f>
        <v/>
      </c>
      <c r="M44" s="21" t="str">
        <f>IFERROR(VLOOKUP(Tabel1[[#This Row],[Jaotus]],Tabelid!L:M,2,FALSE),"")</f>
        <v>FLOOR</v>
      </c>
      <c r="N44" s="21"/>
      <c r="O44" s="55"/>
      <c r="P44" s="55"/>
      <c r="Q44" s="55"/>
      <c r="R44" s="55"/>
      <c r="S44" s="55"/>
      <c r="T44" s="55"/>
      <c r="U44" s="55"/>
      <c r="V44" s="55"/>
      <c r="W44" s="55"/>
      <c r="X44" s="55"/>
      <c r="Y44" s="55"/>
      <c r="Z44" s="55"/>
      <c r="AA44" s="55"/>
      <c r="AB44" s="55"/>
      <c r="AC44" s="55"/>
      <c r="AD44" s="55"/>
      <c r="AE44" s="55"/>
      <c r="AF44" s="55"/>
      <c r="AG44" s="55"/>
    </row>
    <row r="45" spans="1:33" x14ac:dyDescent="0.25">
      <c r="A45" s="29" t="s">
        <v>60</v>
      </c>
      <c r="B45" s="31" t="s">
        <v>294</v>
      </c>
      <c r="C45" s="29" t="s">
        <v>204</v>
      </c>
      <c r="D45" s="29" t="s">
        <v>80</v>
      </c>
      <c r="E45" s="29" t="s">
        <v>38</v>
      </c>
      <c r="F45" s="43">
        <v>5.6</v>
      </c>
      <c r="G45" s="43"/>
      <c r="H45" s="29"/>
      <c r="I45" s="21" t="str">
        <f>LEFT(Tabel1[[#This Row],[Ruumi tüüp (TALO Tüüpruumide nimestik)]],2)</f>
        <v>73</v>
      </c>
      <c r="J45" s="30" t="s">
        <v>187</v>
      </c>
      <c r="K45" s="29"/>
      <c r="L45" s="21" t="str">
        <f>IFERROR(VLOOKUP(Tabel1[[#This Row],[Üürnik]],'Lepingu lisa'!$AW$3:$AX$22,2,FALSE),"")</f>
        <v/>
      </c>
      <c r="M45" s="21" t="str">
        <f>IFERROR(VLOOKUP(Tabel1[[#This Row],[Jaotus]],Tabelid!L:M,2,FALSE),"")</f>
        <v>FLOOR</v>
      </c>
      <c r="N45" s="21"/>
      <c r="O45" s="55"/>
      <c r="P45" s="55"/>
      <c r="Q45" s="55"/>
      <c r="R45" s="55"/>
      <c r="S45" s="55"/>
      <c r="T45" s="55"/>
      <c r="U45" s="55"/>
      <c r="V45" s="55"/>
      <c r="W45" s="55"/>
      <c r="X45" s="55"/>
      <c r="Y45" s="55"/>
      <c r="Z45" s="55"/>
      <c r="AA45" s="55"/>
      <c r="AB45" s="55"/>
      <c r="AC45" s="55"/>
      <c r="AD45" s="55"/>
      <c r="AE45" s="55"/>
      <c r="AF45" s="55"/>
      <c r="AG45" s="55"/>
    </row>
    <row r="46" spans="1:33" x14ac:dyDescent="0.25">
      <c r="A46" s="29" t="s">
        <v>60</v>
      </c>
      <c r="B46" s="31" t="s">
        <v>295</v>
      </c>
      <c r="C46" s="29" t="s">
        <v>204</v>
      </c>
      <c r="D46" s="29" t="s">
        <v>84</v>
      </c>
      <c r="E46" s="29" t="s">
        <v>37</v>
      </c>
      <c r="F46" s="43">
        <v>5.2</v>
      </c>
      <c r="G46" s="43"/>
      <c r="H46" s="29"/>
      <c r="I46" s="21" t="str">
        <f>LEFT(Tabel1[[#This Row],[Ruumi tüüp (TALO Tüüpruumide nimestik)]],2)</f>
        <v>72</v>
      </c>
      <c r="J46" s="30" t="s">
        <v>187</v>
      </c>
      <c r="K46" s="29"/>
      <c r="L46" s="21" t="str">
        <f>IFERROR(VLOOKUP(Tabel1[[#This Row],[Üürnik]],'Lepingu lisa'!$AW$3:$AX$22,2,FALSE),"")</f>
        <v/>
      </c>
      <c r="M46" s="21" t="str">
        <f>IFERROR(VLOOKUP(Tabel1[[#This Row],[Jaotus]],Tabelid!L:M,2,FALSE),"")</f>
        <v>FLOOR</v>
      </c>
      <c r="N46" s="21"/>
      <c r="O46" s="55"/>
      <c r="P46" s="55"/>
      <c r="Q46" s="55"/>
      <c r="R46" s="55"/>
      <c r="S46" s="55"/>
      <c r="T46" s="55"/>
      <c r="U46" s="55"/>
      <c r="V46" s="55"/>
      <c r="W46" s="55"/>
      <c r="X46" s="55"/>
      <c r="Y46" s="55"/>
      <c r="Z46" s="55"/>
      <c r="AA46" s="55"/>
      <c r="AB46" s="55"/>
      <c r="AC46" s="55"/>
      <c r="AD46" s="55"/>
      <c r="AE46" s="55"/>
      <c r="AF46" s="55"/>
      <c r="AG46" s="55"/>
    </row>
    <row r="47" spans="1:33" x14ac:dyDescent="0.25">
      <c r="A47" s="29" t="s">
        <v>60</v>
      </c>
      <c r="B47" s="31" t="s">
        <v>296</v>
      </c>
      <c r="C47" s="29" t="s">
        <v>204</v>
      </c>
      <c r="D47" s="29" t="s">
        <v>80</v>
      </c>
      <c r="E47" s="29" t="s">
        <v>38</v>
      </c>
      <c r="F47" s="43">
        <v>3.1</v>
      </c>
      <c r="G47" s="43"/>
      <c r="H47" s="29"/>
      <c r="I47" s="21" t="str">
        <f>LEFT(Tabel1[[#This Row],[Ruumi tüüp (TALO Tüüpruumide nimestik)]],2)</f>
        <v>73</v>
      </c>
      <c r="J47" s="30" t="s">
        <v>187</v>
      </c>
      <c r="K47" s="29"/>
      <c r="L47" s="21" t="str">
        <f>IFERROR(VLOOKUP(Tabel1[[#This Row],[Üürnik]],'Lepingu lisa'!$AW$3:$AX$22,2,FALSE),"")</f>
        <v/>
      </c>
      <c r="M47" s="21" t="str">
        <f>IFERROR(VLOOKUP(Tabel1[[#This Row],[Jaotus]],Tabelid!L:M,2,FALSE),"")</f>
        <v>FLOOR</v>
      </c>
      <c r="N47" s="21"/>
      <c r="O47" s="55"/>
      <c r="P47" s="55"/>
      <c r="Q47" s="55"/>
      <c r="R47" s="55"/>
      <c r="S47" s="55"/>
      <c r="T47" s="55"/>
      <c r="U47" s="55"/>
      <c r="V47" s="55"/>
      <c r="W47" s="55"/>
      <c r="X47" s="55"/>
      <c r="Y47" s="55"/>
      <c r="Z47" s="55"/>
      <c r="AA47" s="55"/>
      <c r="AB47" s="55"/>
      <c r="AC47" s="55"/>
      <c r="AD47" s="55"/>
      <c r="AE47" s="55"/>
      <c r="AF47" s="55"/>
      <c r="AG47" s="55"/>
    </row>
    <row r="48" spans="1:33" x14ac:dyDescent="0.25">
      <c r="A48" s="29" t="s">
        <v>60</v>
      </c>
      <c r="B48" s="31" t="s">
        <v>297</v>
      </c>
      <c r="C48" s="29" t="s">
        <v>204</v>
      </c>
      <c r="D48" s="29" t="s">
        <v>207</v>
      </c>
      <c r="E48" s="29" t="s">
        <v>11</v>
      </c>
      <c r="F48" s="43">
        <v>28.4</v>
      </c>
      <c r="G48" s="43"/>
      <c r="H48" s="29"/>
      <c r="I48" s="21" t="str">
        <f>LEFT(Tabel1[[#This Row],[Ruumi tüüp (TALO Tüüpruumide nimestik)]],2)</f>
        <v>21</v>
      </c>
      <c r="J48" s="30" t="s">
        <v>192</v>
      </c>
      <c r="K48" s="29" t="s">
        <v>377</v>
      </c>
      <c r="L48" s="21" t="str">
        <f>IFERROR(VLOOKUP(Tabel1[[#This Row],[Üürnik]],'Lepingu lisa'!$AW$3:$AX$22,2,FALSE),"")</f>
        <v>LEIGRI5_19</v>
      </c>
      <c r="M48" s="21" t="str">
        <f>IFERROR(VLOOKUP(Tabel1[[#This Row],[Jaotus]],Tabelid!L:M,2,FALSE),"")</f>
        <v>NONE</v>
      </c>
      <c r="N48" s="21"/>
      <c r="O48" s="55"/>
      <c r="P48" s="55"/>
      <c r="Q48" s="55"/>
      <c r="R48" s="55"/>
      <c r="S48" s="55"/>
      <c r="T48" s="55"/>
      <c r="U48" s="55"/>
      <c r="V48" s="55"/>
      <c r="W48" s="55"/>
      <c r="X48" s="55"/>
      <c r="Y48" s="55"/>
      <c r="Z48" s="55"/>
      <c r="AA48" s="55"/>
      <c r="AB48" s="55"/>
      <c r="AC48" s="55"/>
      <c r="AD48" s="55"/>
      <c r="AE48" s="55"/>
      <c r="AF48" s="55"/>
      <c r="AG48" s="55"/>
    </row>
    <row r="49" spans="1:33" x14ac:dyDescent="0.25">
      <c r="A49" s="29" t="s">
        <v>60</v>
      </c>
      <c r="B49" s="31" t="s">
        <v>298</v>
      </c>
      <c r="C49" s="29" t="s">
        <v>204</v>
      </c>
      <c r="D49" s="29" t="s">
        <v>207</v>
      </c>
      <c r="E49" s="29" t="s">
        <v>11</v>
      </c>
      <c r="F49" s="43">
        <v>14.9</v>
      </c>
      <c r="G49" s="43"/>
      <c r="H49" s="29"/>
      <c r="I49" s="21" t="str">
        <f>LEFT(Tabel1[[#This Row],[Ruumi tüüp (TALO Tüüpruumide nimestik)]],2)</f>
        <v>21</v>
      </c>
      <c r="J49" s="30" t="s">
        <v>192</v>
      </c>
      <c r="K49" s="29" t="s">
        <v>377</v>
      </c>
      <c r="L49" s="21" t="str">
        <f>IFERROR(VLOOKUP(Tabel1[[#This Row],[Üürnik]],'Lepingu lisa'!$AW$3:$AX$22,2,FALSE),"")</f>
        <v>LEIGRI5_19</v>
      </c>
      <c r="M49" s="21" t="str">
        <f>IFERROR(VLOOKUP(Tabel1[[#This Row],[Jaotus]],Tabelid!L:M,2,FALSE),"")</f>
        <v>NONE</v>
      </c>
      <c r="N49" s="21"/>
      <c r="O49" s="55"/>
      <c r="P49" s="55"/>
      <c r="Q49" s="55"/>
      <c r="R49" s="55"/>
      <c r="S49" s="55"/>
      <c r="T49" s="55"/>
      <c r="U49" s="55"/>
      <c r="V49" s="55"/>
      <c r="W49" s="55"/>
      <c r="X49" s="55"/>
      <c r="Y49" s="55"/>
      <c r="Z49" s="55"/>
      <c r="AA49" s="55"/>
      <c r="AB49" s="55"/>
      <c r="AC49" s="55"/>
      <c r="AD49" s="55"/>
      <c r="AE49" s="55"/>
      <c r="AF49" s="55"/>
      <c r="AG49" s="55"/>
    </row>
    <row r="50" spans="1:33" x14ac:dyDescent="0.25">
      <c r="A50" s="29" t="s">
        <v>60</v>
      </c>
      <c r="B50" s="31" t="s">
        <v>299</v>
      </c>
      <c r="C50" s="29" t="s">
        <v>204</v>
      </c>
      <c r="D50" s="29" t="s">
        <v>207</v>
      </c>
      <c r="E50" s="29" t="s">
        <v>11</v>
      </c>
      <c r="F50" s="43">
        <v>17</v>
      </c>
      <c r="G50" s="43"/>
      <c r="H50" s="29" t="s">
        <v>396</v>
      </c>
      <c r="I50" s="21" t="str">
        <f>LEFT(Tabel1[[#This Row],[Ruumi tüüp (TALO Tüüpruumide nimestik)]],2)</f>
        <v>21</v>
      </c>
      <c r="J50" s="30" t="s">
        <v>192</v>
      </c>
      <c r="K50" s="29" t="s">
        <v>395</v>
      </c>
      <c r="L50" s="21" t="str">
        <f>IFERROR(VLOOKUP(Tabel1[[#This Row],[Üürnik]],'Lepingu lisa'!$AW$3:$AX$22,2,FALSE),"")</f>
        <v/>
      </c>
      <c r="M50" s="21" t="str">
        <f>IFERROR(VLOOKUP(Tabel1[[#This Row],[Jaotus]],Tabelid!L:M,2,FALSE),"")</f>
        <v>NONE</v>
      </c>
      <c r="N50" s="21"/>
      <c r="O50" s="55"/>
      <c r="P50" s="55"/>
      <c r="Q50" s="55"/>
      <c r="R50" s="55"/>
      <c r="S50" s="55"/>
      <c r="T50" s="55"/>
      <c r="U50" s="55"/>
      <c r="V50" s="55"/>
      <c r="W50" s="55"/>
      <c r="X50" s="55"/>
      <c r="Y50" s="55"/>
      <c r="Z50" s="55"/>
      <c r="AA50" s="55"/>
      <c r="AB50" s="55"/>
      <c r="AC50" s="55"/>
      <c r="AD50" s="55"/>
      <c r="AE50" s="55"/>
      <c r="AF50" s="55"/>
      <c r="AG50" s="55"/>
    </row>
    <row r="51" spans="1:33" x14ac:dyDescent="0.25">
      <c r="A51" s="29" t="s">
        <v>60</v>
      </c>
      <c r="B51" s="31" t="s">
        <v>300</v>
      </c>
      <c r="C51" s="29" t="s">
        <v>204</v>
      </c>
      <c r="D51" s="29" t="s">
        <v>207</v>
      </c>
      <c r="E51" s="29" t="s">
        <v>11</v>
      </c>
      <c r="F51" s="43">
        <v>13</v>
      </c>
      <c r="G51" s="43"/>
      <c r="H51" s="29"/>
      <c r="I51" s="21" t="str">
        <f>LEFT(Tabel1[[#This Row],[Ruumi tüüp (TALO Tüüpruumide nimestik)]],2)</f>
        <v>21</v>
      </c>
      <c r="J51" s="30" t="s">
        <v>192</v>
      </c>
      <c r="K51" s="29" t="s">
        <v>373</v>
      </c>
      <c r="L51" s="21" t="str">
        <f>IFERROR(VLOOKUP(Tabel1[[#This Row],[Üürnik]],'Lepingu lisa'!$AW$3:$AX$22,2,FALSE),"")</f>
        <v>LEIGRI5_14</v>
      </c>
      <c r="M51" s="21" t="str">
        <f>IFERROR(VLOOKUP(Tabel1[[#This Row],[Jaotus]],Tabelid!L:M,2,FALSE),"")</f>
        <v>NONE</v>
      </c>
      <c r="N51" s="21"/>
      <c r="O51" s="55"/>
      <c r="P51" s="55"/>
      <c r="Q51" s="55"/>
      <c r="R51" s="55"/>
      <c r="S51" s="55"/>
      <c r="T51" s="55"/>
      <c r="U51" s="55"/>
      <c r="V51" s="55"/>
      <c r="W51" s="55"/>
      <c r="X51" s="55"/>
      <c r="Y51" s="55"/>
      <c r="Z51" s="55"/>
      <c r="AA51" s="55"/>
      <c r="AB51" s="55"/>
      <c r="AC51" s="55"/>
      <c r="AD51" s="55"/>
      <c r="AE51" s="55"/>
      <c r="AF51" s="55"/>
      <c r="AG51" s="55"/>
    </row>
    <row r="52" spans="1:33" x14ac:dyDescent="0.25">
      <c r="A52" s="29" t="s">
        <v>60</v>
      </c>
      <c r="B52" s="31" t="s">
        <v>301</v>
      </c>
      <c r="C52" s="29" t="s">
        <v>204</v>
      </c>
      <c r="D52" s="29" t="s">
        <v>207</v>
      </c>
      <c r="E52" s="29" t="s">
        <v>11</v>
      </c>
      <c r="F52" s="43">
        <v>19.899999999999999</v>
      </c>
      <c r="G52" s="43"/>
      <c r="H52" s="29"/>
      <c r="I52" s="21" t="str">
        <f>LEFT(Tabel1[[#This Row],[Ruumi tüüp (TALO Tüüpruumide nimestik)]],2)</f>
        <v>21</v>
      </c>
      <c r="J52" s="30" t="s">
        <v>192</v>
      </c>
      <c r="K52" s="29" t="s">
        <v>375</v>
      </c>
      <c r="L52" s="21" t="str">
        <f>IFERROR(VLOOKUP(Tabel1[[#This Row],[Üürnik]],'Lepingu lisa'!$AW$3:$AX$22,2,FALSE),"")</f>
        <v>LEIGRI5_20</v>
      </c>
      <c r="M52" s="21" t="str">
        <f>IFERROR(VLOOKUP(Tabel1[[#This Row],[Jaotus]],Tabelid!L:M,2,FALSE),"")</f>
        <v>NONE</v>
      </c>
      <c r="N52" s="21"/>
      <c r="O52" s="55"/>
      <c r="P52" s="55"/>
      <c r="Q52" s="55"/>
      <c r="R52" s="55"/>
      <c r="S52" s="55"/>
      <c r="T52" s="55"/>
      <c r="U52" s="55"/>
      <c r="V52" s="55"/>
      <c r="W52" s="55"/>
      <c r="X52" s="55"/>
      <c r="Y52" s="55"/>
      <c r="Z52" s="55"/>
      <c r="AA52" s="55"/>
      <c r="AB52" s="55"/>
      <c r="AC52" s="55"/>
      <c r="AD52" s="55"/>
      <c r="AE52" s="55"/>
      <c r="AF52" s="55"/>
      <c r="AG52" s="55"/>
    </row>
    <row r="53" spans="1:33" x14ac:dyDescent="0.25">
      <c r="A53" s="29" t="s">
        <v>60</v>
      </c>
      <c r="B53" s="31" t="s">
        <v>302</v>
      </c>
      <c r="C53" s="29" t="s">
        <v>164</v>
      </c>
      <c r="D53" s="29" t="s">
        <v>203</v>
      </c>
      <c r="E53" s="29" t="s">
        <v>53</v>
      </c>
      <c r="F53" s="43">
        <v>7.2</v>
      </c>
      <c r="G53" s="43"/>
      <c r="H53" s="29"/>
      <c r="I53" s="21" t="str">
        <f>LEFT(Tabel1[[#This Row],[Ruumi tüüp (TALO Tüüpruumide nimestik)]],2)</f>
        <v>92</v>
      </c>
      <c r="J53" s="30"/>
      <c r="K53" s="29"/>
      <c r="L53" s="21" t="str">
        <f>IFERROR(VLOOKUP(Tabel1[[#This Row],[Üürnik]],'Lepingu lisa'!$AW$3:$AX$22,2,FALSE),"")</f>
        <v/>
      </c>
      <c r="M53" s="21" t="str">
        <f>IFERROR(VLOOKUP(Tabel1[[#This Row],[Jaotus]],Tabelid!L:M,2,FALSE),"")</f>
        <v/>
      </c>
      <c r="N53" s="21"/>
      <c r="O53" s="55"/>
      <c r="P53" s="55"/>
      <c r="Q53" s="55"/>
      <c r="R53" s="55"/>
      <c r="S53" s="55"/>
      <c r="T53" s="55"/>
      <c r="U53" s="55"/>
      <c r="V53" s="55"/>
      <c r="W53" s="55"/>
      <c r="X53" s="55"/>
      <c r="Y53" s="55"/>
      <c r="Z53" s="55"/>
      <c r="AA53" s="55"/>
      <c r="AB53" s="55"/>
      <c r="AC53" s="55"/>
      <c r="AD53" s="55"/>
      <c r="AE53" s="55"/>
      <c r="AF53" s="55"/>
      <c r="AG53" s="55"/>
    </row>
    <row r="54" spans="1:33" x14ac:dyDescent="0.25">
      <c r="A54" s="29" t="s">
        <v>60</v>
      </c>
      <c r="B54" s="31" t="s">
        <v>303</v>
      </c>
      <c r="C54" s="29" t="s">
        <v>199</v>
      </c>
      <c r="D54" s="29" t="s">
        <v>120</v>
      </c>
      <c r="E54" s="29" t="s">
        <v>58</v>
      </c>
      <c r="F54" s="43">
        <v>3.6</v>
      </c>
      <c r="G54" s="43"/>
      <c r="H54" s="29" t="s">
        <v>369</v>
      </c>
      <c r="I54" s="21" t="str">
        <f>LEFT(Tabel1[[#This Row],[Ruumi tüüp (TALO Tüüpruumide nimestik)]],2)</f>
        <v>99</v>
      </c>
      <c r="J54" s="30"/>
      <c r="K54" s="29"/>
      <c r="L54" s="21" t="str">
        <f>IFERROR(VLOOKUP(Tabel1[[#This Row],[Üürnik]],'Lepingu lisa'!$AW$3:$AX$22,2,FALSE),"")</f>
        <v/>
      </c>
      <c r="M54" s="21" t="str">
        <f>IFERROR(VLOOKUP(Tabel1[[#This Row],[Jaotus]],Tabelid!L:M,2,FALSE),"")</f>
        <v/>
      </c>
      <c r="N54" s="21"/>
      <c r="O54" s="55"/>
      <c r="P54" s="55"/>
      <c r="Q54" s="55"/>
      <c r="R54" s="55"/>
      <c r="S54" s="55"/>
      <c r="T54" s="55"/>
      <c r="U54" s="55"/>
      <c r="V54" s="55"/>
      <c r="W54" s="55"/>
      <c r="X54" s="55"/>
      <c r="Y54" s="55"/>
      <c r="Z54" s="55"/>
      <c r="AA54" s="55"/>
      <c r="AB54" s="55"/>
      <c r="AC54" s="55"/>
      <c r="AD54" s="55"/>
      <c r="AE54" s="55"/>
      <c r="AF54" s="55"/>
      <c r="AG54" s="55"/>
    </row>
    <row r="55" spans="1:33" x14ac:dyDescent="0.25">
      <c r="A55" s="29" t="s">
        <v>60</v>
      </c>
      <c r="B55" s="31" t="s">
        <v>304</v>
      </c>
      <c r="C55" s="29" t="s">
        <v>199</v>
      </c>
      <c r="D55" s="29" t="s">
        <v>120</v>
      </c>
      <c r="E55" s="29" t="s">
        <v>58</v>
      </c>
      <c r="F55" s="43">
        <v>3.3</v>
      </c>
      <c r="G55" s="43"/>
      <c r="H55" s="29" t="s">
        <v>369</v>
      </c>
      <c r="I55" s="21" t="str">
        <f>LEFT(Tabel1[[#This Row],[Ruumi tüüp (TALO Tüüpruumide nimestik)]],2)</f>
        <v>99</v>
      </c>
      <c r="J55" s="30"/>
      <c r="K55" s="29"/>
      <c r="L55" s="21" t="str">
        <f>IFERROR(VLOOKUP(Tabel1[[#This Row],[Üürnik]],'Lepingu lisa'!$AW$3:$AX$22,2,FALSE),"")</f>
        <v/>
      </c>
      <c r="M55" s="21" t="str">
        <f>IFERROR(VLOOKUP(Tabel1[[#This Row],[Jaotus]],Tabelid!L:M,2,FALSE),"")</f>
        <v/>
      </c>
      <c r="N55" s="21"/>
      <c r="O55" s="55"/>
      <c r="P55" s="55"/>
      <c r="Q55" s="55"/>
      <c r="R55" s="55"/>
      <c r="S55" s="55"/>
      <c r="T55" s="55"/>
      <c r="U55" s="55"/>
      <c r="V55" s="55"/>
      <c r="W55" s="55"/>
      <c r="X55" s="55"/>
      <c r="Y55" s="55"/>
      <c r="Z55" s="55"/>
      <c r="AA55" s="55"/>
      <c r="AB55" s="55"/>
      <c r="AC55" s="55"/>
      <c r="AD55" s="55"/>
      <c r="AE55" s="55"/>
      <c r="AF55" s="55"/>
      <c r="AG55" s="55"/>
    </row>
    <row r="56" spans="1:33" x14ac:dyDescent="0.25">
      <c r="A56" s="29" t="s">
        <v>60</v>
      </c>
      <c r="B56" s="31" t="s">
        <v>305</v>
      </c>
      <c r="C56" s="29" t="s">
        <v>204</v>
      </c>
      <c r="D56" s="29" t="s">
        <v>88</v>
      </c>
      <c r="E56" s="29" t="s">
        <v>45</v>
      </c>
      <c r="F56" s="43">
        <v>2.6</v>
      </c>
      <c r="G56" s="43"/>
      <c r="H56" s="29"/>
      <c r="I56" s="21" t="str">
        <f>LEFT(Tabel1[[#This Row],[Ruumi tüüp (TALO Tüüpruumide nimestik)]],2)</f>
        <v>83</v>
      </c>
      <c r="J56" s="30" t="s">
        <v>188</v>
      </c>
      <c r="K56" s="29"/>
      <c r="L56" s="21" t="str">
        <f>IFERROR(VLOOKUP(Tabel1[[#This Row],[Üürnik]],'Lepingu lisa'!$AW$3:$AX$22,2,FALSE),"")</f>
        <v/>
      </c>
      <c r="M56" s="21" t="str">
        <f>IFERROR(VLOOKUP(Tabel1[[#This Row],[Jaotus]],Tabelid!L:M,2,FALSE),"")</f>
        <v>BUILDING</v>
      </c>
      <c r="N56" s="21"/>
      <c r="O56" s="55"/>
      <c r="P56" s="55"/>
      <c r="Q56" s="55"/>
      <c r="R56" s="55"/>
      <c r="S56" s="55"/>
      <c r="T56" s="55"/>
      <c r="U56" s="55"/>
      <c r="V56" s="55"/>
      <c r="W56" s="55"/>
      <c r="X56" s="55"/>
      <c r="Y56" s="55"/>
      <c r="Z56" s="55"/>
      <c r="AA56" s="55"/>
      <c r="AB56" s="55"/>
      <c r="AC56" s="55"/>
      <c r="AD56" s="55"/>
      <c r="AE56" s="55"/>
      <c r="AF56" s="55"/>
      <c r="AG56" s="55"/>
    </row>
    <row r="57" spans="1:33" x14ac:dyDescent="0.25">
      <c r="A57" s="29" t="s">
        <v>60</v>
      </c>
      <c r="B57" s="31" t="s">
        <v>306</v>
      </c>
      <c r="C57" s="29" t="s">
        <v>204</v>
      </c>
      <c r="D57" s="29" t="s">
        <v>207</v>
      </c>
      <c r="E57" s="29" t="s">
        <v>11</v>
      </c>
      <c r="F57" s="43">
        <v>22.3</v>
      </c>
      <c r="G57" s="43"/>
      <c r="H57" s="29"/>
      <c r="I57" s="21" t="str">
        <f>LEFT(Tabel1[[#This Row],[Ruumi tüüp (TALO Tüüpruumide nimestik)]],2)</f>
        <v>21</v>
      </c>
      <c r="J57" s="30" t="s">
        <v>192</v>
      </c>
      <c r="K57" s="29" t="s">
        <v>377</v>
      </c>
      <c r="L57" s="21" t="str">
        <f>IFERROR(VLOOKUP(Tabel1[[#This Row],[Üürnik]],'Lepingu lisa'!$AW$3:$AX$22,2,FALSE),"")</f>
        <v>LEIGRI5_19</v>
      </c>
      <c r="M57" s="21" t="str">
        <f>IFERROR(VLOOKUP(Tabel1[[#This Row],[Jaotus]],Tabelid!L:M,2,FALSE),"")</f>
        <v>NONE</v>
      </c>
      <c r="N57" s="21"/>
      <c r="O57" s="55"/>
      <c r="P57" s="55"/>
      <c r="Q57" s="55"/>
      <c r="R57" s="55"/>
      <c r="S57" s="55"/>
      <c r="T57" s="55"/>
      <c r="U57" s="55"/>
      <c r="V57" s="55"/>
      <c r="W57" s="55"/>
      <c r="X57" s="55"/>
      <c r="Y57" s="55"/>
      <c r="Z57" s="55"/>
      <c r="AA57" s="55"/>
      <c r="AB57" s="55"/>
      <c r="AC57" s="55"/>
      <c r="AD57" s="55"/>
      <c r="AE57" s="55"/>
      <c r="AF57" s="55"/>
      <c r="AG57" s="55"/>
    </row>
    <row r="58" spans="1:33" x14ac:dyDescent="0.25">
      <c r="A58" s="29" t="s">
        <v>60</v>
      </c>
      <c r="B58" s="31" t="s">
        <v>307</v>
      </c>
      <c r="C58" s="29" t="s">
        <v>204</v>
      </c>
      <c r="D58" s="29" t="s">
        <v>207</v>
      </c>
      <c r="E58" s="29" t="s">
        <v>11</v>
      </c>
      <c r="F58" s="43">
        <v>15.7</v>
      </c>
      <c r="G58" s="43"/>
      <c r="H58" s="29"/>
      <c r="I58" s="21" t="str">
        <f>LEFT(Tabel1[[#This Row],[Ruumi tüüp (TALO Tüüpruumide nimestik)]],2)</f>
        <v>21</v>
      </c>
      <c r="J58" s="30" t="s">
        <v>192</v>
      </c>
      <c r="K58" s="29" t="s">
        <v>397</v>
      </c>
      <c r="L58" s="21" t="str">
        <f>IFERROR(VLOOKUP(Tabel1[[#This Row],[Üürnik]],'Lepingu lisa'!$AW$3:$AX$22,2,FALSE),"")</f>
        <v>LEIGRI5_25</v>
      </c>
      <c r="M58" s="21" t="str">
        <f>IFERROR(VLOOKUP(Tabel1[[#This Row],[Jaotus]],Tabelid!L:M,2,FALSE),"")</f>
        <v>NONE</v>
      </c>
      <c r="N58" s="21"/>
      <c r="O58" s="55"/>
      <c r="P58" s="55"/>
      <c r="Q58" s="55"/>
      <c r="R58" s="55"/>
      <c r="S58" s="55"/>
      <c r="T58" s="55"/>
      <c r="U58" s="55"/>
      <c r="V58" s="55"/>
      <c r="W58" s="55"/>
      <c r="X58" s="55"/>
      <c r="Y58" s="55"/>
      <c r="Z58" s="55"/>
      <c r="AA58" s="55"/>
      <c r="AB58" s="55"/>
      <c r="AC58" s="55"/>
      <c r="AD58" s="55"/>
      <c r="AE58" s="55"/>
      <c r="AF58" s="55"/>
      <c r="AG58" s="55"/>
    </row>
    <row r="59" spans="1:33" x14ac:dyDescent="0.25">
      <c r="A59" s="29" t="s">
        <v>60</v>
      </c>
      <c r="B59" s="31" t="s">
        <v>308</v>
      </c>
      <c r="C59" s="29" t="s">
        <v>204</v>
      </c>
      <c r="D59" s="29" t="s">
        <v>207</v>
      </c>
      <c r="E59" s="29" t="s">
        <v>11</v>
      </c>
      <c r="F59" s="43">
        <v>12.3</v>
      </c>
      <c r="G59" s="43"/>
      <c r="H59" s="29" t="s">
        <v>364</v>
      </c>
      <c r="I59" s="21" t="str">
        <f>LEFT(Tabel1[[#This Row],[Ruumi tüüp (TALO Tüüpruumide nimestik)]],2)</f>
        <v>21</v>
      </c>
      <c r="J59" s="30" t="s">
        <v>192</v>
      </c>
      <c r="K59" s="29" t="s">
        <v>395</v>
      </c>
      <c r="L59" s="21" t="str">
        <f>IFERROR(VLOOKUP(Tabel1[[#This Row],[Üürnik]],'Lepingu lisa'!$AW$3:$AX$22,2,FALSE),"")</f>
        <v/>
      </c>
      <c r="M59" s="21" t="str">
        <f>IFERROR(VLOOKUP(Tabel1[[#This Row],[Jaotus]],Tabelid!L:M,2,FALSE),"")</f>
        <v>NONE</v>
      </c>
      <c r="N59" s="21"/>
      <c r="O59" s="55"/>
      <c r="P59" s="55"/>
      <c r="Q59" s="55"/>
      <c r="R59" s="55"/>
      <c r="S59" s="55"/>
      <c r="T59" s="55"/>
      <c r="U59" s="55"/>
      <c r="V59" s="55"/>
      <c r="W59" s="55"/>
      <c r="X59" s="55"/>
      <c r="Y59" s="55"/>
      <c r="Z59" s="55"/>
      <c r="AA59" s="55"/>
      <c r="AB59" s="55"/>
      <c r="AC59" s="55"/>
      <c r="AD59" s="55"/>
      <c r="AE59" s="55"/>
      <c r="AF59" s="55"/>
      <c r="AG59" s="55"/>
    </row>
    <row r="60" spans="1:33" x14ac:dyDescent="0.25">
      <c r="A60" s="29" t="s">
        <v>60</v>
      </c>
      <c r="B60" s="31" t="s">
        <v>309</v>
      </c>
      <c r="C60" s="29" t="s">
        <v>199</v>
      </c>
      <c r="D60" s="29" t="s">
        <v>120</v>
      </c>
      <c r="E60" s="29" t="s">
        <v>58</v>
      </c>
      <c r="F60" s="43">
        <v>6.3</v>
      </c>
      <c r="G60" s="43"/>
      <c r="H60" s="29" t="s">
        <v>370</v>
      </c>
      <c r="I60" s="21" t="str">
        <f>LEFT(Tabel1[[#This Row],[Ruumi tüüp (TALO Tüüpruumide nimestik)]],2)</f>
        <v>99</v>
      </c>
      <c r="J60" s="30"/>
      <c r="K60" s="29"/>
      <c r="L60" s="21" t="str">
        <f>IFERROR(VLOOKUP(Tabel1[[#This Row],[Üürnik]],'Lepingu lisa'!$AW$3:$AX$22,2,FALSE),"")</f>
        <v/>
      </c>
      <c r="M60" s="21" t="str">
        <f>IFERROR(VLOOKUP(Tabel1[[#This Row],[Jaotus]],Tabelid!L:M,2,FALSE),"")</f>
        <v/>
      </c>
      <c r="N60" s="21"/>
      <c r="O60" s="55"/>
      <c r="P60" s="55"/>
      <c r="Q60" s="55"/>
      <c r="R60" s="55"/>
      <c r="S60" s="55"/>
      <c r="T60" s="55"/>
      <c r="U60" s="55"/>
      <c r="V60" s="55"/>
      <c r="W60" s="55"/>
      <c r="X60" s="55"/>
      <c r="Y60" s="55"/>
      <c r="Z60" s="55"/>
      <c r="AA60" s="55"/>
      <c r="AB60" s="55"/>
      <c r="AC60" s="55"/>
      <c r="AD60" s="55"/>
      <c r="AE60" s="55"/>
      <c r="AF60" s="55"/>
      <c r="AG60" s="55"/>
    </row>
    <row r="61" spans="1:33" x14ac:dyDescent="0.25">
      <c r="A61" s="29" t="s">
        <v>60</v>
      </c>
      <c r="B61" s="31" t="s">
        <v>310</v>
      </c>
      <c r="C61" s="29" t="s">
        <v>204</v>
      </c>
      <c r="D61" s="29" t="s">
        <v>81</v>
      </c>
      <c r="E61" s="29" t="s">
        <v>52</v>
      </c>
      <c r="F61" s="43">
        <v>77.7</v>
      </c>
      <c r="G61" s="43"/>
      <c r="H61" s="29"/>
      <c r="I61" s="21" t="str">
        <f>LEFT(Tabel1[[#This Row],[Ruumi tüüp (TALO Tüüpruumide nimestik)]],2)</f>
        <v>91</v>
      </c>
      <c r="J61" s="30" t="s">
        <v>187</v>
      </c>
      <c r="K61" s="29"/>
      <c r="L61" s="21" t="str">
        <f>IFERROR(VLOOKUP(Tabel1[[#This Row],[Üürnik]],'Lepingu lisa'!$AW$3:$AX$22,2,FALSE),"")</f>
        <v/>
      </c>
      <c r="M61" s="21" t="str">
        <f>IFERROR(VLOOKUP(Tabel1[[#This Row],[Jaotus]],Tabelid!L:M,2,FALSE),"")</f>
        <v>FLOOR</v>
      </c>
      <c r="N61" s="21"/>
      <c r="O61" s="55"/>
      <c r="P61" s="55"/>
      <c r="Q61" s="55"/>
      <c r="R61" s="55"/>
      <c r="S61" s="55"/>
      <c r="T61" s="55"/>
      <c r="U61" s="55"/>
      <c r="V61" s="55"/>
      <c r="W61" s="55"/>
      <c r="X61" s="55"/>
      <c r="Y61" s="55"/>
      <c r="Z61" s="55"/>
      <c r="AA61" s="55"/>
      <c r="AB61" s="55"/>
      <c r="AC61" s="55"/>
      <c r="AD61" s="55"/>
      <c r="AE61" s="55"/>
      <c r="AF61" s="55"/>
      <c r="AG61" s="55"/>
    </row>
    <row r="62" spans="1:33" x14ac:dyDescent="0.25">
      <c r="A62" s="29" t="s">
        <v>60</v>
      </c>
      <c r="B62" s="31" t="s">
        <v>311</v>
      </c>
      <c r="C62" s="29" t="s">
        <v>204</v>
      </c>
      <c r="D62" s="29" t="s">
        <v>81</v>
      </c>
      <c r="E62" s="29" t="s">
        <v>52</v>
      </c>
      <c r="F62" s="43">
        <v>45</v>
      </c>
      <c r="G62" s="43"/>
      <c r="H62" s="29"/>
      <c r="I62" s="21" t="str">
        <f>LEFT(Tabel1[[#This Row],[Ruumi tüüp (TALO Tüüpruumide nimestik)]],2)</f>
        <v>91</v>
      </c>
      <c r="J62" s="30" t="s">
        <v>187</v>
      </c>
      <c r="K62" s="29"/>
      <c r="L62" s="21" t="str">
        <f>IFERROR(VLOOKUP(Tabel1[[#This Row],[Üürnik]],'Lepingu lisa'!$AW$3:$AX$22,2,FALSE),"")</f>
        <v/>
      </c>
      <c r="M62" s="21" t="str">
        <f>IFERROR(VLOOKUP(Tabel1[[#This Row],[Jaotus]],Tabelid!L:M,2,FALSE),"")</f>
        <v>FLOOR</v>
      </c>
      <c r="N62" s="21"/>
      <c r="O62" s="55"/>
      <c r="P62" s="55"/>
      <c r="Q62" s="55"/>
      <c r="R62" s="55"/>
      <c r="S62" s="55"/>
      <c r="T62" s="55"/>
      <c r="U62" s="55"/>
      <c r="V62" s="55"/>
      <c r="W62" s="55"/>
      <c r="X62" s="55"/>
      <c r="Y62" s="55"/>
      <c r="Z62" s="55"/>
      <c r="AA62" s="55"/>
      <c r="AB62" s="55"/>
      <c r="AC62" s="55"/>
      <c r="AD62" s="55"/>
      <c r="AE62" s="55"/>
      <c r="AF62" s="55"/>
      <c r="AG62" s="55"/>
    </row>
    <row r="63" spans="1:33" x14ac:dyDescent="0.25">
      <c r="A63" s="29" t="s">
        <v>60</v>
      </c>
      <c r="B63" s="31" t="s">
        <v>312</v>
      </c>
      <c r="C63" s="29" t="s">
        <v>204</v>
      </c>
      <c r="D63" s="29" t="s">
        <v>81</v>
      </c>
      <c r="E63" s="29" t="s">
        <v>52</v>
      </c>
      <c r="F63" s="43">
        <v>99</v>
      </c>
      <c r="G63" s="43"/>
      <c r="H63" s="29"/>
      <c r="I63" s="21" t="str">
        <f>LEFT(Tabel1[[#This Row],[Ruumi tüüp (TALO Tüüpruumide nimestik)]],2)</f>
        <v>91</v>
      </c>
      <c r="J63" s="30" t="s">
        <v>187</v>
      </c>
      <c r="K63" s="29"/>
      <c r="L63" s="21" t="str">
        <f>IFERROR(VLOOKUP(Tabel1[[#This Row],[Üürnik]],'Lepingu lisa'!$AW$3:$AX$22,2,FALSE),"")</f>
        <v/>
      </c>
      <c r="M63" s="21" t="str">
        <f>IFERROR(VLOOKUP(Tabel1[[#This Row],[Jaotus]],Tabelid!L:M,2,FALSE),"")</f>
        <v>FLOOR</v>
      </c>
      <c r="N63" s="21"/>
      <c r="O63" s="55"/>
      <c r="P63" s="55"/>
      <c r="Q63" s="55"/>
      <c r="R63" s="55"/>
      <c r="S63" s="55"/>
      <c r="T63" s="55"/>
      <c r="U63" s="55"/>
      <c r="V63" s="55"/>
      <c r="W63" s="55"/>
      <c r="X63" s="55"/>
      <c r="Y63" s="55"/>
      <c r="Z63" s="55"/>
      <c r="AA63" s="55"/>
      <c r="AB63" s="55"/>
      <c r="AC63" s="55"/>
      <c r="AD63" s="55"/>
      <c r="AE63" s="55"/>
      <c r="AF63" s="55"/>
      <c r="AG63" s="55"/>
    </row>
    <row r="64" spans="1:33" x14ac:dyDescent="0.25">
      <c r="A64" s="29" t="s">
        <v>60</v>
      </c>
      <c r="B64" s="31" t="s">
        <v>313</v>
      </c>
      <c r="C64" s="29" t="s">
        <v>204</v>
      </c>
      <c r="D64" s="29" t="s">
        <v>81</v>
      </c>
      <c r="E64" s="29" t="s">
        <v>52</v>
      </c>
      <c r="F64" s="43">
        <v>54.7</v>
      </c>
      <c r="G64" s="43"/>
      <c r="H64" s="29"/>
      <c r="I64" s="21" t="str">
        <f>LEFT(Tabel1[[#This Row],[Ruumi tüüp (TALO Tüüpruumide nimestik)]],2)</f>
        <v>91</v>
      </c>
      <c r="J64" s="30" t="s">
        <v>187</v>
      </c>
      <c r="K64" s="29"/>
      <c r="L64" s="21" t="str">
        <f>IFERROR(VLOOKUP(Tabel1[[#This Row],[Üürnik]],'Lepingu lisa'!$AW$3:$AX$22,2,FALSE),"")</f>
        <v/>
      </c>
      <c r="M64" s="21" t="str">
        <f>IFERROR(VLOOKUP(Tabel1[[#This Row],[Jaotus]],Tabelid!L:M,2,FALSE),"")</f>
        <v>FLOOR</v>
      </c>
      <c r="N64" s="21"/>
      <c r="O64" s="55"/>
      <c r="P64" s="55"/>
      <c r="Q64" s="55"/>
      <c r="R64" s="55"/>
      <c r="S64" s="55"/>
      <c r="T64" s="55"/>
      <c r="U64" s="55"/>
      <c r="V64" s="55"/>
      <c r="W64" s="55"/>
      <c r="X64" s="55"/>
      <c r="Y64" s="55"/>
      <c r="Z64" s="55"/>
      <c r="AA64" s="55"/>
      <c r="AB64" s="55"/>
      <c r="AC64" s="55"/>
      <c r="AD64" s="55"/>
      <c r="AE64" s="55"/>
      <c r="AF64" s="55"/>
      <c r="AG64" s="55"/>
    </row>
    <row r="65" spans="1:33" x14ac:dyDescent="0.25">
      <c r="A65" s="29" t="s">
        <v>60</v>
      </c>
      <c r="B65" s="31" t="s">
        <v>314</v>
      </c>
      <c r="C65" s="29" t="s">
        <v>164</v>
      </c>
      <c r="D65" s="29" t="s">
        <v>203</v>
      </c>
      <c r="E65" s="29" t="s">
        <v>53</v>
      </c>
      <c r="F65" s="43">
        <v>12.2</v>
      </c>
      <c r="G65" s="43"/>
      <c r="H65" s="29"/>
      <c r="I65" s="21" t="str">
        <f>LEFT(Tabel1[[#This Row],[Ruumi tüüp (TALO Tüüpruumide nimestik)]],2)</f>
        <v>92</v>
      </c>
      <c r="J65" s="30"/>
      <c r="K65" s="29"/>
      <c r="L65" s="21" t="str">
        <f>IFERROR(VLOOKUP(Tabel1[[#This Row],[Üürnik]],'Lepingu lisa'!$AW$3:$AX$22,2,FALSE),"")</f>
        <v/>
      </c>
      <c r="M65" s="21" t="str">
        <f>IFERROR(VLOOKUP(Tabel1[[#This Row],[Jaotus]],Tabelid!L:M,2,FALSE),"")</f>
        <v/>
      </c>
      <c r="N65" s="21"/>
      <c r="O65" s="55"/>
      <c r="P65" s="55"/>
      <c r="Q65" s="55"/>
      <c r="R65" s="55"/>
      <c r="S65" s="55"/>
      <c r="T65" s="55"/>
      <c r="U65" s="55"/>
      <c r="V65" s="55"/>
      <c r="W65" s="55"/>
      <c r="X65" s="55"/>
      <c r="Y65" s="55"/>
      <c r="Z65" s="55"/>
      <c r="AA65" s="55"/>
      <c r="AB65" s="55"/>
      <c r="AC65" s="55"/>
      <c r="AD65" s="55"/>
      <c r="AE65" s="55"/>
      <c r="AF65" s="55"/>
      <c r="AG65" s="55"/>
    </row>
    <row r="66" spans="1:33" x14ac:dyDescent="0.25">
      <c r="A66" s="29" t="s">
        <v>61</v>
      </c>
      <c r="B66" s="31" t="s">
        <v>315</v>
      </c>
      <c r="C66" s="29" t="s">
        <v>204</v>
      </c>
      <c r="D66" s="29" t="s">
        <v>207</v>
      </c>
      <c r="E66" s="29" t="s">
        <v>11</v>
      </c>
      <c r="F66" s="43">
        <v>124</v>
      </c>
      <c r="G66" s="43"/>
      <c r="H66" s="29"/>
      <c r="I66" s="21" t="str">
        <f>LEFT(Tabel1[[#This Row],[Ruumi tüüp (TALO Tüüpruumide nimestik)]],2)</f>
        <v>21</v>
      </c>
      <c r="J66" s="30" t="s">
        <v>192</v>
      </c>
      <c r="K66" s="29" t="s">
        <v>397</v>
      </c>
      <c r="L66" s="21" t="str">
        <f>IFERROR(VLOOKUP(Tabel1[[#This Row],[Üürnik]],'Lepingu lisa'!$AW$3:$AX$22,2,FALSE),"")</f>
        <v>LEIGRI5_25</v>
      </c>
      <c r="M66" s="21" t="str">
        <f>IFERROR(VLOOKUP(Tabel1[[#This Row],[Jaotus]],Tabelid!L:M,2,FALSE),"")</f>
        <v>NONE</v>
      </c>
      <c r="N66" s="21"/>
      <c r="O66" s="55"/>
      <c r="P66" s="55"/>
      <c r="Q66" s="55"/>
      <c r="R66" s="55"/>
      <c r="S66" s="55"/>
      <c r="T66" s="55"/>
      <c r="U66" s="55"/>
      <c r="V66" s="55"/>
      <c r="W66" s="55"/>
      <c r="X66" s="55"/>
      <c r="Y66" s="55"/>
      <c r="Z66" s="55"/>
      <c r="AA66" s="55"/>
      <c r="AB66" s="55"/>
      <c r="AC66" s="55"/>
      <c r="AD66" s="55"/>
      <c r="AE66" s="55"/>
      <c r="AF66" s="55"/>
      <c r="AG66" s="55"/>
    </row>
    <row r="67" spans="1:33" x14ac:dyDescent="0.25">
      <c r="A67" s="29" t="s">
        <v>61</v>
      </c>
      <c r="B67" s="31" t="s">
        <v>316</v>
      </c>
      <c r="C67" s="29" t="s">
        <v>204</v>
      </c>
      <c r="D67" s="29" t="s">
        <v>77</v>
      </c>
      <c r="E67" s="29" t="s">
        <v>20</v>
      </c>
      <c r="F67" s="43">
        <v>37.1</v>
      </c>
      <c r="G67" s="43"/>
      <c r="H67" s="29"/>
      <c r="I67" s="21" t="str">
        <f>LEFT(Tabel1[[#This Row],[Ruumi tüüp (TALO Tüüpruumide nimestik)]],2)</f>
        <v>39</v>
      </c>
      <c r="J67" s="30" t="s">
        <v>192</v>
      </c>
      <c r="K67" s="29" t="s">
        <v>397</v>
      </c>
      <c r="L67" s="21" t="str">
        <f>IFERROR(VLOOKUP(Tabel1[[#This Row],[Üürnik]],'Lepingu lisa'!$AW$3:$AX$22,2,FALSE),"")</f>
        <v>LEIGRI5_25</v>
      </c>
      <c r="M67" s="21" t="str">
        <f>IFERROR(VLOOKUP(Tabel1[[#This Row],[Jaotus]],Tabelid!L:M,2,FALSE),"")</f>
        <v>NONE</v>
      </c>
      <c r="N67" s="21"/>
      <c r="O67" s="55"/>
      <c r="P67" s="55"/>
      <c r="Q67" s="55"/>
      <c r="R67" s="55"/>
      <c r="S67" s="55"/>
      <c r="T67" s="55"/>
      <c r="U67" s="55"/>
      <c r="V67" s="55"/>
      <c r="W67" s="55"/>
      <c r="X67" s="55"/>
      <c r="Y67" s="55"/>
      <c r="Z67" s="55"/>
      <c r="AA67" s="55"/>
      <c r="AB67" s="55"/>
      <c r="AC67" s="55"/>
      <c r="AD67" s="55"/>
      <c r="AE67" s="55"/>
      <c r="AF67" s="55"/>
      <c r="AG67" s="55"/>
    </row>
    <row r="68" spans="1:33" x14ac:dyDescent="0.25">
      <c r="A68" s="29" t="s">
        <v>61</v>
      </c>
      <c r="B68" s="31" t="s">
        <v>317</v>
      </c>
      <c r="C68" s="29" t="s">
        <v>204</v>
      </c>
      <c r="D68" s="29" t="s">
        <v>87</v>
      </c>
      <c r="E68" s="29" t="s">
        <v>40</v>
      </c>
      <c r="F68" s="43">
        <v>28.6</v>
      </c>
      <c r="G68" s="43"/>
      <c r="H68" s="29"/>
      <c r="I68" s="21" t="str">
        <f>LEFT(Tabel1[[#This Row],[Ruumi tüüp (TALO Tüüpruumide nimestik)]],2)</f>
        <v>75</v>
      </c>
      <c r="J68" s="30" t="s">
        <v>192</v>
      </c>
      <c r="K68" s="29" t="s">
        <v>397</v>
      </c>
      <c r="L68" s="21" t="str">
        <f>IFERROR(VLOOKUP(Tabel1[[#This Row],[Üürnik]],'Lepingu lisa'!$AW$3:$AX$22,2,FALSE),"")</f>
        <v>LEIGRI5_25</v>
      </c>
      <c r="M68" s="21" t="str">
        <f>IFERROR(VLOOKUP(Tabel1[[#This Row],[Jaotus]],Tabelid!L:M,2,FALSE),"")</f>
        <v>NONE</v>
      </c>
      <c r="N68" s="21"/>
      <c r="O68" s="55"/>
      <c r="P68" s="55"/>
      <c r="Q68" s="55"/>
      <c r="R68" s="55"/>
      <c r="S68" s="55"/>
      <c r="T68" s="55"/>
      <c r="U68" s="55"/>
      <c r="V68" s="55"/>
      <c r="W68" s="55"/>
      <c r="X68" s="55"/>
      <c r="Y68" s="55"/>
      <c r="Z68" s="55"/>
      <c r="AA68" s="55"/>
      <c r="AB68" s="55"/>
      <c r="AC68" s="55"/>
      <c r="AD68" s="55"/>
      <c r="AE68" s="55"/>
      <c r="AF68" s="55"/>
      <c r="AG68" s="55"/>
    </row>
    <row r="69" spans="1:33" x14ac:dyDescent="0.25">
      <c r="A69" s="29" t="s">
        <v>61</v>
      </c>
      <c r="B69" s="31" t="s">
        <v>318</v>
      </c>
      <c r="C69" s="29" t="s">
        <v>204</v>
      </c>
      <c r="D69" s="29" t="s">
        <v>208</v>
      </c>
      <c r="E69" s="29" t="s">
        <v>34</v>
      </c>
      <c r="F69" s="43">
        <v>6.1</v>
      </c>
      <c r="G69" s="43"/>
      <c r="H69" s="29"/>
      <c r="I69" s="21" t="str">
        <f>LEFT(Tabel1[[#This Row],[Ruumi tüüp (TALO Tüüpruumide nimestik)]],2)</f>
        <v>64</v>
      </c>
      <c r="J69" s="30" t="s">
        <v>192</v>
      </c>
      <c r="K69" s="29" t="s">
        <v>397</v>
      </c>
      <c r="L69" s="21" t="str">
        <f>IFERROR(VLOOKUP(Tabel1[[#This Row],[Üürnik]],'Lepingu lisa'!$AW$3:$AX$22,2,FALSE),"")</f>
        <v>LEIGRI5_25</v>
      </c>
      <c r="M69" s="21" t="str">
        <f>IFERROR(VLOOKUP(Tabel1[[#This Row],[Jaotus]],Tabelid!L:M,2,FALSE),"")</f>
        <v>NONE</v>
      </c>
      <c r="N69" s="21"/>
      <c r="O69" s="55"/>
      <c r="P69" s="55"/>
      <c r="Q69" s="55"/>
      <c r="R69" s="55"/>
      <c r="S69" s="55"/>
      <c r="T69" s="55"/>
      <c r="U69" s="55"/>
      <c r="V69" s="55"/>
      <c r="W69" s="55"/>
      <c r="X69" s="55"/>
      <c r="Y69" s="55"/>
      <c r="Z69" s="55"/>
      <c r="AA69" s="55"/>
      <c r="AB69" s="55"/>
      <c r="AC69" s="55"/>
      <c r="AD69" s="55"/>
      <c r="AE69" s="55"/>
      <c r="AF69" s="55"/>
      <c r="AG69" s="55"/>
    </row>
    <row r="70" spans="1:33" x14ac:dyDescent="0.25">
      <c r="A70" s="29" t="s">
        <v>61</v>
      </c>
      <c r="B70" s="31" t="s">
        <v>319</v>
      </c>
      <c r="C70" s="29" t="s">
        <v>204</v>
      </c>
      <c r="D70" s="29" t="s">
        <v>78</v>
      </c>
      <c r="E70" s="29" t="s">
        <v>30</v>
      </c>
      <c r="F70" s="43">
        <v>13.3</v>
      </c>
      <c r="G70" s="43"/>
      <c r="H70" s="29"/>
      <c r="I70" s="21" t="str">
        <f>LEFT(Tabel1[[#This Row],[Ruumi tüüp (TALO Tüüpruumide nimestik)]],2)</f>
        <v>53</v>
      </c>
      <c r="J70" s="30" t="s">
        <v>192</v>
      </c>
      <c r="K70" s="29" t="s">
        <v>397</v>
      </c>
      <c r="L70" s="21" t="str">
        <f>IFERROR(VLOOKUP(Tabel1[[#This Row],[Üürnik]],'Lepingu lisa'!$AW$3:$AX$22,2,FALSE),"")</f>
        <v>LEIGRI5_25</v>
      </c>
      <c r="M70" s="21" t="str">
        <f>IFERROR(VLOOKUP(Tabel1[[#This Row],[Jaotus]],Tabelid!L:M,2,FALSE),"")</f>
        <v>NONE</v>
      </c>
      <c r="N70" s="21"/>
      <c r="O70" s="55"/>
      <c r="P70" s="55"/>
      <c r="Q70" s="55"/>
      <c r="R70" s="55"/>
      <c r="S70" s="55"/>
      <c r="T70" s="55"/>
      <c r="U70" s="55"/>
      <c r="V70" s="55"/>
      <c r="W70" s="55"/>
      <c r="X70" s="55"/>
      <c r="Y70" s="55"/>
      <c r="Z70" s="55"/>
      <c r="AA70" s="55"/>
      <c r="AB70" s="55"/>
      <c r="AC70" s="55"/>
      <c r="AD70" s="55"/>
      <c r="AE70" s="55"/>
      <c r="AF70" s="55"/>
      <c r="AG70" s="55"/>
    </row>
    <row r="71" spans="1:33" x14ac:dyDescent="0.25">
      <c r="A71" s="29" t="s">
        <v>61</v>
      </c>
      <c r="B71" s="31" t="s">
        <v>320</v>
      </c>
      <c r="C71" s="29" t="s">
        <v>204</v>
      </c>
      <c r="D71" s="29" t="s">
        <v>207</v>
      </c>
      <c r="E71" s="29" t="s">
        <v>11</v>
      </c>
      <c r="F71" s="43">
        <v>17.2</v>
      </c>
      <c r="G71" s="43"/>
      <c r="H71" s="29"/>
      <c r="I71" s="21" t="str">
        <f>LEFT(Tabel1[[#This Row],[Ruumi tüüp (TALO Tüüpruumide nimestik)]],2)</f>
        <v>21</v>
      </c>
      <c r="J71" s="30" t="s">
        <v>192</v>
      </c>
      <c r="K71" s="29" t="s">
        <v>397</v>
      </c>
      <c r="L71" s="21" t="str">
        <f>IFERROR(VLOOKUP(Tabel1[[#This Row],[Üürnik]],'Lepingu lisa'!$AW$3:$AX$22,2,FALSE),"")</f>
        <v>LEIGRI5_25</v>
      </c>
      <c r="M71" s="21" t="str">
        <f>IFERROR(VLOOKUP(Tabel1[[#This Row],[Jaotus]],Tabelid!L:M,2,FALSE),"")</f>
        <v>NONE</v>
      </c>
      <c r="N71" s="21"/>
      <c r="O71" s="55"/>
      <c r="P71" s="55"/>
      <c r="Q71" s="55"/>
      <c r="R71" s="55"/>
      <c r="S71" s="55"/>
      <c r="T71" s="55"/>
      <c r="U71" s="55"/>
      <c r="V71" s="55"/>
      <c r="W71" s="55"/>
      <c r="X71" s="55"/>
      <c r="Y71" s="55"/>
      <c r="Z71" s="55"/>
      <c r="AA71" s="55"/>
      <c r="AB71" s="55"/>
      <c r="AC71" s="55"/>
      <c r="AD71" s="55"/>
      <c r="AE71" s="55"/>
      <c r="AF71" s="55"/>
      <c r="AG71" s="55"/>
    </row>
    <row r="72" spans="1:33" x14ac:dyDescent="0.25">
      <c r="A72" s="29" t="s">
        <v>61</v>
      </c>
      <c r="B72" s="31" t="s">
        <v>321</v>
      </c>
      <c r="C72" s="29" t="s">
        <v>204</v>
      </c>
      <c r="D72" s="29" t="s">
        <v>207</v>
      </c>
      <c r="E72" s="29" t="s">
        <v>11</v>
      </c>
      <c r="F72" s="43">
        <v>25.8</v>
      </c>
      <c r="G72" s="43"/>
      <c r="H72" s="29"/>
      <c r="I72" s="21" t="str">
        <f>LEFT(Tabel1[[#This Row],[Ruumi tüüp (TALO Tüüpruumide nimestik)]],2)</f>
        <v>21</v>
      </c>
      <c r="J72" s="30" t="s">
        <v>192</v>
      </c>
      <c r="K72" s="29" t="s">
        <v>397</v>
      </c>
      <c r="L72" s="21" t="str">
        <f>IFERROR(VLOOKUP(Tabel1[[#This Row],[Üürnik]],'Lepingu lisa'!$AW$3:$AX$22,2,FALSE),"")</f>
        <v>LEIGRI5_25</v>
      </c>
      <c r="M72" s="21" t="str">
        <f>IFERROR(VLOOKUP(Tabel1[[#This Row],[Jaotus]],Tabelid!L:M,2,FALSE),"")</f>
        <v>NONE</v>
      </c>
      <c r="N72" s="21"/>
      <c r="O72" s="55"/>
      <c r="P72" s="55"/>
      <c r="Q72" s="55"/>
      <c r="R72" s="55"/>
      <c r="S72" s="55"/>
      <c r="T72" s="55"/>
      <c r="U72" s="55"/>
      <c r="V72" s="55"/>
      <c r="W72" s="55"/>
      <c r="X72" s="55"/>
      <c r="Y72" s="55"/>
      <c r="Z72" s="55"/>
      <c r="AA72" s="55"/>
      <c r="AB72" s="55"/>
      <c r="AC72" s="55"/>
      <c r="AD72" s="55"/>
      <c r="AE72" s="55"/>
      <c r="AF72" s="55"/>
      <c r="AG72" s="55"/>
    </row>
    <row r="73" spans="1:33" x14ac:dyDescent="0.25">
      <c r="A73" s="29" t="s">
        <v>61</v>
      </c>
      <c r="B73" s="31" t="s">
        <v>322</v>
      </c>
      <c r="C73" s="29" t="s">
        <v>204</v>
      </c>
      <c r="D73" s="29" t="s">
        <v>207</v>
      </c>
      <c r="E73" s="29" t="s">
        <v>11</v>
      </c>
      <c r="F73" s="43">
        <v>27.2</v>
      </c>
      <c r="G73" s="43"/>
      <c r="H73" s="29"/>
      <c r="I73" s="21" t="str">
        <f>LEFT(Tabel1[[#This Row],[Ruumi tüüp (TALO Tüüpruumide nimestik)]],2)</f>
        <v>21</v>
      </c>
      <c r="J73" s="30" t="s">
        <v>192</v>
      </c>
      <c r="K73" s="29" t="s">
        <v>398</v>
      </c>
      <c r="L73" s="21" t="str">
        <f>IFERROR(VLOOKUP(Tabel1[[#This Row],[Üürnik]],'Lepingu lisa'!$AW$3:$AX$22,2,FALSE),"")</f>
        <v>LEIGRI5_26</v>
      </c>
      <c r="M73" s="21" t="str">
        <f>IFERROR(VLOOKUP(Tabel1[[#This Row],[Jaotus]],Tabelid!L:M,2,FALSE),"")</f>
        <v>NONE</v>
      </c>
      <c r="N73" s="21"/>
      <c r="O73" s="55"/>
      <c r="P73" s="55"/>
      <c r="Q73" s="55"/>
      <c r="R73" s="55"/>
      <c r="S73" s="55"/>
      <c r="T73" s="55"/>
      <c r="U73" s="55"/>
      <c r="V73" s="55"/>
      <c r="W73" s="55"/>
      <c r="X73" s="55"/>
      <c r="Y73" s="55"/>
      <c r="Z73" s="55"/>
      <c r="AA73" s="55"/>
      <c r="AB73" s="55"/>
      <c r="AC73" s="55"/>
      <c r="AD73" s="55"/>
      <c r="AE73" s="55"/>
      <c r="AF73" s="55"/>
      <c r="AG73" s="55"/>
    </row>
    <row r="74" spans="1:33" x14ac:dyDescent="0.25">
      <c r="A74" s="29" t="s">
        <v>61</v>
      </c>
      <c r="B74" s="31" t="s">
        <v>323</v>
      </c>
      <c r="C74" s="29" t="s">
        <v>204</v>
      </c>
      <c r="D74" s="29" t="s">
        <v>207</v>
      </c>
      <c r="E74" s="29" t="s">
        <v>11</v>
      </c>
      <c r="F74" s="43">
        <v>25.5</v>
      </c>
      <c r="G74" s="43"/>
      <c r="H74" s="29" t="s">
        <v>364</v>
      </c>
      <c r="I74" s="21" t="str">
        <f>LEFT(Tabel1[[#This Row],[Ruumi tüüp (TALO Tüüpruumide nimestik)]],2)</f>
        <v>21</v>
      </c>
      <c r="J74" s="30" t="s">
        <v>192</v>
      </c>
      <c r="K74" s="29" t="s">
        <v>395</v>
      </c>
      <c r="L74" s="21" t="str">
        <f>IFERROR(VLOOKUP(Tabel1[[#This Row],[Üürnik]],'Lepingu lisa'!$AW$3:$AX$22,2,FALSE),"")</f>
        <v/>
      </c>
      <c r="M74" s="21" t="str">
        <f>IFERROR(VLOOKUP(Tabel1[[#This Row],[Jaotus]],Tabelid!L:M,2,FALSE),"")</f>
        <v>NONE</v>
      </c>
      <c r="N74" s="21"/>
      <c r="O74" s="55"/>
      <c r="P74" s="55"/>
      <c r="Q74" s="55"/>
      <c r="R74" s="55"/>
      <c r="S74" s="55"/>
      <c r="T74" s="55"/>
      <c r="U74" s="55"/>
      <c r="V74" s="55"/>
      <c r="W74" s="55"/>
      <c r="X74" s="55"/>
      <c r="Y74" s="55"/>
      <c r="Z74" s="55"/>
      <c r="AA74" s="55"/>
      <c r="AB74" s="55"/>
      <c r="AC74" s="55"/>
      <c r="AD74" s="55"/>
      <c r="AE74" s="55"/>
      <c r="AF74" s="55"/>
      <c r="AG74" s="55"/>
    </row>
    <row r="75" spans="1:33" x14ac:dyDescent="0.25">
      <c r="A75" s="29" t="s">
        <v>61</v>
      </c>
      <c r="B75" s="31" t="s">
        <v>324</v>
      </c>
      <c r="C75" s="29" t="s">
        <v>204</v>
      </c>
      <c r="D75" s="29" t="s">
        <v>207</v>
      </c>
      <c r="E75" s="29" t="s">
        <v>11</v>
      </c>
      <c r="F75" s="43">
        <v>24.4</v>
      </c>
      <c r="G75" s="43"/>
      <c r="H75" s="29"/>
      <c r="I75" s="21" t="str">
        <f>LEFT(Tabel1[[#This Row],[Ruumi tüüp (TALO Tüüpruumide nimestik)]],2)</f>
        <v>21</v>
      </c>
      <c r="J75" s="30" t="s">
        <v>192</v>
      </c>
      <c r="K75" s="29" t="s">
        <v>397</v>
      </c>
      <c r="L75" s="21" t="str">
        <f>IFERROR(VLOOKUP(Tabel1[[#This Row],[Üürnik]],'Lepingu lisa'!$AW$3:$AX$22,2,FALSE),"")</f>
        <v>LEIGRI5_25</v>
      </c>
      <c r="M75" s="21" t="str">
        <f>IFERROR(VLOOKUP(Tabel1[[#This Row],[Jaotus]],Tabelid!L:M,2,FALSE),"")</f>
        <v>NONE</v>
      </c>
      <c r="N75" s="21"/>
      <c r="O75" s="55"/>
      <c r="P75" s="55"/>
      <c r="Q75" s="55"/>
      <c r="R75" s="55"/>
      <c r="S75" s="55"/>
      <c r="T75" s="55"/>
      <c r="U75" s="55"/>
      <c r="V75" s="55"/>
      <c r="W75" s="55"/>
      <c r="X75" s="55"/>
      <c r="Y75" s="55"/>
      <c r="Z75" s="55"/>
      <c r="AA75" s="55"/>
      <c r="AB75" s="55"/>
      <c r="AC75" s="55"/>
      <c r="AD75" s="55"/>
      <c r="AE75" s="55"/>
      <c r="AF75" s="55"/>
      <c r="AG75" s="55"/>
    </row>
    <row r="76" spans="1:33" x14ac:dyDescent="0.25">
      <c r="A76" s="29" t="s">
        <v>61</v>
      </c>
      <c r="B76" s="31" t="s">
        <v>325</v>
      </c>
      <c r="C76" s="29" t="s">
        <v>204</v>
      </c>
      <c r="D76" s="29" t="s">
        <v>207</v>
      </c>
      <c r="E76" s="29" t="s">
        <v>11</v>
      </c>
      <c r="F76" s="43">
        <v>23.6</v>
      </c>
      <c r="G76" s="43"/>
      <c r="H76" s="29"/>
      <c r="I76" s="21" t="str">
        <f>LEFT(Tabel1[[#This Row],[Ruumi tüüp (TALO Tüüpruumide nimestik)]],2)</f>
        <v>21</v>
      </c>
      <c r="J76" s="30" t="s">
        <v>192</v>
      </c>
      <c r="K76" s="29" t="s">
        <v>397</v>
      </c>
      <c r="L76" s="21" t="str">
        <f>IFERROR(VLOOKUP(Tabel1[[#This Row],[Üürnik]],'Lepingu lisa'!$AW$3:$AX$22,2,FALSE),"")</f>
        <v>LEIGRI5_25</v>
      </c>
      <c r="M76" s="21" t="str">
        <f>IFERROR(VLOOKUP(Tabel1[[#This Row],[Jaotus]],Tabelid!L:M,2,FALSE),"")</f>
        <v>NONE</v>
      </c>
      <c r="N76" s="21"/>
      <c r="O76" s="55"/>
      <c r="P76" s="55"/>
      <c r="Q76" s="55"/>
      <c r="R76" s="55"/>
      <c r="S76" s="55"/>
      <c r="T76" s="55"/>
      <c r="U76" s="55"/>
      <c r="V76" s="55"/>
      <c r="W76" s="55"/>
      <c r="X76" s="55"/>
      <c r="Y76" s="55"/>
      <c r="Z76" s="55"/>
      <c r="AA76" s="55"/>
      <c r="AB76" s="55"/>
      <c r="AC76" s="55"/>
      <c r="AD76" s="55"/>
      <c r="AE76" s="55"/>
      <c r="AF76" s="55"/>
      <c r="AG76" s="55"/>
    </row>
    <row r="77" spans="1:33" x14ac:dyDescent="0.25">
      <c r="A77" s="29" t="s">
        <v>61</v>
      </c>
      <c r="B77" s="31" t="s">
        <v>326</v>
      </c>
      <c r="C77" s="29" t="s">
        <v>204</v>
      </c>
      <c r="D77" s="29" t="s">
        <v>207</v>
      </c>
      <c r="E77" s="29" t="s">
        <v>11</v>
      </c>
      <c r="F77" s="43">
        <v>29.5</v>
      </c>
      <c r="G77" s="43"/>
      <c r="H77" s="29"/>
      <c r="I77" s="21" t="str">
        <f>LEFT(Tabel1[[#This Row],[Ruumi tüüp (TALO Tüüpruumide nimestik)]],2)</f>
        <v>21</v>
      </c>
      <c r="J77" s="30" t="s">
        <v>192</v>
      </c>
      <c r="K77" s="29" t="s">
        <v>397</v>
      </c>
      <c r="L77" s="21" t="str">
        <f>IFERROR(VLOOKUP(Tabel1[[#This Row],[Üürnik]],'Lepingu lisa'!$AW$3:$AX$22,2,FALSE),"")</f>
        <v>LEIGRI5_25</v>
      </c>
      <c r="M77" s="21" t="str">
        <f>IFERROR(VLOOKUP(Tabel1[[#This Row],[Jaotus]],Tabelid!L:M,2,FALSE),"")</f>
        <v>NONE</v>
      </c>
      <c r="N77" s="21"/>
      <c r="O77" s="55"/>
      <c r="P77" s="55"/>
      <c r="Q77" s="55"/>
      <c r="R77" s="55"/>
      <c r="S77" s="55"/>
      <c r="T77" s="55"/>
      <c r="U77" s="55"/>
      <c r="V77" s="55"/>
      <c r="W77" s="55"/>
      <c r="X77" s="55"/>
      <c r="Y77" s="55"/>
      <c r="Z77" s="55"/>
      <c r="AA77" s="55"/>
      <c r="AB77" s="55"/>
      <c r="AC77" s="55"/>
      <c r="AD77" s="55"/>
      <c r="AE77" s="55"/>
      <c r="AF77" s="55"/>
      <c r="AG77" s="55"/>
    </row>
    <row r="78" spans="1:33" x14ac:dyDescent="0.25">
      <c r="A78" s="29" t="s">
        <v>61</v>
      </c>
      <c r="B78" s="31" t="s">
        <v>327</v>
      </c>
      <c r="C78" s="29" t="s">
        <v>204</v>
      </c>
      <c r="D78" s="29" t="s">
        <v>207</v>
      </c>
      <c r="E78" s="29" t="s">
        <v>11</v>
      </c>
      <c r="F78" s="43">
        <v>15.2</v>
      </c>
      <c r="G78" s="43"/>
      <c r="H78" s="29" t="s">
        <v>364</v>
      </c>
      <c r="I78" s="21" t="str">
        <f>LEFT(Tabel1[[#This Row],[Ruumi tüüp (TALO Tüüpruumide nimestik)]],2)</f>
        <v>21</v>
      </c>
      <c r="J78" s="30" t="s">
        <v>192</v>
      </c>
      <c r="K78" s="29" t="s">
        <v>395</v>
      </c>
      <c r="L78" s="21" t="str">
        <f>IFERROR(VLOOKUP(Tabel1[[#This Row],[Üürnik]],'Lepingu lisa'!$AW$3:$AX$22,2,FALSE),"")</f>
        <v/>
      </c>
      <c r="M78" s="21" t="str">
        <f>IFERROR(VLOOKUP(Tabel1[[#This Row],[Jaotus]],Tabelid!L:M,2,FALSE),"")</f>
        <v>NONE</v>
      </c>
      <c r="N78" s="21"/>
      <c r="O78" s="55"/>
      <c r="P78" s="55"/>
      <c r="Q78" s="55"/>
      <c r="R78" s="55"/>
      <c r="S78" s="55"/>
      <c r="T78" s="55"/>
      <c r="U78" s="55"/>
      <c r="V78" s="55"/>
      <c r="W78" s="55"/>
      <c r="X78" s="55"/>
      <c r="Y78" s="55"/>
      <c r="Z78" s="55"/>
      <c r="AA78" s="55"/>
      <c r="AB78" s="55"/>
      <c r="AC78" s="55"/>
      <c r="AD78" s="55"/>
      <c r="AE78" s="55"/>
      <c r="AF78" s="55"/>
      <c r="AG78" s="55"/>
    </row>
    <row r="79" spans="1:33" x14ac:dyDescent="0.25">
      <c r="A79" s="29" t="s">
        <v>61</v>
      </c>
      <c r="B79" s="31" t="s">
        <v>328</v>
      </c>
      <c r="C79" s="29" t="s">
        <v>204</v>
      </c>
      <c r="D79" s="29" t="s">
        <v>207</v>
      </c>
      <c r="E79" s="29" t="s">
        <v>11</v>
      </c>
      <c r="F79" s="43">
        <v>15.9</v>
      </c>
      <c r="G79" s="43"/>
      <c r="H79" s="29"/>
      <c r="I79" s="21" t="str">
        <f>LEFT(Tabel1[[#This Row],[Ruumi tüüp (TALO Tüüpruumide nimestik)]],2)</f>
        <v>21</v>
      </c>
      <c r="J79" s="30" t="s">
        <v>192</v>
      </c>
      <c r="K79" s="29" t="s">
        <v>383</v>
      </c>
      <c r="L79" s="21" t="str">
        <f>IFERROR(VLOOKUP(Tabel1[[#This Row],[Üürnik]],'Lepingu lisa'!$AW$3:$AX$22,2,FALSE),"")</f>
        <v>LEIGRI5_16</v>
      </c>
      <c r="M79" s="21" t="str">
        <f>IFERROR(VLOOKUP(Tabel1[[#This Row],[Jaotus]],Tabelid!L:M,2,FALSE),"")</f>
        <v>NONE</v>
      </c>
      <c r="N79" s="21"/>
      <c r="O79" s="55"/>
      <c r="P79" s="55"/>
      <c r="Q79" s="55"/>
      <c r="R79" s="55"/>
      <c r="S79" s="55"/>
      <c r="T79" s="55"/>
      <c r="U79" s="55"/>
      <c r="V79" s="55"/>
      <c r="W79" s="55"/>
      <c r="X79" s="55"/>
      <c r="Y79" s="55"/>
      <c r="Z79" s="55"/>
      <c r="AA79" s="55"/>
      <c r="AB79" s="55"/>
      <c r="AC79" s="55"/>
      <c r="AD79" s="55"/>
      <c r="AE79" s="55"/>
      <c r="AF79" s="55"/>
      <c r="AG79" s="55"/>
    </row>
    <row r="80" spans="1:33" x14ac:dyDescent="0.25">
      <c r="A80" s="29" t="s">
        <v>61</v>
      </c>
      <c r="B80" s="31" t="s">
        <v>329</v>
      </c>
      <c r="C80" s="29" t="s">
        <v>204</v>
      </c>
      <c r="D80" s="29" t="s">
        <v>207</v>
      </c>
      <c r="E80" s="29" t="s">
        <v>11</v>
      </c>
      <c r="F80" s="43">
        <v>14.8</v>
      </c>
      <c r="G80" s="43"/>
      <c r="H80" s="29" t="s">
        <v>364</v>
      </c>
      <c r="I80" s="21" t="str">
        <f>LEFT(Tabel1[[#This Row],[Ruumi tüüp (TALO Tüüpruumide nimestik)]],2)</f>
        <v>21</v>
      </c>
      <c r="J80" s="30" t="s">
        <v>192</v>
      </c>
      <c r="K80" s="29" t="s">
        <v>395</v>
      </c>
      <c r="L80" s="21" t="str">
        <f>IFERROR(VLOOKUP(Tabel1[[#This Row],[Üürnik]],'Lepingu lisa'!$AW$3:$AX$22,2,FALSE),"")</f>
        <v/>
      </c>
      <c r="M80" s="21" t="str">
        <f>IFERROR(VLOOKUP(Tabel1[[#This Row],[Jaotus]],Tabelid!L:M,2,FALSE),"")</f>
        <v>NONE</v>
      </c>
      <c r="N80" s="21"/>
      <c r="O80" s="55"/>
      <c r="P80" s="55"/>
      <c r="Q80" s="55"/>
      <c r="R80" s="55"/>
      <c r="S80" s="55"/>
      <c r="T80" s="55"/>
      <c r="U80" s="55"/>
      <c r="V80" s="55"/>
      <c r="W80" s="55"/>
      <c r="X80" s="55"/>
      <c r="Y80" s="55"/>
      <c r="Z80" s="55"/>
      <c r="AA80" s="55"/>
      <c r="AB80" s="55"/>
      <c r="AC80" s="55"/>
      <c r="AD80" s="55"/>
      <c r="AE80" s="55"/>
      <c r="AF80" s="55"/>
      <c r="AG80" s="55"/>
    </row>
    <row r="81" spans="1:33" x14ac:dyDescent="0.25">
      <c r="A81" s="29" t="s">
        <v>61</v>
      </c>
      <c r="B81" s="31" t="s">
        <v>330</v>
      </c>
      <c r="C81" s="29" t="s">
        <v>164</v>
      </c>
      <c r="D81" s="29" t="s">
        <v>203</v>
      </c>
      <c r="E81" s="29" t="s">
        <v>53</v>
      </c>
      <c r="F81" s="43">
        <v>13</v>
      </c>
      <c r="G81" s="43"/>
      <c r="H81" s="29"/>
      <c r="I81" s="21" t="str">
        <f>LEFT(Tabel1[[#This Row],[Ruumi tüüp (TALO Tüüpruumide nimestik)]],2)</f>
        <v>92</v>
      </c>
      <c r="J81" s="30"/>
      <c r="K81" s="29"/>
      <c r="L81" s="21" t="str">
        <f>IFERROR(VLOOKUP(Tabel1[[#This Row],[Üürnik]],'Lepingu lisa'!$AW$3:$AX$22,2,FALSE),"")</f>
        <v/>
      </c>
      <c r="M81" s="21" t="str">
        <f>IFERROR(VLOOKUP(Tabel1[[#This Row],[Jaotus]],Tabelid!L:M,2,FALSE),"")</f>
        <v/>
      </c>
      <c r="N81" s="21"/>
      <c r="O81" s="55"/>
      <c r="P81" s="55"/>
      <c r="Q81" s="55"/>
      <c r="R81" s="55"/>
      <c r="S81" s="55"/>
      <c r="T81" s="55"/>
      <c r="U81" s="55"/>
      <c r="V81" s="55"/>
      <c r="W81" s="55"/>
      <c r="X81" s="55"/>
      <c r="Y81" s="55"/>
      <c r="Z81" s="55"/>
      <c r="AA81" s="55"/>
      <c r="AB81" s="55"/>
      <c r="AC81" s="55"/>
      <c r="AD81" s="55"/>
      <c r="AE81" s="55"/>
      <c r="AF81" s="55"/>
      <c r="AG81" s="55"/>
    </row>
    <row r="82" spans="1:33" x14ac:dyDescent="0.25">
      <c r="A82" s="29" t="s">
        <v>61</v>
      </c>
      <c r="B82" s="31" t="s">
        <v>331</v>
      </c>
      <c r="C82" s="29" t="s">
        <v>204</v>
      </c>
      <c r="D82" s="29" t="s">
        <v>207</v>
      </c>
      <c r="E82" s="29" t="s">
        <v>11</v>
      </c>
      <c r="F82" s="43">
        <v>14.6</v>
      </c>
      <c r="G82" s="43"/>
      <c r="H82" s="29" t="s">
        <v>364</v>
      </c>
      <c r="I82" s="21" t="str">
        <f>LEFT(Tabel1[[#This Row],[Ruumi tüüp (TALO Tüüpruumide nimestik)]],2)</f>
        <v>21</v>
      </c>
      <c r="J82" s="30" t="s">
        <v>192</v>
      </c>
      <c r="K82" s="29" t="s">
        <v>395</v>
      </c>
      <c r="L82" s="21" t="str">
        <f>IFERROR(VLOOKUP(Tabel1[[#This Row],[Üürnik]],'Lepingu lisa'!$AW$3:$AX$22,2,FALSE),"")</f>
        <v/>
      </c>
      <c r="M82" s="21" t="str">
        <f>IFERROR(VLOOKUP(Tabel1[[#This Row],[Jaotus]],Tabelid!L:M,2,FALSE),"")</f>
        <v>NONE</v>
      </c>
      <c r="N82" s="21"/>
      <c r="O82" s="55"/>
      <c r="P82" s="55"/>
      <c r="Q82" s="55"/>
      <c r="R82" s="55"/>
      <c r="S82" s="55"/>
      <c r="T82" s="55"/>
      <c r="U82" s="55"/>
      <c r="V82" s="55"/>
      <c r="W82" s="55"/>
      <c r="X82" s="55"/>
      <c r="Y82" s="55"/>
      <c r="Z82" s="55"/>
      <c r="AA82" s="55"/>
      <c r="AB82" s="55"/>
      <c r="AC82" s="55"/>
      <c r="AD82" s="55"/>
      <c r="AE82" s="55"/>
      <c r="AF82" s="55"/>
      <c r="AG82" s="55"/>
    </row>
    <row r="83" spans="1:33" x14ac:dyDescent="0.25">
      <c r="A83" s="29" t="s">
        <v>61</v>
      </c>
      <c r="B83" s="31" t="s">
        <v>332</v>
      </c>
      <c r="C83" s="29" t="s">
        <v>204</v>
      </c>
      <c r="D83" s="29" t="s">
        <v>207</v>
      </c>
      <c r="E83" s="29" t="s">
        <v>11</v>
      </c>
      <c r="F83" s="43">
        <v>13.8</v>
      </c>
      <c r="G83" s="43"/>
      <c r="H83" s="29" t="s">
        <v>364</v>
      </c>
      <c r="I83" s="21" t="str">
        <f>LEFT(Tabel1[[#This Row],[Ruumi tüüp (TALO Tüüpruumide nimestik)]],2)</f>
        <v>21</v>
      </c>
      <c r="J83" s="30" t="s">
        <v>192</v>
      </c>
      <c r="K83" s="29" t="s">
        <v>395</v>
      </c>
      <c r="L83" s="21" t="str">
        <f>IFERROR(VLOOKUP(Tabel1[[#This Row],[Üürnik]],'Lepingu lisa'!$AW$3:$AX$22,2,FALSE),"")</f>
        <v/>
      </c>
      <c r="M83" s="21" t="str">
        <f>IFERROR(VLOOKUP(Tabel1[[#This Row],[Jaotus]],Tabelid!L:M,2,FALSE),"")</f>
        <v>NONE</v>
      </c>
      <c r="N83" s="21"/>
      <c r="O83" s="55"/>
      <c r="P83" s="55"/>
      <c r="Q83" s="55"/>
      <c r="R83" s="55"/>
      <c r="S83" s="55"/>
      <c r="T83" s="55"/>
      <c r="U83" s="55"/>
      <c r="V83" s="55"/>
      <c r="W83" s="55"/>
      <c r="X83" s="55"/>
      <c r="Y83" s="55"/>
      <c r="Z83" s="55"/>
      <c r="AA83" s="55"/>
      <c r="AB83" s="55"/>
      <c r="AC83" s="55"/>
      <c r="AD83" s="55"/>
      <c r="AE83" s="55"/>
      <c r="AF83" s="55"/>
      <c r="AG83" s="55"/>
    </row>
    <row r="84" spans="1:33" x14ac:dyDescent="0.25">
      <c r="A84" s="29" t="s">
        <v>61</v>
      </c>
      <c r="B84" s="31" t="s">
        <v>333</v>
      </c>
      <c r="C84" s="29" t="s">
        <v>204</v>
      </c>
      <c r="D84" s="29" t="s">
        <v>207</v>
      </c>
      <c r="E84" s="29" t="s">
        <v>11</v>
      </c>
      <c r="F84" s="43">
        <v>11.6</v>
      </c>
      <c r="G84" s="43"/>
      <c r="H84" s="29" t="s">
        <v>364</v>
      </c>
      <c r="I84" s="21" t="str">
        <f>LEFT(Tabel1[[#This Row],[Ruumi tüüp (TALO Tüüpruumide nimestik)]],2)</f>
        <v>21</v>
      </c>
      <c r="J84" s="30" t="s">
        <v>192</v>
      </c>
      <c r="K84" s="29" t="s">
        <v>395</v>
      </c>
      <c r="L84" s="21" t="str">
        <f>IFERROR(VLOOKUP(Tabel1[[#This Row],[Üürnik]],'Lepingu lisa'!$AW$3:$AX$22,2,FALSE),"")</f>
        <v/>
      </c>
      <c r="M84" s="21" t="str">
        <f>IFERROR(VLOOKUP(Tabel1[[#This Row],[Jaotus]],Tabelid!L:M,2,FALSE),"")</f>
        <v>NONE</v>
      </c>
      <c r="N84" s="21"/>
      <c r="O84" s="55"/>
      <c r="P84" s="55"/>
      <c r="Q84" s="55"/>
      <c r="R84" s="55"/>
      <c r="S84" s="55"/>
      <c r="T84" s="55"/>
      <c r="U84" s="55"/>
      <c r="V84" s="55"/>
      <c r="W84" s="55"/>
      <c r="X84" s="55"/>
      <c r="Y84" s="55"/>
      <c r="Z84" s="55"/>
      <c r="AA84" s="55"/>
      <c r="AB84" s="55"/>
      <c r="AC84" s="55"/>
      <c r="AD84" s="55"/>
      <c r="AE84" s="55"/>
      <c r="AF84" s="55"/>
      <c r="AG84" s="55"/>
    </row>
    <row r="85" spans="1:33" x14ac:dyDescent="0.25">
      <c r="A85" s="29" t="s">
        <v>61</v>
      </c>
      <c r="B85" s="31" t="s">
        <v>334</v>
      </c>
      <c r="C85" s="29" t="s">
        <v>204</v>
      </c>
      <c r="D85" s="29" t="s">
        <v>207</v>
      </c>
      <c r="E85" s="29" t="s">
        <v>11</v>
      </c>
      <c r="F85" s="43">
        <v>11.4</v>
      </c>
      <c r="G85" s="43"/>
      <c r="H85" s="29"/>
      <c r="I85" s="21" t="str">
        <f>LEFT(Tabel1[[#This Row],[Ruumi tüüp (TALO Tüüpruumide nimestik)]],2)</f>
        <v>21</v>
      </c>
      <c r="J85" s="30" t="s">
        <v>192</v>
      </c>
      <c r="K85" s="29" t="s">
        <v>391</v>
      </c>
      <c r="L85" s="21" t="str">
        <f>IFERROR(VLOOKUP(Tabel1[[#This Row],[Üürnik]],'Lepingu lisa'!$AW$3:$AX$22,2,FALSE),"")</f>
        <v>LEIGRI5_23</v>
      </c>
      <c r="M85" s="21" t="str">
        <f>IFERROR(VLOOKUP(Tabel1[[#This Row],[Jaotus]],Tabelid!L:M,2,FALSE),"")</f>
        <v>NONE</v>
      </c>
      <c r="N85" s="21"/>
      <c r="O85" s="55"/>
      <c r="P85" s="55"/>
      <c r="Q85" s="55"/>
      <c r="R85" s="55"/>
      <c r="S85" s="55"/>
      <c r="T85" s="55"/>
      <c r="U85" s="55"/>
      <c r="V85" s="55"/>
      <c r="W85" s="55"/>
      <c r="X85" s="55"/>
      <c r="Y85" s="55"/>
      <c r="Z85" s="55"/>
      <c r="AA85" s="55"/>
      <c r="AB85" s="55"/>
      <c r="AC85" s="55"/>
      <c r="AD85" s="55"/>
      <c r="AE85" s="55"/>
      <c r="AF85" s="55"/>
      <c r="AG85" s="55"/>
    </row>
    <row r="86" spans="1:33" x14ac:dyDescent="0.25">
      <c r="A86" s="29" t="s">
        <v>61</v>
      </c>
      <c r="B86" s="31" t="s">
        <v>335</v>
      </c>
      <c r="C86" s="29" t="s">
        <v>204</v>
      </c>
      <c r="D86" s="29" t="s">
        <v>85</v>
      </c>
      <c r="E86" s="29" t="s">
        <v>13</v>
      </c>
      <c r="F86" s="43">
        <v>12.7</v>
      </c>
      <c r="G86" s="43"/>
      <c r="H86" s="29" t="s">
        <v>364</v>
      </c>
      <c r="I86" s="21" t="str">
        <f>LEFT(Tabel1[[#This Row],[Ruumi tüüp (TALO Tüüpruumide nimestik)]],2)</f>
        <v>23</v>
      </c>
      <c r="J86" s="30" t="s">
        <v>192</v>
      </c>
      <c r="K86" s="29" t="s">
        <v>395</v>
      </c>
      <c r="L86" s="21" t="str">
        <f>IFERROR(VLOOKUP(Tabel1[[#This Row],[Üürnik]],'Lepingu lisa'!$AW$3:$AX$22,2,FALSE),"")</f>
        <v/>
      </c>
      <c r="M86" s="21" t="str">
        <f>IFERROR(VLOOKUP(Tabel1[[#This Row],[Jaotus]],Tabelid!L:M,2,FALSE),"")</f>
        <v>NONE</v>
      </c>
      <c r="N86" s="21"/>
      <c r="O86" s="55"/>
      <c r="P86" s="55"/>
      <c r="Q86" s="55"/>
      <c r="R86" s="55"/>
      <c r="S86" s="55"/>
      <c r="T86" s="55"/>
      <c r="U86" s="55"/>
      <c r="V86" s="55"/>
      <c r="W86" s="55"/>
      <c r="X86" s="55"/>
      <c r="Y86" s="55"/>
      <c r="Z86" s="55"/>
      <c r="AA86" s="55"/>
      <c r="AB86" s="55"/>
      <c r="AC86" s="55"/>
      <c r="AD86" s="55"/>
      <c r="AE86" s="55"/>
      <c r="AF86" s="55"/>
      <c r="AG86" s="55"/>
    </row>
    <row r="87" spans="1:33" x14ac:dyDescent="0.25">
      <c r="A87" s="29" t="s">
        <v>61</v>
      </c>
      <c r="B87" s="31" t="s">
        <v>336</v>
      </c>
      <c r="C87" s="29" t="s">
        <v>204</v>
      </c>
      <c r="D87" s="29" t="s">
        <v>207</v>
      </c>
      <c r="E87" s="29" t="s">
        <v>11</v>
      </c>
      <c r="F87" s="43">
        <v>19.2</v>
      </c>
      <c r="G87" s="43"/>
      <c r="H87" s="29"/>
      <c r="I87" s="21" t="str">
        <f>LEFT(Tabel1[[#This Row],[Ruumi tüüp (TALO Tüüpruumide nimestik)]],2)</f>
        <v>21</v>
      </c>
      <c r="J87" s="30" t="s">
        <v>192</v>
      </c>
      <c r="K87" s="29" t="s">
        <v>385</v>
      </c>
      <c r="L87" s="21" t="str">
        <f>IFERROR(VLOOKUP(Tabel1[[#This Row],[Üürnik]],'Lepingu lisa'!$AW$3:$AX$22,2,FALSE),"")</f>
        <v>LEIGRI5_17</v>
      </c>
      <c r="M87" s="21" t="str">
        <f>IFERROR(VLOOKUP(Tabel1[[#This Row],[Jaotus]],Tabelid!L:M,2,FALSE),"")</f>
        <v>NONE</v>
      </c>
      <c r="N87" s="21"/>
      <c r="O87" s="55"/>
      <c r="P87" s="55"/>
      <c r="Q87" s="55"/>
      <c r="R87" s="55"/>
      <c r="S87" s="55"/>
      <c r="T87" s="55"/>
      <c r="U87" s="55"/>
      <c r="V87" s="55"/>
      <c r="W87" s="55"/>
      <c r="X87" s="55"/>
      <c r="Y87" s="55"/>
      <c r="Z87" s="55"/>
      <c r="AA87" s="55"/>
      <c r="AB87" s="55"/>
      <c r="AC87" s="55"/>
      <c r="AD87" s="55"/>
      <c r="AE87" s="55"/>
      <c r="AF87" s="55"/>
      <c r="AG87" s="55"/>
    </row>
    <row r="88" spans="1:33" x14ac:dyDescent="0.25">
      <c r="A88" s="29" t="s">
        <v>61</v>
      </c>
      <c r="B88" s="31" t="s">
        <v>337</v>
      </c>
      <c r="C88" s="29" t="s">
        <v>204</v>
      </c>
      <c r="D88" s="29" t="s">
        <v>207</v>
      </c>
      <c r="E88" s="29" t="s">
        <v>11</v>
      </c>
      <c r="F88" s="43">
        <v>13.1</v>
      </c>
      <c r="G88" s="43"/>
      <c r="H88" s="29"/>
      <c r="I88" s="21" t="str">
        <f>LEFT(Tabel1[[#This Row],[Ruumi tüüp (TALO Tüüpruumide nimestik)]],2)</f>
        <v>21</v>
      </c>
      <c r="J88" s="30" t="s">
        <v>192</v>
      </c>
      <c r="K88" s="29" t="s">
        <v>385</v>
      </c>
      <c r="L88" s="21" t="str">
        <f>IFERROR(VLOOKUP(Tabel1[[#This Row],[Üürnik]],'Lepingu lisa'!$AW$3:$AX$22,2,FALSE),"")</f>
        <v>LEIGRI5_17</v>
      </c>
      <c r="M88" s="21" t="str">
        <f>IFERROR(VLOOKUP(Tabel1[[#This Row],[Jaotus]],Tabelid!L:M,2,FALSE),"")</f>
        <v>NONE</v>
      </c>
      <c r="N88" s="21"/>
      <c r="O88" s="55"/>
      <c r="P88" s="55"/>
      <c r="Q88" s="55"/>
      <c r="R88" s="55"/>
      <c r="S88" s="55"/>
      <c r="T88" s="55"/>
      <c r="U88" s="55"/>
      <c r="V88" s="55"/>
      <c r="W88" s="55"/>
      <c r="X88" s="55"/>
      <c r="Y88" s="55"/>
      <c r="Z88" s="55"/>
      <c r="AA88" s="55"/>
      <c r="AB88" s="55"/>
      <c r="AC88" s="55"/>
      <c r="AD88" s="55"/>
      <c r="AE88" s="55"/>
      <c r="AF88" s="55"/>
      <c r="AG88" s="55"/>
    </row>
    <row r="89" spans="1:33" x14ac:dyDescent="0.25">
      <c r="A89" s="29" t="s">
        <v>61</v>
      </c>
      <c r="B89" s="31" t="s">
        <v>338</v>
      </c>
      <c r="C89" s="29" t="s">
        <v>204</v>
      </c>
      <c r="D89" s="29" t="s">
        <v>207</v>
      </c>
      <c r="E89" s="29" t="s">
        <v>11</v>
      </c>
      <c r="F89" s="43">
        <v>29.8</v>
      </c>
      <c r="G89" s="43"/>
      <c r="H89" s="29"/>
      <c r="I89" s="21" t="str">
        <f>LEFT(Tabel1[[#This Row],[Ruumi tüüp (TALO Tüüpruumide nimestik)]],2)</f>
        <v>21</v>
      </c>
      <c r="J89" s="30" t="s">
        <v>192</v>
      </c>
      <c r="K89" s="29" t="s">
        <v>385</v>
      </c>
      <c r="L89" s="21" t="str">
        <f>IFERROR(VLOOKUP(Tabel1[[#This Row],[Üürnik]],'Lepingu lisa'!$AW$3:$AX$22,2,FALSE),"")</f>
        <v>LEIGRI5_17</v>
      </c>
      <c r="M89" s="21" t="str">
        <f>IFERROR(VLOOKUP(Tabel1[[#This Row],[Jaotus]],Tabelid!L:M,2,FALSE),"")</f>
        <v>NONE</v>
      </c>
      <c r="N89" s="21"/>
      <c r="O89" s="55"/>
      <c r="P89" s="55"/>
      <c r="Q89" s="55"/>
      <c r="R89" s="55"/>
      <c r="S89" s="55"/>
      <c r="T89" s="55"/>
      <c r="U89" s="55"/>
      <c r="V89" s="55"/>
      <c r="W89" s="55"/>
      <c r="X89" s="55"/>
      <c r="Y89" s="55"/>
      <c r="Z89" s="55"/>
      <c r="AA89" s="55"/>
      <c r="AB89" s="55"/>
      <c r="AC89" s="55"/>
      <c r="AD89" s="55"/>
      <c r="AE89" s="55"/>
      <c r="AF89" s="55"/>
      <c r="AG89" s="55"/>
    </row>
    <row r="90" spans="1:33" x14ac:dyDescent="0.25">
      <c r="A90" s="29" t="s">
        <v>61</v>
      </c>
      <c r="B90" s="31" t="s">
        <v>339</v>
      </c>
      <c r="C90" s="29" t="s">
        <v>204</v>
      </c>
      <c r="D90" s="29" t="s">
        <v>207</v>
      </c>
      <c r="E90" s="29" t="s">
        <v>11</v>
      </c>
      <c r="F90" s="43">
        <v>12.7</v>
      </c>
      <c r="G90" s="43"/>
      <c r="H90" s="29"/>
      <c r="I90" s="21" t="str">
        <f>LEFT(Tabel1[[#This Row],[Ruumi tüüp (TALO Tüüpruumide nimestik)]],2)</f>
        <v>21</v>
      </c>
      <c r="J90" s="30" t="s">
        <v>192</v>
      </c>
      <c r="K90" s="29" t="s">
        <v>395</v>
      </c>
      <c r="L90" s="21" t="str">
        <f>IFERROR(VLOOKUP(Tabel1[[#This Row],[Üürnik]],'Lepingu lisa'!$AW$3:$AX$22,2,FALSE),"")</f>
        <v/>
      </c>
      <c r="M90" s="21" t="str">
        <f>IFERROR(VLOOKUP(Tabel1[[#This Row],[Jaotus]],Tabelid!L:M,2,FALSE),"")</f>
        <v>NONE</v>
      </c>
      <c r="N90" s="21"/>
      <c r="O90" s="55"/>
      <c r="P90" s="55"/>
      <c r="Q90" s="55"/>
      <c r="R90" s="55"/>
      <c r="S90" s="55"/>
      <c r="T90" s="55"/>
      <c r="U90" s="55"/>
      <c r="V90" s="55"/>
      <c r="W90" s="55"/>
      <c r="X90" s="55"/>
      <c r="Y90" s="55"/>
      <c r="Z90" s="55"/>
      <c r="AA90" s="55"/>
      <c r="AB90" s="55"/>
      <c r="AC90" s="55"/>
      <c r="AD90" s="55"/>
      <c r="AE90" s="55"/>
      <c r="AF90" s="55"/>
      <c r="AG90" s="55"/>
    </row>
    <row r="91" spans="1:33" x14ac:dyDescent="0.25">
      <c r="A91" s="29" t="s">
        <v>61</v>
      </c>
      <c r="B91" s="31" t="s">
        <v>340</v>
      </c>
      <c r="C91" s="29" t="s">
        <v>204</v>
      </c>
      <c r="D91" s="29" t="s">
        <v>207</v>
      </c>
      <c r="E91" s="29" t="s">
        <v>11</v>
      </c>
      <c r="F91" s="43">
        <v>10.6</v>
      </c>
      <c r="G91" s="43"/>
      <c r="H91" s="29" t="s">
        <v>364</v>
      </c>
      <c r="I91" s="21" t="str">
        <f>LEFT(Tabel1[[#This Row],[Ruumi tüüp (TALO Tüüpruumide nimestik)]],2)</f>
        <v>21</v>
      </c>
      <c r="J91" s="30" t="s">
        <v>192</v>
      </c>
      <c r="K91" s="29" t="s">
        <v>395</v>
      </c>
      <c r="L91" s="21" t="str">
        <f>IFERROR(VLOOKUP(Tabel1[[#This Row],[Üürnik]],'Lepingu lisa'!$AW$3:$AX$22,2,FALSE),"")</f>
        <v/>
      </c>
      <c r="M91" s="21" t="str">
        <f>IFERROR(VLOOKUP(Tabel1[[#This Row],[Jaotus]],Tabelid!L:M,2,FALSE),"")</f>
        <v>NONE</v>
      </c>
      <c r="N91" s="21"/>
      <c r="O91" s="55"/>
      <c r="P91" s="55"/>
      <c r="Q91" s="55"/>
      <c r="R91" s="55"/>
      <c r="S91" s="55"/>
      <c r="T91" s="55"/>
      <c r="U91" s="55"/>
      <c r="V91" s="55"/>
      <c r="W91" s="55"/>
      <c r="X91" s="55"/>
      <c r="Y91" s="55"/>
      <c r="Z91" s="55"/>
      <c r="AA91" s="55"/>
      <c r="AB91" s="55"/>
      <c r="AC91" s="55"/>
      <c r="AD91" s="55"/>
      <c r="AE91" s="55"/>
      <c r="AF91" s="55"/>
      <c r="AG91" s="55"/>
    </row>
    <row r="92" spans="1:33" x14ac:dyDescent="0.25">
      <c r="A92" s="29" t="s">
        <v>61</v>
      </c>
      <c r="B92" s="31" t="s">
        <v>341</v>
      </c>
      <c r="C92" s="29" t="s">
        <v>204</v>
      </c>
      <c r="D92" s="29" t="s">
        <v>207</v>
      </c>
      <c r="E92" s="29" t="s">
        <v>11</v>
      </c>
      <c r="F92" s="43">
        <v>13.2</v>
      </c>
      <c r="G92" s="43"/>
      <c r="H92" s="29" t="s">
        <v>365</v>
      </c>
      <c r="I92" s="21" t="str">
        <f>LEFT(Tabel1[[#This Row],[Ruumi tüüp (TALO Tüüpruumide nimestik)]],2)</f>
        <v>21</v>
      </c>
      <c r="J92" s="30" t="s">
        <v>192</v>
      </c>
      <c r="K92" s="29" t="s">
        <v>385</v>
      </c>
      <c r="L92" s="21" t="str">
        <f>IFERROR(VLOOKUP(Tabel1[[#This Row],[Üürnik]],'Lepingu lisa'!$AW$3:$AX$22,2,FALSE),"")</f>
        <v>LEIGRI5_17</v>
      </c>
      <c r="M92" s="21" t="str">
        <f>IFERROR(VLOOKUP(Tabel1[[#This Row],[Jaotus]],Tabelid!L:M,2,FALSE),"")</f>
        <v>NONE</v>
      </c>
      <c r="N92" s="21"/>
      <c r="O92" s="55"/>
      <c r="P92" s="55"/>
      <c r="Q92" s="55"/>
      <c r="R92" s="55"/>
      <c r="S92" s="55"/>
      <c r="T92" s="55"/>
      <c r="U92" s="55"/>
      <c r="V92" s="55"/>
      <c r="W92" s="55"/>
      <c r="X92" s="55"/>
      <c r="Y92" s="55"/>
      <c r="Z92" s="55"/>
      <c r="AA92" s="55"/>
      <c r="AB92" s="55"/>
      <c r="AC92" s="55"/>
      <c r="AD92" s="55"/>
      <c r="AE92" s="55"/>
      <c r="AF92" s="55"/>
      <c r="AG92" s="55"/>
    </row>
    <row r="93" spans="1:33" x14ac:dyDescent="0.25">
      <c r="A93" s="29" t="s">
        <v>61</v>
      </c>
      <c r="B93" s="31" t="s">
        <v>342</v>
      </c>
      <c r="C93" s="29" t="s">
        <v>204</v>
      </c>
      <c r="D93" s="29" t="s">
        <v>207</v>
      </c>
      <c r="E93" s="29" t="s">
        <v>11</v>
      </c>
      <c r="F93" s="43">
        <v>14.4</v>
      </c>
      <c r="G93" s="43"/>
      <c r="H93" s="29" t="s">
        <v>364</v>
      </c>
      <c r="I93" s="21" t="str">
        <f>LEFT(Tabel1[[#This Row],[Ruumi tüüp (TALO Tüüpruumide nimestik)]],2)</f>
        <v>21</v>
      </c>
      <c r="J93" s="30" t="s">
        <v>192</v>
      </c>
      <c r="K93" s="29" t="s">
        <v>395</v>
      </c>
      <c r="L93" s="21" t="str">
        <f>IFERROR(VLOOKUP(Tabel1[[#This Row],[Üürnik]],'Lepingu lisa'!$AW$3:$AX$22,2,FALSE),"")</f>
        <v/>
      </c>
      <c r="M93" s="21" t="str">
        <f>IFERROR(VLOOKUP(Tabel1[[#This Row],[Jaotus]],Tabelid!L:M,2,FALSE),"")</f>
        <v>NONE</v>
      </c>
      <c r="N93" s="21"/>
      <c r="O93" s="55"/>
      <c r="P93" s="55"/>
      <c r="Q93" s="55"/>
      <c r="R93" s="55"/>
      <c r="S93" s="55"/>
      <c r="T93" s="55"/>
      <c r="U93" s="55"/>
      <c r="V93" s="55"/>
      <c r="W93" s="55"/>
      <c r="X93" s="55"/>
      <c r="Y93" s="55"/>
      <c r="Z93" s="55"/>
      <c r="AA93" s="55"/>
      <c r="AB93" s="55"/>
      <c r="AC93" s="55"/>
      <c r="AD93" s="55"/>
      <c r="AE93" s="55"/>
      <c r="AF93" s="55"/>
      <c r="AG93" s="55"/>
    </row>
    <row r="94" spans="1:33" x14ac:dyDescent="0.25">
      <c r="A94" s="29" t="s">
        <v>61</v>
      </c>
      <c r="B94" s="31" t="s">
        <v>343</v>
      </c>
      <c r="C94" s="29" t="s">
        <v>204</v>
      </c>
      <c r="D94" s="29" t="s">
        <v>84</v>
      </c>
      <c r="E94" s="29" t="s">
        <v>37</v>
      </c>
      <c r="F94" s="43">
        <v>5.2</v>
      </c>
      <c r="G94" s="43"/>
      <c r="H94" s="29"/>
      <c r="I94" s="21" t="str">
        <f>LEFT(Tabel1[[#This Row],[Ruumi tüüp (TALO Tüüpruumide nimestik)]],2)</f>
        <v>72</v>
      </c>
      <c r="J94" s="30" t="s">
        <v>187</v>
      </c>
      <c r="K94" s="29"/>
      <c r="L94" s="21" t="str">
        <f>IFERROR(VLOOKUP(Tabel1[[#This Row],[Üürnik]],'Lepingu lisa'!$AW$3:$AX$22,2,FALSE),"")</f>
        <v/>
      </c>
      <c r="M94" s="21" t="str">
        <f>IFERROR(VLOOKUP(Tabel1[[#This Row],[Jaotus]],Tabelid!L:M,2,FALSE),"")</f>
        <v>FLOOR</v>
      </c>
      <c r="N94" s="21"/>
      <c r="O94" s="55"/>
      <c r="P94" s="55"/>
      <c r="Q94" s="55"/>
      <c r="R94" s="55"/>
      <c r="S94" s="55"/>
      <c r="T94" s="55"/>
      <c r="U94" s="55"/>
      <c r="V94" s="55"/>
      <c r="W94" s="55"/>
      <c r="X94" s="55"/>
      <c r="Y94" s="55"/>
      <c r="Z94" s="55"/>
      <c r="AA94" s="55"/>
      <c r="AB94" s="55"/>
      <c r="AC94" s="55"/>
      <c r="AD94" s="55"/>
      <c r="AE94" s="55"/>
      <c r="AF94" s="55"/>
      <c r="AG94" s="55"/>
    </row>
    <row r="95" spans="1:33" x14ac:dyDescent="0.25">
      <c r="A95" s="29" t="s">
        <v>61</v>
      </c>
      <c r="B95" s="31" t="s">
        <v>344</v>
      </c>
      <c r="C95" s="29" t="s">
        <v>204</v>
      </c>
      <c r="D95" s="29" t="s">
        <v>80</v>
      </c>
      <c r="E95" s="29" t="s">
        <v>38</v>
      </c>
      <c r="F95" s="43">
        <v>5</v>
      </c>
      <c r="G95" s="43"/>
      <c r="H95" s="29"/>
      <c r="I95" s="21" t="str">
        <f>LEFT(Tabel1[[#This Row],[Ruumi tüüp (TALO Tüüpruumide nimestik)]],2)</f>
        <v>73</v>
      </c>
      <c r="J95" s="30" t="s">
        <v>187</v>
      </c>
      <c r="K95" s="29"/>
      <c r="L95" s="21" t="str">
        <f>IFERROR(VLOOKUP(Tabel1[[#This Row],[Üürnik]],'Lepingu lisa'!$AW$3:$AX$22,2,FALSE),"")</f>
        <v/>
      </c>
      <c r="M95" s="21" t="str">
        <f>IFERROR(VLOOKUP(Tabel1[[#This Row],[Jaotus]],Tabelid!L:M,2,FALSE),"")</f>
        <v>FLOOR</v>
      </c>
      <c r="N95" s="21"/>
      <c r="O95" s="55"/>
      <c r="P95" s="55"/>
      <c r="Q95" s="55"/>
      <c r="R95" s="55"/>
      <c r="S95" s="55"/>
      <c r="T95" s="55"/>
      <c r="U95" s="55"/>
      <c r="V95" s="55"/>
      <c r="W95" s="55"/>
      <c r="X95" s="55"/>
      <c r="Y95" s="55"/>
      <c r="Z95" s="55"/>
      <c r="AA95" s="55"/>
      <c r="AB95" s="55"/>
      <c r="AC95" s="55"/>
      <c r="AD95" s="55"/>
      <c r="AE95" s="55"/>
      <c r="AF95" s="55"/>
      <c r="AG95" s="55"/>
    </row>
    <row r="96" spans="1:33" x14ac:dyDescent="0.25">
      <c r="A96" s="29" t="s">
        <v>61</v>
      </c>
      <c r="B96" s="31" t="s">
        <v>345</v>
      </c>
      <c r="C96" s="29" t="s">
        <v>204</v>
      </c>
      <c r="D96" s="29" t="s">
        <v>84</v>
      </c>
      <c r="E96" s="29" t="s">
        <v>37</v>
      </c>
      <c r="F96" s="43">
        <v>5.2</v>
      </c>
      <c r="G96" s="43"/>
      <c r="H96" s="29"/>
      <c r="I96" s="21" t="str">
        <f>LEFT(Tabel1[[#This Row],[Ruumi tüüp (TALO Tüüpruumide nimestik)]],2)</f>
        <v>72</v>
      </c>
      <c r="J96" s="30" t="s">
        <v>187</v>
      </c>
      <c r="K96" s="29"/>
      <c r="L96" s="21" t="str">
        <f>IFERROR(VLOOKUP(Tabel1[[#This Row],[Üürnik]],'Lepingu lisa'!$AW$3:$AX$22,2,FALSE),"")</f>
        <v/>
      </c>
      <c r="M96" s="21" t="str">
        <f>IFERROR(VLOOKUP(Tabel1[[#This Row],[Jaotus]],Tabelid!L:M,2,FALSE),"")</f>
        <v>FLOOR</v>
      </c>
      <c r="N96" s="21"/>
      <c r="O96" s="55"/>
      <c r="P96" s="55"/>
      <c r="Q96" s="55"/>
      <c r="R96" s="55"/>
      <c r="S96" s="55"/>
      <c r="T96" s="55"/>
      <c r="U96" s="55"/>
      <c r="V96" s="55"/>
      <c r="W96" s="55"/>
      <c r="X96" s="55"/>
      <c r="Y96" s="55"/>
      <c r="Z96" s="55"/>
      <c r="AA96" s="55"/>
      <c r="AB96" s="55"/>
      <c r="AC96" s="55"/>
      <c r="AD96" s="55"/>
      <c r="AE96" s="55"/>
      <c r="AF96" s="55"/>
      <c r="AG96" s="55"/>
    </row>
    <row r="97" spans="1:33" x14ac:dyDescent="0.25">
      <c r="A97" s="29" t="s">
        <v>61</v>
      </c>
      <c r="B97" s="31" t="s">
        <v>346</v>
      </c>
      <c r="C97" s="29" t="s">
        <v>204</v>
      </c>
      <c r="D97" s="29" t="s">
        <v>80</v>
      </c>
      <c r="E97" s="29" t="s">
        <v>38</v>
      </c>
      <c r="F97" s="43">
        <v>3.3</v>
      </c>
      <c r="G97" s="43"/>
      <c r="H97" s="29"/>
      <c r="I97" s="21" t="str">
        <f>LEFT(Tabel1[[#This Row],[Ruumi tüüp (TALO Tüüpruumide nimestik)]],2)</f>
        <v>73</v>
      </c>
      <c r="J97" s="30" t="s">
        <v>187</v>
      </c>
      <c r="K97" s="29"/>
      <c r="L97" s="21" t="str">
        <f>IFERROR(VLOOKUP(Tabel1[[#This Row],[Üürnik]],'Lepingu lisa'!$AW$3:$AX$22,2,FALSE),"")</f>
        <v/>
      </c>
      <c r="M97" s="21" t="str">
        <f>IFERROR(VLOOKUP(Tabel1[[#This Row],[Jaotus]],Tabelid!L:M,2,FALSE),"")</f>
        <v>FLOOR</v>
      </c>
      <c r="N97" s="21"/>
      <c r="O97" s="55"/>
      <c r="P97" s="55"/>
      <c r="Q97" s="55"/>
      <c r="R97" s="55"/>
      <c r="S97" s="55"/>
      <c r="T97" s="55"/>
      <c r="U97" s="55"/>
      <c r="V97" s="55"/>
      <c r="W97" s="55"/>
      <c r="X97" s="55"/>
      <c r="Y97" s="55"/>
      <c r="Z97" s="55"/>
      <c r="AA97" s="55"/>
      <c r="AB97" s="55"/>
      <c r="AC97" s="55"/>
      <c r="AD97" s="55"/>
      <c r="AE97" s="55"/>
      <c r="AF97" s="55"/>
      <c r="AG97" s="55"/>
    </row>
    <row r="98" spans="1:33" x14ac:dyDescent="0.25">
      <c r="A98" s="29" t="s">
        <v>61</v>
      </c>
      <c r="B98" s="31" t="s">
        <v>347</v>
      </c>
      <c r="C98" s="29" t="s">
        <v>204</v>
      </c>
      <c r="D98" s="29" t="s">
        <v>207</v>
      </c>
      <c r="E98" s="29" t="s">
        <v>11</v>
      </c>
      <c r="F98" s="43">
        <v>15.5</v>
      </c>
      <c r="G98" s="43"/>
      <c r="H98" s="29" t="s">
        <v>364</v>
      </c>
      <c r="I98" s="21" t="str">
        <f>LEFT(Tabel1[[#This Row],[Ruumi tüüp (TALO Tüüpruumide nimestik)]],2)</f>
        <v>21</v>
      </c>
      <c r="J98" s="30" t="s">
        <v>192</v>
      </c>
      <c r="K98" s="29" t="s">
        <v>395</v>
      </c>
      <c r="L98" s="21" t="str">
        <f>IFERROR(VLOOKUP(Tabel1[[#This Row],[Üürnik]],'Lepingu lisa'!$AW$3:$AX$22,2,FALSE),"")</f>
        <v/>
      </c>
      <c r="M98" s="21" t="str">
        <f>IFERROR(VLOOKUP(Tabel1[[#This Row],[Jaotus]],Tabelid!L:M,2,FALSE),"")</f>
        <v>NONE</v>
      </c>
      <c r="N98" s="21"/>
      <c r="O98" s="55"/>
      <c r="P98" s="55"/>
      <c r="Q98" s="55"/>
      <c r="R98" s="55"/>
      <c r="S98" s="55"/>
      <c r="T98" s="55"/>
      <c r="U98" s="55"/>
      <c r="V98" s="55"/>
      <c r="W98" s="55"/>
      <c r="X98" s="55"/>
      <c r="Y98" s="55"/>
      <c r="Z98" s="55"/>
      <c r="AA98" s="55"/>
      <c r="AB98" s="55"/>
      <c r="AC98" s="55"/>
      <c r="AD98" s="55"/>
      <c r="AE98" s="55"/>
      <c r="AF98" s="55"/>
      <c r="AG98" s="55"/>
    </row>
    <row r="99" spans="1:33" x14ac:dyDescent="0.25">
      <c r="A99" s="29" t="s">
        <v>61</v>
      </c>
      <c r="B99" s="31" t="s">
        <v>348</v>
      </c>
      <c r="C99" s="29" t="s">
        <v>204</v>
      </c>
      <c r="D99" s="29" t="s">
        <v>207</v>
      </c>
      <c r="E99" s="29" t="s">
        <v>11</v>
      </c>
      <c r="F99" s="43">
        <v>12.9</v>
      </c>
      <c r="G99" s="43"/>
      <c r="H99" s="29" t="s">
        <v>364</v>
      </c>
      <c r="I99" s="21" t="str">
        <f>LEFT(Tabel1[[#This Row],[Ruumi tüüp (TALO Tüüpruumide nimestik)]],2)</f>
        <v>21</v>
      </c>
      <c r="J99" s="30" t="s">
        <v>192</v>
      </c>
      <c r="K99" s="29" t="s">
        <v>395</v>
      </c>
      <c r="L99" s="21" t="str">
        <f>IFERROR(VLOOKUP(Tabel1[[#This Row],[Üürnik]],'Lepingu lisa'!$AW$3:$AX$22,2,FALSE),"")</f>
        <v/>
      </c>
      <c r="M99" s="21" t="str">
        <f>IFERROR(VLOOKUP(Tabel1[[#This Row],[Jaotus]],Tabelid!L:M,2,FALSE),"")</f>
        <v>NONE</v>
      </c>
      <c r="N99" s="21"/>
      <c r="O99" s="55"/>
      <c r="P99" s="55"/>
      <c r="Q99" s="55"/>
      <c r="R99" s="55"/>
      <c r="S99" s="55"/>
      <c r="T99" s="55"/>
      <c r="U99" s="55"/>
      <c r="V99" s="55"/>
      <c r="W99" s="55"/>
      <c r="X99" s="55"/>
      <c r="Y99" s="55"/>
      <c r="Z99" s="55"/>
      <c r="AA99" s="55"/>
      <c r="AB99" s="55"/>
      <c r="AC99" s="55"/>
      <c r="AD99" s="55"/>
      <c r="AE99" s="55"/>
      <c r="AF99" s="55"/>
      <c r="AG99" s="55"/>
    </row>
    <row r="100" spans="1:33" x14ac:dyDescent="0.25">
      <c r="A100" s="29" t="s">
        <v>61</v>
      </c>
      <c r="B100" s="31" t="s">
        <v>349</v>
      </c>
      <c r="C100" s="29" t="s">
        <v>204</v>
      </c>
      <c r="D100" s="29" t="s">
        <v>207</v>
      </c>
      <c r="E100" s="29" t="s">
        <v>11</v>
      </c>
      <c r="F100" s="43">
        <v>13.5</v>
      </c>
      <c r="G100" s="43"/>
      <c r="H100" s="29"/>
      <c r="I100" s="21" t="str">
        <f>LEFT(Tabel1[[#This Row],[Ruumi tüüp (TALO Tüüpruumide nimestik)]],2)</f>
        <v>21</v>
      </c>
      <c r="J100" s="30" t="s">
        <v>192</v>
      </c>
      <c r="K100" s="29" t="s">
        <v>395</v>
      </c>
      <c r="L100" s="21" t="str">
        <f>IFERROR(VLOOKUP(Tabel1[[#This Row],[Üürnik]],'Lepingu lisa'!$AW$3:$AX$22,2,FALSE),"")</f>
        <v/>
      </c>
      <c r="M100" s="21" t="str">
        <f>IFERROR(VLOOKUP(Tabel1[[#This Row],[Jaotus]],Tabelid!L:M,2,FALSE),"")</f>
        <v>NONE</v>
      </c>
      <c r="N100" s="21"/>
      <c r="O100" s="55"/>
      <c r="P100" s="55"/>
      <c r="Q100" s="55"/>
      <c r="R100" s="55"/>
      <c r="S100" s="55"/>
      <c r="T100" s="55"/>
      <c r="U100" s="55"/>
      <c r="V100" s="55"/>
      <c r="W100" s="55"/>
      <c r="X100" s="55"/>
      <c r="Y100" s="55"/>
      <c r="Z100" s="55"/>
      <c r="AA100" s="55"/>
      <c r="AB100" s="55"/>
      <c r="AC100" s="55"/>
      <c r="AD100" s="55"/>
      <c r="AE100" s="55"/>
      <c r="AF100" s="55"/>
      <c r="AG100" s="55"/>
    </row>
    <row r="101" spans="1:33" x14ac:dyDescent="0.25">
      <c r="A101" s="29" t="s">
        <v>61</v>
      </c>
      <c r="B101" s="31" t="s">
        <v>350</v>
      </c>
      <c r="C101" s="29" t="s">
        <v>204</v>
      </c>
      <c r="D101" s="29" t="s">
        <v>207</v>
      </c>
      <c r="E101" s="29" t="s">
        <v>11</v>
      </c>
      <c r="F101" s="43">
        <v>14.3</v>
      </c>
      <c r="G101" s="43"/>
      <c r="H101" s="29"/>
      <c r="I101" s="21" t="str">
        <f>LEFT(Tabel1[[#This Row],[Ruumi tüüp (TALO Tüüpruumide nimestik)]],2)</f>
        <v>21</v>
      </c>
      <c r="J101" s="30" t="s">
        <v>192</v>
      </c>
      <c r="K101" s="29" t="s">
        <v>389</v>
      </c>
      <c r="L101" s="21" t="str">
        <f>IFERROR(VLOOKUP(Tabel1[[#This Row],[Üürnik]],'Lepingu lisa'!$AW$3:$AX$22,2,FALSE),"")</f>
        <v>LEIGRI5_22</v>
      </c>
      <c r="M101" s="21" t="str">
        <f>IFERROR(VLOOKUP(Tabel1[[#This Row],[Jaotus]],Tabelid!L:M,2,FALSE),"")</f>
        <v>NONE</v>
      </c>
      <c r="N101" s="21"/>
      <c r="O101" s="55"/>
      <c r="P101" s="55"/>
      <c r="Q101" s="55"/>
      <c r="R101" s="55"/>
      <c r="S101" s="55"/>
      <c r="T101" s="55"/>
      <c r="U101" s="55"/>
      <c r="V101" s="55"/>
      <c r="W101" s="55"/>
      <c r="X101" s="55"/>
      <c r="Y101" s="55"/>
      <c r="Z101" s="55"/>
      <c r="AA101" s="55"/>
      <c r="AB101" s="55"/>
      <c r="AC101" s="55"/>
      <c r="AD101" s="55"/>
      <c r="AE101" s="55"/>
      <c r="AF101" s="55"/>
      <c r="AG101" s="55"/>
    </row>
    <row r="102" spans="1:33" x14ac:dyDescent="0.25">
      <c r="A102" s="29" t="s">
        <v>61</v>
      </c>
      <c r="B102" s="31" t="s">
        <v>351</v>
      </c>
      <c r="C102" s="29" t="s">
        <v>204</v>
      </c>
      <c r="D102" s="29" t="s">
        <v>207</v>
      </c>
      <c r="E102" s="29" t="s">
        <v>11</v>
      </c>
      <c r="F102" s="43">
        <v>16.2</v>
      </c>
      <c r="G102" s="43"/>
      <c r="H102" s="29"/>
      <c r="I102" s="21" t="str">
        <f>LEFT(Tabel1[[#This Row],[Ruumi tüüp (TALO Tüüpruumide nimestik)]],2)</f>
        <v>21</v>
      </c>
      <c r="J102" s="30" t="s">
        <v>192</v>
      </c>
      <c r="K102" s="29" t="s">
        <v>389</v>
      </c>
      <c r="L102" s="21" t="str">
        <f>IFERROR(VLOOKUP(Tabel1[[#This Row],[Üürnik]],'Lepingu lisa'!$AW$3:$AX$22,2,FALSE),"")</f>
        <v>LEIGRI5_22</v>
      </c>
      <c r="M102" s="21" t="str">
        <f>IFERROR(VLOOKUP(Tabel1[[#This Row],[Jaotus]],Tabelid!L:M,2,FALSE),"")</f>
        <v>NONE</v>
      </c>
      <c r="N102" s="21"/>
      <c r="O102" s="55"/>
      <c r="P102" s="55"/>
      <c r="Q102" s="55"/>
      <c r="R102" s="55"/>
      <c r="S102" s="55"/>
      <c r="T102" s="55"/>
      <c r="U102" s="55"/>
      <c r="V102" s="55"/>
      <c r="W102" s="55"/>
      <c r="X102" s="55"/>
      <c r="Y102" s="55"/>
      <c r="Z102" s="55"/>
      <c r="AA102" s="55"/>
      <c r="AB102" s="55"/>
      <c r="AC102" s="55"/>
      <c r="AD102" s="55"/>
      <c r="AE102" s="55"/>
      <c r="AF102" s="55"/>
      <c r="AG102" s="55"/>
    </row>
    <row r="103" spans="1:33" x14ac:dyDescent="0.25">
      <c r="A103" s="29" t="s">
        <v>61</v>
      </c>
      <c r="B103" s="31" t="s">
        <v>352</v>
      </c>
      <c r="C103" s="29" t="s">
        <v>204</v>
      </c>
      <c r="D103" s="29" t="s">
        <v>207</v>
      </c>
      <c r="E103" s="29" t="s">
        <v>11</v>
      </c>
      <c r="F103" s="43">
        <v>21.2</v>
      </c>
      <c r="G103" s="43"/>
      <c r="H103" s="29" t="s">
        <v>364</v>
      </c>
      <c r="I103" s="21" t="str">
        <f>LEFT(Tabel1[[#This Row],[Ruumi tüüp (TALO Tüüpruumide nimestik)]],2)</f>
        <v>21</v>
      </c>
      <c r="J103" s="30" t="s">
        <v>192</v>
      </c>
      <c r="K103" s="29" t="s">
        <v>395</v>
      </c>
      <c r="L103" s="21" t="str">
        <f>IFERROR(VLOOKUP(Tabel1[[#This Row],[Üürnik]],'Lepingu lisa'!$AW$3:$AX$22,2,FALSE),"")</f>
        <v/>
      </c>
      <c r="M103" s="21" t="str">
        <f>IFERROR(VLOOKUP(Tabel1[[#This Row],[Jaotus]],Tabelid!L:M,2,FALSE),"")</f>
        <v>NONE</v>
      </c>
      <c r="N103" s="21"/>
      <c r="O103" s="55"/>
      <c r="P103" s="55"/>
      <c r="Q103" s="55"/>
      <c r="R103" s="55"/>
      <c r="S103" s="55"/>
      <c r="T103" s="55"/>
      <c r="U103" s="55"/>
      <c r="V103" s="55"/>
      <c r="W103" s="55"/>
      <c r="X103" s="55"/>
      <c r="Y103" s="55"/>
      <c r="Z103" s="55"/>
      <c r="AA103" s="55"/>
      <c r="AB103" s="55"/>
      <c r="AC103" s="55"/>
      <c r="AD103" s="55"/>
      <c r="AE103" s="55"/>
      <c r="AF103" s="55"/>
      <c r="AG103" s="55"/>
    </row>
    <row r="104" spans="1:33" x14ac:dyDescent="0.25">
      <c r="A104" s="29" t="s">
        <v>61</v>
      </c>
      <c r="B104" s="31" t="s">
        <v>353</v>
      </c>
      <c r="C104" s="29" t="s">
        <v>164</v>
      </c>
      <c r="D104" s="29" t="s">
        <v>203</v>
      </c>
      <c r="E104" s="29" t="s">
        <v>53</v>
      </c>
      <c r="F104" s="43">
        <v>14.2</v>
      </c>
      <c r="G104" s="43"/>
      <c r="H104" s="29"/>
      <c r="I104" s="21" t="str">
        <f>LEFT(Tabel1[[#This Row],[Ruumi tüüp (TALO Tüüpruumide nimestik)]],2)</f>
        <v>92</v>
      </c>
      <c r="J104" s="30"/>
      <c r="K104" s="29"/>
      <c r="L104" s="21" t="str">
        <f>IFERROR(VLOOKUP(Tabel1[[#This Row],[Üürnik]],'Lepingu lisa'!$AW$3:$AX$22,2,FALSE),"")</f>
        <v/>
      </c>
      <c r="M104" s="21" t="str">
        <f>IFERROR(VLOOKUP(Tabel1[[#This Row],[Jaotus]],Tabelid!L:M,2,FALSE),"")</f>
        <v/>
      </c>
      <c r="N104" s="21"/>
      <c r="O104" s="55"/>
      <c r="P104" s="55"/>
      <c r="Q104" s="55"/>
      <c r="R104" s="55"/>
      <c r="S104" s="55"/>
      <c r="T104" s="55"/>
      <c r="U104" s="55"/>
      <c r="V104" s="55"/>
      <c r="W104" s="55"/>
      <c r="X104" s="55"/>
      <c r="Y104" s="55"/>
      <c r="Z104" s="55"/>
      <c r="AA104" s="55"/>
      <c r="AB104" s="55"/>
      <c r="AC104" s="55"/>
      <c r="AD104" s="55"/>
      <c r="AE104" s="55"/>
      <c r="AF104" s="55"/>
      <c r="AG104" s="55"/>
    </row>
    <row r="105" spans="1:33" x14ac:dyDescent="0.25">
      <c r="A105" s="29" t="s">
        <v>61</v>
      </c>
      <c r="B105" s="31" t="s">
        <v>354</v>
      </c>
      <c r="C105" s="29" t="s">
        <v>204</v>
      </c>
      <c r="D105" s="29" t="s">
        <v>207</v>
      </c>
      <c r="E105" s="29" t="s">
        <v>11</v>
      </c>
      <c r="F105" s="43">
        <v>14.4</v>
      </c>
      <c r="G105" s="43"/>
      <c r="H105" s="29"/>
      <c r="I105" s="21" t="str">
        <f>LEFT(Tabel1[[#This Row],[Ruumi tüüp (TALO Tüüpruumide nimestik)]],2)</f>
        <v>21</v>
      </c>
      <c r="J105" s="30" t="s">
        <v>192</v>
      </c>
      <c r="K105" s="29" t="s">
        <v>387</v>
      </c>
      <c r="L105" s="21" t="str">
        <f>IFERROR(VLOOKUP(Tabel1[[#This Row],[Üürnik]],'Lepingu lisa'!$AW$3:$AX$22,2,FALSE),"")</f>
        <v>LEIGRI5_21</v>
      </c>
      <c r="M105" s="21" t="str">
        <f>IFERROR(VLOOKUP(Tabel1[[#This Row],[Jaotus]],Tabelid!L:M,2,FALSE),"")</f>
        <v>NONE</v>
      </c>
      <c r="N105" s="21"/>
      <c r="O105" s="55"/>
      <c r="P105" s="55"/>
      <c r="Q105" s="55"/>
      <c r="R105" s="55"/>
      <c r="S105" s="55"/>
      <c r="T105" s="55"/>
      <c r="U105" s="55"/>
      <c r="V105" s="55"/>
      <c r="W105" s="55"/>
      <c r="X105" s="55"/>
      <c r="Y105" s="55"/>
      <c r="Z105" s="55"/>
      <c r="AA105" s="55"/>
      <c r="AB105" s="55"/>
      <c r="AC105" s="55"/>
      <c r="AD105" s="55"/>
      <c r="AE105" s="55"/>
      <c r="AF105" s="55"/>
      <c r="AG105" s="55"/>
    </row>
    <row r="106" spans="1:33" x14ac:dyDescent="0.25">
      <c r="A106" s="29" t="s">
        <v>61</v>
      </c>
      <c r="B106" s="31" t="s">
        <v>355</v>
      </c>
      <c r="C106" s="29" t="s">
        <v>204</v>
      </c>
      <c r="D106" s="29" t="s">
        <v>207</v>
      </c>
      <c r="E106" s="29" t="s">
        <v>11</v>
      </c>
      <c r="F106" s="43">
        <v>24.4</v>
      </c>
      <c r="G106" s="43"/>
      <c r="H106" s="29"/>
      <c r="I106" s="21" t="str">
        <f>LEFT(Tabel1[[#This Row],[Ruumi tüüp (TALO Tüüpruumide nimestik)]],2)</f>
        <v>21</v>
      </c>
      <c r="J106" s="30" t="s">
        <v>192</v>
      </c>
      <c r="K106" s="29" t="s">
        <v>387</v>
      </c>
      <c r="L106" s="21" t="str">
        <f>IFERROR(VLOOKUP(Tabel1[[#This Row],[Üürnik]],'Lepingu lisa'!$AW$3:$AX$22,2,FALSE),"")</f>
        <v>LEIGRI5_21</v>
      </c>
      <c r="M106" s="21" t="str">
        <f>IFERROR(VLOOKUP(Tabel1[[#This Row],[Jaotus]],Tabelid!L:M,2,FALSE),"")</f>
        <v>NONE</v>
      </c>
      <c r="N106" s="21"/>
      <c r="O106" s="55"/>
      <c r="P106" s="55"/>
      <c r="Q106" s="55"/>
      <c r="R106" s="55"/>
      <c r="S106" s="55"/>
      <c r="T106" s="55"/>
      <c r="U106" s="55"/>
      <c r="V106" s="55"/>
      <c r="W106" s="55"/>
      <c r="X106" s="55"/>
      <c r="Y106" s="55"/>
      <c r="Z106" s="55"/>
      <c r="AA106" s="55"/>
      <c r="AB106" s="55"/>
      <c r="AC106" s="55"/>
      <c r="AD106" s="55"/>
      <c r="AE106" s="55"/>
      <c r="AF106" s="55"/>
      <c r="AG106" s="55"/>
    </row>
    <row r="107" spans="1:33" x14ac:dyDescent="0.25">
      <c r="A107" s="29" t="s">
        <v>61</v>
      </c>
      <c r="B107" s="31" t="s">
        <v>356</v>
      </c>
      <c r="C107" s="29" t="s">
        <v>204</v>
      </c>
      <c r="D107" s="29" t="s">
        <v>99</v>
      </c>
      <c r="E107" s="29" t="s">
        <v>13</v>
      </c>
      <c r="F107" s="43">
        <v>11.9</v>
      </c>
      <c r="G107" s="43"/>
      <c r="H107" s="29"/>
      <c r="I107" s="21" t="str">
        <f>LEFT(Tabel1[[#This Row],[Ruumi tüüp (TALO Tüüpruumide nimestik)]],2)</f>
        <v>23</v>
      </c>
      <c r="J107" s="30" t="s">
        <v>188</v>
      </c>
      <c r="K107" s="29"/>
      <c r="L107" s="21" t="str">
        <f>IFERROR(VLOOKUP(Tabel1[[#This Row],[Üürnik]],'Lepingu lisa'!$AW$3:$AX$22,2,FALSE),"")</f>
        <v/>
      </c>
      <c r="M107" s="21" t="str">
        <f>IFERROR(VLOOKUP(Tabel1[[#This Row],[Jaotus]],Tabelid!L:M,2,FALSE),"")</f>
        <v>BUILDING</v>
      </c>
      <c r="N107" s="21"/>
      <c r="O107" s="55"/>
      <c r="P107" s="55"/>
      <c r="Q107" s="55"/>
      <c r="R107" s="55"/>
      <c r="S107" s="55"/>
      <c r="T107" s="55"/>
      <c r="U107" s="55"/>
      <c r="V107" s="55"/>
      <c r="W107" s="55"/>
      <c r="X107" s="55"/>
      <c r="Y107" s="55"/>
      <c r="Z107" s="55"/>
      <c r="AA107" s="55"/>
      <c r="AB107" s="55"/>
      <c r="AC107" s="55"/>
      <c r="AD107" s="55"/>
      <c r="AE107" s="55"/>
      <c r="AF107" s="55"/>
      <c r="AG107" s="55"/>
    </row>
    <row r="108" spans="1:33" x14ac:dyDescent="0.25">
      <c r="A108" s="29" t="s">
        <v>61</v>
      </c>
      <c r="B108" s="31" t="s">
        <v>357</v>
      </c>
      <c r="C108" s="29" t="s">
        <v>204</v>
      </c>
      <c r="D108" s="29" t="s">
        <v>81</v>
      </c>
      <c r="E108" s="29" t="s">
        <v>52</v>
      </c>
      <c r="F108" s="43">
        <v>77.3</v>
      </c>
      <c r="G108" s="43"/>
      <c r="H108" s="29"/>
      <c r="I108" s="21" t="str">
        <f>LEFT(Tabel1[[#This Row],[Ruumi tüüp (TALO Tüüpruumide nimestik)]],2)</f>
        <v>91</v>
      </c>
      <c r="J108" s="30" t="s">
        <v>187</v>
      </c>
      <c r="K108" s="29"/>
      <c r="L108" s="21" t="str">
        <f>IFERROR(VLOOKUP(Tabel1[[#This Row],[Üürnik]],'Lepingu lisa'!$AW$3:$AX$22,2,FALSE),"")</f>
        <v/>
      </c>
      <c r="M108" s="21" t="str">
        <f>IFERROR(VLOOKUP(Tabel1[[#This Row],[Jaotus]],Tabelid!L:M,2,FALSE),"")</f>
        <v>FLOOR</v>
      </c>
      <c r="N108" s="21"/>
      <c r="O108" s="55"/>
      <c r="P108" s="55"/>
      <c r="Q108" s="55"/>
      <c r="R108" s="55"/>
      <c r="S108" s="55"/>
      <c r="T108" s="55"/>
      <c r="U108" s="55"/>
      <c r="V108" s="55"/>
      <c r="W108" s="55"/>
      <c r="X108" s="55"/>
      <c r="Y108" s="55"/>
      <c r="Z108" s="55"/>
      <c r="AA108" s="55"/>
      <c r="AB108" s="55"/>
      <c r="AC108" s="55"/>
      <c r="AD108" s="55"/>
      <c r="AE108" s="55"/>
      <c r="AF108" s="55"/>
      <c r="AG108" s="55"/>
    </row>
    <row r="109" spans="1:33" x14ac:dyDescent="0.25">
      <c r="A109" s="29" t="s">
        <v>61</v>
      </c>
      <c r="B109" s="31" t="s">
        <v>358</v>
      </c>
      <c r="C109" s="29" t="s">
        <v>164</v>
      </c>
      <c r="D109" s="29" t="s">
        <v>203</v>
      </c>
      <c r="E109" s="29" t="s">
        <v>53</v>
      </c>
      <c r="F109" s="43">
        <v>12.7</v>
      </c>
      <c r="G109" s="43"/>
      <c r="H109" s="29"/>
      <c r="I109" s="21" t="str">
        <f>LEFT(Tabel1[[#This Row],[Ruumi tüüp (TALO Tüüpruumide nimestik)]],2)</f>
        <v>92</v>
      </c>
      <c r="J109" s="30"/>
      <c r="K109" s="29"/>
      <c r="L109" s="21" t="str">
        <f>IFERROR(VLOOKUP(Tabel1[[#This Row],[Üürnik]],'Lepingu lisa'!$AW$3:$AX$22,2,FALSE),"")</f>
        <v/>
      </c>
      <c r="M109" s="21" t="str">
        <f>IFERROR(VLOOKUP(Tabel1[[#This Row],[Jaotus]],Tabelid!L:M,2,FALSE),"")</f>
        <v/>
      </c>
      <c r="N109" s="21"/>
      <c r="O109" s="55"/>
      <c r="P109" s="55"/>
      <c r="Q109" s="55"/>
      <c r="R109" s="55"/>
      <c r="S109" s="55"/>
      <c r="T109" s="55"/>
      <c r="U109" s="55"/>
      <c r="V109" s="55"/>
      <c r="W109" s="55"/>
      <c r="X109" s="55"/>
      <c r="Y109" s="55"/>
      <c r="Z109" s="55"/>
      <c r="AA109" s="55"/>
      <c r="AB109" s="55"/>
      <c r="AC109" s="55"/>
      <c r="AD109" s="55"/>
      <c r="AE109" s="55"/>
      <c r="AF109" s="55"/>
      <c r="AG109" s="55"/>
    </row>
    <row r="110" spans="1:33" x14ac:dyDescent="0.25">
      <c r="A110" s="29" t="s">
        <v>61</v>
      </c>
      <c r="B110" s="31" t="s">
        <v>359</v>
      </c>
      <c r="C110" s="29" t="s">
        <v>204</v>
      </c>
      <c r="D110" s="29" t="s">
        <v>81</v>
      </c>
      <c r="E110" s="29" t="s">
        <v>52</v>
      </c>
      <c r="F110" s="43">
        <v>44</v>
      </c>
      <c r="G110" s="43"/>
      <c r="H110" s="29"/>
      <c r="I110" s="21" t="str">
        <f>LEFT(Tabel1[[#This Row],[Ruumi tüüp (TALO Tüüpruumide nimestik)]],2)</f>
        <v>91</v>
      </c>
      <c r="J110" s="30" t="s">
        <v>187</v>
      </c>
      <c r="K110" s="29"/>
      <c r="L110" s="21" t="str">
        <f>IFERROR(VLOOKUP(Tabel1[[#This Row],[Üürnik]],'Lepingu lisa'!$AW$3:$AX$22,2,FALSE),"")</f>
        <v/>
      </c>
      <c r="M110" s="21" t="str">
        <f>IFERROR(VLOOKUP(Tabel1[[#This Row],[Jaotus]],Tabelid!L:M,2,FALSE),"")</f>
        <v>FLOOR</v>
      </c>
      <c r="N110" s="21"/>
      <c r="O110" s="55"/>
      <c r="P110" s="55"/>
      <c r="Q110" s="55"/>
      <c r="R110" s="55"/>
      <c r="S110" s="55"/>
      <c r="T110" s="55"/>
      <c r="U110" s="55"/>
      <c r="V110" s="55"/>
      <c r="W110" s="55"/>
      <c r="X110" s="55"/>
      <c r="Y110" s="55"/>
      <c r="Z110" s="55"/>
      <c r="AA110" s="55"/>
      <c r="AB110" s="55"/>
      <c r="AC110" s="55"/>
      <c r="AD110" s="55"/>
      <c r="AE110" s="55"/>
      <c r="AF110" s="55"/>
      <c r="AG110" s="55"/>
    </row>
    <row r="111" spans="1:33" x14ac:dyDescent="0.25">
      <c r="A111" s="29" t="s">
        <v>61</v>
      </c>
      <c r="B111" s="31" t="s">
        <v>360</v>
      </c>
      <c r="C111" s="29" t="s">
        <v>204</v>
      </c>
      <c r="D111" s="29" t="s">
        <v>81</v>
      </c>
      <c r="E111" s="29" t="s">
        <v>52</v>
      </c>
      <c r="F111" s="43">
        <v>78.7</v>
      </c>
      <c r="G111" s="43"/>
      <c r="H111" s="29"/>
      <c r="I111" s="21" t="str">
        <f>LEFT(Tabel1[[#This Row],[Ruumi tüüp (TALO Tüüpruumide nimestik)]],2)</f>
        <v>91</v>
      </c>
      <c r="J111" s="30" t="s">
        <v>187</v>
      </c>
      <c r="K111" s="29"/>
      <c r="L111" s="21" t="str">
        <f>IFERROR(VLOOKUP(Tabel1[[#This Row],[Üürnik]],'Lepingu lisa'!$AW$3:$AX$22,2,FALSE),"")</f>
        <v/>
      </c>
      <c r="M111" s="21" t="str">
        <f>IFERROR(VLOOKUP(Tabel1[[#This Row],[Jaotus]],Tabelid!L:M,2,FALSE),"")</f>
        <v>FLOOR</v>
      </c>
      <c r="N111" s="21"/>
      <c r="O111" s="55"/>
      <c r="P111" s="55"/>
      <c r="Q111" s="55"/>
      <c r="R111" s="55"/>
      <c r="S111" s="55"/>
      <c r="T111" s="55"/>
      <c r="U111" s="55"/>
      <c r="V111" s="55"/>
      <c r="W111" s="55"/>
      <c r="X111" s="55"/>
      <c r="Y111" s="55"/>
      <c r="Z111" s="55"/>
      <c r="AA111" s="55"/>
      <c r="AB111" s="55"/>
      <c r="AC111" s="55"/>
      <c r="AD111" s="55"/>
      <c r="AE111" s="55"/>
      <c r="AF111" s="55"/>
      <c r="AG111" s="55"/>
    </row>
    <row r="112" spans="1:33" x14ac:dyDescent="0.25">
      <c r="A112" s="29" t="s">
        <v>61</v>
      </c>
      <c r="B112" s="31" t="s">
        <v>361</v>
      </c>
      <c r="C112" s="29" t="s">
        <v>204</v>
      </c>
      <c r="D112" s="29" t="s">
        <v>81</v>
      </c>
      <c r="E112" s="29" t="s">
        <v>52</v>
      </c>
      <c r="F112" s="43">
        <v>45.7</v>
      </c>
      <c r="G112" s="43"/>
      <c r="H112" s="29"/>
      <c r="I112" s="21" t="str">
        <f>LEFT(Tabel1[[#This Row],[Ruumi tüüp (TALO Tüüpruumide nimestik)]],2)</f>
        <v>91</v>
      </c>
      <c r="J112" s="30" t="s">
        <v>187</v>
      </c>
      <c r="K112" s="29"/>
      <c r="L112" s="21" t="str">
        <f>IFERROR(VLOOKUP(Tabel1[[#This Row],[Üürnik]],'Lepingu lisa'!$AW$3:$AX$22,2,FALSE),"")</f>
        <v/>
      </c>
      <c r="M112" s="21" t="str">
        <f>IFERROR(VLOOKUP(Tabel1[[#This Row],[Jaotus]],Tabelid!L:M,2,FALSE),"")</f>
        <v>FLOOR</v>
      </c>
      <c r="N112" s="21"/>
      <c r="O112" s="55"/>
      <c r="P112" s="55"/>
      <c r="Q112" s="55"/>
      <c r="R112" s="55"/>
      <c r="S112" s="55"/>
      <c r="T112" s="55"/>
      <c r="U112" s="55"/>
      <c r="V112" s="55"/>
      <c r="W112" s="55"/>
      <c r="X112" s="55"/>
      <c r="Y112" s="55"/>
      <c r="Z112" s="55"/>
      <c r="AA112" s="55"/>
      <c r="AB112" s="55"/>
      <c r="AC112" s="55"/>
      <c r="AD112" s="55"/>
      <c r="AE112" s="55"/>
      <c r="AF112" s="55"/>
      <c r="AG112" s="55"/>
    </row>
    <row r="113" spans="1:33" x14ac:dyDescent="0.25">
      <c r="A113" s="29" t="s">
        <v>61</v>
      </c>
      <c r="B113" s="31" t="s">
        <v>362</v>
      </c>
      <c r="C113" s="29" t="s">
        <v>204</v>
      </c>
      <c r="D113" s="29" t="s">
        <v>81</v>
      </c>
      <c r="E113" s="29" t="s">
        <v>52</v>
      </c>
      <c r="F113" s="43">
        <v>55.4</v>
      </c>
      <c r="G113" s="43"/>
      <c r="H113" s="29"/>
      <c r="I113" s="21" t="str">
        <f>LEFT(Tabel1[[#This Row],[Ruumi tüüp (TALO Tüüpruumide nimestik)]],2)</f>
        <v>91</v>
      </c>
      <c r="J113" s="30" t="s">
        <v>187</v>
      </c>
      <c r="K113" s="29"/>
      <c r="L113" s="21" t="str">
        <f>IFERROR(VLOOKUP(Tabel1[[#This Row],[Üürnik]],'Lepingu lisa'!$AW$3:$AX$22,2,FALSE),"")</f>
        <v/>
      </c>
      <c r="M113" s="21" t="str">
        <f>IFERROR(VLOOKUP(Tabel1[[#This Row],[Jaotus]],Tabelid!L:M,2,FALSE),"")</f>
        <v>FLOOR</v>
      </c>
      <c r="N113" s="21"/>
      <c r="O113" s="55"/>
      <c r="P113" s="55"/>
      <c r="Q113" s="55"/>
      <c r="R113" s="55"/>
      <c r="S113" s="55"/>
      <c r="T113" s="55"/>
      <c r="U113" s="55"/>
      <c r="V113" s="55"/>
      <c r="W113" s="55"/>
      <c r="X113" s="55"/>
      <c r="Y113" s="55"/>
      <c r="Z113" s="55"/>
      <c r="AA113" s="55"/>
      <c r="AB113" s="55"/>
      <c r="AC113" s="55"/>
      <c r="AD113" s="55"/>
      <c r="AE113" s="55"/>
      <c r="AF113" s="55"/>
      <c r="AG113" s="55"/>
    </row>
    <row r="114" spans="1:33" x14ac:dyDescent="0.25">
      <c r="A114" s="29" t="s">
        <v>61</v>
      </c>
      <c r="B114" s="31" t="s">
        <v>363</v>
      </c>
      <c r="C114" s="29" t="s">
        <v>165</v>
      </c>
      <c r="D114" s="29" t="s">
        <v>147</v>
      </c>
      <c r="E114" s="29" t="s">
        <v>57</v>
      </c>
      <c r="F114" s="43">
        <v>49.4</v>
      </c>
      <c r="G114" s="43"/>
      <c r="H114" s="29"/>
      <c r="I114" s="21" t="str">
        <f>LEFT(Tabel1[[#This Row],[Ruumi tüüp (TALO Tüüpruumide nimestik)]],2)</f>
        <v>98</v>
      </c>
      <c r="J114" s="30"/>
      <c r="K114" s="29"/>
      <c r="L114" s="21" t="str">
        <f>IFERROR(VLOOKUP(Tabel1[[#This Row],[Üürnik]],'Lepingu lisa'!$AW$3:$AX$22,2,FALSE),"")</f>
        <v/>
      </c>
      <c r="M114" s="21" t="str">
        <f>IFERROR(VLOOKUP(Tabel1[[#This Row],[Jaotus]],Tabelid!L:M,2,FALSE),"")</f>
        <v/>
      </c>
      <c r="N114" s="21"/>
      <c r="O114" s="55"/>
      <c r="P114" s="55"/>
      <c r="Q114" s="55"/>
      <c r="R114" s="55"/>
      <c r="S114" s="55"/>
      <c r="T114" s="55"/>
      <c r="U114" s="55"/>
      <c r="V114" s="55"/>
      <c r="W114" s="55"/>
      <c r="X114" s="55"/>
      <c r="Y114" s="55"/>
      <c r="Z114" s="55"/>
      <c r="AA114" s="55"/>
      <c r="AB114" s="55"/>
      <c r="AC114" s="55"/>
      <c r="AD114" s="55"/>
      <c r="AE114" s="55"/>
      <c r="AF114" s="55"/>
      <c r="AG114" s="55"/>
    </row>
    <row r="115" spans="1:33" x14ac:dyDescent="0.25">
      <c r="A115" s="29"/>
      <c r="B115" s="31"/>
      <c r="C115" s="29"/>
      <c r="D115" s="29"/>
      <c r="E115" s="29"/>
      <c r="F115" s="43"/>
      <c r="G115" s="43"/>
      <c r="H115" s="29"/>
      <c r="I115" s="21" t="str">
        <f>LEFT(Tabel1[[#This Row],[Ruumi tüüp (TALO Tüüpruumide nimestik)]],2)</f>
        <v/>
      </c>
      <c r="J115" s="30"/>
      <c r="K115" s="29"/>
      <c r="L115" s="21" t="str">
        <f>IFERROR(VLOOKUP(Tabel1[[#This Row],[Üürnik]],'Lepingu lisa'!$AW$3:$AX$22,2,FALSE),"")</f>
        <v/>
      </c>
      <c r="M115" s="21" t="str">
        <f>IFERROR(VLOOKUP(Tabel1[[#This Row],[Jaotus]],Tabelid!L:M,2,FALSE),"")</f>
        <v/>
      </c>
      <c r="N115" s="21"/>
      <c r="O115" s="55"/>
      <c r="P115" s="55"/>
      <c r="Q115" s="55"/>
      <c r="R115" s="55"/>
      <c r="S115" s="55"/>
      <c r="T115" s="55"/>
      <c r="U115" s="55"/>
      <c r="V115" s="55"/>
      <c r="W115" s="55"/>
      <c r="X115" s="55"/>
      <c r="Y115" s="55"/>
      <c r="Z115" s="55"/>
      <c r="AA115" s="55"/>
      <c r="AB115" s="55"/>
      <c r="AC115" s="55"/>
      <c r="AD115" s="55"/>
      <c r="AE115" s="55"/>
      <c r="AF115" s="55"/>
      <c r="AG115" s="55"/>
    </row>
    <row r="116" spans="1:33" x14ac:dyDescent="0.25">
      <c r="A116" s="29"/>
      <c r="B116" s="31"/>
      <c r="C116" s="29"/>
      <c r="D116" s="29"/>
      <c r="E116" s="29"/>
      <c r="F116" s="43"/>
      <c r="G116" s="43"/>
      <c r="H116" s="29"/>
      <c r="I116" s="21" t="str">
        <f>LEFT(Tabel1[[#This Row],[Ruumi tüüp (TALO Tüüpruumide nimestik)]],2)</f>
        <v/>
      </c>
      <c r="J116" s="30"/>
      <c r="K116" s="29"/>
      <c r="L116" s="21" t="str">
        <f>IFERROR(VLOOKUP(Tabel1[[#This Row],[Üürnik]],'Lepingu lisa'!$AW$3:$AX$22,2,FALSE),"")</f>
        <v/>
      </c>
      <c r="M116" s="21" t="str">
        <f>IFERROR(VLOOKUP(Tabel1[[#This Row],[Jaotus]],Tabelid!L:M,2,FALSE),"")</f>
        <v/>
      </c>
      <c r="N116" s="21"/>
      <c r="O116" s="55"/>
      <c r="P116" s="55"/>
      <c r="Q116" s="55"/>
      <c r="R116" s="55"/>
      <c r="S116" s="55"/>
      <c r="T116" s="55"/>
      <c r="U116" s="55"/>
      <c r="V116" s="55"/>
      <c r="W116" s="55"/>
      <c r="X116" s="55"/>
      <c r="Y116" s="55"/>
      <c r="Z116" s="55"/>
      <c r="AA116" s="55"/>
      <c r="AB116" s="55"/>
      <c r="AC116" s="55"/>
      <c r="AD116" s="55"/>
      <c r="AE116" s="55"/>
      <c r="AF116" s="55"/>
      <c r="AG116" s="55"/>
    </row>
    <row r="117" spans="1:33" x14ac:dyDescent="0.25">
      <c r="A117" s="29"/>
      <c r="B117" s="31"/>
      <c r="C117" s="29"/>
      <c r="D117" s="29"/>
      <c r="E117" s="29"/>
      <c r="F117" s="43"/>
      <c r="G117" s="43"/>
      <c r="H117" s="29"/>
      <c r="I117" s="21" t="str">
        <f>LEFT(Tabel1[[#This Row],[Ruumi tüüp (TALO Tüüpruumide nimestik)]],2)</f>
        <v/>
      </c>
      <c r="J117" s="30"/>
      <c r="K117" s="29"/>
      <c r="L117" s="21" t="str">
        <f>IFERROR(VLOOKUP(Tabel1[[#This Row],[Üürnik]],'Lepingu lisa'!$AW$3:$AX$22,2,FALSE),"")</f>
        <v/>
      </c>
      <c r="M117" s="21" t="str">
        <f>IFERROR(VLOOKUP(Tabel1[[#This Row],[Jaotus]],Tabelid!L:M,2,FALSE),"")</f>
        <v/>
      </c>
      <c r="N117" s="21"/>
      <c r="O117" s="55"/>
      <c r="P117" s="55"/>
      <c r="Q117" s="55"/>
      <c r="R117" s="55"/>
      <c r="S117" s="55"/>
      <c r="T117" s="55"/>
      <c r="U117" s="55"/>
      <c r="V117" s="55"/>
      <c r="W117" s="55"/>
      <c r="X117" s="55"/>
      <c r="Y117" s="55"/>
      <c r="Z117" s="55"/>
      <c r="AA117" s="55"/>
      <c r="AB117" s="55"/>
      <c r="AC117" s="55"/>
      <c r="AD117" s="55"/>
      <c r="AE117" s="55"/>
      <c r="AF117" s="55"/>
      <c r="AG117" s="55"/>
    </row>
    <row r="118" spans="1:33" x14ac:dyDescent="0.25">
      <c r="A118" s="29"/>
      <c r="B118" s="31"/>
      <c r="C118" s="29"/>
      <c r="D118" s="29"/>
      <c r="E118" s="29"/>
      <c r="F118" s="43"/>
      <c r="G118" s="43"/>
      <c r="H118" s="29"/>
      <c r="I118" s="21" t="str">
        <f>LEFT(Tabel1[[#This Row],[Ruumi tüüp (TALO Tüüpruumide nimestik)]],2)</f>
        <v/>
      </c>
      <c r="J118" s="30"/>
      <c r="K118" s="29"/>
      <c r="L118" s="21" t="str">
        <f>IFERROR(VLOOKUP(Tabel1[[#This Row],[Üürnik]],'Lepingu lisa'!$AW$3:$AX$22,2,FALSE),"")</f>
        <v/>
      </c>
      <c r="M118" s="21" t="str">
        <f>IFERROR(VLOOKUP(Tabel1[[#This Row],[Jaotus]],Tabelid!L:M,2,FALSE),"")</f>
        <v/>
      </c>
      <c r="N118" s="21"/>
      <c r="O118" s="55"/>
      <c r="P118" s="55"/>
      <c r="Q118" s="55"/>
      <c r="R118" s="55"/>
      <c r="S118" s="55"/>
      <c r="T118" s="55"/>
      <c r="U118" s="55"/>
      <c r="V118" s="55"/>
      <c r="W118" s="55"/>
      <c r="X118" s="55"/>
      <c r="Y118" s="55"/>
      <c r="Z118" s="55"/>
      <c r="AA118" s="55"/>
      <c r="AB118" s="55"/>
      <c r="AC118" s="55"/>
      <c r="AD118" s="55"/>
      <c r="AE118" s="55"/>
      <c r="AF118" s="55"/>
      <c r="AG118" s="55"/>
    </row>
    <row r="119" spans="1:33" x14ac:dyDescent="0.25">
      <c r="A119" s="29"/>
      <c r="B119" s="31"/>
      <c r="C119" s="29"/>
      <c r="D119" s="29"/>
      <c r="E119" s="29"/>
      <c r="F119" s="43"/>
      <c r="G119" s="43"/>
      <c r="H119" s="29"/>
      <c r="I119" s="21" t="str">
        <f>LEFT(Tabel1[[#This Row],[Ruumi tüüp (TALO Tüüpruumide nimestik)]],2)</f>
        <v/>
      </c>
      <c r="J119" s="30"/>
      <c r="K119" s="29"/>
      <c r="L119" s="21" t="str">
        <f>IFERROR(VLOOKUP(Tabel1[[#This Row],[Üürnik]],'Lepingu lisa'!$AW$3:$AX$22,2,FALSE),"")</f>
        <v/>
      </c>
      <c r="M119" s="21" t="str">
        <f>IFERROR(VLOOKUP(Tabel1[[#This Row],[Jaotus]],Tabelid!L:M,2,FALSE),"")</f>
        <v/>
      </c>
      <c r="N119" s="21"/>
      <c r="O119" s="55"/>
      <c r="P119" s="55"/>
      <c r="Q119" s="55"/>
      <c r="R119" s="55"/>
      <c r="S119" s="55"/>
      <c r="T119" s="55"/>
      <c r="U119" s="55"/>
      <c r="V119" s="55"/>
      <c r="W119" s="55"/>
      <c r="X119" s="55"/>
      <c r="Y119" s="55"/>
      <c r="Z119" s="55"/>
      <c r="AA119" s="55"/>
      <c r="AB119" s="55"/>
      <c r="AC119" s="55"/>
      <c r="AD119" s="55"/>
      <c r="AE119" s="55"/>
      <c r="AF119" s="55"/>
      <c r="AG119" s="55"/>
    </row>
    <row r="120" spans="1:33" x14ac:dyDescent="0.25">
      <c r="A120" s="29"/>
      <c r="B120" s="31"/>
      <c r="C120" s="29"/>
      <c r="D120" s="29"/>
      <c r="E120" s="29"/>
      <c r="F120" s="43"/>
      <c r="G120" s="43"/>
      <c r="H120" s="29"/>
      <c r="I120" s="21" t="str">
        <f>LEFT(Tabel1[[#This Row],[Ruumi tüüp (TALO Tüüpruumide nimestik)]],2)</f>
        <v/>
      </c>
      <c r="J120" s="30"/>
      <c r="K120" s="29"/>
      <c r="L120" s="21" t="str">
        <f>IFERROR(VLOOKUP(Tabel1[[#This Row],[Üürnik]],'Lepingu lisa'!$AW$3:$AX$22,2,FALSE),"")</f>
        <v/>
      </c>
      <c r="M120" s="21" t="str">
        <f>IFERROR(VLOOKUP(Tabel1[[#This Row],[Jaotus]],Tabelid!L:M,2,FALSE),"")</f>
        <v/>
      </c>
      <c r="N120" s="21"/>
      <c r="O120" s="55"/>
      <c r="P120" s="55"/>
      <c r="Q120" s="55"/>
      <c r="R120" s="55"/>
      <c r="S120" s="55"/>
      <c r="T120" s="55"/>
      <c r="U120" s="55"/>
      <c r="V120" s="55"/>
      <c r="W120" s="55"/>
      <c r="X120" s="55"/>
      <c r="Y120" s="55"/>
      <c r="Z120" s="55"/>
      <c r="AA120" s="55"/>
      <c r="AB120" s="55"/>
      <c r="AC120" s="55"/>
      <c r="AD120" s="55"/>
      <c r="AE120" s="55"/>
      <c r="AF120" s="55"/>
      <c r="AG120" s="55"/>
    </row>
    <row r="121" spans="1:33" x14ac:dyDescent="0.25">
      <c r="A121" s="29"/>
      <c r="B121" s="31"/>
      <c r="C121" s="29"/>
      <c r="D121" s="29"/>
      <c r="E121" s="29"/>
      <c r="F121" s="43"/>
      <c r="G121" s="43"/>
      <c r="H121" s="29"/>
      <c r="I121" s="21" t="str">
        <f>LEFT(Tabel1[[#This Row],[Ruumi tüüp (TALO Tüüpruumide nimestik)]],2)</f>
        <v/>
      </c>
      <c r="J121" s="30"/>
      <c r="K121" s="29"/>
      <c r="L121" s="21" t="str">
        <f>IFERROR(VLOOKUP(Tabel1[[#This Row],[Üürnik]],'Lepingu lisa'!$AW$3:$AX$22,2,FALSE),"")</f>
        <v/>
      </c>
      <c r="M121" s="21" t="str">
        <f>IFERROR(VLOOKUP(Tabel1[[#This Row],[Jaotus]],Tabelid!L:M,2,FALSE),"")</f>
        <v/>
      </c>
      <c r="N121" s="21"/>
      <c r="O121" s="55"/>
      <c r="P121" s="55"/>
      <c r="Q121" s="55"/>
      <c r="R121" s="55"/>
      <c r="S121" s="55"/>
      <c r="T121" s="55"/>
      <c r="U121" s="55"/>
      <c r="V121" s="55"/>
      <c r="W121" s="55"/>
      <c r="X121" s="55"/>
      <c r="Y121" s="55"/>
      <c r="Z121" s="55"/>
      <c r="AA121" s="55"/>
      <c r="AB121" s="55"/>
      <c r="AC121" s="55"/>
      <c r="AD121" s="55"/>
      <c r="AE121" s="55"/>
      <c r="AF121" s="55"/>
      <c r="AG121" s="55"/>
    </row>
    <row r="122" spans="1:33" x14ac:dyDescent="0.25">
      <c r="A122" s="29"/>
      <c r="B122" s="31"/>
      <c r="C122" s="29"/>
      <c r="D122" s="29"/>
      <c r="E122" s="29"/>
      <c r="F122" s="43"/>
      <c r="G122" s="43"/>
      <c r="H122" s="29"/>
      <c r="I122" s="21" t="str">
        <f>LEFT(Tabel1[[#This Row],[Ruumi tüüp (TALO Tüüpruumide nimestik)]],2)</f>
        <v/>
      </c>
      <c r="J122" s="30"/>
      <c r="K122" s="29"/>
      <c r="L122" s="21" t="str">
        <f>IFERROR(VLOOKUP(Tabel1[[#This Row],[Üürnik]],'Lepingu lisa'!$AW$3:$AX$22,2,FALSE),"")</f>
        <v/>
      </c>
      <c r="M122" s="21" t="str">
        <f>IFERROR(VLOOKUP(Tabel1[[#This Row],[Jaotus]],Tabelid!L:M,2,FALSE),"")</f>
        <v/>
      </c>
      <c r="N122" s="21"/>
      <c r="O122" s="55"/>
      <c r="P122" s="55"/>
      <c r="Q122" s="55"/>
      <c r="R122" s="55"/>
      <c r="S122" s="55"/>
      <c r="T122" s="55"/>
      <c r="U122" s="55"/>
      <c r="V122" s="55"/>
      <c r="W122" s="55"/>
      <c r="X122" s="55"/>
      <c r="Y122" s="55"/>
      <c r="Z122" s="55"/>
      <c r="AA122" s="55"/>
      <c r="AB122" s="55"/>
      <c r="AC122" s="55"/>
      <c r="AD122" s="55"/>
      <c r="AE122" s="55"/>
      <c r="AF122" s="55"/>
      <c r="AG122" s="55"/>
    </row>
    <row r="123" spans="1:33" x14ac:dyDescent="0.25">
      <c r="A123" s="29"/>
      <c r="B123" s="31"/>
      <c r="C123" s="29"/>
      <c r="D123" s="29"/>
      <c r="E123" s="29"/>
      <c r="F123" s="43"/>
      <c r="G123" s="43"/>
      <c r="H123" s="29"/>
      <c r="I123" s="21" t="str">
        <f>LEFT(Tabel1[[#This Row],[Ruumi tüüp (TALO Tüüpruumide nimestik)]],2)</f>
        <v/>
      </c>
      <c r="J123" s="30"/>
      <c r="K123" s="29"/>
      <c r="L123" s="21" t="str">
        <f>IFERROR(VLOOKUP(Tabel1[[#This Row],[Üürnik]],'Lepingu lisa'!$AW$3:$AX$22,2,FALSE),"")</f>
        <v/>
      </c>
      <c r="M123" s="21" t="str">
        <f>IFERROR(VLOOKUP(Tabel1[[#This Row],[Jaotus]],Tabelid!L:M,2,FALSE),"")</f>
        <v/>
      </c>
      <c r="N123" s="21"/>
      <c r="O123" s="55"/>
      <c r="P123" s="55"/>
      <c r="Q123" s="55"/>
      <c r="R123" s="55"/>
      <c r="S123" s="55"/>
      <c r="T123" s="55"/>
      <c r="U123" s="55"/>
      <c r="V123" s="55"/>
      <c r="W123" s="55"/>
      <c r="X123" s="55"/>
      <c r="Y123" s="55"/>
      <c r="Z123" s="55"/>
      <c r="AA123" s="55"/>
      <c r="AB123" s="55"/>
      <c r="AC123" s="55"/>
      <c r="AD123" s="55"/>
      <c r="AE123" s="55"/>
      <c r="AF123" s="55"/>
      <c r="AG123" s="55"/>
    </row>
    <row r="124" spans="1:33" x14ac:dyDescent="0.25">
      <c r="A124" s="29"/>
      <c r="B124" s="31"/>
      <c r="C124" s="29"/>
      <c r="D124" s="29"/>
      <c r="E124" s="29"/>
      <c r="F124" s="43"/>
      <c r="G124" s="43"/>
      <c r="H124" s="29"/>
      <c r="I124" s="21" t="str">
        <f>LEFT(Tabel1[[#This Row],[Ruumi tüüp (TALO Tüüpruumide nimestik)]],2)</f>
        <v/>
      </c>
      <c r="J124" s="30"/>
      <c r="K124" s="29"/>
      <c r="L124" s="21" t="str">
        <f>IFERROR(VLOOKUP(Tabel1[[#This Row],[Üürnik]],'Lepingu lisa'!$AW$3:$AX$22,2,FALSE),"")</f>
        <v/>
      </c>
      <c r="M124" s="21" t="str">
        <f>IFERROR(VLOOKUP(Tabel1[[#This Row],[Jaotus]],Tabelid!L:M,2,FALSE),"")</f>
        <v/>
      </c>
      <c r="N124" s="21"/>
      <c r="O124" s="55"/>
      <c r="P124" s="55"/>
      <c r="Q124" s="55"/>
      <c r="R124" s="55"/>
      <c r="S124" s="55"/>
      <c r="T124" s="55"/>
      <c r="U124" s="55"/>
      <c r="V124" s="55"/>
      <c r="W124" s="55"/>
      <c r="X124" s="55"/>
      <c r="Y124" s="55"/>
      <c r="Z124" s="55"/>
      <c r="AA124" s="55"/>
      <c r="AB124" s="55"/>
      <c r="AC124" s="55"/>
      <c r="AD124" s="55"/>
      <c r="AE124" s="55"/>
      <c r="AF124" s="55"/>
      <c r="AG124" s="55"/>
    </row>
    <row r="125" spans="1:33" x14ac:dyDescent="0.25">
      <c r="A125" s="29"/>
      <c r="B125" s="31"/>
      <c r="C125" s="29"/>
      <c r="D125" s="29"/>
      <c r="E125" s="29"/>
      <c r="F125" s="43"/>
      <c r="G125" s="43"/>
      <c r="H125" s="29"/>
      <c r="I125" s="21" t="str">
        <f>LEFT(Tabel1[[#This Row],[Ruumi tüüp (TALO Tüüpruumide nimestik)]],2)</f>
        <v/>
      </c>
      <c r="J125" s="30"/>
      <c r="K125" s="29"/>
      <c r="L125" s="21" t="str">
        <f>IFERROR(VLOOKUP(Tabel1[[#This Row],[Üürnik]],'Lepingu lisa'!$AW$3:$AX$22,2,FALSE),"")</f>
        <v/>
      </c>
      <c r="M125" s="21" t="str">
        <f>IFERROR(VLOOKUP(Tabel1[[#This Row],[Jaotus]],Tabelid!L:M,2,FALSE),"")</f>
        <v/>
      </c>
      <c r="N125" s="21"/>
      <c r="O125" s="55"/>
      <c r="P125" s="55"/>
      <c r="Q125" s="55"/>
      <c r="R125" s="55"/>
      <c r="S125" s="55"/>
      <c r="T125" s="55"/>
      <c r="U125" s="55"/>
      <c r="V125" s="55"/>
      <c r="W125" s="55"/>
      <c r="X125" s="55"/>
      <c r="Y125" s="55"/>
      <c r="Z125" s="55"/>
      <c r="AA125" s="55"/>
      <c r="AB125" s="55"/>
      <c r="AC125" s="55"/>
      <c r="AD125" s="55"/>
      <c r="AE125" s="55"/>
      <c r="AF125" s="55"/>
      <c r="AG125" s="55"/>
    </row>
    <row r="126" spans="1:33" x14ac:dyDescent="0.25">
      <c r="A126" s="29"/>
      <c r="B126" s="31"/>
      <c r="C126" s="29"/>
      <c r="D126" s="29"/>
      <c r="E126" s="29"/>
      <c r="F126" s="43"/>
      <c r="G126" s="43"/>
      <c r="H126" s="29"/>
      <c r="I126" s="21" t="str">
        <f>LEFT(Tabel1[[#This Row],[Ruumi tüüp (TALO Tüüpruumide nimestik)]],2)</f>
        <v/>
      </c>
      <c r="J126" s="30"/>
      <c r="K126" s="29"/>
      <c r="L126" s="21" t="str">
        <f>IFERROR(VLOOKUP(Tabel1[[#This Row],[Üürnik]],'Lepingu lisa'!$AW$3:$AX$22,2,FALSE),"")</f>
        <v/>
      </c>
      <c r="M126" s="21" t="str">
        <f>IFERROR(VLOOKUP(Tabel1[[#This Row],[Jaotus]],Tabelid!L:M,2,FALSE),"")</f>
        <v/>
      </c>
      <c r="N126" s="21"/>
      <c r="O126" s="55"/>
      <c r="P126" s="55"/>
      <c r="Q126" s="55"/>
      <c r="R126" s="55"/>
      <c r="S126" s="55"/>
      <c r="T126" s="55"/>
      <c r="U126" s="55"/>
      <c r="V126" s="55"/>
      <c r="W126" s="55"/>
      <c r="X126" s="55"/>
      <c r="Y126" s="55"/>
      <c r="Z126" s="55"/>
      <c r="AA126" s="55"/>
      <c r="AB126" s="55"/>
      <c r="AC126" s="55"/>
      <c r="AD126" s="55"/>
      <c r="AE126" s="55"/>
      <c r="AF126" s="55"/>
      <c r="AG126" s="55"/>
    </row>
    <row r="127" spans="1:33" x14ac:dyDescent="0.25">
      <c r="A127" s="29"/>
      <c r="B127" s="31"/>
      <c r="C127" s="29"/>
      <c r="D127" s="29"/>
      <c r="E127" s="29"/>
      <c r="F127" s="43"/>
      <c r="G127" s="43"/>
      <c r="H127" s="29"/>
      <c r="I127" s="21" t="str">
        <f>LEFT(Tabel1[[#This Row],[Ruumi tüüp (TALO Tüüpruumide nimestik)]],2)</f>
        <v/>
      </c>
      <c r="J127" s="30"/>
      <c r="K127" s="29"/>
      <c r="L127" s="21" t="str">
        <f>IFERROR(VLOOKUP(Tabel1[[#This Row],[Üürnik]],'Lepingu lisa'!$AW$3:$AX$22,2,FALSE),"")</f>
        <v/>
      </c>
      <c r="M127" s="21" t="str">
        <f>IFERROR(VLOOKUP(Tabel1[[#This Row],[Jaotus]],Tabelid!L:M,2,FALSE),"")</f>
        <v/>
      </c>
      <c r="N127" s="21"/>
      <c r="O127" s="55"/>
      <c r="P127" s="55"/>
      <c r="Q127" s="55"/>
      <c r="R127" s="55"/>
      <c r="S127" s="55"/>
      <c r="T127" s="55"/>
      <c r="U127" s="55"/>
      <c r="V127" s="55"/>
      <c r="W127" s="55"/>
      <c r="X127" s="55"/>
      <c r="Y127" s="55"/>
      <c r="Z127" s="55"/>
      <c r="AA127" s="55"/>
      <c r="AB127" s="55"/>
      <c r="AC127" s="55"/>
      <c r="AD127" s="55"/>
      <c r="AE127" s="55"/>
      <c r="AF127" s="55"/>
      <c r="AG127" s="55"/>
    </row>
    <row r="128" spans="1:33" x14ac:dyDescent="0.25">
      <c r="A128" s="29"/>
      <c r="B128" s="31"/>
      <c r="C128" s="29"/>
      <c r="D128" s="29"/>
      <c r="E128" s="29"/>
      <c r="F128" s="43"/>
      <c r="G128" s="43"/>
      <c r="H128" s="29"/>
      <c r="I128" s="21" t="str">
        <f>LEFT(Tabel1[[#This Row],[Ruumi tüüp (TALO Tüüpruumide nimestik)]],2)</f>
        <v/>
      </c>
      <c r="J128" s="30"/>
      <c r="K128" s="29"/>
      <c r="L128" s="21" t="str">
        <f>IFERROR(VLOOKUP(Tabel1[[#This Row],[Üürnik]],'Lepingu lisa'!$AW$3:$AX$22,2,FALSE),"")</f>
        <v/>
      </c>
      <c r="M128" s="21" t="str">
        <f>IFERROR(VLOOKUP(Tabel1[[#This Row],[Jaotus]],Tabelid!L:M,2,FALSE),"")</f>
        <v/>
      </c>
      <c r="N128" s="21"/>
      <c r="O128" s="55"/>
      <c r="P128" s="55"/>
      <c r="Q128" s="55"/>
      <c r="R128" s="55"/>
      <c r="S128" s="55"/>
      <c r="T128" s="55"/>
      <c r="U128" s="55"/>
      <c r="V128" s="55"/>
      <c r="W128" s="55"/>
      <c r="X128" s="55"/>
      <c r="Y128" s="55"/>
      <c r="Z128" s="55"/>
      <c r="AA128" s="55"/>
      <c r="AB128" s="55"/>
      <c r="AC128" s="55"/>
      <c r="AD128" s="55"/>
      <c r="AE128" s="55"/>
      <c r="AF128" s="55"/>
      <c r="AG128" s="55"/>
    </row>
    <row r="129" spans="1:33" x14ac:dyDescent="0.25">
      <c r="A129" s="29"/>
      <c r="B129" s="31"/>
      <c r="C129" s="29"/>
      <c r="D129" s="29"/>
      <c r="E129" s="29"/>
      <c r="F129" s="43"/>
      <c r="G129" s="43"/>
      <c r="H129" s="29"/>
      <c r="I129" s="21" t="str">
        <f>LEFT(Tabel1[[#This Row],[Ruumi tüüp (TALO Tüüpruumide nimestik)]],2)</f>
        <v/>
      </c>
      <c r="J129" s="30"/>
      <c r="K129" s="29"/>
      <c r="L129" s="21" t="str">
        <f>IFERROR(VLOOKUP(Tabel1[[#This Row],[Üürnik]],'Lepingu lisa'!$AW$3:$AX$22,2,FALSE),"")</f>
        <v/>
      </c>
      <c r="M129" s="21" t="str">
        <f>IFERROR(VLOOKUP(Tabel1[[#This Row],[Jaotus]],Tabelid!L:M,2,FALSE),"")</f>
        <v/>
      </c>
      <c r="N129" s="21"/>
      <c r="O129" s="55"/>
      <c r="P129" s="55"/>
      <c r="Q129" s="55"/>
      <c r="R129" s="55"/>
      <c r="S129" s="55"/>
      <c r="T129" s="55"/>
      <c r="U129" s="55"/>
      <c r="V129" s="55"/>
      <c r="W129" s="55"/>
      <c r="X129" s="55"/>
      <c r="Y129" s="55"/>
      <c r="Z129" s="55"/>
      <c r="AA129" s="55"/>
      <c r="AB129" s="55"/>
      <c r="AC129" s="55"/>
      <c r="AD129" s="55"/>
      <c r="AE129" s="55"/>
      <c r="AF129" s="55"/>
      <c r="AG129" s="55"/>
    </row>
    <row r="130" spans="1:33" x14ac:dyDescent="0.25">
      <c r="A130" s="29"/>
      <c r="B130" s="31"/>
      <c r="C130" s="29"/>
      <c r="D130" s="29"/>
      <c r="E130" s="29"/>
      <c r="F130" s="43"/>
      <c r="G130" s="43"/>
      <c r="H130" s="29"/>
      <c r="I130" s="21" t="str">
        <f>LEFT(Tabel1[[#This Row],[Ruumi tüüp (TALO Tüüpruumide nimestik)]],2)</f>
        <v/>
      </c>
      <c r="J130" s="30"/>
      <c r="K130" s="29"/>
      <c r="L130" s="21" t="str">
        <f>IFERROR(VLOOKUP(Tabel1[[#This Row],[Üürnik]],'Lepingu lisa'!$AW$3:$AX$22,2,FALSE),"")</f>
        <v/>
      </c>
      <c r="M130" s="21" t="str">
        <f>IFERROR(VLOOKUP(Tabel1[[#This Row],[Jaotus]],Tabelid!L:M,2,FALSE),"")</f>
        <v/>
      </c>
      <c r="N130" s="21"/>
      <c r="O130" s="55"/>
      <c r="P130" s="55"/>
      <c r="Q130" s="55"/>
      <c r="R130" s="55"/>
      <c r="S130" s="55"/>
      <c r="T130" s="55"/>
      <c r="U130" s="55"/>
      <c r="V130" s="55"/>
      <c r="W130" s="55"/>
      <c r="X130" s="55"/>
      <c r="Y130" s="55"/>
      <c r="Z130" s="55"/>
      <c r="AA130" s="55"/>
      <c r="AB130" s="55"/>
      <c r="AC130" s="55"/>
      <c r="AD130" s="55"/>
      <c r="AE130" s="55"/>
      <c r="AF130" s="55"/>
      <c r="AG130" s="55"/>
    </row>
    <row r="131" spans="1:33" x14ac:dyDescent="0.25">
      <c r="A131" s="29"/>
      <c r="B131" s="31"/>
      <c r="C131" s="29"/>
      <c r="D131" s="29"/>
      <c r="E131" s="29"/>
      <c r="F131" s="43"/>
      <c r="G131" s="43"/>
      <c r="H131" s="29"/>
      <c r="I131" s="21" t="str">
        <f>LEFT(Tabel1[[#This Row],[Ruumi tüüp (TALO Tüüpruumide nimestik)]],2)</f>
        <v/>
      </c>
      <c r="J131" s="30"/>
      <c r="K131" s="29"/>
      <c r="L131" s="21" t="str">
        <f>IFERROR(VLOOKUP(Tabel1[[#This Row],[Üürnik]],'Lepingu lisa'!$AW$3:$AX$22,2,FALSE),"")</f>
        <v/>
      </c>
      <c r="M131" s="21" t="str">
        <f>IFERROR(VLOOKUP(Tabel1[[#This Row],[Jaotus]],Tabelid!L:M,2,FALSE),"")</f>
        <v/>
      </c>
      <c r="N131" s="21"/>
      <c r="O131" s="55"/>
      <c r="P131" s="55"/>
      <c r="Q131" s="55"/>
      <c r="R131" s="55"/>
      <c r="S131" s="55"/>
      <c r="T131" s="55"/>
      <c r="U131" s="55"/>
      <c r="V131" s="55"/>
      <c r="W131" s="55"/>
      <c r="X131" s="55"/>
      <c r="Y131" s="55"/>
      <c r="Z131" s="55"/>
      <c r="AA131" s="55"/>
      <c r="AB131" s="55"/>
      <c r="AC131" s="55"/>
      <c r="AD131" s="55"/>
      <c r="AE131" s="55"/>
      <c r="AF131" s="55"/>
      <c r="AG131" s="55"/>
    </row>
    <row r="132" spans="1:33" x14ac:dyDescent="0.25">
      <c r="A132" s="29"/>
      <c r="B132" s="31"/>
      <c r="C132" s="29"/>
      <c r="D132" s="29"/>
      <c r="E132" s="29"/>
      <c r="F132" s="43"/>
      <c r="G132" s="43"/>
      <c r="H132" s="29"/>
      <c r="I132" s="21" t="str">
        <f>LEFT(Tabel1[[#This Row],[Ruumi tüüp (TALO Tüüpruumide nimestik)]],2)</f>
        <v/>
      </c>
      <c r="J132" s="30"/>
      <c r="K132" s="29"/>
      <c r="L132" s="21" t="str">
        <f>IFERROR(VLOOKUP(Tabel1[[#This Row],[Üürnik]],'Lepingu lisa'!$AW$3:$AX$22,2,FALSE),"")</f>
        <v/>
      </c>
      <c r="M132" s="21" t="str">
        <f>IFERROR(VLOOKUP(Tabel1[[#This Row],[Jaotus]],Tabelid!L:M,2,FALSE),"")</f>
        <v/>
      </c>
      <c r="N132" s="21"/>
      <c r="O132" s="55"/>
      <c r="P132" s="55"/>
      <c r="Q132" s="55"/>
      <c r="R132" s="55"/>
      <c r="S132" s="55"/>
      <c r="T132" s="55"/>
      <c r="U132" s="55"/>
      <c r="V132" s="55"/>
      <c r="W132" s="55"/>
      <c r="X132" s="55"/>
      <c r="Y132" s="55"/>
      <c r="Z132" s="55"/>
      <c r="AA132" s="55"/>
      <c r="AB132" s="55"/>
      <c r="AC132" s="55"/>
      <c r="AD132" s="55"/>
      <c r="AE132" s="55"/>
      <c r="AF132" s="55"/>
      <c r="AG132" s="55"/>
    </row>
    <row r="133" spans="1:33" x14ac:dyDescent="0.25">
      <c r="A133" s="29"/>
      <c r="B133" s="31"/>
      <c r="C133" s="29"/>
      <c r="D133" s="29"/>
      <c r="E133" s="29"/>
      <c r="F133" s="43"/>
      <c r="G133" s="43"/>
      <c r="H133" s="29"/>
      <c r="I133" s="21" t="str">
        <f>LEFT(Tabel1[[#This Row],[Ruumi tüüp (TALO Tüüpruumide nimestik)]],2)</f>
        <v/>
      </c>
      <c r="J133" s="30"/>
      <c r="K133" s="29"/>
      <c r="L133" s="21" t="str">
        <f>IFERROR(VLOOKUP(Tabel1[[#This Row],[Üürnik]],'Lepingu lisa'!$AW$3:$AX$22,2,FALSE),"")</f>
        <v/>
      </c>
      <c r="M133" s="21" t="str">
        <f>IFERROR(VLOOKUP(Tabel1[[#This Row],[Jaotus]],Tabelid!L:M,2,FALSE),"")</f>
        <v/>
      </c>
      <c r="N133" s="21"/>
      <c r="O133" s="55"/>
      <c r="P133" s="55"/>
      <c r="Q133" s="55"/>
      <c r="R133" s="55"/>
      <c r="S133" s="55"/>
      <c r="T133" s="55"/>
      <c r="U133" s="55"/>
      <c r="V133" s="55"/>
      <c r="W133" s="55"/>
      <c r="X133" s="55"/>
      <c r="Y133" s="55"/>
      <c r="Z133" s="55"/>
      <c r="AA133" s="55"/>
      <c r="AB133" s="55"/>
      <c r="AC133" s="55"/>
      <c r="AD133" s="55"/>
      <c r="AE133" s="55"/>
      <c r="AF133" s="55"/>
      <c r="AG133" s="55"/>
    </row>
    <row r="134" spans="1:33" x14ac:dyDescent="0.25">
      <c r="A134" s="29"/>
      <c r="B134" s="31"/>
      <c r="C134" s="29"/>
      <c r="D134" s="29"/>
      <c r="E134" s="29"/>
      <c r="F134" s="43"/>
      <c r="G134" s="43"/>
      <c r="H134" s="29"/>
      <c r="I134" s="21" t="str">
        <f>LEFT(Tabel1[[#This Row],[Ruumi tüüp (TALO Tüüpruumide nimestik)]],2)</f>
        <v/>
      </c>
      <c r="J134" s="30"/>
      <c r="K134" s="29"/>
      <c r="L134" s="21" t="str">
        <f>IFERROR(VLOOKUP(Tabel1[[#This Row],[Üürnik]],'Lepingu lisa'!$AW$3:$AX$22,2,FALSE),"")</f>
        <v/>
      </c>
      <c r="M134" s="21" t="str">
        <f>IFERROR(VLOOKUP(Tabel1[[#This Row],[Jaotus]],Tabelid!L:M,2,FALSE),"")</f>
        <v/>
      </c>
      <c r="N134" s="21"/>
      <c r="O134" s="55"/>
      <c r="P134" s="55"/>
      <c r="Q134" s="55"/>
      <c r="R134" s="55"/>
      <c r="S134" s="55"/>
      <c r="T134" s="55"/>
      <c r="U134" s="55"/>
      <c r="V134" s="55"/>
      <c r="W134" s="55"/>
      <c r="X134" s="55"/>
      <c r="Y134" s="55"/>
      <c r="Z134" s="55"/>
      <c r="AA134" s="55"/>
      <c r="AB134" s="55"/>
      <c r="AC134" s="55"/>
      <c r="AD134" s="55"/>
      <c r="AE134" s="55"/>
      <c r="AF134" s="55"/>
      <c r="AG134" s="55"/>
    </row>
    <row r="135" spans="1:33" x14ac:dyDescent="0.25">
      <c r="A135" s="29"/>
      <c r="B135" s="31"/>
      <c r="C135" s="29"/>
      <c r="D135" s="29"/>
      <c r="E135" s="29"/>
      <c r="F135" s="43"/>
      <c r="G135" s="43"/>
      <c r="H135" s="29"/>
      <c r="I135" s="21" t="str">
        <f>LEFT(Tabel1[[#This Row],[Ruumi tüüp (TALO Tüüpruumide nimestik)]],2)</f>
        <v/>
      </c>
      <c r="J135" s="30"/>
      <c r="K135" s="29"/>
      <c r="L135" s="21" t="str">
        <f>IFERROR(VLOOKUP(Tabel1[[#This Row],[Üürnik]],'Lepingu lisa'!$AW$3:$AX$22,2,FALSE),"")</f>
        <v/>
      </c>
      <c r="M135" s="21" t="str">
        <f>IFERROR(VLOOKUP(Tabel1[[#This Row],[Jaotus]],Tabelid!L:M,2,FALSE),"")</f>
        <v/>
      </c>
      <c r="N135" s="21"/>
      <c r="O135" s="55"/>
      <c r="P135" s="55"/>
      <c r="Q135" s="55"/>
      <c r="R135" s="55"/>
      <c r="S135" s="55"/>
      <c r="T135" s="55"/>
      <c r="U135" s="55"/>
      <c r="V135" s="55"/>
      <c r="W135" s="55"/>
      <c r="X135" s="55"/>
      <c r="Y135" s="55"/>
      <c r="Z135" s="55"/>
      <c r="AA135" s="55"/>
      <c r="AB135" s="55"/>
      <c r="AC135" s="55"/>
      <c r="AD135" s="55"/>
      <c r="AE135" s="55"/>
      <c r="AF135" s="55"/>
      <c r="AG135" s="55"/>
    </row>
    <row r="136" spans="1:33" x14ac:dyDescent="0.25">
      <c r="A136" s="29"/>
      <c r="B136" s="31"/>
      <c r="C136" s="29"/>
      <c r="D136" s="29"/>
      <c r="E136" s="29"/>
      <c r="F136" s="43"/>
      <c r="G136" s="43"/>
      <c r="H136" s="29"/>
      <c r="I136" s="21" t="str">
        <f>LEFT(Tabel1[[#This Row],[Ruumi tüüp (TALO Tüüpruumide nimestik)]],2)</f>
        <v/>
      </c>
      <c r="J136" s="30"/>
      <c r="K136" s="29"/>
      <c r="L136" s="21" t="str">
        <f>IFERROR(VLOOKUP(Tabel1[[#This Row],[Üürnik]],'Lepingu lisa'!$AW$3:$AX$22,2,FALSE),"")</f>
        <v/>
      </c>
      <c r="M136" s="21" t="str">
        <f>IFERROR(VLOOKUP(Tabel1[[#This Row],[Jaotus]],Tabelid!L:M,2,FALSE),"")</f>
        <v/>
      </c>
      <c r="N136" s="21"/>
      <c r="O136" s="55"/>
      <c r="P136" s="55"/>
      <c r="Q136" s="55"/>
      <c r="R136" s="55"/>
      <c r="S136" s="55"/>
      <c r="T136" s="55"/>
      <c r="U136" s="55"/>
      <c r="V136" s="55"/>
      <c r="W136" s="55"/>
      <c r="X136" s="55"/>
      <c r="Y136" s="55"/>
      <c r="Z136" s="55"/>
      <c r="AA136" s="55"/>
      <c r="AB136" s="55"/>
      <c r="AC136" s="55"/>
      <c r="AD136" s="55"/>
      <c r="AE136" s="55"/>
      <c r="AF136" s="55"/>
      <c r="AG136" s="55"/>
    </row>
    <row r="137" spans="1:33" x14ac:dyDescent="0.25">
      <c r="A137" s="29"/>
      <c r="B137" s="31"/>
      <c r="C137" s="29"/>
      <c r="D137" s="29"/>
      <c r="E137" s="29"/>
      <c r="F137" s="43"/>
      <c r="G137" s="43"/>
      <c r="H137" s="29"/>
      <c r="I137" s="21" t="str">
        <f>LEFT(Tabel1[[#This Row],[Ruumi tüüp (TALO Tüüpruumide nimestik)]],2)</f>
        <v/>
      </c>
      <c r="J137" s="30"/>
      <c r="K137" s="29"/>
      <c r="L137" s="21" t="str">
        <f>IFERROR(VLOOKUP(Tabel1[[#This Row],[Üürnik]],'Lepingu lisa'!$AW$3:$AX$22,2,FALSE),"")</f>
        <v/>
      </c>
      <c r="M137" s="21" t="str">
        <f>IFERROR(VLOOKUP(Tabel1[[#This Row],[Jaotus]],Tabelid!L:M,2,FALSE),"")</f>
        <v/>
      </c>
      <c r="N137" s="21"/>
      <c r="O137" s="55"/>
      <c r="P137" s="55"/>
      <c r="Q137" s="55"/>
      <c r="R137" s="55"/>
      <c r="S137" s="55"/>
      <c r="T137" s="55"/>
      <c r="U137" s="55"/>
      <c r="V137" s="55"/>
      <c r="W137" s="55"/>
      <c r="X137" s="55"/>
      <c r="Y137" s="55"/>
      <c r="Z137" s="55"/>
      <c r="AA137" s="55"/>
      <c r="AB137" s="55"/>
      <c r="AC137" s="55"/>
      <c r="AD137" s="55"/>
      <c r="AE137" s="55"/>
      <c r="AF137" s="55"/>
      <c r="AG137" s="55"/>
    </row>
    <row r="138" spans="1:33" x14ac:dyDescent="0.25">
      <c r="A138" s="29"/>
      <c r="B138" s="31"/>
      <c r="C138" s="29"/>
      <c r="D138" s="29"/>
      <c r="E138" s="29"/>
      <c r="F138" s="43"/>
      <c r="G138" s="43"/>
      <c r="H138" s="29"/>
      <c r="I138" s="21" t="str">
        <f>LEFT(Tabel1[[#This Row],[Ruumi tüüp (TALO Tüüpruumide nimestik)]],2)</f>
        <v/>
      </c>
      <c r="J138" s="30"/>
      <c r="K138" s="29"/>
      <c r="L138" s="21" t="str">
        <f>IFERROR(VLOOKUP(Tabel1[[#This Row],[Üürnik]],'Lepingu lisa'!$AW$3:$AX$22,2,FALSE),"")</f>
        <v/>
      </c>
      <c r="M138" s="21" t="str">
        <f>IFERROR(VLOOKUP(Tabel1[[#This Row],[Jaotus]],Tabelid!L:M,2,FALSE),"")</f>
        <v/>
      </c>
      <c r="N138" s="21"/>
      <c r="O138" s="55"/>
      <c r="P138" s="55"/>
      <c r="Q138" s="55"/>
      <c r="R138" s="55"/>
      <c r="S138" s="55"/>
      <c r="T138" s="55"/>
      <c r="U138" s="55"/>
      <c r="V138" s="55"/>
      <c r="W138" s="55"/>
      <c r="X138" s="55"/>
      <c r="Y138" s="55"/>
      <c r="Z138" s="55"/>
      <c r="AA138" s="55"/>
      <c r="AB138" s="55"/>
      <c r="AC138" s="55"/>
      <c r="AD138" s="55"/>
      <c r="AE138" s="55"/>
      <c r="AF138" s="55"/>
      <c r="AG138" s="55"/>
    </row>
    <row r="139" spans="1:33" x14ac:dyDescent="0.25">
      <c r="A139" s="29"/>
      <c r="B139" s="31"/>
      <c r="C139" s="29"/>
      <c r="D139" s="29"/>
      <c r="E139" s="29"/>
      <c r="F139" s="43"/>
      <c r="G139" s="43"/>
      <c r="H139" s="29"/>
      <c r="I139" s="21" t="str">
        <f>LEFT(Tabel1[[#This Row],[Ruumi tüüp (TALO Tüüpruumide nimestik)]],2)</f>
        <v/>
      </c>
      <c r="J139" s="30"/>
      <c r="K139" s="29"/>
      <c r="L139" s="21" t="str">
        <f>IFERROR(VLOOKUP(Tabel1[[#This Row],[Üürnik]],'Lepingu lisa'!$AW$3:$AX$22,2,FALSE),"")</f>
        <v/>
      </c>
      <c r="M139" s="21" t="str">
        <f>IFERROR(VLOOKUP(Tabel1[[#This Row],[Jaotus]],Tabelid!L:M,2,FALSE),"")</f>
        <v/>
      </c>
      <c r="N139" s="21"/>
      <c r="O139" s="55"/>
      <c r="P139" s="55"/>
      <c r="Q139" s="55"/>
      <c r="R139" s="55"/>
      <c r="S139" s="55"/>
      <c r="T139" s="55"/>
      <c r="U139" s="55"/>
      <c r="V139" s="55"/>
      <c r="W139" s="55"/>
      <c r="X139" s="55"/>
      <c r="Y139" s="55"/>
      <c r="Z139" s="55"/>
      <c r="AA139" s="55"/>
      <c r="AB139" s="55"/>
      <c r="AC139" s="55"/>
      <c r="AD139" s="55"/>
      <c r="AE139" s="55"/>
      <c r="AF139" s="55"/>
      <c r="AG139" s="55"/>
    </row>
    <row r="140" spans="1:33" x14ac:dyDescent="0.25">
      <c r="A140" s="29"/>
      <c r="B140" s="31"/>
      <c r="C140" s="29"/>
      <c r="D140" s="29"/>
      <c r="E140" s="29"/>
      <c r="F140" s="43"/>
      <c r="G140" s="43"/>
      <c r="H140" s="29"/>
      <c r="I140" s="21" t="str">
        <f>LEFT(Tabel1[[#This Row],[Ruumi tüüp (TALO Tüüpruumide nimestik)]],2)</f>
        <v/>
      </c>
      <c r="J140" s="30"/>
      <c r="K140" s="29"/>
      <c r="L140" s="21" t="str">
        <f>IFERROR(VLOOKUP(Tabel1[[#This Row],[Üürnik]],'Lepingu lisa'!$AW$3:$AX$22,2,FALSE),"")</f>
        <v/>
      </c>
      <c r="M140" s="21" t="str">
        <f>IFERROR(VLOOKUP(Tabel1[[#This Row],[Jaotus]],Tabelid!L:M,2,FALSE),"")</f>
        <v/>
      </c>
      <c r="N140" s="21"/>
      <c r="O140" s="55"/>
      <c r="P140" s="55"/>
      <c r="Q140" s="55"/>
      <c r="R140" s="55"/>
      <c r="S140" s="55"/>
      <c r="T140" s="55"/>
      <c r="U140" s="55"/>
      <c r="V140" s="55"/>
      <c r="W140" s="55"/>
      <c r="X140" s="55"/>
      <c r="Y140" s="55"/>
      <c r="Z140" s="55"/>
      <c r="AA140" s="55"/>
      <c r="AB140" s="55"/>
      <c r="AC140" s="55"/>
      <c r="AD140" s="55"/>
      <c r="AE140" s="55"/>
      <c r="AF140" s="55"/>
      <c r="AG140" s="55"/>
    </row>
    <row r="141" spans="1:33" x14ac:dyDescent="0.25">
      <c r="A141" s="29"/>
      <c r="B141" s="31"/>
      <c r="C141" s="29"/>
      <c r="D141" s="29"/>
      <c r="E141" s="29"/>
      <c r="F141" s="43"/>
      <c r="G141" s="43"/>
      <c r="H141" s="29"/>
      <c r="I141" s="21" t="str">
        <f>LEFT(Tabel1[[#This Row],[Ruumi tüüp (TALO Tüüpruumide nimestik)]],2)</f>
        <v/>
      </c>
      <c r="J141" s="30"/>
      <c r="K141" s="29"/>
      <c r="L141" s="21" t="str">
        <f>IFERROR(VLOOKUP(Tabel1[[#This Row],[Üürnik]],'Lepingu lisa'!$AW$3:$AX$22,2,FALSE),"")</f>
        <v/>
      </c>
      <c r="M141" s="21" t="str">
        <f>IFERROR(VLOOKUP(Tabel1[[#This Row],[Jaotus]],Tabelid!L:M,2,FALSE),"")</f>
        <v/>
      </c>
      <c r="N141" s="21"/>
      <c r="O141" s="55"/>
      <c r="P141" s="55"/>
      <c r="Q141" s="55"/>
      <c r="R141" s="55"/>
      <c r="S141" s="55"/>
      <c r="T141" s="55"/>
      <c r="U141" s="55"/>
      <c r="V141" s="55"/>
      <c r="W141" s="55"/>
      <c r="X141" s="55"/>
      <c r="Y141" s="55"/>
      <c r="Z141" s="55"/>
      <c r="AA141" s="55"/>
      <c r="AB141" s="55"/>
      <c r="AC141" s="55"/>
      <c r="AD141" s="55"/>
      <c r="AE141" s="55"/>
      <c r="AF141" s="55"/>
      <c r="AG141" s="55"/>
    </row>
    <row r="142" spans="1:33" x14ac:dyDescent="0.25">
      <c r="A142" s="29"/>
      <c r="B142" s="31"/>
      <c r="C142" s="29"/>
      <c r="D142" s="29"/>
      <c r="E142" s="29"/>
      <c r="F142" s="43"/>
      <c r="G142" s="43"/>
      <c r="H142" s="29"/>
      <c r="I142" s="21" t="str">
        <f>LEFT(Tabel1[[#This Row],[Ruumi tüüp (TALO Tüüpruumide nimestik)]],2)</f>
        <v/>
      </c>
      <c r="J142" s="30"/>
      <c r="K142" s="29"/>
      <c r="L142" s="21" t="str">
        <f>IFERROR(VLOOKUP(Tabel1[[#This Row],[Üürnik]],'Lepingu lisa'!$AW$3:$AX$22,2,FALSE),"")</f>
        <v/>
      </c>
      <c r="M142" s="21" t="str">
        <f>IFERROR(VLOOKUP(Tabel1[[#This Row],[Jaotus]],Tabelid!L:M,2,FALSE),"")</f>
        <v/>
      </c>
      <c r="N142" s="21"/>
      <c r="O142" s="55"/>
      <c r="P142" s="55"/>
      <c r="Q142" s="55"/>
      <c r="R142" s="55"/>
      <c r="S142" s="55"/>
      <c r="T142" s="55"/>
      <c r="U142" s="55"/>
      <c r="V142" s="55"/>
      <c r="W142" s="55"/>
      <c r="X142" s="55"/>
      <c r="Y142" s="55"/>
      <c r="Z142" s="55"/>
      <c r="AA142" s="55"/>
      <c r="AB142" s="55"/>
      <c r="AC142" s="55"/>
      <c r="AD142" s="55"/>
      <c r="AE142" s="55"/>
      <c r="AF142" s="55"/>
      <c r="AG142" s="55"/>
    </row>
    <row r="143" spans="1:33" x14ac:dyDescent="0.25">
      <c r="A143" s="29"/>
      <c r="B143" s="31"/>
      <c r="C143" s="29"/>
      <c r="D143" s="29"/>
      <c r="E143" s="29"/>
      <c r="F143" s="43"/>
      <c r="G143" s="43"/>
      <c r="H143" s="29"/>
      <c r="I143" s="21" t="str">
        <f>LEFT(Tabel1[[#This Row],[Ruumi tüüp (TALO Tüüpruumide nimestik)]],2)</f>
        <v/>
      </c>
      <c r="J143" s="30"/>
      <c r="K143" s="29"/>
      <c r="L143" s="21" t="str">
        <f>IFERROR(VLOOKUP(Tabel1[[#This Row],[Üürnik]],'Lepingu lisa'!$AW$3:$AX$22,2,FALSE),"")</f>
        <v/>
      </c>
      <c r="M143" s="21" t="str">
        <f>IFERROR(VLOOKUP(Tabel1[[#This Row],[Jaotus]],Tabelid!L:M,2,FALSE),"")</f>
        <v/>
      </c>
      <c r="N143" s="21"/>
      <c r="O143" s="55"/>
      <c r="P143" s="55"/>
      <c r="Q143" s="55"/>
      <c r="R143" s="55"/>
      <c r="S143" s="55"/>
      <c r="T143" s="55"/>
      <c r="U143" s="55"/>
      <c r="V143" s="55"/>
      <c r="W143" s="55"/>
      <c r="X143" s="55"/>
      <c r="Y143" s="55"/>
      <c r="Z143" s="55"/>
      <c r="AA143" s="55"/>
      <c r="AB143" s="55"/>
      <c r="AC143" s="55"/>
      <c r="AD143" s="55"/>
      <c r="AE143" s="55"/>
      <c r="AF143" s="55"/>
      <c r="AG143" s="55"/>
    </row>
    <row r="144" spans="1:33" x14ac:dyDescent="0.25">
      <c r="A144" s="29"/>
      <c r="B144" s="31"/>
      <c r="C144" s="29"/>
      <c r="D144" s="29"/>
      <c r="E144" s="29"/>
      <c r="F144" s="43"/>
      <c r="G144" s="43"/>
      <c r="H144" s="29"/>
      <c r="I144" s="21" t="str">
        <f>LEFT(Tabel1[[#This Row],[Ruumi tüüp (TALO Tüüpruumide nimestik)]],2)</f>
        <v/>
      </c>
      <c r="J144" s="30"/>
      <c r="K144" s="29"/>
      <c r="L144" s="21" t="str">
        <f>IFERROR(VLOOKUP(Tabel1[[#This Row],[Üürnik]],'Lepingu lisa'!$AW$3:$AX$22,2,FALSE),"")</f>
        <v/>
      </c>
      <c r="M144" s="21" t="str">
        <f>IFERROR(VLOOKUP(Tabel1[[#This Row],[Jaotus]],Tabelid!L:M,2,FALSE),"")</f>
        <v/>
      </c>
      <c r="N144" s="21"/>
      <c r="O144" s="55"/>
      <c r="P144" s="55"/>
      <c r="Q144" s="55"/>
      <c r="R144" s="55"/>
      <c r="S144" s="55"/>
      <c r="T144" s="55"/>
      <c r="U144" s="55"/>
      <c r="V144" s="55"/>
      <c r="W144" s="55"/>
      <c r="X144" s="55"/>
      <c r="Y144" s="55"/>
      <c r="Z144" s="55"/>
      <c r="AA144" s="55"/>
      <c r="AB144" s="55"/>
      <c r="AC144" s="55"/>
      <c r="AD144" s="55"/>
      <c r="AE144" s="55"/>
      <c r="AF144" s="55"/>
      <c r="AG144" s="55"/>
    </row>
    <row r="145" spans="1:33" x14ac:dyDescent="0.25">
      <c r="A145" s="29"/>
      <c r="B145" s="31"/>
      <c r="C145" s="29"/>
      <c r="D145" s="29"/>
      <c r="E145" s="29"/>
      <c r="F145" s="43"/>
      <c r="G145" s="43"/>
      <c r="H145" s="29"/>
      <c r="I145" s="21" t="str">
        <f>LEFT(Tabel1[[#This Row],[Ruumi tüüp (TALO Tüüpruumide nimestik)]],2)</f>
        <v/>
      </c>
      <c r="J145" s="30"/>
      <c r="K145" s="29"/>
      <c r="L145" s="21" t="str">
        <f>IFERROR(VLOOKUP(Tabel1[[#This Row],[Üürnik]],'Lepingu lisa'!$AW$3:$AX$22,2,FALSE),"")</f>
        <v/>
      </c>
      <c r="M145" s="21" t="str">
        <f>IFERROR(VLOOKUP(Tabel1[[#This Row],[Jaotus]],Tabelid!L:M,2,FALSE),"")</f>
        <v/>
      </c>
      <c r="N145" s="21"/>
      <c r="O145" s="55"/>
      <c r="P145" s="55"/>
      <c r="Q145" s="55"/>
      <c r="R145" s="55"/>
      <c r="S145" s="55"/>
      <c r="T145" s="55"/>
      <c r="U145" s="55"/>
      <c r="V145" s="55"/>
      <c r="W145" s="55"/>
      <c r="X145" s="55"/>
      <c r="Y145" s="55"/>
      <c r="Z145" s="55"/>
      <c r="AA145" s="55"/>
      <c r="AB145" s="55"/>
      <c r="AC145" s="55"/>
      <c r="AD145" s="55"/>
      <c r="AE145" s="55"/>
      <c r="AF145" s="55"/>
      <c r="AG145" s="55"/>
    </row>
    <row r="146" spans="1:33" x14ac:dyDescent="0.25">
      <c r="A146" s="29"/>
      <c r="B146" s="31"/>
      <c r="C146" s="29"/>
      <c r="D146" s="29"/>
      <c r="E146" s="29"/>
      <c r="F146" s="43"/>
      <c r="G146" s="43"/>
      <c r="H146" s="29"/>
      <c r="I146" s="21" t="str">
        <f>LEFT(Tabel1[[#This Row],[Ruumi tüüp (TALO Tüüpruumide nimestik)]],2)</f>
        <v/>
      </c>
      <c r="J146" s="30"/>
      <c r="K146" s="29"/>
      <c r="L146" s="21" t="str">
        <f>IFERROR(VLOOKUP(Tabel1[[#This Row],[Üürnik]],'Lepingu lisa'!$AW$3:$AX$22,2,FALSE),"")</f>
        <v/>
      </c>
      <c r="M146" s="21" t="str">
        <f>IFERROR(VLOOKUP(Tabel1[[#This Row],[Jaotus]],Tabelid!L:M,2,FALSE),"")</f>
        <v/>
      </c>
      <c r="N146" s="21"/>
      <c r="O146" s="55"/>
      <c r="P146" s="55"/>
      <c r="Q146" s="55"/>
      <c r="R146" s="55"/>
      <c r="S146" s="55"/>
      <c r="T146" s="55"/>
      <c r="U146" s="55"/>
      <c r="V146" s="55"/>
      <c r="W146" s="55"/>
      <c r="X146" s="55"/>
      <c r="Y146" s="55"/>
      <c r="Z146" s="55"/>
      <c r="AA146" s="55"/>
      <c r="AB146" s="55"/>
      <c r="AC146" s="55"/>
      <c r="AD146" s="55"/>
      <c r="AE146" s="55"/>
      <c r="AF146" s="55"/>
      <c r="AG146" s="55"/>
    </row>
    <row r="147" spans="1:33" x14ac:dyDescent="0.25">
      <c r="A147" s="29"/>
      <c r="B147" s="31"/>
      <c r="C147" s="29"/>
      <c r="D147" s="29"/>
      <c r="E147" s="29"/>
      <c r="F147" s="43"/>
      <c r="G147" s="43"/>
      <c r="H147" s="29"/>
      <c r="I147" s="21" t="str">
        <f>LEFT(Tabel1[[#This Row],[Ruumi tüüp (TALO Tüüpruumide nimestik)]],2)</f>
        <v/>
      </c>
      <c r="J147" s="30"/>
      <c r="K147" s="29"/>
      <c r="L147" s="21" t="str">
        <f>IFERROR(VLOOKUP(Tabel1[[#This Row],[Üürnik]],'Lepingu lisa'!$AW$3:$AX$22,2,FALSE),"")</f>
        <v/>
      </c>
      <c r="M147" s="21" t="str">
        <f>IFERROR(VLOOKUP(Tabel1[[#This Row],[Jaotus]],Tabelid!L:M,2,FALSE),"")</f>
        <v/>
      </c>
      <c r="N147" s="21"/>
      <c r="O147" s="55"/>
      <c r="P147" s="55"/>
      <c r="Q147" s="55"/>
      <c r="R147" s="55"/>
      <c r="S147" s="55"/>
      <c r="T147" s="55"/>
      <c r="U147" s="55"/>
      <c r="V147" s="55"/>
      <c r="W147" s="55"/>
      <c r="X147" s="55"/>
      <c r="Y147" s="55"/>
      <c r="Z147" s="55"/>
      <c r="AA147" s="55"/>
      <c r="AB147" s="55"/>
      <c r="AC147" s="55"/>
      <c r="AD147" s="55"/>
      <c r="AE147" s="55"/>
      <c r="AF147" s="55"/>
      <c r="AG147" s="55"/>
    </row>
    <row r="148" spans="1:33" x14ac:dyDescent="0.25">
      <c r="A148" s="29"/>
      <c r="B148" s="31"/>
      <c r="C148" s="29"/>
      <c r="D148" s="29"/>
      <c r="E148" s="29"/>
      <c r="F148" s="43"/>
      <c r="G148" s="43"/>
      <c r="H148" s="29"/>
      <c r="I148" s="21" t="str">
        <f>LEFT(Tabel1[[#This Row],[Ruumi tüüp (TALO Tüüpruumide nimestik)]],2)</f>
        <v/>
      </c>
      <c r="J148" s="30"/>
      <c r="K148" s="29"/>
      <c r="L148" s="21" t="str">
        <f>IFERROR(VLOOKUP(Tabel1[[#This Row],[Üürnik]],'Lepingu lisa'!$AW$3:$AX$22,2,FALSE),"")</f>
        <v/>
      </c>
      <c r="M148" s="21" t="str">
        <f>IFERROR(VLOOKUP(Tabel1[[#This Row],[Jaotus]],Tabelid!L:M,2,FALSE),"")</f>
        <v/>
      </c>
      <c r="N148" s="21"/>
      <c r="O148" s="55"/>
      <c r="P148" s="55"/>
      <c r="Q148" s="55"/>
      <c r="R148" s="55"/>
      <c r="S148" s="55"/>
      <c r="T148" s="55"/>
      <c r="U148" s="55"/>
      <c r="V148" s="55"/>
      <c r="W148" s="55"/>
      <c r="X148" s="55"/>
      <c r="Y148" s="55"/>
      <c r="Z148" s="55"/>
      <c r="AA148" s="55"/>
      <c r="AB148" s="55"/>
      <c r="AC148" s="55"/>
      <c r="AD148" s="55"/>
      <c r="AE148" s="55"/>
      <c r="AF148" s="55"/>
      <c r="AG148" s="55"/>
    </row>
    <row r="149" spans="1:33" x14ac:dyDescent="0.25">
      <c r="A149" s="29"/>
      <c r="B149" s="31"/>
      <c r="C149" s="29"/>
      <c r="D149" s="29"/>
      <c r="E149" s="29"/>
      <c r="F149" s="43"/>
      <c r="G149" s="43"/>
      <c r="H149" s="29"/>
      <c r="I149" s="21" t="str">
        <f>LEFT(Tabel1[[#This Row],[Ruumi tüüp (TALO Tüüpruumide nimestik)]],2)</f>
        <v/>
      </c>
      <c r="J149" s="30"/>
      <c r="K149" s="29"/>
      <c r="L149" s="21" t="str">
        <f>IFERROR(VLOOKUP(Tabel1[[#This Row],[Üürnik]],'Lepingu lisa'!$AW$3:$AX$22,2,FALSE),"")</f>
        <v/>
      </c>
      <c r="M149" s="21" t="str">
        <f>IFERROR(VLOOKUP(Tabel1[[#This Row],[Jaotus]],Tabelid!L:M,2,FALSE),"")</f>
        <v/>
      </c>
      <c r="N149" s="21"/>
      <c r="O149" s="55"/>
      <c r="P149" s="55"/>
      <c r="Q149" s="55"/>
      <c r="R149" s="55"/>
      <c r="S149" s="55"/>
      <c r="T149" s="55"/>
      <c r="U149" s="55"/>
      <c r="V149" s="55"/>
      <c r="W149" s="55"/>
      <c r="X149" s="55"/>
      <c r="Y149" s="55"/>
      <c r="Z149" s="55"/>
      <c r="AA149" s="55"/>
      <c r="AB149" s="55"/>
      <c r="AC149" s="55"/>
      <c r="AD149" s="55"/>
      <c r="AE149" s="55"/>
      <c r="AF149" s="55"/>
      <c r="AG149" s="55"/>
    </row>
    <row r="150" spans="1:33" x14ac:dyDescent="0.25">
      <c r="A150" s="29"/>
      <c r="B150" s="31"/>
      <c r="C150" s="29"/>
      <c r="D150" s="29"/>
      <c r="E150" s="29"/>
      <c r="F150" s="43"/>
      <c r="G150" s="43"/>
      <c r="H150" s="29"/>
      <c r="I150" s="21" t="str">
        <f>LEFT(Tabel1[[#This Row],[Ruumi tüüp (TALO Tüüpruumide nimestik)]],2)</f>
        <v/>
      </c>
      <c r="J150" s="30"/>
      <c r="K150" s="29"/>
      <c r="L150" s="21" t="str">
        <f>IFERROR(VLOOKUP(Tabel1[[#This Row],[Üürnik]],'Lepingu lisa'!$AW$3:$AX$22,2,FALSE),"")</f>
        <v/>
      </c>
      <c r="M150" s="21" t="str">
        <f>IFERROR(VLOOKUP(Tabel1[[#This Row],[Jaotus]],Tabelid!L:M,2,FALSE),"")</f>
        <v/>
      </c>
      <c r="N150" s="21"/>
      <c r="O150" s="55"/>
      <c r="P150" s="55"/>
      <c r="Q150" s="55"/>
      <c r="R150" s="55"/>
      <c r="S150" s="55"/>
      <c r="T150" s="55"/>
      <c r="U150" s="55"/>
      <c r="V150" s="55"/>
      <c r="W150" s="55"/>
      <c r="X150" s="55"/>
      <c r="Y150" s="55"/>
      <c r="Z150" s="55"/>
      <c r="AA150" s="55"/>
      <c r="AB150" s="55"/>
      <c r="AC150" s="55"/>
      <c r="AD150" s="55"/>
      <c r="AE150" s="55"/>
      <c r="AF150" s="55"/>
      <c r="AG150" s="55"/>
    </row>
    <row r="151" spans="1:33" x14ac:dyDescent="0.25">
      <c r="A151" s="29"/>
      <c r="B151" s="31"/>
      <c r="C151" s="29"/>
      <c r="D151" s="29"/>
      <c r="E151" s="29"/>
      <c r="F151" s="43"/>
      <c r="G151" s="43"/>
      <c r="H151" s="29"/>
      <c r="I151" s="21" t="str">
        <f>LEFT(Tabel1[[#This Row],[Ruumi tüüp (TALO Tüüpruumide nimestik)]],2)</f>
        <v/>
      </c>
      <c r="J151" s="30"/>
      <c r="K151" s="29"/>
      <c r="L151" s="21" t="str">
        <f>IFERROR(VLOOKUP(Tabel1[[#This Row],[Üürnik]],'Lepingu lisa'!$AW$3:$AX$22,2,FALSE),"")</f>
        <v/>
      </c>
      <c r="M151" s="21" t="str">
        <f>IFERROR(VLOOKUP(Tabel1[[#This Row],[Jaotus]],Tabelid!L:M,2,FALSE),"")</f>
        <v/>
      </c>
      <c r="N151" s="21"/>
      <c r="O151" s="55"/>
      <c r="P151" s="55"/>
      <c r="Q151" s="55"/>
      <c r="R151" s="55"/>
      <c r="S151" s="55"/>
      <c r="T151" s="55"/>
      <c r="U151" s="55"/>
      <c r="V151" s="55"/>
      <c r="W151" s="55"/>
      <c r="X151" s="55"/>
      <c r="Y151" s="55"/>
      <c r="Z151" s="55"/>
      <c r="AA151" s="55"/>
      <c r="AB151" s="55"/>
      <c r="AC151" s="55"/>
      <c r="AD151" s="55"/>
      <c r="AE151" s="55"/>
      <c r="AF151" s="55"/>
      <c r="AG151" s="55"/>
    </row>
    <row r="152" spans="1:33" x14ac:dyDescent="0.25">
      <c r="A152" s="29"/>
      <c r="B152" s="31"/>
      <c r="C152" s="29"/>
      <c r="D152" s="29"/>
      <c r="E152" s="29"/>
      <c r="F152" s="43"/>
      <c r="G152" s="43"/>
      <c r="H152" s="29"/>
      <c r="I152" s="21" t="str">
        <f>LEFT(Tabel1[[#This Row],[Ruumi tüüp (TALO Tüüpruumide nimestik)]],2)</f>
        <v/>
      </c>
      <c r="J152" s="30"/>
      <c r="K152" s="29"/>
      <c r="L152" s="21" t="str">
        <f>IFERROR(VLOOKUP(Tabel1[[#This Row],[Üürnik]],'Lepingu lisa'!$AW$3:$AX$22,2,FALSE),"")</f>
        <v/>
      </c>
      <c r="M152" s="21" t="str">
        <f>IFERROR(VLOOKUP(Tabel1[[#This Row],[Jaotus]],Tabelid!L:M,2,FALSE),"")</f>
        <v/>
      </c>
      <c r="N152" s="21"/>
      <c r="O152" s="55"/>
      <c r="P152" s="55"/>
      <c r="Q152" s="55"/>
      <c r="R152" s="55"/>
      <c r="S152" s="55"/>
      <c r="T152" s="55"/>
      <c r="U152" s="55"/>
      <c r="V152" s="55"/>
      <c r="W152" s="55"/>
      <c r="X152" s="55"/>
      <c r="Y152" s="55"/>
      <c r="Z152" s="55"/>
      <c r="AA152" s="55"/>
      <c r="AB152" s="55"/>
      <c r="AC152" s="55"/>
      <c r="AD152" s="55"/>
      <c r="AE152" s="55"/>
      <c r="AF152" s="55"/>
      <c r="AG152" s="55"/>
    </row>
    <row r="153" spans="1:33" x14ac:dyDescent="0.25">
      <c r="A153" s="29"/>
      <c r="B153" s="31"/>
      <c r="C153" s="29"/>
      <c r="D153" s="29"/>
      <c r="E153" s="29"/>
      <c r="F153" s="43"/>
      <c r="G153" s="43"/>
      <c r="H153" s="29"/>
      <c r="I153" s="21" t="str">
        <f>LEFT(Tabel1[[#This Row],[Ruumi tüüp (TALO Tüüpruumide nimestik)]],2)</f>
        <v/>
      </c>
      <c r="J153" s="30"/>
      <c r="K153" s="29"/>
      <c r="L153" s="21" t="str">
        <f>IFERROR(VLOOKUP(Tabel1[[#This Row],[Üürnik]],'Lepingu lisa'!$AW$3:$AX$22,2,FALSE),"")</f>
        <v/>
      </c>
      <c r="M153" s="21" t="str">
        <f>IFERROR(VLOOKUP(Tabel1[[#This Row],[Jaotus]],Tabelid!L:M,2,FALSE),"")</f>
        <v/>
      </c>
      <c r="N153" s="21"/>
      <c r="O153" s="55"/>
      <c r="P153" s="55"/>
      <c r="Q153" s="55"/>
      <c r="R153" s="55"/>
      <c r="S153" s="55"/>
      <c r="T153" s="55"/>
      <c r="U153" s="55"/>
      <c r="V153" s="55"/>
      <c r="W153" s="55"/>
      <c r="X153" s="55"/>
      <c r="Y153" s="55"/>
      <c r="Z153" s="55"/>
      <c r="AA153" s="55"/>
      <c r="AB153" s="55"/>
      <c r="AC153" s="55"/>
      <c r="AD153" s="55"/>
      <c r="AE153" s="55"/>
      <c r="AF153" s="55"/>
      <c r="AG153" s="55"/>
    </row>
    <row r="154" spans="1:33" x14ac:dyDescent="0.25">
      <c r="A154" s="29"/>
      <c r="B154" s="31"/>
      <c r="C154" s="29"/>
      <c r="D154" s="29"/>
      <c r="E154" s="29"/>
      <c r="F154" s="43"/>
      <c r="G154" s="43"/>
      <c r="H154" s="29"/>
      <c r="I154" s="21" t="str">
        <f>LEFT(Tabel1[[#This Row],[Ruumi tüüp (TALO Tüüpruumide nimestik)]],2)</f>
        <v/>
      </c>
      <c r="J154" s="30"/>
      <c r="K154" s="29"/>
      <c r="L154" s="21" t="str">
        <f>IFERROR(VLOOKUP(Tabel1[[#This Row],[Üürnik]],'Lepingu lisa'!$AW$3:$AX$22,2,FALSE),"")</f>
        <v/>
      </c>
      <c r="M154" s="21" t="str">
        <f>IFERROR(VLOOKUP(Tabel1[[#This Row],[Jaotus]],Tabelid!L:M,2,FALSE),"")</f>
        <v/>
      </c>
      <c r="N154" s="21"/>
      <c r="O154" s="55"/>
      <c r="P154" s="55"/>
      <c r="Q154" s="55"/>
      <c r="R154" s="55"/>
      <c r="S154" s="55"/>
      <c r="T154" s="55"/>
      <c r="U154" s="55"/>
      <c r="V154" s="55"/>
      <c r="W154" s="55"/>
      <c r="X154" s="55"/>
      <c r="Y154" s="55"/>
      <c r="Z154" s="55"/>
      <c r="AA154" s="55"/>
      <c r="AB154" s="55"/>
      <c r="AC154" s="55"/>
      <c r="AD154" s="55"/>
      <c r="AE154" s="55"/>
      <c r="AF154" s="55"/>
      <c r="AG154" s="55"/>
    </row>
    <row r="155" spans="1:33" x14ac:dyDescent="0.25">
      <c r="A155" s="29"/>
      <c r="B155" s="31"/>
      <c r="C155" s="29"/>
      <c r="D155" s="29"/>
      <c r="E155" s="29"/>
      <c r="F155" s="43"/>
      <c r="G155" s="43"/>
      <c r="H155" s="29"/>
      <c r="I155" s="21" t="str">
        <f>LEFT(Tabel1[[#This Row],[Ruumi tüüp (TALO Tüüpruumide nimestik)]],2)</f>
        <v/>
      </c>
      <c r="J155" s="30"/>
      <c r="K155" s="29"/>
      <c r="L155" s="21" t="str">
        <f>IFERROR(VLOOKUP(Tabel1[[#This Row],[Üürnik]],'Lepingu lisa'!$AW$3:$AX$22,2,FALSE),"")</f>
        <v/>
      </c>
      <c r="M155" s="21" t="str">
        <f>IFERROR(VLOOKUP(Tabel1[[#This Row],[Jaotus]],Tabelid!L:M,2,FALSE),"")</f>
        <v/>
      </c>
      <c r="N155" s="21"/>
      <c r="O155" s="55"/>
      <c r="P155" s="55"/>
      <c r="Q155" s="55"/>
      <c r="R155" s="55"/>
      <c r="S155" s="55"/>
      <c r="T155" s="55"/>
      <c r="U155" s="55"/>
      <c r="V155" s="55"/>
      <c r="W155" s="55"/>
      <c r="X155" s="55"/>
      <c r="Y155" s="55"/>
      <c r="Z155" s="55"/>
      <c r="AA155" s="55"/>
      <c r="AB155" s="55"/>
      <c r="AC155" s="55"/>
      <c r="AD155" s="55"/>
      <c r="AE155" s="55"/>
      <c r="AF155" s="55"/>
      <c r="AG155" s="55"/>
    </row>
    <row r="156" spans="1:33" x14ac:dyDescent="0.25">
      <c r="A156" s="29"/>
      <c r="B156" s="31"/>
      <c r="C156" s="29"/>
      <c r="D156" s="29"/>
      <c r="E156" s="29"/>
      <c r="F156" s="43"/>
      <c r="G156" s="43"/>
      <c r="H156" s="29"/>
      <c r="I156" s="21" t="str">
        <f>LEFT(Tabel1[[#This Row],[Ruumi tüüp (TALO Tüüpruumide nimestik)]],2)</f>
        <v/>
      </c>
      <c r="J156" s="30"/>
      <c r="K156" s="29"/>
      <c r="L156" s="21" t="str">
        <f>IFERROR(VLOOKUP(Tabel1[[#This Row],[Üürnik]],'Lepingu lisa'!$AW$3:$AX$22,2,FALSE),"")</f>
        <v/>
      </c>
      <c r="M156" s="21" t="str">
        <f>IFERROR(VLOOKUP(Tabel1[[#This Row],[Jaotus]],Tabelid!L:M,2,FALSE),"")</f>
        <v/>
      </c>
      <c r="N156" s="21"/>
      <c r="O156" s="55"/>
      <c r="P156" s="55"/>
      <c r="Q156" s="55"/>
      <c r="R156" s="55"/>
      <c r="S156" s="55"/>
      <c r="T156" s="55"/>
      <c r="U156" s="55"/>
      <c r="V156" s="55"/>
      <c r="W156" s="55"/>
      <c r="X156" s="55"/>
      <c r="Y156" s="55"/>
      <c r="Z156" s="55"/>
      <c r="AA156" s="55"/>
      <c r="AB156" s="55"/>
      <c r="AC156" s="55"/>
      <c r="AD156" s="55"/>
      <c r="AE156" s="55"/>
      <c r="AF156" s="55"/>
      <c r="AG156" s="55"/>
    </row>
    <row r="157" spans="1:33" x14ac:dyDescent="0.25">
      <c r="A157" s="29"/>
      <c r="B157" s="31"/>
      <c r="C157" s="29"/>
      <c r="D157" s="29"/>
      <c r="E157" s="29"/>
      <c r="F157" s="43"/>
      <c r="G157" s="43"/>
      <c r="H157" s="29"/>
      <c r="I157" s="21" t="str">
        <f>LEFT(Tabel1[[#This Row],[Ruumi tüüp (TALO Tüüpruumide nimestik)]],2)</f>
        <v/>
      </c>
      <c r="J157" s="30"/>
      <c r="K157" s="29"/>
      <c r="L157" s="21" t="str">
        <f>IFERROR(VLOOKUP(Tabel1[[#This Row],[Üürnik]],'Lepingu lisa'!$AW$3:$AX$22,2,FALSE),"")</f>
        <v/>
      </c>
      <c r="M157" s="21" t="str">
        <f>IFERROR(VLOOKUP(Tabel1[[#This Row],[Jaotus]],Tabelid!L:M,2,FALSE),"")</f>
        <v/>
      </c>
      <c r="N157" s="21"/>
      <c r="O157" s="55"/>
      <c r="P157" s="55"/>
      <c r="Q157" s="55"/>
      <c r="R157" s="55"/>
      <c r="S157" s="55"/>
      <c r="T157" s="55"/>
      <c r="U157" s="55"/>
      <c r="V157" s="55"/>
      <c r="W157" s="55"/>
      <c r="X157" s="55"/>
      <c r="Y157" s="55"/>
      <c r="Z157" s="55"/>
      <c r="AA157" s="55"/>
      <c r="AB157" s="55"/>
      <c r="AC157" s="55"/>
      <c r="AD157" s="55"/>
      <c r="AE157" s="55"/>
      <c r="AF157" s="55"/>
      <c r="AG157" s="55"/>
    </row>
    <row r="158" spans="1:33" x14ac:dyDescent="0.25">
      <c r="A158" s="29"/>
      <c r="B158" s="31"/>
      <c r="C158" s="29"/>
      <c r="D158" s="29"/>
      <c r="E158" s="29"/>
      <c r="F158" s="43"/>
      <c r="G158" s="43"/>
      <c r="H158" s="29"/>
      <c r="I158" s="21" t="str">
        <f>LEFT(Tabel1[[#This Row],[Ruumi tüüp (TALO Tüüpruumide nimestik)]],2)</f>
        <v/>
      </c>
      <c r="J158" s="30"/>
      <c r="K158" s="29"/>
      <c r="L158" s="21" t="str">
        <f>IFERROR(VLOOKUP(Tabel1[[#This Row],[Üürnik]],'Lepingu lisa'!$AW$3:$AX$22,2,FALSE),"")</f>
        <v/>
      </c>
      <c r="M158" s="21" t="str">
        <f>IFERROR(VLOOKUP(Tabel1[[#This Row],[Jaotus]],Tabelid!L:M,2,FALSE),"")</f>
        <v/>
      </c>
      <c r="N158" s="21"/>
      <c r="O158" s="55"/>
      <c r="P158" s="55"/>
      <c r="Q158" s="55"/>
      <c r="R158" s="55"/>
      <c r="S158" s="55"/>
      <c r="T158" s="55"/>
      <c r="U158" s="55"/>
      <c r="V158" s="55"/>
      <c r="W158" s="55"/>
      <c r="X158" s="55"/>
      <c r="Y158" s="55"/>
      <c r="Z158" s="55"/>
      <c r="AA158" s="55"/>
      <c r="AB158" s="55"/>
      <c r="AC158" s="55"/>
      <c r="AD158" s="55"/>
      <c r="AE158" s="55"/>
      <c r="AF158" s="55"/>
      <c r="AG158" s="55"/>
    </row>
    <row r="159" spans="1:33" x14ac:dyDescent="0.25">
      <c r="A159" s="29"/>
      <c r="B159" s="31"/>
      <c r="C159" s="29"/>
      <c r="D159" s="29"/>
      <c r="E159" s="29"/>
      <c r="F159" s="43"/>
      <c r="G159" s="43"/>
      <c r="H159" s="29"/>
      <c r="I159" s="21" t="str">
        <f>LEFT(Tabel1[[#This Row],[Ruumi tüüp (TALO Tüüpruumide nimestik)]],2)</f>
        <v/>
      </c>
      <c r="J159" s="30"/>
      <c r="K159" s="29"/>
      <c r="L159" s="21" t="str">
        <f>IFERROR(VLOOKUP(Tabel1[[#This Row],[Üürnik]],'Lepingu lisa'!$AW$3:$AX$22,2,FALSE),"")</f>
        <v/>
      </c>
      <c r="M159" s="21" t="str">
        <f>IFERROR(VLOOKUP(Tabel1[[#This Row],[Jaotus]],Tabelid!L:M,2,FALSE),"")</f>
        <v/>
      </c>
      <c r="N159" s="21"/>
      <c r="O159" s="55"/>
      <c r="P159" s="55"/>
      <c r="Q159" s="55"/>
      <c r="R159" s="55"/>
      <c r="S159" s="55"/>
      <c r="T159" s="55"/>
      <c r="U159" s="55"/>
      <c r="V159" s="55"/>
      <c r="W159" s="55"/>
      <c r="X159" s="55"/>
      <c r="Y159" s="55"/>
      <c r="Z159" s="55"/>
      <c r="AA159" s="55"/>
      <c r="AB159" s="55"/>
      <c r="AC159" s="55"/>
      <c r="AD159" s="55"/>
      <c r="AE159" s="55"/>
      <c r="AF159" s="55"/>
      <c r="AG159" s="55"/>
    </row>
    <row r="160" spans="1:33" x14ac:dyDescent="0.25">
      <c r="A160" s="29"/>
      <c r="B160" s="31"/>
      <c r="C160" s="29"/>
      <c r="D160" s="29"/>
      <c r="E160" s="29"/>
      <c r="F160" s="43"/>
      <c r="G160" s="43"/>
      <c r="H160" s="29"/>
      <c r="I160" s="21" t="str">
        <f>LEFT(Tabel1[[#This Row],[Ruumi tüüp (TALO Tüüpruumide nimestik)]],2)</f>
        <v/>
      </c>
      <c r="J160" s="30"/>
      <c r="K160" s="29"/>
      <c r="L160" s="21" t="str">
        <f>IFERROR(VLOOKUP(Tabel1[[#This Row],[Üürnik]],'Lepingu lisa'!$AW$3:$AX$22,2,FALSE),"")</f>
        <v/>
      </c>
      <c r="M160" s="21" t="str">
        <f>IFERROR(VLOOKUP(Tabel1[[#This Row],[Jaotus]],Tabelid!L:M,2,FALSE),"")</f>
        <v/>
      </c>
      <c r="N160" s="21"/>
      <c r="O160" s="55"/>
      <c r="P160" s="55"/>
      <c r="Q160" s="55"/>
      <c r="R160" s="55"/>
      <c r="S160" s="55"/>
      <c r="T160" s="55"/>
      <c r="U160" s="55"/>
      <c r="V160" s="55"/>
      <c r="W160" s="55"/>
      <c r="X160" s="55"/>
      <c r="Y160" s="55"/>
      <c r="Z160" s="55"/>
      <c r="AA160" s="55"/>
      <c r="AB160" s="55"/>
      <c r="AC160" s="55"/>
      <c r="AD160" s="55"/>
      <c r="AE160" s="55"/>
      <c r="AF160" s="55"/>
      <c r="AG160" s="55"/>
    </row>
    <row r="161" spans="1:33" x14ac:dyDescent="0.25">
      <c r="A161" s="29"/>
      <c r="B161" s="31"/>
      <c r="C161" s="29"/>
      <c r="D161" s="29"/>
      <c r="E161" s="29"/>
      <c r="F161" s="43"/>
      <c r="G161" s="43"/>
      <c r="H161" s="29"/>
      <c r="I161" s="21" t="str">
        <f>LEFT(Tabel1[[#This Row],[Ruumi tüüp (TALO Tüüpruumide nimestik)]],2)</f>
        <v/>
      </c>
      <c r="J161" s="30"/>
      <c r="K161" s="29"/>
      <c r="L161" s="21" t="str">
        <f>IFERROR(VLOOKUP(Tabel1[[#This Row],[Üürnik]],'Lepingu lisa'!$AW$3:$AX$22,2,FALSE),"")</f>
        <v/>
      </c>
      <c r="M161" s="21" t="str">
        <f>IFERROR(VLOOKUP(Tabel1[[#This Row],[Jaotus]],Tabelid!L:M,2,FALSE),"")</f>
        <v/>
      </c>
      <c r="N161" s="21"/>
      <c r="O161" s="55"/>
      <c r="P161" s="55"/>
      <c r="Q161" s="55"/>
      <c r="R161" s="55"/>
      <c r="S161" s="55"/>
      <c r="T161" s="55"/>
      <c r="U161" s="55"/>
      <c r="V161" s="55"/>
      <c r="W161" s="55"/>
      <c r="X161" s="55"/>
      <c r="Y161" s="55"/>
      <c r="Z161" s="55"/>
      <c r="AA161" s="55"/>
      <c r="AB161" s="55"/>
      <c r="AC161" s="55"/>
      <c r="AD161" s="55"/>
      <c r="AE161" s="55"/>
      <c r="AF161" s="55"/>
      <c r="AG161" s="55"/>
    </row>
    <row r="162" spans="1:33" x14ac:dyDescent="0.25">
      <c r="A162" s="29"/>
      <c r="B162" s="31"/>
      <c r="C162" s="29"/>
      <c r="D162" s="29"/>
      <c r="E162" s="29"/>
      <c r="F162" s="43"/>
      <c r="G162" s="43"/>
      <c r="H162" s="29"/>
      <c r="I162" s="21" t="str">
        <f>LEFT(Tabel1[[#This Row],[Ruumi tüüp (TALO Tüüpruumide nimestik)]],2)</f>
        <v/>
      </c>
      <c r="J162" s="30"/>
      <c r="K162" s="29"/>
      <c r="L162" s="21" t="str">
        <f>IFERROR(VLOOKUP(Tabel1[[#This Row],[Üürnik]],'Lepingu lisa'!$AW$3:$AX$22,2,FALSE),"")</f>
        <v/>
      </c>
      <c r="M162" s="21" t="str">
        <f>IFERROR(VLOOKUP(Tabel1[[#This Row],[Jaotus]],Tabelid!L:M,2,FALSE),"")</f>
        <v/>
      </c>
      <c r="N162" s="21"/>
      <c r="O162" s="55"/>
      <c r="P162" s="55"/>
      <c r="Q162" s="55"/>
      <c r="R162" s="55"/>
      <c r="S162" s="55"/>
      <c r="T162" s="55"/>
      <c r="U162" s="55"/>
      <c r="V162" s="55"/>
      <c r="W162" s="55"/>
      <c r="X162" s="55"/>
      <c r="Y162" s="55"/>
      <c r="Z162" s="55"/>
      <c r="AA162" s="55"/>
      <c r="AB162" s="55"/>
      <c r="AC162" s="55"/>
      <c r="AD162" s="55"/>
      <c r="AE162" s="55"/>
      <c r="AF162" s="55"/>
      <c r="AG162" s="55"/>
    </row>
    <row r="163" spans="1:33" x14ac:dyDescent="0.25">
      <c r="A163" s="29"/>
      <c r="B163" s="31"/>
      <c r="C163" s="29"/>
      <c r="D163" s="29"/>
      <c r="E163" s="29"/>
      <c r="F163" s="43"/>
      <c r="G163" s="43"/>
      <c r="H163" s="29"/>
      <c r="I163" s="21" t="str">
        <f>LEFT(Tabel1[[#This Row],[Ruumi tüüp (TALO Tüüpruumide nimestik)]],2)</f>
        <v/>
      </c>
      <c r="J163" s="30"/>
      <c r="K163" s="29"/>
      <c r="L163" s="21" t="str">
        <f>IFERROR(VLOOKUP(Tabel1[[#This Row],[Üürnik]],'Lepingu lisa'!$AW$3:$AX$22,2,FALSE),"")</f>
        <v/>
      </c>
      <c r="M163" s="21" t="str">
        <f>IFERROR(VLOOKUP(Tabel1[[#This Row],[Jaotus]],Tabelid!L:M,2,FALSE),"")</f>
        <v/>
      </c>
      <c r="N163" s="21"/>
      <c r="O163" s="55"/>
      <c r="P163" s="55"/>
      <c r="Q163" s="55"/>
      <c r="R163" s="55"/>
      <c r="S163" s="55"/>
      <c r="T163" s="55"/>
      <c r="U163" s="55"/>
      <c r="V163" s="55"/>
      <c r="W163" s="55"/>
      <c r="X163" s="55"/>
      <c r="Y163" s="55"/>
      <c r="Z163" s="55"/>
      <c r="AA163" s="55"/>
      <c r="AB163" s="55"/>
      <c r="AC163" s="55"/>
      <c r="AD163" s="55"/>
      <c r="AE163" s="55"/>
      <c r="AF163" s="55"/>
      <c r="AG163" s="55"/>
    </row>
    <row r="164" spans="1:33" x14ac:dyDescent="0.25">
      <c r="A164" s="29"/>
      <c r="B164" s="31"/>
      <c r="C164" s="29"/>
      <c r="D164" s="29"/>
      <c r="E164" s="29"/>
      <c r="F164" s="43"/>
      <c r="G164" s="43"/>
      <c r="H164" s="29"/>
      <c r="I164" s="21" t="str">
        <f>LEFT(Tabel1[[#This Row],[Ruumi tüüp (TALO Tüüpruumide nimestik)]],2)</f>
        <v/>
      </c>
      <c r="J164" s="30"/>
      <c r="K164" s="29"/>
      <c r="L164" s="21" t="str">
        <f>IFERROR(VLOOKUP(Tabel1[[#This Row],[Üürnik]],'Lepingu lisa'!$AW$3:$AX$22,2,FALSE),"")</f>
        <v/>
      </c>
      <c r="M164" s="21" t="str">
        <f>IFERROR(VLOOKUP(Tabel1[[#This Row],[Jaotus]],Tabelid!L:M,2,FALSE),"")</f>
        <v/>
      </c>
      <c r="N164" s="21"/>
      <c r="O164" s="55"/>
      <c r="P164" s="55"/>
      <c r="Q164" s="55"/>
      <c r="R164" s="55"/>
      <c r="S164" s="55"/>
      <c r="T164" s="55"/>
      <c r="U164" s="55"/>
      <c r="V164" s="55"/>
      <c r="W164" s="55"/>
      <c r="X164" s="55"/>
      <c r="Y164" s="55"/>
      <c r="Z164" s="55"/>
      <c r="AA164" s="55"/>
      <c r="AB164" s="55"/>
      <c r="AC164" s="55"/>
      <c r="AD164" s="55"/>
      <c r="AE164" s="55"/>
      <c r="AF164" s="55"/>
      <c r="AG164" s="55"/>
    </row>
    <row r="165" spans="1:33" x14ac:dyDescent="0.25">
      <c r="A165" s="29"/>
      <c r="B165" s="31"/>
      <c r="C165" s="29"/>
      <c r="D165" s="29"/>
      <c r="E165" s="29"/>
      <c r="F165" s="43"/>
      <c r="G165" s="43"/>
      <c r="H165" s="29"/>
      <c r="I165" s="21" t="str">
        <f>LEFT(Tabel1[[#This Row],[Ruumi tüüp (TALO Tüüpruumide nimestik)]],2)</f>
        <v/>
      </c>
      <c r="J165" s="30"/>
      <c r="K165" s="29"/>
      <c r="L165" s="21" t="str">
        <f>IFERROR(VLOOKUP(Tabel1[[#This Row],[Üürnik]],'Lepingu lisa'!$AW$3:$AX$22,2,FALSE),"")</f>
        <v/>
      </c>
      <c r="M165" s="21" t="str">
        <f>IFERROR(VLOOKUP(Tabel1[[#This Row],[Jaotus]],Tabelid!L:M,2,FALSE),"")</f>
        <v/>
      </c>
      <c r="N165" s="21"/>
      <c r="O165" s="55"/>
      <c r="P165" s="55"/>
      <c r="Q165" s="55"/>
      <c r="R165" s="55"/>
      <c r="S165" s="55"/>
      <c r="T165" s="55"/>
      <c r="U165" s="55"/>
      <c r="V165" s="55"/>
      <c r="W165" s="55"/>
      <c r="X165" s="55"/>
      <c r="Y165" s="55"/>
      <c r="Z165" s="55"/>
      <c r="AA165" s="55"/>
      <c r="AB165" s="55"/>
      <c r="AC165" s="55"/>
      <c r="AD165" s="55"/>
      <c r="AE165" s="55"/>
      <c r="AF165" s="55"/>
      <c r="AG165" s="55"/>
    </row>
    <row r="166" spans="1:33" x14ac:dyDescent="0.25">
      <c r="A166" s="29"/>
      <c r="B166" s="31"/>
      <c r="C166" s="29"/>
      <c r="D166" s="29"/>
      <c r="E166" s="29"/>
      <c r="F166" s="43"/>
      <c r="G166" s="43"/>
      <c r="H166" s="29"/>
      <c r="I166" s="21" t="str">
        <f>LEFT(Tabel1[[#This Row],[Ruumi tüüp (TALO Tüüpruumide nimestik)]],2)</f>
        <v/>
      </c>
      <c r="J166" s="30"/>
      <c r="K166" s="29"/>
      <c r="L166" s="21" t="str">
        <f>IFERROR(VLOOKUP(Tabel1[[#This Row],[Üürnik]],'Lepingu lisa'!$AW$3:$AX$22,2,FALSE),"")</f>
        <v/>
      </c>
      <c r="M166" s="21" t="str">
        <f>IFERROR(VLOOKUP(Tabel1[[#This Row],[Jaotus]],Tabelid!L:M,2,FALSE),"")</f>
        <v/>
      </c>
      <c r="N166" s="21"/>
      <c r="O166" s="55"/>
      <c r="P166" s="55"/>
      <c r="Q166" s="55"/>
      <c r="R166" s="55"/>
      <c r="S166" s="55"/>
      <c r="T166" s="55"/>
      <c r="U166" s="55"/>
      <c r="V166" s="55"/>
      <c r="W166" s="55"/>
      <c r="X166" s="55"/>
      <c r="Y166" s="55"/>
      <c r="Z166" s="55"/>
      <c r="AA166" s="55"/>
      <c r="AB166" s="55"/>
      <c r="AC166" s="55"/>
      <c r="AD166" s="55"/>
      <c r="AE166" s="55"/>
      <c r="AF166" s="55"/>
      <c r="AG166" s="55"/>
    </row>
    <row r="167" spans="1:33" x14ac:dyDescent="0.25">
      <c r="A167" s="29"/>
      <c r="B167" s="31"/>
      <c r="C167" s="29"/>
      <c r="D167" s="29"/>
      <c r="E167" s="29"/>
      <c r="F167" s="43"/>
      <c r="G167" s="43"/>
      <c r="H167" s="29"/>
      <c r="I167" s="21" t="str">
        <f>LEFT(Tabel1[[#This Row],[Ruumi tüüp (TALO Tüüpruumide nimestik)]],2)</f>
        <v/>
      </c>
      <c r="J167" s="30"/>
      <c r="K167" s="29"/>
      <c r="L167" s="21" t="str">
        <f>IFERROR(VLOOKUP(Tabel1[[#This Row],[Üürnik]],'Lepingu lisa'!$AW$3:$AX$22,2,FALSE),"")</f>
        <v/>
      </c>
      <c r="M167" s="21" t="str">
        <f>IFERROR(VLOOKUP(Tabel1[[#This Row],[Jaotus]],Tabelid!L:M,2,FALSE),"")</f>
        <v/>
      </c>
      <c r="N167" s="21"/>
      <c r="O167" s="55"/>
      <c r="P167" s="55"/>
      <c r="Q167" s="55"/>
      <c r="R167" s="55"/>
      <c r="S167" s="55"/>
      <c r="T167" s="55"/>
      <c r="U167" s="55"/>
      <c r="V167" s="55"/>
      <c r="W167" s="55"/>
      <c r="X167" s="55"/>
      <c r="Y167" s="55"/>
      <c r="Z167" s="55"/>
      <c r="AA167" s="55"/>
      <c r="AB167" s="55"/>
      <c r="AC167" s="55"/>
      <c r="AD167" s="55"/>
      <c r="AE167" s="55"/>
      <c r="AF167" s="55"/>
      <c r="AG167" s="55"/>
    </row>
    <row r="168" spans="1:33" x14ac:dyDescent="0.25">
      <c r="A168" s="29"/>
      <c r="B168" s="31"/>
      <c r="C168" s="29"/>
      <c r="D168" s="29"/>
      <c r="E168" s="29"/>
      <c r="F168" s="43"/>
      <c r="G168" s="43"/>
      <c r="H168" s="29"/>
      <c r="I168" s="21" t="str">
        <f>LEFT(Tabel1[[#This Row],[Ruumi tüüp (TALO Tüüpruumide nimestik)]],2)</f>
        <v/>
      </c>
      <c r="J168" s="30"/>
      <c r="K168" s="29"/>
      <c r="L168" s="21" t="str">
        <f>IFERROR(VLOOKUP(Tabel1[[#This Row],[Üürnik]],'Lepingu lisa'!$AW$3:$AX$22,2,FALSE),"")</f>
        <v/>
      </c>
      <c r="M168" s="21" t="str">
        <f>IFERROR(VLOOKUP(Tabel1[[#This Row],[Jaotus]],Tabelid!L:M,2,FALSE),"")</f>
        <v/>
      </c>
      <c r="N168" s="21"/>
      <c r="O168" s="55"/>
      <c r="P168" s="55"/>
      <c r="Q168" s="55"/>
      <c r="R168" s="55"/>
      <c r="S168" s="55"/>
      <c r="T168" s="55"/>
      <c r="U168" s="55"/>
      <c r="V168" s="55"/>
      <c r="W168" s="55"/>
      <c r="X168" s="55"/>
      <c r="Y168" s="55"/>
      <c r="Z168" s="55"/>
      <c r="AA168" s="55"/>
      <c r="AB168" s="55"/>
      <c r="AC168" s="55"/>
      <c r="AD168" s="55"/>
      <c r="AE168" s="55"/>
      <c r="AF168" s="55"/>
      <c r="AG168" s="55"/>
    </row>
    <row r="169" spans="1:33" x14ac:dyDescent="0.25">
      <c r="A169" s="29"/>
      <c r="B169" s="31"/>
      <c r="C169" s="29"/>
      <c r="D169" s="29"/>
      <c r="E169" s="29"/>
      <c r="F169" s="43"/>
      <c r="G169" s="43"/>
      <c r="H169" s="29"/>
      <c r="I169" s="21" t="str">
        <f>LEFT(Tabel1[[#This Row],[Ruumi tüüp (TALO Tüüpruumide nimestik)]],2)</f>
        <v/>
      </c>
      <c r="J169" s="30"/>
      <c r="K169" s="29"/>
      <c r="L169" s="21" t="str">
        <f>IFERROR(VLOOKUP(Tabel1[[#This Row],[Üürnik]],'Lepingu lisa'!$AW$3:$AX$22,2,FALSE),"")</f>
        <v/>
      </c>
      <c r="M169" s="21" t="str">
        <f>IFERROR(VLOOKUP(Tabel1[[#This Row],[Jaotus]],Tabelid!L:M,2,FALSE),"")</f>
        <v/>
      </c>
      <c r="N169" s="21"/>
      <c r="O169" s="55"/>
      <c r="P169" s="55"/>
      <c r="Q169" s="55"/>
      <c r="R169" s="55"/>
      <c r="S169" s="55"/>
      <c r="T169" s="55"/>
      <c r="U169" s="55"/>
      <c r="V169" s="55"/>
      <c r="W169" s="55"/>
      <c r="X169" s="55"/>
      <c r="Y169" s="55"/>
      <c r="Z169" s="55"/>
      <c r="AA169" s="55"/>
      <c r="AB169" s="55"/>
      <c r="AC169" s="55"/>
      <c r="AD169" s="55"/>
      <c r="AE169" s="55"/>
      <c r="AF169" s="55"/>
      <c r="AG169" s="55"/>
    </row>
    <row r="170" spans="1:33" x14ac:dyDescent="0.25">
      <c r="A170" s="29"/>
      <c r="B170" s="31"/>
      <c r="C170" s="29"/>
      <c r="D170" s="29"/>
      <c r="E170" s="29"/>
      <c r="F170" s="43"/>
      <c r="G170" s="43"/>
      <c r="H170" s="29"/>
      <c r="I170" s="21" t="str">
        <f>LEFT(Tabel1[[#This Row],[Ruumi tüüp (TALO Tüüpruumide nimestik)]],2)</f>
        <v/>
      </c>
      <c r="J170" s="30"/>
      <c r="K170" s="29"/>
      <c r="L170" s="21" t="str">
        <f>IFERROR(VLOOKUP(Tabel1[[#This Row],[Üürnik]],'Lepingu lisa'!$AW$3:$AX$22,2,FALSE),"")</f>
        <v/>
      </c>
      <c r="M170" s="21" t="str">
        <f>IFERROR(VLOOKUP(Tabel1[[#This Row],[Jaotus]],Tabelid!L:M,2,FALSE),"")</f>
        <v/>
      </c>
      <c r="N170" s="21"/>
      <c r="O170" s="55"/>
      <c r="P170" s="55"/>
      <c r="Q170" s="55"/>
      <c r="R170" s="55"/>
      <c r="S170" s="55"/>
      <c r="T170" s="55"/>
      <c r="U170" s="55"/>
      <c r="V170" s="55"/>
      <c r="W170" s="55"/>
      <c r="X170" s="55"/>
      <c r="Y170" s="55"/>
      <c r="Z170" s="55"/>
      <c r="AA170" s="55"/>
      <c r="AB170" s="55"/>
      <c r="AC170" s="55"/>
      <c r="AD170" s="55"/>
      <c r="AE170" s="55"/>
      <c r="AF170" s="55"/>
      <c r="AG170" s="55"/>
    </row>
    <row r="171" spans="1:33" x14ac:dyDescent="0.25">
      <c r="A171" s="29"/>
      <c r="B171" s="31"/>
      <c r="C171" s="29"/>
      <c r="D171" s="29"/>
      <c r="E171" s="29"/>
      <c r="F171" s="43"/>
      <c r="G171" s="43"/>
      <c r="H171" s="29"/>
      <c r="I171" s="21" t="str">
        <f>LEFT(Tabel1[[#This Row],[Ruumi tüüp (TALO Tüüpruumide nimestik)]],2)</f>
        <v/>
      </c>
      <c r="J171" s="30"/>
      <c r="K171" s="29"/>
      <c r="L171" s="21" t="str">
        <f>IFERROR(VLOOKUP(Tabel1[[#This Row],[Üürnik]],'Lepingu lisa'!$AW$3:$AX$22,2,FALSE),"")</f>
        <v/>
      </c>
      <c r="M171" s="21" t="str">
        <f>IFERROR(VLOOKUP(Tabel1[[#This Row],[Jaotus]],Tabelid!L:M,2,FALSE),"")</f>
        <v/>
      </c>
      <c r="N171" s="21"/>
      <c r="O171" s="55"/>
      <c r="P171" s="55"/>
      <c r="Q171" s="55"/>
      <c r="R171" s="55"/>
      <c r="S171" s="55"/>
      <c r="T171" s="55"/>
      <c r="U171" s="55"/>
      <c r="V171" s="55"/>
      <c r="W171" s="55"/>
      <c r="X171" s="55"/>
      <c r="Y171" s="55"/>
      <c r="Z171" s="55"/>
      <c r="AA171" s="55"/>
      <c r="AB171" s="55"/>
      <c r="AC171" s="55"/>
      <c r="AD171" s="55"/>
      <c r="AE171" s="55"/>
      <c r="AF171" s="55"/>
      <c r="AG171" s="55"/>
    </row>
    <row r="172" spans="1:33" x14ac:dyDescent="0.25">
      <c r="A172" s="29"/>
      <c r="B172" s="31"/>
      <c r="C172" s="29"/>
      <c r="D172" s="29"/>
      <c r="E172" s="29"/>
      <c r="F172" s="43"/>
      <c r="G172" s="43"/>
      <c r="H172" s="29"/>
      <c r="I172" s="21" t="str">
        <f>LEFT(Tabel1[[#This Row],[Ruumi tüüp (TALO Tüüpruumide nimestik)]],2)</f>
        <v/>
      </c>
      <c r="J172" s="30"/>
      <c r="K172" s="29"/>
      <c r="L172" s="21" t="str">
        <f>IFERROR(VLOOKUP(Tabel1[[#This Row],[Üürnik]],'Lepingu lisa'!$AW$3:$AX$22,2,FALSE),"")</f>
        <v/>
      </c>
      <c r="M172" s="21" t="str">
        <f>IFERROR(VLOOKUP(Tabel1[[#This Row],[Jaotus]],Tabelid!L:M,2,FALSE),"")</f>
        <v/>
      </c>
      <c r="N172" s="21"/>
      <c r="O172" s="55"/>
      <c r="P172" s="55"/>
      <c r="Q172" s="55"/>
      <c r="R172" s="55"/>
      <c r="S172" s="55"/>
      <c r="T172" s="55"/>
      <c r="U172" s="55"/>
      <c r="V172" s="55"/>
      <c r="W172" s="55"/>
      <c r="X172" s="55"/>
      <c r="Y172" s="55"/>
      <c r="Z172" s="55"/>
      <c r="AA172" s="55"/>
      <c r="AB172" s="55"/>
      <c r="AC172" s="55"/>
      <c r="AD172" s="55"/>
      <c r="AE172" s="55"/>
      <c r="AF172" s="55"/>
      <c r="AG172" s="55"/>
    </row>
    <row r="173" spans="1:33" x14ac:dyDescent="0.25">
      <c r="A173" s="29"/>
      <c r="B173" s="31"/>
      <c r="C173" s="29"/>
      <c r="D173" s="29"/>
      <c r="E173" s="29"/>
      <c r="F173" s="43"/>
      <c r="G173" s="43"/>
      <c r="H173" s="29"/>
      <c r="I173" s="21" t="str">
        <f>LEFT(Tabel1[[#This Row],[Ruumi tüüp (TALO Tüüpruumide nimestik)]],2)</f>
        <v/>
      </c>
      <c r="J173" s="30"/>
      <c r="K173" s="29"/>
      <c r="L173" s="21" t="str">
        <f>IFERROR(VLOOKUP(Tabel1[[#This Row],[Üürnik]],'Lepingu lisa'!$AW$3:$AX$22,2,FALSE),"")</f>
        <v/>
      </c>
      <c r="M173" s="21" t="str">
        <f>IFERROR(VLOOKUP(Tabel1[[#This Row],[Jaotus]],Tabelid!L:M,2,FALSE),"")</f>
        <v/>
      </c>
      <c r="N173" s="21"/>
      <c r="O173" s="55"/>
      <c r="P173" s="55"/>
      <c r="Q173" s="55"/>
      <c r="R173" s="55"/>
      <c r="S173" s="55"/>
      <c r="T173" s="55"/>
      <c r="U173" s="55"/>
      <c r="V173" s="55"/>
      <c r="W173" s="55"/>
      <c r="X173" s="55"/>
      <c r="Y173" s="55"/>
      <c r="Z173" s="55"/>
      <c r="AA173" s="55"/>
      <c r="AB173" s="55"/>
      <c r="AC173" s="55"/>
      <c r="AD173" s="55"/>
      <c r="AE173" s="55"/>
      <c r="AF173" s="55"/>
      <c r="AG173" s="55"/>
    </row>
    <row r="174" spans="1:33" x14ac:dyDescent="0.25">
      <c r="A174" s="29"/>
      <c r="B174" s="31"/>
      <c r="C174" s="29"/>
      <c r="D174" s="29"/>
      <c r="E174" s="29"/>
      <c r="F174" s="43"/>
      <c r="G174" s="43"/>
      <c r="H174" s="29"/>
      <c r="I174" s="21" t="str">
        <f>LEFT(Tabel1[[#This Row],[Ruumi tüüp (TALO Tüüpruumide nimestik)]],2)</f>
        <v/>
      </c>
      <c r="J174" s="30"/>
      <c r="K174" s="29"/>
      <c r="L174" s="21" t="str">
        <f>IFERROR(VLOOKUP(Tabel1[[#This Row],[Üürnik]],'Lepingu lisa'!$AW$3:$AX$22,2,FALSE),"")</f>
        <v/>
      </c>
      <c r="M174" s="21" t="str">
        <f>IFERROR(VLOOKUP(Tabel1[[#This Row],[Jaotus]],Tabelid!L:M,2,FALSE),"")</f>
        <v/>
      </c>
      <c r="N174" s="21"/>
      <c r="O174" s="55"/>
      <c r="P174" s="55"/>
      <c r="Q174" s="55"/>
      <c r="R174" s="55"/>
      <c r="S174" s="55"/>
      <c r="T174" s="55"/>
      <c r="U174" s="55"/>
      <c r="V174" s="55"/>
      <c r="W174" s="55"/>
      <c r="X174" s="55"/>
      <c r="Y174" s="55"/>
      <c r="Z174" s="55"/>
      <c r="AA174" s="55"/>
      <c r="AB174" s="55"/>
      <c r="AC174" s="55"/>
      <c r="AD174" s="55"/>
      <c r="AE174" s="55"/>
      <c r="AF174" s="55"/>
      <c r="AG174" s="55"/>
    </row>
    <row r="175" spans="1:33" x14ac:dyDescent="0.25">
      <c r="A175" s="29"/>
      <c r="B175" s="31"/>
      <c r="C175" s="29"/>
      <c r="D175" s="29"/>
      <c r="E175" s="29"/>
      <c r="F175" s="43"/>
      <c r="G175" s="43"/>
      <c r="H175" s="29"/>
      <c r="I175" s="21" t="str">
        <f>LEFT(Tabel1[[#This Row],[Ruumi tüüp (TALO Tüüpruumide nimestik)]],2)</f>
        <v/>
      </c>
      <c r="J175" s="30"/>
      <c r="K175" s="29"/>
      <c r="L175" s="21" t="str">
        <f>IFERROR(VLOOKUP(Tabel1[[#This Row],[Üürnik]],'Lepingu lisa'!$AW$3:$AX$22,2,FALSE),"")</f>
        <v/>
      </c>
      <c r="M175" s="21" t="str">
        <f>IFERROR(VLOOKUP(Tabel1[[#This Row],[Jaotus]],Tabelid!L:M,2,FALSE),"")</f>
        <v/>
      </c>
      <c r="N175" s="21"/>
      <c r="O175" s="55"/>
      <c r="P175" s="55"/>
      <c r="Q175" s="55"/>
      <c r="R175" s="55"/>
      <c r="S175" s="55"/>
      <c r="T175" s="55"/>
      <c r="U175" s="55"/>
      <c r="V175" s="55"/>
      <c r="W175" s="55"/>
      <c r="X175" s="55"/>
      <c r="Y175" s="55"/>
      <c r="Z175" s="55"/>
      <c r="AA175" s="55"/>
      <c r="AB175" s="55"/>
      <c r="AC175" s="55"/>
      <c r="AD175" s="55"/>
      <c r="AE175" s="55"/>
      <c r="AF175" s="55"/>
      <c r="AG175" s="55"/>
    </row>
    <row r="176" spans="1:33" x14ac:dyDescent="0.25">
      <c r="A176" s="29"/>
      <c r="B176" s="31"/>
      <c r="C176" s="29"/>
      <c r="D176" s="29"/>
      <c r="E176" s="29"/>
      <c r="F176" s="43"/>
      <c r="G176" s="43"/>
      <c r="H176" s="29"/>
      <c r="I176" s="21" t="str">
        <f>LEFT(Tabel1[[#This Row],[Ruumi tüüp (TALO Tüüpruumide nimestik)]],2)</f>
        <v/>
      </c>
      <c r="J176" s="30"/>
      <c r="K176" s="29"/>
      <c r="L176" s="21" t="str">
        <f>IFERROR(VLOOKUP(Tabel1[[#This Row],[Üürnik]],'Lepingu lisa'!$AW$3:$AX$22,2,FALSE),"")</f>
        <v/>
      </c>
      <c r="M176" s="21" t="str">
        <f>IFERROR(VLOOKUP(Tabel1[[#This Row],[Jaotus]],Tabelid!L:M,2,FALSE),"")</f>
        <v/>
      </c>
      <c r="N176" s="21"/>
      <c r="O176" s="55"/>
      <c r="P176" s="55"/>
      <c r="Q176" s="55"/>
      <c r="R176" s="55"/>
      <c r="S176" s="55"/>
      <c r="T176" s="55"/>
      <c r="U176" s="55"/>
      <c r="V176" s="55"/>
      <c r="W176" s="55"/>
      <c r="X176" s="55"/>
      <c r="Y176" s="55"/>
      <c r="Z176" s="55"/>
      <c r="AA176" s="55"/>
      <c r="AB176" s="55"/>
      <c r="AC176" s="55"/>
      <c r="AD176" s="55"/>
      <c r="AE176" s="55"/>
      <c r="AF176" s="55"/>
      <c r="AG176" s="55"/>
    </row>
    <row r="177" spans="1:33" x14ac:dyDescent="0.25">
      <c r="A177" s="29"/>
      <c r="B177" s="31"/>
      <c r="C177" s="29"/>
      <c r="D177" s="29"/>
      <c r="E177" s="29"/>
      <c r="F177" s="43"/>
      <c r="G177" s="43"/>
      <c r="H177" s="29"/>
      <c r="I177" s="21" t="str">
        <f>LEFT(Tabel1[[#This Row],[Ruumi tüüp (TALO Tüüpruumide nimestik)]],2)</f>
        <v/>
      </c>
      <c r="J177" s="30"/>
      <c r="K177" s="29"/>
      <c r="L177" s="21" t="str">
        <f>IFERROR(VLOOKUP(Tabel1[[#This Row],[Üürnik]],'Lepingu lisa'!$AW$3:$AX$22,2,FALSE),"")</f>
        <v/>
      </c>
      <c r="M177" s="21" t="str">
        <f>IFERROR(VLOOKUP(Tabel1[[#This Row],[Jaotus]],Tabelid!L:M,2,FALSE),"")</f>
        <v/>
      </c>
      <c r="N177" s="21"/>
      <c r="O177" s="55"/>
      <c r="P177" s="55"/>
      <c r="Q177" s="55"/>
      <c r="R177" s="55"/>
      <c r="S177" s="55"/>
      <c r="T177" s="55"/>
      <c r="U177" s="55"/>
      <c r="V177" s="55"/>
      <c r="W177" s="55"/>
      <c r="X177" s="55"/>
      <c r="Y177" s="55"/>
      <c r="Z177" s="55"/>
      <c r="AA177" s="55"/>
      <c r="AB177" s="55"/>
      <c r="AC177" s="55"/>
      <c r="AD177" s="55"/>
      <c r="AE177" s="55"/>
      <c r="AF177" s="55"/>
      <c r="AG177" s="55"/>
    </row>
    <row r="178" spans="1:33" x14ac:dyDescent="0.25">
      <c r="A178" s="29"/>
      <c r="B178" s="31"/>
      <c r="C178" s="29"/>
      <c r="D178" s="29"/>
      <c r="E178" s="29"/>
      <c r="F178" s="43"/>
      <c r="G178" s="43"/>
      <c r="H178" s="29"/>
      <c r="I178" s="21" t="str">
        <f>LEFT(Tabel1[[#This Row],[Ruumi tüüp (TALO Tüüpruumide nimestik)]],2)</f>
        <v/>
      </c>
      <c r="J178" s="30"/>
      <c r="K178" s="29"/>
      <c r="L178" s="21" t="str">
        <f>IFERROR(VLOOKUP(Tabel1[[#This Row],[Üürnik]],'Lepingu lisa'!$AW$3:$AX$22,2,FALSE),"")</f>
        <v/>
      </c>
      <c r="M178" s="21" t="str">
        <f>IFERROR(VLOOKUP(Tabel1[[#This Row],[Jaotus]],Tabelid!L:M,2,FALSE),"")</f>
        <v/>
      </c>
      <c r="N178" s="21"/>
      <c r="O178" s="55"/>
      <c r="P178" s="55"/>
      <c r="Q178" s="55"/>
      <c r="R178" s="55"/>
      <c r="S178" s="55"/>
      <c r="T178" s="55"/>
      <c r="U178" s="55"/>
      <c r="V178" s="55"/>
      <c r="W178" s="55"/>
      <c r="X178" s="55"/>
      <c r="Y178" s="55"/>
      <c r="Z178" s="55"/>
      <c r="AA178" s="55"/>
      <c r="AB178" s="55"/>
      <c r="AC178" s="55"/>
      <c r="AD178" s="55"/>
      <c r="AE178" s="55"/>
      <c r="AF178" s="55"/>
      <c r="AG178" s="55"/>
    </row>
    <row r="179" spans="1:33" x14ac:dyDescent="0.25">
      <c r="A179" s="29"/>
      <c r="B179" s="31"/>
      <c r="C179" s="29"/>
      <c r="D179" s="29"/>
      <c r="E179" s="29"/>
      <c r="F179" s="43"/>
      <c r="G179" s="43"/>
      <c r="H179" s="29"/>
      <c r="I179" s="21" t="str">
        <f>LEFT(Tabel1[[#This Row],[Ruumi tüüp (TALO Tüüpruumide nimestik)]],2)</f>
        <v/>
      </c>
      <c r="J179" s="30"/>
      <c r="K179" s="29"/>
      <c r="L179" s="21" t="str">
        <f>IFERROR(VLOOKUP(Tabel1[[#This Row],[Üürnik]],'Lepingu lisa'!$AW$3:$AX$22,2,FALSE),"")</f>
        <v/>
      </c>
      <c r="M179" s="21" t="str">
        <f>IFERROR(VLOOKUP(Tabel1[[#This Row],[Jaotus]],Tabelid!L:M,2,FALSE),"")</f>
        <v/>
      </c>
      <c r="N179" s="21"/>
      <c r="O179" s="55"/>
      <c r="P179" s="55"/>
      <c r="Q179" s="55"/>
      <c r="R179" s="55"/>
      <c r="S179" s="55"/>
      <c r="T179" s="55"/>
      <c r="U179" s="55"/>
      <c r="V179" s="55"/>
      <c r="W179" s="55"/>
      <c r="X179" s="55"/>
      <c r="Y179" s="55"/>
      <c r="Z179" s="55"/>
      <c r="AA179" s="55"/>
      <c r="AB179" s="55"/>
      <c r="AC179" s="55"/>
      <c r="AD179" s="55"/>
      <c r="AE179" s="55"/>
      <c r="AF179" s="55"/>
      <c r="AG179" s="55"/>
    </row>
    <row r="180" spans="1:33" x14ac:dyDescent="0.25">
      <c r="A180" s="29"/>
      <c r="B180" s="31"/>
      <c r="C180" s="29"/>
      <c r="D180" s="29"/>
      <c r="E180" s="29"/>
      <c r="F180" s="43"/>
      <c r="G180" s="43"/>
      <c r="H180" s="29"/>
      <c r="I180" s="21" t="str">
        <f>LEFT(Tabel1[[#This Row],[Ruumi tüüp (TALO Tüüpruumide nimestik)]],2)</f>
        <v/>
      </c>
      <c r="J180" s="30"/>
      <c r="K180" s="29"/>
      <c r="L180" s="21" t="str">
        <f>IFERROR(VLOOKUP(Tabel1[[#This Row],[Üürnik]],'Lepingu lisa'!$AW$3:$AX$22,2,FALSE),"")</f>
        <v/>
      </c>
      <c r="M180" s="21" t="str">
        <f>IFERROR(VLOOKUP(Tabel1[[#This Row],[Jaotus]],Tabelid!L:M,2,FALSE),"")</f>
        <v/>
      </c>
      <c r="N180" s="21"/>
      <c r="O180" s="55"/>
      <c r="P180" s="55"/>
      <c r="Q180" s="55"/>
      <c r="R180" s="55"/>
      <c r="S180" s="55"/>
      <c r="T180" s="55"/>
      <c r="U180" s="55"/>
      <c r="V180" s="55"/>
      <c r="W180" s="55"/>
      <c r="X180" s="55"/>
      <c r="Y180" s="55"/>
      <c r="Z180" s="55"/>
      <c r="AA180" s="55"/>
      <c r="AB180" s="55"/>
      <c r="AC180" s="55"/>
      <c r="AD180" s="55"/>
      <c r="AE180" s="55"/>
      <c r="AF180" s="55"/>
      <c r="AG180" s="55"/>
    </row>
    <row r="181" spans="1:33" x14ac:dyDescent="0.25">
      <c r="A181" s="29"/>
      <c r="B181" s="31"/>
      <c r="C181" s="29"/>
      <c r="D181" s="29"/>
      <c r="E181" s="29"/>
      <c r="F181" s="43"/>
      <c r="G181" s="43"/>
      <c r="H181" s="29"/>
      <c r="I181" s="21" t="str">
        <f>LEFT(Tabel1[[#This Row],[Ruumi tüüp (TALO Tüüpruumide nimestik)]],2)</f>
        <v/>
      </c>
      <c r="J181" s="30"/>
      <c r="K181" s="29"/>
      <c r="L181" s="21" t="str">
        <f>IFERROR(VLOOKUP(Tabel1[[#This Row],[Üürnik]],'Lepingu lisa'!$AW$3:$AX$22,2,FALSE),"")</f>
        <v/>
      </c>
      <c r="M181" s="21" t="str">
        <f>IFERROR(VLOOKUP(Tabel1[[#This Row],[Jaotus]],Tabelid!L:M,2,FALSE),"")</f>
        <v/>
      </c>
      <c r="N181" s="21"/>
      <c r="O181" s="55"/>
      <c r="P181" s="55"/>
      <c r="Q181" s="55"/>
      <c r="R181" s="55"/>
      <c r="S181" s="55"/>
      <c r="T181" s="55"/>
      <c r="U181" s="55"/>
      <c r="V181" s="55"/>
      <c r="W181" s="55"/>
      <c r="X181" s="55"/>
      <c r="Y181" s="55"/>
      <c r="Z181" s="55"/>
      <c r="AA181" s="55"/>
      <c r="AB181" s="55"/>
      <c r="AC181" s="55"/>
      <c r="AD181" s="55"/>
      <c r="AE181" s="55"/>
      <c r="AF181" s="55"/>
      <c r="AG181" s="55"/>
    </row>
    <row r="182" spans="1:33" x14ac:dyDescent="0.25">
      <c r="A182" s="29"/>
      <c r="B182" s="31"/>
      <c r="C182" s="29"/>
      <c r="D182" s="29"/>
      <c r="E182" s="29"/>
      <c r="F182" s="43"/>
      <c r="G182" s="43"/>
      <c r="H182" s="29"/>
      <c r="I182" s="21" t="str">
        <f>LEFT(Tabel1[[#This Row],[Ruumi tüüp (TALO Tüüpruumide nimestik)]],2)</f>
        <v/>
      </c>
      <c r="J182" s="30"/>
      <c r="K182" s="29"/>
      <c r="L182" s="21" t="str">
        <f>IFERROR(VLOOKUP(Tabel1[[#This Row],[Üürnik]],'Lepingu lisa'!$AW$3:$AX$22,2,FALSE),"")</f>
        <v/>
      </c>
      <c r="M182" s="21" t="str">
        <f>IFERROR(VLOOKUP(Tabel1[[#This Row],[Jaotus]],Tabelid!L:M,2,FALSE),"")</f>
        <v/>
      </c>
      <c r="N182" s="21"/>
      <c r="O182" s="55"/>
      <c r="P182" s="55"/>
      <c r="Q182" s="55"/>
      <c r="R182" s="55"/>
      <c r="S182" s="55"/>
      <c r="T182" s="55"/>
      <c r="U182" s="55"/>
      <c r="V182" s="55"/>
      <c r="W182" s="55"/>
      <c r="X182" s="55"/>
      <c r="Y182" s="55"/>
      <c r="Z182" s="55"/>
      <c r="AA182" s="55"/>
      <c r="AB182" s="55"/>
      <c r="AC182" s="55"/>
      <c r="AD182" s="55"/>
      <c r="AE182" s="55"/>
      <c r="AF182" s="55"/>
      <c r="AG182" s="55"/>
    </row>
    <row r="183" spans="1:33" x14ac:dyDescent="0.25">
      <c r="A183" s="29"/>
      <c r="B183" s="31"/>
      <c r="C183" s="29"/>
      <c r="D183" s="29"/>
      <c r="E183" s="29"/>
      <c r="F183" s="43"/>
      <c r="G183" s="43"/>
      <c r="H183" s="29"/>
      <c r="I183" s="21" t="str">
        <f>LEFT(Tabel1[[#This Row],[Ruumi tüüp (TALO Tüüpruumide nimestik)]],2)</f>
        <v/>
      </c>
      <c r="J183" s="30"/>
      <c r="K183" s="29"/>
      <c r="L183" s="21" t="str">
        <f>IFERROR(VLOOKUP(Tabel1[[#This Row],[Üürnik]],'Lepingu lisa'!$AW$3:$AX$22,2,FALSE),"")</f>
        <v/>
      </c>
      <c r="M183" s="21" t="str">
        <f>IFERROR(VLOOKUP(Tabel1[[#This Row],[Jaotus]],Tabelid!L:M,2,FALSE),"")</f>
        <v/>
      </c>
      <c r="N183" s="21"/>
      <c r="O183" s="55"/>
      <c r="P183" s="55"/>
      <c r="Q183" s="55"/>
      <c r="R183" s="55"/>
      <c r="S183" s="55"/>
      <c r="T183" s="55"/>
      <c r="U183" s="55"/>
      <c r="V183" s="55"/>
      <c r="W183" s="55"/>
      <c r="X183" s="55"/>
      <c r="Y183" s="55"/>
      <c r="Z183" s="55"/>
      <c r="AA183" s="55"/>
      <c r="AB183" s="55"/>
      <c r="AC183" s="55"/>
      <c r="AD183" s="55"/>
      <c r="AE183" s="55"/>
      <c r="AF183" s="55"/>
      <c r="AG183" s="55"/>
    </row>
    <row r="184" spans="1:33" x14ac:dyDescent="0.25">
      <c r="A184" s="29"/>
      <c r="B184" s="31"/>
      <c r="C184" s="29"/>
      <c r="D184" s="29"/>
      <c r="E184" s="29"/>
      <c r="F184" s="43"/>
      <c r="G184" s="43"/>
      <c r="H184" s="29"/>
      <c r="I184" s="21" t="str">
        <f>LEFT(Tabel1[[#This Row],[Ruumi tüüp (TALO Tüüpruumide nimestik)]],2)</f>
        <v/>
      </c>
      <c r="J184" s="30"/>
      <c r="K184" s="29"/>
      <c r="L184" s="21" t="str">
        <f>IFERROR(VLOOKUP(Tabel1[[#This Row],[Üürnik]],'Lepingu lisa'!$AW$3:$AX$22,2,FALSE),"")</f>
        <v/>
      </c>
      <c r="M184" s="21" t="str">
        <f>IFERROR(VLOOKUP(Tabel1[[#This Row],[Jaotus]],Tabelid!L:M,2,FALSE),"")</f>
        <v/>
      </c>
      <c r="N184" s="21"/>
      <c r="O184" s="55"/>
      <c r="P184" s="55"/>
      <c r="Q184" s="55"/>
      <c r="R184" s="55"/>
      <c r="S184" s="55"/>
      <c r="T184" s="55"/>
      <c r="U184" s="55"/>
      <c r="V184" s="55"/>
      <c r="W184" s="55"/>
      <c r="X184" s="55"/>
      <c r="Y184" s="55"/>
      <c r="Z184" s="55"/>
      <c r="AA184" s="55"/>
      <c r="AB184" s="55"/>
      <c r="AC184" s="55"/>
      <c r="AD184" s="55"/>
      <c r="AE184" s="55"/>
      <c r="AF184" s="55"/>
      <c r="AG184" s="55"/>
    </row>
    <row r="185" spans="1:33" x14ac:dyDescent="0.25">
      <c r="A185" s="29"/>
      <c r="B185" s="31"/>
      <c r="C185" s="29"/>
      <c r="D185" s="29"/>
      <c r="E185" s="29"/>
      <c r="F185" s="43"/>
      <c r="G185" s="43"/>
      <c r="H185" s="29"/>
      <c r="I185" s="21" t="str">
        <f>LEFT(Tabel1[[#This Row],[Ruumi tüüp (TALO Tüüpruumide nimestik)]],2)</f>
        <v/>
      </c>
      <c r="J185" s="30"/>
      <c r="K185" s="29"/>
      <c r="L185" s="21" t="str">
        <f>IFERROR(VLOOKUP(Tabel1[[#This Row],[Üürnik]],'Lepingu lisa'!$AW$3:$AX$22,2,FALSE),"")</f>
        <v/>
      </c>
      <c r="M185" s="21" t="str">
        <f>IFERROR(VLOOKUP(Tabel1[[#This Row],[Jaotus]],Tabelid!L:M,2,FALSE),"")</f>
        <v/>
      </c>
      <c r="N185" s="21"/>
      <c r="O185" s="55"/>
      <c r="P185" s="55"/>
      <c r="Q185" s="55"/>
      <c r="R185" s="55"/>
      <c r="S185" s="55"/>
      <c r="T185" s="55"/>
      <c r="U185" s="55"/>
      <c r="V185" s="55"/>
      <c r="W185" s="55"/>
      <c r="X185" s="55"/>
      <c r="Y185" s="55"/>
      <c r="Z185" s="55"/>
      <c r="AA185" s="55"/>
      <c r="AB185" s="55"/>
      <c r="AC185" s="55"/>
      <c r="AD185" s="55"/>
      <c r="AE185" s="55"/>
      <c r="AF185" s="55"/>
      <c r="AG185" s="55"/>
    </row>
    <row r="186" spans="1:33" x14ac:dyDescent="0.25">
      <c r="A186" s="29"/>
      <c r="B186" s="31"/>
      <c r="C186" s="29"/>
      <c r="D186" s="29"/>
      <c r="E186" s="29"/>
      <c r="F186" s="43"/>
      <c r="G186" s="43"/>
      <c r="H186" s="29"/>
      <c r="I186" s="21" t="str">
        <f>LEFT(Tabel1[[#This Row],[Ruumi tüüp (TALO Tüüpruumide nimestik)]],2)</f>
        <v/>
      </c>
      <c r="J186" s="30"/>
      <c r="K186" s="29"/>
      <c r="L186" s="21" t="str">
        <f>IFERROR(VLOOKUP(Tabel1[[#This Row],[Üürnik]],'Lepingu lisa'!$AW$3:$AX$22,2,FALSE),"")</f>
        <v/>
      </c>
      <c r="M186" s="21" t="str">
        <f>IFERROR(VLOOKUP(Tabel1[[#This Row],[Jaotus]],Tabelid!L:M,2,FALSE),"")</f>
        <v/>
      </c>
      <c r="N186" s="21"/>
      <c r="O186" s="55"/>
      <c r="P186" s="55"/>
      <c r="Q186" s="55"/>
      <c r="R186" s="55"/>
      <c r="S186" s="55"/>
      <c r="T186" s="55"/>
      <c r="U186" s="55"/>
      <c r="V186" s="55"/>
      <c r="W186" s="55"/>
      <c r="X186" s="55"/>
      <c r="Y186" s="55"/>
      <c r="Z186" s="55"/>
      <c r="AA186" s="55"/>
      <c r="AB186" s="55"/>
      <c r="AC186" s="55"/>
      <c r="AD186" s="55"/>
      <c r="AE186" s="55"/>
      <c r="AF186" s="55"/>
      <c r="AG186" s="55"/>
    </row>
    <row r="187" spans="1:33" x14ac:dyDescent="0.25">
      <c r="A187" s="29"/>
      <c r="B187" s="31"/>
      <c r="C187" s="29"/>
      <c r="D187" s="29"/>
      <c r="E187" s="29"/>
      <c r="F187" s="43"/>
      <c r="G187" s="43"/>
      <c r="H187" s="29"/>
      <c r="I187" s="21" t="str">
        <f>LEFT(Tabel1[[#This Row],[Ruumi tüüp (TALO Tüüpruumide nimestik)]],2)</f>
        <v/>
      </c>
      <c r="J187" s="30"/>
      <c r="K187" s="29"/>
      <c r="L187" s="21" t="str">
        <f>IFERROR(VLOOKUP(Tabel1[[#This Row],[Üürnik]],'Lepingu lisa'!$AW$3:$AX$22,2,FALSE),"")</f>
        <v/>
      </c>
      <c r="M187" s="21" t="str">
        <f>IFERROR(VLOOKUP(Tabel1[[#This Row],[Jaotus]],Tabelid!L:M,2,FALSE),"")</f>
        <v/>
      </c>
      <c r="N187" s="21"/>
      <c r="O187" s="55"/>
      <c r="P187" s="55"/>
      <c r="Q187" s="55"/>
      <c r="R187" s="55"/>
      <c r="S187" s="55"/>
      <c r="T187" s="55"/>
      <c r="U187" s="55"/>
      <c r="V187" s="55"/>
      <c r="W187" s="55"/>
      <c r="X187" s="55"/>
      <c r="Y187" s="55"/>
      <c r="Z187" s="55"/>
      <c r="AA187" s="55"/>
      <c r="AB187" s="55"/>
      <c r="AC187" s="55"/>
      <c r="AD187" s="55"/>
      <c r="AE187" s="55"/>
      <c r="AF187" s="55"/>
      <c r="AG187" s="55"/>
    </row>
    <row r="188" spans="1:33" x14ac:dyDescent="0.25">
      <c r="A188" s="29"/>
      <c r="B188" s="31"/>
      <c r="C188" s="29"/>
      <c r="D188" s="29"/>
      <c r="E188" s="29"/>
      <c r="F188" s="43"/>
      <c r="G188" s="43"/>
      <c r="H188" s="29"/>
      <c r="I188" s="21" t="str">
        <f>LEFT(Tabel1[[#This Row],[Ruumi tüüp (TALO Tüüpruumide nimestik)]],2)</f>
        <v/>
      </c>
      <c r="J188" s="30"/>
      <c r="K188" s="29"/>
      <c r="L188" s="21" t="str">
        <f>IFERROR(VLOOKUP(Tabel1[[#This Row],[Üürnik]],'Lepingu lisa'!$AW$3:$AX$22,2,FALSE),"")</f>
        <v/>
      </c>
      <c r="M188" s="21" t="str">
        <f>IFERROR(VLOOKUP(Tabel1[[#This Row],[Jaotus]],Tabelid!L:M,2,FALSE),"")</f>
        <v/>
      </c>
      <c r="N188" s="21"/>
      <c r="O188" s="55"/>
      <c r="P188" s="55"/>
      <c r="Q188" s="55"/>
      <c r="R188" s="55"/>
      <c r="S188" s="55"/>
      <c r="T188" s="55"/>
      <c r="U188" s="55"/>
      <c r="V188" s="55"/>
      <c r="W188" s="55"/>
      <c r="X188" s="55"/>
      <c r="Y188" s="55"/>
      <c r="Z188" s="55"/>
      <c r="AA188" s="55"/>
      <c r="AB188" s="55"/>
      <c r="AC188" s="55"/>
      <c r="AD188" s="55"/>
      <c r="AE188" s="55"/>
      <c r="AF188" s="55"/>
      <c r="AG188" s="55"/>
    </row>
    <row r="189" spans="1:33" x14ac:dyDescent="0.25">
      <c r="A189" s="29"/>
      <c r="B189" s="31"/>
      <c r="C189" s="29"/>
      <c r="D189" s="29"/>
      <c r="E189" s="29"/>
      <c r="F189" s="43"/>
      <c r="G189" s="43"/>
      <c r="H189" s="29"/>
      <c r="I189" s="21" t="str">
        <f>LEFT(Tabel1[[#This Row],[Ruumi tüüp (TALO Tüüpruumide nimestik)]],2)</f>
        <v/>
      </c>
      <c r="J189" s="30"/>
      <c r="K189" s="29"/>
      <c r="L189" s="21" t="str">
        <f>IFERROR(VLOOKUP(Tabel1[[#This Row],[Üürnik]],'Lepingu lisa'!$AW$3:$AX$22,2,FALSE),"")</f>
        <v/>
      </c>
      <c r="M189" s="21" t="str">
        <f>IFERROR(VLOOKUP(Tabel1[[#This Row],[Jaotus]],Tabelid!L:M,2,FALSE),"")</f>
        <v/>
      </c>
      <c r="N189" s="21"/>
      <c r="O189" s="55"/>
      <c r="P189" s="55"/>
      <c r="Q189" s="55"/>
      <c r="R189" s="55"/>
      <c r="S189" s="55"/>
      <c r="T189" s="55"/>
      <c r="U189" s="55"/>
      <c r="V189" s="55"/>
      <c r="W189" s="55"/>
      <c r="X189" s="55"/>
      <c r="Y189" s="55"/>
      <c r="Z189" s="55"/>
      <c r="AA189" s="55"/>
      <c r="AB189" s="55"/>
      <c r="AC189" s="55"/>
      <c r="AD189" s="55"/>
      <c r="AE189" s="55"/>
      <c r="AF189" s="55"/>
      <c r="AG189" s="55"/>
    </row>
    <row r="190" spans="1:33" x14ac:dyDescent="0.25">
      <c r="A190" s="29"/>
      <c r="B190" s="31"/>
      <c r="C190" s="29"/>
      <c r="D190" s="29"/>
      <c r="E190" s="29"/>
      <c r="F190" s="43"/>
      <c r="G190" s="43"/>
      <c r="H190" s="29"/>
      <c r="I190" s="21" t="str">
        <f>LEFT(Tabel1[[#This Row],[Ruumi tüüp (TALO Tüüpruumide nimestik)]],2)</f>
        <v/>
      </c>
      <c r="J190" s="30"/>
      <c r="K190" s="29"/>
      <c r="L190" s="21" t="str">
        <f>IFERROR(VLOOKUP(Tabel1[[#This Row],[Üürnik]],'Lepingu lisa'!$AW$3:$AX$22,2,FALSE),"")</f>
        <v/>
      </c>
      <c r="M190" s="21" t="str">
        <f>IFERROR(VLOOKUP(Tabel1[[#This Row],[Jaotus]],Tabelid!L:M,2,FALSE),"")</f>
        <v/>
      </c>
      <c r="N190" s="21"/>
      <c r="O190" s="55"/>
      <c r="P190" s="55"/>
      <c r="Q190" s="55"/>
      <c r="R190" s="55"/>
      <c r="S190" s="55"/>
      <c r="T190" s="55"/>
      <c r="U190" s="55"/>
      <c r="V190" s="55"/>
      <c r="W190" s="55"/>
      <c r="X190" s="55"/>
      <c r="Y190" s="55"/>
      <c r="Z190" s="55"/>
      <c r="AA190" s="55"/>
      <c r="AB190" s="55"/>
      <c r="AC190" s="55"/>
      <c r="AD190" s="55"/>
      <c r="AE190" s="55"/>
      <c r="AF190" s="55"/>
      <c r="AG190" s="55"/>
    </row>
    <row r="191" spans="1:33" x14ac:dyDescent="0.25">
      <c r="A191" s="29"/>
      <c r="B191" s="31"/>
      <c r="C191" s="29"/>
      <c r="D191" s="29"/>
      <c r="E191" s="29"/>
      <c r="F191" s="43"/>
      <c r="G191" s="43"/>
      <c r="H191" s="29"/>
      <c r="I191" s="21" t="str">
        <f>LEFT(Tabel1[[#This Row],[Ruumi tüüp (TALO Tüüpruumide nimestik)]],2)</f>
        <v/>
      </c>
      <c r="J191" s="30"/>
      <c r="K191" s="29"/>
      <c r="L191" s="21" t="str">
        <f>IFERROR(VLOOKUP(Tabel1[[#This Row],[Üürnik]],'Lepingu lisa'!$AW$3:$AX$22,2,FALSE),"")</f>
        <v/>
      </c>
      <c r="M191" s="21" t="str">
        <f>IFERROR(VLOOKUP(Tabel1[[#This Row],[Jaotus]],Tabelid!L:M,2,FALSE),"")</f>
        <v/>
      </c>
      <c r="N191" s="21"/>
      <c r="O191" s="55"/>
      <c r="P191" s="55"/>
      <c r="Q191" s="55"/>
      <c r="R191" s="55"/>
      <c r="S191" s="55"/>
      <c r="T191" s="55"/>
      <c r="U191" s="55"/>
      <c r="V191" s="55"/>
      <c r="W191" s="55"/>
      <c r="X191" s="55"/>
      <c r="Y191" s="55"/>
      <c r="Z191" s="55"/>
      <c r="AA191" s="55"/>
      <c r="AB191" s="55"/>
      <c r="AC191" s="55"/>
      <c r="AD191" s="55"/>
      <c r="AE191" s="55"/>
      <c r="AF191" s="55"/>
      <c r="AG191" s="55"/>
    </row>
    <row r="192" spans="1:33" x14ac:dyDescent="0.25">
      <c r="A192" s="29"/>
      <c r="B192" s="31"/>
      <c r="C192" s="29"/>
      <c r="D192" s="29"/>
      <c r="E192" s="29"/>
      <c r="F192" s="43"/>
      <c r="G192" s="43"/>
      <c r="H192" s="29"/>
      <c r="I192" s="21" t="str">
        <f>LEFT(Tabel1[[#This Row],[Ruumi tüüp (TALO Tüüpruumide nimestik)]],2)</f>
        <v/>
      </c>
      <c r="J192" s="30"/>
      <c r="K192" s="29"/>
      <c r="L192" s="21" t="str">
        <f>IFERROR(VLOOKUP(Tabel1[[#This Row],[Üürnik]],'Lepingu lisa'!$AW$3:$AX$22,2,FALSE),"")</f>
        <v/>
      </c>
      <c r="M192" s="21" t="str">
        <f>IFERROR(VLOOKUP(Tabel1[[#This Row],[Jaotus]],Tabelid!L:M,2,FALSE),"")</f>
        <v/>
      </c>
      <c r="N192" s="21"/>
      <c r="O192" s="55"/>
      <c r="P192" s="55"/>
      <c r="Q192" s="55"/>
      <c r="R192" s="55"/>
      <c r="S192" s="55"/>
      <c r="T192" s="55"/>
      <c r="U192" s="55"/>
      <c r="V192" s="55"/>
      <c r="W192" s="55"/>
      <c r="X192" s="55"/>
      <c r="Y192" s="55"/>
      <c r="Z192" s="55"/>
      <c r="AA192" s="55"/>
      <c r="AB192" s="55"/>
      <c r="AC192" s="55"/>
      <c r="AD192" s="55"/>
      <c r="AE192" s="55"/>
      <c r="AF192" s="55"/>
      <c r="AG192" s="55"/>
    </row>
    <row r="193" spans="1:33" x14ac:dyDescent="0.25">
      <c r="A193" s="29"/>
      <c r="B193" s="31"/>
      <c r="C193" s="29"/>
      <c r="D193" s="29"/>
      <c r="E193" s="29"/>
      <c r="F193" s="43"/>
      <c r="G193" s="43"/>
      <c r="H193" s="29"/>
      <c r="I193" s="21" t="str">
        <f>LEFT(Tabel1[[#This Row],[Ruumi tüüp (TALO Tüüpruumide nimestik)]],2)</f>
        <v/>
      </c>
      <c r="J193" s="30"/>
      <c r="K193" s="29"/>
      <c r="L193" s="21" t="str">
        <f>IFERROR(VLOOKUP(Tabel1[[#This Row],[Üürnik]],'Lepingu lisa'!$AW$3:$AX$22,2,FALSE),"")</f>
        <v/>
      </c>
      <c r="M193" s="21" t="str">
        <f>IFERROR(VLOOKUP(Tabel1[[#This Row],[Jaotus]],Tabelid!L:M,2,FALSE),"")</f>
        <v/>
      </c>
      <c r="N193" s="21"/>
      <c r="O193" s="55"/>
      <c r="P193" s="55"/>
      <c r="Q193" s="55"/>
      <c r="R193" s="55"/>
      <c r="S193" s="55"/>
      <c r="T193" s="55"/>
      <c r="U193" s="55"/>
      <c r="V193" s="55"/>
      <c r="W193" s="55"/>
      <c r="X193" s="55"/>
      <c r="Y193" s="55"/>
      <c r="Z193" s="55"/>
      <c r="AA193" s="55"/>
      <c r="AB193" s="55"/>
      <c r="AC193" s="55"/>
      <c r="AD193" s="55"/>
      <c r="AE193" s="55"/>
      <c r="AF193" s="55"/>
      <c r="AG193" s="55"/>
    </row>
    <row r="194" spans="1:33" x14ac:dyDescent="0.25">
      <c r="A194" s="29"/>
      <c r="B194" s="31"/>
      <c r="C194" s="29"/>
      <c r="D194" s="29"/>
      <c r="E194" s="29"/>
      <c r="F194" s="43"/>
      <c r="G194" s="43"/>
      <c r="H194" s="29"/>
      <c r="I194" s="21" t="str">
        <f>LEFT(Tabel1[[#This Row],[Ruumi tüüp (TALO Tüüpruumide nimestik)]],2)</f>
        <v/>
      </c>
      <c r="J194" s="30"/>
      <c r="K194" s="29"/>
      <c r="L194" s="21" t="str">
        <f>IFERROR(VLOOKUP(Tabel1[[#This Row],[Üürnik]],'Lepingu lisa'!$AW$3:$AX$22,2,FALSE),"")</f>
        <v/>
      </c>
      <c r="M194" s="21" t="str">
        <f>IFERROR(VLOOKUP(Tabel1[[#This Row],[Jaotus]],Tabelid!L:M,2,FALSE),"")</f>
        <v/>
      </c>
      <c r="N194" s="21"/>
      <c r="O194" s="55"/>
      <c r="P194" s="55"/>
      <c r="Q194" s="55"/>
      <c r="R194" s="55"/>
      <c r="S194" s="55"/>
      <c r="T194" s="55"/>
      <c r="U194" s="55"/>
      <c r="V194" s="55"/>
      <c r="W194" s="55"/>
      <c r="X194" s="55"/>
      <c r="Y194" s="55"/>
      <c r="Z194" s="55"/>
      <c r="AA194" s="55"/>
      <c r="AB194" s="55"/>
      <c r="AC194" s="55"/>
      <c r="AD194" s="55"/>
      <c r="AE194" s="55"/>
      <c r="AF194" s="55"/>
      <c r="AG194" s="55"/>
    </row>
    <row r="195" spans="1:33" x14ac:dyDescent="0.25">
      <c r="A195" s="29"/>
      <c r="B195" s="31"/>
      <c r="C195" s="29"/>
      <c r="D195" s="29"/>
      <c r="E195" s="29"/>
      <c r="F195" s="43"/>
      <c r="G195" s="43"/>
      <c r="H195" s="29"/>
      <c r="I195" s="21" t="str">
        <f>LEFT(Tabel1[[#This Row],[Ruumi tüüp (TALO Tüüpruumide nimestik)]],2)</f>
        <v/>
      </c>
      <c r="J195" s="30"/>
      <c r="K195" s="29"/>
      <c r="L195" s="21" t="str">
        <f>IFERROR(VLOOKUP(Tabel1[[#This Row],[Üürnik]],'Lepingu lisa'!$AW$3:$AX$22,2,FALSE),"")</f>
        <v/>
      </c>
      <c r="M195" s="21" t="str">
        <f>IFERROR(VLOOKUP(Tabel1[[#This Row],[Jaotus]],Tabelid!L:M,2,FALSE),"")</f>
        <v/>
      </c>
      <c r="N195" s="21"/>
      <c r="O195" s="55"/>
      <c r="P195" s="55"/>
      <c r="Q195" s="55"/>
      <c r="R195" s="55"/>
      <c r="S195" s="55"/>
      <c r="T195" s="55"/>
      <c r="U195" s="55"/>
      <c r="V195" s="55"/>
      <c r="W195" s="55"/>
      <c r="X195" s="55"/>
      <c r="Y195" s="55"/>
      <c r="Z195" s="55"/>
      <c r="AA195" s="55"/>
      <c r="AB195" s="55"/>
      <c r="AC195" s="55"/>
      <c r="AD195" s="55"/>
      <c r="AE195" s="55"/>
      <c r="AF195" s="55"/>
      <c r="AG195" s="55"/>
    </row>
    <row r="196" spans="1:33" x14ac:dyDescent="0.25">
      <c r="A196" s="29"/>
      <c r="B196" s="31"/>
      <c r="C196" s="29"/>
      <c r="D196" s="29"/>
      <c r="E196" s="29"/>
      <c r="F196" s="43"/>
      <c r="G196" s="43"/>
      <c r="H196" s="29"/>
      <c r="I196" s="21" t="str">
        <f>LEFT(Tabel1[[#This Row],[Ruumi tüüp (TALO Tüüpruumide nimestik)]],2)</f>
        <v/>
      </c>
      <c r="J196" s="30"/>
      <c r="K196" s="29"/>
      <c r="L196" s="21" t="str">
        <f>IFERROR(VLOOKUP(Tabel1[[#This Row],[Üürnik]],'Lepingu lisa'!$AW$3:$AX$22,2,FALSE),"")</f>
        <v/>
      </c>
      <c r="M196" s="21" t="str">
        <f>IFERROR(VLOOKUP(Tabel1[[#This Row],[Jaotus]],Tabelid!L:M,2,FALSE),"")</f>
        <v/>
      </c>
      <c r="N196" s="21"/>
      <c r="O196" s="55"/>
      <c r="P196" s="55"/>
      <c r="Q196" s="55"/>
      <c r="R196" s="55"/>
      <c r="S196" s="55"/>
      <c r="T196" s="55"/>
      <c r="U196" s="55"/>
      <c r="V196" s="55"/>
      <c r="W196" s="55"/>
      <c r="X196" s="55"/>
      <c r="Y196" s="55"/>
      <c r="Z196" s="55"/>
      <c r="AA196" s="55"/>
      <c r="AB196" s="55"/>
      <c r="AC196" s="55"/>
      <c r="AD196" s="55"/>
      <c r="AE196" s="55"/>
      <c r="AF196" s="55"/>
      <c r="AG196" s="55"/>
    </row>
    <row r="197" spans="1:33" x14ac:dyDescent="0.25">
      <c r="A197" s="29"/>
      <c r="B197" s="31"/>
      <c r="C197" s="29"/>
      <c r="D197" s="29"/>
      <c r="E197" s="29"/>
      <c r="F197" s="43"/>
      <c r="G197" s="43"/>
      <c r="H197" s="29"/>
      <c r="I197" s="21" t="str">
        <f>LEFT(Tabel1[[#This Row],[Ruumi tüüp (TALO Tüüpruumide nimestik)]],2)</f>
        <v/>
      </c>
      <c r="J197" s="30"/>
      <c r="K197" s="29"/>
      <c r="L197" s="21" t="str">
        <f>IFERROR(VLOOKUP(Tabel1[[#This Row],[Üürnik]],'Lepingu lisa'!$AW$3:$AX$22,2,FALSE),"")</f>
        <v/>
      </c>
      <c r="M197" s="21" t="str">
        <f>IFERROR(VLOOKUP(Tabel1[[#This Row],[Jaotus]],Tabelid!L:M,2,FALSE),"")</f>
        <v/>
      </c>
      <c r="N197" s="21"/>
      <c r="O197" s="55"/>
      <c r="P197" s="55"/>
      <c r="Q197" s="55"/>
      <c r="R197" s="55"/>
      <c r="S197" s="55"/>
      <c r="T197" s="55"/>
      <c r="U197" s="55"/>
      <c r="V197" s="55"/>
      <c r="W197" s="55"/>
      <c r="X197" s="55"/>
      <c r="Y197" s="55"/>
      <c r="Z197" s="55"/>
      <c r="AA197" s="55"/>
      <c r="AB197" s="55"/>
      <c r="AC197" s="55"/>
      <c r="AD197" s="55"/>
      <c r="AE197" s="55"/>
      <c r="AF197" s="55"/>
      <c r="AG197" s="55"/>
    </row>
    <row r="198" spans="1:33" x14ac:dyDescent="0.25">
      <c r="A198" s="29"/>
      <c r="B198" s="31"/>
      <c r="C198" s="29"/>
      <c r="D198" s="29"/>
      <c r="E198" s="29"/>
      <c r="F198" s="43"/>
      <c r="G198" s="43"/>
      <c r="H198" s="29"/>
      <c r="I198" s="21" t="str">
        <f>LEFT(Tabel1[[#This Row],[Ruumi tüüp (TALO Tüüpruumide nimestik)]],2)</f>
        <v/>
      </c>
      <c r="J198" s="30"/>
      <c r="K198" s="29"/>
      <c r="L198" s="21" t="str">
        <f>IFERROR(VLOOKUP(Tabel1[[#This Row],[Üürnik]],'Lepingu lisa'!$AW$3:$AX$22,2,FALSE),"")</f>
        <v/>
      </c>
      <c r="M198" s="21" t="str">
        <f>IFERROR(VLOOKUP(Tabel1[[#This Row],[Jaotus]],Tabelid!L:M,2,FALSE),"")</f>
        <v/>
      </c>
      <c r="N198" s="21"/>
      <c r="O198" s="55"/>
      <c r="P198" s="55"/>
      <c r="Q198" s="55"/>
      <c r="R198" s="55"/>
      <c r="S198" s="55"/>
      <c r="T198" s="55"/>
      <c r="U198" s="55"/>
      <c r="V198" s="55"/>
      <c r="W198" s="55"/>
      <c r="X198" s="55"/>
      <c r="Y198" s="55"/>
      <c r="Z198" s="55"/>
      <c r="AA198" s="55"/>
      <c r="AB198" s="55"/>
      <c r="AC198" s="55"/>
      <c r="AD198" s="55"/>
      <c r="AE198" s="55"/>
      <c r="AF198" s="55"/>
      <c r="AG198" s="55"/>
    </row>
    <row r="199" spans="1:33" x14ac:dyDescent="0.25">
      <c r="A199" s="29"/>
      <c r="B199" s="31"/>
      <c r="C199" s="29"/>
      <c r="D199" s="29"/>
      <c r="E199" s="29"/>
      <c r="F199" s="43"/>
      <c r="G199" s="43"/>
      <c r="H199" s="29"/>
      <c r="I199" s="21" t="str">
        <f>LEFT(Tabel1[[#This Row],[Ruumi tüüp (TALO Tüüpruumide nimestik)]],2)</f>
        <v/>
      </c>
      <c r="J199" s="30"/>
      <c r="K199" s="29"/>
      <c r="L199" s="21" t="str">
        <f>IFERROR(VLOOKUP(Tabel1[[#This Row],[Üürnik]],'Lepingu lisa'!$AW$3:$AX$22,2,FALSE),"")</f>
        <v/>
      </c>
      <c r="M199" s="21" t="str">
        <f>IFERROR(VLOOKUP(Tabel1[[#This Row],[Jaotus]],Tabelid!L:M,2,FALSE),"")</f>
        <v/>
      </c>
      <c r="N199" s="21"/>
      <c r="O199" s="55"/>
      <c r="P199" s="55"/>
      <c r="Q199" s="55"/>
      <c r="R199" s="55"/>
      <c r="S199" s="55"/>
      <c r="T199" s="55"/>
      <c r="U199" s="55"/>
      <c r="V199" s="55"/>
      <c r="W199" s="55"/>
      <c r="X199" s="55"/>
      <c r="Y199" s="55"/>
      <c r="Z199" s="55"/>
      <c r="AA199" s="55"/>
      <c r="AB199" s="55"/>
      <c r="AC199" s="55"/>
      <c r="AD199" s="55"/>
      <c r="AE199" s="55"/>
      <c r="AF199" s="55"/>
      <c r="AG199" s="55"/>
    </row>
    <row r="200" spans="1:33" x14ac:dyDescent="0.25">
      <c r="A200" s="29"/>
      <c r="B200" s="31"/>
      <c r="C200" s="29"/>
      <c r="D200" s="29"/>
      <c r="E200" s="29"/>
      <c r="F200" s="43"/>
      <c r="G200" s="43"/>
      <c r="H200" s="29"/>
      <c r="I200" s="21" t="str">
        <f>LEFT(Tabel1[[#This Row],[Ruumi tüüp (TALO Tüüpruumide nimestik)]],2)</f>
        <v/>
      </c>
      <c r="J200" s="30"/>
      <c r="K200" s="29"/>
      <c r="L200" s="21" t="str">
        <f>IFERROR(VLOOKUP(Tabel1[[#This Row],[Üürnik]],'Lepingu lisa'!$AW$3:$AX$22,2,FALSE),"")</f>
        <v/>
      </c>
      <c r="M200" s="21" t="str">
        <f>IFERROR(VLOOKUP(Tabel1[[#This Row],[Jaotus]],Tabelid!L:M,2,FALSE),"")</f>
        <v/>
      </c>
      <c r="N200" s="21"/>
      <c r="O200" s="55"/>
      <c r="P200" s="55"/>
      <c r="Q200" s="55"/>
      <c r="R200" s="55"/>
      <c r="S200" s="55"/>
      <c r="T200" s="55"/>
      <c r="U200" s="55"/>
      <c r="V200" s="55"/>
      <c r="W200" s="55"/>
      <c r="X200" s="55"/>
      <c r="Y200" s="55"/>
      <c r="Z200" s="55"/>
      <c r="AA200" s="55"/>
      <c r="AB200" s="55"/>
      <c r="AC200" s="55"/>
      <c r="AD200" s="55"/>
      <c r="AE200" s="55"/>
      <c r="AF200" s="55"/>
      <c r="AG200" s="55"/>
    </row>
    <row r="201" spans="1:33" x14ac:dyDescent="0.25">
      <c r="A201" s="29"/>
      <c r="B201" s="31"/>
      <c r="C201" s="29"/>
      <c r="D201" s="29"/>
      <c r="E201" s="29"/>
      <c r="F201" s="43"/>
      <c r="G201" s="43"/>
      <c r="H201" s="29"/>
      <c r="I201" s="21" t="str">
        <f>LEFT(Tabel1[[#This Row],[Ruumi tüüp (TALO Tüüpruumide nimestik)]],2)</f>
        <v/>
      </c>
      <c r="J201" s="30"/>
      <c r="K201" s="29"/>
      <c r="L201" s="21" t="str">
        <f>IFERROR(VLOOKUP(Tabel1[[#This Row],[Üürnik]],'Lepingu lisa'!$AW$3:$AX$22,2,FALSE),"")</f>
        <v/>
      </c>
      <c r="M201" s="21" t="str">
        <f>IFERROR(VLOOKUP(Tabel1[[#This Row],[Jaotus]],Tabelid!L:M,2,FALSE),"")</f>
        <v/>
      </c>
      <c r="N201" s="21"/>
      <c r="O201" s="55"/>
      <c r="P201" s="55"/>
      <c r="Q201" s="55"/>
      <c r="R201" s="55"/>
      <c r="S201" s="55"/>
      <c r="T201" s="55"/>
      <c r="U201" s="55"/>
      <c r="V201" s="55"/>
      <c r="W201" s="55"/>
      <c r="X201" s="55"/>
      <c r="Y201" s="55"/>
      <c r="Z201" s="55"/>
      <c r="AA201" s="55"/>
      <c r="AB201" s="55"/>
      <c r="AC201" s="55"/>
      <c r="AD201" s="55"/>
      <c r="AE201" s="55"/>
      <c r="AF201" s="55"/>
      <c r="AG201" s="55"/>
    </row>
    <row r="202" spans="1:33" x14ac:dyDescent="0.25">
      <c r="A202" s="29"/>
      <c r="B202" s="31"/>
      <c r="C202" s="29"/>
      <c r="D202" s="29"/>
      <c r="E202" s="29"/>
      <c r="F202" s="43"/>
      <c r="G202" s="43"/>
      <c r="H202" s="29"/>
      <c r="I202" s="21" t="str">
        <f>LEFT(Tabel1[[#This Row],[Ruumi tüüp (TALO Tüüpruumide nimestik)]],2)</f>
        <v/>
      </c>
      <c r="J202" s="30"/>
      <c r="K202" s="29"/>
      <c r="L202" s="21" t="str">
        <f>IFERROR(VLOOKUP(Tabel1[[#This Row],[Üürnik]],'Lepingu lisa'!$AW$3:$AX$22,2,FALSE),"")</f>
        <v/>
      </c>
      <c r="M202" s="21" t="str">
        <f>IFERROR(VLOOKUP(Tabel1[[#This Row],[Jaotus]],Tabelid!L:M,2,FALSE),"")</f>
        <v/>
      </c>
      <c r="N202" s="21"/>
      <c r="O202" s="55"/>
      <c r="P202" s="55"/>
      <c r="Q202" s="55"/>
      <c r="R202" s="55"/>
      <c r="S202" s="55"/>
      <c r="T202" s="55"/>
      <c r="U202" s="55"/>
      <c r="V202" s="55"/>
      <c r="W202" s="55"/>
      <c r="X202" s="55"/>
      <c r="Y202" s="55"/>
      <c r="Z202" s="55"/>
      <c r="AA202" s="55"/>
      <c r="AB202" s="55"/>
      <c r="AC202" s="55"/>
      <c r="AD202" s="55"/>
      <c r="AE202" s="55"/>
      <c r="AF202" s="55"/>
      <c r="AG202" s="55"/>
    </row>
    <row r="203" spans="1:33" x14ac:dyDescent="0.25">
      <c r="A203" s="29"/>
      <c r="B203" s="31"/>
      <c r="C203" s="29"/>
      <c r="D203" s="29"/>
      <c r="E203" s="29"/>
      <c r="F203" s="43"/>
      <c r="G203" s="43"/>
      <c r="H203" s="29"/>
      <c r="I203" s="21" t="str">
        <f>LEFT(Tabel1[[#This Row],[Ruumi tüüp (TALO Tüüpruumide nimestik)]],2)</f>
        <v/>
      </c>
      <c r="J203" s="30"/>
      <c r="K203" s="29"/>
      <c r="L203" s="21" t="str">
        <f>IFERROR(VLOOKUP(Tabel1[[#This Row],[Üürnik]],'Lepingu lisa'!$AW$3:$AX$22,2,FALSE),"")</f>
        <v/>
      </c>
      <c r="M203" s="21" t="str">
        <f>IFERROR(VLOOKUP(Tabel1[[#This Row],[Jaotus]],Tabelid!L:M,2,FALSE),"")</f>
        <v/>
      </c>
      <c r="N203" s="21"/>
      <c r="O203" s="55"/>
      <c r="P203" s="55"/>
      <c r="Q203" s="55"/>
      <c r="R203" s="55"/>
      <c r="S203" s="55"/>
      <c r="T203" s="55"/>
      <c r="U203" s="55"/>
      <c r="V203" s="55"/>
      <c r="W203" s="55"/>
      <c r="X203" s="55"/>
      <c r="Y203" s="55"/>
      <c r="Z203" s="55"/>
      <c r="AA203" s="55"/>
      <c r="AB203" s="55"/>
      <c r="AC203" s="55"/>
      <c r="AD203" s="55"/>
      <c r="AE203" s="55"/>
      <c r="AF203" s="55"/>
      <c r="AG203" s="55"/>
    </row>
    <row r="204" spans="1:33" x14ac:dyDescent="0.25">
      <c r="A204" s="29"/>
      <c r="B204" s="31"/>
      <c r="C204" s="29"/>
      <c r="D204" s="29"/>
      <c r="E204" s="29"/>
      <c r="F204" s="43"/>
      <c r="G204" s="43"/>
      <c r="H204" s="29"/>
      <c r="I204" s="21" t="str">
        <f>LEFT(Tabel1[[#This Row],[Ruumi tüüp (TALO Tüüpruumide nimestik)]],2)</f>
        <v/>
      </c>
      <c r="J204" s="30"/>
      <c r="K204" s="29"/>
      <c r="L204" s="21" t="str">
        <f>IFERROR(VLOOKUP(Tabel1[[#This Row],[Üürnik]],'Lepingu lisa'!$AW$3:$AX$22,2,FALSE),"")</f>
        <v/>
      </c>
      <c r="M204" s="21" t="str">
        <f>IFERROR(VLOOKUP(Tabel1[[#This Row],[Jaotus]],Tabelid!L:M,2,FALSE),"")</f>
        <v/>
      </c>
      <c r="N204" s="21"/>
      <c r="O204" s="55"/>
      <c r="P204" s="55"/>
      <c r="Q204" s="55"/>
      <c r="R204" s="55"/>
      <c r="S204" s="55"/>
      <c r="T204" s="55"/>
      <c r="U204" s="55"/>
      <c r="V204" s="55"/>
      <c r="W204" s="55"/>
      <c r="X204" s="55"/>
      <c r="Y204" s="55"/>
      <c r="Z204" s="55"/>
      <c r="AA204" s="55"/>
      <c r="AB204" s="55"/>
      <c r="AC204" s="55"/>
      <c r="AD204" s="55"/>
      <c r="AE204" s="55"/>
      <c r="AF204" s="55"/>
      <c r="AG204" s="55"/>
    </row>
    <row r="205" spans="1:33" x14ac:dyDescent="0.25">
      <c r="A205" s="29"/>
      <c r="B205" s="31"/>
      <c r="C205" s="29"/>
      <c r="D205" s="29"/>
      <c r="E205" s="29"/>
      <c r="F205" s="43"/>
      <c r="G205" s="43"/>
      <c r="H205" s="29"/>
      <c r="I205" s="21" t="str">
        <f>LEFT(Tabel1[[#This Row],[Ruumi tüüp (TALO Tüüpruumide nimestik)]],2)</f>
        <v/>
      </c>
      <c r="J205" s="30"/>
      <c r="K205" s="29"/>
      <c r="L205" s="21" t="str">
        <f>IFERROR(VLOOKUP(Tabel1[[#This Row],[Üürnik]],'Lepingu lisa'!$AW$3:$AX$22,2,FALSE),"")</f>
        <v/>
      </c>
      <c r="M205" s="21" t="str">
        <f>IFERROR(VLOOKUP(Tabel1[[#This Row],[Jaotus]],Tabelid!L:M,2,FALSE),"")</f>
        <v/>
      </c>
      <c r="N205" s="21"/>
      <c r="O205" s="55"/>
      <c r="P205" s="55"/>
      <c r="Q205" s="55"/>
      <c r="R205" s="55"/>
      <c r="S205" s="55"/>
      <c r="T205" s="55"/>
      <c r="U205" s="55"/>
      <c r="V205" s="55"/>
      <c r="W205" s="55"/>
      <c r="X205" s="55"/>
      <c r="Y205" s="55"/>
      <c r="Z205" s="55"/>
      <c r="AA205" s="55"/>
      <c r="AB205" s="55"/>
      <c r="AC205" s="55"/>
      <c r="AD205" s="55"/>
      <c r="AE205" s="55"/>
      <c r="AF205" s="55"/>
      <c r="AG205" s="55"/>
    </row>
    <row r="206" spans="1:33" x14ac:dyDescent="0.25">
      <c r="A206" s="29"/>
      <c r="B206" s="31"/>
      <c r="C206" s="29"/>
      <c r="D206" s="29"/>
      <c r="E206" s="29"/>
      <c r="F206" s="43"/>
      <c r="G206" s="43"/>
      <c r="H206" s="29"/>
      <c r="I206" s="21" t="str">
        <f>LEFT(Tabel1[[#This Row],[Ruumi tüüp (TALO Tüüpruumide nimestik)]],2)</f>
        <v/>
      </c>
      <c r="J206" s="30"/>
      <c r="K206" s="29"/>
      <c r="L206" s="21" t="str">
        <f>IFERROR(VLOOKUP(Tabel1[[#This Row],[Üürnik]],'Lepingu lisa'!$AW$3:$AX$22,2,FALSE),"")</f>
        <v/>
      </c>
      <c r="M206" s="21" t="str">
        <f>IFERROR(VLOOKUP(Tabel1[[#This Row],[Jaotus]],Tabelid!L:M,2,FALSE),"")</f>
        <v/>
      </c>
      <c r="N206" s="21"/>
      <c r="O206" s="55"/>
      <c r="P206" s="55"/>
      <c r="Q206" s="55"/>
      <c r="R206" s="55"/>
      <c r="S206" s="55"/>
      <c r="T206" s="55"/>
      <c r="U206" s="55"/>
      <c r="V206" s="55"/>
      <c r="W206" s="55"/>
      <c r="X206" s="55"/>
      <c r="Y206" s="55"/>
      <c r="Z206" s="55"/>
      <c r="AA206" s="55"/>
      <c r="AB206" s="55"/>
      <c r="AC206" s="55"/>
      <c r="AD206" s="55"/>
      <c r="AE206" s="55"/>
      <c r="AF206" s="55"/>
      <c r="AG206" s="55"/>
    </row>
    <row r="207" spans="1:33" x14ac:dyDescent="0.25">
      <c r="A207" s="29"/>
      <c r="B207" s="31"/>
      <c r="C207" s="29"/>
      <c r="D207" s="29"/>
      <c r="E207" s="29"/>
      <c r="F207" s="43"/>
      <c r="G207" s="43"/>
      <c r="H207" s="29"/>
      <c r="I207" s="21" t="str">
        <f>LEFT(Tabel1[[#This Row],[Ruumi tüüp (TALO Tüüpruumide nimestik)]],2)</f>
        <v/>
      </c>
      <c r="J207" s="30"/>
      <c r="K207" s="29"/>
      <c r="L207" s="21" t="str">
        <f>IFERROR(VLOOKUP(Tabel1[[#This Row],[Üürnik]],'Lepingu lisa'!$AW$3:$AX$22,2,FALSE),"")</f>
        <v/>
      </c>
      <c r="M207" s="21" t="str">
        <f>IFERROR(VLOOKUP(Tabel1[[#This Row],[Jaotus]],Tabelid!L:M,2,FALSE),"")</f>
        <v/>
      </c>
      <c r="N207" s="21"/>
      <c r="O207" s="55"/>
      <c r="P207" s="55"/>
      <c r="Q207" s="55"/>
      <c r="R207" s="55"/>
      <c r="S207" s="55"/>
      <c r="T207" s="55"/>
      <c r="U207" s="55"/>
      <c r="V207" s="55"/>
      <c r="W207" s="55"/>
      <c r="X207" s="55"/>
      <c r="Y207" s="55"/>
      <c r="Z207" s="55"/>
      <c r="AA207" s="55"/>
      <c r="AB207" s="55"/>
      <c r="AC207" s="55"/>
      <c r="AD207" s="55"/>
      <c r="AE207" s="55"/>
      <c r="AF207" s="55"/>
      <c r="AG207" s="55"/>
    </row>
    <row r="208" spans="1:33" x14ac:dyDescent="0.25">
      <c r="A208" s="29"/>
      <c r="B208" s="31"/>
      <c r="C208" s="29"/>
      <c r="D208" s="29"/>
      <c r="E208" s="29"/>
      <c r="F208" s="43"/>
      <c r="G208" s="43"/>
      <c r="H208" s="29"/>
      <c r="I208" s="21" t="str">
        <f>LEFT(Tabel1[[#This Row],[Ruumi tüüp (TALO Tüüpruumide nimestik)]],2)</f>
        <v/>
      </c>
      <c r="J208" s="30"/>
      <c r="K208" s="29"/>
      <c r="L208" s="21" t="str">
        <f>IFERROR(VLOOKUP(Tabel1[[#This Row],[Üürnik]],'Lepingu lisa'!$AW$3:$AX$22,2,FALSE),"")</f>
        <v/>
      </c>
      <c r="M208" s="21" t="str">
        <f>IFERROR(VLOOKUP(Tabel1[[#This Row],[Jaotus]],Tabelid!L:M,2,FALSE),"")</f>
        <v/>
      </c>
      <c r="N208" s="21"/>
      <c r="O208" s="55"/>
      <c r="P208" s="55"/>
      <c r="Q208" s="55"/>
      <c r="R208" s="55"/>
      <c r="S208" s="55"/>
      <c r="T208" s="55"/>
      <c r="U208" s="55"/>
      <c r="V208" s="55"/>
      <c r="W208" s="55"/>
      <c r="X208" s="55"/>
      <c r="Y208" s="55"/>
      <c r="Z208" s="55"/>
      <c r="AA208" s="55"/>
      <c r="AB208" s="55"/>
      <c r="AC208" s="55"/>
      <c r="AD208" s="55"/>
      <c r="AE208" s="55"/>
      <c r="AF208" s="55"/>
      <c r="AG208" s="55"/>
    </row>
    <row r="209" spans="1:33" x14ac:dyDescent="0.25">
      <c r="A209" s="29"/>
      <c r="B209" s="31"/>
      <c r="C209" s="29"/>
      <c r="D209" s="29"/>
      <c r="E209" s="29"/>
      <c r="F209" s="43"/>
      <c r="G209" s="43"/>
      <c r="H209" s="29"/>
      <c r="I209" s="21" t="str">
        <f>LEFT(Tabel1[[#This Row],[Ruumi tüüp (TALO Tüüpruumide nimestik)]],2)</f>
        <v/>
      </c>
      <c r="J209" s="30"/>
      <c r="K209" s="29"/>
      <c r="L209" s="21" t="str">
        <f>IFERROR(VLOOKUP(Tabel1[[#This Row],[Üürnik]],'Lepingu lisa'!$AW$3:$AX$22,2,FALSE),"")</f>
        <v/>
      </c>
      <c r="M209" s="21" t="str">
        <f>IFERROR(VLOOKUP(Tabel1[[#This Row],[Jaotus]],Tabelid!L:M,2,FALSE),"")</f>
        <v/>
      </c>
      <c r="N209" s="21"/>
      <c r="O209" s="55"/>
      <c r="P209" s="55"/>
      <c r="Q209" s="55"/>
      <c r="R209" s="55"/>
      <c r="S209" s="55"/>
      <c r="T209" s="55"/>
      <c r="U209" s="55"/>
      <c r="V209" s="55"/>
      <c r="W209" s="55"/>
      <c r="X209" s="55"/>
      <c r="Y209" s="55"/>
      <c r="Z209" s="55"/>
      <c r="AA209" s="55"/>
      <c r="AB209" s="55"/>
      <c r="AC209" s="55"/>
      <c r="AD209" s="55"/>
      <c r="AE209" s="55"/>
      <c r="AF209" s="55"/>
      <c r="AG209" s="55"/>
    </row>
    <row r="210" spans="1:33" x14ac:dyDescent="0.25">
      <c r="A210" s="29"/>
      <c r="B210" s="31"/>
      <c r="C210" s="29"/>
      <c r="D210" s="29"/>
      <c r="E210" s="29"/>
      <c r="F210" s="43"/>
      <c r="G210" s="43"/>
      <c r="H210" s="29"/>
      <c r="I210" s="21" t="str">
        <f>LEFT(Tabel1[[#This Row],[Ruumi tüüp (TALO Tüüpruumide nimestik)]],2)</f>
        <v/>
      </c>
      <c r="J210" s="30"/>
      <c r="K210" s="29"/>
      <c r="L210" s="21" t="str">
        <f>IFERROR(VLOOKUP(Tabel1[[#This Row],[Üürnik]],'Lepingu lisa'!$AW$3:$AX$22,2,FALSE),"")</f>
        <v/>
      </c>
      <c r="M210" s="21" t="str">
        <f>IFERROR(VLOOKUP(Tabel1[[#This Row],[Jaotus]],Tabelid!L:M,2,FALSE),"")</f>
        <v/>
      </c>
      <c r="N210" s="21"/>
      <c r="O210" s="55"/>
      <c r="P210" s="55"/>
      <c r="Q210" s="55"/>
      <c r="R210" s="55"/>
      <c r="S210" s="55"/>
      <c r="T210" s="55"/>
      <c r="U210" s="55"/>
      <c r="V210" s="55"/>
      <c r="W210" s="55"/>
      <c r="X210" s="55"/>
      <c r="Y210" s="55"/>
      <c r="Z210" s="55"/>
      <c r="AA210" s="55"/>
      <c r="AB210" s="55"/>
      <c r="AC210" s="55"/>
      <c r="AD210" s="55"/>
      <c r="AE210" s="55"/>
      <c r="AF210" s="55"/>
      <c r="AG210" s="55"/>
    </row>
    <row r="211" spans="1:33" x14ac:dyDescent="0.25">
      <c r="A211" s="29"/>
      <c r="B211" s="31"/>
      <c r="C211" s="29"/>
      <c r="D211" s="29"/>
      <c r="E211" s="29"/>
      <c r="F211" s="43"/>
      <c r="G211" s="43"/>
      <c r="H211" s="29"/>
      <c r="I211" s="21" t="str">
        <f>LEFT(Tabel1[[#This Row],[Ruumi tüüp (TALO Tüüpruumide nimestik)]],2)</f>
        <v/>
      </c>
      <c r="J211" s="30"/>
      <c r="K211" s="29"/>
      <c r="L211" s="21" t="str">
        <f>IFERROR(VLOOKUP(Tabel1[[#This Row],[Üürnik]],'Lepingu lisa'!$AW$3:$AX$22,2,FALSE),"")</f>
        <v/>
      </c>
      <c r="M211" s="21" t="str">
        <f>IFERROR(VLOOKUP(Tabel1[[#This Row],[Jaotus]],Tabelid!L:M,2,FALSE),"")</f>
        <v/>
      </c>
      <c r="N211" s="21"/>
      <c r="O211" s="55"/>
      <c r="P211" s="55"/>
      <c r="Q211" s="55"/>
      <c r="R211" s="55"/>
      <c r="S211" s="55"/>
      <c r="T211" s="55"/>
      <c r="U211" s="55"/>
      <c r="V211" s="55"/>
      <c r="W211" s="55"/>
      <c r="X211" s="55"/>
      <c r="Y211" s="55"/>
      <c r="Z211" s="55"/>
      <c r="AA211" s="55"/>
      <c r="AB211" s="55"/>
      <c r="AC211" s="55"/>
      <c r="AD211" s="55"/>
      <c r="AE211" s="55"/>
      <c r="AF211" s="55"/>
      <c r="AG211" s="55"/>
    </row>
    <row r="212" spans="1:33" x14ac:dyDescent="0.25">
      <c r="A212" s="29"/>
      <c r="B212" s="31"/>
      <c r="C212" s="29"/>
      <c r="D212" s="29"/>
      <c r="E212" s="29"/>
      <c r="F212" s="43"/>
      <c r="G212" s="43"/>
      <c r="H212" s="29"/>
      <c r="I212" s="21" t="str">
        <f>LEFT(Tabel1[[#This Row],[Ruumi tüüp (TALO Tüüpruumide nimestik)]],2)</f>
        <v/>
      </c>
      <c r="J212" s="30"/>
      <c r="K212" s="29"/>
      <c r="L212" s="21" t="str">
        <f>IFERROR(VLOOKUP(Tabel1[[#This Row],[Üürnik]],'Lepingu lisa'!$AW$3:$AX$22,2,FALSE),"")</f>
        <v/>
      </c>
      <c r="M212" s="21" t="str">
        <f>IFERROR(VLOOKUP(Tabel1[[#This Row],[Jaotus]],Tabelid!L:M,2,FALSE),"")</f>
        <v/>
      </c>
      <c r="N212" s="21"/>
      <c r="O212" s="55"/>
      <c r="P212" s="55"/>
      <c r="Q212" s="55"/>
      <c r="R212" s="55"/>
      <c r="S212" s="55"/>
      <c r="T212" s="55"/>
      <c r="U212" s="55"/>
      <c r="V212" s="55"/>
      <c r="W212" s="55"/>
      <c r="X212" s="55"/>
      <c r="Y212" s="55"/>
      <c r="Z212" s="55"/>
      <c r="AA212" s="55"/>
      <c r="AB212" s="55"/>
      <c r="AC212" s="55"/>
      <c r="AD212" s="55"/>
      <c r="AE212" s="55"/>
      <c r="AF212" s="55"/>
      <c r="AG212" s="55"/>
    </row>
    <row r="213" spans="1:33" x14ac:dyDescent="0.25">
      <c r="A213" s="29"/>
      <c r="B213" s="31"/>
      <c r="C213" s="29"/>
      <c r="D213" s="29"/>
      <c r="E213" s="29"/>
      <c r="F213" s="43"/>
      <c r="G213" s="43"/>
      <c r="H213" s="29"/>
      <c r="I213" s="21" t="str">
        <f>LEFT(Tabel1[[#This Row],[Ruumi tüüp (TALO Tüüpruumide nimestik)]],2)</f>
        <v/>
      </c>
      <c r="J213" s="30"/>
      <c r="K213" s="29"/>
      <c r="L213" s="21" t="str">
        <f>IFERROR(VLOOKUP(Tabel1[[#This Row],[Üürnik]],'Lepingu lisa'!$AW$3:$AX$22,2,FALSE),"")</f>
        <v/>
      </c>
      <c r="M213" s="21" t="str">
        <f>IFERROR(VLOOKUP(Tabel1[[#This Row],[Jaotus]],Tabelid!L:M,2,FALSE),"")</f>
        <v/>
      </c>
      <c r="N213" s="21"/>
      <c r="O213" s="55"/>
      <c r="P213" s="55"/>
      <c r="Q213" s="55"/>
      <c r="R213" s="55"/>
      <c r="S213" s="55"/>
      <c r="T213" s="55"/>
      <c r="U213" s="55"/>
      <c r="V213" s="55"/>
      <c r="W213" s="55"/>
      <c r="X213" s="55"/>
      <c r="Y213" s="55"/>
      <c r="Z213" s="55"/>
      <c r="AA213" s="55"/>
      <c r="AB213" s="55"/>
      <c r="AC213" s="55"/>
      <c r="AD213" s="55"/>
      <c r="AE213" s="55"/>
      <c r="AF213" s="55"/>
      <c r="AG213" s="55"/>
    </row>
    <row r="214" spans="1:33" x14ac:dyDescent="0.25">
      <c r="A214" s="29"/>
      <c r="B214" s="31"/>
      <c r="C214" s="29"/>
      <c r="D214" s="29"/>
      <c r="E214" s="29"/>
      <c r="F214" s="43"/>
      <c r="G214" s="43"/>
      <c r="H214" s="29"/>
      <c r="I214" s="21" t="str">
        <f>LEFT(Tabel1[[#This Row],[Ruumi tüüp (TALO Tüüpruumide nimestik)]],2)</f>
        <v/>
      </c>
      <c r="J214" s="30"/>
      <c r="K214" s="29"/>
      <c r="L214" s="21" t="str">
        <f>IFERROR(VLOOKUP(Tabel1[[#This Row],[Üürnik]],'Lepingu lisa'!$AW$3:$AX$22,2,FALSE),"")</f>
        <v/>
      </c>
      <c r="M214" s="21" t="str">
        <f>IFERROR(VLOOKUP(Tabel1[[#This Row],[Jaotus]],Tabelid!L:M,2,FALSE),"")</f>
        <v/>
      </c>
      <c r="N214" s="21"/>
      <c r="O214" s="55"/>
      <c r="P214" s="55"/>
      <c r="Q214" s="55"/>
      <c r="R214" s="55"/>
      <c r="S214" s="55"/>
      <c r="T214" s="55"/>
      <c r="U214" s="55"/>
      <c r="V214" s="55"/>
      <c r="W214" s="55"/>
      <c r="X214" s="55"/>
      <c r="Y214" s="55"/>
      <c r="Z214" s="55"/>
      <c r="AA214" s="55"/>
      <c r="AB214" s="55"/>
      <c r="AC214" s="55"/>
      <c r="AD214" s="55"/>
      <c r="AE214" s="55"/>
      <c r="AF214" s="55"/>
      <c r="AG214" s="55"/>
    </row>
    <row r="215" spans="1:33" x14ac:dyDescent="0.25">
      <c r="A215" s="29"/>
      <c r="B215" s="31"/>
      <c r="C215" s="29"/>
      <c r="D215" s="29"/>
      <c r="E215" s="29"/>
      <c r="F215" s="43"/>
      <c r="G215" s="43"/>
      <c r="H215" s="29"/>
      <c r="I215" s="21" t="str">
        <f>LEFT(Tabel1[[#This Row],[Ruumi tüüp (TALO Tüüpruumide nimestik)]],2)</f>
        <v/>
      </c>
      <c r="J215" s="30"/>
      <c r="K215" s="29"/>
      <c r="L215" s="21" t="str">
        <f>IFERROR(VLOOKUP(Tabel1[[#This Row],[Üürnik]],'Lepingu lisa'!$AW$3:$AX$22,2,FALSE),"")</f>
        <v/>
      </c>
      <c r="M215" s="21" t="str">
        <f>IFERROR(VLOOKUP(Tabel1[[#This Row],[Jaotus]],Tabelid!L:M,2,FALSE),"")</f>
        <v/>
      </c>
      <c r="N215" s="21"/>
      <c r="O215" s="55"/>
      <c r="P215" s="55"/>
      <c r="Q215" s="55"/>
      <c r="R215" s="55"/>
      <c r="S215" s="55"/>
      <c r="T215" s="55"/>
      <c r="U215" s="55"/>
      <c r="V215" s="55"/>
      <c r="W215" s="55"/>
      <c r="X215" s="55"/>
      <c r="Y215" s="55"/>
      <c r="Z215" s="55"/>
      <c r="AA215" s="55"/>
      <c r="AB215" s="55"/>
      <c r="AC215" s="55"/>
      <c r="AD215" s="55"/>
      <c r="AE215" s="55"/>
      <c r="AF215" s="55"/>
      <c r="AG215" s="55"/>
    </row>
    <row r="216" spans="1:33" x14ac:dyDescent="0.25">
      <c r="A216" s="29"/>
      <c r="B216" s="31"/>
      <c r="C216" s="29"/>
      <c r="D216" s="29"/>
      <c r="E216" s="29"/>
      <c r="F216" s="43"/>
      <c r="G216" s="43"/>
      <c r="H216" s="29"/>
      <c r="I216" s="21" t="str">
        <f>LEFT(Tabel1[[#This Row],[Ruumi tüüp (TALO Tüüpruumide nimestik)]],2)</f>
        <v/>
      </c>
      <c r="J216" s="30"/>
      <c r="K216" s="29"/>
      <c r="L216" s="21" t="str">
        <f>IFERROR(VLOOKUP(Tabel1[[#This Row],[Üürnik]],'Lepingu lisa'!$AW$3:$AX$22,2,FALSE),"")</f>
        <v/>
      </c>
      <c r="M216" s="21" t="str">
        <f>IFERROR(VLOOKUP(Tabel1[[#This Row],[Jaotus]],Tabelid!L:M,2,FALSE),"")</f>
        <v/>
      </c>
      <c r="N216" s="21"/>
      <c r="O216" s="55"/>
      <c r="P216" s="55"/>
      <c r="Q216" s="55"/>
      <c r="R216" s="55"/>
      <c r="S216" s="55"/>
      <c r="T216" s="55"/>
      <c r="U216" s="55"/>
      <c r="V216" s="55"/>
      <c r="W216" s="55"/>
      <c r="X216" s="55"/>
      <c r="Y216" s="55"/>
      <c r="Z216" s="55"/>
      <c r="AA216" s="55"/>
      <c r="AB216" s="55"/>
      <c r="AC216" s="55"/>
      <c r="AD216" s="55"/>
      <c r="AE216" s="55"/>
      <c r="AF216" s="55"/>
      <c r="AG216" s="55"/>
    </row>
    <row r="217" spans="1:33" x14ac:dyDescent="0.25">
      <c r="A217" s="29"/>
      <c r="B217" s="31"/>
      <c r="C217" s="29"/>
      <c r="D217" s="29"/>
      <c r="E217" s="29"/>
      <c r="F217" s="43"/>
      <c r="G217" s="43"/>
      <c r="H217" s="29"/>
      <c r="I217" s="21" t="str">
        <f>LEFT(Tabel1[[#This Row],[Ruumi tüüp (TALO Tüüpruumide nimestik)]],2)</f>
        <v/>
      </c>
      <c r="J217" s="30"/>
      <c r="K217" s="29"/>
      <c r="L217" s="21" t="str">
        <f>IFERROR(VLOOKUP(Tabel1[[#This Row],[Üürnik]],'Lepingu lisa'!$AW$3:$AX$22,2,FALSE),"")</f>
        <v/>
      </c>
      <c r="M217" s="21" t="str">
        <f>IFERROR(VLOOKUP(Tabel1[[#This Row],[Jaotus]],Tabelid!L:M,2,FALSE),"")</f>
        <v/>
      </c>
      <c r="N217" s="21"/>
      <c r="O217" s="55"/>
      <c r="P217" s="55"/>
      <c r="Q217" s="55"/>
      <c r="R217" s="55"/>
      <c r="S217" s="55"/>
      <c r="T217" s="55"/>
      <c r="U217" s="55"/>
      <c r="V217" s="55"/>
      <c r="W217" s="55"/>
      <c r="X217" s="55"/>
      <c r="Y217" s="55"/>
      <c r="Z217" s="55"/>
      <c r="AA217" s="55"/>
      <c r="AB217" s="55"/>
      <c r="AC217" s="55"/>
      <c r="AD217" s="55"/>
      <c r="AE217" s="55"/>
      <c r="AF217" s="55"/>
      <c r="AG217" s="55"/>
    </row>
    <row r="218" spans="1:33" x14ac:dyDescent="0.25">
      <c r="A218" s="29"/>
      <c r="B218" s="31"/>
      <c r="C218" s="29"/>
      <c r="D218" s="29"/>
      <c r="E218" s="29"/>
      <c r="F218" s="43"/>
      <c r="G218" s="43"/>
      <c r="H218" s="29"/>
      <c r="I218" s="21" t="str">
        <f>LEFT(Tabel1[[#This Row],[Ruumi tüüp (TALO Tüüpruumide nimestik)]],2)</f>
        <v/>
      </c>
      <c r="J218" s="30"/>
      <c r="K218" s="29"/>
      <c r="L218" s="21" t="str">
        <f>IFERROR(VLOOKUP(Tabel1[[#This Row],[Üürnik]],'Lepingu lisa'!$AW$3:$AX$22,2,FALSE),"")</f>
        <v/>
      </c>
      <c r="M218" s="21" t="str">
        <f>IFERROR(VLOOKUP(Tabel1[[#This Row],[Jaotus]],Tabelid!L:M,2,FALSE),"")</f>
        <v/>
      </c>
      <c r="N218" s="21"/>
      <c r="O218" s="55"/>
      <c r="P218" s="55"/>
      <c r="Q218" s="55"/>
      <c r="R218" s="55"/>
      <c r="S218" s="55"/>
      <c r="T218" s="55"/>
      <c r="U218" s="55"/>
      <c r="V218" s="55"/>
      <c r="W218" s="55"/>
      <c r="X218" s="55"/>
      <c r="Y218" s="55"/>
      <c r="Z218" s="55"/>
      <c r="AA218" s="55"/>
      <c r="AB218" s="55"/>
      <c r="AC218" s="55"/>
      <c r="AD218" s="55"/>
      <c r="AE218" s="55"/>
      <c r="AF218" s="55"/>
      <c r="AG218" s="55"/>
    </row>
    <row r="219" spans="1:33" x14ac:dyDescent="0.25">
      <c r="A219" s="29"/>
      <c r="B219" s="31"/>
      <c r="C219" s="29"/>
      <c r="D219" s="29"/>
      <c r="E219" s="29"/>
      <c r="F219" s="43"/>
      <c r="G219" s="43"/>
      <c r="H219" s="29"/>
      <c r="I219" s="21" t="str">
        <f>LEFT(Tabel1[[#This Row],[Ruumi tüüp (TALO Tüüpruumide nimestik)]],2)</f>
        <v/>
      </c>
      <c r="J219" s="30"/>
      <c r="K219" s="29"/>
      <c r="L219" s="21" t="str">
        <f>IFERROR(VLOOKUP(Tabel1[[#This Row],[Üürnik]],'Lepingu lisa'!$AW$3:$AX$22,2,FALSE),"")</f>
        <v/>
      </c>
      <c r="M219" s="21" t="str">
        <f>IFERROR(VLOOKUP(Tabel1[[#This Row],[Jaotus]],Tabelid!L:M,2,FALSE),"")</f>
        <v/>
      </c>
      <c r="N219" s="21"/>
      <c r="O219" s="55"/>
      <c r="P219" s="55"/>
      <c r="Q219" s="55"/>
      <c r="R219" s="55"/>
      <c r="S219" s="55"/>
      <c r="T219" s="55"/>
      <c r="U219" s="55"/>
      <c r="V219" s="55"/>
      <c r="W219" s="55"/>
      <c r="X219" s="55"/>
      <c r="Y219" s="55"/>
      <c r="Z219" s="55"/>
      <c r="AA219" s="55"/>
      <c r="AB219" s="55"/>
      <c r="AC219" s="55"/>
      <c r="AD219" s="55"/>
      <c r="AE219" s="55"/>
      <c r="AF219" s="55"/>
      <c r="AG219" s="55"/>
    </row>
    <row r="220" spans="1:33" x14ac:dyDescent="0.25">
      <c r="A220" s="29"/>
      <c r="B220" s="31"/>
      <c r="C220" s="29"/>
      <c r="D220" s="29"/>
      <c r="E220" s="29"/>
      <c r="F220" s="43"/>
      <c r="G220" s="43"/>
      <c r="H220" s="29"/>
      <c r="I220" s="21" t="str">
        <f>LEFT(Tabel1[[#This Row],[Ruumi tüüp (TALO Tüüpruumide nimestik)]],2)</f>
        <v/>
      </c>
      <c r="J220" s="30"/>
      <c r="K220" s="29"/>
      <c r="L220" s="21" t="str">
        <f>IFERROR(VLOOKUP(Tabel1[[#This Row],[Üürnik]],'Lepingu lisa'!$AW$3:$AX$22,2,FALSE),"")</f>
        <v/>
      </c>
      <c r="M220" s="21" t="str">
        <f>IFERROR(VLOOKUP(Tabel1[[#This Row],[Jaotus]],Tabelid!L:M,2,FALSE),"")</f>
        <v/>
      </c>
      <c r="N220" s="21"/>
      <c r="O220" s="55"/>
      <c r="P220" s="55"/>
      <c r="Q220" s="55"/>
      <c r="R220" s="55"/>
      <c r="S220" s="55"/>
      <c r="T220" s="55"/>
      <c r="U220" s="55"/>
      <c r="V220" s="55"/>
      <c r="W220" s="55"/>
      <c r="X220" s="55"/>
      <c r="Y220" s="55"/>
      <c r="Z220" s="55"/>
      <c r="AA220" s="55"/>
      <c r="AB220" s="55"/>
      <c r="AC220" s="55"/>
      <c r="AD220" s="55"/>
      <c r="AE220" s="55"/>
      <c r="AF220" s="55"/>
      <c r="AG220" s="55"/>
    </row>
    <row r="221" spans="1:33" x14ac:dyDescent="0.25">
      <c r="A221" s="29"/>
      <c r="B221" s="31"/>
      <c r="C221" s="29"/>
      <c r="D221" s="29"/>
      <c r="E221" s="29"/>
      <c r="F221" s="43"/>
      <c r="G221" s="43"/>
      <c r="H221" s="29"/>
      <c r="I221" s="21" t="str">
        <f>LEFT(Tabel1[[#This Row],[Ruumi tüüp (TALO Tüüpruumide nimestik)]],2)</f>
        <v/>
      </c>
      <c r="J221" s="30"/>
      <c r="K221" s="29"/>
      <c r="L221" s="21" t="str">
        <f>IFERROR(VLOOKUP(Tabel1[[#This Row],[Üürnik]],'Lepingu lisa'!$AW$3:$AX$22,2,FALSE),"")</f>
        <v/>
      </c>
      <c r="M221" s="21" t="str">
        <f>IFERROR(VLOOKUP(Tabel1[[#This Row],[Jaotus]],Tabelid!L:M,2,FALSE),"")</f>
        <v/>
      </c>
      <c r="N221" s="21"/>
      <c r="O221" s="55"/>
      <c r="P221" s="55"/>
      <c r="Q221" s="55"/>
      <c r="R221" s="55"/>
      <c r="S221" s="55"/>
      <c r="T221" s="55"/>
      <c r="U221" s="55"/>
      <c r="V221" s="55"/>
      <c r="W221" s="55"/>
      <c r="X221" s="55"/>
      <c r="Y221" s="55"/>
      <c r="Z221" s="55"/>
      <c r="AA221" s="55"/>
      <c r="AB221" s="55"/>
      <c r="AC221" s="55"/>
      <c r="AD221" s="55"/>
      <c r="AE221" s="55"/>
      <c r="AF221" s="55"/>
      <c r="AG221" s="55"/>
    </row>
    <row r="222" spans="1:33" x14ac:dyDescent="0.25">
      <c r="A222" s="29"/>
      <c r="B222" s="31"/>
      <c r="C222" s="29"/>
      <c r="D222" s="29"/>
      <c r="E222" s="29"/>
      <c r="F222" s="43"/>
      <c r="G222" s="43"/>
      <c r="H222" s="29"/>
      <c r="I222" s="21" t="str">
        <f>LEFT(Tabel1[[#This Row],[Ruumi tüüp (TALO Tüüpruumide nimestik)]],2)</f>
        <v/>
      </c>
      <c r="J222" s="30"/>
      <c r="K222" s="29"/>
      <c r="L222" s="21" t="str">
        <f>IFERROR(VLOOKUP(Tabel1[[#This Row],[Üürnik]],'Lepingu lisa'!$AW$3:$AX$22,2,FALSE),"")</f>
        <v/>
      </c>
      <c r="M222" s="21" t="str">
        <f>IFERROR(VLOOKUP(Tabel1[[#This Row],[Jaotus]],Tabelid!L:M,2,FALSE),"")</f>
        <v/>
      </c>
      <c r="N222" s="21"/>
      <c r="O222" s="55"/>
      <c r="P222" s="55"/>
      <c r="Q222" s="55"/>
      <c r="R222" s="55"/>
      <c r="S222" s="55"/>
      <c r="T222" s="55"/>
      <c r="U222" s="55"/>
      <c r="V222" s="55"/>
      <c r="W222" s="55"/>
      <c r="X222" s="55"/>
      <c r="Y222" s="55"/>
      <c r="Z222" s="55"/>
      <c r="AA222" s="55"/>
      <c r="AB222" s="55"/>
      <c r="AC222" s="55"/>
      <c r="AD222" s="55"/>
      <c r="AE222" s="55"/>
      <c r="AF222" s="55"/>
      <c r="AG222" s="55"/>
    </row>
    <row r="223" spans="1:33" x14ac:dyDescent="0.25">
      <c r="A223" s="29"/>
      <c r="B223" s="31"/>
      <c r="C223" s="29"/>
      <c r="D223" s="29"/>
      <c r="E223" s="29"/>
      <c r="F223" s="43"/>
      <c r="G223" s="43"/>
      <c r="H223" s="29"/>
      <c r="I223" s="21" t="str">
        <f>LEFT(Tabel1[[#This Row],[Ruumi tüüp (TALO Tüüpruumide nimestik)]],2)</f>
        <v/>
      </c>
      <c r="J223" s="30"/>
      <c r="K223" s="29"/>
      <c r="L223" s="21" t="str">
        <f>IFERROR(VLOOKUP(Tabel1[[#This Row],[Üürnik]],'Lepingu lisa'!$AW$3:$AX$22,2,FALSE),"")</f>
        <v/>
      </c>
      <c r="M223" s="21" t="str">
        <f>IFERROR(VLOOKUP(Tabel1[[#This Row],[Jaotus]],Tabelid!L:M,2,FALSE),"")</f>
        <v/>
      </c>
      <c r="N223" s="21"/>
      <c r="O223" s="55"/>
      <c r="P223" s="55"/>
      <c r="Q223" s="55"/>
      <c r="R223" s="55"/>
      <c r="S223" s="55"/>
      <c r="T223" s="55"/>
      <c r="U223" s="55"/>
      <c r="V223" s="55"/>
      <c r="W223" s="55"/>
      <c r="X223" s="55"/>
      <c r="Y223" s="55"/>
      <c r="Z223" s="55"/>
      <c r="AA223" s="55"/>
      <c r="AB223" s="55"/>
      <c r="AC223" s="55"/>
      <c r="AD223" s="55"/>
      <c r="AE223" s="55"/>
      <c r="AF223" s="55"/>
      <c r="AG223" s="55"/>
    </row>
    <row r="224" spans="1:33" x14ac:dyDescent="0.25">
      <c r="A224" s="29"/>
      <c r="B224" s="31"/>
      <c r="C224" s="29"/>
      <c r="D224" s="29"/>
      <c r="E224" s="29"/>
      <c r="F224" s="43"/>
      <c r="G224" s="43"/>
      <c r="H224" s="29"/>
      <c r="I224" s="21" t="str">
        <f>LEFT(Tabel1[[#This Row],[Ruumi tüüp (TALO Tüüpruumide nimestik)]],2)</f>
        <v/>
      </c>
      <c r="J224" s="30"/>
      <c r="K224" s="29"/>
      <c r="L224" s="21" t="str">
        <f>IFERROR(VLOOKUP(Tabel1[[#This Row],[Üürnik]],'Lepingu lisa'!$AW$3:$AX$22,2,FALSE),"")</f>
        <v/>
      </c>
      <c r="M224" s="21" t="str">
        <f>IFERROR(VLOOKUP(Tabel1[[#This Row],[Jaotus]],Tabelid!L:M,2,FALSE),"")</f>
        <v/>
      </c>
      <c r="N224" s="21"/>
      <c r="O224" s="55"/>
      <c r="P224" s="55"/>
      <c r="Q224" s="55"/>
      <c r="R224" s="55"/>
      <c r="S224" s="55"/>
      <c r="T224" s="55"/>
      <c r="U224" s="55"/>
      <c r="V224" s="55"/>
      <c r="W224" s="55"/>
      <c r="X224" s="55"/>
      <c r="Y224" s="55"/>
      <c r="Z224" s="55"/>
      <c r="AA224" s="55"/>
      <c r="AB224" s="55"/>
      <c r="AC224" s="55"/>
      <c r="AD224" s="55"/>
      <c r="AE224" s="55"/>
      <c r="AF224" s="55"/>
      <c r="AG224" s="55"/>
    </row>
    <row r="225" spans="1:33" x14ac:dyDescent="0.25">
      <c r="A225" s="29"/>
      <c r="B225" s="31"/>
      <c r="C225" s="29"/>
      <c r="D225" s="29"/>
      <c r="E225" s="29"/>
      <c r="F225" s="43"/>
      <c r="G225" s="43"/>
      <c r="H225" s="29"/>
      <c r="I225" s="21" t="str">
        <f>LEFT(Tabel1[[#This Row],[Ruumi tüüp (TALO Tüüpruumide nimestik)]],2)</f>
        <v/>
      </c>
      <c r="J225" s="30"/>
      <c r="K225" s="29"/>
      <c r="L225" s="21" t="str">
        <f>IFERROR(VLOOKUP(Tabel1[[#This Row],[Üürnik]],'Lepingu lisa'!$AW$3:$AX$22,2,FALSE),"")</f>
        <v/>
      </c>
      <c r="M225" s="21" t="str">
        <f>IFERROR(VLOOKUP(Tabel1[[#This Row],[Jaotus]],Tabelid!L:M,2,FALSE),"")</f>
        <v/>
      </c>
      <c r="N225" s="21"/>
      <c r="O225" s="55"/>
      <c r="P225" s="55"/>
      <c r="Q225" s="55"/>
      <c r="R225" s="55"/>
      <c r="S225" s="55"/>
      <c r="T225" s="55"/>
      <c r="U225" s="55"/>
      <c r="V225" s="55"/>
      <c r="W225" s="55"/>
      <c r="X225" s="55"/>
      <c r="Y225" s="55"/>
      <c r="Z225" s="55"/>
      <c r="AA225" s="55"/>
      <c r="AB225" s="55"/>
      <c r="AC225" s="55"/>
      <c r="AD225" s="55"/>
      <c r="AE225" s="55"/>
      <c r="AF225" s="55"/>
      <c r="AG225" s="55"/>
    </row>
    <row r="226" spans="1:33" x14ac:dyDescent="0.25">
      <c r="A226" s="29"/>
      <c r="B226" s="31"/>
      <c r="C226" s="29"/>
      <c r="D226" s="29"/>
      <c r="E226" s="29"/>
      <c r="F226" s="43"/>
      <c r="G226" s="43"/>
      <c r="H226" s="29"/>
      <c r="I226" s="21" t="str">
        <f>LEFT(Tabel1[[#This Row],[Ruumi tüüp (TALO Tüüpruumide nimestik)]],2)</f>
        <v/>
      </c>
      <c r="J226" s="30"/>
      <c r="K226" s="29"/>
      <c r="L226" s="21" t="str">
        <f>IFERROR(VLOOKUP(Tabel1[[#This Row],[Üürnik]],'Lepingu lisa'!$AW$3:$AX$22,2,FALSE),"")</f>
        <v/>
      </c>
      <c r="M226" s="21" t="str">
        <f>IFERROR(VLOOKUP(Tabel1[[#This Row],[Jaotus]],Tabelid!L:M,2,FALSE),"")</f>
        <v/>
      </c>
      <c r="N226" s="21"/>
      <c r="O226" s="55"/>
      <c r="P226" s="55"/>
      <c r="Q226" s="55"/>
      <c r="R226" s="55"/>
      <c r="S226" s="55"/>
      <c r="T226" s="55"/>
      <c r="U226" s="55"/>
      <c r="V226" s="55"/>
      <c r="W226" s="55"/>
      <c r="X226" s="55"/>
      <c r="Y226" s="55"/>
      <c r="Z226" s="55"/>
      <c r="AA226" s="55"/>
      <c r="AB226" s="55"/>
      <c r="AC226" s="55"/>
      <c r="AD226" s="55"/>
      <c r="AE226" s="55"/>
      <c r="AF226" s="55"/>
      <c r="AG226" s="55"/>
    </row>
    <row r="227" spans="1:33" x14ac:dyDescent="0.25">
      <c r="A227" s="29"/>
      <c r="B227" s="31"/>
      <c r="C227" s="29"/>
      <c r="D227" s="29"/>
      <c r="E227" s="29"/>
      <c r="F227" s="43"/>
      <c r="G227" s="43"/>
      <c r="H227" s="29"/>
      <c r="I227" s="21" t="str">
        <f>LEFT(Tabel1[[#This Row],[Ruumi tüüp (TALO Tüüpruumide nimestik)]],2)</f>
        <v/>
      </c>
      <c r="J227" s="30"/>
      <c r="K227" s="29"/>
      <c r="L227" s="21" t="str">
        <f>IFERROR(VLOOKUP(Tabel1[[#This Row],[Üürnik]],'Lepingu lisa'!$AW$3:$AX$22,2,FALSE),"")</f>
        <v/>
      </c>
      <c r="M227" s="21" t="str">
        <f>IFERROR(VLOOKUP(Tabel1[[#This Row],[Jaotus]],Tabelid!L:M,2,FALSE),"")</f>
        <v/>
      </c>
      <c r="N227" s="21"/>
      <c r="O227" s="55"/>
      <c r="P227" s="55"/>
      <c r="Q227" s="55"/>
      <c r="R227" s="55"/>
      <c r="S227" s="55"/>
      <c r="T227" s="55"/>
      <c r="U227" s="55"/>
      <c r="V227" s="55"/>
      <c r="W227" s="55"/>
      <c r="X227" s="55"/>
      <c r="Y227" s="55"/>
      <c r="Z227" s="55"/>
      <c r="AA227" s="55"/>
      <c r="AB227" s="55"/>
      <c r="AC227" s="55"/>
      <c r="AD227" s="55"/>
      <c r="AE227" s="55"/>
      <c r="AF227" s="55"/>
      <c r="AG227" s="55"/>
    </row>
    <row r="228" spans="1:33" x14ac:dyDescent="0.25">
      <c r="A228" s="29"/>
      <c r="B228" s="31"/>
      <c r="C228" s="29"/>
      <c r="D228" s="29"/>
      <c r="E228" s="29"/>
      <c r="F228" s="43"/>
      <c r="G228" s="43"/>
      <c r="H228" s="29"/>
      <c r="I228" s="21" t="str">
        <f>LEFT(Tabel1[[#This Row],[Ruumi tüüp (TALO Tüüpruumide nimestik)]],2)</f>
        <v/>
      </c>
      <c r="J228" s="30"/>
      <c r="K228" s="29"/>
      <c r="L228" s="21" t="str">
        <f>IFERROR(VLOOKUP(Tabel1[[#This Row],[Üürnik]],'Lepingu lisa'!$AW$3:$AX$22,2,FALSE),"")</f>
        <v/>
      </c>
      <c r="M228" s="21" t="str">
        <f>IFERROR(VLOOKUP(Tabel1[[#This Row],[Jaotus]],Tabelid!L:M,2,FALSE),"")</f>
        <v/>
      </c>
      <c r="N228" s="21"/>
      <c r="O228" s="55"/>
      <c r="P228" s="55"/>
      <c r="Q228" s="55"/>
      <c r="R228" s="55"/>
      <c r="S228" s="55"/>
      <c r="T228" s="55"/>
      <c r="U228" s="55"/>
      <c r="V228" s="55"/>
      <c r="W228" s="55"/>
      <c r="X228" s="55"/>
      <c r="Y228" s="55"/>
      <c r="Z228" s="55"/>
      <c r="AA228" s="55"/>
      <c r="AB228" s="55"/>
      <c r="AC228" s="55"/>
      <c r="AD228" s="55"/>
      <c r="AE228" s="55"/>
      <c r="AF228" s="55"/>
      <c r="AG228" s="55"/>
    </row>
    <row r="229" spans="1:33" x14ac:dyDescent="0.25">
      <c r="A229" s="29"/>
      <c r="B229" s="31"/>
      <c r="C229" s="29"/>
      <c r="D229" s="29"/>
      <c r="E229" s="29"/>
      <c r="F229" s="43"/>
      <c r="G229" s="43"/>
      <c r="H229" s="29"/>
      <c r="I229" s="21" t="str">
        <f>LEFT(Tabel1[[#This Row],[Ruumi tüüp (TALO Tüüpruumide nimestik)]],2)</f>
        <v/>
      </c>
      <c r="J229" s="30"/>
      <c r="K229" s="29"/>
      <c r="L229" s="21" t="str">
        <f>IFERROR(VLOOKUP(Tabel1[[#This Row],[Üürnik]],'Lepingu lisa'!$AW$3:$AX$22,2,FALSE),"")</f>
        <v/>
      </c>
      <c r="M229" s="21" t="str">
        <f>IFERROR(VLOOKUP(Tabel1[[#This Row],[Jaotus]],Tabelid!L:M,2,FALSE),"")</f>
        <v/>
      </c>
      <c r="N229" s="21"/>
      <c r="O229" s="55"/>
      <c r="P229" s="55"/>
      <c r="Q229" s="55"/>
      <c r="R229" s="55"/>
      <c r="S229" s="55"/>
      <c r="T229" s="55"/>
      <c r="U229" s="55"/>
      <c r="V229" s="55"/>
      <c r="W229" s="55"/>
      <c r="X229" s="55"/>
      <c r="Y229" s="55"/>
      <c r="Z229" s="55"/>
      <c r="AA229" s="55"/>
      <c r="AB229" s="55"/>
      <c r="AC229" s="55"/>
      <c r="AD229" s="55"/>
      <c r="AE229" s="55"/>
      <c r="AF229" s="55"/>
      <c r="AG229" s="55"/>
    </row>
    <row r="230" spans="1:33" x14ac:dyDescent="0.25">
      <c r="A230" s="29"/>
      <c r="B230" s="31"/>
      <c r="C230" s="29"/>
      <c r="D230" s="29"/>
      <c r="E230" s="29"/>
      <c r="F230" s="43"/>
      <c r="G230" s="43"/>
      <c r="H230" s="29"/>
      <c r="I230" s="21" t="str">
        <f>LEFT(Tabel1[[#This Row],[Ruumi tüüp (TALO Tüüpruumide nimestik)]],2)</f>
        <v/>
      </c>
      <c r="J230" s="30"/>
      <c r="K230" s="29"/>
      <c r="L230" s="21" t="str">
        <f>IFERROR(VLOOKUP(Tabel1[[#This Row],[Üürnik]],'Lepingu lisa'!$AW$3:$AX$22,2,FALSE),"")</f>
        <v/>
      </c>
      <c r="M230" s="21" t="str">
        <f>IFERROR(VLOOKUP(Tabel1[[#This Row],[Jaotus]],Tabelid!L:M,2,FALSE),"")</f>
        <v/>
      </c>
      <c r="N230" s="21"/>
      <c r="O230" s="55"/>
      <c r="P230" s="55"/>
      <c r="Q230" s="55"/>
      <c r="R230" s="55"/>
      <c r="S230" s="55"/>
      <c r="T230" s="55"/>
      <c r="U230" s="55"/>
      <c r="V230" s="55"/>
      <c r="W230" s="55"/>
      <c r="X230" s="55"/>
      <c r="Y230" s="55"/>
      <c r="Z230" s="55"/>
      <c r="AA230" s="55"/>
      <c r="AB230" s="55"/>
      <c r="AC230" s="55"/>
      <c r="AD230" s="55"/>
      <c r="AE230" s="55"/>
      <c r="AF230" s="55"/>
      <c r="AG230" s="55"/>
    </row>
    <row r="231" spans="1:33" x14ac:dyDescent="0.25">
      <c r="A231" s="29"/>
      <c r="B231" s="31"/>
      <c r="C231" s="29"/>
      <c r="D231" s="29"/>
      <c r="E231" s="29"/>
      <c r="F231" s="43"/>
      <c r="G231" s="43"/>
      <c r="H231" s="29"/>
      <c r="I231" s="21" t="str">
        <f>LEFT(Tabel1[[#This Row],[Ruumi tüüp (TALO Tüüpruumide nimestik)]],2)</f>
        <v/>
      </c>
      <c r="J231" s="30"/>
      <c r="K231" s="29"/>
      <c r="L231" s="21" t="str">
        <f>IFERROR(VLOOKUP(Tabel1[[#This Row],[Üürnik]],'Lepingu lisa'!$AW$3:$AX$22,2,FALSE),"")</f>
        <v/>
      </c>
      <c r="M231" s="21" t="str">
        <f>IFERROR(VLOOKUP(Tabel1[[#This Row],[Jaotus]],Tabelid!L:M,2,FALSE),"")</f>
        <v/>
      </c>
      <c r="N231" s="21"/>
      <c r="O231" s="55"/>
      <c r="P231" s="55"/>
      <c r="Q231" s="55"/>
      <c r="R231" s="55"/>
      <c r="S231" s="55"/>
      <c r="T231" s="55"/>
      <c r="U231" s="55"/>
      <c r="V231" s="55"/>
      <c r="W231" s="55"/>
      <c r="X231" s="55"/>
      <c r="Y231" s="55"/>
      <c r="Z231" s="55"/>
      <c r="AA231" s="55"/>
      <c r="AB231" s="55"/>
      <c r="AC231" s="55"/>
      <c r="AD231" s="55"/>
      <c r="AE231" s="55"/>
      <c r="AF231" s="55"/>
      <c r="AG231" s="55"/>
    </row>
    <row r="232" spans="1:33" x14ac:dyDescent="0.25">
      <c r="A232" s="29"/>
      <c r="B232" s="31"/>
      <c r="C232" s="29"/>
      <c r="D232" s="29"/>
      <c r="E232" s="29"/>
      <c r="F232" s="43"/>
      <c r="G232" s="43"/>
      <c r="H232" s="29"/>
      <c r="I232" s="21" t="str">
        <f>LEFT(Tabel1[[#This Row],[Ruumi tüüp (TALO Tüüpruumide nimestik)]],2)</f>
        <v/>
      </c>
      <c r="J232" s="30"/>
      <c r="K232" s="29"/>
      <c r="L232" s="21" t="str">
        <f>IFERROR(VLOOKUP(Tabel1[[#This Row],[Üürnik]],'Lepingu lisa'!$AW$3:$AX$22,2,FALSE),"")</f>
        <v/>
      </c>
      <c r="M232" s="21" t="str">
        <f>IFERROR(VLOOKUP(Tabel1[[#This Row],[Jaotus]],Tabelid!L:M,2,FALSE),"")</f>
        <v/>
      </c>
      <c r="N232" s="21"/>
      <c r="O232" s="55"/>
      <c r="P232" s="55"/>
      <c r="Q232" s="55"/>
      <c r="R232" s="55"/>
      <c r="S232" s="55"/>
      <c r="T232" s="55"/>
      <c r="U232" s="55"/>
      <c r="V232" s="55"/>
      <c r="W232" s="55"/>
      <c r="X232" s="55"/>
      <c r="Y232" s="55"/>
      <c r="Z232" s="55"/>
      <c r="AA232" s="55"/>
      <c r="AB232" s="55"/>
      <c r="AC232" s="55"/>
      <c r="AD232" s="55"/>
      <c r="AE232" s="55"/>
      <c r="AF232" s="55"/>
      <c r="AG232" s="55"/>
    </row>
    <row r="233" spans="1:33" x14ac:dyDescent="0.25">
      <c r="A233" s="29"/>
      <c r="B233" s="31"/>
      <c r="C233" s="29"/>
      <c r="D233" s="29"/>
      <c r="E233" s="29"/>
      <c r="F233" s="43"/>
      <c r="G233" s="43"/>
      <c r="H233" s="29"/>
      <c r="I233" s="21" t="str">
        <f>LEFT(Tabel1[[#This Row],[Ruumi tüüp (TALO Tüüpruumide nimestik)]],2)</f>
        <v/>
      </c>
      <c r="J233" s="30"/>
      <c r="K233" s="29"/>
      <c r="L233" s="21" t="str">
        <f>IFERROR(VLOOKUP(Tabel1[[#This Row],[Üürnik]],'Lepingu lisa'!$AW$3:$AX$22,2,FALSE),"")</f>
        <v/>
      </c>
      <c r="M233" s="21" t="str">
        <f>IFERROR(VLOOKUP(Tabel1[[#This Row],[Jaotus]],Tabelid!L:M,2,FALSE),"")</f>
        <v/>
      </c>
      <c r="N233" s="21"/>
      <c r="O233" s="55"/>
      <c r="P233" s="55"/>
      <c r="Q233" s="55"/>
      <c r="R233" s="55"/>
      <c r="S233" s="55"/>
      <c r="T233" s="55"/>
      <c r="U233" s="55"/>
      <c r="V233" s="55"/>
      <c r="W233" s="55"/>
      <c r="X233" s="55"/>
      <c r="Y233" s="55"/>
      <c r="Z233" s="55"/>
      <c r="AA233" s="55"/>
      <c r="AB233" s="55"/>
      <c r="AC233" s="55"/>
      <c r="AD233" s="55"/>
      <c r="AE233" s="55"/>
      <c r="AF233" s="55"/>
      <c r="AG233" s="55"/>
    </row>
    <row r="234" spans="1:33" x14ac:dyDescent="0.25">
      <c r="A234" s="29"/>
      <c r="B234" s="31"/>
      <c r="C234" s="29"/>
      <c r="D234" s="29"/>
      <c r="E234" s="29"/>
      <c r="F234" s="43"/>
      <c r="G234" s="43"/>
      <c r="H234" s="29"/>
      <c r="I234" s="21" t="str">
        <f>LEFT(Tabel1[[#This Row],[Ruumi tüüp (TALO Tüüpruumide nimestik)]],2)</f>
        <v/>
      </c>
      <c r="J234" s="30"/>
      <c r="K234" s="29"/>
      <c r="L234" s="21" t="str">
        <f>IFERROR(VLOOKUP(Tabel1[[#This Row],[Üürnik]],'Lepingu lisa'!$AW$3:$AX$22,2,FALSE),"")</f>
        <v/>
      </c>
      <c r="M234" s="21" t="str">
        <f>IFERROR(VLOOKUP(Tabel1[[#This Row],[Jaotus]],Tabelid!L:M,2,FALSE),"")</f>
        <v/>
      </c>
      <c r="N234" s="21"/>
      <c r="O234" s="55"/>
      <c r="P234" s="55"/>
      <c r="Q234" s="55"/>
      <c r="R234" s="55"/>
      <c r="S234" s="55"/>
      <c r="T234" s="55"/>
      <c r="U234" s="55"/>
      <c r="V234" s="55"/>
      <c r="W234" s="55"/>
      <c r="X234" s="55"/>
      <c r="Y234" s="55"/>
      <c r="Z234" s="55"/>
      <c r="AA234" s="55"/>
      <c r="AB234" s="55"/>
      <c r="AC234" s="55"/>
      <c r="AD234" s="55"/>
      <c r="AE234" s="55"/>
      <c r="AF234" s="55"/>
      <c r="AG234" s="55"/>
    </row>
    <row r="235" spans="1:33" x14ac:dyDescent="0.25">
      <c r="A235" s="29"/>
      <c r="B235" s="31"/>
      <c r="C235" s="29"/>
      <c r="D235" s="29"/>
      <c r="E235" s="29"/>
      <c r="F235" s="43"/>
      <c r="G235" s="43"/>
      <c r="H235" s="29"/>
      <c r="I235" s="21" t="str">
        <f>LEFT(Tabel1[[#This Row],[Ruumi tüüp (TALO Tüüpruumide nimestik)]],2)</f>
        <v/>
      </c>
      <c r="J235" s="30"/>
      <c r="K235" s="29"/>
      <c r="L235" s="21" t="str">
        <f>IFERROR(VLOOKUP(Tabel1[[#This Row],[Üürnik]],'Lepingu lisa'!$AW$3:$AX$22,2,FALSE),"")</f>
        <v/>
      </c>
      <c r="M235" s="21" t="str">
        <f>IFERROR(VLOOKUP(Tabel1[[#This Row],[Jaotus]],Tabelid!L:M,2,FALSE),"")</f>
        <v/>
      </c>
      <c r="N235" s="21"/>
      <c r="O235" s="55"/>
      <c r="P235" s="55"/>
      <c r="Q235" s="55"/>
      <c r="R235" s="55"/>
      <c r="S235" s="55"/>
      <c r="T235" s="55"/>
      <c r="U235" s="55"/>
      <c r="V235" s="55"/>
      <c r="W235" s="55"/>
      <c r="X235" s="55"/>
      <c r="Y235" s="55"/>
      <c r="Z235" s="55"/>
      <c r="AA235" s="55"/>
      <c r="AB235" s="55"/>
      <c r="AC235" s="55"/>
      <c r="AD235" s="55"/>
      <c r="AE235" s="55"/>
      <c r="AF235" s="55"/>
      <c r="AG235" s="55"/>
    </row>
    <row r="236" spans="1:33" x14ac:dyDescent="0.25">
      <c r="A236" s="29"/>
      <c r="B236" s="31"/>
      <c r="C236" s="29"/>
      <c r="D236" s="29"/>
      <c r="E236" s="29"/>
      <c r="F236" s="43"/>
      <c r="G236" s="43"/>
      <c r="H236" s="29"/>
      <c r="I236" s="21" t="str">
        <f>LEFT(Tabel1[[#This Row],[Ruumi tüüp (TALO Tüüpruumide nimestik)]],2)</f>
        <v/>
      </c>
      <c r="J236" s="30"/>
      <c r="K236" s="29"/>
      <c r="L236" s="21" t="str">
        <f>IFERROR(VLOOKUP(Tabel1[[#This Row],[Üürnik]],'Lepingu lisa'!$AW$3:$AX$22,2,FALSE),"")</f>
        <v/>
      </c>
      <c r="M236" s="21" t="str">
        <f>IFERROR(VLOOKUP(Tabel1[[#This Row],[Jaotus]],Tabelid!L:M,2,FALSE),"")</f>
        <v/>
      </c>
      <c r="N236" s="21"/>
      <c r="O236" s="55"/>
      <c r="P236" s="55"/>
      <c r="Q236" s="55"/>
      <c r="R236" s="55"/>
      <c r="S236" s="55"/>
      <c r="T236" s="55"/>
      <c r="U236" s="55"/>
      <c r="V236" s="55"/>
      <c r="W236" s="55"/>
      <c r="X236" s="55"/>
      <c r="Y236" s="55"/>
      <c r="Z236" s="55"/>
      <c r="AA236" s="55"/>
      <c r="AB236" s="55"/>
      <c r="AC236" s="55"/>
      <c r="AD236" s="55"/>
      <c r="AE236" s="55"/>
      <c r="AF236" s="55"/>
      <c r="AG236" s="55"/>
    </row>
    <row r="237" spans="1:33" x14ac:dyDescent="0.25">
      <c r="A237" s="29"/>
      <c r="B237" s="31"/>
      <c r="C237" s="29"/>
      <c r="D237" s="29"/>
      <c r="E237" s="29"/>
      <c r="F237" s="43"/>
      <c r="G237" s="43"/>
      <c r="H237" s="29"/>
      <c r="I237" s="21" t="str">
        <f>LEFT(Tabel1[[#This Row],[Ruumi tüüp (TALO Tüüpruumide nimestik)]],2)</f>
        <v/>
      </c>
      <c r="J237" s="30"/>
      <c r="K237" s="29"/>
      <c r="L237" s="21" t="str">
        <f>IFERROR(VLOOKUP(Tabel1[[#This Row],[Üürnik]],'Lepingu lisa'!$AW$3:$AX$22,2,FALSE),"")</f>
        <v/>
      </c>
      <c r="M237" s="21" t="str">
        <f>IFERROR(VLOOKUP(Tabel1[[#This Row],[Jaotus]],Tabelid!L:M,2,FALSE),"")</f>
        <v/>
      </c>
      <c r="N237" s="21"/>
      <c r="O237" s="55"/>
      <c r="P237" s="55"/>
      <c r="Q237" s="55"/>
      <c r="R237" s="55"/>
      <c r="S237" s="55"/>
      <c r="T237" s="55"/>
      <c r="U237" s="55"/>
      <c r="V237" s="55"/>
      <c r="W237" s="55"/>
      <c r="X237" s="55"/>
      <c r="Y237" s="55"/>
      <c r="Z237" s="55"/>
      <c r="AA237" s="55"/>
      <c r="AB237" s="55"/>
      <c r="AC237" s="55"/>
      <c r="AD237" s="55"/>
      <c r="AE237" s="55"/>
      <c r="AF237" s="55"/>
      <c r="AG237" s="55"/>
    </row>
    <row r="238" spans="1:33" x14ac:dyDescent="0.25">
      <c r="A238" s="29"/>
      <c r="B238" s="31"/>
      <c r="C238" s="29"/>
      <c r="D238" s="29"/>
      <c r="E238" s="29"/>
      <c r="F238" s="43"/>
      <c r="G238" s="43"/>
      <c r="H238" s="29"/>
      <c r="I238" s="21" t="str">
        <f>LEFT(Tabel1[[#This Row],[Ruumi tüüp (TALO Tüüpruumide nimestik)]],2)</f>
        <v/>
      </c>
      <c r="J238" s="30"/>
      <c r="K238" s="29"/>
      <c r="L238" s="21" t="str">
        <f>IFERROR(VLOOKUP(Tabel1[[#This Row],[Üürnik]],'Lepingu lisa'!$AW$3:$AX$22,2,FALSE),"")</f>
        <v/>
      </c>
      <c r="M238" s="21" t="str">
        <f>IFERROR(VLOOKUP(Tabel1[[#This Row],[Jaotus]],Tabelid!L:M,2,FALSE),"")</f>
        <v/>
      </c>
      <c r="N238" s="21"/>
      <c r="O238" s="55"/>
      <c r="P238" s="55"/>
      <c r="Q238" s="55"/>
      <c r="R238" s="55"/>
      <c r="S238" s="55"/>
      <c r="T238" s="55"/>
      <c r="U238" s="55"/>
      <c r="V238" s="55"/>
      <c r="W238" s="55"/>
      <c r="X238" s="55"/>
      <c r="Y238" s="55"/>
      <c r="Z238" s="55"/>
      <c r="AA238" s="55"/>
      <c r="AB238" s="55"/>
      <c r="AC238" s="55"/>
      <c r="AD238" s="55"/>
      <c r="AE238" s="55"/>
      <c r="AF238" s="55"/>
      <c r="AG238" s="55"/>
    </row>
    <row r="239" spans="1:33" x14ac:dyDescent="0.25">
      <c r="A239" s="29"/>
      <c r="B239" s="31"/>
      <c r="C239" s="29"/>
      <c r="D239" s="29"/>
      <c r="E239" s="29"/>
      <c r="F239" s="43"/>
      <c r="G239" s="43"/>
      <c r="H239" s="29"/>
      <c r="I239" s="21" t="str">
        <f>LEFT(Tabel1[[#This Row],[Ruumi tüüp (TALO Tüüpruumide nimestik)]],2)</f>
        <v/>
      </c>
      <c r="J239" s="30"/>
      <c r="K239" s="29"/>
      <c r="L239" s="21" t="str">
        <f>IFERROR(VLOOKUP(Tabel1[[#This Row],[Üürnik]],'Lepingu lisa'!$AW$3:$AX$22,2,FALSE),"")</f>
        <v/>
      </c>
      <c r="M239" s="21" t="str">
        <f>IFERROR(VLOOKUP(Tabel1[[#This Row],[Jaotus]],Tabelid!L:M,2,FALSE),"")</f>
        <v/>
      </c>
      <c r="N239" s="21"/>
      <c r="O239" s="55"/>
      <c r="P239" s="55"/>
      <c r="Q239" s="55"/>
      <c r="R239" s="55"/>
      <c r="S239" s="55"/>
      <c r="T239" s="55"/>
      <c r="U239" s="55"/>
      <c r="V239" s="55"/>
      <c r="W239" s="55"/>
      <c r="X239" s="55"/>
      <c r="Y239" s="55"/>
      <c r="Z239" s="55"/>
      <c r="AA239" s="55"/>
      <c r="AB239" s="55"/>
      <c r="AC239" s="55"/>
      <c r="AD239" s="55"/>
      <c r="AE239" s="55"/>
      <c r="AF239" s="55"/>
      <c r="AG239" s="55"/>
    </row>
    <row r="240" spans="1:33" x14ac:dyDescent="0.25">
      <c r="A240" s="29"/>
      <c r="B240" s="31"/>
      <c r="C240" s="29"/>
      <c r="D240" s="29"/>
      <c r="E240" s="29"/>
      <c r="F240" s="43"/>
      <c r="G240" s="43"/>
      <c r="H240" s="29"/>
      <c r="I240" s="21" t="str">
        <f>LEFT(Tabel1[[#This Row],[Ruumi tüüp (TALO Tüüpruumide nimestik)]],2)</f>
        <v/>
      </c>
      <c r="J240" s="30"/>
      <c r="K240" s="29"/>
      <c r="L240" s="21" t="str">
        <f>IFERROR(VLOOKUP(Tabel1[[#This Row],[Üürnik]],'Lepingu lisa'!$AW$3:$AX$22,2,FALSE),"")</f>
        <v/>
      </c>
      <c r="M240" s="21" t="str">
        <f>IFERROR(VLOOKUP(Tabel1[[#This Row],[Jaotus]],Tabelid!L:M,2,FALSE),"")</f>
        <v/>
      </c>
      <c r="N240" s="21"/>
      <c r="O240" s="55"/>
      <c r="P240" s="55"/>
      <c r="Q240" s="55"/>
      <c r="R240" s="55"/>
      <c r="S240" s="55"/>
      <c r="T240" s="55"/>
      <c r="U240" s="55"/>
      <c r="V240" s="55"/>
      <c r="W240" s="55"/>
      <c r="X240" s="55"/>
      <c r="Y240" s="55"/>
      <c r="Z240" s="55"/>
      <c r="AA240" s="55"/>
      <c r="AB240" s="55"/>
      <c r="AC240" s="55"/>
      <c r="AD240" s="55"/>
      <c r="AE240" s="55"/>
      <c r="AF240" s="55"/>
      <c r="AG240" s="55"/>
    </row>
    <row r="241" spans="1:33" x14ac:dyDescent="0.25">
      <c r="A241" s="29"/>
      <c r="B241" s="31"/>
      <c r="C241" s="29"/>
      <c r="D241" s="29"/>
      <c r="E241" s="29"/>
      <c r="F241" s="43"/>
      <c r="G241" s="43"/>
      <c r="H241" s="29"/>
      <c r="I241" s="21" t="str">
        <f>LEFT(Tabel1[[#This Row],[Ruumi tüüp (TALO Tüüpruumide nimestik)]],2)</f>
        <v/>
      </c>
      <c r="J241" s="30"/>
      <c r="K241" s="29"/>
      <c r="L241" s="21" t="str">
        <f>IFERROR(VLOOKUP(Tabel1[[#This Row],[Üürnik]],'Lepingu lisa'!$AW$3:$AX$22,2,FALSE),"")</f>
        <v/>
      </c>
      <c r="M241" s="21" t="str">
        <f>IFERROR(VLOOKUP(Tabel1[[#This Row],[Jaotus]],Tabelid!L:M,2,FALSE),"")</f>
        <v/>
      </c>
      <c r="N241" s="21"/>
      <c r="O241" s="55"/>
      <c r="P241" s="55"/>
      <c r="Q241" s="55"/>
      <c r="R241" s="55"/>
      <c r="S241" s="55"/>
      <c r="T241" s="55"/>
      <c r="U241" s="55"/>
      <c r="V241" s="55"/>
      <c r="W241" s="55"/>
      <c r="X241" s="55"/>
      <c r="Y241" s="55"/>
      <c r="Z241" s="55"/>
      <c r="AA241" s="55"/>
      <c r="AB241" s="55"/>
      <c r="AC241" s="55"/>
      <c r="AD241" s="55"/>
      <c r="AE241" s="55"/>
      <c r="AF241" s="55"/>
      <c r="AG241" s="55"/>
    </row>
    <row r="242" spans="1:33" x14ac:dyDescent="0.25">
      <c r="A242" s="29"/>
      <c r="B242" s="31"/>
      <c r="C242" s="29"/>
      <c r="D242" s="29"/>
      <c r="E242" s="29"/>
      <c r="F242" s="43"/>
      <c r="G242" s="43"/>
      <c r="H242" s="29"/>
      <c r="I242" s="21" t="str">
        <f>LEFT(Tabel1[[#This Row],[Ruumi tüüp (TALO Tüüpruumide nimestik)]],2)</f>
        <v/>
      </c>
      <c r="J242" s="30"/>
      <c r="K242" s="29"/>
      <c r="L242" s="21" t="str">
        <f>IFERROR(VLOOKUP(Tabel1[[#This Row],[Üürnik]],'Lepingu lisa'!$AW$3:$AX$22,2,FALSE),"")</f>
        <v/>
      </c>
      <c r="M242" s="21" t="str">
        <f>IFERROR(VLOOKUP(Tabel1[[#This Row],[Jaotus]],Tabelid!L:M,2,FALSE),"")</f>
        <v/>
      </c>
      <c r="N242" s="21"/>
      <c r="O242" s="55"/>
      <c r="P242" s="55"/>
      <c r="Q242" s="55"/>
      <c r="R242" s="55"/>
      <c r="S242" s="55"/>
      <c r="T242" s="55"/>
      <c r="U242" s="55"/>
      <c r="V242" s="55"/>
      <c r="W242" s="55"/>
      <c r="X242" s="55"/>
      <c r="Y242" s="55"/>
      <c r="Z242" s="55"/>
      <c r="AA242" s="55"/>
      <c r="AB242" s="55"/>
      <c r="AC242" s="55"/>
      <c r="AD242" s="55"/>
      <c r="AE242" s="55"/>
      <c r="AF242" s="55"/>
      <c r="AG242" s="55"/>
    </row>
    <row r="243" spans="1:33" x14ac:dyDescent="0.25">
      <c r="A243" s="29"/>
      <c r="B243" s="31"/>
      <c r="C243" s="29"/>
      <c r="D243" s="29"/>
      <c r="E243" s="29"/>
      <c r="F243" s="43"/>
      <c r="G243" s="43"/>
      <c r="H243" s="29"/>
      <c r="I243" s="21" t="str">
        <f>LEFT(Tabel1[[#This Row],[Ruumi tüüp (TALO Tüüpruumide nimestik)]],2)</f>
        <v/>
      </c>
      <c r="J243" s="30"/>
      <c r="K243" s="29"/>
      <c r="L243" s="21" t="str">
        <f>IFERROR(VLOOKUP(Tabel1[[#This Row],[Üürnik]],'Lepingu lisa'!$AW$3:$AX$22,2,FALSE),"")</f>
        <v/>
      </c>
      <c r="M243" s="21" t="str">
        <f>IFERROR(VLOOKUP(Tabel1[[#This Row],[Jaotus]],Tabelid!L:M,2,FALSE),"")</f>
        <v/>
      </c>
      <c r="N243" s="21"/>
      <c r="O243" s="55"/>
      <c r="P243" s="55"/>
      <c r="Q243" s="55"/>
      <c r="R243" s="55"/>
      <c r="S243" s="55"/>
      <c r="T243" s="55"/>
      <c r="U243" s="55"/>
      <c r="V243" s="55"/>
      <c r="W243" s="55"/>
      <c r="X243" s="55"/>
      <c r="Y243" s="55"/>
      <c r="Z243" s="55"/>
      <c r="AA243" s="55"/>
      <c r="AB243" s="55"/>
      <c r="AC243" s="55"/>
      <c r="AD243" s="55"/>
      <c r="AE243" s="55"/>
      <c r="AF243" s="55"/>
      <c r="AG243" s="55"/>
    </row>
    <row r="244" spans="1:33" x14ac:dyDescent="0.25">
      <c r="A244" s="29"/>
      <c r="B244" s="31"/>
      <c r="C244" s="29"/>
      <c r="D244" s="29"/>
      <c r="E244" s="29"/>
      <c r="F244" s="43"/>
      <c r="G244" s="43"/>
      <c r="H244" s="29"/>
      <c r="I244" s="21" t="str">
        <f>LEFT(Tabel1[[#This Row],[Ruumi tüüp (TALO Tüüpruumide nimestik)]],2)</f>
        <v/>
      </c>
      <c r="J244" s="30"/>
      <c r="K244" s="29"/>
      <c r="L244" s="21" t="str">
        <f>IFERROR(VLOOKUP(Tabel1[[#This Row],[Üürnik]],'Lepingu lisa'!$AW$3:$AX$22,2,FALSE),"")</f>
        <v/>
      </c>
      <c r="M244" s="21" t="str">
        <f>IFERROR(VLOOKUP(Tabel1[[#This Row],[Jaotus]],Tabelid!L:M,2,FALSE),"")</f>
        <v/>
      </c>
      <c r="N244" s="21"/>
      <c r="O244" s="55"/>
      <c r="P244" s="55"/>
      <c r="Q244" s="55"/>
      <c r="R244" s="55"/>
      <c r="S244" s="55"/>
      <c r="T244" s="55"/>
      <c r="U244" s="55"/>
      <c r="V244" s="55"/>
      <c r="W244" s="55"/>
      <c r="X244" s="55"/>
      <c r="Y244" s="55"/>
      <c r="Z244" s="55"/>
      <c r="AA244" s="55"/>
      <c r="AB244" s="55"/>
      <c r="AC244" s="55"/>
      <c r="AD244" s="55"/>
      <c r="AE244" s="55"/>
      <c r="AF244" s="55"/>
      <c r="AG244" s="55"/>
    </row>
    <row r="245" spans="1:33" x14ac:dyDescent="0.25">
      <c r="A245" s="29"/>
      <c r="B245" s="31"/>
      <c r="C245" s="29"/>
      <c r="D245" s="29"/>
      <c r="E245" s="29"/>
      <c r="F245" s="43"/>
      <c r="G245" s="43"/>
      <c r="H245" s="29"/>
      <c r="I245" s="21" t="str">
        <f>LEFT(Tabel1[[#This Row],[Ruumi tüüp (TALO Tüüpruumide nimestik)]],2)</f>
        <v/>
      </c>
      <c r="J245" s="30"/>
      <c r="K245" s="29"/>
      <c r="L245" s="21" t="str">
        <f>IFERROR(VLOOKUP(Tabel1[[#This Row],[Üürnik]],'Lepingu lisa'!$AW$3:$AX$22,2,FALSE),"")</f>
        <v/>
      </c>
      <c r="M245" s="21" t="str">
        <f>IFERROR(VLOOKUP(Tabel1[[#This Row],[Jaotus]],Tabelid!L:M,2,FALSE),"")</f>
        <v/>
      </c>
      <c r="N245" s="21"/>
      <c r="O245" s="55"/>
      <c r="P245" s="55"/>
      <c r="Q245" s="55"/>
      <c r="R245" s="55"/>
      <c r="S245" s="55"/>
      <c r="T245" s="55"/>
      <c r="U245" s="55"/>
      <c r="V245" s="55"/>
      <c r="W245" s="55"/>
      <c r="X245" s="55"/>
      <c r="Y245" s="55"/>
      <c r="Z245" s="55"/>
      <c r="AA245" s="55"/>
      <c r="AB245" s="55"/>
      <c r="AC245" s="55"/>
      <c r="AD245" s="55"/>
      <c r="AE245" s="55"/>
      <c r="AF245" s="55"/>
      <c r="AG245" s="55"/>
    </row>
    <row r="246" spans="1:33" x14ac:dyDescent="0.25">
      <c r="A246" s="29"/>
      <c r="B246" s="31"/>
      <c r="C246" s="29"/>
      <c r="D246" s="29"/>
      <c r="E246" s="29"/>
      <c r="F246" s="43"/>
      <c r="G246" s="43"/>
      <c r="H246" s="29"/>
      <c r="I246" s="21" t="str">
        <f>LEFT(Tabel1[[#This Row],[Ruumi tüüp (TALO Tüüpruumide nimestik)]],2)</f>
        <v/>
      </c>
      <c r="J246" s="30"/>
      <c r="K246" s="29"/>
      <c r="L246" s="21" t="str">
        <f>IFERROR(VLOOKUP(Tabel1[[#This Row],[Üürnik]],'Lepingu lisa'!$AW$3:$AX$22,2,FALSE),"")</f>
        <v/>
      </c>
      <c r="M246" s="21" t="str">
        <f>IFERROR(VLOOKUP(Tabel1[[#This Row],[Jaotus]],Tabelid!L:M,2,FALSE),"")</f>
        <v/>
      </c>
      <c r="N246" s="21"/>
      <c r="O246" s="55"/>
      <c r="P246" s="55"/>
      <c r="Q246" s="55"/>
      <c r="R246" s="55"/>
      <c r="S246" s="55"/>
      <c r="T246" s="55"/>
      <c r="U246" s="55"/>
      <c r="V246" s="55"/>
      <c r="W246" s="55"/>
      <c r="X246" s="55"/>
      <c r="Y246" s="55"/>
      <c r="Z246" s="55"/>
      <c r="AA246" s="55"/>
      <c r="AB246" s="55"/>
      <c r="AC246" s="55"/>
      <c r="AD246" s="55"/>
      <c r="AE246" s="55"/>
      <c r="AF246" s="55"/>
      <c r="AG246" s="55"/>
    </row>
    <row r="247" spans="1:33" x14ac:dyDescent="0.25">
      <c r="A247" s="29"/>
      <c r="B247" s="31"/>
      <c r="C247" s="29"/>
      <c r="D247" s="29"/>
      <c r="E247" s="29"/>
      <c r="F247" s="43"/>
      <c r="G247" s="43"/>
      <c r="H247" s="29"/>
      <c r="I247" s="21" t="str">
        <f>LEFT(Tabel1[[#This Row],[Ruumi tüüp (TALO Tüüpruumide nimestik)]],2)</f>
        <v/>
      </c>
      <c r="J247" s="30"/>
      <c r="K247" s="29"/>
      <c r="L247" s="21" t="str">
        <f>IFERROR(VLOOKUP(Tabel1[[#This Row],[Üürnik]],'Lepingu lisa'!$AW$3:$AX$22,2,FALSE),"")</f>
        <v/>
      </c>
      <c r="M247" s="21" t="str">
        <f>IFERROR(VLOOKUP(Tabel1[[#This Row],[Jaotus]],Tabelid!L:M,2,FALSE),"")</f>
        <v/>
      </c>
      <c r="N247" s="21"/>
      <c r="O247" s="55"/>
      <c r="P247" s="55"/>
      <c r="Q247" s="55"/>
      <c r="R247" s="55"/>
      <c r="S247" s="55"/>
      <c r="T247" s="55"/>
      <c r="U247" s="55"/>
      <c r="V247" s="55"/>
      <c r="W247" s="55"/>
      <c r="X247" s="55"/>
      <c r="Y247" s="55"/>
      <c r="Z247" s="55"/>
      <c r="AA247" s="55"/>
      <c r="AB247" s="55"/>
      <c r="AC247" s="55"/>
      <c r="AD247" s="55"/>
      <c r="AE247" s="55"/>
      <c r="AF247" s="55"/>
      <c r="AG247" s="55"/>
    </row>
    <row r="248" spans="1:33" x14ac:dyDescent="0.25">
      <c r="A248" s="29"/>
      <c r="B248" s="31"/>
      <c r="C248" s="29"/>
      <c r="D248" s="29"/>
      <c r="E248" s="29"/>
      <c r="F248" s="43"/>
      <c r="G248" s="43"/>
      <c r="H248" s="29"/>
      <c r="I248" s="21" t="str">
        <f>LEFT(Tabel1[[#This Row],[Ruumi tüüp (TALO Tüüpruumide nimestik)]],2)</f>
        <v/>
      </c>
      <c r="J248" s="30"/>
      <c r="K248" s="29"/>
      <c r="L248" s="21" t="str">
        <f>IFERROR(VLOOKUP(Tabel1[[#This Row],[Üürnik]],'Lepingu lisa'!$AW$3:$AX$22,2,FALSE),"")</f>
        <v/>
      </c>
      <c r="M248" s="21" t="str">
        <f>IFERROR(VLOOKUP(Tabel1[[#This Row],[Jaotus]],Tabelid!L:M,2,FALSE),"")</f>
        <v/>
      </c>
      <c r="N248" s="21"/>
      <c r="O248" s="55"/>
      <c r="P248" s="55"/>
      <c r="Q248" s="55"/>
      <c r="R248" s="55"/>
      <c r="S248" s="55"/>
      <c r="T248" s="55"/>
      <c r="U248" s="55"/>
      <c r="V248" s="55"/>
      <c r="W248" s="55"/>
      <c r="X248" s="55"/>
      <c r="Y248" s="55"/>
      <c r="Z248" s="55"/>
      <c r="AA248" s="55"/>
      <c r="AB248" s="55"/>
      <c r="AC248" s="55"/>
      <c r="AD248" s="55"/>
      <c r="AE248" s="55"/>
      <c r="AF248" s="55"/>
      <c r="AG248" s="55"/>
    </row>
    <row r="249" spans="1:33" x14ac:dyDescent="0.25">
      <c r="A249" s="29"/>
      <c r="B249" s="31"/>
      <c r="C249" s="29"/>
      <c r="D249" s="29"/>
      <c r="E249" s="29"/>
      <c r="F249" s="43"/>
      <c r="G249" s="43"/>
      <c r="H249" s="29"/>
      <c r="I249" s="21" t="str">
        <f>LEFT(Tabel1[[#This Row],[Ruumi tüüp (TALO Tüüpruumide nimestik)]],2)</f>
        <v/>
      </c>
      <c r="J249" s="30"/>
      <c r="K249" s="29"/>
      <c r="L249" s="21" t="str">
        <f>IFERROR(VLOOKUP(Tabel1[[#This Row],[Üürnik]],'Lepingu lisa'!$AW$3:$AX$22,2,FALSE),"")</f>
        <v/>
      </c>
      <c r="M249" s="21" t="str">
        <f>IFERROR(VLOOKUP(Tabel1[[#This Row],[Jaotus]],Tabelid!L:M,2,FALSE),"")</f>
        <v/>
      </c>
      <c r="N249" s="21"/>
      <c r="O249" s="55"/>
      <c r="P249" s="55"/>
      <c r="Q249" s="55"/>
      <c r="R249" s="55"/>
      <c r="S249" s="55"/>
      <c r="T249" s="55"/>
      <c r="U249" s="55"/>
      <c r="V249" s="55"/>
      <c r="W249" s="55"/>
      <c r="X249" s="55"/>
      <c r="Y249" s="55"/>
      <c r="Z249" s="55"/>
      <c r="AA249" s="55"/>
      <c r="AB249" s="55"/>
      <c r="AC249" s="55"/>
      <c r="AD249" s="55"/>
      <c r="AE249" s="55"/>
      <c r="AF249" s="55"/>
      <c r="AG249" s="55"/>
    </row>
    <row r="250" spans="1:33" x14ac:dyDescent="0.25">
      <c r="A250" s="29"/>
      <c r="B250" s="31"/>
      <c r="C250" s="29"/>
      <c r="D250" s="29"/>
      <c r="E250" s="29"/>
      <c r="F250" s="43"/>
      <c r="G250" s="43"/>
      <c r="H250" s="29"/>
      <c r="I250" s="21" t="str">
        <f>LEFT(Tabel1[[#This Row],[Ruumi tüüp (TALO Tüüpruumide nimestik)]],2)</f>
        <v/>
      </c>
      <c r="J250" s="30"/>
      <c r="K250" s="29"/>
      <c r="L250" s="21" t="str">
        <f>IFERROR(VLOOKUP(Tabel1[[#This Row],[Üürnik]],'Lepingu lisa'!$AW$3:$AX$22,2,FALSE),"")</f>
        <v/>
      </c>
      <c r="M250" s="21" t="str">
        <f>IFERROR(VLOOKUP(Tabel1[[#This Row],[Jaotus]],Tabelid!L:M,2,FALSE),"")</f>
        <v/>
      </c>
      <c r="N250" s="21"/>
      <c r="O250" s="55"/>
      <c r="P250" s="55"/>
      <c r="Q250" s="55"/>
      <c r="R250" s="55"/>
      <c r="S250" s="55"/>
      <c r="T250" s="55"/>
      <c r="U250" s="55"/>
      <c r="V250" s="55"/>
      <c r="W250" s="55"/>
      <c r="X250" s="55"/>
      <c r="Y250" s="55"/>
      <c r="Z250" s="55"/>
      <c r="AA250" s="55"/>
      <c r="AB250" s="55"/>
      <c r="AC250" s="55"/>
      <c r="AD250" s="55"/>
      <c r="AE250" s="55"/>
      <c r="AF250" s="55"/>
      <c r="AG250" s="55"/>
    </row>
    <row r="251" spans="1:33" x14ac:dyDescent="0.25">
      <c r="A251" s="29"/>
      <c r="B251" s="31"/>
      <c r="C251" s="29"/>
      <c r="D251" s="29"/>
      <c r="E251" s="29"/>
      <c r="F251" s="43"/>
      <c r="G251" s="43"/>
      <c r="H251" s="29"/>
      <c r="I251" s="21" t="str">
        <f>LEFT(Tabel1[[#This Row],[Ruumi tüüp (TALO Tüüpruumide nimestik)]],2)</f>
        <v/>
      </c>
      <c r="J251" s="30"/>
      <c r="K251" s="29"/>
      <c r="L251" s="21" t="str">
        <f>IFERROR(VLOOKUP(Tabel1[[#This Row],[Üürnik]],'Lepingu lisa'!$AW$3:$AX$22,2,FALSE),"")</f>
        <v/>
      </c>
      <c r="M251" s="21" t="str">
        <f>IFERROR(VLOOKUP(Tabel1[[#This Row],[Jaotus]],Tabelid!L:M,2,FALSE),"")</f>
        <v/>
      </c>
      <c r="N251" s="21"/>
      <c r="O251" s="55"/>
      <c r="P251" s="55"/>
      <c r="Q251" s="55"/>
      <c r="R251" s="55"/>
      <c r="S251" s="55"/>
      <c r="T251" s="55"/>
      <c r="U251" s="55"/>
      <c r="V251" s="55"/>
      <c r="W251" s="55"/>
      <c r="X251" s="55"/>
      <c r="Y251" s="55"/>
      <c r="Z251" s="55"/>
      <c r="AA251" s="55"/>
      <c r="AB251" s="55"/>
      <c r="AC251" s="55"/>
      <c r="AD251" s="55"/>
      <c r="AE251" s="55"/>
      <c r="AF251" s="55"/>
      <c r="AG251" s="55"/>
    </row>
    <row r="252" spans="1:33" x14ac:dyDescent="0.25">
      <c r="A252" s="29"/>
      <c r="B252" s="31"/>
      <c r="C252" s="29"/>
      <c r="D252" s="29"/>
      <c r="E252" s="29"/>
      <c r="F252" s="43"/>
      <c r="G252" s="43"/>
      <c r="H252" s="29"/>
      <c r="I252" s="21" t="str">
        <f>LEFT(Tabel1[[#This Row],[Ruumi tüüp (TALO Tüüpruumide nimestik)]],2)</f>
        <v/>
      </c>
      <c r="J252" s="30"/>
      <c r="K252" s="29"/>
      <c r="L252" s="21" t="str">
        <f>IFERROR(VLOOKUP(Tabel1[[#This Row],[Üürnik]],'Lepingu lisa'!$AW$3:$AX$22,2,FALSE),"")</f>
        <v/>
      </c>
      <c r="M252" s="21" t="str">
        <f>IFERROR(VLOOKUP(Tabel1[[#This Row],[Jaotus]],Tabelid!L:M,2,FALSE),"")</f>
        <v/>
      </c>
      <c r="N252" s="21"/>
      <c r="O252" s="55"/>
      <c r="P252" s="55"/>
      <c r="Q252" s="55"/>
      <c r="R252" s="55"/>
      <c r="S252" s="55"/>
      <c r="T252" s="55"/>
      <c r="U252" s="55"/>
      <c r="V252" s="55"/>
      <c r="W252" s="55"/>
      <c r="X252" s="55"/>
      <c r="Y252" s="55"/>
      <c r="Z252" s="55"/>
      <c r="AA252" s="55"/>
      <c r="AB252" s="55"/>
      <c r="AC252" s="55"/>
      <c r="AD252" s="55"/>
      <c r="AE252" s="55"/>
      <c r="AF252" s="55"/>
      <c r="AG252" s="55"/>
    </row>
    <row r="253" spans="1:33" x14ac:dyDescent="0.25">
      <c r="A253" s="29"/>
      <c r="B253" s="31"/>
      <c r="C253" s="29"/>
      <c r="D253" s="29"/>
      <c r="E253" s="29"/>
      <c r="F253" s="43"/>
      <c r="G253" s="43"/>
      <c r="H253" s="29"/>
      <c r="I253" s="21" t="str">
        <f>LEFT(Tabel1[[#This Row],[Ruumi tüüp (TALO Tüüpruumide nimestik)]],2)</f>
        <v/>
      </c>
      <c r="J253" s="30"/>
      <c r="K253" s="29"/>
      <c r="L253" s="21" t="str">
        <f>IFERROR(VLOOKUP(Tabel1[[#This Row],[Üürnik]],'Lepingu lisa'!$AW$3:$AX$22,2,FALSE),"")</f>
        <v/>
      </c>
      <c r="M253" s="21" t="str">
        <f>IFERROR(VLOOKUP(Tabel1[[#This Row],[Jaotus]],Tabelid!L:M,2,FALSE),"")</f>
        <v/>
      </c>
      <c r="N253" s="21"/>
      <c r="O253" s="55"/>
      <c r="P253" s="55"/>
      <c r="Q253" s="55"/>
      <c r="R253" s="55"/>
      <c r="S253" s="55"/>
      <c r="T253" s="55"/>
      <c r="U253" s="55"/>
      <c r="V253" s="55"/>
      <c r="W253" s="55"/>
      <c r="X253" s="55"/>
      <c r="Y253" s="55"/>
      <c r="Z253" s="55"/>
      <c r="AA253" s="55"/>
      <c r="AB253" s="55"/>
      <c r="AC253" s="55"/>
      <c r="AD253" s="55"/>
      <c r="AE253" s="55"/>
      <c r="AF253" s="55"/>
      <c r="AG253" s="55"/>
    </row>
    <row r="254" spans="1:33" x14ac:dyDescent="0.25">
      <c r="A254" s="29"/>
      <c r="B254" s="31"/>
      <c r="C254" s="29"/>
      <c r="D254" s="29"/>
      <c r="E254" s="29"/>
      <c r="F254" s="43"/>
      <c r="G254" s="43"/>
      <c r="H254" s="29"/>
      <c r="I254" s="21" t="str">
        <f>LEFT(Tabel1[[#This Row],[Ruumi tüüp (TALO Tüüpruumide nimestik)]],2)</f>
        <v/>
      </c>
      <c r="J254" s="30"/>
      <c r="K254" s="29"/>
      <c r="L254" s="21" t="str">
        <f>IFERROR(VLOOKUP(Tabel1[[#This Row],[Üürnik]],'Lepingu lisa'!$AW$3:$AX$22,2,FALSE),"")</f>
        <v/>
      </c>
      <c r="M254" s="21" t="str">
        <f>IFERROR(VLOOKUP(Tabel1[[#This Row],[Jaotus]],Tabelid!L:M,2,FALSE),"")</f>
        <v/>
      </c>
      <c r="N254" s="21"/>
      <c r="O254" s="55"/>
      <c r="P254" s="55"/>
      <c r="Q254" s="55"/>
      <c r="R254" s="55"/>
      <c r="S254" s="55"/>
      <c r="T254" s="55"/>
      <c r="U254" s="55"/>
      <c r="V254" s="55"/>
      <c r="W254" s="55"/>
      <c r="X254" s="55"/>
      <c r="Y254" s="55"/>
      <c r="Z254" s="55"/>
      <c r="AA254" s="55"/>
      <c r="AB254" s="55"/>
      <c r="AC254" s="55"/>
      <c r="AD254" s="55"/>
      <c r="AE254" s="55"/>
      <c r="AF254" s="55"/>
      <c r="AG254" s="55"/>
    </row>
    <row r="255" spans="1:33" x14ac:dyDescent="0.25">
      <c r="A255" s="29"/>
      <c r="B255" s="31"/>
      <c r="C255" s="29"/>
      <c r="D255" s="29"/>
      <c r="E255" s="29"/>
      <c r="F255" s="43"/>
      <c r="G255" s="43"/>
      <c r="H255" s="29"/>
      <c r="I255" s="21" t="str">
        <f>LEFT(Tabel1[[#This Row],[Ruumi tüüp (TALO Tüüpruumide nimestik)]],2)</f>
        <v/>
      </c>
      <c r="J255" s="30"/>
      <c r="K255" s="29"/>
      <c r="L255" s="21" t="str">
        <f>IFERROR(VLOOKUP(Tabel1[[#This Row],[Üürnik]],'Lepingu lisa'!$AW$3:$AX$22,2,FALSE),"")</f>
        <v/>
      </c>
      <c r="M255" s="21" t="str">
        <f>IFERROR(VLOOKUP(Tabel1[[#This Row],[Jaotus]],Tabelid!L:M,2,FALSE),"")</f>
        <v/>
      </c>
      <c r="N255" s="21"/>
      <c r="O255" s="55"/>
      <c r="P255" s="55"/>
      <c r="Q255" s="55"/>
      <c r="R255" s="55"/>
      <c r="S255" s="55"/>
      <c r="T255" s="55"/>
      <c r="U255" s="55"/>
      <c r="V255" s="55"/>
      <c r="W255" s="55"/>
      <c r="X255" s="55"/>
      <c r="Y255" s="55"/>
      <c r="Z255" s="55"/>
      <c r="AA255" s="55"/>
      <c r="AB255" s="55"/>
      <c r="AC255" s="55"/>
      <c r="AD255" s="55"/>
      <c r="AE255" s="55"/>
      <c r="AF255" s="55"/>
      <c r="AG255" s="55"/>
    </row>
    <row r="256" spans="1:33" x14ac:dyDescent="0.25">
      <c r="A256" s="29"/>
      <c r="B256" s="31"/>
      <c r="C256" s="29"/>
      <c r="D256" s="29"/>
      <c r="E256" s="29"/>
      <c r="F256" s="43"/>
      <c r="G256" s="43"/>
      <c r="H256" s="29"/>
      <c r="I256" s="21" t="str">
        <f>LEFT(Tabel1[[#This Row],[Ruumi tüüp (TALO Tüüpruumide nimestik)]],2)</f>
        <v/>
      </c>
      <c r="J256" s="30"/>
      <c r="K256" s="29"/>
      <c r="L256" s="21" t="str">
        <f>IFERROR(VLOOKUP(Tabel1[[#This Row],[Üürnik]],'Lepingu lisa'!$AW$3:$AX$22,2,FALSE),"")</f>
        <v/>
      </c>
      <c r="M256" s="21" t="str">
        <f>IFERROR(VLOOKUP(Tabel1[[#This Row],[Jaotus]],Tabelid!L:M,2,FALSE),"")</f>
        <v/>
      </c>
      <c r="N256" s="21"/>
      <c r="O256" s="55"/>
      <c r="P256" s="55"/>
      <c r="Q256" s="55"/>
      <c r="R256" s="55"/>
      <c r="S256" s="55"/>
      <c r="T256" s="55"/>
      <c r="U256" s="55"/>
      <c r="V256" s="55"/>
      <c r="W256" s="55"/>
      <c r="X256" s="55"/>
      <c r="Y256" s="55"/>
      <c r="Z256" s="55"/>
      <c r="AA256" s="55"/>
      <c r="AB256" s="55"/>
      <c r="AC256" s="55"/>
      <c r="AD256" s="55"/>
      <c r="AE256" s="55"/>
      <c r="AF256" s="55"/>
      <c r="AG256" s="55"/>
    </row>
    <row r="257" spans="1:33" x14ac:dyDescent="0.25">
      <c r="A257" s="29"/>
      <c r="B257" s="31"/>
      <c r="C257" s="29"/>
      <c r="D257" s="29"/>
      <c r="E257" s="29"/>
      <c r="F257" s="43"/>
      <c r="G257" s="43"/>
      <c r="H257" s="29"/>
      <c r="I257" s="21" t="str">
        <f>LEFT(Tabel1[[#This Row],[Ruumi tüüp (TALO Tüüpruumide nimestik)]],2)</f>
        <v/>
      </c>
      <c r="J257" s="30"/>
      <c r="K257" s="29"/>
      <c r="L257" s="21" t="str">
        <f>IFERROR(VLOOKUP(Tabel1[[#This Row],[Üürnik]],'Lepingu lisa'!$AW$3:$AX$22,2,FALSE),"")</f>
        <v/>
      </c>
      <c r="M257" s="21" t="str">
        <f>IFERROR(VLOOKUP(Tabel1[[#This Row],[Jaotus]],Tabelid!L:M,2,FALSE),"")</f>
        <v/>
      </c>
      <c r="N257" s="21"/>
      <c r="O257" s="55"/>
      <c r="P257" s="55"/>
      <c r="Q257" s="55"/>
      <c r="R257" s="55"/>
      <c r="S257" s="55"/>
      <c r="T257" s="55"/>
      <c r="U257" s="55"/>
      <c r="V257" s="55"/>
      <c r="W257" s="55"/>
      <c r="X257" s="55"/>
      <c r="Y257" s="55"/>
      <c r="Z257" s="55"/>
      <c r="AA257" s="55"/>
      <c r="AB257" s="55"/>
      <c r="AC257" s="55"/>
      <c r="AD257" s="55"/>
      <c r="AE257" s="55"/>
      <c r="AF257" s="55"/>
      <c r="AG257" s="55"/>
    </row>
    <row r="258" spans="1:33" x14ac:dyDescent="0.25">
      <c r="A258" s="29"/>
      <c r="B258" s="31"/>
      <c r="C258" s="29"/>
      <c r="D258" s="29"/>
      <c r="E258" s="29"/>
      <c r="F258" s="43"/>
      <c r="G258" s="43"/>
      <c r="H258" s="29"/>
      <c r="I258" s="21" t="str">
        <f>LEFT(Tabel1[[#This Row],[Ruumi tüüp (TALO Tüüpruumide nimestik)]],2)</f>
        <v/>
      </c>
      <c r="J258" s="30"/>
      <c r="K258" s="29"/>
      <c r="L258" s="21" t="str">
        <f>IFERROR(VLOOKUP(Tabel1[[#This Row],[Üürnik]],'Lepingu lisa'!$AW$3:$AX$22,2,FALSE),"")</f>
        <v/>
      </c>
      <c r="M258" s="21" t="str">
        <f>IFERROR(VLOOKUP(Tabel1[[#This Row],[Jaotus]],Tabelid!L:M,2,FALSE),"")</f>
        <v/>
      </c>
      <c r="N258" s="21"/>
      <c r="O258" s="55"/>
      <c r="P258" s="55"/>
      <c r="Q258" s="55"/>
      <c r="R258" s="55"/>
      <c r="S258" s="55"/>
      <c r="T258" s="55"/>
      <c r="U258" s="55"/>
      <c r="V258" s="55"/>
      <c r="W258" s="55"/>
      <c r="X258" s="55"/>
      <c r="Y258" s="55"/>
      <c r="Z258" s="55"/>
      <c r="AA258" s="55"/>
      <c r="AB258" s="55"/>
      <c r="AC258" s="55"/>
      <c r="AD258" s="55"/>
      <c r="AE258" s="55"/>
      <c r="AF258" s="55"/>
      <c r="AG258" s="55"/>
    </row>
    <row r="259" spans="1:33" x14ac:dyDescent="0.25">
      <c r="A259" s="29"/>
      <c r="B259" s="31"/>
      <c r="C259" s="29"/>
      <c r="D259" s="29"/>
      <c r="E259" s="29"/>
      <c r="F259" s="43"/>
      <c r="G259" s="43"/>
      <c r="H259" s="29"/>
      <c r="I259" s="21" t="str">
        <f>LEFT(Tabel1[[#This Row],[Ruumi tüüp (TALO Tüüpruumide nimestik)]],2)</f>
        <v/>
      </c>
      <c r="J259" s="30"/>
      <c r="K259" s="29"/>
      <c r="L259" s="21" t="str">
        <f>IFERROR(VLOOKUP(Tabel1[[#This Row],[Üürnik]],'Lepingu lisa'!$AW$3:$AX$22,2,FALSE),"")</f>
        <v/>
      </c>
      <c r="M259" s="21" t="str">
        <f>IFERROR(VLOOKUP(Tabel1[[#This Row],[Jaotus]],Tabelid!L:M,2,FALSE),"")</f>
        <v/>
      </c>
      <c r="N259" s="21"/>
      <c r="O259" s="55"/>
      <c r="P259" s="55"/>
      <c r="Q259" s="55"/>
      <c r="R259" s="55"/>
      <c r="S259" s="55"/>
      <c r="T259" s="55"/>
      <c r="U259" s="55"/>
      <c r="V259" s="55"/>
      <c r="W259" s="55"/>
      <c r="X259" s="55"/>
      <c r="Y259" s="55"/>
      <c r="Z259" s="55"/>
      <c r="AA259" s="55"/>
      <c r="AB259" s="55"/>
      <c r="AC259" s="55"/>
      <c r="AD259" s="55"/>
      <c r="AE259" s="55"/>
      <c r="AF259" s="55"/>
      <c r="AG259" s="55"/>
    </row>
    <row r="260" spans="1:33" x14ac:dyDescent="0.25">
      <c r="A260" s="29"/>
      <c r="B260" s="31"/>
      <c r="C260" s="29"/>
      <c r="D260" s="29"/>
      <c r="E260" s="29"/>
      <c r="F260" s="43"/>
      <c r="G260" s="43"/>
      <c r="H260" s="29"/>
      <c r="I260" s="21" t="str">
        <f>LEFT(Tabel1[[#This Row],[Ruumi tüüp (TALO Tüüpruumide nimestik)]],2)</f>
        <v/>
      </c>
      <c r="J260" s="30"/>
      <c r="K260" s="29"/>
      <c r="L260" s="21" t="str">
        <f>IFERROR(VLOOKUP(Tabel1[[#This Row],[Üürnik]],'Lepingu lisa'!$AW$3:$AX$22,2,FALSE),"")</f>
        <v/>
      </c>
      <c r="M260" s="21" t="str">
        <f>IFERROR(VLOOKUP(Tabel1[[#This Row],[Jaotus]],Tabelid!L:M,2,FALSE),"")</f>
        <v/>
      </c>
      <c r="N260" s="21"/>
      <c r="O260" s="55"/>
      <c r="P260" s="55"/>
      <c r="Q260" s="55"/>
      <c r="R260" s="55"/>
      <c r="S260" s="55"/>
      <c r="T260" s="55"/>
      <c r="U260" s="55"/>
      <c r="V260" s="55"/>
      <c r="W260" s="55"/>
      <c r="X260" s="55"/>
      <c r="Y260" s="55"/>
      <c r="Z260" s="55"/>
      <c r="AA260" s="55"/>
      <c r="AB260" s="55"/>
      <c r="AC260" s="55"/>
      <c r="AD260" s="55"/>
      <c r="AE260" s="55"/>
      <c r="AF260" s="55"/>
      <c r="AG260" s="55"/>
    </row>
    <row r="261" spans="1:33" x14ac:dyDescent="0.25">
      <c r="A261" s="29"/>
      <c r="B261" s="31"/>
      <c r="C261" s="29"/>
      <c r="D261" s="29"/>
      <c r="E261" s="29"/>
      <c r="F261" s="43"/>
      <c r="G261" s="43"/>
      <c r="H261" s="29"/>
      <c r="I261" s="21" t="str">
        <f>LEFT(Tabel1[[#This Row],[Ruumi tüüp (TALO Tüüpruumide nimestik)]],2)</f>
        <v/>
      </c>
      <c r="J261" s="30"/>
      <c r="K261" s="29"/>
      <c r="L261" s="21" t="str">
        <f>IFERROR(VLOOKUP(Tabel1[[#This Row],[Üürnik]],'Lepingu lisa'!$AW$3:$AX$22,2,FALSE),"")</f>
        <v/>
      </c>
      <c r="M261" s="21" t="str">
        <f>IFERROR(VLOOKUP(Tabel1[[#This Row],[Jaotus]],Tabelid!L:M,2,FALSE),"")</f>
        <v/>
      </c>
      <c r="N261" s="21"/>
      <c r="O261" s="55"/>
      <c r="P261" s="55"/>
      <c r="Q261" s="55"/>
      <c r="R261" s="55"/>
      <c r="S261" s="55"/>
      <c r="T261" s="55"/>
      <c r="U261" s="55"/>
      <c r="V261" s="55"/>
      <c r="W261" s="55"/>
      <c r="X261" s="55"/>
      <c r="Y261" s="55"/>
      <c r="Z261" s="55"/>
      <c r="AA261" s="55"/>
      <c r="AB261" s="55"/>
      <c r="AC261" s="55"/>
      <c r="AD261" s="55"/>
      <c r="AE261" s="55"/>
      <c r="AF261" s="55"/>
      <c r="AG261" s="55"/>
    </row>
    <row r="262" spans="1:33" x14ac:dyDescent="0.25">
      <c r="A262" s="29"/>
      <c r="B262" s="31"/>
      <c r="C262" s="29"/>
      <c r="D262" s="29"/>
      <c r="E262" s="29"/>
      <c r="F262" s="43"/>
      <c r="G262" s="43"/>
      <c r="H262" s="29"/>
      <c r="I262" s="21" t="str">
        <f>LEFT(Tabel1[[#This Row],[Ruumi tüüp (TALO Tüüpruumide nimestik)]],2)</f>
        <v/>
      </c>
      <c r="J262" s="30"/>
      <c r="K262" s="29"/>
      <c r="L262" s="21" t="str">
        <f>IFERROR(VLOOKUP(Tabel1[[#This Row],[Üürnik]],'Lepingu lisa'!$AW$3:$AX$22,2,FALSE),"")</f>
        <v/>
      </c>
      <c r="M262" s="21" t="str">
        <f>IFERROR(VLOOKUP(Tabel1[[#This Row],[Jaotus]],Tabelid!L:M,2,FALSE),"")</f>
        <v/>
      </c>
      <c r="N262" s="21"/>
      <c r="O262" s="55"/>
      <c r="P262" s="55"/>
      <c r="Q262" s="55"/>
      <c r="R262" s="55"/>
      <c r="S262" s="55"/>
      <c r="T262" s="55"/>
      <c r="U262" s="55"/>
      <c r="V262" s="55"/>
      <c r="W262" s="55"/>
      <c r="X262" s="55"/>
      <c r="Y262" s="55"/>
      <c r="Z262" s="55"/>
      <c r="AA262" s="55"/>
      <c r="AB262" s="55"/>
      <c r="AC262" s="55"/>
      <c r="AD262" s="55"/>
      <c r="AE262" s="55"/>
      <c r="AF262" s="55"/>
      <c r="AG262" s="55"/>
    </row>
    <row r="263" spans="1:33" x14ac:dyDescent="0.25">
      <c r="A263" s="29"/>
      <c r="B263" s="31"/>
      <c r="C263" s="29"/>
      <c r="D263" s="29"/>
      <c r="E263" s="29"/>
      <c r="F263" s="43"/>
      <c r="G263" s="43"/>
      <c r="H263" s="29"/>
      <c r="I263" s="21" t="str">
        <f>LEFT(Tabel1[[#This Row],[Ruumi tüüp (TALO Tüüpruumide nimestik)]],2)</f>
        <v/>
      </c>
      <c r="J263" s="30"/>
      <c r="K263" s="29"/>
      <c r="L263" s="21" t="str">
        <f>IFERROR(VLOOKUP(Tabel1[[#This Row],[Üürnik]],'Lepingu lisa'!$AW$3:$AX$22,2,FALSE),"")</f>
        <v/>
      </c>
      <c r="M263" s="21" t="str">
        <f>IFERROR(VLOOKUP(Tabel1[[#This Row],[Jaotus]],Tabelid!L:M,2,FALSE),"")</f>
        <v/>
      </c>
      <c r="N263" s="21"/>
      <c r="O263" s="55"/>
      <c r="P263" s="55"/>
      <c r="Q263" s="55"/>
      <c r="R263" s="55"/>
      <c r="S263" s="55"/>
      <c r="T263" s="55"/>
      <c r="U263" s="55"/>
      <c r="V263" s="55"/>
      <c r="W263" s="55"/>
      <c r="X263" s="55"/>
      <c r="Y263" s="55"/>
      <c r="Z263" s="55"/>
      <c r="AA263" s="55"/>
      <c r="AB263" s="55"/>
      <c r="AC263" s="55"/>
      <c r="AD263" s="55"/>
      <c r="AE263" s="55"/>
      <c r="AF263" s="55"/>
      <c r="AG263" s="55"/>
    </row>
    <row r="264" spans="1:33" x14ac:dyDescent="0.25">
      <c r="A264" s="29"/>
      <c r="B264" s="31"/>
      <c r="C264" s="29"/>
      <c r="D264" s="29"/>
      <c r="E264" s="29"/>
      <c r="F264" s="43"/>
      <c r="G264" s="43"/>
      <c r="H264" s="29"/>
      <c r="I264" s="21" t="str">
        <f>LEFT(Tabel1[[#This Row],[Ruumi tüüp (TALO Tüüpruumide nimestik)]],2)</f>
        <v/>
      </c>
      <c r="J264" s="30"/>
      <c r="K264" s="29"/>
      <c r="L264" s="21" t="str">
        <f>IFERROR(VLOOKUP(Tabel1[[#This Row],[Üürnik]],'Lepingu lisa'!$AW$3:$AX$22,2,FALSE),"")</f>
        <v/>
      </c>
      <c r="M264" s="21" t="str">
        <f>IFERROR(VLOOKUP(Tabel1[[#This Row],[Jaotus]],Tabelid!L:M,2,FALSE),"")</f>
        <v/>
      </c>
      <c r="N264" s="21"/>
      <c r="O264" s="55"/>
      <c r="P264" s="55"/>
      <c r="Q264" s="55"/>
      <c r="R264" s="55"/>
      <c r="S264" s="55"/>
      <c r="T264" s="55"/>
      <c r="U264" s="55"/>
      <c r="V264" s="55"/>
      <c r="W264" s="55"/>
      <c r="X264" s="55"/>
      <c r="Y264" s="55"/>
      <c r="Z264" s="55"/>
      <c r="AA264" s="55"/>
      <c r="AB264" s="55"/>
      <c r="AC264" s="55"/>
      <c r="AD264" s="55"/>
      <c r="AE264" s="55"/>
      <c r="AF264" s="55"/>
      <c r="AG264" s="55"/>
    </row>
    <row r="265" spans="1:33" x14ac:dyDescent="0.25">
      <c r="A265" s="29"/>
      <c r="B265" s="31"/>
      <c r="C265" s="29"/>
      <c r="D265" s="29"/>
      <c r="E265" s="29"/>
      <c r="F265" s="43"/>
      <c r="G265" s="43"/>
      <c r="H265" s="29"/>
      <c r="I265" s="21" t="str">
        <f>LEFT(Tabel1[[#This Row],[Ruumi tüüp (TALO Tüüpruumide nimestik)]],2)</f>
        <v/>
      </c>
      <c r="J265" s="30"/>
      <c r="K265" s="29"/>
      <c r="L265" s="21" t="str">
        <f>IFERROR(VLOOKUP(Tabel1[[#This Row],[Üürnik]],'Lepingu lisa'!$AW$3:$AX$22,2,FALSE),"")</f>
        <v/>
      </c>
      <c r="M265" s="21" t="str">
        <f>IFERROR(VLOOKUP(Tabel1[[#This Row],[Jaotus]],Tabelid!L:M,2,FALSE),"")</f>
        <v/>
      </c>
      <c r="N265" s="21"/>
      <c r="O265" s="55"/>
      <c r="P265" s="55"/>
      <c r="Q265" s="55"/>
      <c r="R265" s="55"/>
      <c r="S265" s="55"/>
      <c r="T265" s="55"/>
      <c r="U265" s="55"/>
      <c r="V265" s="55"/>
      <c r="W265" s="55"/>
      <c r="X265" s="55"/>
      <c r="Y265" s="55"/>
      <c r="Z265" s="55"/>
      <c r="AA265" s="55"/>
      <c r="AB265" s="55"/>
      <c r="AC265" s="55"/>
      <c r="AD265" s="55"/>
      <c r="AE265" s="55"/>
      <c r="AF265" s="55"/>
      <c r="AG265" s="55"/>
    </row>
    <row r="266" spans="1:33" x14ac:dyDescent="0.25">
      <c r="A266" s="29"/>
      <c r="B266" s="31"/>
      <c r="C266" s="29"/>
      <c r="D266" s="29"/>
      <c r="E266" s="29"/>
      <c r="F266" s="43"/>
      <c r="G266" s="43"/>
      <c r="H266" s="29"/>
      <c r="I266" s="21" t="str">
        <f>LEFT(Tabel1[[#This Row],[Ruumi tüüp (TALO Tüüpruumide nimestik)]],2)</f>
        <v/>
      </c>
      <c r="J266" s="30"/>
      <c r="K266" s="29"/>
      <c r="L266" s="21" t="str">
        <f>IFERROR(VLOOKUP(Tabel1[[#This Row],[Üürnik]],'Lepingu lisa'!$AW$3:$AX$22,2,FALSE),"")</f>
        <v/>
      </c>
      <c r="M266" s="21" t="str">
        <f>IFERROR(VLOOKUP(Tabel1[[#This Row],[Jaotus]],Tabelid!L:M,2,FALSE),"")</f>
        <v/>
      </c>
      <c r="N266" s="21"/>
      <c r="O266" s="55"/>
      <c r="P266" s="55"/>
      <c r="Q266" s="55"/>
      <c r="R266" s="55"/>
      <c r="S266" s="55"/>
      <c r="T266" s="55"/>
      <c r="U266" s="55"/>
      <c r="V266" s="55"/>
      <c r="W266" s="55"/>
      <c r="X266" s="55"/>
      <c r="Y266" s="55"/>
      <c r="Z266" s="55"/>
      <c r="AA266" s="55"/>
      <c r="AB266" s="55"/>
      <c r="AC266" s="55"/>
      <c r="AD266" s="55"/>
      <c r="AE266" s="55"/>
      <c r="AF266" s="55"/>
      <c r="AG266" s="55"/>
    </row>
    <row r="267" spans="1:33" x14ac:dyDescent="0.25">
      <c r="A267" s="29"/>
      <c r="B267" s="31"/>
      <c r="C267" s="29"/>
      <c r="D267" s="29"/>
      <c r="E267" s="29"/>
      <c r="F267" s="43"/>
      <c r="G267" s="43"/>
      <c r="H267" s="29"/>
      <c r="I267" s="21" t="str">
        <f>LEFT(Tabel1[[#This Row],[Ruumi tüüp (TALO Tüüpruumide nimestik)]],2)</f>
        <v/>
      </c>
      <c r="J267" s="30"/>
      <c r="K267" s="29"/>
      <c r="L267" s="21" t="str">
        <f>IFERROR(VLOOKUP(Tabel1[[#This Row],[Üürnik]],'Lepingu lisa'!$AW$3:$AX$22,2,FALSE),"")</f>
        <v/>
      </c>
      <c r="M267" s="21" t="str">
        <f>IFERROR(VLOOKUP(Tabel1[[#This Row],[Jaotus]],Tabelid!L:M,2,FALSE),"")</f>
        <v/>
      </c>
      <c r="N267" s="21"/>
      <c r="O267" s="55"/>
      <c r="P267" s="55"/>
      <c r="Q267" s="55"/>
      <c r="R267" s="55"/>
      <c r="S267" s="55"/>
      <c r="T267" s="55"/>
      <c r="U267" s="55"/>
      <c r="V267" s="55"/>
      <c r="W267" s="55"/>
      <c r="X267" s="55"/>
      <c r="Y267" s="55"/>
      <c r="Z267" s="55"/>
      <c r="AA267" s="55"/>
      <c r="AB267" s="55"/>
      <c r="AC267" s="55"/>
      <c r="AD267" s="55"/>
      <c r="AE267" s="55"/>
      <c r="AF267" s="55"/>
      <c r="AG267" s="55"/>
    </row>
    <row r="268" spans="1:33" x14ac:dyDescent="0.25">
      <c r="A268" s="29"/>
      <c r="B268" s="31"/>
      <c r="C268" s="29"/>
      <c r="D268" s="29"/>
      <c r="E268" s="29"/>
      <c r="F268" s="43"/>
      <c r="G268" s="43"/>
      <c r="H268" s="29"/>
      <c r="I268" s="21" t="str">
        <f>LEFT(Tabel1[[#This Row],[Ruumi tüüp (TALO Tüüpruumide nimestik)]],2)</f>
        <v/>
      </c>
      <c r="J268" s="30"/>
      <c r="K268" s="29"/>
      <c r="L268" s="21" t="str">
        <f>IFERROR(VLOOKUP(Tabel1[[#This Row],[Üürnik]],'Lepingu lisa'!$AW$3:$AX$22,2,FALSE),"")</f>
        <v/>
      </c>
      <c r="M268" s="21" t="str">
        <f>IFERROR(VLOOKUP(Tabel1[[#This Row],[Jaotus]],Tabelid!L:M,2,FALSE),"")</f>
        <v/>
      </c>
      <c r="N268" s="21"/>
      <c r="O268" s="55"/>
      <c r="P268" s="55"/>
      <c r="Q268" s="55"/>
      <c r="R268" s="55"/>
      <c r="S268" s="55"/>
      <c r="T268" s="55"/>
      <c r="U268" s="55"/>
      <c r="V268" s="55"/>
      <c r="W268" s="55"/>
      <c r="X268" s="55"/>
      <c r="Y268" s="55"/>
      <c r="Z268" s="55"/>
      <c r="AA268" s="55"/>
      <c r="AB268" s="55"/>
      <c r="AC268" s="55"/>
      <c r="AD268" s="55"/>
      <c r="AE268" s="55"/>
      <c r="AF268" s="55"/>
      <c r="AG268" s="55"/>
    </row>
    <row r="269" spans="1:33" x14ac:dyDescent="0.25">
      <c r="A269" s="29"/>
      <c r="B269" s="31"/>
      <c r="C269" s="29"/>
      <c r="D269" s="29"/>
      <c r="E269" s="29"/>
      <c r="F269" s="43"/>
      <c r="G269" s="43"/>
      <c r="H269" s="29"/>
      <c r="I269" s="21" t="str">
        <f>LEFT(Tabel1[[#This Row],[Ruumi tüüp (TALO Tüüpruumide nimestik)]],2)</f>
        <v/>
      </c>
      <c r="J269" s="30"/>
      <c r="K269" s="29"/>
      <c r="L269" s="21" t="str">
        <f>IFERROR(VLOOKUP(Tabel1[[#This Row],[Üürnik]],'Lepingu lisa'!$AW$3:$AX$22,2,FALSE),"")</f>
        <v/>
      </c>
      <c r="M269" s="21" t="str">
        <f>IFERROR(VLOOKUP(Tabel1[[#This Row],[Jaotus]],Tabelid!L:M,2,FALSE),"")</f>
        <v/>
      </c>
      <c r="N269" s="21"/>
      <c r="O269" s="55"/>
      <c r="P269" s="55"/>
      <c r="Q269" s="55"/>
      <c r="R269" s="55"/>
      <c r="S269" s="55"/>
      <c r="T269" s="55"/>
      <c r="U269" s="55"/>
      <c r="V269" s="55"/>
      <c r="W269" s="55"/>
      <c r="X269" s="55"/>
      <c r="Y269" s="55"/>
      <c r="Z269" s="55"/>
      <c r="AA269" s="55"/>
      <c r="AB269" s="55"/>
      <c r="AC269" s="55"/>
      <c r="AD269" s="55"/>
      <c r="AE269" s="55"/>
      <c r="AF269" s="55"/>
      <c r="AG269" s="55"/>
    </row>
    <row r="270" spans="1:33" x14ac:dyDescent="0.25">
      <c r="A270" s="29"/>
      <c r="B270" s="31"/>
      <c r="C270" s="29"/>
      <c r="D270" s="29"/>
      <c r="E270" s="29"/>
      <c r="F270" s="43"/>
      <c r="G270" s="43"/>
      <c r="H270" s="29"/>
      <c r="I270" s="21" t="str">
        <f>LEFT(Tabel1[[#This Row],[Ruumi tüüp (TALO Tüüpruumide nimestik)]],2)</f>
        <v/>
      </c>
      <c r="J270" s="30"/>
      <c r="K270" s="29"/>
      <c r="L270" s="21" t="str">
        <f>IFERROR(VLOOKUP(Tabel1[[#This Row],[Üürnik]],'Lepingu lisa'!$AW$3:$AX$22,2,FALSE),"")</f>
        <v/>
      </c>
      <c r="M270" s="21" t="str">
        <f>IFERROR(VLOOKUP(Tabel1[[#This Row],[Jaotus]],Tabelid!L:M,2,FALSE),"")</f>
        <v/>
      </c>
      <c r="N270" s="21"/>
      <c r="O270" s="55"/>
      <c r="P270" s="55"/>
      <c r="Q270" s="55"/>
      <c r="R270" s="55"/>
      <c r="S270" s="55"/>
      <c r="T270" s="55"/>
      <c r="U270" s="55"/>
      <c r="V270" s="55"/>
      <c r="W270" s="55"/>
      <c r="X270" s="55"/>
      <c r="Y270" s="55"/>
      <c r="Z270" s="55"/>
      <c r="AA270" s="55"/>
      <c r="AB270" s="55"/>
      <c r="AC270" s="55"/>
      <c r="AD270" s="55"/>
      <c r="AE270" s="55"/>
      <c r="AF270" s="55"/>
      <c r="AG270" s="55"/>
    </row>
    <row r="271" spans="1:33" x14ac:dyDescent="0.25">
      <c r="A271" s="29"/>
      <c r="B271" s="31"/>
      <c r="C271" s="29"/>
      <c r="D271" s="29"/>
      <c r="E271" s="29"/>
      <c r="F271" s="43"/>
      <c r="G271" s="43"/>
      <c r="H271" s="29"/>
      <c r="I271" s="21" t="str">
        <f>LEFT(Tabel1[[#This Row],[Ruumi tüüp (TALO Tüüpruumide nimestik)]],2)</f>
        <v/>
      </c>
      <c r="J271" s="30"/>
      <c r="K271" s="29"/>
      <c r="L271" s="21" t="str">
        <f>IFERROR(VLOOKUP(Tabel1[[#This Row],[Üürnik]],'Lepingu lisa'!$AW$3:$AX$22,2,FALSE),"")</f>
        <v/>
      </c>
      <c r="M271" s="21" t="str">
        <f>IFERROR(VLOOKUP(Tabel1[[#This Row],[Jaotus]],Tabelid!L:M,2,FALSE),"")</f>
        <v/>
      </c>
      <c r="N271" s="21"/>
      <c r="O271" s="55"/>
      <c r="P271" s="55"/>
      <c r="Q271" s="55"/>
      <c r="R271" s="55"/>
      <c r="S271" s="55"/>
      <c r="T271" s="55"/>
      <c r="U271" s="55"/>
      <c r="V271" s="55"/>
      <c r="W271" s="55"/>
      <c r="X271" s="55"/>
      <c r="Y271" s="55"/>
      <c r="Z271" s="55"/>
      <c r="AA271" s="55"/>
      <c r="AB271" s="55"/>
      <c r="AC271" s="55"/>
      <c r="AD271" s="55"/>
      <c r="AE271" s="55"/>
      <c r="AF271" s="55"/>
      <c r="AG271" s="55"/>
    </row>
    <row r="272" spans="1:33" x14ac:dyDescent="0.25">
      <c r="A272" s="29"/>
      <c r="B272" s="31"/>
      <c r="C272" s="29"/>
      <c r="D272" s="29"/>
      <c r="E272" s="29"/>
      <c r="F272" s="43"/>
      <c r="G272" s="43"/>
      <c r="H272" s="29"/>
      <c r="I272" s="21" t="str">
        <f>LEFT(Tabel1[[#This Row],[Ruumi tüüp (TALO Tüüpruumide nimestik)]],2)</f>
        <v/>
      </c>
      <c r="J272" s="30"/>
      <c r="K272" s="29"/>
      <c r="L272" s="21" t="str">
        <f>IFERROR(VLOOKUP(Tabel1[[#This Row],[Üürnik]],'Lepingu lisa'!$AW$3:$AX$22,2,FALSE),"")</f>
        <v/>
      </c>
      <c r="M272" s="21" t="str">
        <f>IFERROR(VLOOKUP(Tabel1[[#This Row],[Jaotus]],Tabelid!L:M,2,FALSE),"")</f>
        <v/>
      </c>
      <c r="N272" s="21"/>
      <c r="O272" s="55"/>
      <c r="P272" s="55"/>
      <c r="Q272" s="55"/>
      <c r="R272" s="55"/>
      <c r="S272" s="55"/>
      <c r="T272" s="55"/>
      <c r="U272" s="55"/>
      <c r="V272" s="55"/>
      <c r="W272" s="55"/>
      <c r="X272" s="55"/>
      <c r="Y272" s="55"/>
      <c r="Z272" s="55"/>
      <c r="AA272" s="55"/>
      <c r="AB272" s="55"/>
      <c r="AC272" s="55"/>
      <c r="AD272" s="55"/>
      <c r="AE272" s="55"/>
      <c r="AF272" s="55"/>
      <c r="AG272" s="55"/>
    </row>
    <row r="273" spans="1:33" x14ac:dyDescent="0.25">
      <c r="A273" s="29"/>
      <c r="B273" s="31"/>
      <c r="C273" s="29"/>
      <c r="D273" s="29"/>
      <c r="E273" s="29"/>
      <c r="F273" s="43"/>
      <c r="G273" s="43"/>
      <c r="H273" s="29"/>
      <c r="I273" s="21" t="str">
        <f>LEFT(Tabel1[[#This Row],[Ruumi tüüp (TALO Tüüpruumide nimestik)]],2)</f>
        <v/>
      </c>
      <c r="J273" s="30"/>
      <c r="K273" s="29"/>
      <c r="L273" s="21" t="str">
        <f>IFERROR(VLOOKUP(Tabel1[[#This Row],[Üürnik]],'Lepingu lisa'!$AW$3:$AX$22,2,FALSE),"")</f>
        <v/>
      </c>
      <c r="M273" s="21" t="str">
        <f>IFERROR(VLOOKUP(Tabel1[[#This Row],[Jaotus]],Tabelid!L:M,2,FALSE),"")</f>
        <v/>
      </c>
      <c r="N273" s="21"/>
      <c r="O273" s="55"/>
      <c r="P273" s="55"/>
      <c r="Q273" s="55"/>
      <c r="R273" s="55"/>
      <c r="S273" s="55"/>
      <c r="T273" s="55"/>
      <c r="U273" s="55"/>
      <c r="V273" s="55"/>
      <c r="W273" s="55"/>
      <c r="X273" s="55"/>
      <c r="Y273" s="55"/>
      <c r="Z273" s="55"/>
      <c r="AA273" s="55"/>
      <c r="AB273" s="55"/>
      <c r="AC273" s="55"/>
      <c r="AD273" s="55"/>
      <c r="AE273" s="55"/>
      <c r="AF273" s="55"/>
      <c r="AG273" s="55"/>
    </row>
    <row r="274" spans="1:33" x14ac:dyDescent="0.25">
      <c r="A274" s="29"/>
      <c r="B274" s="31"/>
      <c r="C274" s="29"/>
      <c r="D274" s="29"/>
      <c r="E274" s="29"/>
      <c r="F274" s="43"/>
      <c r="G274" s="43"/>
      <c r="H274" s="29"/>
      <c r="I274" s="21" t="str">
        <f>LEFT(Tabel1[[#This Row],[Ruumi tüüp (TALO Tüüpruumide nimestik)]],2)</f>
        <v/>
      </c>
      <c r="J274" s="30"/>
      <c r="K274" s="29"/>
      <c r="L274" s="21" t="str">
        <f>IFERROR(VLOOKUP(Tabel1[[#This Row],[Üürnik]],'Lepingu lisa'!$AW$3:$AX$22,2,FALSE),"")</f>
        <v/>
      </c>
      <c r="M274" s="21" t="str">
        <f>IFERROR(VLOOKUP(Tabel1[[#This Row],[Jaotus]],Tabelid!L:M,2,FALSE),"")</f>
        <v/>
      </c>
      <c r="N274" s="21"/>
      <c r="O274" s="55"/>
      <c r="P274" s="55"/>
      <c r="Q274" s="55"/>
      <c r="R274" s="55"/>
      <c r="S274" s="55"/>
      <c r="T274" s="55"/>
      <c r="U274" s="55"/>
      <c r="V274" s="55"/>
      <c r="W274" s="55"/>
      <c r="X274" s="55"/>
      <c r="Y274" s="55"/>
      <c r="Z274" s="55"/>
      <c r="AA274" s="55"/>
      <c r="AB274" s="55"/>
      <c r="AC274" s="55"/>
      <c r="AD274" s="55"/>
      <c r="AE274" s="55"/>
      <c r="AF274" s="55"/>
      <c r="AG274" s="55"/>
    </row>
    <row r="275" spans="1:33" x14ac:dyDescent="0.25">
      <c r="A275" s="29"/>
      <c r="B275" s="31"/>
      <c r="C275" s="29"/>
      <c r="D275" s="29"/>
      <c r="E275" s="29"/>
      <c r="F275" s="43"/>
      <c r="G275" s="43"/>
      <c r="H275" s="29"/>
      <c r="I275" s="21" t="str">
        <f>LEFT(Tabel1[[#This Row],[Ruumi tüüp (TALO Tüüpruumide nimestik)]],2)</f>
        <v/>
      </c>
      <c r="J275" s="30"/>
      <c r="K275" s="29"/>
      <c r="L275" s="21" t="str">
        <f>IFERROR(VLOOKUP(Tabel1[[#This Row],[Üürnik]],'Lepingu lisa'!$AW$3:$AX$22,2,FALSE),"")</f>
        <v/>
      </c>
      <c r="M275" s="21" t="str">
        <f>IFERROR(VLOOKUP(Tabel1[[#This Row],[Jaotus]],Tabelid!L:M,2,FALSE),"")</f>
        <v/>
      </c>
      <c r="N275" s="21"/>
      <c r="O275" s="55"/>
      <c r="P275" s="55"/>
      <c r="Q275" s="55"/>
      <c r="R275" s="55"/>
      <c r="S275" s="55"/>
      <c r="T275" s="55"/>
      <c r="U275" s="55"/>
      <c r="V275" s="55"/>
      <c r="W275" s="55"/>
      <c r="X275" s="55"/>
      <c r="Y275" s="55"/>
      <c r="Z275" s="55"/>
      <c r="AA275" s="55"/>
      <c r="AB275" s="55"/>
      <c r="AC275" s="55"/>
      <c r="AD275" s="55"/>
      <c r="AE275" s="55"/>
      <c r="AF275" s="55"/>
      <c r="AG275" s="55"/>
    </row>
    <row r="276" spans="1:33" x14ac:dyDescent="0.25">
      <c r="A276" s="29"/>
      <c r="B276" s="31"/>
      <c r="C276" s="29"/>
      <c r="D276" s="29"/>
      <c r="E276" s="29"/>
      <c r="F276" s="43"/>
      <c r="G276" s="43"/>
      <c r="H276" s="29"/>
      <c r="I276" s="21" t="str">
        <f>LEFT(Tabel1[[#This Row],[Ruumi tüüp (TALO Tüüpruumide nimestik)]],2)</f>
        <v/>
      </c>
      <c r="J276" s="30"/>
      <c r="K276" s="29"/>
      <c r="L276" s="21" t="str">
        <f>IFERROR(VLOOKUP(Tabel1[[#This Row],[Üürnik]],'Lepingu lisa'!$AW$3:$AX$22,2,FALSE),"")</f>
        <v/>
      </c>
      <c r="M276" s="21" t="str">
        <f>IFERROR(VLOOKUP(Tabel1[[#This Row],[Jaotus]],Tabelid!L:M,2,FALSE),"")</f>
        <v/>
      </c>
      <c r="N276" s="21"/>
      <c r="O276" s="55"/>
      <c r="P276" s="55"/>
      <c r="Q276" s="55"/>
      <c r="R276" s="55"/>
      <c r="S276" s="55"/>
      <c r="T276" s="55"/>
      <c r="U276" s="55"/>
      <c r="V276" s="55"/>
      <c r="W276" s="55"/>
      <c r="X276" s="55"/>
      <c r="Y276" s="55"/>
      <c r="Z276" s="55"/>
      <c r="AA276" s="55"/>
      <c r="AB276" s="55"/>
      <c r="AC276" s="55"/>
      <c r="AD276" s="55"/>
      <c r="AE276" s="55"/>
      <c r="AF276" s="55"/>
      <c r="AG276" s="55"/>
    </row>
    <row r="277" spans="1:33" x14ac:dyDescent="0.25">
      <c r="A277" s="29"/>
      <c r="B277" s="31"/>
      <c r="C277" s="29"/>
      <c r="D277" s="29"/>
      <c r="E277" s="29"/>
      <c r="F277" s="43"/>
      <c r="G277" s="43"/>
      <c r="H277" s="29"/>
      <c r="I277" s="21" t="str">
        <f>LEFT(Tabel1[[#This Row],[Ruumi tüüp (TALO Tüüpruumide nimestik)]],2)</f>
        <v/>
      </c>
      <c r="J277" s="30"/>
      <c r="K277" s="29"/>
      <c r="L277" s="21" t="str">
        <f>IFERROR(VLOOKUP(Tabel1[[#This Row],[Üürnik]],'Lepingu lisa'!$AW$3:$AX$22,2,FALSE),"")</f>
        <v/>
      </c>
      <c r="M277" s="21" t="str">
        <f>IFERROR(VLOOKUP(Tabel1[[#This Row],[Jaotus]],Tabelid!L:M,2,FALSE),"")</f>
        <v/>
      </c>
      <c r="N277" s="21"/>
      <c r="O277" s="55"/>
      <c r="P277" s="55"/>
      <c r="Q277" s="55"/>
      <c r="R277" s="55"/>
      <c r="S277" s="55"/>
      <c r="T277" s="55"/>
      <c r="U277" s="55"/>
      <c r="V277" s="55"/>
      <c r="W277" s="55"/>
      <c r="X277" s="55"/>
      <c r="Y277" s="55"/>
      <c r="Z277" s="55"/>
      <c r="AA277" s="55"/>
      <c r="AB277" s="55"/>
      <c r="AC277" s="55"/>
      <c r="AD277" s="55"/>
      <c r="AE277" s="55"/>
      <c r="AF277" s="55"/>
      <c r="AG277" s="55"/>
    </row>
    <row r="278" spans="1:33" x14ac:dyDescent="0.25">
      <c r="A278" s="29"/>
      <c r="B278" s="31"/>
      <c r="C278" s="29"/>
      <c r="D278" s="29"/>
      <c r="E278" s="29"/>
      <c r="F278" s="43"/>
      <c r="G278" s="43"/>
      <c r="H278" s="29"/>
      <c r="I278" s="21" t="str">
        <f>LEFT(Tabel1[[#This Row],[Ruumi tüüp (TALO Tüüpruumide nimestik)]],2)</f>
        <v/>
      </c>
      <c r="J278" s="30"/>
      <c r="K278" s="29"/>
      <c r="L278" s="21" t="str">
        <f>IFERROR(VLOOKUP(Tabel1[[#This Row],[Üürnik]],'Lepingu lisa'!$AW$3:$AX$22,2,FALSE),"")</f>
        <v/>
      </c>
      <c r="M278" s="21" t="str">
        <f>IFERROR(VLOOKUP(Tabel1[[#This Row],[Jaotus]],Tabelid!L:M,2,FALSE),"")</f>
        <v/>
      </c>
      <c r="N278" s="21"/>
      <c r="O278" s="55"/>
      <c r="P278" s="55"/>
      <c r="Q278" s="55"/>
      <c r="R278" s="55"/>
      <c r="S278" s="55"/>
      <c r="T278" s="55"/>
      <c r="U278" s="55"/>
      <c r="V278" s="55"/>
      <c r="W278" s="55"/>
      <c r="X278" s="55"/>
      <c r="Y278" s="55"/>
      <c r="Z278" s="55"/>
      <c r="AA278" s="55"/>
      <c r="AB278" s="55"/>
      <c r="AC278" s="55"/>
      <c r="AD278" s="55"/>
      <c r="AE278" s="55"/>
      <c r="AF278" s="55"/>
      <c r="AG278" s="55"/>
    </row>
    <row r="279" spans="1:33" x14ac:dyDescent="0.25">
      <c r="A279" s="29"/>
      <c r="B279" s="31"/>
      <c r="C279" s="29"/>
      <c r="D279" s="29"/>
      <c r="E279" s="29"/>
      <c r="F279" s="43"/>
      <c r="G279" s="43"/>
      <c r="H279" s="29"/>
      <c r="I279" s="21" t="str">
        <f>LEFT(Tabel1[[#This Row],[Ruumi tüüp (TALO Tüüpruumide nimestik)]],2)</f>
        <v/>
      </c>
      <c r="J279" s="30"/>
      <c r="K279" s="29"/>
      <c r="L279" s="21" t="str">
        <f>IFERROR(VLOOKUP(Tabel1[[#This Row],[Üürnik]],'Lepingu lisa'!$AW$3:$AX$22,2,FALSE),"")</f>
        <v/>
      </c>
      <c r="M279" s="21" t="str">
        <f>IFERROR(VLOOKUP(Tabel1[[#This Row],[Jaotus]],Tabelid!L:M,2,FALSE),"")</f>
        <v/>
      </c>
      <c r="N279" s="21"/>
      <c r="O279" s="55"/>
      <c r="P279" s="55"/>
      <c r="Q279" s="55"/>
      <c r="R279" s="55"/>
      <c r="S279" s="55"/>
      <c r="T279" s="55"/>
      <c r="U279" s="55"/>
      <c r="V279" s="55"/>
      <c r="W279" s="55"/>
      <c r="X279" s="55"/>
      <c r="Y279" s="55"/>
      <c r="Z279" s="55"/>
      <c r="AA279" s="55"/>
      <c r="AB279" s="55"/>
      <c r="AC279" s="55"/>
      <c r="AD279" s="55"/>
      <c r="AE279" s="55"/>
      <c r="AF279" s="55"/>
      <c r="AG279" s="55"/>
    </row>
    <row r="280" spans="1:33" x14ac:dyDescent="0.25">
      <c r="A280" s="29"/>
      <c r="B280" s="31"/>
      <c r="C280" s="29"/>
      <c r="D280" s="29"/>
      <c r="E280" s="29"/>
      <c r="F280" s="43"/>
      <c r="G280" s="43"/>
      <c r="H280" s="29"/>
      <c r="I280" s="21" t="str">
        <f>LEFT(Tabel1[[#This Row],[Ruumi tüüp (TALO Tüüpruumide nimestik)]],2)</f>
        <v/>
      </c>
      <c r="J280" s="30"/>
      <c r="K280" s="29"/>
      <c r="L280" s="21" t="str">
        <f>IFERROR(VLOOKUP(Tabel1[[#This Row],[Üürnik]],'Lepingu lisa'!$AW$3:$AX$22,2,FALSE),"")</f>
        <v/>
      </c>
      <c r="M280" s="21" t="str">
        <f>IFERROR(VLOOKUP(Tabel1[[#This Row],[Jaotus]],Tabelid!L:M,2,FALSE),"")</f>
        <v/>
      </c>
      <c r="N280" s="21"/>
      <c r="O280" s="55"/>
      <c r="P280" s="55"/>
      <c r="Q280" s="55"/>
      <c r="R280" s="55"/>
      <c r="S280" s="55"/>
      <c r="T280" s="55"/>
      <c r="U280" s="55"/>
      <c r="V280" s="55"/>
      <c r="W280" s="55"/>
      <c r="X280" s="55"/>
      <c r="Y280" s="55"/>
      <c r="Z280" s="55"/>
      <c r="AA280" s="55"/>
      <c r="AB280" s="55"/>
      <c r="AC280" s="55"/>
      <c r="AD280" s="55"/>
      <c r="AE280" s="55"/>
      <c r="AF280" s="55"/>
      <c r="AG280" s="55"/>
    </row>
    <row r="281" spans="1:33" x14ac:dyDescent="0.25">
      <c r="A281" s="29"/>
      <c r="B281" s="31"/>
      <c r="C281" s="29"/>
      <c r="D281" s="29"/>
      <c r="E281" s="29"/>
      <c r="F281" s="43"/>
      <c r="G281" s="43"/>
      <c r="H281" s="29"/>
      <c r="I281" s="21" t="str">
        <f>LEFT(Tabel1[[#This Row],[Ruumi tüüp (TALO Tüüpruumide nimestik)]],2)</f>
        <v/>
      </c>
      <c r="J281" s="30"/>
      <c r="K281" s="29"/>
      <c r="L281" s="21" t="str">
        <f>IFERROR(VLOOKUP(Tabel1[[#This Row],[Üürnik]],'Lepingu lisa'!$AW$3:$AX$22,2,FALSE),"")</f>
        <v/>
      </c>
      <c r="M281" s="21" t="str">
        <f>IFERROR(VLOOKUP(Tabel1[[#This Row],[Jaotus]],Tabelid!L:M,2,FALSE),"")</f>
        <v/>
      </c>
      <c r="N281" s="21"/>
      <c r="O281" s="55"/>
      <c r="P281" s="55"/>
      <c r="Q281" s="55"/>
      <c r="R281" s="55"/>
      <c r="S281" s="55"/>
      <c r="T281" s="55"/>
      <c r="U281" s="55"/>
      <c r="V281" s="55"/>
      <c r="W281" s="55"/>
      <c r="X281" s="55"/>
      <c r="Y281" s="55"/>
      <c r="Z281" s="55"/>
      <c r="AA281" s="55"/>
      <c r="AB281" s="55"/>
      <c r="AC281" s="55"/>
      <c r="AD281" s="55"/>
      <c r="AE281" s="55"/>
      <c r="AF281" s="55"/>
      <c r="AG281" s="55"/>
    </row>
    <row r="282" spans="1:33" x14ac:dyDescent="0.25">
      <c r="A282" s="29"/>
      <c r="B282" s="31"/>
      <c r="C282" s="29"/>
      <c r="D282" s="29"/>
      <c r="E282" s="29"/>
      <c r="F282" s="43"/>
      <c r="G282" s="43"/>
      <c r="H282" s="29"/>
      <c r="I282" s="21" t="str">
        <f>LEFT(Tabel1[[#This Row],[Ruumi tüüp (TALO Tüüpruumide nimestik)]],2)</f>
        <v/>
      </c>
      <c r="J282" s="30"/>
      <c r="K282" s="29"/>
      <c r="L282" s="21" t="str">
        <f>IFERROR(VLOOKUP(Tabel1[[#This Row],[Üürnik]],'Lepingu lisa'!$AW$3:$AX$22,2,FALSE),"")</f>
        <v/>
      </c>
      <c r="M282" s="21" t="str">
        <f>IFERROR(VLOOKUP(Tabel1[[#This Row],[Jaotus]],Tabelid!L:M,2,FALSE),"")</f>
        <v/>
      </c>
      <c r="N282" s="21"/>
      <c r="O282" s="55"/>
      <c r="P282" s="55"/>
      <c r="Q282" s="55"/>
      <c r="R282" s="55"/>
      <c r="S282" s="55"/>
      <c r="T282" s="55"/>
      <c r="U282" s="55"/>
      <c r="V282" s="55"/>
      <c r="W282" s="55"/>
      <c r="X282" s="55"/>
      <c r="Y282" s="55"/>
      <c r="Z282" s="55"/>
      <c r="AA282" s="55"/>
      <c r="AB282" s="55"/>
      <c r="AC282" s="55"/>
      <c r="AD282" s="55"/>
      <c r="AE282" s="55"/>
      <c r="AF282" s="55"/>
      <c r="AG282" s="55"/>
    </row>
    <row r="283" spans="1:33" x14ac:dyDescent="0.25">
      <c r="A283" s="29"/>
      <c r="B283" s="31"/>
      <c r="C283" s="29"/>
      <c r="D283" s="29"/>
      <c r="E283" s="29"/>
      <c r="F283" s="43"/>
      <c r="G283" s="43"/>
      <c r="H283" s="29"/>
      <c r="I283" s="21" t="str">
        <f>LEFT(Tabel1[[#This Row],[Ruumi tüüp (TALO Tüüpruumide nimestik)]],2)</f>
        <v/>
      </c>
      <c r="J283" s="30"/>
      <c r="K283" s="29"/>
      <c r="L283" s="21" t="str">
        <f>IFERROR(VLOOKUP(Tabel1[[#This Row],[Üürnik]],'Lepingu lisa'!$AW$3:$AX$22,2,FALSE),"")</f>
        <v/>
      </c>
      <c r="M283" s="21" t="str">
        <f>IFERROR(VLOOKUP(Tabel1[[#This Row],[Jaotus]],Tabelid!L:M,2,FALSE),"")</f>
        <v/>
      </c>
      <c r="N283" s="21"/>
      <c r="O283" s="55"/>
      <c r="P283" s="55"/>
      <c r="Q283" s="55"/>
      <c r="R283" s="55"/>
      <c r="S283" s="55"/>
      <c r="T283" s="55"/>
      <c r="U283" s="55"/>
      <c r="V283" s="55"/>
      <c r="W283" s="55"/>
      <c r="X283" s="55"/>
      <c r="Y283" s="55"/>
      <c r="Z283" s="55"/>
      <c r="AA283" s="55"/>
      <c r="AB283" s="55"/>
      <c r="AC283" s="55"/>
      <c r="AD283" s="55"/>
      <c r="AE283" s="55"/>
      <c r="AF283" s="55"/>
      <c r="AG283" s="55"/>
    </row>
    <row r="284" spans="1:33" x14ac:dyDescent="0.25">
      <c r="A284" s="29"/>
      <c r="B284" s="31"/>
      <c r="C284" s="29"/>
      <c r="D284" s="29"/>
      <c r="E284" s="29"/>
      <c r="F284" s="43"/>
      <c r="G284" s="43"/>
      <c r="H284" s="29"/>
      <c r="I284" s="21" t="str">
        <f>LEFT(Tabel1[[#This Row],[Ruumi tüüp (TALO Tüüpruumide nimestik)]],2)</f>
        <v/>
      </c>
      <c r="J284" s="30"/>
      <c r="K284" s="29"/>
      <c r="L284" s="21" t="str">
        <f>IFERROR(VLOOKUP(Tabel1[[#This Row],[Üürnik]],'Lepingu lisa'!$AW$3:$AX$22,2,FALSE),"")</f>
        <v/>
      </c>
      <c r="M284" s="21" t="str">
        <f>IFERROR(VLOOKUP(Tabel1[[#This Row],[Jaotus]],Tabelid!L:M,2,FALSE),"")</f>
        <v/>
      </c>
      <c r="N284" s="21"/>
      <c r="O284" s="55"/>
      <c r="P284" s="55"/>
      <c r="Q284" s="55"/>
      <c r="R284" s="55"/>
      <c r="S284" s="55"/>
      <c r="T284" s="55"/>
      <c r="U284" s="55"/>
      <c r="V284" s="55"/>
      <c r="W284" s="55"/>
      <c r="X284" s="55"/>
      <c r="Y284" s="55"/>
      <c r="Z284" s="55"/>
      <c r="AA284" s="55"/>
      <c r="AB284" s="55"/>
      <c r="AC284" s="55"/>
      <c r="AD284" s="55"/>
      <c r="AE284" s="55"/>
      <c r="AF284" s="55"/>
      <c r="AG284" s="55"/>
    </row>
    <row r="285" spans="1:33" x14ac:dyDescent="0.25">
      <c r="A285" s="29"/>
      <c r="B285" s="31"/>
      <c r="C285" s="29"/>
      <c r="D285" s="29"/>
      <c r="E285" s="29"/>
      <c r="F285" s="43"/>
      <c r="G285" s="43"/>
      <c r="H285" s="29"/>
      <c r="I285" s="21" t="str">
        <f>LEFT(Tabel1[[#This Row],[Ruumi tüüp (TALO Tüüpruumide nimestik)]],2)</f>
        <v/>
      </c>
      <c r="J285" s="30"/>
      <c r="K285" s="29"/>
      <c r="L285" s="21" t="str">
        <f>IFERROR(VLOOKUP(Tabel1[[#This Row],[Üürnik]],'Lepingu lisa'!$AW$3:$AX$22,2,FALSE),"")</f>
        <v/>
      </c>
      <c r="M285" s="21" t="str">
        <f>IFERROR(VLOOKUP(Tabel1[[#This Row],[Jaotus]],Tabelid!L:M,2,FALSE),"")</f>
        <v/>
      </c>
      <c r="N285" s="21"/>
      <c r="O285" s="55"/>
      <c r="P285" s="55"/>
      <c r="Q285" s="55"/>
      <c r="R285" s="55"/>
      <c r="S285" s="55"/>
      <c r="T285" s="55"/>
      <c r="U285" s="55"/>
      <c r="V285" s="55"/>
      <c r="W285" s="55"/>
      <c r="X285" s="55"/>
      <c r="Y285" s="55"/>
      <c r="Z285" s="55"/>
      <c r="AA285" s="55"/>
      <c r="AB285" s="55"/>
      <c r="AC285" s="55"/>
      <c r="AD285" s="55"/>
      <c r="AE285" s="55"/>
      <c r="AF285" s="55"/>
      <c r="AG285" s="55"/>
    </row>
    <row r="286" spans="1:33" x14ac:dyDescent="0.25">
      <c r="A286" s="29"/>
      <c r="B286" s="31"/>
      <c r="C286" s="29"/>
      <c r="D286" s="29"/>
      <c r="E286" s="29"/>
      <c r="F286" s="43"/>
      <c r="G286" s="43"/>
      <c r="H286" s="29"/>
      <c r="I286" s="21" t="str">
        <f>LEFT(Tabel1[[#This Row],[Ruumi tüüp (TALO Tüüpruumide nimestik)]],2)</f>
        <v/>
      </c>
      <c r="J286" s="30"/>
      <c r="K286" s="29"/>
      <c r="L286" s="21" t="str">
        <f>IFERROR(VLOOKUP(Tabel1[[#This Row],[Üürnik]],'Lepingu lisa'!$AW$3:$AX$22,2,FALSE),"")</f>
        <v/>
      </c>
      <c r="M286" s="21" t="str">
        <f>IFERROR(VLOOKUP(Tabel1[[#This Row],[Jaotus]],Tabelid!L:M,2,FALSE),"")</f>
        <v/>
      </c>
      <c r="N286" s="21"/>
      <c r="O286" s="55"/>
      <c r="P286" s="55"/>
      <c r="Q286" s="55"/>
      <c r="R286" s="55"/>
      <c r="S286" s="55"/>
      <c r="T286" s="55"/>
      <c r="U286" s="55"/>
      <c r="V286" s="55"/>
      <c r="W286" s="55"/>
      <c r="X286" s="55"/>
      <c r="Y286" s="55"/>
      <c r="Z286" s="55"/>
      <c r="AA286" s="55"/>
      <c r="AB286" s="55"/>
      <c r="AC286" s="55"/>
      <c r="AD286" s="55"/>
      <c r="AE286" s="55"/>
      <c r="AF286" s="55"/>
      <c r="AG286" s="55"/>
    </row>
    <row r="287" spans="1:33" x14ac:dyDescent="0.25">
      <c r="A287" s="29"/>
      <c r="B287" s="31"/>
      <c r="C287" s="29"/>
      <c r="D287" s="29"/>
      <c r="E287" s="29"/>
      <c r="F287" s="43"/>
      <c r="G287" s="43"/>
      <c r="H287" s="29"/>
      <c r="I287" s="21" t="str">
        <f>LEFT(Tabel1[[#This Row],[Ruumi tüüp (TALO Tüüpruumide nimestik)]],2)</f>
        <v/>
      </c>
      <c r="J287" s="30"/>
      <c r="K287" s="29"/>
      <c r="L287" s="21" t="str">
        <f>IFERROR(VLOOKUP(Tabel1[[#This Row],[Üürnik]],'Lepingu lisa'!$AW$3:$AX$22,2,FALSE),"")</f>
        <v/>
      </c>
      <c r="M287" s="21" t="str">
        <f>IFERROR(VLOOKUP(Tabel1[[#This Row],[Jaotus]],Tabelid!L:M,2,FALSE),"")</f>
        <v/>
      </c>
      <c r="N287" s="21"/>
      <c r="O287" s="55"/>
      <c r="P287" s="55"/>
      <c r="Q287" s="55"/>
      <c r="R287" s="55"/>
      <c r="S287" s="55"/>
      <c r="T287" s="55"/>
      <c r="U287" s="55"/>
      <c r="V287" s="55"/>
      <c r="W287" s="55"/>
      <c r="X287" s="55"/>
      <c r="Y287" s="55"/>
      <c r="Z287" s="55"/>
      <c r="AA287" s="55"/>
      <c r="AB287" s="55"/>
      <c r="AC287" s="55"/>
      <c r="AD287" s="55"/>
      <c r="AE287" s="55"/>
      <c r="AF287" s="55"/>
      <c r="AG287" s="55"/>
    </row>
    <row r="288" spans="1:33" x14ac:dyDescent="0.25">
      <c r="A288" s="29"/>
      <c r="B288" s="31"/>
      <c r="C288" s="29"/>
      <c r="D288" s="29"/>
      <c r="E288" s="29"/>
      <c r="F288" s="43"/>
      <c r="G288" s="43"/>
      <c r="H288" s="29"/>
      <c r="I288" s="21" t="str">
        <f>LEFT(Tabel1[[#This Row],[Ruumi tüüp (TALO Tüüpruumide nimestik)]],2)</f>
        <v/>
      </c>
      <c r="J288" s="30"/>
      <c r="K288" s="29"/>
      <c r="L288" s="21" t="str">
        <f>IFERROR(VLOOKUP(Tabel1[[#This Row],[Üürnik]],'Lepingu lisa'!$AW$3:$AX$22,2,FALSE),"")</f>
        <v/>
      </c>
      <c r="M288" s="21" t="str">
        <f>IFERROR(VLOOKUP(Tabel1[[#This Row],[Jaotus]],Tabelid!L:M,2,FALSE),"")</f>
        <v/>
      </c>
      <c r="N288" s="21"/>
      <c r="O288" s="55"/>
      <c r="P288" s="55"/>
      <c r="Q288" s="55"/>
      <c r="R288" s="55"/>
      <c r="S288" s="55"/>
      <c r="T288" s="55"/>
      <c r="U288" s="55"/>
      <c r="V288" s="55"/>
      <c r="W288" s="55"/>
      <c r="X288" s="55"/>
      <c r="Y288" s="55"/>
      <c r="Z288" s="55"/>
      <c r="AA288" s="55"/>
      <c r="AB288" s="55"/>
      <c r="AC288" s="55"/>
      <c r="AD288" s="55"/>
      <c r="AE288" s="55"/>
      <c r="AF288" s="55"/>
      <c r="AG288" s="55"/>
    </row>
    <row r="289" spans="1:33" x14ac:dyDescent="0.25">
      <c r="A289" s="29"/>
      <c r="B289" s="31"/>
      <c r="C289" s="29"/>
      <c r="D289" s="29"/>
      <c r="E289" s="29"/>
      <c r="F289" s="43"/>
      <c r="G289" s="43"/>
      <c r="H289" s="29"/>
      <c r="I289" s="21" t="str">
        <f>LEFT(Tabel1[[#This Row],[Ruumi tüüp (TALO Tüüpruumide nimestik)]],2)</f>
        <v/>
      </c>
      <c r="J289" s="30"/>
      <c r="K289" s="29"/>
      <c r="L289" s="21" t="str">
        <f>IFERROR(VLOOKUP(Tabel1[[#This Row],[Üürnik]],'Lepingu lisa'!$AW$3:$AX$22,2,FALSE),"")</f>
        <v/>
      </c>
      <c r="M289" s="21" t="str">
        <f>IFERROR(VLOOKUP(Tabel1[[#This Row],[Jaotus]],Tabelid!L:M,2,FALSE),"")</f>
        <v/>
      </c>
      <c r="N289" s="21"/>
      <c r="O289" s="55"/>
      <c r="P289" s="55"/>
      <c r="Q289" s="55"/>
      <c r="R289" s="55"/>
      <c r="S289" s="55"/>
      <c r="T289" s="55"/>
      <c r="U289" s="55"/>
      <c r="V289" s="55"/>
      <c r="W289" s="55"/>
      <c r="X289" s="55"/>
      <c r="Y289" s="55"/>
      <c r="Z289" s="55"/>
      <c r="AA289" s="55"/>
      <c r="AB289" s="55"/>
      <c r="AC289" s="55"/>
      <c r="AD289" s="55"/>
      <c r="AE289" s="55"/>
      <c r="AF289" s="55"/>
      <c r="AG289" s="55"/>
    </row>
    <row r="290" spans="1:33" x14ac:dyDescent="0.25">
      <c r="A290" s="29"/>
      <c r="B290" s="31"/>
      <c r="C290" s="29"/>
      <c r="D290" s="29"/>
      <c r="E290" s="29"/>
      <c r="F290" s="43"/>
      <c r="G290" s="43"/>
      <c r="H290" s="29"/>
      <c r="I290" s="21" t="str">
        <f>LEFT(Tabel1[[#This Row],[Ruumi tüüp (TALO Tüüpruumide nimestik)]],2)</f>
        <v/>
      </c>
      <c r="J290" s="30"/>
      <c r="K290" s="29"/>
      <c r="L290" s="21" t="str">
        <f>IFERROR(VLOOKUP(Tabel1[[#This Row],[Üürnik]],'Lepingu lisa'!$AW$3:$AX$22,2,FALSE),"")</f>
        <v/>
      </c>
      <c r="M290" s="21" t="str">
        <f>IFERROR(VLOOKUP(Tabel1[[#This Row],[Jaotus]],Tabelid!L:M,2,FALSE),"")</f>
        <v/>
      </c>
      <c r="N290" s="21"/>
      <c r="O290" s="55"/>
      <c r="P290" s="55"/>
      <c r="Q290" s="55"/>
      <c r="R290" s="55"/>
      <c r="S290" s="55"/>
      <c r="T290" s="55"/>
      <c r="U290" s="55"/>
      <c r="V290" s="55"/>
      <c r="W290" s="55"/>
      <c r="X290" s="55"/>
      <c r="Y290" s="55"/>
      <c r="Z290" s="55"/>
      <c r="AA290" s="55"/>
      <c r="AB290" s="55"/>
      <c r="AC290" s="55"/>
      <c r="AD290" s="55"/>
      <c r="AE290" s="55"/>
      <c r="AF290" s="55"/>
      <c r="AG290" s="55"/>
    </row>
    <row r="291" spans="1:33" x14ac:dyDescent="0.25">
      <c r="A291" s="29"/>
      <c r="B291" s="31"/>
      <c r="C291" s="29"/>
      <c r="D291" s="29"/>
      <c r="E291" s="29"/>
      <c r="F291" s="43"/>
      <c r="G291" s="43"/>
      <c r="H291" s="29"/>
      <c r="I291" s="21" t="str">
        <f>LEFT(Tabel1[[#This Row],[Ruumi tüüp (TALO Tüüpruumide nimestik)]],2)</f>
        <v/>
      </c>
      <c r="J291" s="30"/>
      <c r="K291" s="29"/>
      <c r="L291" s="21" t="str">
        <f>IFERROR(VLOOKUP(Tabel1[[#This Row],[Üürnik]],'Lepingu lisa'!$AW$3:$AX$22,2,FALSE),"")</f>
        <v/>
      </c>
      <c r="M291" s="21" t="str">
        <f>IFERROR(VLOOKUP(Tabel1[[#This Row],[Jaotus]],Tabelid!L:M,2,FALSE),"")</f>
        <v/>
      </c>
      <c r="N291" s="21"/>
      <c r="O291" s="55"/>
      <c r="P291" s="55"/>
      <c r="Q291" s="55"/>
      <c r="R291" s="55"/>
      <c r="S291" s="55"/>
      <c r="T291" s="55"/>
      <c r="U291" s="55"/>
      <c r="V291" s="55"/>
      <c r="W291" s="55"/>
      <c r="X291" s="55"/>
      <c r="Y291" s="55"/>
      <c r="Z291" s="55"/>
      <c r="AA291" s="55"/>
      <c r="AB291" s="55"/>
      <c r="AC291" s="55"/>
      <c r="AD291" s="55"/>
      <c r="AE291" s="55"/>
      <c r="AF291" s="55"/>
      <c r="AG291" s="55"/>
    </row>
    <row r="292" spans="1:33" x14ac:dyDescent="0.25">
      <c r="A292" s="29"/>
      <c r="B292" s="31"/>
      <c r="C292" s="29"/>
      <c r="D292" s="29"/>
      <c r="E292" s="29"/>
      <c r="F292" s="43"/>
      <c r="G292" s="43"/>
      <c r="H292" s="29"/>
      <c r="I292" s="21" t="str">
        <f>LEFT(Tabel1[[#This Row],[Ruumi tüüp (TALO Tüüpruumide nimestik)]],2)</f>
        <v/>
      </c>
      <c r="J292" s="30"/>
      <c r="K292" s="29"/>
      <c r="L292" s="21" t="str">
        <f>IFERROR(VLOOKUP(Tabel1[[#This Row],[Üürnik]],'Lepingu lisa'!$AW$3:$AX$22,2,FALSE),"")</f>
        <v/>
      </c>
      <c r="M292" s="21" t="str">
        <f>IFERROR(VLOOKUP(Tabel1[[#This Row],[Jaotus]],Tabelid!L:M,2,FALSE),"")</f>
        <v/>
      </c>
      <c r="N292" s="21"/>
      <c r="O292" s="55"/>
      <c r="P292" s="55"/>
      <c r="Q292" s="55"/>
      <c r="R292" s="55"/>
      <c r="S292" s="55"/>
      <c r="T292" s="55"/>
      <c r="U292" s="55"/>
      <c r="V292" s="55"/>
      <c r="W292" s="55"/>
      <c r="X292" s="55"/>
      <c r="Y292" s="55"/>
      <c r="Z292" s="55"/>
      <c r="AA292" s="55"/>
      <c r="AB292" s="55"/>
      <c r="AC292" s="55"/>
      <c r="AD292" s="55"/>
      <c r="AE292" s="55"/>
      <c r="AF292" s="55"/>
      <c r="AG292" s="55"/>
    </row>
    <row r="293" spans="1:33" x14ac:dyDescent="0.25">
      <c r="A293" s="29"/>
      <c r="B293" s="31"/>
      <c r="C293" s="29"/>
      <c r="D293" s="29"/>
      <c r="E293" s="29"/>
      <c r="F293" s="43"/>
      <c r="G293" s="43"/>
      <c r="H293" s="29"/>
      <c r="I293" s="21" t="str">
        <f>LEFT(Tabel1[[#This Row],[Ruumi tüüp (TALO Tüüpruumide nimestik)]],2)</f>
        <v/>
      </c>
      <c r="J293" s="30"/>
      <c r="K293" s="29"/>
      <c r="L293" s="21" t="str">
        <f>IFERROR(VLOOKUP(Tabel1[[#This Row],[Üürnik]],'Lepingu lisa'!$AW$3:$AX$22,2,FALSE),"")</f>
        <v/>
      </c>
      <c r="M293" s="21" t="str">
        <f>IFERROR(VLOOKUP(Tabel1[[#This Row],[Jaotus]],Tabelid!L:M,2,FALSE),"")</f>
        <v/>
      </c>
      <c r="N293" s="21"/>
      <c r="O293" s="55"/>
      <c r="P293" s="55"/>
      <c r="Q293" s="55"/>
      <c r="R293" s="55"/>
      <c r="S293" s="55"/>
      <c r="T293" s="55"/>
      <c r="U293" s="55"/>
      <c r="V293" s="55"/>
      <c r="W293" s="55"/>
      <c r="X293" s="55"/>
      <c r="Y293" s="55"/>
      <c r="Z293" s="55"/>
      <c r="AA293" s="55"/>
      <c r="AB293" s="55"/>
      <c r="AC293" s="55"/>
      <c r="AD293" s="55"/>
      <c r="AE293" s="55"/>
      <c r="AF293" s="55"/>
      <c r="AG293" s="55"/>
    </row>
    <row r="294" spans="1:33" x14ac:dyDescent="0.25">
      <c r="A294" s="29"/>
      <c r="B294" s="31"/>
      <c r="C294" s="29"/>
      <c r="D294" s="29"/>
      <c r="E294" s="29"/>
      <c r="F294" s="43"/>
      <c r="G294" s="43"/>
      <c r="H294" s="29"/>
      <c r="I294" s="21" t="str">
        <f>LEFT(Tabel1[[#This Row],[Ruumi tüüp (TALO Tüüpruumide nimestik)]],2)</f>
        <v/>
      </c>
      <c r="J294" s="30"/>
      <c r="K294" s="29"/>
      <c r="L294" s="21" t="str">
        <f>IFERROR(VLOOKUP(Tabel1[[#This Row],[Üürnik]],'Lepingu lisa'!$AW$3:$AX$22,2,FALSE),"")</f>
        <v/>
      </c>
      <c r="M294" s="21" t="str">
        <f>IFERROR(VLOOKUP(Tabel1[[#This Row],[Jaotus]],Tabelid!L:M,2,FALSE),"")</f>
        <v/>
      </c>
      <c r="N294" s="21"/>
      <c r="O294" s="55"/>
      <c r="P294" s="55"/>
      <c r="Q294" s="55"/>
      <c r="R294" s="55"/>
      <c r="S294" s="55"/>
      <c r="T294" s="55"/>
      <c r="U294" s="55"/>
      <c r="V294" s="55"/>
      <c r="W294" s="55"/>
      <c r="X294" s="55"/>
      <c r="Y294" s="55"/>
      <c r="Z294" s="55"/>
      <c r="AA294" s="55"/>
      <c r="AB294" s="55"/>
      <c r="AC294" s="55"/>
      <c r="AD294" s="55"/>
      <c r="AE294" s="55"/>
      <c r="AF294" s="55"/>
      <c r="AG294" s="55"/>
    </row>
    <row r="295" spans="1:33" x14ac:dyDescent="0.25">
      <c r="A295" s="29"/>
      <c r="B295" s="31"/>
      <c r="C295" s="29"/>
      <c r="D295" s="29"/>
      <c r="E295" s="29"/>
      <c r="F295" s="43"/>
      <c r="G295" s="43"/>
      <c r="H295" s="29"/>
      <c r="I295" s="21" t="str">
        <f>LEFT(Tabel1[[#This Row],[Ruumi tüüp (TALO Tüüpruumide nimestik)]],2)</f>
        <v/>
      </c>
      <c r="J295" s="30"/>
      <c r="K295" s="29"/>
      <c r="L295" s="21" t="str">
        <f>IFERROR(VLOOKUP(Tabel1[[#This Row],[Üürnik]],'Lepingu lisa'!$AW$3:$AX$22,2,FALSE),"")</f>
        <v/>
      </c>
      <c r="M295" s="21" t="str">
        <f>IFERROR(VLOOKUP(Tabel1[[#This Row],[Jaotus]],Tabelid!L:M,2,FALSE),"")</f>
        <v/>
      </c>
      <c r="N295" s="21"/>
      <c r="O295" s="55"/>
      <c r="P295" s="55"/>
      <c r="Q295" s="55"/>
      <c r="R295" s="55"/>
      <c r="S295" s="55"/>
      <c r="T295" s="55"/>
      <c r="U295" s="55"/>
      <c r="V295" s="55"/>
      <c r="W295" s="55"/>
      <c r="X295" s="55"/>
      <c r="Y295" s="55"/>
      <c r="Z295" s="55"/>
      <c r="AA295" s="55"/>
      <c r="AB295" s="55"/>
      <c r="AC295" s="55"/>
      <c r="AD295" s="55"/>
      <c r="AE295" s="55"/>
      <c r="AF295" s="55"/>
      <c r="AG295" s="55"/>
    </row>
    <row r="296" spans="1:33" x14ac:dyDescent="0.25">
      <c r="A296" s="29"/>
      <c r="B296" s="31"/>
      <c r="C296" s="29"/>
      <c r="D296" s="29"/>
      <c r="E296" s="29"/>
      <c r="F296" s="43"/>
      <c r="G296" s="43"/>
      <c r="H296" s="29"/>
      <c r="I296" s="21" t="str">
        <f>LEFT(Tabel1[[#This Row],[Ruumi tüüp (TALO Tüüpruumide nimestik)]],2)</f>
        <v/>
      </c>
      <c r="J296" s="30"/>
      <c r="K296" s="29"/>
      <c r="L296" s="21" t="str">
        <f>IFERROR(VLOOKUP(Tabel1[[#This Row],[Üürnik]],'Lepingu lisa'!$AW$3:$AX$22,2,FALSE),"")</f>
        <v/>
      </c>
      <c r="M296" s="21" t="str">
        <f>IFERROR(VLOOKUP(Tabel1[[#This Row],[Jaotus]],Tabelid!L:M,2,FALSE),"")</f>
        <v/>
      </c>
      <c r="N296" s="21"/>
      <c r="O296" s="55"/>
      <c r="P296" s="55"/>
      <c r="Q296" s="55"/>
      <c r="R296" s="55"/>
      <c r="S296" s="55"/>
      <c r="T296" s="55"/>
      <c r="U296" s="55"/>
      <c r="V296" s="55"/>
      <c r="W296" s="55"/>
      <c r="X296" s="55"/>
      <c r="Y296" s="55"/>
      <c r="Z296" s="55"/>
      <c r="AA296" s="55"/>
      <c r="AB296" s="55"/>
      <c r="AC296" s="55"/>
      <c r="AD296" s="55"/>
      <c r="AE296" s="55"/>
      <c r="AF296" s="55"/>
      <c r="AG296" s="55"/>
    </row>
    <row r="297" spans="1:33" x14ac:dyDescent="0.25">
      <c r="A297" s="29"/>
      <c r="B297" s="31"/>
      <c r="C297" s="29"/>
      <c r="D297" s="29"/>
      <c r="E297" s="29"/>
      <c r="F297" s="43"/>
      <c r="G297" s="43"/>
      <c r="H297" s="29"/>
      <c r="I297" s="21" t="str">
        <f>LEFT(Tabel1[[#This Row],[Ruumi tüüp (TALO Tüüpruumide nimestik)]],2)</f>
        <v/>
      </c>
      <c r="J297" s="30"/>
      <c r="K297" s="29"/>
      <c r="L297" s="21" t="str">
        <f>IFERROR(VLOOKUP(Tabel1[[#This Row],[Üürnik]],'Lepingu lisa'!$AW$3:$AX$22,2,FALSE),"")</f>
        <v/>
      </c>
      <c r="M297" s="21" t="str">
        <f>IFERROR(VLOOKUP(Tabel1[[#This Row],[Jaotus]],Tabelid!L:M,2,FALSE),"")</f>
        <v/>
      </c>
      <c r="N297" s="21"/>
      <c r="O297" s="55"/>
      <c r="P297" s="55"/>
      <c r="Q297" s="55"/>
      <c r="R297" s="55"/>
      <c r="S297" s="55"/>
      <c r="T297" s="55"/>
      <c r="U297" s="55"/>
      <c r="V297" s="55"/>
      <c r="W297" s="55"/>
      <c r="X297" s="55"/>
      <c r="Y297" s="55"/>
      <c r="Z297" s="55"/>
      <c r="AA297" s="55"/>
      <c r="AB297" s="55"/>
      <c r="AC297" s="55"/>
      <c r="AD297" s="55"/>
      <c r="AE297" s="55"/>
      <c r="AF297" s="55"/>
      <c r="AG297" s="55"/>
    </row>
    <row r="298" spans="1:33" x14ac:dyDescent="0.25">
      <c r="A298" s="29"/>
      <c r="B298" s="31"/>
      <c r="C298" s="29"/>
      <c r="D298" s="29"/>
      <c r="E298" s="29"/>
      <c r="F298" s="43"/>
      <c r="G298" s="43"/>
      <c r="H298" s="29"/>
      <c r="I298" s="21" t="str">
        <f>LEFT(Tabel1[[#This Row],[Ruumi tüüp (TALO Tüüpruumide nimestik)]],2)</f>
        <v/>
      </c>
      <c r="J298" s="30"/>
      <c r="K298" s="29"/>
      <c r="L298" s="21" t="str">
        <f>IFERROR(VLOOKUP(Tabel1[[#This Row],[Üürnik]],'Lepingu lisa'!$AW$3:$AX$22,2,FALSE),"")</f>
        <v/>
      </c>
      <c r="M298" s="21" t="str">
        <f>IFERROR(VLOOKUP(Tabel1[[#This Row],[Jaotus]],Tabelid!L:M,2,FALSE),"")</f>
        <v/>
      </c>
      <c r="N298" s="21"/>
      <c r="O298" s="55"/>
      <c r="P298" s="55"/>
      <c r="Q298" s="55"/>
      <c r="R298" s="55"/>
      <c r="S298" s="55"/>
      <c r="T298" s="55"/>
      <c r="U298" s="55"/>
      <c r="V298" s="55"/>
      <c r="W298" s="55"/>
      <c r="X298" s="55"/>
      <c r="Y298" s="55"/>
      <c r="Z298" s="55"/>
      <c r="AA298" s="55"/>
      <c r="AB298" s="55"/>
      <c r="AC298" s="55"/>
      <c r="AD298" s="55"/>
      <c r="AE298" s="55"/>
      <c r="AF298" s="55"/>
      <c r="AG298" s="55"/>
    </row>
    <row r="299" spans="1:33" x14ac:dyDescent="0.25">
      <c r="A299" s="29"/>
      <c r="B299" s="31"/>
      <c r="C299" s="29"/>
      <c r="D299" s="29"/>
      <c r="E299" s="29"/>
      <c r="F299" s="43"/>
      <c r="G299" s="43"/>
      <c r="H299" s="29"/>
      <c r="I299" s="21" t="str">
        <f>LEFT(Tabel1[[#This Row],[Ruumi tüüp (TALO Tüüpruumide nimestik)]],2)</f>
        <v/>
      </c>
      <c r="J299" s="30"/>
      <c r="K299" s="29"/>
      <c r="L299" s="21" t="str">
        <f>IFERROR(VLOOKUP(Tabel1[[#This Row],[Üürnik]],'Lepingu lisa'!$AW$3:$AX$22,2,FALSE),"")</f>
        <v/>
      </c>
      <c r="M299" s="21" t="str">
        <f>IFERROR(VLOOKUP(Tabel1[[#This Row],[Jaotus]],Tabelid!L:M,2,FALSE),"")</f>
        <v/>
      </c>
      <c r="N299" s="21"/>
      <c r="O299" s="55"/>
      <c r="P299" s="55"/>
      <c r="Q299" s="55"/>
      <c r="R299" s="55"/>
      <c r="S299" s="55"/>
      <c r="T299" s="55"/>
      <c r="U299" s="55"/>
      <c r="V299" s="55"/>
      <c r="W299" s="55"/>
      <c r="X299" s="55"/>
      <c r="Y299" s="55"/>
      <c r="Z299" s="55"/>
      <c r="AA299" s="55"/>
      <c r="AB299" s="55"/>
      <c r="AC299" s="55"/>
      <c r="AD299" s="55"/>
      <c r="AE299" s="55"/>
      <c r="AF299" s="55"/>
      <c r="AG299" s="55"/>
    </row>
    <row r="300" spans="1:33" x14ac:dyDescent="0.25">
      <c r="A300" s="29"/>
      <c r="B300" s="31"/>
      <c r="C300" s="29"/>
      <c r="D300" s="29"/>
      <c r="E300" s="29"/>
      <c r="F300" s="43"/>
      <c r="G300" s="43"/>
      <c r="H300" s="29"/>
      <c r="I300" s="21" t="str">
        <f>LEFT(Tabel1[[#This Row],[Ruumi tüüp (TALO Tüüpruumide nimestik)]],2)</f>
        <v/>
      </c>
      <c r="J300" s="30"/>
      <c r="K300" s="29"/>
      <c r="L300" s="21" t="str">
        <f>IFERROR(VLOOKUP(Tabel1[[#This Row],[Üürnik]],'Lepingu lisa'!$AW$3:$AX$22,2,FALSE),"")</f>
        <v/>
      </c>
      <c r="M300" s="21" t="str">
        <f>IFERROR(VLOOKUP(Tabel1[[#This Row],[Jaotus]],Tabelid!L:M,2,FALSE),"")</f>
        <v/>
      </c>
      <c r="N300" s="21"/>
      <c r="O300" s="55"/>
      <c r="P300" s="55"/>
      <c r="Q300" s="55"/>
      <c r="R300" s="55"/>
      <c r="S300" s="55"/>
      <c r="T300" s="55"/>
      <c r="U300" s="55"/>
      <c r="V300" s="55"/>
      <c r="W300" s="55"/>
      <c r="X300" s="55"/>
      <c r="Y300" s="55"/>
      <c r="Z300" s="55"/>
      <c r="AA300" s="55"/>
      <c r="AB300" s="55"/>
      <c r="AC300" s="55"/>
      <c r="AD300" s="55"/>
      <c r="AE300" s="55"/>
      <c r="AF300" s="55"/>
      <c r="AG300" s="55"/>
    </row>
    <row r="301" spans="1:33" x14ac:dyDescent="0.25">
      <c r="A301" s="29"/>
      <c r="B301" s="31"/>
      <c r="C301" s="29"/>
      <c r="D301" s="29"/>
      <c r="E301" s="29"/>
      <c r="F301" s="43"/>
      <c r="G301" s="43"/>
      <c r="H301" s="29"/>
      <c r="I301" s="21" t="str">
        <f>LEFT(Tabel1[[#This Row],[Ruumi tüüp (TALO Tüüpruumide nimestik)]],2)</f>
        <v/>
      </c>
      <c r="J301" s="30"/>
      <c r="K301" s="29"/>
      <c r="L301" s="21" t="str">
        <f>IFERROR(VLOOKUP(Tabel1[[#This Row],[Üürnik]],'Lepingu lisa'!$AW$3:$AX$22,2,FALSE),"")</f>
        <v/>
      </c>
      <c r="M301" s="21" t="str">
        <f>IFERROR(VLOOKUP(Tabel1[[#This Row],[Jaotus]],Tabelid!L:M,2,FALSE),"")</f>
        <v/>
      </c>
      <c r="N301" s="21"/>
      <c r="O301" s="55"/>
      <c r="P301" s="55"/>
      <c r="Q301" s="55"/>
      <c r="R301" s="55"/>
      <c r="S301" s="55"/>
      <c r="T301" s="55"/>
      <c r="U301" s="55"/>
      <c r="V301" s="55"/>
      <c r="W301" s="55"/>
      <c r="X301" s="55"/>
      <c r="Y301" s="55"/>
      <c r="Z301" s="55"/>
      <c r="AA301" s="55"/>
      <c r="AB301" s="55"/>
      <c r="AC301" s="55"/>
      <c r="AD301" s="55"/>
      <c r="AE301" s="55"/>
      <c r="AF301" s="55"/>
      <c r="AG301" s="55"/>
    </row>
    <row r="302" spans="1:33" x14ac:dyDescent="0.25">
      <c r="A302" s="29"/>
      <c r="B302" s="31"/>
      <c r="C302" s="29"/>
      <c r="D302" s="29"/>
      <c r="E302" s="29"/>
      <c r="F302" s="43"/>
      <c r="G302" s="43"/>
      <c r="H302" s="29"/>
      <c r="I302" s="21" t="str">
        <f>LEFT(Tabel1[[#This Row],[Ruumi tüüp (TALO Tüüpruumide nimestik)]],2)</f>
        <v/>
      </c>
      <c r="J302" s="30"/>
      <c r="K302" s="29"/>
      <c r="L302" s="21" t="str">
        <f>IFERROR(VLOOKUP(Tabel1[[#This Row],[Üürnik]],'Lepingu lisa'!$AW$3:$AX$22,2,FALSE),"")</f>
        <v/>
      </c>
      <c r="M302" s="21" t="str">
        <f>IFERROR(VLOOKUP(Tabel1[[#This Row],[Jaotus]],Tabelid!L:M,2,FALSE),"")</f>
        <v/>
      </c>
      <c r="N302" s="21"/>
      <c r="O302" s="55"/>
      <c r="P302" s="55"/>
      <c r="Q302" s="55"/>
      <c r="R302" s="55"/>
      <c r="S302" s="55"/>
      <c r="T302" s="55"/>
      <c r="U302" s="55"/>
      <c r="V302" s="55"/>
      <c r="W302" s="55"/>
      <c r="X302" s="55"/>
      <c r="Y302" s="55"/>
      <c r="Z302" s="55"/>
      <c r="AA302" s="55"/>
      <c r="AB302" s="55"/>
      <c r="AC302" s="55"/>
      <c r="AD302" s="55"/>
      <c r="AE302" s="55"/>
      <c r="AF302" s="55"/>
      <c r="AG302" s="55"/>
    </row>
    <row r="303" spans="1:33" x14ac:dyDescent="0.25">
      <c r="A303" s="29"/>
      <c r="B303" s="31"/>
      <c r="C303" s="29"/>
      <c r="D303" s="29"/>
      <c r="E303" s="29"/>
      <c r="F303" s="43"/>
      <c r="G303" s="43"/>
      <c r="H303" s="29"/>
      <c r="I303" s="21" t="str">
        <f>LEFT(Tabel1[[#This Row],[Ruumi tüüp (TALO Tüüpruumide nimestik)]],2)</f>
        <v/>
      </c>
      <c r="J303" s="30"/>
      <c r="K303" s="29"/>
      <c r="L303" s="21" t="str">
        <f>IFERROR(VLOOKUP(Tabel1[[#This Row],[Üürnik]],'Lepingu lisa'!$AW$3:$AX$22,2,FALSE),"")</f>
        <v/>
      </c>
      <c r="M303" s="21" t="str">
        <f>IFERROR(VLOOKUP(Tabel1[[#This Row],[Jaotus]],Tabelid!L:M,2,FALSE),"")</f>
        <v/>
      </c>
      <c r="N303" s="21"/>
      <c r="O303" s="55"/>
      <c r="P303" s="55"/>
      <c r="Q303" s="55"/>
      <c r="R303" s="55"/>
      <c r="S303" s="55"/>
      <c r="T303" s="55"/>
      <c r="U303" s="55"/>
      <c r="V303" s="55"/>
      <c r="W303" s="55"/>
      <c r="X303" s="55"/>
      <c r="Y303" s="55"/>
      <c r="Z303" s="55"/>
      <c r="AA303" s="55"/>
      <c r="AB303" s="55"/>
      <c r="AC303" s="55"/>
      <c r="AD303" s="55"/>
      <c r="AE303" s="55"/>
      <c r="AF303" s="55"/>
      <c r="AG303" s="55"/>
    </row>
    <row r="304" spans="1:33" x14ac:dyDescent="0.25">
      <c r="A304" s="29"/>
      <c r="B304" s="31"/>
      <c r="C304" s="29"/>
      <c r="D304" s="29"/>
      <c r="E304" s="29"/>
      <c r="F304" s="43"/>
      <c r="G304" s="43"/>
      <c r="H304" s="29"/>
      <c r="I304" s="21" t="str">
        <f>LEFT(Tabel1[[#This Row],[Ruumi tüüp (TALO Tüüpruumide nimestik)]],2)</f>
        <v/>
      </c>
      <c r="J304" s="30"/>
      <c r="K304" s="29"/>
      <c r="L304" s="21" t="str">
        <f>IFERROR(VLOOKUP(Tabel1[[#This Row],[Üürnik]],'Lepingu lisa'!$AW$3:$AX$22,2,FALSE),"")</f>
        <v/>
      </c>
      <c r="M304" s="21" t="str">
        <f>IFERROR(VLOOKUP(Tabel1[[#This Row],[Jaotus]],Tabelid!L:M,2,FALSE),"")</f>
        <v/>
      </c>
      <c r="N304" s="21"/>
      <c r="O304" s="55"/>
      <c r="P304" s="55"/>
      <c r="Q304" s="55"/>
      <c r="R304" s="55"/>
      <c r="S304" s="55"/>
      <c r="T304" s="55"/>
      <c r="U304" s="55"/>
      <c r="V304" s="55"/>
      <c r="W304" s="55"/>
      <c r="X304" s="55"/>
      <c r="Y304" s="55"/>
      <c r="Z304" s="55"/>
      <c r="AA304" s="55"/>
      <c r="AB304" s="55"/>
      <c r="AC304" s="55"/>
      <c r="AD304" s="55"/>
      <c r="AE304" s="55"/>
      <c r="AF304" s="55"/>
      <c r="AG304" s="55"/>
    </row>
    <row r="305" spans="1:33" x14ac:dyDescent="0.25">
      <c r="A305" s="29"/>
      <c r="B305" s="31"/>
      <c r="C305" s="29"/>
      <c r="D305" s="29"/>
      <c r="E305" s="29"/>
      <c r="F305" s="43"/>
      <c r="G305" s="43"/>
      <c r="H305" s="29"/>
      <c r="I305" s="21" t="str">
        <f>LEFT(Tabel1[[#This Row],[Ruumi tüüp (TALO Tüüpruumide nimestik)]],2)</f>
        <v/>
      </c>
      <c r="J305" s="30"/>
      <c r="K305" s="29"/>
      <c r="L305" s="21" t="str">
        <f>IFERROR(VLOOKUP(Tabel1[[#This Row],[Üürnik]],'Lepingu lisa'!$AW$3:$AX$22,2,FALSE),"")</f>
        <v/>
      </c>
      <c r="M305" s="21" t="str">
        <f>IFERROR(VLOOKUP(Tabel1[[#This Row],[Jaotus]],Tabelid!L:M,2,FALSE),"")</f>
        <v/>
      </c>
      <c r="N305" s="21"/>
      <c r="O305" s="55"/>
      <c r="P305" s="55"/>
      <c r="Q305" s="55"/>
      <c r="R305" s="55"/>
      <c r="S305" s="55"/>
      <c r="T305" s="55"/>
      <c r="U305" s="55"/>
      <c r="V305" s="55"/>
      <c r="W305" s="55"/>
      <c r="X305" s="55"/>
      <c r="Y305" s="55"/>
      <c r="Z305" s="55"/>
      <c r="AA305" s="55"/>
      <c r="AB305" s="55"/>
      <c r="AC305" s="55"/>
      <c r="AD305" s="55"/>
      <c r="AE305" s="55"/>
      <c r="AF305" s="55"/>
      <c r="AG305" s="55"/>
    </row>
    <row r="306" spans="1:33" x14ac:dyDescent="0.25">
      <c r="A306" s="29"/>
      <c r="B306" s="31"/>
      <c r="C306" s="29"/>
      <c r="D306" s="29"/>
      <c r="E306" s="29"/>
      <c r="F306" s="43"/>
      <c r="G306" s="43"/>
      <c r="H306" s="29"/>
      <c r="I306" s="21" t="str">
        <f>LEFT(Tabel1[[#This Row],[Ruumi tüüp (TALO Tüüpruumide nimestik)]],2)</f>
        <v/>
      </c>
      <c r="J306" s="30"/>
      <c r="K306" s="29"/>
      <c r="L306" s="21" t="str">
        <f>IFERROR(VLOOKUP(Tabel1[[#This Row],[Üürnik]],'Lepingu lisa'!$AW$3:$AX$22,2,FALSE),"")</f>
        <v/>
      </c>
      <c r="M306" s="21" t="str">
        <f>IFERROR(VLOOKUP(Tabel1[[#This Row],[Jaotus]],Tabelid!L:M,2,FALSE),"")</f>
        <v/>
      </c>
      <c r="N306" s="21"/>
      <c r="O306" s="55"/>
      <c r="P306" s="55"/>
      <c r="Q306" s="55"/>
      <c r="R306" s="55"/>
      <c r="S306" s="55"/>
      <c r="T306" s="55"/>
      <c r="U306" s="55"/>
      <c r="V306" s="55"/>
      <c r="W306" s="55"/>
      <c r="X306" s="55"/>
      <c r="Y306" s="55"/>
      <c r="Z306" s="55"/>
      <c r="AA306" s="55"/>
      <c r="AB306" s="55"/>
      <c r="AC306" s="55"/>
      <c r="AD306" s="55"/>
      <c r="AE306" s="55"/>
      <c r="AF306" s="55"/>
      <c r="AG306" s="55"/>
    </row>
    <row r="307" spans="1:33" x14ac:dyDescent="0.25">
      <c r="A307" s="29"/>
      <c r="B307" s="31"/>
      <c r="C307" s="29"/>
      <c r="D307" s="29"/>
      <c r="E307" s="29"/>
      <c r="F307" s="43"/>
      <c r="G307" s="43"/>
      <c r="H307" s="29"/>
      <c r="I307" s="21" t="str">
        <f>LEFT(Tabel1[[#This Row],[Ruumi tüüp (TALO Tüüpruumide nimestik)]],2)</f>
        <v/>
      </c>
      <c r="J307" s="30"/>
      <c r="K307" s="29"/>
      <c r="L307" s="21" t="str">
        <f>IFERROR(VLOOKUP(Tabel1[[#This Row],[Üürnik]],'Lepingu lisa'!$AW$3:$AX$22,2,FALSE),"")</f>
        <v/>
      </c>
      <c r="M307" s="21" t="str">
        <f>IFERROR(VLOOKUP(Tabel1[[#This Row],[Jaotus]],Tabelid!L:M,2,FALSE),"")</f>
        <v/>
      </c>
      <c r="N307" s="21"/>
      <c r="O307" s="55"/>
      <c r="P307" s="55"/>
      <c r="Q307" s="55"/>
      <c r="R307" s="55"/>
      <c r="S307" s="55"/>
      <c r="T307" s="55"/>
      <c r="U307" s="55"/>
      <c r="V307" s="55"/>
      <c r="W307" s="55"/>
      <c r="X307" s="55"/>
      <c r="Y307" s="55"/>
      <c r="Z307" s="55"/>
      <c r="AA307" s="55"/>
      <c r="AB307" s="55"/>
      <c r="AC307" s="55"/>
      <c r="AD307" s="55"/>
      <c r="AE307" s="55"/>
      <c r="AF307" s="55"/>
      <c r="AG307" s="55"/>
    </row>
    <row r="308" spans="1:33" x14ac:dyDescent="0.25">
      <c r="A308" s="29"/>
      <c r="B308" s="31"/>
      <c r="C308" s="29"/>
      <c r="D308" s="29"/>
      <c r="E308" s="29"/>
      <c r="F308" s="43"/>
      <c r="G308" s="43"/>
      <c r="H308" s="29"/>
      <c r="I308" s="21" t="str">
        <f>LEFT(Tabel1[[#This Row],[Ruumi tüüp (TALO Tüüpruumide nimestik)]],2)</f>
        <v/>
      </c>
      <c r="J308" s="30"/>
      <c r="K308" s="29"/>
      <c r="L308" s="21" t="str">
        <f>IFERROR(VLOOKUP(Tabel1[[#This Row],[Üürnik]],'Lepingu lisa'!$AW$3:$AX$22,2,FALSE),"")</f>
        <v/>
      </c>
      <c r="M308" s="21" t="str">
        <f>IFERROR(VLOOKUP(Tabel1[[#This Row],[Jaotus]],Tabelid!L:M,2,FALSE),"")</f>
        <v/>
      </c>
      <c r="N308" s="21"/>
      <c r="O308" s="55"/>
      <c r="P308" s="55"/>
      <c r="Q308" s="55"/>
      <c r="R308" s="55"/>
      <c r="S308" s="55"/>
      <c r="T308" s="55"/>
      <c r="U308" s="55"/>
      <c r="V308" s="55"/>
      <c r="W308" s="55"/>
      <c r="X308" s="55"/>
      <c r="Y308" s="55"/>
      <c r="Z308" s="55"/>
      <c r="AA308" s="55"/>
      <c r="AB308" s="55"/>
      <c r="AC308" s="55"/>
      <c r="AD308" s="55"/>
      <c r="AE308" s="55"/>
      <c r="AF308" s="55"/>
      <c r="AG308" s="55"/>
    </row>
    <row r="309" spans="1:33" x14ac:dyDescent="0.25">
      <c r="A309" s="29"/>
      <c r="B309" s="31"/>
      <c r="C309" s="29"/>
      <c r="D309" s="29"/>
      <c r="E309" s="29"/>
      <c r="F309" s="43"/>
      <c r="G309" s="43"/>
      <c r="H309" s="29"/>
      <c r="I309" s="21" t="str">
        <f>LEFT(Tabel1[[#This Row],[Ruumi tüüp (TALO Tüüpruumide nimestik)]],2)</f>
        <v/>
      </c>
      <c r="J309" s="30"/>
      <c r="K309" s="29"/>
      <c r="L309" s="21" t="str">
        <f>IFERROR(VLOOKUP(Tabel1[[#This Row],[Üürnik]],'Lepingu lisa'!$AW$3:$AX$22,2,FALSE),"")</f>
        <v/>
      </c>
      <c r="M309" s="21" t="str">
        <f>IFERROR(VLOOKUP(Tabel1[[#This Row],[Jaotus]],Tabelid!L:M,2,FALSE),"")</f>
        <v/>
      </c>
      <c r="N309" s="21"/>
      <c r="O309" s="55"/>
      <c r="P309" s="55"/>
      <c r="Q309" s="55"/>
      <c r="R309" s="55"/>
      <c r="S309" s="55"/>
      <c r="T309" s="55"/>
      <c r="U309" s="55"/>
      <c r="V309" s="55"/>
      <c r="W309" s="55"/>
      <c r="X309" s="55"/>
      <c r="Y309" s="55"/>
      <c r="Z309" s="55"/>
      <c r="AA309" s="55"/>
      <c r="AB309" s="55"/>
      <c r="AC309" s="55"/>
      <c r="AD309" s="55"/>
      <c r="AE309" s="55"/>
      <c r="AF309" s="55"/>
      <c r="AG309" s="55"/>
    </row>
    <row r="310" spans="1:33" x14ac:dyDescent="0.25">
      <c r="A310" s="29"/>
      <c r="B310" s="31"/>
      <c r="C310" s="29"/>
      <c r="D310" s="29"/>
      <c r="E310" s="29"/>
      <c r="F310" s="43"/>
      <c r="G310" s="43"/>
      <c r="H310" s="29"/>
      <c r="I310" s="21" t="str">
        <f>LEFT(Tabel1[[#This Row],[Ruumi tüüp (TALO Tüüpruumide nimestik)]],2)</f>
        <v/>
      </c>
      <c r="J310" s="30"/>
      <c r="K310" s="29"/>
      <c r="L310" s="21" t="str">
        <f>IFERROR(VLOOKUP(Tabel1[[#This Row],[Üürnik]],'Lepingu lisa'!$AW$3:$AX$22,2,FALSE),"")</f>
        <v/>
      </c>
      <c r="M310" s="21" t="str">
        <f>IFERROR(VLOOKUP(Tabel1[[#This Row],[Jaotus]],Tabelid!L:M,2,FALSE),"")</f>
        <v/>
      </c>
      <c r="N310" s="21"/>
      <c r="O310" s="55"/>
      <c r="P310" s="55"/>
      <c r="Q310" s="55"/>
      <c r="R310" s="55"/>
      <c r="S310" s="55"/>
      <c r="T310" s="55"/>
      <c r="U310" s="55"/>
      <c r="V310" s="55"/>
      <c r="W310" s="55"/>
      <c r="X310" s="55"/>
      <c r="Y310" s="55"/>
      <c r="Z310" s="55"/>
      <c r="AA310" s="55"/>
      <c r="AB310" s="55"/>
      <c r="AC310" s="55"/>
      <c r="AD310" s="55"/>
      <c r="AE310" s="55"/>
      <c r="AF310" s="55"/>
      <c r="AG310" s="55"/>
    </row>
    <row r="311" spans="1:33" x14ac:dyDescent="0.25">
      <c r="A311" s="29"/>
      <c r="B311" s="31"/>
      <c r="C311" s="29"/>
      <c r="D311" s="29"/>
      <c r="E311" s="29"/>
      <c r="F311" s="43"/>
      <c r="G311" s="43"/>
      <c r="H311" s="29"/>
      <c r="I311" s="21" t="str">
        <f>LEFT(Tabel1[[#This Row],[Ruumi tüüp (TALO Tüüpruumide nimestik)]],2)</f>
        <v/>
      </c>
      <c r="J311" s="30"/>
      <c r="K311" s="29"/>
      <c r="L311" s="21" t="str">
        <f>IFERROR(VLOOKUP(Tabel1[[#This Row],[Üürnik]],'Lepingu lisa'!$AW$3:$AX$22,2,FALSE),"")</f>
        <v/>
      </c>
      <c r="M311" s="21" t="str">
        <f>IFERROR(VLOOKUP(Tabel1[[#This Row],[Jaotus]],Tabelid!L:M,2,FALSE),"")</f>
        <v/>
      </c>
      <c r="N311" s="21"/>
      <c r="O311" s="55"/>
      <c r="P311" s="55"/>
      <c r="Q311" s="55"/>
      <c r="R311" s="55"/>
      <c r="S311" s="55"/>
      <c r="T311" s="55"/>
      <c r="U311" s="55"/>
      <c r="V311" s="55"/>
      <c r="W311" s="55"/>
      <c r="X311" s="55"/>
      <c r="Y311" s="55"/>
      <c r="Z311" s="55"/>
      <c r="AA311" s="55"/>
      <c r="AB311" s="55"/>
      <c r="AC311" s="55"/>
      <c r="AD311" s="55"/>
      <c r="AE311" s="55"/>
      <c r="AF311" s="55"/>
      <c r="AG311" s="55"/>
    </row>
    <row r="312" spans="1:33" x14ac:dyDescent="0.25">
      <c r="A312" s="29"/>
      <c r="B312" s="31"/>
      <c r="C312" s="29"/>
      <c r="D312" s="29"/>
      <c r="E312" s="29"/>
      <c r="F312" s="43"/>
      <c r="G312" s="43"/>
      <c r="H312" s="29"/>
      <c r="I312" s="21" t="str">
        <f>LEFT(Tabel1[[#This Row],[Ruumi tüüp (TALO Tüüpruumide nimestik)]],2)</f>
        <v/>
      </c>
      <c r="J312" s="30"/>
      <c r="K312" s="29"/>
      <c r="L312" s="21" t="str">
        <f>IFERROR(VLOOKUP(Tabel1[[#This Row],[Üürnik]],'Lepingu lisa'!$AW$3:$AX$22,2,FALSE),"")</f>
        <v/>
      </c>
      <c r="M312" s="21" t="str">
        <f>IFERROR(VLOOKUP(Tabel1[[#This Row],[Jaotus]],Tabelid!L:M,2,FALSE),"")</f>
        <v/>
      </c>
      <c r="N312" s="21"/>
      <c r="O312" s="55"/>
      <c r="P312" s="55"/>
      <c r="Q312" s="55"/>
      <c r="R312" s="55"/>
      <c r="S312" s="55"/>
      <c r="T312" s="55"/>
      <c r="U312" s="55"/>
      <c r="V312" s="55"/>
      <c r="W312" s="55"/>
      <c r="X312" s="55"/>
      <c r="Y312" s="55"/>
      <c r="Z312" s="55"/>
      <c r="AA312" s="55"/>
      <c r="AB312" s="55"/>
      <c r="AC312" s="55"/>
      <c r="AD312" s="55"/>
      <c r="AE312" s="55"/>
      <c r="AF312" s="55"/>
      <c r="AG312" s="55"/>
    </row>
    <row r="313" spans="1:33" x14ac:dyDescent="0.25">
      <c r="A313" s="29"/>
      <c r="B313" s="31"/>
      <c r="C313" s="29"/>
      <c r="D313" s="29"/>
      <c r="E313" s="29"/>
      <c r="F313" s="43"/>
      <c r="G313" s="43"/>
      <c r="H313" s="29"/>
      <c r="I313" s="21" t="str">
        <f>LEFT(Tabel1[[#This Row],[Ruumi tüüp (TALO Tüüpruumide nimestik)]],2)</f>
        <v/>
      </c>
      <c r="J313" s="30"/>
      <c r="K313" s="29"/>
      <c r="L313" s="21" t="str">
        <f>IFERROR(VLOOKUP(Tabel1[[#This Row],[Üürnik]],'Lepingu lisa'!$AW$3:$AX$22,2,FALSE),"")</f>
        <v/>
      </c>
      <c r="M313" s="21" t="str">
        <f>IFERROR(VLOOKUP(Tabel1[[#This Row],[Jaotus]],Tabelid!L:M,2,FALSE),"")</f>
        <v/>
      </c>
      <c r="N313" s="21"/>
      <c r="O313" s="55"/>
      <c r="P313" s="55"/>
      <c r="Q313" s="55"/>
      <c r="R313" s="55"/>
      <c r="S313" s="55"/>
      <c r="T313" s="55"/>
      <c r="U313" s="55"/>
      <c r="V313" s="55"/>
      <c r="W313" s="55"/>
      <c r="X313" s="55"/>
      <c r="Y313" s="55"/>
      <c r="Z313" s="55"/>
      <c r="AA313" s="55"/>
      <c r="AB313" s="55"/>
      <c r="AC313" s="55"/>
      <c r="AD313" s="55"/>
      <c r="AE313" s="55"/>
      <c r="AF313" s="55"/>
      <c r="AG313" s="55"/>
    </row>
    <row r="314" spans="1:33" x14ac:dyDescent="0.25">
      <c r="A314" s="29"/>
      <c r="B314" s="31"/>
      <c r="C314" s="29"/>
      <c r="D314" s="29"/>
      <c r="E314" s="29"/>
      <c r="F314" s="43"/>
      <c r="G314" s="43"/>
      <c r="H314" s="29"/>
      <c r="I314" s="21" t="str">
        <f>LEFT(Tabel1[[#This Row],[Ruumi tüüp (TALO Tüüpruumide nimestik)]],2)</f>
        <v/>
      </c>
      <c r="J314" s="30"/>
      <c r="K314" s="29"/>
      <c r="L314" s="21" t="str">
        <f>IFERROR(VLOOKUP(Tabel1[[#This Row],[Üürnik]],'Lepingu lisa'!$AW$3:$AX$22,2,FALSE),"")</f>
        <v/>
      </c>
      <c r="M314" s="21" t="str">
        <f>IFERROR(VLOOKUP(Tabel1[[#This Row],[Jaotus]],Tabelid!L:M,2,FALSE),"")</f>
        <v/>
      </c>
      <c r="N314" s="21"/>
      <c r="O314" s="55"/>
      <c r="P314" s="55"/>
      <c r="Q314" s="55"/>
      <c r="R314" s="55"/>
      <c r="S314" s="55"/>
      <c r="T314" s="55"/>
      <c r="U314" s="55"/>
      <c r="V314" s="55"/>
      <c r="W314" s="55"/>
      <c r="X314" s="55"/>
      <c r="Y314" s="55"/>
      <c r="Z314" s="55"/>
      <c r="AA314" s="55"/>
      <c r="AB314" s="55"/>
      <c r="AC314" s="55"/>
      <c r="AD314" s="55"/>
      <c r="AE314" s="55"/>
      <c r="AF314" s="55"/>
      <c r="AG314" s="55"/>
    </row>
    <row r="315" spans="1:33" x14ac:dyDescent="0.25">
      <c r="A315" s="29"/>
      <c r="B315" s="31"/>
      <c r="C315" s="29"/>
      <c r="D315" s="29"/>
      <c r="E315" s="29"/>
      <c r="F315" s="43"/>
      <c r="G315" s="43"/>
      <c r="H315" s="29"/>
      <c r="I315" s="21" t="str">
        <f>LEFT(Tabel1[[#This Row],[Ruumi tüüp (TALO Tüüpruumide nimestik)]],2)</f>
        <v/>
      </c>
      <c r="J315" s="30"/>
      <c r="K315" s="29"/>
      <c r="L315" s="21" t="str">
        <f>IFERROR(VLOOKUP(Tabel1[[#This Row],[Üürnik]],'Lepingu lisa'!$AW$3:$AX$22,2,FALSE),"")</f>
        <v/>
      </c>
      <c r="M315" s="21" t="str">
        <f>IFERROR(VLOOKUP(Tabel1[[#This Row],[Jaotus]],Tabelid!L:M,2,FALSE),"")</f>
        <v/>
      </c>
      <c r="N315" s="21"/>
      <c r="O315" s="55"/>
      <c r="P315" s="55"/>
      <c r="Q315" s="55"/>
      <c r="R315" s="55"/>
      <c r="S315" s="55"/>
      <c r="T315" s="55"/>
      <c r="U315" s="55"/>
      <c r="V315" s="55"/>
      <c r="W315" s="55"/>
      <c r="X315" s="55"/>
      <c r="Y315" s="55"/>
      <c r="Z315" s="55"/>
      <c r="AA315" s="55"/>
      <c r="AB315" s="55"/>
      <c r="AC315" s="55"/>
      <c r="AD315" s="55"/>
      <c r="AE315" s="55"/>
      <c r="AF315" s="55"/>
      <c r="AG315" s="55"/>
    </row>
    <row r="316" spans="1:33" x14ac:dyDescent="0.25">
      <c r="A316" s="29"/>
      <c r="B316" s="31"/>
      <c r="C316" s="29"/>
      <c r="D316" s="29"/>
      <c r="E316" s="29"/>
      <c r="F316" s="43"/>
      <c r="G316" s="43"/>
      <c r="H316" s="29"/>
      <c r="I316" s="21" t="str">
        <f>LEFT(Tabel1[[#This Row],[Ruumi tüüp (TALO Tüüpruumide nimestik)]],2)</f>
        <v/>
      </c>
      <c r="J316" s="30"/>
      <c r="K316" s="29"/>
      <c r="L316" s="21" t="str">
        <f>IFERROR(VLOOKUP(Tabel1[[#This Row],[Üürnik]],'Lepingu lisa'!$AW$3:$AX$22,2,FALSE),"")</f>
        <v/>
      </c>
      <c r="M316" s="21" t="str">
        <f>IFERROR(VLOOKUP(Tabel1[[#This Row],[Jaotus]],Tabelid!L:M,2,FALSE),"")</f>
        <v/>
      </c>
      <c r="N316" s="21"/>
      <c r="O316" s="55"/>
      <c r="P316" s="55"/>
      <c r="Q316" s="55"/>
      <c r="R316" s="55"/>
      <c r="S316" s="55"/>
      <c r="T316" s="55"/>
      <c r="U316" s="55"/>
      <c r="V316" s="55"/>
      <c r="W316" s="55"/>
      <c r="X316" s="55"/>
      <c r="Y316" s="55"/>
      <c r="Z316" s="55"/>
      <c r="AA316" s="55"/>
      <c r="AB316" s="55"/>
      <c r="AC316" s="55"/>
      <c r="AD316" s="55"/>
      <c r="AE316" s="55"/>
      <c r="AF316" s="55"/>
      <c r="AG316" s="55"/>
    </row>
    <row r="317" spans="1:33" x14ac:dyDescent="0.25">
      <c r="A317" s="29"/>
      <c r="B317" s="31"/>
      <c r="C317" s="29"/>
      <c r="D317" s="29"/>
      <c r="E317" s="29"/>
      <c r="F317" s="43"/>
      <c r="G317" s="43"/>
      <c r="H317" s="29"/>
      <c r="I317" s="21" t="str">
        <f>LEFT(Tabel1[[#This Row],[Ruumi tüüp (TALO Tüüpruumide nimestik)]],2)</f>
        <v/>
      </c>
      <c r="J317" s="30"/>
      <c r="K317" s="29"/>
      <c r="L317" s="21" t="str">
        <f>IFERROR(VLOOKUP(Tabel1[[#This Row],[Üürnik]],'Lepingu lisa'!$AW$3:$AX$22,2,FALSE),"")</f>
        <v/>
      </c>
      <c r="M317" s="21" t="str">
        <f>IFERROR(VLOOKUP(Tabel1[[#This Row],[Jaotus]],Tabelid!L:M,2,FALSE),"")</f>
        <v/>
      </c>
      <c r="N317" s="21"/>
      <c r="O317" s="55"/>
      <c r="P317" s="55"/>
      <c r="Q317" s="55"/>
      <c r="R317" s="55"/>
      <c r="S317" s="55"/>
      <c r="T317" s="55"/>
      <c r="U317" s="55"/>
      <c r="V317" s="55"/>
      <c r="W317" s="55"/>
      <c r="X317" s="55"/>
      <c r="Y317" s="55"/>
      <c r="Z317" s="55"/>
      <c r="AA317" s="55"/>
      <c r="AB317" s="55"/>
      <c r="AC317" s="55"/>
      <c r="AD317" s="55"/>
      <c r="AE317" s="55"/>
      <c r="AF317" s="55"/>
      <c r="AG317" s="55"/>
    </row>
    <row r="318" spans="1:33" x14ac:dyDescent="0.25">
      <c r="A318" s="29"/>
      <c r="B318" s="31"/>
      <c r="C318" s="29"/>
      <c r="D318" s="29"/>
      <c r="E318" s="29"/>
      <c r="F318" s="43"/>
      <c r="G318" s="43"/>
      <c r="H318" s="29"/>
      <c r="I318" s="21" t="str">
        <f>LEFT(Tabel1[[#This Row],[Ruumi tüüp (TALO Tüüpruumide nimestik)]],2)</f>
        <v/>
      </c>
      <c r="J318" s="30"/>
      <c r="K318" s="29"/>
      <c r="L318" s="21" t="str">
        <f>IFERROR(VLOOKUP(Tabel1[[#This Row],[Üürnik]],'Lepingu lisa'!$AW$3:$AX$22,2,FALSE),"")</f>
        <v/>
      </c>
      <c r="M318" s="21" t="str">
        <f>IFERROR(VLOOKUP(Tabel1[[#This Row],[Jaotus]],Tabelid!L:M,2,FALSE),"")</f>
        <v/>
      </c>
      <c r="N318" s="21"/>
      <c r="O318" s="55"/>
      <c r="P318" s="55"/>
      <c r="Q318" s="55"/>
      <c r="R318" s="55"/>
      <c r="S318" s="55"/>
      <c r="T318" s="55"/>
      <c r="U318" s="55"/>
      <c r="V318" s="55"/>
      <c r="W318" s="55"/>
      <c r="X318" s="55"/>
      <c r="Y318" s="55"/>
      <c r="Z318" s="55"/>
      <c r="AA318" s="55"/>
      <c r="AB318" s="55"/>
      <c r="AC318" s="55"/>
      <c r="AD318" s="55"/>
      <c r="AE318" s="55"/>
      <c r="AF318" s="55"/>
      <c r="AG318" s="55"/>
    </row>
    <row r="319" spans="1:33" x14ac:dyDescent="0.25">
      <c r="A319" s="29"/>
      <c r="B319" s="31"/>
      <c r="C319" s="29"/>
      <c r="D319" s="29"/>
      <c r="E319" s="29"/>
      <c r="F319" s="43"/>
      <c r="G319" s="43"/>
      <c r="H319" s="29"/>
      <c r="I319" s="21" t="str">
        <f>LEFT(Tabel1[[#This Row],[Ruumi tüüp (TALO Tüüpruumide nimestik)]],2)</f>
        <v/>
      </c>
      <c r="J319" s="30"/>
      <c r="K319" s="29"/>
      <c r="L319" s="21" t="str">
        <f>IFERROR(VLOOKUP(Tabel1[[#This Row],[Üürnik]],'Lepingu lisa'!$AW$3:$AX$22,2,FALSE),"")</f>
        <v/>
      </c>
      <c r="M319" s="21" t="str">
        <f>IFERROR(VLOOKUP(Tabel1[[#This Row],[Jaotus]],Tabelid!L:M,2,FALSE),"")</f>
        <v/>
      </c>
      <c r="N319" s="21"/>
      <c r="O319" s="55"/>
      <c r="P319" s="55"/>
      <c r="Q319" s="55"/>
      <c r="R319" s="55"/>
      <c r="S319" s="55"/>
      <c r="T319" s="55"/>
      <c r="U319" s="55"/>
      <c r="V319" s="55"/>
      <c r="W319" s="55"/>
      <c r="X319" s="55"/>
      <c r="Y319" s="55"/>
      <c r="Z319" s="55"/>
      <c r="AA319" s="55"/>
      <c r="AB319" s="55"/>
      <c r="AC319" s="55"/>
      <c r="AD319" s="55"/>
      <c r="AE319" s="55"/>
      <c r="AF319" s="55"/>
      <c r="AG319" s="55"/>
    </row>
    <row r="320" spans="1:33" x14ac:dyDescent="0.25">
      <c r="A320" s="29"/>
      <c r="B320" s="31"/>
      <c r="C320" s="29"/>
      <c r="D320" s="29"/>
      <c r="E320" s="29"/>
      <c r="F320" s="43"/>
      <c r="G320" s="43"/>
      <c r="H320" s="29"/>
      <c r="I320" s="21" t="str">
        <f>LEFT(Tabel1[[#This Row],[Ruumi tüüp (TALO Tüüpruumide nimestik)]],2)</f>
        <v/>
      </c>
      <c r="J320" s="30"/>
      <c r="K320" s="29"/>
      <c r="L320" s="21" t="str">
        <f>IFERROR(VLOOKUP(Tabel1[[#This Row],[Üürnik]],'Lepingu lisa'!$AW$3:$AX$22,2,FALSE),"")</f>
        <v/>
      </c>
      <c r="M320" s="21" t="str">
        <f>IFERROR(VLOOKUP(Tabel1[[#This Row],[Jaotus]],Tabelid!L:M,2,FALSE),"")</f>
        <v/>
      </c>
      <c r="N320" s="21"/>
      <c r="O320" s="55"/>
      <c r="P320" s="55"/>
      <c r="Q320" s="55"/>
      <c r="R320" s="55"/>
      <c r="S320" s="55"/>
      <c r="T320" s="55"/>
      <c r="U320" s="55"/>
      <c r="V320" s="55"/>
      <c r="W320" s="55"/>
      <c r="X320" s="55"/>
      <c r="Y320" s="55"/>
      <c r="Z320" s="55"/>
      <c r="AA320" s="55"/>
      <c r="AB320" s="55"/>
      <c r="AC320" s="55"/>
      <c r="AD320" s="55"/>
      <c r="AE320" s="55"/>
      <c r="AF320" s="55"/>
      <c r="AG320" s="55"/>
    </row>
    <row r="321" spans="1:33" x14ac:dyDescent="0.25">
      <c r="A321" s="29"/>
      <c r="B321" s="31"/>
      <c r="C321" s="29"/>
      <c r="D321" s="29"/>
      <c r="E321" s="29"/>
      <c r="F321" s="43"/>
      <c r="G321" s="43"/>
      <c r="H321" s="29"/>
      <c r="I321" s="21" t="str">
        <f>LEFT(Tabel1[[#This Row],[Ruumi tüüp (TALO Tüüpruumide nimestik)]],2)</f>
        <v/>
      </c>
      <c r="J321" s="30"/>
      <c r="K321" s="29"/>
      <c r="L321" s="21" t="str">
        <f>IFERROR(VLOOKUP(Tabel1[[#This Row],[Üürnik]],'Lepingu lisa'!$AW$3:$AX$22,2,FALSE),"")</f>
        <v/>
      </c>
      <c r="M321" s="21" t="str">
        <f>IFERROR(VLOOKUP(Tabel1[[#This Row],[Jaotus]],Tabelid!L:M,2,FALSE),"")</f>
        <v/>
      </c>
      <c r="N321" s="21"/>
      <c r="O321" s="55"/>
      <c r="P321" s="55"/>
      <c r="Q321" s="55"/>
      <c r="R321" s="55"/>
      <c r="S321" s="55"/>
      <c r="T321" s="55"/>
      <c r="U321" s="55"/>
      <c r="V321" s="55"/>
      <c r="W321" s="55"/>
      <c r="X321" s="55"/>
      <c r="Y321" s="55"/>
      <c r="Z321" s="55"/>
      <c r="AA321" s="55"/>
      <c r="AB321" s="55"/>
      <c r="AC321" s="55"/>
      <c r="AD321" s="55"/>
      <c r="AE321" s="55"/>
      <c r="AF321" s="55"/>
      <c r="AG321" s="55"/>
    </row>
    <row r="322" spans="1:33" x14ac:dyDescent="0.25">
      <c r="A322" s="29"/>
      <c r="B322" s="31"/>
      <c r="C322" s="29"/>
      <c r="D322" s="29"/>
      <c r="E322" s="29"/>
      <c r="F322" s="43"/>
      <c r="G322" s="43"/>
      <c r="H322" s="29"/>
      <c r="I322" s="21" t="str">
        <f>LEFT(Tabel1[[#This Row],[Ruumi tüüp (TALO Tüüpruumide nimestik)]],2)</f>
        <v/>
      </c>
      <c r="J322" s="30"/>
      <c r="K322" s="29"/>
      <c r="L322" s="21" t="str">
        <f>IFERROR(VLOOKUP(Tabel1[[#This Row],[Üürnik]],'Lepingu lisa'!$AW$3:$AX$22,2,FALSE),"")</f>
        <v/>
      </c>
      <c r="M322" s="21" t="str">
        <f>IFERROR(VLOOKUP(Tabel1[[#This Row],[Jaotus]],Tabelid!L:M,2,FALSE),"")</f>
        <v/>
      </c>
      <c r="N322" s="21"/>
      <c r="O322" s="55"/>
      <c r="P322" s="55"/>
      <c r="Q322" s="55"/>
      <c r="R322" s="55"/>
      <c r="S322" s="55"/>
      <c r="T322" s="55"/>
      <c r="U322" s="55"/>
      <c r="V322" s="55"/>
      <c r="W322" s="55"/>
      <c r="X322" s="55"/>
      <c r="Y322" s="55"/>
      <c r="Z322" s="55"/>
      <c r="AA322" s="55"/>
      <c r="AB322" s="55"/>
      <c r="AC322" s="55"/>
      <c r="AD322" s="55"/>
      <c r="AE322" s="55"/>
      <c r="AF322" s="55"/>
      <c r="AG322" s="55"/>
    </row>
    <row r="323" spans="1:33" x14ac:dyDescent="0.25">
      <c r="A323" s="29"/>
      <c r="B323" s="31"/>
      <c r="C323" s="29"/>
      <c r="D323" s="29"/>
      <c r="E323" s="29"/>
      <c r="F323" s="43"/>
      <c r="G323" s="43"/>
      <c r="H323" s="29"/>
      <c r="I323" s="21" t="str">
        <f>LEFT(Tabel1[[#This Row],[Ruumi tüüp (TALO Tüüpruumide nimestik)]],2)</f>
        <v/>
      </c>
      <c r="J323" s="30"/>
      <c r="K323" s="29"/>
      <c r="L323" s="21" t="str">
        <f>IFERROR(VLOOKUP(Tabel1[[#This Row],[Üürnik]],'Lepingu lisa'!$AW$3:$AX$22,2,FALSE),"")</f>
        <v/>
      </c>
      <c r="M323" s="21" t="str">
        <f>IFERROR(VLOOKUP(Tabel1[[#This Row],[Jaotus]],Tabelid!L:M,2,FALSE),"")</f>
        <v/>
      </c>
      <c r="N323" s="21"/>
      <c r="O323" s="55"/>
      <c r="P323" s="55"/>
      <c r="Q323" s="55"/>
      <c r="R323" s="55"/>
      <c r="S323" s="55"/>
      <c r="T323" s="55"/>
      <c r="U323" s="55"/>
      <c r="V323" s="55"/>
      <c r="W323" s="55"/>
      <c r="X323" s="55"/>
      <c r="Y323" s="55"/>
      <c r="Z323" s="55"/>
      <c r="AA323" s="55"/>
      <c r="AB323" s="55"/>
      <c r="AC323" s="55"/>
      <c r="AD323" s="55"/>
      <c r="AE323" s="55"/>
      <c r="AF323" s="55"/>
      <c r="AG323" s="55"/>
    </row>
    <row r="324" spans="1:33" x14ac:dyDescent="0.25">
      <c r="A324" s="29"/>
      <c r="B324" s="31"/>
      <c r="C324" s="29"/>
      <c r="D324" s="29"/>
      <c r="E324" s="29"/>
      <c r="F324" s="43"/>
      <c r="G324" s="43"/>
      <c r="H324" s="29"/>
      <c r="I324" s="21" t="str">
        <f>LEFT(Tabel1[[#This Row],[Ruumi tüüp (TALO Tüüpruumide nimestik)]],2)</f>
        <v/>
      </c>
      <c r="J324" s="30"/>
      <c r="K324" s="29"/>
      <c r="L324" s="21" t="str">
        <f>IFERROR(VLOOKUP(Tabel1[[#This Row],[Üürnik]],'Lepingu lisa'!$AW$3:$AX$22,2,FALSE),"")</f>
        <v/>
      </c>
      <c r="M324" s="21" t="str">
        <f>IFERROR(VLOOKUP(Tabel1[[#This Row],[Jaotus]],Tabelid!L:M,2,FALSE),"")</f>
        <v/>
      </c>
      <c r="N324" s="21"/>
      <c r="O324" s="55"/>
      <c r="P324" s="55"/>
      <c r="Q324" s="55"/>
      <c r="R324" s="55"/>
      <c r="S324" s="55"/>
      <c r="T324" s="55"/>
      <c r="U324" s="55"/>
      <c r="V324" s="55"/>
      <c r="W324" s="55"/>
      <c r="X324" s="55"/>
      <c r="Y324" s="55"/>
      <c r="Z324" s="55"/>
      <c r="AA324" s="55"/>
      <c r="AB324" s="55"/>
      <c r="AC324" s="55"/>
      <c r="AD324" s="55"/>
      <c r="AE324" s="55"/>
      <c r="AF324" s="55"/>
      <c r="AG324" s="55"/>
    </row>
    <row r="325" spans="1:33" x14ac:dyDescent="0.25">
      <c r="A325" s="29"/>
      <c r="B325" s="31"/>
      <c r="C325" s="29"/>
      <c r="D325" s="29"/>
      <c r="E325" s="29"/>
      <c r="F325" s="43"/>
      <c r="G325" s="43"/>
      <c r="H325" s="29"/>
      <c r="I325" s="21" t="str">
        <f>LEFT(Tabel1[[#This Row],[Ruumi tüüp (TALO Tüüpruumide nimestik)]],2)</f>
        <v/>
      </c>
      <c r="J325" s="30"/>
      <c r="K325" s="29"/>
      <c r="L325" s="21" t="str">
        <f>IFERROR(VLOOKUP(Tabel1[[#This Row],[Üürnik]],'Lepingu lisa'!$AW$3:$AX$22,2,FALSE),"")</f>
        <v/>
      </c>
      <c r="M325" s="21" t="str">
        <f>IFERROR(VLOOKUP(Tabel1[[#This Row],[Jaotus]],Tabelid!L:M,2,FALSE),"")</f>
        <v/>
      </c>
      <c r="N325" s="21"/>
      <c r="O325" s="55"/>
      <c r="P325" s="55"/>
      <c r="Q325" s="55"/>
      <c r="R325" s="55"/>
      <c r="S325" s="55"/>
      <c r="T325" s="55"/>
      <c r="U325" s="55"/>
      <c r="V325" s="55"/>
      <c r="W325" s="55"/>
      <c r="X325" s="55"/>
      <c r="Y325" s="55"/>
      <c r="Z325" s="55"/>
      <c r="AA325" s="55"/>
      <c r="AB325" s="55"/>
      <c r="AC325" s="55"/>
      <c r="AD325" s="55"/>
      <c r="AE325" s="55"/>
      <c r="AF325" s="55"/>
      <c r="AG325" s="55"/>
    </row>
    <row r="326" spans="1:33" x14ac:dyDescent="0.25">
      <c r="A326" s="29"/>
      <c r="B326" s="31"/>
      <c r="C326" s="29"/>
      <c r="D326" s="29"/>
      <c r="E326" s="29"/>
      <c r="F326" s="43"/>
      <c r="G326" s="43"/>
      <c r="H326" s="29"/>
      <c r="I326" s="21" t="str">
        <f>LEFT(Tabel1[[#This Row],[Ruumi tüüp (TALO Tüüpruumide nimestik)]],2)</f>
        <v/>
      </c>
      <c r="J326" s="30"/>
      <c r="K326" s="29"/>
      <c r="L326" s="21" t="str">
        <f>IFERROR(VLOOKUP(Tabel1[[#This Row],[Üürnik]],'Lepingu lisa'!$AW$3:$AX$22,2,FALSE),"")</f>
        <v/>
      </c>
      <c r="M326" s="21" t="str">
        <f>IFERROR(VLOOKUP(Tabel1[[#This Row],[Jaotus]],Tabelid!L:M,2,FALSE),"")</f>
        <v/>
      </c>
      <c r="N326" s="21"/>
      <c r="O326" s="55"/>
      <c r="P326" s="55"/>
      <c r="Q326" s="55"/>
      <c r="R326" s="55"/>
      <c r="S326" s="55"/>
      <c r="T326" s="55"/>
      <c r="U326" s="55"/>
      <c r="V326" s="55"/>
      <c r="W326" s="55"/>
      <c r="X326" s="55"/>
      <c r="Y326" s="55"/>
      <c r="Z326" s="55"/>
      <c r="AA326" s="55"/>
      <c r="AB326" s="55"/>
      <c r="AC326" s="55"/>
      <c r="AD326" s="55"/>
      <c r="AE326" s="55"/>
      <c r="AF326" s="55"/>
      <c r="AG326" s="55"/>
    </row>
    <row r="327" spans="1:33" x14ac:dyDescent="0.25">
      <c r="A327" s="29"/>
      <c r="B327" s="31"/>
      <c r="C327" s="29"/>
      <c r="D327" s="29"/>
      <c r="E327" s="29"/>
      <c r="F327" s="43"/>
      <c r="G327" s="43"/>
      <c r="H327" s="29"/>
      <c r="I327" s="21" t="str">
        <f>LEFT(Tabel1[[#This Row],[Ruumi tüüp (TALO Tüüpruumide nimestik)]],2)</f>
        <v/>
      </c>
      <c r="J327" s="30"/>
      <c r="K327" s="29"/>
      <c r="L327" s="21" t="str">
        <f>IFERROR(VLOOKUP(Tabel1[[#This Row],[Üürnik]],'Lepingu lisa'!$AW$3:$AX$22,2,FALSE),"")</f>
        <v/>
      </c>
      <c r="M327" s="21" t="str">
        <f>IFERROR(VLOOKUP(Tabel1[[#This Row],[Jaotus]],Tabelid!L:M,2,FALSE),"")</f>
        <v/>
      </c>
      <c r="N327" s="21"/>
      <c r="O327" s="55"/>
      <c r="P327" s="55"/>
      <c r="Q327" s="55"/>
      <c r="R327" s="55"/>
      <c r="S327" s="55"/>
      <c r="T327" s="55"/>
      <c r="U327" s="55"/>
      <c r="V327" s="55"/>
      <c r="W327" s="55"/>
      <c r="X327" s="55"/>
      <c r="Y327" s="55"/>
      <c r="Z327" s="55"/>
      <c r="AA327" s="55"/>
      <c r="AB327" s="55"/>
      <c r="AC327" s="55"/>
      <c r="AD327" s="55"/>
      <c r="AE327" s="55"/>
      <c r="AF327" s="55"/>
      <c r="AG327" s="55"/>
    </row>
    <row r="328" spans="1:33" x14ac:dyDescent="0.25">
      <c r="A328" s="29"/>
      <c r="B328" s="31"/>
      <c r="C328" s="29"/>
      <c r="D328" s="29"/>
      <c r="E328" s="29"/>
      <c r="F328" s="43"/>
      <c r="G328" s="43"/>
      <c r="H328" s="29"/>
      <c r="I328" s="21" t="str">
        <f>LEFT(Tabel1[[#This Row],[Ruumi tüüp (TALO Tüüpruumide nimestik)]],2)</f>
        <v/>
      </c>
      <c r="J328" s="30"/>
      <c r="K328" s="29"/>
      <c r="L328" s="21" t="str">
        <f>IFERROR(VLOOKUP(Tabel1[[#This Row],[Üürnik]],'Lepingu lisa'!$AW$3:$AX$22,2,FALSE),"")</f>
        <v/>
      </c>
      <c r="M328" s="21" t="str">
        <f>IFERROR(VLOOKUP(Tabel1[[#This Row],[Jaotus]],Tabelid!L:M,2,FALSE),"")</f>
        <v/>
      </c>
      <c r="N328" s="21"/>
      <c r="O328" s="55"/>
      <c r="P328" s="55"/>
      <c r="Q328" s="55"/>
      <c r="R328" s="55"/>
      <c r="S328" s="55"/>
      <c r="T328" s="55"/>
      <c r="U328" s="55"/>
      <c r="V328" s="55"/>
      <c r="W328" s="55"/>
      <c r="X328" s="55"/>
      <c r="Y328" s="55"/>
      <c r="Z328" s="55"/>
      <c r="AA328" s="55"/>
      <c r="AB328" s="55"/>
      <c r="AC328" s="55"/>
      <c r="AD328" s="55"/>
      <c r="AE328" s="55"/>
      <c r="AF328" s="55"/>
      <c r="AG328" s="55"/>
    </row>
    <row r="329" spans="1:33" x14ac:dyDescent="0.25">
      <c r="A329" s="29"/>
      <c r="B329" s="31"/>
      <c r="C329" s="29"/>
      <c r="D329" s="29"/>
      <c r="E329" s="29"/>
      <c r="F329" s="43"/>
      <c r="G329" s="43"/>
      <c r="H329" s="29"/>
      <c r="I329" s="21" t="str">
        <f>LEFT(Tabel1[[#This Row],[Ruumi tüüp (TALO Tüüpruumide nimestik)]],2)</f>
        <v/>
      </c>
      <c r="J329" s="30"/>
      <c r="K329" s="29"/>
      <c r="L329" s="21" t="str">
        <f>IFERROR(VLOOKUP(Tabel1[[#This Row],[Üürnik]],'Lepingu lisa'!$AW$3:$AX$22,2,FALSE),"")</f>
        <v/>
      </c>
      <c r="M329" s="21" t="str">
        <f>IFERROR(VLOOKUP(Tabel1[[#This Row],[Jaotus]],Tabelid!L:M,2,FALSE),"")</f>
        <v/>
      </c>
      <c r="N329" s="21"/>
      <c r="O329" s="55"/>
      <c r="P329" s="55"/>
      <c r="Q329" s="55"/>
      <c r="R329" s="55"/>
      <c r="S329" s="55"/>
      <c r="T329" s="55"/>
      <c r="U329" s="55"/>
      <c r="V329" s="55"/>
      <c r="W329" s="55"/>
      <c r="X329" s="55"/>
      <c r="Y329" s="55"/>
      <c r="Z329" s="55"/>
      <c r="AA329" s="55"/>
      <c r="AB329" s="55"/>
      <c r="AC329" s="55"/>
      <c r="AD329" s="55"/>
      <c r="AE329" s="55"/>
      <c r="AF329" s="55"/>
      <c r="AG329" s="55"/>
    </row>
    <row r="330" spans="1:33" x14ac:dyDescent="0.25">
      <c r="A330" s="29"/>
      <c r="B330" s="31"/>
      <c r="C330" s="29"/>
      <c r="D330" s="29"/>
      <c r="E330" s="29"/>
      <c r="F330" s="43"/>
      <c r="G330" s="43"/>
      <c r="H330" s="29"/>
      <c r="I330" s="21" t="str">
        <f>LEFT(Tabel1[[#This Row],[Ruumi tüüp (TALO Tüüpruumide nimestik)]],2)</f>
        <v/>
      </c>
      <c r="J330" s="30"/>
      <c r="K330" s="29"/>
      <c r="L330" s="21" t="str">
        <f>IFERROR(VLOOKUP(Tabel1[[#This Row],[Üürnik]],'Lepingu lisa'!$AW$3:$AX$22,2,FALSE),"")</f>
        <v/>
      </c>
      <c r="M330" s="21" t="str">
        <f>IFERROR(VLOOKUP(Tabel1[[#This Row],[Jaotus]],Tabelid!L:M,2,FALSE),"")</f>
        <v/>
      </c>
      <c r="N330" s="21"/>
      <c r="O330" s="55"/>
      <c r="P330" s="55"/>
      <c r="Q330" s="55"/>
      <c r="R330" s="55"/>
      <c r="S330" s="55"/>
      <c r="T330" s="55"/>
      <c r="U330" s="55"/>
      <c r="V330" s="55"/>
      <c r="W330" s="55"/>
      <c r="X330" s="55"/>
      <c r="Y330" s="55"/>
      <c r="Z330" s="55"/>
      <c r="AA330" s="55"/>
      <c r="AB330" s="55"/>
      <c r="AC330" s="55"/>
      <c r="AD330" s="55"/>
      <c r="AE330" s="55"/>
      <c r="AF330" s="55"/>
      <c r="AG330" s="55"/>
    </row>
    <row r="331" spans="1:33" x14ac:dyDescent="0.25">
      <c r="A331" s="29"/>
      <c r="B331" s="31"/>
      <c r="C331" s="29"/>
      <c r="D331" s="29"/>
      <c r="E331" s="29"/>
      <c r="F331" s="43"/>
      <c r="G331" s="43"/>
      <c r="H331" s="29"/>
      <c r="I331" s="21" t="str">
        <f>LEFT(Tabel1[[#This Row],[Ruumi tüüp (TALO Tüüpruumide nimestik)]],2)</f>
        <v/>
      </c>
      <c r="J331" s="30"/>
      <c r="K331" s="29"/>
      <c r="L331" s="21" t="str">
        <f>IFERROR(VLOOKUP(Tabel1[[#This Row],[Üürnik]],'Lepingu lisa'!$AW$3:$AX$22,2,FALSE),"")</f>
        <v/>
      </c>
      <c r="M331" s="21" t="str">
        <f>IFERROR(VLOOKUP(Tabel1[[#This Row],[Jaotus]],Tabelid!L:M,2,FALSE),"")</f>
        <v/>
      </c>
      <c r="N331" s="21"/>
      <c r="O331" s="55"/>
      <c r="P331" s="55"/>
      <c r="Q331" s="55"/>
      <c r="R331" s="55"/>
      <c r="S331" s="55"/>
      <c r="T331" s="55"/>
      <c r="U331" s="55"/>
      <c r="V331" s="55"/>
      <c r="W331" s="55"/>
      <c r="X331" s="55"/>
      <c r="Y331" s="55"/>
      <c r="Z331" s="55"/>
      <c r="AA331" s="55"/>
      <c r="AB331" s="55"/>
      <c r="AC331" s="55"/>
      <c r="AD331" s="55"/>
      <c r="AE331" s="55"/>
      <c r="AF331" s="55"/>
      <c r="AG331" s="55"/>
    </row>
    <row r="332" spans="1:33" x14ac:dyDescent="0.25">
      <c r="A332" s="29"/>
      <c r="B332" s="31"/>
      <c r="C332" s="29"/>
      <c r="D332" s="29"/>
      <c r="E332" s="29"/>
      <c r="F332" s="43"/>
      <c r="G332" s="43"/>
      <c r="H332" s="29"/>
      <c r="I332" s="21" t="str">
        <f>LEFT(Tabel1[[#This Row],[Ruumi tüüp (TALO Tüüpruumide nimestik)]],2)</f>
        <v/>
      </c>
      <c r="J332" s="30"/>
      <c r="K332" s="29"/>
      <c r="L332" s="21" t="str">
        <f>IFERROR(VLOOKUP(Tabel1[[#This Row],[Üürnik]],'Lepingu lisa'!$AW$3:$AX$22,2,FALSE),"")</f>
        <v/>
      </c>
      <c r="M332" s="21" t="str">
        <f>IFERROR(VLOOKUP(Tabel1[[#This Row],[Jaotus]],Tabelid!L:M,2,FALSE),"")</f>
        <v/>
      </c>
      <c r="N332" s="21"/>
      <c r="O332" s="55"/>
      <c r="P332" s="55"/>
      <c r="Q332" s="55"/>
      <c r="R332" s="55"/>
      <c r="S332" s="55"/>
      <c r="T332" s="55"/>
      <c r="U332" s="55"/>
      <c r="V332" s="55"/>
      <c r="W332" s="55"/>
      <c r="X332" s="55"/>
      <c r="Y332" s="55"/>
      <c r="Z332" s="55"/>
      <c r="AA332" s="55"/>
      <c r="AB332" s="55"/>
      <c r="AC332" s="55"/>
      <c r="AD332" s="55"/>
      <c r="AE332" s="55"/>
      <c r="AF332" s="55"/>
      <c r="AG332" s="55"/>
    </row>
    <row r="333" spans="1:33" x14ac:dyDescent="0.25">
      <c r="A333" s="29"/>
      <c r="B333" s="31"/>
      <c r="C333" s="29"/>
      <c r="D333" s="29"/>
      <c r="E333" s="29"/>
      <c r="F333" s="43"/>
      <c r="G333" s="43"/>
      <c r="H333" s="29"/>
      <c r="I333" s="21" t="str">
        <f>LEFT(Tabel1[[#This Row],[Ruumi tüüp (TALO Tüüpruumide nimestik)]],2)</f>
        <v/>
      </c>
      <c r="J333" s="30"/>
      <c r="K333" s="29"/>
      <c r="L333" s="21" t="str">
        <f>IFERROR(VLOOKUP(Tabel1[[#This Row],[Üürnik]],'Lepingu lisa'!$AW$3:$AX$22,2,FALSE),"")</f>
        <v/>
      </c>
      <c r="M333" s="21" t="str">
        <f>IFERROR(VLOOKUP(Tabel1[[#This Row],[Jaotus]],Tabelid!L:M,2,FALSE),"")</f>
        <v/>
      </c>
      <c r="N333" s="21"/>
      <c r="O333" s="55"/>
      <c r="P333" s="55"/>
      <c r="Q333" s="55"/>
      <c r="R333" s="55"/>
      <c r="S333" s="55"/>
      <c r="T333" s="55"/>
      <c r="U333" s="55"/>
      <c r="V333" s="55"/>
      <c r="W333" s="55"/>
      <c r="X333" s="55"/>
      <c r="Y333" s="55"/>
      <c r="Z333" s="55"/>
      <c r="AA333" s="55"/>
      <c r="AB333" s="55"/>
      <c r="AC333" s="55"/>
      <c r="AD333" s="55"/>
      <c r="AE333" s="55"/>
      <c r="AF333" s="55"/>
      <c r="AG333" s="55"/>
    </row>
    <row r="334" spans="1:33" x14ac:dyDescent="0.25">
      <c r="A334" s="29"/>
      <c r="B334" s="31"/>
      <c r="C334" s="29"/>
      <c r="D334" s="29"/>
      <c r="E334" s="29"/>
      <c r="F334" s="43"/>
      <c r="G334" s="43"/>
      <c r="H334" s="29"/>
      <c r="I334" s="21" t="str">
        <f>LEFT(Tabel1[[#This Row],[Ruumi tüüp (TALO Tüüpruumide nimestik)]],2)</f>
        <v/>
      </c>
      <c r="J334" s="30"/>
      <c r="K334" s="29"/>
      <c r="L334" s="21" t="str">
        <f>IFERROR(VLOOKUP(Tabel1[[#This Row],[Üürnik]],'Lepingu lisa'!$AW$3:$AX$22,2,FALSE),"")</f>
        <v/>
      </c>
      <c r="M334" s="21" t="str">
        <f>IFERROR(VLOOKUP(Tabel1[[#This Row],[Jaotus]],Tabelid!L:M,2,FALSE),"")</f>
        <v/>
      </c>
      <c r="N334" s="21"/>
      <c r="O334" s="55"/>
      <c r="P334" s="55"/>
      <c r="Q334" s="55"/>
      <c r="R334" s="55"/>
      <c r="S334" s="55"/>
      <c r="T334" s="55"/>
      <c r="U334" s="55"/>
      <c r="V334" s="55"/>
      <c r="W334" s="55"/>
      <c r="X334" s="55"/>
      <c r="Y334" s="55"/>
      <c r="Z334" s="55"/>
      <c r="AA334" s="55"/>
      <c r="AB334" s="55"/>
      <c r="AC334" s="55"/>
      <c r="AD334" s="55"/>
      <c r="AE334" s="55"/>
      <c r="AF334" s="55"/>
      <c r="AG334" s="55"/>
    </row>
    <row r="335" spans="1:33" x14ac:dyDescent="0.25">
      <c r="A335" s="29"/>
      <c r="B335" s="31"/>
      <c r="C335" s="29"/>
      <c r="D335" s="29"/>
      <c r="E335" s="29"/>
      <c r="F335" s="43"/>
      <c r="G335" s="43"/>
      <c r="H335" s="29"/>
      <c r="I335" s="21" t="str">
        <f>LEFT(Tabel1[[#This Row],[Ruumi tüüp (TALO Tüüpruumide nimestik)]],2)</f>
        <v/>
      </c>
      <c r="J335" s="30"/>
      <c r="K335" s="29"/>
      <c r="L335" s="21" t="str">
        <f>IFERROR(VLOOKUP(Tabel1[[#This Row],[Üürnik]],'Lepingu lisa'!$AW$3:$AX$22,2,FALSE),"")</f>
        <v/>
      </c>
      <c r="M335" s="21" t="str">
        <f>IFERROR(VLOOKUP(Tabel1[[#This Row],[Jaotus]],Tabelid!L:M,2,FALSE),"")</f>
        <v/>
      </c>
      <c r="N335" s="21"/>
      <c r="O335" s="55"/>
      <c r="P335" s="55"/>
      <c r="Q335" s="55"/>
      <c r="R335" s="55"/>
      <c r="S335" s="55"/>
      <c r="T335" s="55"/>
      <c r="U335" s="55"/>
      <c r="V335" s="55"/>
      <c r="W335" s="55"/>
      <c r="X335" s="55"/>
      <c r="Y335" s="55"/>
      <c r="Z335" s="55"/>
      <c r="AA335" s="55"/>
      <c r="AB335" s="55"/>
      <c r="AC335" s="55"/>
      <c r="AD335" s="55"/>
      <c r="AE335" s="55"/>
      <c r="AF335" s="55"/>
      <c r="AG335" s="55"/>
    </row>
    <row r="336" spans="1:33" x14ac:dyDescent="0.25">
      <c r="A336" s="29"/>
      <c r="B336" s="31"/>
      <c r="C336" s="29"/>
      <c r="D336" s="29"/>
      <c r="E336" s="29"/>
      <c r="F336" s="43"/>
      <c r="G336" s="43"/>
      <c r="H336" s="29"/>
      <c r="I336" s="21" t="str">
        <f>LEFT(Tabel1[[#This Row],[Ruumi tüüp (TALO Tüüpruumide nimestik)]],2)</f>
        <v/>
      </c>
      <c r="J336" s="30"/>
      <c r="K336" s="29"/>
      <c r="L336" s="21" t="str">
        <f>IFERROR(VLOOKUP(Tabel1[[#This Row],[Üürnik]],'Lepingu lisa'!$AW$3:$AX$22,2,FALSE),"")</f>
        <v/>
      </c>
      <c r="M336" s="21" t="str">
        <f>IFERROR(VLOOKUP(Tabel1[[#This Row],[Jaotus]],Tabelid!L:M,2,FALSE),"")</f>
        <v/>
      </c>
      <c r="N336" s="21"/>
      <c r="O336" s="55"/>
      <c r="P336" s="55"/>
      <c r="Q336" s="55"/>
      <c r="R336" s="55"/>
      <c r="S336" s="55"/>
      <c r="T336" s="55"/>
      <c r="U336" s="55"/>
      <c r="V336" s="55"/>
      <c r="W336" s="55"/>
      <c r="X336" s="55"/>
      <c r="Y336" s="55"/>
      <c r="Z336" s="55"/>
      <c r="AA336" s="55"/>
      <c r="AB336" s="55"/>
      <c r="AC336" s="55"/>
      <c r="AD336" s="55"/>
      <c r="AE336" s="55"/>
      <c r="AF336" s="55"/>
      <c r="AG336" s="55"/>
    </row>
    <row r="337" spans="1:33" x14ac:dyDescent="0.25">
      <c r="A337" s="29"/>
      <c r="B337" s="31"/>
      <c r="C337" s="29"/>
      <c r="D337" s="29"/>
      <c r="E337" s="29"/>
      <c r="F337" s="43"/>
      <c r="G337" s="43"/>
      <c r="H337" s="29"/>
      <c r="I337" s="21" t="str">
        <f>LEFT(Tabel1[[#This Row],[Ruumi tüüp (TALO Tüüpruumide nimestik)]],2)</f>
        <v/>
      </c>
      <c r="J337" s="30"/>
      <c r="K337" s="29"/>
      <c r="L337" s="21" t="str">
        <f>IFERROR(VLOOKUP(Tabel1[[#This Row],[Üürnik]],'Lepingu lisa'!$AW$3:$AX$22,2,FALSE),"")</f>
        <v/>
      </c>
      <c r="M337" s="21" t="str">
        <f>IFERROR(VLOOKUP(Tabel1[[#This Row],[Jaotus]],Tabelid!L:M,2,FALSE),"")</f>
        <v/>
      </c>
      <c r="N337" s="21"/>
      <c r="O337" s="55"/>
      <c r="P337" s="55"/>
      <c r="Q337" s="55"/>
      <c r="R337" s="55"/>
      <c r="S337" s="55"/>
      <c r="T337" s="55"/>
      <c r="U337" s="55"/>
      <c r="V337" s="55"/>
      <c r="W337" s="55"/>
      <c r="X337" s="55"/>
      <c r="Y337" s="55"/>
      <c r="Z337" s="55"/>
      <c r="AA337" s="55"/>
      <c r="AB337" s="55"/>
      <c r="AC337" s="55"/>
      <c r="AD337" s="55"/>
      <c r="AE337" s="55"/>
      <c r="AF337" s="55"/>
      <c r="AG337" s="55"/>
    </row>
    <row r="338" spans="1:33" x14ac:dyDescent="0.25">
      <c r="A338" s="29"/>
      <c r="B338" s="31"/>
      <c r="C338" s="29"/>
      <c r="D338" s="29"/>
      <c r="E338" s="29"/>
      <c r="F338" s="43"/>
      <c r="G338" s="43"/>
      <c r="H338" s="29"/>
      <c r="I338" s="21" t="str">
        <f>LEFT(Tabel1[[#This Row],[Ruumi tüüp (TALO Tüüpruumide nimestik)]],2)</f>
        <v/>
      </c>
      <c r="J338" s="30"/>
      <c r="K338" s="29"/>
      <c r="L338" s="21" t="str">
        <f>IFERROR(VLOOKUP(Tabel1[[#This Row],[Üürnik]],'Lepingu lisa'!$AW$3:$AX$22,2,FALSE),"")</f>
        <v/>
      </c>
      <c r="M338" s="21" t="str">
        <f>IFERROR(VLOOKUP(Tabel1[[#This Row],[Jaotus]],Tabelid!L:M,2,FALSE),"")</f>
        <v/>
      </c>
      <c r="N338" s="21"/>
      <c r="O338" s="55"/>
      <c r="P338" s="55"/>
      <c r="Q338" s="55"/>
      <c r="R338" s="55"/>
      <c r="S338" s="55"/>
      <c r="T338" s="55"/>
      <c r="U338" s="55"/>
      <c r="V338" s="55"/>
      <c r="W338" s="55"/>
      <c r="X338" s="55"/>
      <c r="Y338" s="55"/>
      <c r="Z338" s="55"/>
      <c r="AA338" s="55"/>
      <c r="AB338" s="55"/>
      <c r="AC338" s="55"/>
      <c r="AD338" s="55"/>
      <c r="AE338" s="55"/>
      <c r="AF338" s="55"/>
      <c r="AG338" s="55"/>
    </row>
    <row r="339" spans="1:33" x14ac:dyDescent="0.25">
      <c r="A339" s="29"/>
      <c r="B339" s="31"/>
      <c r="C339" s="29"/>
      <c r="D339" s="29"/>
      <c r="E339" s="29"/>
      <c r="F339" s="43"/>
      <c r="G339" s="43"/>
      <c r="H339" s="29"/>
      <c r="I339" s="21" t="str">
        <f>LEFT(Tabel1[[#This Row],[Ruumi tüüp (TALO Tüüpruumide nimestik)]],2)</f>
        <v/>
      </c>
      <c r="J339" s="30"/>
      <c r="K339" s="29"/>
      <c r="L339" s="21" t="str">
        <f>IFERROR(VLOOKUP(Tabel1[[#This Row],[Üürnik]],'Lepingu lisa'!$AW$3:$AX$22,2,FALSE),"")</f>
        <v/>
      </c>
      <c r="M339" s="21" t="str">
        <f>IFERROR(VLOOKUP(Tabel1[[#This Row],[Jaotus]],Tabelid!L:M,2,FALSE),"")</f>
        <v/>
      </c>
      <c r="N339" s="21"/>
      <c r="O339" s="55"/>
      <c r="P339" s="55"/>
      <c r="Q339" s="55"/>
      <c r="R339" s="55"/>
      <c r="S339" s="55"/>
      <c r="T339" s="55"/>
      <c r="U339" s="55"/>
      <c r="V339" s="55"/>
      <c r="W339" s="55"/>
      <c r="X339" s="55"/>
      <c r="Y339" s="55"/>
      <c r="Z339" s="55"/>
      <c r="AA339" s="55"/>
      <c r="AB339" s="55"/>
      <c r="AC339" s="55"/>
      <c r="AD339" s="55"/>
      <c r="AE339" s="55"/>
      <c r="AF339" s="55"/>
      <c r="AG339" s="55"/>
    </row>
    <row r="340" spans="1:33" x14ac:dyDescent="0.25">
      <c r="A340" s="29"/>
      <c r="B340" s="31"/>
      <c r="C340" s="29"/>
      <c r="D340" s="29"/>
      <c r="E340" s="29"/>
      <c r="F340" s="43"/>
      <c r="G340" s="43"/>
      <c r="H340" s="29"/>
      <c r="I340" s="21" t="str">
        <f>LEFT(Tabel1[[#This Row],[Ruumi tüüp (TALO Tüüpruumide nimestik)]],2)</f>
        <v/>
      </c>
      <c r="J340" s="30"/>
      <c r="K340" s="29"/>
      <c r="L340" s="21" t="str">
        <f>IFERROR(VLOOKUP(Tabel1[[#This Row],[Üürnik]],'Lepingu lisa'!$AW$3:$AX$22,2,FALSE),"")</f>
        <v/>
      </c>
      <c r="M340" s="21" t="str">
        <f>IFERROR(VLOOKUP(Tabel1[[#This Row],[Jaotus]],Tabelid!L:M,2,FALSE),"")</f>
        <v/>
      </c>
      <c r="N340" s="21"/>
      <c r="O340" s="55"/>
      <c r="P340" s="55"/>
      <c r="Q340" s="55"/>
      <c r="R340" s="55"/>
      <c r="S340" s="55"/>
      <c r="T340" s="55"/>
      <c r="U340" s="55"/>
      <c r="V340" s="55"/>
      <c r="W340" s="55"/>
      <c r="X340" s="55"/>
      <c r="Y340" s="55"/>
      <c r="Z340" s="55"/>
      <c r="AA340" s="55"/>
      <c r="AB340" s="55"/>
      <c r="AC340" s="55"/>
      <c r="AD340" s="55"/>
      <c r="AE340" s="55"/>
      <c r="AF340" s="55"/>
      <c r="AG340" s="55"/>
    </row>
    <row r="341" spans="1:33" x14ac:dyDescent="0.25">
      <c r="A341" s="29"/>
      <c r="B341" s="31"/>
      <c r="C341" s="29"/>
      <c r="D341" s="29"/>
      <c r="E341" s="29"/>
      <c r="F341" s="43"/>
      <c r="G341" s="43"/>
      <c r="H341" s="29"/>
      <c r="I341" s="21" t="str">
        <f>LEFT(Tabel1[[#This Row],[Ruumi tüüp (TALO Tüüpruumide nimestik)]],2)</f>
        <v/>
      </c>
      <c r="J341" s="30"/>
      <c r="K341" s="29"/>
      <c r="L341" s="21" t="str">
        <f>IFERROR(VLOOKUP(Tabel1[[#This Row],[Üürnik]],'Lepingu lisa'!$AW$3:$AX$22,2,FALSE),"")</f>
        <v/>
      </c>
      <c r="M341" s="21" t="str">
        <f>IFERROR(VLOOKUP(Tabel1[[#This Row],[Jaotus]],Tabelid!L:M,2,FALSE),"")</f>
        <v/>
      </c>
      <c r="N341" s="21"/>
      <c r="O341" s="55"/>
      <c r="P341" s="55"/>
      <c r="Q341" s="55"/>
      <c r="R341" s="55"/>
      <c r="S341" s="55"/>
      <c r="T341" s="55"/>
      <c r="U341" s="55"/>
      <c r="V341" s="55"/>
      <c r="W341" s="55"/>
      <c r="X341" s="55"/>
      <c r="Y341" s="55"/>
      <c r="Z341" s="55"/>
      <c r="AA341" s="55"/>
      <c r="AB341" s="55"/>
      <c r="AC341" s="55"/>
      <c r="AD341" s="55"/>
      <c r="AE341" s="55"/>
      <c r="AF341" s="55"/>
      <c r="AG341" s="55"/>
    </row>
    <row r="342" spans="1:33" x14ac:dyDescent="0.25">
      <c r="A342" s="29"/>
      <c r="B342" s="31"/>
      <c r="C342" s="29"/>
      <c r="D342" s="29"/>
      <c r="E342" s="29"/>
      <c r="F342" s="43"/>
      <c r="G342" s="43"/>
      <c r="H342" s="29"/>
      <c r="I342" s="21" t="str">
        <f>LEFT(Tabel1[[#This Row],[Ruumi tüüp (TALO Tüüpruumide nimestik)]],2)</f>
        <v/>
      </c>
      <c r="J342" s="30"/>
      <c r="K342" s="29"/>
      <c r="L342" s="21" t="str">
        <f>IFERROR(VLOOKUP(Tabel1[[#This Row],[Üürnik]],'Lepingu lisa'!$AW$3:$AX$22,2,FALSE),"")</f>
        <v/>
      </c>
      <c r="M342" s="21" t="str">
        <f>IFERROR(VLOOKUP(Tabel1[[#This Row],[Jaotus]],Tabelid!L:M,2,FALSE),"")</f>
        <v/>
      </c>
      <c r="N342" s="21"/>
      <c r="O342" s="55"/>
      <c r="P342" s="55"/>
      <c r="Q342" s="55"/>
      <c r="R342" s="55"/>
      <c r="S342" s="55"/>
      <c r="T342" s="55"/>
      <c r="U342" s="55"/>
      <c r="V342" s="55"/>
      <c r="W342" s="55"/>
      <c r="X342" s="55"/>
      <c r="Y342" s="55"/>
      <c r="Z342" s="55"/>
      <c r="AA342" s="55"/>
      <c r="AB342" s="55"/>
      <c r="AC342" s="55"/>
      <c r="AD342" s="55"/>
      <c r="AE342" s="55"/>
      <c r="AF342" s="55"/>
      <c r="AG342" s="55"/>
    </row>
    <row r="343" spans="1:33" x14ac:dyDescent="0.25">
      <c r="A343" s="29"/>
      <c r="B343" s="31"/>
      <c r="C343" s="29"/>
      <c r="D343" s="29"/>
      <c r="E343" s="29"/>
      <c r="F343" s="43"/>
      <c r="G343" s="43"/>
      <c r="H343" s="29"/>
      <c r="I343" s="21" t="str">
        <f>LEFT(Tabel1[[#This Row],[Ruumi tüüp (TALO Tüüpruumide nimestik)]],2)</f>
        <v/>
      </c>
      <c r="J343" s="30"/>
      <c r="K343" s="29"/>
      <c r="L343" s="21" t="str">
        <f>IFERROR(VLOOKUP(Tabel1[[#This Row],[Üürnik]],'Lepingu lisa'!$AW$3:$AX$22,2,FALSE),"")</f>
        <v/>
      </c>
      <c r="M343" s="21" t="str">
        <f>IFERROR(VLOOKUP(Tabel1[[#This Row],[Jaotus]],Tabelid!L:M,2,FALSE),"")</f>
        <v/>
      </c>
      <c r="N343" s="21"/>
      <c r="O343" s="55"/>
      <c r="P343" s="55"/>
      <c r="Q343" s="55"/>
      <c r="R343" s="55"/>
      <c r="S343" s="55"/>
      <c r="T343" s="55"/>
      <c r="U343" s="55"/>
      <c r="V343" s="55"/>
      <c r="W343" s="55"/>
      <c r="X343" s="55"/>
      <c r="Y343" s="55"/>
      <c r="Z343" s="55"/>
      <c r="AA343" s="55"/>
      <c r="AB343" s="55"/>
      <c r="AC343" s="55"/>
      <c r="AD343" s="55"/>
      <c r="AE343" s="55"/>
      <c r="AF343" s="55"/>
      <c r="AG343" s="55"/>
    </row>
    <row r="344" spans="1:33" x14ac:dyDescent="0.25">
      <c r="A344" s="29"/>
      <c r="B344" s="31"/>
      <c r="C344" s="29"/>
      <c r="D344" s="29"/>
      <c r="E344" s="29"/>
      <c r="F344" s="43"/>
      <c r="G344" s="43"/>
      <c r="H344" s="29"/>
      <c r="I344" s="21" t="str">
        <f>LEFT(Tabel1[[#This Row],[Ruumi tüüp (TALO Tüüpruumide nimestik)]],2)</f>
        <v/>
      </c>
      <c r="J344" s="30"/>
      <c r="K344" s="29"/>
      <c r="L344" s="21" t="str">
        <f>IFERROR(VLOOKUP(Tabel1[[#This Row],[Üürnik]],'Lepingu lisa'!$AW$3:$AX$22,2,FALSE),"")</f>
        <v/>
      </c>
      <c r="M344" s="21" t="str">
        <f>IFERROR(VLOOKUP(Tabel1[[#This Row],[Jaotus]],Tabelid!L:M,2,FALSE),"")</f>
        <v/>
      </c>
      <c r="N344" s="21"/>
      <c r="O344" s="55"/>
      <c r="P344" s="55"/>
      <c r="Q344" s="55"/>
      <c r="R344" s="55"/>
      <c r="S344" s="55"/>
      <c r="T344" s="55"/>
      <c r="U344" s="55"/>
      <c r="V344" s="55"/>
      <c r="W344" s="55"/>
      <c r="X344" s="55"/>
      <c r="Y344" s="55"/>
      <c r="Z344" s="55"/>
      <c r="AA344" s="55"/>
      <c r="AB344" s="55"/>
      <c r="AC344" s="55"/>
      <c r="AD344" s="55"/>
      <c r="AE344" s="55"/>
      <c r="AF344" s="55"/>
      <c r="AG344" s="55"/>
    </row>
    <row r="345" spans="1:33" x14ac:dyDescent="0.25">
      <c r="A345" s="29"/>
      <c r="B345" s="31"/>
      <c r="C345" s="29"/>
      <c r="D345" s="29"/>
      <c r="E345" s="29"/>
      <c r="F345" s="43"/>
      <c r="G345" s="43"/>
      <c r="H345" s="29"/>
      <c r="I345" s="21" t="str">
        <f>LEFT(Tabel1[[#This Row],[Ruumi tüüp (TALO Tüüpruumide nimestik)]],2)</f>
        <v/>
      </c>
      <c r="J345" s="30"/>
      <c r="K345" s="29"/>
      <c r="L345" s="21" t="str">
        <f>IFERROR(VLOOKUP(Tabel1[[#This Row],[Üürnik]],'Lepingu lisa'!$AW$3:$AX$22,2,FALSE),"")</f>
        <v/>
      </c>
      <c r="M345" s="21" t="str">
        <f>IFERROR(VLOOKUP(Tabel1[[#This Row],[Jaotus]],Tabelid!L:M,2,FALSE),"")</f>
        <v/>
      </c>
      <c r="N345" s="21"/>
      <c r="O345" s="55"/>
      <c r="P345" s="55"/>
      <c r="Q345" s="55"/>
      <c r="R345" s="55"/>
      <c r="S345" s="55"/>
      <c r="T345" s="55"/>
      <c r="U345" s="55"/>
      <c r="V345" s="55"/>
      <c r="W345" s="55"/>
      <c r="X345" s="55"/>
      <c r="Y345" s="55"/>
      <c r="Z345" s="55"/>
      <c r="AA345" s="55"/>
      <c r="AB345" s="55"/>
      <c r="AC345" s="55"/>
      <c r="AD345" s="55"/>
      <c r="AE345" s="55"/>
      <c r="AF345" s="55"/>
      <c r="AG345" s="55"/>
    </row>
    <row r="346" spans="1:33" x14ac:dyDescent="0.25">
      <c r="A346" s="29"/>
      <c r="B346" s="31"/>
      <c r="C346" s="29"/>
      <c r="D346" s="29"/>
      <c r="E346" s="29"/>
      <c r="F346" s="43"/>
      <c r="G346" s="43"/>
      <c r="H346" s="29"/>
      <c r="I346" s="21" t="str">
        <f>LEFT(Tabel1[[#This Row],[Ruumi tüüp (TALO Tüüpruumide nimestik)]],2)</f>
        <v/>
      </c>
      <c r="J346" s="30"/>
      <c r="K346" s="29"/>
      <c r="L346" s="21" t="str">
        <f>IFERROR(VLOOKUP(Tabel1[[#This Row],[Üürnik]],'Lepingu lisa'!$AW$3:$AX$22,2,FALSE),"")</f>
        <v/>
      </c>
      <c r="M346" s="21" t="str">
        <f>IFERROR(VLOOKUP(Tabel1[[#This Row],[Jaotus]],Tabelid!L:M,2,FALSE),"")</f>
        <v/>
      </c>
      <c r="N346" s="21"/>
      <c r="O346" s="55"/>
      <c r="P346" s="55"/>
      <c r="Q346" s="55"/>
      <c r="R346" s="55"/>
      <c r="S346" s="55"/>
      <c r="T346" s="55"/>
      <c r="U346" s="55"/>
      <c r="V346" s="55"/>
      <c r="W346" s="55"/>
      <c r="X346" s="55"/>
      <c r="Y346" s="55"/>
      <c r="Z346" s="55"/>
      <c r="AA346" s="55"/>
      <c r="AB346" s="55"/>
      <c r="AC346" s="55"/>
      <c r="AD346" s="55"/>
      <c r="AE346" s="55"/>
      <c r="AF346" s="55"/>
      <c r="AG346" s="55"/>
    </row>
    <row r="347" spans="1:33" x14ac:dyDescent="0.25">
      <c r="A347" s="29"/>
      <c r="B347" s="31"/>
      <c r="C347" s="29"/>
      <c r="D347" s="29"/>
      <c r="E347" s="29"/>
      <c r="F347" s="43"/>
      <c r="G347" s="43"/>
      <c r="H347" s="29"/>
      <c r="I347" s="21" t="str">
        <f>LEFT(Tabel1[[#This Row],[Ruumi tüüp (TALO Tüüpruumide nimestik)]],2)</f>
        <v/>
      </c>
      <c r="J347" s="30"/>
      <c r="K347" s="29"/>
      <c r="L347" s="21" t="str">
        <f>IFERROR(VLOOKUP(Tabel1[[#This Row],[Üürnik]],'Lepingu lisa'!$AW$3:$AX$22,2,FALSE),"")</f>
        <v/>
      </c>
      <c r="M347" s="21" t="str">
        <f>IFERROR(VLOOKUP(Tabel1[[#This Row],[Jaotus]],Tabelid!L:M,2,FALSE),"")</f>
        <v/>
      </c>
      <c r="N347" s="21"/>
      <c r="O347" s="55"/>
      <c r="P347" s="55"/>
      <c r="Q347" s="55"/>
      <c r="R347" s="55"/>
      <c r="S347" s="55"/>
      <c r="T347" s="55"/>
      <c r="U347" s="55"/>
      <c r="V347" s="55"/>
      <c r="W347" s="55"/>
      <c r="X347" s="55"/>
      <c r="Y347" s="55"/>
      <c r="Z347" s="55"/>
      <c r="AA347" s="55"/>
      <c r="AB347" s="55"/>
      <c r="AC347" s="55"/>
      <c r="AD347" s="55"/>
      <c r="AE347" s="55"/>
      <c r="AF347" s="55"/>
      <c r="AG347" s="55"/>
    </row>
    <row r="348" spans="1:33" x14ac:dyDescent="0.25">
      <c r="A348" s="29"/>
      <c r="B348" s="31"/>
      <c r="C348" s="29"/>
      <c r="D348" s="29"/>
      <c r="E348" s="29"/>
      <c r="F348" s="43"/>
      <c r="G348" s="43"/>
      <c r="H348" s="29"/>
      <c r="I348" s="21" t="str">
        <f>LEFT(Tabel1[[#This Row],[Ruumi tüüp (TALO Tüüpruumide nimestik)]],2)</f>
        <v/>
      </c>
      <c r="J348" s="30"/>
      <c r="K348" s="29"/>
      <c r="L348" s="21" t="str">
        <f>IFERROR(VLOOKUP(Tabel1[[#This Row],[Üürnik]],'Lepingu lisa'!$AW$3:$AX$22,2,FALSE),"")</f>
        <v/>
      </c>
      <c r="M348" s="21" t="str">
        <f>IFERROR(VLOOKUP(Tabel1[[#This Row],[Jaotus]],Tabelid!L:M,2,FALSE),"")</f>
        <v/>
      </c>
      <c r="N348" s="21"/>
      <c r="O348" s="55"/>
      <c r="P348" s="55"/>
      <c r="Q348" s="55"/>
      <c r="R348" s="55"/>
      <c r="S348" s="55"/>
      <c r="T348" s="55"/>
      <c r="U348" s="55"/>
      <c r="V348" s="55"/>
      <c r="W348" s="55"/>
      <c r="X348" s="55"/>
      <c r="Y348" s="55"/>
      <c r="Z348" s="55"/>
      <c r="AA348" s="55"/>
      <c r="AB348" s="55"/>
      <c r="AC348" s="55"/>
      <c r="AD348" s="55"/>
      <c r="AE348" s="55"/>
      <c r="AF348" s="55"/>
      <c r="AG348" s="55"/>
    </row>
    <row r="349" spans="1:33" x14ac:dyDescent="0.25">
      <c r="A349" s="29"/>
      <c r="B349" s="31"/>
      <c r="C349" s="29"/>
      <c r="D349" s="29"/>
      <c r="E349" s="29"/>
      <c r="F349" s="43"/>
      <c r="G349" s="43"/>
      <c r="H349" s="29"/>
      <c r="I349" s="21" t="str">
        <f>LEFT(Tabel1[[#This Row],[Ruumi tüüp (TALO Tüüpruumide nimestik)]],2)</f>
        <v/>
      </c>
      <c r="J349" s="30"/>
      <c r="K349" s="29"/>
      <c r="L349" s="21" t="str">
        <f>IFERROR(VLOOKUP(Tabel1[[#This Row],[Üürnik]],'Lepingu lisa'!$AW$3:$AX$22,2,FALSE),"")</f>
        <v/>
      </c>
      <c r="M349" s="21" t="str">
        <f>IFERROR(VLOOKUP(Tabel1[[#This Row],[Jaotus]],Tabelid!L:M,2,FALSE),"")</f>
        <v/>
      </c>
      <c r="N349" s="21"/>
      <c r="O349" s="55"/>
      <c r="P349" s="55"/>
      <c r="Q349" s="55"/>
      <c r="R349" s="55"/>
      <c r="S349" s="55"/>
      <c r="T349" s="55"/>
      <c r="U349" s="55"/>
      <c r="V349" s="55"/>
      <c r="W349" s="55"/>
      <c r="X349" s="55"/>
      <c r="Y349" s="55"/>
      <c r="Z349" s="55"/>
      <c r="AA349" s="55"/>
      <c r="AB349" s="55"/>
      <c r="AC349" s="55"/>
      <c r="AD349" s="55"/>
      <c r="AE349" s="55"/>
      <c r="AF349" s="55"/>
      <c r="AG349" s="55"/>
    </row>
    <row r="350" spans="1:33" x14ac:dyDescent="0.25">
      <c r="A350" s="29"/>
      <c r="B350" s="31"/>
      <c r="C350" s="29"/>
      <c r="D350" s="29"/>
      <c r="E350" s="29"/>
      <c r="F350" s="43"/>
      <c r="G350" s="43"/>
      <c r="H350" s="29"/>
      <c r="I350" s="21" t="str">
        <f>LEFT(Tabel1[[#This Row],[Ruumi tüüp (TALO Tüüpruumide nimestik)]],2)</f>
        <v/>
      </c>
      <c r="J350" s="30"/>
      <c r="K350" s="29"/>
      <c r="L350" s="21" t="str">
        <f>IFERROR(VLOOKUP(Tabel1[[#This Row],[Üürnik]],'Lepingu lisa'!$AW$3:$AX$22,2,FALSE),"")</f>
        <v/>
      </c>
      <c r="M350" s="21" t="str">
        <f>IFERROR(VLOOKUP(Tabel1[[#This Row],[Jaotus]],Tabelid!L:M,2,FALSE),"")</f>
        <v/>
      </c>
      <c r="N350" s="21"/>
      <c r="O350" s="55"/>
      <c r="P350" s="55"/>
      <c r="Q350" s="55"/>
      <c r="R350" s="55"/>
      <c r="S350" s="55"/>
      <c r="T350" s="55"/>
      <c r="U350" s="55"/>
      <c r="V350" s="55"/>
      <c r="W350" s="55"/>
      <c r="X350" s="55"/>
      <c r="Y350" s="55"/>
      <c r="Z350" s="55"/>
      <c r="AA350" s="55"/>
      <c r="AB350" s="55"/>
      <c r="AC350" s="55"/>
      <c r="AD350" s="55"/>
      <c r="AE350" s="55"/>
      <c r="AF350" s="55"/>
      <c r="AG350" s="55"/>
    </row>
    <row r="351" spans="1:33" x14ac:dyDescent="0.25">
      <c r="A351" s="29"/>
      <c r="B351" s="31"/>
      <c r="C351" s="29"/>
      <c r="D351" s="29"/>
      <c r="E351" s="29"/>
      <c r="F351" s="43"/>
      <c r="G351" s="43"/>
      <c r="H351" s="29"/>
      <c r="I351" s="21" t="str">
        <f>LEFT(Tabel1[[#This Row],[Ruumi tüüp (TALO Tüüpruumide nimestik)]],2)</f>
        <v/>
      </c>
      <c r="J351" s="30"/>
      <c r="K351" s="29"/>
      <c r="L351" s="21" t="str">
        <f>IFERROR(VLOOKUP(Tabel1[[#This Row],[Üürnik]],'Lepingu lisa'!$AW$3:$AX$22,2,FALSE),"")</f>
        <v/>
      </c>
      <c r="M351" s="21" t="str">
        <f>IFERROR(VLOOKUP(Tabel1[[#This Row],[Jaotus]],Tabelid!L:M,2,FALSE),"")</f>
        <v/>
      </c>
      <c r="N351" s="21"/>
      <c r="O351" s="55"/>
      <c r="P351" s="55"/>
      <c r="Q351" s="55"/>
      <c r="R351" s="55"/>
      <c r="S351" s="55"/>
      <c r="T351" s="55"/>
      <c r="U351" s="55"/>
      <c r="V351" s="55"/>
      <c r="W351" s="55"/>
      <c r="X351" s="55"/>
      <c r="Y351" s="55"/>
      <c r="Z351" s="55"/>
      <c r="AA351" s="55"/>
      <c r="AB351" s="55"/>
      <c r="AC351" s="55"/>
      <c r="AD351" s="55"/>
      <c r="AE351" s="55"/>
      <c r="AF351" s="55"/>
      <c r="AG351" s="55"/>
    </row>
    <row r="352" spans="1:33" x14ac:dyDescent="0.25">
      <c r="A352" s="29"/>
      <c r="B352" s="31"/>
      <c r="C352" s="29"/>
      <c r="D352" s="29"/>
      <c r="E352" s="29"/>
      <c r="F352" s="43"/>
      <c r="G352" s="43"/>
      <c r="H352" s="29"/>
      <c r="I352" s="21" t="str">
        <f>LEFT(Tabel1[[#This Row],[Ruumi tüüp (TALO Tüüpruumide nimestik)]],2)</f>
        <v/>
      </c>
      <c r="J352" s="30"/>
      <c r="K352" s="29"/>
      <c r="L352" s="21" t="str">
        <f>IFERROR(VLOOKUP(Tabel1[[#This Row],[Üürnik]],'Lepingu lisa'!$AW$3:$AX$22,2,FALSE),"")</f>
        <v/>
      </c>
      <c r="M352" s="21" t="str">
        <f>IFERROR(VLOOKUP(Tabel1[[#This Row],[Jaotus]],Tabelid!L:M,2,FALSE),"")</f>
        <v/>
      </c>
      <c r="N352" s="21"/>
      <c r="O352" s="55"/>
      <c r="P352" s="55"/>
      <c r="Q352" s="55"/>
      <c r="R352" s="55"/>
      <c r="S352" s="55"/>
      <c r="T352" s="55"/>
      <c r="U352" s="55"/>
      <c r="V352" s="55"/>
      <c r="W352" s="55"/>
      <c r="X352" s="55"/>
      <c r="Y352" s="55"/>
      <c r="Z352" s="55"/>
      <c r="AA352" s="55"/>
      <c r="AB352" s="55"/>
      <c r="AC352" s="55"/>
      <c r="AD352" s="55"/>
      <c r="AE352" s="55"/>
      <c r="AF352" s="55"/>
      <c r="AG352" s="55"/>
    </row>
    <row r="353" spans="1:33" x14ac:dyDescent="0.25">
      <c r="A353" s="29"/>
      <c r="B353" s="31"/>
      <c r="C353" s="29"/>
      <c r="D353" s="29"/>
      <c r="E353" s="29"/>
      <c r="F353" s="43"/>
      <c r="G353" s="43"/>
      <c r="H353" s="29"/>
      <c r="I353" s="21" t="str">
        <f>LEFT(Tabel1[[#This Row],[Ruumi tüüp (TALO Tüüpruumide nimestik)]],2)</f>
        <v/>
      </c>
      <c r="J353" s="30"/>
      <c r="K353" s="29"/>
      <c r="L353" s="21" t="str">
        <f>IFERROR(VLOOKUP(Tabel1[[#This Row],[Üürnik]],'Lepingu lisa'!$AW$3:$AX$22,2,FALSE),"")</f>
        <v/>
      </c>
      <c r="M353" s="21" t="str">
        <f>IFERROR(VLOOKUP(Tabel1[[#This Row],[Jaotus]],Tabelid!L:M,2,FALSE),"")</f>
        <v/>
      </c>
      <c r="N353" s="21"/>
      <c r="O353" s="55"/>
      <c r="P353" s="55"/>
      <c r="Q353" s="55"/>
      <c r="R353" s="55"/>
      <c r="S353" s="55"/>
      <c r="T353" s="55"/>
      <c r="U353" s="55"/>
      <c r="V353" s="55"/>
      <c r="W353" s="55"/>
      <c r="X353" s="55"/>
      <c r="Y353" s="55"/>
      <c r="Z353" s="55"/>
      <c r="AA353" s="55"/>
      <c r="AB353" s="55"/>
      <c r="AC353" s="55"/>
      <c r="AD353" s="55"/>
      <c r="AE353" s="55"/>
      <c r="AF353" s="55"/>
      <c r="AG353" s="55"/>
    </row>
    <row r="354" spans="1:33" x14ac:dyDescent="0.25">
      <c r="A354" s="29"/>
      <c r="B354" s="31"/>
      <c r="C354" s="29"/>
      <c r="D354" s="29"/>
      <c r="E354" s="29"/>
      <c r="F354" s="43"/>
      <c r="G354" s="43"/>
      <c r="H354" s="29"/>
      <c r="I354" s="21" t="str">
        <f>LEFT(Tabel1[[#This Row],[Ruumi tüüp (TALO Tüüpruumide nimestik)]],2)</f>
        <v/>
      </c>
      <c r="J354" s="30"/>
      <c r="K354" s="29"/>
      <c r="L354" s="21" t="str">
        <f>IFERROR(VLOOKUP(Tabel1[[#This Row],[Üürnik]],'Lepingu lisa'!$AW$3:$AX$22,2,FALSE),"")</f>
        <v/>
      </c>
      <c r="M354" s="21" t="str">
        <f>IFERROR(VLOOKUP(Tabel1[[#This Row],[Jaotus]],Tabelid!L:M,2,FALSE),"")</f>
        <v/>
      </c>
      <c r="N354" s="21"/>
      <c r="O354" s="55"/>
      <c r="P354" s="55"/>
      <c r="Q354" s="55"/>
      <c r="R354" s="55"/>
      <c r="S354" s="55"/>
      <c r="T354" s="55"/>
      <c r="U354" s="55"/>
      <c r="V354" s="55"/>
      <c r="W354" s="55"/>
      <c r="X354" s="55"/>
      <c r="Y354" s="55"/>
      <c r="Z354" s="55"/>
      <c r="AA354" s="55"/>
      <c r="AB354" s="55"/>
      <c r="AC354" s="55"/>
      <c r="AD354" s="55"/>
      <c r="AE354" s="55"/>
      <c r="AF354" s="55"/>
      <c r="AG354" s="55"/>
    </row>
    <row r="355" spans="1:33" x14ac:dyDescent="0.25">
      <c r="A355" s="29"/>
      <c r="B355" s="31"/>
      <c r="C355" s="29"/>
      <c r="D355" s="29"/>
      <c r="E355" s="29"/>
      <c r="F355" s="43"/>
      <c r="G355" s="43"/>
      <c r="H355" s="29"/>
      <c r="I355" s="21" t="str">
        <f>LEFT(Tabel1[[#This Row],[Ruumi tüüp (TALO Tüüpruumide nimestik)]],2)</f>
        <v/>
      </c>
      <c r="J355" s="30"/>
      <c r="K355" s="29"/>
      <c r="L355" s="21" t="str">
        <f>IFERROR(VLOOKUP(Tabel1[[#This Row],[Üürnik]],'Lepingu lisa'!$AW$3:$AX$22,2,FALSE),"")</f>
        <v/>
      </c>
      <c r="M355" s="21" t="str">
        <f>IFERROR(VLOOKUP(Tabel1[[#This Row],[Jaotus]],Tabelid!L:M,2,FALSE),"")</f>
        <v/>
      </c>
      <c r="N355" s="21"/>
      <c r="O355" s="55"/>
      <c r="P355" s="55"/>
      <c r="Q355" s="55"/>
      <c r="R355" s="55"/>
      <c r="S355" s="55"/>
      <c r="T355" s="55"/>
      <c r="U355" s="55"/>
      <c r="V355" s="55"/>
      <c r="W355" s="55"/>
      <c r="X355" s="55"/>
      <c r="Y355" s="55"/>
      <c r="Z355" s="55"/>
      <c r="AA355" s="55"/>
      <c r="AB355" s="55"/>
      <c r="AC355" s="55"/>
      <c r="AD355" s="55"/>
      <c r="AE355" s="55"/>
      <c r="AF355" s="55"/>
      <c r="AG355" s="55"/>
    </row>
    <row r="356" spans="1:33" x14ac:dyDescent="0.25">
      <c r="A356" s="29"/>
      <c r="B356" s="31"/>
      <c r="C356" s="29"/>
      <c r="D356" s="29"/>
      <c r="E356" s="29"/>
      <c r="F356" s="43"/>
      <c r="G356" s="43"/>
      <c r="H356" s="29"/>
      <c r="I356" s="21" t="str">
        <f>LEFT(Tabel1[[#This Row],[Ruumi tüüp (TALO Tüüpruumide nimestik)]],2)</f>
        <v/>
      </c>
      <c r="J356" s="30"/>
      <c r="K356" s="29"/>
      <c r="L356" s="21" t="str">
        <f>IFERROR(VLOOKUP(Tabel1[[#This Row],[Üürnik]],'Lepingu lisa'!$AW$3:$AX$22,2,FALSE),"")</f>
        <v/>
      </c>
      <c r="M356" s="21" t="str">
        <f>IFERROR(VLOOKUP(Tabel1[[#This Row],[Jaotus]],Tabelid!L:M,2,FALSE),"")</f>
        <v/>
      </c>
      <c r="N356" s="21"/>
      <c r="O356" s="55"/>
      <c r="P356" s="55"/>
      <c r="Q356" s="55"/>
      <c r="R356" s="55"/>
      <c r="S356" s="55"/>
      <c r="T356" s="55"/>
      <c r="U356" s="55"/>
      <c r="V356" s="55"/>
      <c r="W356" s="55"/>
      <c r="X356" s="55"/>
      <c r="Y356" s="55"/>
      <c r="Z356" s="55"/>
      <c r="AA356" s="55"/>
      <c r="AB356" s="55"/>
      <c r="AC356" s="55"/>
      <c r="AD356" s="55"/>
      <c r="AE356" s="55"/>
      <c r="AF356" s="55"/>
      <c r="AG356" s="55"/>
    </row>
    <row r="357" spans="1:33" x14ac:dyDescent="0.25">
      <c r="A357" s="29"/>
      <c r="B357" s="31"/>
      <c r="C357" s="29"/>
      <c r="D357" s="29"/>
      <c r="E357" s="29"/>
      <c r="F357" s="43"/>
      <c r="G357" s="43"/>
      <c r="H357" s="29"/>
      <c r="I357" s="21" t="str">
        <f>LEFT(Tabel1[[#This Row],[Ruumi tüüp (TALO Tüüpruumide nimestik)]],2)</f>
        <v/>
      </c>
      <c r="J357" s="30"/>
      <c r="K357" s="29"/>
      <c r="L357" s="21" t="str">
        <f>IFERROR(VLOOKUP(Tabel1[[#This Row],[Üürnik]],'Lepingu lisa'!$AW$3:$AX$22,2,FALSE),"")</f>
        <v/>
      </c>
      <c r="M357" s="21" t="str">
        <f>IFERROR(VLOOKUP(Tabel1[[#This Row],[Jaotus]],Tabelid!L:M,2,FALSE),"")</f>
        <v/>
      </c>
      <c r="N357" s="21"/>
      <c r="O357" s="55"/>
      <c r="P357" s="55"/>
      <c r="Q357" s="55"/>
      <c r="R357" s="55"/>
      <c r="S357" s="55"/>
      <c r="T357" s="55"/>
      <c r="U357" s="55"/>
      <c r="V357" s="55"/>
      <c r="W357" s="55"/>
      <c r="X357" s="55"/>
      <c r="Y357" s="55"/>
      <c r="Z357" s="55"/>
      <c r="AA357" s="55"/>
      <c r="AB357" s="55"/>
      <c r="AC357" s="55"/>
      <c r="AD357" s="55"/>
      <c r="AE357" s="55"/>
      <c r="AF357" s="55"/>
      <c r="AG357" s="55"/>
    </row>
    <row r="358" spans="1:33" x14ac:dyDescent="0.25">
      <c r="A358" s="29"/>
      <c r="B358" s="31"/>
      <c r="C358" s="29"/>
      <c r="D358" s="29"/>
      <c r="E358" s="29"/>
      <c r="F358" s="43"/>
      <c r="G358" s="43"/>
      <c r="H358" s="29"/>
      <c r="I358" s="21" t="str">
        <f>LEFT(Tabel1[[#This Row],[Ruumi tüüp (TALO Tüüpruumide nimestik)]],2)</f>
        <v/>
      </c>
      <c r="J358" s="30"/>
      <c r="K358" s="29"/>
      <c r="L358" s="21" t="str">
        <f>IFERROR(VLOOKUP(Tabel1[[#This Row],[Üürnik]],'Lepingu lisa'!$AW$3:$AX$22,2,FALSE),"")</f>
        <v/>
      </c>
      <c r="M358" s="21" t="str">
        <f>IFERROR(VLOOKUP(Tabel1[[#This Row],[Jaotus]],Tabelid!L:M,2,FALSE),"")</f>
        <v/>
      </c>
      <c r="N358" s="21"/>
      <c r="O358" s="55"/>
      <c r="P358" s="55"/>
      <c r="Q358" s="55"/>
      <c r="R358" s="55"/>
      <c r="S358" s="55"/>
      <c r="T358" s="55"/>
      <c r="U358" s="55"/>
      <c r="V358" s="55"/>
      <c r="W358" s="55"/>
      <c r="X358" s="55"/>
      <c r="Y358" s="55"/>
      <c r="Z358" s="55"/>
      <c r="AA358" s="55"/>
      <c r="AB358" s="55"/>
      <c r="AC358" s="55"/>
      <c r="AD358" s="55"/>
      <c r="AE358" s="55"/>
      <c r="AF358" s="55"/>
      <c r="AG358" s="55"/>
    </row>
    <row r="359" spans="1:33" x14ac:dyDescent="0.25">
      <c r="A359" s="29"/>
      <c r="B359" s="31"/>
      <c r="C359" s="29"/>
      <c r="D359" s="29"/>
      <c r="E359" s="29"/>
      <c r="F359" s="43"/>
      <c r="G359" s="43"/>
      <c r="H359" s="29"/>
      <c r="I359" s="21" t="str">
        <f>LEFT(Tabel1[[#This Row],[Ruumi tüüp (TALO Tüüpruumide nimestik)]],2)</f>
        <v/>
      </c>
      <c r="J359" s="30"/>
      <c r="K359" s="29"/>
      <c r="L359" s="21" t="str">
        <f>IFERROR(VLOOKUP(Tabel1[[#This Row],[Üürnik]],'Lepingu lisa'!$AW$3:$AX$22,2,FALSE),"")</f>
        <v/>
      </c>
      <c r="M359" s="21" t="str">
        <f>IFERROR(VLOOKUP(Tabel1[[#This Row],[Jaotus]],Tabelid!L:M,2,FALSE),"")</f>
        <v/>
      </c>
      <c r="N359" s="21"/>
      <c r="O359" s="55"/>
      <c r="P359" s="55"/>
      <c r="Q359" s="55"/>
      <c r="R359" s="55"/>
      <c r="S359" s="55"/>
      <c r="T359" s="55"/>
      <c r="U359" s="55"/>
      <c r="V359" s="55"/>
      <c r="W359" s="55"/>
      <c r="X359" s="55"/>
      <c r="Y359" s="55"/>
      <c r="Z359" s="55"/>
      <c r="AA359" s="55"/>
      <c r="AB359" s="55"/>
      <c r="AC359" s="55"/>
      <c r="AD359" s="55"/>
      <c r="AE359" s="55"/>
      <c r="AF359" s="55"/>
      <c r="AG359" s="55"/>
    </row>
    <row r="360" spans="1:33" x14ac:dyDescent="0.25">
      <c r="A360" s="29"/>
      <c r="B360" s="31"/>
      <c r="C360" s="29"/>
      <c r="D360" s="29"/>
      <c r="E360" s="29"/>
      <c r="F360" s="43"/>
      <c r="G360" s="43"/>
      <c r="H360" s="29"/>
      <c r="I360" s="21" t="str">
        <f>LEFT(Tabel1[[#This Row],[Ruumi tüüp (TALO Tüüpruumide nimestik)]],2)</f>
        <v/>
      </c>
      <c r="J360" s="30"/>
      <c r="K360" s="29"/>
      <c r="L360" s="21" t="str">
        <f>IFERROR(VLOOKUP(Tabel1[[#This Row],[Üürnik]],'Lepingu lisa'!$AW$3:$AX$22,2,FALSE),"")</f>
        <v/>
      </c>
      <c r="M360" s="21" t="str">
        <f>IFERROR(VLOOKUP(Tabel1[[#This Row],[Jaotus]],Tabelid!L:M,2,FALSE),"")</f>
        <v/>
      </c>
      <c r="N360" s="21"/>
      <c r="O360" s="55"/>
      <c r="P360" s="55"/>
      <c r="Q360" s="55"/>
      <c r="R360" s="55"/>
      <c r="S360" s="55"/>
      <c r="T360" s="55"/>
      <c r="U360" s="55"/>
      <c r="V360" s="55"/>
      <c r="W360" s="55"/>
      <c r="X360" s="55"/>
      <c r="Y360" s="55"/>
      <c r="Z360" s="55"/>
      <c r="AA360" s="55"/>
      <c r="AB360" s="55"/>
      <c r="AC360" s="55"/>
      <c r="AD360" s="55"/>
      <c r="AE360" s="55"/>
      <c r="AF360" s="55"/>
      <c r="AG360" s="55"/>
    </row>
    <row r="361" spans="1:33" x14ac:dyDescent="0.25">
      <c r="A361" s="29"/>
      <c r="B361" s="31"/>
      <c r="C361" s="29"/>
      <c r="D361" s="29"/>
      <c r="E361" s="29"/>
      <c r="F361" s="43"/>
      <c r="G361" s="43"/>
      <c r="H361" s="29"/>
      <c r="I361" s="21" t="str">
        <f>LEFT(Tabel1[[#This Row],[Ruumi tüüp (TALO Tüüpruumide nimestik)]],2)</f>
        <v/>
      </c>
      <c r="J361" s="30"/>
      <c r="K361" s="29"/>
      <c r="L361" s="21" t="str">
        <f>IFERROR(VLOOKUP(Tabel1[[#This Row],[Üürnik]],'Lepingu lisa'!$AW$3:$AX$22,2,FALSE),"")</f>
        <v/>
      </c>
      <c r="M361" s="21" t="str">
        <f>IFERROR(VLOOKUP(Tabel1[[#This Row],[Jaotus]],Tabelid!L:M,2,FALSE),"")</f>
        <v/>
      </c>
      <c r="N361" s="21"/>
      <c r="O361" s="55"/>
      <c r="P361" s="55"/>
      <c r="Q361" s="55"/>
      <c r="R361" s="55"/>
      <c r="S361" s="55"/>
      <c r="T361" s="55"/>
      <c r="U361" s="55"/>
      <c r="V361" s="55"/>
      <c r="W361" s="55"/>
      <c r="X361" s="55"/>
      <c r="Y361" s="55"/>
      <c r="Z361" s="55"/>
      <c r="AA361" s="55"/>
      <c r="AB361" s="55"/>
      <c r="AC361" s="55"/>
      <c r="AD361" s="55"/>
      <c r="AE361" s="55"/>
      <c r="AF361" s="55"/>
      <c r="AG361" s="55"/>
    </row>
    <row r="362" spans="1:33" x14ac:dyDescent="0.25">
      <c r="A362" s="29"/>
      <c r="B362" s="31"/>
      <c r="C362" s="29"/>
      <c r="D362" s="29"/>
      <c r="E362" s="29"/>
      <c r="F362" s="43"/>
      <c r="G362" s="43"/>
      <c r="H362" s="29"/>
      <c r="I362" s="21" t="str">
        <f>LEFT(Tabel1[[#This Row],[Ruumi tüüp (TALO Tüüpruumide nimestik)]],2)</f>
        <v/>
      </c>
      <c r="J362" s="30"/>
      <c r="K362" s="29"/>
      <c r="L362" s="21" t="str">
        <f>IFERROR(VLOOKUP(Tabel1[[#This Row],[Üürnik]],'Lepingu lisa'!$AW$3:$AX$22,2,FALSE),"")</f>
        <v/>
      </c>
      <c r="M362" s="21" t="str">
        <f>IFERROR(VLOOKUP(Tabel1[[#This Row],[Jaotus]],Tabelid!L:M,2,FALSE),"")</f>
        <v/>
      </c>
      <c r="N362" s="21"/>
      <c r="O362" s="55"/>
      <c r="P362" s="55"/>
      <c r="Q362" s="55"/>
      <c r="R362" s="55"/>
      <c r="S362" s="55"/>
      <c r="T362" s="55"/>
      <c r="U362" s="55"/>
      <c r="V362" s="55"/>
      <c r="W362" s="55"/>
      <c r="X362" s="55"/>
      <c r="Y362" s="55"/>
      <c r="Z362" s="55"/>
      <c r="AA362" s="55"/>
      <c r="AB362" s="55"/>
      <c r="AC362" s="55"/>
      <c r="AD362" s="55"/>
      <c r="AE362" s="55"/>
      <c r="AF362" s="55"/>
      <c r="AG362" s="55"/>
    </row>
    <row r="363" spans="1:33" x14ac:dyDescent="0.25">
      <c r="A363" s="29"/>
      <c r="B363" s="31"/>
      <c r="C363" s="29"/>
      <c r="D363" s="29"/>
      <c r="E363" s="29"/>
      <c r="F363" s="43"/>
      <c r="G363" s="43"/>
      <c r="H363" s="29"/>
      <c r="I363" s="21" t="str">
        <f>LEFT(Tabel1[[#This Row],[Ruumi tüüp (TALO Tüüpruumide nimestik)]],2)</f>
        <v/>
      </c>
      <c r="J363" s="30"/>
      <c r="K363" s="29"/>
      <c r="L363" s="21" t="str">
        <f>IFERROR(VLOOKUP(Tabel1[[#This Row],[Üürnik]],'Lepingu lisa'!$AW$3:$AX$22,2,FALSE),"")</f>
        <v/>
      </c>
      <c r="M363" s="21" t="str">
        <f>IFERROR(VLOOKUP(Tabel1[[#This Row],[Jaotus]],Tabelid!L:M,2,FALSE),"")</f>
        <v/>
      </c>
      <c r="N363" s="21"/>
      <c r="O363" s="55"/>
      <c r="P363" s="55"/>
      <c r="Q363" s="55"/>
      <c r="R363" s="55"/>
      <c r="S363" s="55"/>
      <c r="T363" s="55"/>
      <c r="U363" s="55"/>
      <c r="V363" s="55"/>
      <c r="W363" s="55"/>
      <c r="X363" s="55"/>
      <c r="Y363" s="55"/>
      <c r="Z363" s="55"/>
      <c r="AA363" s="55"/>
      <c r="AB363" s="55"/>
      <c r="AC363" s="55"/>
      <c r="AD363" s="55"/>
      <c r="AE363" s="55"/>
      <c r="AF363" s="55"/>
      <c r="AG363" s="55"/>
    </row>
    <row r="364" spans="1:33" x14ac:dyDescent="0.25">
      <c r="A364" s="29"/>
      <c r="B364" s="31"/>
      <c r="C364" s="29"/>
      <c r="D364" s="29"/>
      <c r="E364" s="29"/>
      <c r="F364" s="43"/>
      <c r="G364" s="43"/>
      <c r="H364" s="29"/>
      <c r="I364" s="21" t="str">
        <f>LEFT(Tabel1[[#This Row],[Ruumi tüüp (TALO Tüüpruumide nimestik)]],2)</f>
        <v/>
      </c>
      <c r="J364" s="30"/>
      <c r="K364" s="29"/>
      <c r="L364" s="21" t="str">
        <f>IFERROR(VLOOKUP(Tabel1[[#This Row],[Üürnik]],'Lepingu lisa'!$AW$3:$AX$22,2,FALSE),"")</f>
        <v/>
      </c>
      <c r="M364" s="21" t="str">
        <f>IFERROR(VLOOKUP(Tabel1[[#This Row],[Jaotus]],Tabelid!L:M,2,FALSE),"")</f>
        <v/>
      </c>
      <c r="N364" s="21"/>
      <c r="O364" s="55"/>
      <c r="P364" s="55"/>
      <c r="Q364" s="55"/>
      <c r="R364" s="55"/>
      <c r="S364" s="55"/>
      <c r="T364" s="55"/>
      <c r="U364" s="55"/>
      <c r="V364" s="55"/>
      <c r="W364" s="55"/>
      <c r="X364" s="55"/>
      <c r="Y364" s="55"/>
      <c r="Z364" s="55"/>
      <c r="AA364" s="55"/>
      <c r="AB364" s="55"/>
      <c r="AC364" s="55"/>
      <c r="AD364" s="55"/>
      <c r="AE364" s="55"/>
      <c r="AF364" s="55"/>
      <c r="AG364" s="55"/>
    </row>
    <row r="365" spans="1:33" x14ac:dyDescent="0.25">
      <c r="A365" s="29"/>
      <c r="B365" s="31"/>
      <c r="C365" s="29"/>
      <c r="D365" s="29"/>
      <c r="E365" s="29"/>
      <c r="F365" s="43"/>
      <c r="G365" s="43"/>
      <c r="H365" s="29"/>
      <c r="I365" s="21" t="str">
        <f>LEFT(Tabel1[[#This Row],[Ruumi tüüp (TALO Tüüpruumide nimestik)]],2)</f>
        <v/>
      </c>
      <c r="J365" s="30"/>
      <c r="K365" s="29"/>
      <c r="L365" s="21" t="str">
        <f>IFERROR(VLOOKUP(Tabel1[[#This Row],[Üürnik]],'Lepingu lisa'!$AW$3:$AX$22,2,FALSE),"")</f>
        <v/>
      </c>
      <c r="M365" s="21" t="str">
        <f>IFERROR(VLOOKUP(Tabel1[[#This Row],[Jaotus]],Tabelid!L:M,2,FALSE),"")</f>
        <v/>
      </c>
      <c r="N365" s="21"/>
      <c r="O365" s="55"/>
      <c r="P365" s="55"/>
      <c r="Q365" s="55"/>
      <c r="R365" s="55"/>
      <c r="S365" s="55"/>
      <c r="T365" s="55"/>
      <c r="U365" s="55"/>
      <c r="V365" s="55"/>
      <c r="W365" s="55"/>
      <c r="X365" s="55"/>
      <c r="Y365" s="55"/>
      <c r="Z365" s="55"/>
      <c r="AA365" s="55"/>
      <c r="AB365" s="55"/>
      <c r="AC365" s="55"/>
      <c r="AD365" s="55"/>
      <c r="AE365" s="55"/>
      <c r="AF365" s="55"/>
      <c r="AG365" s="55"/>
    </row>
    <row r="366" spans="1:33" x14ac:dyDescent="0.25">
      <c r="A366" s="29"/>
      <c r="B366" s="31"/>
      <c r="C366" s="29"/>
      <c r="D366" s="29"/>
      <c r="E366" s="29"/>
      <c r="F366" s="43"/>
      <c r="G366" s="43"/>
      <c r="H366" s="29"/>
      <c r="I366" s="21" t="str">
        <f>LEFT(Tabel1[[#This Row],[Ruumi tüüp (TALO Tüüpruumide nimestik)]],2)</f>
        <v/>
      </c>
      <c r="J366" s="30"/>
      <c r="K366" s="29"/>
      <c r="L366" s="21" t="str">
        <f>IFERROR(VLOOKUP(Tabel1[[#This Row],[Üürnik]],'Lepingu lisa'!$AW$3:$AX$22,2,FALSE),"")</f>
        <v/>
      </c>
      <c r="M366" s="21" t="str">
        <f>IFERROR(VLOOKUP(Tabel1[[#This Row],[Jaotus]],Tabelid!L:M,2,FALSE),"")</f>
        <v/>
      </c>
      <c r="N366" s="21"/>
      <c r="O366" s="55"/>
      <c r="P366" s="55"/>
      <c r="Q366" s="55"/>
      <c r="R366" s="55"/>
      <c r="S366" s="55"/>
      <c r="T366" s="55"/>
      <c r="U366" s="55"/>
      <c r="V366" s="55"/>
      <c r="W366" s="55"/>
      <c r="X366" s="55"/>
      <c r="Y366" s="55"/>
      <c r="Z366" s="55"/>
      <c r="AA366" s="55"/>
      <c r="AB366" s="55"/>
      <c r="AC366" s="55"/>
      <c r="AD366" s="55"/>
      <c r="AE366" s="55"/>
      <c r="AF366" s="55"/>
      <c r="AG366" s="55"/>
    </row>
    <row r="367" spans="1:33" x14ac:dyDescent="0.25">
      <c r="A367" s="29"/>
      <c r="B367" s="31"/>
      <c r="C367" s="29"/>
      <c r="D367" s="29"/>
      <c r="E367" s="29"/>
      <c r="F367" s="43"/>
      <c r="G367" s="43"/>
      <c r="H367" s="29"/>
      <c r="I367" s="21" t="str">
        <f>LEFT(Tabel1[[#This Row],[Ruumi tüüp (TALO Tüüpruumide nimestik)]],2)</f>
        <v/>
      </c>
      <c r="J367" s="30"/>
      <c r="K367" s="29"/>
      <c r="L367" s="21" t="str">
        <f>IFERROR(VLOOKUP(Tabel1[[#This Row],[Üürnik]],'Lepingu lisa'!$AW$3:$AX$22,2,FALSE),"")</f>
        <v/>
      </c>
      <c r="M367" s="21" t="str">
        <f>IFERROR(VLOOKUP(Tabel1[[#This Row],[Jaotus]],Tabelid!L:M,2,FALSE),"")</f>
        <v/>
      </c>
      <c r="N367" s="21"/>
      <c r="O367" s="55"/>
      <c r="P367" s="55"/>
      <c r="Q367" s="55"/>
      <c r="R367" s="55"/>
      <c r="S367" s="55"/>
      <c r="T367" s="55"/>
      <c r="U367" s="55"/>
      <c r="V367" s="55"/>
      <c r="W367" s="55"/>
      <c r="X367" s="55"/>
      <c r="Y367" s="55"/>
      <c r="Z367" s="55"/>
      <c r="AA367" s="55"/>
      <c r="AB367" s="55"/>
      <c r="AC367" s="55"/>
      <c r="AD367" s="55"/>
      <c r="AE367" s="55"/>
      <c r="AF367" s="55"/>
      <c r="AG367" s="55"/>
    </row>
    <row r="368" spans="1:33" x14ac:dyDescent="0.25">
      <c r="A368" s="29"/>
      <c r="B368" s="31"/>
      <c r="C368" s="29"/>
      <c r="D368" s="29"/>
      <c r="E368" s="29"/>
      <c r="F368" s="43"/>
      <c r="G368" s="43"/>
      <c r="H368" s="29"/>
      <c r="I368" s="21" t="str">
        <f>LEFT(Tabel1[[#This Row],[Ruumi tüüp (TALO Tüüpruumide nimestik)]],2)</f>
        <v/>
      </c>
      <c r="J368" s="30"/>
      <c r="K368" s="29"/>
      <c r="L368" s="21" t="str">
        <f>IFERROR(VLOOKUP(Tabel1[[#This Row],[Üürnik]],'Lepingu lisa'!$AW$3:$AX$22,2,FALSE),"")</f>
        <v/>
      </c>
      <c r="M368" s="21" t="str">
        <f>IFERROR(VLOOKUP(Tabel1[[#This Row],[Jaotus]],Tabelid!L:M,2,FALSE),"")</f>
        <v/>
      </c>
      <c r="N368" s="21"/>
      <c r="O368" s="55"/>
      <c r="P368" s="55"/>
      <c r="Q368" s="55"/>
      <c r="R368" s="55"/>
      <c r="S368" s="55"/>
      <c r="T368" s="55"/>
      <c r="U368" s="55"/>
      <c r="V368" s="55"/>
      <c r="W368" s="55"/>
      <c r="X368" s="55"/>
      <c r="Y368" s="55"/>
      <c r="Z368" s="55"/>
      <c r="AA368" s="55"/>
      <c r="AB368" s="55"/>
      <c r="AC368" s="55"/>
      <c r="AD368" s="55"/>
      <c r="AE368" s="55"/>
      <c r="AF368" s="55"/>
      <c r="AG368" s="55"/>
    </row>
    <row r="369" spans="1:33" x14ac:dyDescent="0.25">
      <c r="A369" s="29"/>
      <c r="B369" s="31"/>
      <c r="C369" s="29"/>
      <c r="D369" s="29"/>
      <c r="E369" s="29"/>
      <c r="F369" s="43"/>
      <c r="G369" s="43"/>
      <c r="H369" s="29"/>
      <c r="I369" s="21" t="str">
        <f>LEFT(Tabel1[[#This Row],[Ruumi tüüp (TALO Tüüpruumide nimestik)]],2)</f>
        <v/>
      </c>
      <c r="J369" s="30"/>
      <c r="K369" s="29"/>
      <c r="L369" s="21" t="str">
        <f>IFERROR(VLOOKUP(Tabel1[[#This Row],[Üürnik]],'Lepingu lisa'!$AW$3:$AX$22,2,FALSE),"")</f>
        <v/>
      </c>
      <c r="M369" s="21" t="str">
        <f>IFERROR(VLOOKUP(Tabel1[[#This Row],[Jaotus]],Tabelid!L:M,2,FALSE),"")</f>
        <v/>
      </c>
      <c r="N369" s="21"/>
      <c r="O369" s="55"/>
      <c r="P369" s="55"/>
      <c r="Q369" s="55"/>
      <c r="R369" s="55"/>
      <c r="S369" s="55"/>
      <c r="T369" s="55"/>
      <c r="U369" s="55"/>
      <c r="V369" s="55"/>
      <c r="W369" s="55"/>
      <c r="X369" s="55"/>
      <c r="Y369" s="55"/>
      <c r="Z369" s="55"/>
      <c r="AA369" s="55"/>
      <c r="AB369" s="55"/>
      <c r="AC369" s="55"/>
      <c r="AD369" s="55"/>
      <c r="AE369" s="55"/>
      <c r="AF369" s="55"/>
      <c r="AG369" s="55"/>
    </row>
    <row r="370" spans="1:33" x14ac:dyDescent="0.25">
      <c r="A370" s="29"/>
      <c r="B370" s="31"/>
      <c r="C370" s="29"/>
      <c r="D370" s="29"/>
      <c r="E370" s="29"/>
      <c r="F370" s="43"/>
      <c r="G370" s="43"/>
      <c r="H370" s="29"/>
      <c r="I370" s="21" t="str">
        <f>LEFT(Tabel1[[#This Row],[Ruumi tüüp (TALO Tüüpruumide nimestik)]],2)</f>
        <v/>
      </c>
      <c r="J370" s="30"/>
      <c r="K370" s="29"/>
      <c r="L370" s="21" t="str">
        <f>IFERROR(VLOOKUP(Tabel1[[#This Row],[Üürnik]],'Lepingu lisa'!$AW$3:$AX$22,2,FALSE),"")</f>
        <v/>
      </c>
      <c r="M370" s="21" t="str">
        <f>IFERROR(VLOOKUP(Tabel1[[#This Row],[Jaotus]],Tabelid!L:M,2,FALSE),"")</f>
        <v/>
      </c>
      <c r="N370" s="21"/>
      <c r="O370" s="55"/>
      <c r="P370" s="55"/>
      <c r="Q370" s="55"/>
      <c r="R370" s="55"/>
      <c r="S370" s="55"/>
      <c r="T370" s="55"/>
      <c r="U370" s="55"/>
      <c r="V370" s="55"/>
      <c r="W370" s="55"/>
      <c r="X370" s="55"/>
      <c r="Y370" s="55"/>
      <c r="Z370" s="55"/>
      <c r="AA370" s="55"/>
      <c r="AB370" s="55"/>
      <c r="AC370" s="55"/>
      <c r="AD370" s="55"/>
      <c r="AE370" s="55"/>
      <c r="AF370" s="55"/>
      <c r="AG370" s="55"/>
    </row>
    <row r="371" spans="1:33" x14ac:dyDescent="0.25">
      <c r="A371" s="29"/>
      <c r="B371" s="31"/>
      <c r="C371" s="29"/>
      <c r="D371" s="29"/>
      <c r="E371" s="29"/>
      <c r="F371" s="43"/>
      <c r="G371" s="43"/>
      <c r="H371" s="29"/>
      <c r="I371" s="21" t="str">
        <f>LEFT(Tabel1[[#This Row],[Ruumi tüüp (TALO Tüüpruumide nimestik)]],2)</f>
        <v/>
      </c>
      <c r="J371" s="30"/>
      <c r="K371" s="29"/>
      <c r="L371" s="21" t="str">
        <f>IFERROR(VLOOKUP(Tabel1[[#This Row],[Üürnik]],'Lepingu lisa'!$AW$3:$AX$22,2,FALSE),"")</f>
        <v/>
      </c>
      <c r="M371" s="21" t="str">
        <f>IFERROR(VLOOKUP(Tabel1[[#This Row],[Jaotus]],Tabelid!L:M,2,FALSE),"")</f>
        <v/>
      </c>
      <c r="N371" s="21"/>
      <c r="O371" s="55"/>
      <c r="P371" s="55"/>
      <c r="Q371" s="55"/>
      <c r="R371" s="55"/>
      <c r="S371" s="55"/>
      <c r="T371" s="55"/>
      <c r="U371" s="55"/>
      <c r="V371" s="55"/>
      <c r="W371" s="55"/>
      <c r="X371" s="55"/>
      <c r="Y371" s="55"/>
      <c r="Z371" s="55"/>
      <c r="AA371" s="55"/>
      <c r="AB371" s="55"/>
      <c r="AC371" s="55"/>
      <c r="AD371" s="55"/>
      <c r="AE371" s="55"/>
      <c r="AF371" s="55"/>
      <c r="AG371" s="55"/>
    </row>
    <row r="372" spans="1:33" x14ac:dyDescent="0.25">
      <c r="A372" s="29"/>
      <c r="B372" s="31"/>
      <c r="C372" s="29"/>
      <c r="D372" s="29"/>
      <c r="E372" s="29"/>
      <c r="F372" s="43"/>
      <c r="G372" s="43"/>
      <c r="H372" s="29"/>
      <c r="I372" s="21" t="str">
        <f>LEFT(Tabel1[[#This Row],[Ruumi tüüp (TALO Tüüpruumide nimestik)]],2)</f>
        <v/>
      </c>
      <c r="J372" s="30"/>
      <c r="K372" s="29"/>
      <c r="L372" s="21" t="str">
        <f>IFERROR(VLOOKUP(Tabel1[[#This Row],[Üürnik]],'Lepingu lisa'!$AW$3:$AX$22,2,FALSE),"")</f>
        <v/>
      </c>
      <c r="M372" s="21" t="str">
        <f>IFERROR(VLOOKUP(Tabel1[[#This Row],[Jaotus]],Tabelid!L:M,2,FALSE),"")</f>
        <v/>
      </c>
      <c r="N372" s="21"/>
      <c r="O372" s="55"/>
      <c r="P372" s="55"/>
      <c r="Q372" s="55"/>
      <c r="R372" s="55"/>
      <c r="S372" s="55"/>
      <c r="T372" s="55"/>
      <c r="U372" s="55"/>
      <c r="V372" s="55"/>
      <c r="W372" s="55"/>
      <c r="X372" s="55"/>
      <c r="Y372" s="55"/>
      <c r="Z372" s="55"/>
      <c r="AA372" s="55"/>
      <c r="AB372" s="55"/>
      <c r="AC372" s="55"/>
      <c r="AD372" s="55"/>
      <c r="AE372" s="55"/>
      <c r="AF372" s="55"/>
      <c r="AG372" s="55"/>
    </row>
    <row r="373" spans="1:33" x14ac:dyDescent="0.25">
      <c r="A373" s="29"/>
      <c r="B373" s="31"/>
      <c r="C373" s="29"/>
      <c r="D373" s="29"/>
      <c r="E373" s="29"/>
      <c r="F373" s="43"/>
      <c r="G373" s="43"/>
      <c r="H373" s="29"/>
      <c r="I373" s="21" t="str">
        <f>LEFT(Tabel1[[#This Row],[Ruumi tüüp (TALO Tüüpruumide nimestik)]],2)</f>
        <v/>
      </c>
      <c r="J373" s="30"/>
      <c r="K373" s="29"/>
      <c r="L373" s="21" t="str">
        <f>IFERROR(VLOOKUP(Tabel1[[#This Row],[Üürnik]],'Lepingu lisa'!$AW$3:$AX$22,2,FALSE),"")</f>
        <v/>
      </c>
      <c r="M373" s="21" t="str">
        <f>IFERROR(VLOOKUP(Tabel1[[#This Row],[Jaotus]],Tabelid!L:M,2,FALSE),"")</f>
        <v/>
      </c>
      <c r="N373" s="21"/>
      <c r="O373" s="55"/>
      <c r="P373" s="55"/>
      <c r="Q373" s="55"/>
      <c r="R373" s="55"/>
      <c r="S373" s="55"/>
      <c r="T373" s="55"/>
      <c r="U373" s="55"/>
      <c r="V373" s="55"/>
      <c r="W373" s="55"/>
      <c r="X373" s="55"/>
      <c r="Y373" s="55"/>
      <c r="Z373" s="55"/>
      <c r="AA373" s="55"/>
      <c r="AB373" s="55"/>
      <c r="AC373" s="55"/>
      <c r="AD373" s="55"/>
      <c r="AE373" s="55"/>
      <c r="AF373" s="55"/>
      <c r="AG373" s="55"/>
    </row>
    <row r="374" spans="1:33" x14ac:dyDescent="0.25">
      <c r="A374" s="29"/>
      <c r="B374" s="31"/>
      <c r="C374" s="29"/>
      <c r="D374" s="29"/>
      <c r="E374" s="29"/>
      <c r="F374" s="43"/>
      <c r="G374" s="43"/>
      <c r="H374" s="29"/>
      <c r="I374" s="21" t="str">
        <f>LEFT(Tabel1[[#This Row],[Ruumi tüüp (TALO Tüüpruumide nimestik)]],2)</f>
        <v/>
      </c>
      <c r="J374" s="30"/>
      <c r="K374" s="29"/>
      <c r="L374" s="21" t="str">
        <f>IFERROR(VLOOKUP(Tabel1[[#This Row],[Üürnik]],'Lepingu lisa'!$AW$3:$AX$22,2,FALSE),"")</f>
        <v/>
      </c>
      <c r="M374" s="21" t="str">
        <f>IFERROR(VLOOKUP(Tabel1[[#This Row],[Jaotus]],Tabelid!L:M,2,FALSE),"")</f>
        <v/>
      </c>
      <c r="N374" s="21"/>
      <c r="O374" s="55"/>
      <c r="P374" s="55"/>
      <c r="Q374" s="55"/>
      <c r="R374" s="55"/>
      <c r="S374" s="55"/>
      <c r="T374" s="55"/>
      <c r="U374" s="55"/>
      <c r="V374" s="55"/>
      <c r="W374" s="55"/>
      <c r="X374" s="55"/>
      <c r="Y374" s="55"/>
      <c r="Z374" s="55"/>
      <c r="AA374" s="55"/>
      <c r="AB374" s="55"/>
      <c r="AC374" s="55"/>
      <c r="AD374" s="55"/>
      <c r="AE374" s="55"/>
      <c r="AF374" s="55"/>
      <c r="AG374" s="55"/>
    </row>
    <row r="375" spans="1:33" x14ac:dyDescent="0.25">
      <c r="A375" s="29"/>
      <c r="B375" s="31"/>
      <c r="C375" s="29"/>
      <c r="D375" s="29"/>
      <c r="E375" s="29"/>
      <c r="F375" s="43"/>
      <c r="G375" s="43"/>
      <c r="H375" s="29"/>
      <c r="I375" s="21" t="str">
        <f>LEFT(Tabel1[[#This Row],[Ruumi tüüp (TALO Tüüpruumide nimestik)]],2)</f>
        <v/>
      </c>
      <c r="J375" s="30"/>
      <c r="K375" s="29"/>
      <c r="L375" s="21" t="str">
        <f>IFERROR(VLOOKUP(Tabel1[[#This Row],[Üürnik]],'Lepingu lisa'!$AW$3:$AX$22,2,FALSE),"")</f>
        <v/>
      </c>
      <c r="M375" s="21" t="str">
        <f>IFERROR(VLOOKUP(Tabel1[[#This Row],[Jaotus]],Tabelid!L:M,2,FALSE),"")</f>
        <v/>
      </c>
      <c r="N375" s="21"/>
      <c r="O375" s="55"/>
      <c r="P375" s="55"/>
      <c r="Q375" s="55"/>
      <c r="R375" s="55"/>
      <c r="S375" s="55"/>
      <c r="T375" s="55"/>
      <c r="U375" s="55"/>
      <c r="V375" s="55"/>
      <c r="W375" s="55"/>
      <c r="X375" s="55"/>
      <c r="Y375" s="55"/>
      <c r="Z375" s="55"/>
      <c r="AA375" s="55"/>
      <c r="AB375" s="55"/>
      <c r="AC375" s="55"/>
      <c r="AD375" s="55"/>
      <c r="AE375" s="55"/>
      <c r="AF375" s="55"/>
      <c r="AG375" s="55"/>
    </row>
    <row r="376" spans="1:33" x14ac:dyDescent="0.25">
      <c r="A376" s="29"/>
      <c r="B376" s="31"/>
      <c r="C376" s="29"/>
      <c r="D376" s="29"/>
      <c r="E376" s="29"/>
      <c r="F376" s="43"/>
      <c r="G376" s="43"/>
      <c r="H376" s="29"/>
      <c r="I376" s="21" t="str">
        <f>LEFT(Tabel1[[#This Row],[Ruumi tüüp (TALO Tüüpruumide nimestik)]],2)</f>
        <v/>
      </c>
      <c r="J376" s="30"/>
      <c r="K376" s="29"/>
      <c r="L376" s="21" t="str">
        <f>IFERROR(VLOOKUP(Tabel1[[#This Row],[Üürnik]],'Lepingu lisa'!$AW$3:$AX$22,2,FALSE),"")</f>
        <v/>
      </c>
      <c r="M376" s="21" t="str">
        <f>IFERROR(VLOOKUP(Tabel1[[#This Row],[Jaotus]],Tabelid!L:M,2,FALSE),"")</f>
        <v/>
      </c>
      <c r="N376" s="21"/>
      <c r="O376" s="55"/>
      <c r="P376" s="55"/>
      <c r="Q376" s="55"/>
      <c r="R376" s="55"/>
      <c r="S376" s="55"/>
      <c r="T376" s="55"/>
      <c r="U376" s="55"/>
      <c r="V376" s="55"/>
      <c r="W376" s="55"/>
      <c r="X376" s="55"/>
      <c r="Y376" s="55"/>
      <c r="Z376" s="55"/>
      <c r="AA376" s="55"/>
      <c r="AB376" s="55"/>
      <c r="AC376" s="55"/>
      <c r="AD376" s="55"/>
      <c r="AE376" s="55"/>
      <c r="AF376" s="55"/>
      <c r="AG376" s="55"/>
    </row>
    <row r="377" spans="1:33" x14ac:dyDescent="0.25">
      <c r="A377" s="29"/>
      <c r="B377" s="31"/>
      <c r="C377" s="29"/>
      <c r="D377" s="29"/>
      <c r="E377" s="29"/>
      <c r="F377" s="43"/>
      <c r="G377" s="43"/>
      <c r="H377" s="29"/>
      <c r="I377" s="21" t="str">
        <f>LEFT(Tabel1[[#This Row],[Ruumi tüüp (TALO Tüüpruumide nimestik)]],2)</f>
        <v/>
      </c>
      <c r="J377" s="30"/>
      <c r="K377" s="29"/>
      <c r="L377" s="21" t="str">
        <f>IFERROR(VLOOKUP(Tabel1[[#This Row],[Üürnik]],'Lepingu lisa'!$AW$3:$AX$22,2,FALSE),"")</f>
        <v/>
      </c>
      <c r="M377" s="21" t="str">
        <f>IFERROR(VLOOKUP(Tabel1[[#This Row],[Jaotus]],Tabelid!L:M,2,FALSE),"")</f>
        <v/>
      </c>
      <c r="N377" s="21"/>
      <c r="O377" s="55"/>
      <c r="P377" s="55"/>
      <c r="Q377" s="55"/>
      <c r="R377" s="55"/>
      <c r="S377" s="55"/>
      <c r="T377" s="55"/>
      <c r="U377" s="55"/>
      <c r="V377" s="55"/>
      <c r="W377" s="55"/>
      <c r="X377" s="55"/>
      <c r="Y377" s="55"/>
      <c r="Z377" s="55"/>
      <c r="AA377" s="55"/>
      <c r="AB377" s="55"/>
      <c r="AC377" s="55"/>
      <c r="AD377" s="55"/>
      <c r="AE377" s="55"/>
      <c r="AF377" s="55"/>
      <c r="AG377" s="55"/>
    </row>
    <row r="378" spans="1:33" x14ac:dyDescent="0.25">
      <c r="A378" s="29"/>
      <c r="B378" s="31"/>
      <c r="C378" s="29"/>
      <c r="D378" s="29"/>
      <c r="E378" s="29"/>
      <c r="F378" s="43"/>
      <c r="G378" s="43"/>
      <c r="H378" s="29"/>
      <c r="I378" s="21" t="str">
        <f>LEFT(Tabel1[[#This Row],[Ruumi tüüp (TALO Tüüpruumide nimestik)]],2)</f>
        <v/>
      </c>
      <c r="J378" s="30"/>
      <c r="K378" s="29"/>
      <c r="L378" s="21" t="str">
        <f>IFERROR(VLOOKUP(Tabel1[[#This Row],[Üürnik]],'Lepingu lisa'!$AW$3:$AX$22,2,FALSE),"")</f>
        <v/>
      </c>
      <c r="M378" s="21" t="str">
        <f>IFERROR(VLOOKUP(Tabel1[[#This Row],[Jaotus]],Tabelid!L:M,2,FALSE),"")</f>
        <v/>
      </c>
      <c r="N378" s="21"/>
      <c r="O378" s="55"/>
      <c r="P378" s="55"/>
      <c r="Q378" s="55"/>
      <c r="R378" s="55"/>
      <c r="S378" s="55"/>
      <c r="T378" s="55"/>
      <c r="U378" s="55"/>
      <c r="V378" s="55"/>
      <c r="W378" s="55"/>
      <c r="X378" s="55"/>
      <c r="Y378" s="55"/>
      <c r="Z378" s="55"/>
      <c r="AA378" s="55"/>
      <c r="AB378" s="55"/>
      <c r="AC378" s="55"/>
      <c r="AD378" s="55"/>
      <c r="AE378" s="55"/>
      <c r="AF378" s="55"/>
      <c r="AG378" s="55"/>
    </row>
    <row r="379" spans="1:33" x14ac:dyDescent="0.25">
      <c r="A379" s="29"/>
      <c r="B379" s="31"/>
      <c r="C379" s="29"/>
      <c r="D379" s="29"/>
      <c r="E379" s="29"/>
      <c r="F379" s="43"/>
      <c r="G379" s="43"/>
      <c r="H379" s="29"/>
      <c r="I379" s="21" t="str">
        <f>LEFT(Tabel1[[#This Row],[Ruumi tüüp (TALO Tüüpruumide nimestik)]],2)</f>
        <v/>
      </c>
      <c r="J379" s="30"/>
      <c r="K379" s="29"/>
      <c r="L379" s="21" t="str">
        <f>IFERROR(VLOOKUP(Tabel1[[#This Row],[Üürnik]],'Lepingu lisa'!$AW$3:$AX$22,2,FALSE),"")</f>
        <v/>
      </c>
      <c r="M379" s="21" t="str">
        <f>IFERROR(VLOOKUP(Tabel1[[#This Row],[Jaotus]],Tabelid!L:M,2,FALSE),"")</f>
        <v/>
      </c>
      <c r="N379" s="21"/>
      <c r="O379" s="55"/>
      <c r="P379" s="55"/>
      <c r="Q379" s="55"/>
      <c r="R379" s="55"/>
      <c r="S379" s="55"/>
      <c r="T379" s="55"/>
      <c r="U379" s="55"/>
      <c r="V379" s="55"/>
      <c r="W379" s="55"/>
      <c r="X379" s="55"/>
      <c r="Y379" s="55"/>
      <c r="Z379" s="55"/>
      <c r="AA379" s="55"/>
      <c r="AB379" s="55"/>
      <c r="AC379" s="55"/>
      <c r="AD379" s="55"/>
      <c r="AE379" s="55"/>
      <c r="AF379" s="55"/>
      <c r="AG379" s="55"/>
    </row>
    <row r="380" spans="1:33" x14ac:dyDescent="0.25">
      <c r="A380" s="29"/>
      <c r="B380" s="31"/>
      <c r="C380" s="29"/>
      <c r="D380" s="29"/>
      <c r="E380" s="29"/>
      <c r="F380" s="43"/>
      <c r="G380" s="43"/>
      <c r="H380" s="29"/>
      <c r="I380" s="21" t="str">
        <f>LEFT(Tabel1[[#This Row],[Ruumi tüüp (TALO Tüüpruumide nimestik)]],2)</f>
        <v/>
      </c>
      <c r="J380" s="30"/>
      <c r="K380" s="29"/>
      <c r="L380" s="21" t="str">
        <f>IFERROR(VLOOKUP(Tabel1[[#This Row],[Üürnik]],'Lepingu lisa'!$AW$3:$AX$22,2,FALSE),"")</f>
        <v/>
      </c>
      <c r="M380" s="21" t="str">
        <f>IFERROR(VLOOKUP(Tabel1[[#This Row],[Jaotus]],Tabelid!L:M,2,FALSE),"")</f>
        <v/>
      </c>
      <c r="N380" s="21"/>
      <c r="O380" s="55"/>
      <c r="P380" s="55"/>
      <c r="Q380" s="55"/>
      <c r="R380" s="55"/>
      <c r="S380" s="55"/>
      <c r="T380" s="55"/>
      <c r="U380" s="55"/>
      <c r="V380" s="55"/>
      <c r="W380" s="55"/>
      <c r="X380" s="55"/>
      <c r="Y380" s="55"/>
      <c r="Z380" s="55"/>
      <c r="AA380" s="55"/>
      <c r="AB380" s="55"/>
      <c r="AC380" s="55"/>
      <c r="AD380" s="55"/>
      <c r="AE380" s="55"/>
      <c r="AF380" s="55"/>
      <c r="AG380" s="55"/>
    </row>
    <row r="381" spans="1:33" x14ac:dyDescent="0.25">
      <c r="A381" s="29"/>
      <c r="B381" s="31"/>
      <c r="C381" s="29"/>
      <c r="D381" s="29"/>
      <c r="E381" s="29"/>
      <c r="F381" s="43"/>
      <c r="G381" s="43"/>
      <c r="H381" s="29"/>
      <c r="I381" s="21" t="str">
        <f>LEFT(Tabel1[[#This Row],[Ruumi tüüp (TALO Tüüpruumide nimestik)]],2)</f>
        <v/>
      </c>
      <c r="J381" s="30"/>
      <c r="K381" s="29"/>
      <c r="L381" s="21" t="str">
        <f>IFERROR(VLOOKUP(Tabel1[[#This Row],[Üürnik]],'Lepingu lisa'!$AW$3:$AX$22,2,FALSE),"")</f>
        <v/>
      </c>
      <c r="M381" s="21" t="str">
        <f>IFERROR(VLOOKUP(Tabel1[[#This Row],[Jaotus]],Tabelid!L:M,2,FALSE),"")</f>
        <v/>
      </c>
      <c r="N381" s="21"/>
      <c r="O381" s="55"/>
      <c r="P381" s="55"/>
      <c r="Q381" s="55"/>
      <c r="R381" s="55"/>
      <c r="S381" s="55"/>
      <c r="T381" s="55"/>
      <c r="U381" s="55"/>
      <c r="V381" s="55"/>
      <c r="W381" s="55"/>
      <c r="X381" s="55"/>
      <c r="Y381" s="55"/>
      <c r="Z381" s="55"/>
      <c r="AA381" s="55"/>
      <c r="AB381" s="55"/>
      <c r="AC381" s="55"/>
      <c r="AD381" s="55"/>
      <c r="AE381" s="55"/>
      <c r="AF381" s="55"/>
      <c r="AG381" s="55"/>
    </row>
    <row r="382" spans="1:33" x14ac:dyDescent="0.25">
      <c r="A382" s="29"/>
      <c r="B382" s="31"/>
      <c r="C382" s="29"/>
      <c r="D382" s="29"/>
      <c r="E382" s="29"/>
      <c r="F382" s="43"/>
      <c r="G382" s="43"/>
      <c r="H382" s="29"/>
      <c r="I382" s="21" t="str">
        <f>LEFT(Tabel1[[#This Row],[Ruumi tüüp (TALO Tüüpruumide nimestik)]],2)</f>
        <v/>
      </c>
      <c r="J382" s="30"/>
      <c r="K382" s="29"/>
      <c r="L382" s="21" t="str">
        <f>IFERROR(VLOOKUP(Tabel1[[#This Row],[Üürnik]],'Lepingu lisa'!$AW$3:$AX$22,2,FALSE),"")</f>
        <v/>
      </c>
      <c r="M382" s="21" t="str">
        <f>IFERROR(VLOOKUP(Tabel1[[#This Row],[Jaotus]],Tabelid!L:M,2,FALSE),"")</f>
        <v/>
      </c>
      <c r="N382" s="21"/>
      <c r="O382" s="55"/>
      <c r="P382" s="55"/>
      <c r="Q382" s="55"/>
      <c r="R382" s="55"/>
      <c r="S382" s="55"/>
      <c r="T382" s="55"/>
      <c r="U382" s="55"/>
      <c r="V382" s="55"/>
      <c r="W382" s="55"/>
      <c r="X382" s="55"/>
      <c r="Y382" s="55"/>
      <c r="Z382" s="55"/>
      <c r="AA382" s="55"/>
      <c r="AB382" s="55"/>
      <c r="AC382" s="55"/>
      <c r="AD382" s="55"/>
      <c r="AE382" s="55"/>
      <c r="AF382" s="55"/>
      <c r="AG382" s="55"/>
    </row>
    <row r="383" spans="1:33" x14ac:dyDescent="0.25">
      <c r="A383" s="29"/>
      <c r="B383" s="31"/>
      <c r="C383" s="29"/>
      <c r="D383" s="29"/>
      <c r="E383" s="29"/>
      <c r="F383" s="43"/>
      <c r="G383" s="43"/>
      <c r="H383" s="29"/>
      <c r="I383" s="21" t="str">
        <f>LEFT(Tabel1[[#This Row],[Ruumi tüüp (TALO Tüüpruumide nimestik)]],2)</f>
        <v/>
      </c>
      <c r="J383" s="30"/>
      <c r="K383" s="29"/>
      <c r="L383" s="21" t="str">
        <f>IFERROR(VLOOKUP(Tabel1[[#This Row],[Üürnik]],'Lepingu lisa'!$AW$3:$AX$22,2,FALSE),"")</f>
        <v/>
      </c>
      <c r="M383" s="21" t="str">
        <f>IFERROR(VLOOKUP(Tabel1[[#This Row],[Jaotus]],Tabelid!L:M,2,FALSE),"")</f>
        <v/>
      </c>
      <c r="N383" s="21"/>
      <c r="O383" s="55"/>
      <c r="P383" s="55"/>
      <c r="Q383" s="55"/>
      <c r="R383" s="55"/>
      <c r="S383" s="55"/>
      <c r="T383" s="55"/>
      <c r="U383" s="55"/>
      <c r="V383" s="55"/>
      <c r="W383" s="55"/>
      <c r="X383" s="55"/>
      <c r="Y383" s="55"/>
      <c r="Z383" s="55"/>
      <c r="AA383" s="55"/>
      <c r="AB383" s="55"/>
      <c r="AC383" s="55"/>
      <c r="AD383" s="55"/>
      <c r="AE383" s="55"/>
      <c r="AF383" s="55"/>
      <c r="AG383" s="55"/>
    </row>
    <row r="384" spans="1:33" x14ac:dyDescent="0.25">
      <c r="A384" s="29"/>
      <c r="B384" s="31"/>
      <c r="C384" s="29"/>
      <c r="D384" s="29"/>
      <c r="E384" s="29"/>
      <c r="F384" s="43"/>
      <c r="G384" s="43"/>
      <c r="H384" s="29"/>
      <c r="I384" s="21" t="str">
        <f>LEFT(Tabel1[[#This Row],[Ruumi tüüp (TALO Tüüpruumide nimestik)]],2)</f>
        <v/>
      </c>
      <c r="J384" s="30"/>
      <c r="K384" s="29"/>
      <c r="L384" s="21" t="str">
        <f>IFERROR(VLOOKUP(Tabel1[[#This Row],[Üürnik]],'Lepingu lisa'!$AW$3:$AX$22,2,FALSE),"")</f>
        <v/>
      </c>
      <c r="M384" s="21" t="str">
        <f>IFERROR(VLOOKUP(Tabel1[[#This Row],[Jaotus]],Tabelid!L:M,2,FALSE),"")</f>
        <v/>
      </c>
      <c r="N384" s="21"/>
      <c r="O384" s="55"/>
      <c r="P384" s="55"/>
      <c r="Q384" s="55"/>
      <c r="R384" s="55"/>
      <c r="S384" s="55"/>
      <c r="T384" s="55"/>
      <c r="U384" s="55"/>
      <c r="V384" s="55"/>
      <c r="W384" s="55"/>
      <c r="X384" s="55"/>
      <c r="Y384" s="55"/>
      <c r="Z384" s="55"/>
      <c r="AA384" s="55"/>
      <c r="AB384" s="55"/>
      <c r="AC384" s="55"/>
      <c r="AD384" s="55"/>
      <c r="AE384" s="55"/>
      <c r="AF384" s="55"/>
      <c r="AG384" s="55"/>
    </row>
    <row r="385" spans="1:33" x14ac:dyDescent="0.25">
      <c r="A385" s="29"/>
      <c r="B385" s="31"/>
      <c r="C385" s="29"/>
      <c r="D385" s="29"/>
      <c r="E385" s="29"/>
      <c r="F385" s="43"/>
      <c r="G385" s="43"/>
      <c r="H385" s="29"/>
      <c r="I385" s="21" t="str">
        <f>LEFT(Tabel1[[#This Row],[Ruumi tüüp (TALO Tüüpruumide nimestik)]],2)</f>
        <v/>
      </c>
      <c r="J385" s="30"/>
      <c r="K385" s="29"/>
      <c r="L385" s="21" t="str">
        <f>IFERROR(VLOOKUP(Tabel1[[#This Row],[Üürnik]],'Lepingu lisa'!$AW$3:$AX$22,2,FALSE),"")</f>
        <v/>
      </c>
      <c r="M385" s="21" t="str">
        <f>IFERROR(VLOOKUP(Tabel1[[#This Row],[Jaotus]],Tabelid!L:M,2,FALSE),"")</f>
        <v/>
      </c>
      <c r="N385" s="21"/>
      <c r="O385" s="55"/>
      <c r="P385" s="55"/>
      <c r="Q385" s="55"/>
      <c r="R385" s="55"/>
      <c r="S385" s="55"/>
      <c r="T385" s="55"/>
      <c r="U385" s="55"/>
      <c r="V385" s="55"/>
      <c r="W385" s="55"/>
      <c r="X385" s="55"/>
      <c r="Y385" s="55"/>
      <c r="Z385" s="55"/>
      <c r="AA385" s="55"/>
      <c r="AB385" s="55"/>
      <c r="AC385" s="55"/>
      <c r="AD385" s="55"/>
      <c r="AE385" s="55"/>
      <c r="AF385" s="55"/>
      <c r="AG385" s="55"/>
    </row>
    <row r="386" spans="1:33" x14ac:dyDescent="0.25">
      <c r="A386" s="29"/>
      <c r="B386" s="31"/>
      <c r="C386" s="29"/>
      <c r="D386" s="29"/>
      <c r="E386" s="29"/>
      <c r="F386" s="43"/>
      <c r="G386" s="43"/>
      <c r="H386" s="29"/>
      <c r="I386" s="21" t="str">
        <f>LEFT(Tabel1[[#This Row],[Ruumi tüüp (TALO Tüüpruumide nimestik)]],2)</f>
        <v/>
      </c>
      <c r="J386" s="30"/>
      <c r="K386" s="29"/>
      <c r="L386" s="21" t="str">
        <f>IFERROR(VLOOKUP(Tabel1[[#This Row],[Üürnik]],'Lepingu lisa'!$AW$3:$AX$22,2,FALSE),"")</f>
        <v/>
      </c>
      <c r="M386" s="21" t="str">
        <f>IFERROR(VLOOKUP(Tabel1[[#This Row],[Jaotus]],Tabelid!L:M,2,FALSE),"")</f>
        <v/>
      </c>
      <c r="N386" s="21"/>
      <c r="O386" s="55"/>
      <c r="P386" s="55"/>
      <c r="Q386" s="55"/>
      <c r="R386" s="55"/>
      <c r="S386" s="55"/>
      <c r="T386" s="55"/>
      <c r="U386" s="55"/>
      <c r="V386" s="55"/>
      <c r="W386" s="55"/>
      <c r="X386" s="55"/>
      <c r="Y386" s="55"/>
      <c r="Z386" s="55"/>
      <c r="AA386" s="55"/>
      <c r="AB386" s="55"/>
      <c r="AC386" s="55"/>
      <c r="AD386" s="55"/>
      <c r="AE386" s="55"/>
      <c r="AF386" s="55"/>
      <c r="AG386" s="55"/>
    </row>
    <row r="387" spans="1:33" x14ac:dyDescent="0.25">
      <c r="A387" s="29"/>
      <c r="B387" s="31"/>
      <c r="C387" s="29"/>
      <c r="D387" s="29"/>
      <c r="E387" s="29"/>
      <c r="F387" s="43"/>
      <c r="G387" s="43"/>
      <c r="H387" s="29"/>
      <c r="I387" s="21" t="str">
        <f>LEFT(Tabel1[[#This Row],[Ruumi tüüp (TALO Tüüpruumide nimestik)]],2)</f>
        <v/>
      </c>
      <c r="J387" s="30"/>
      <c r="K387" s="29"/>
      <c r="L387" s="21" t="str">
        <f>IFERROR(VLOOKUP(Tabel1[[#This Row],[Üürnik]],'Lepingu lisa'!$AW$3:$AX$22,2,FALSE),"")</f>
        <v/>
      </c>
      <c r="M387" s="21" t="str">
        <f>IFERROR(VLOOKUP(Tabel1[[#This Row],[Jaotus]],Tabelid!L:M,2,FALSE),"")</f>
        <v/>
      </c>
      <c r="N387" s="21"/>
      <c r="O387" s="55"/>
      <c r="P387" s="55"/>
      <c r="Q387" s="55"/>
      <c r="R387" s="55"/>
      <c r="S387" s="55"/>
      <c r="T387" s="55"/>
      <c r="U387" s="55"/>
      <c r="V387" s="55"/>
      <c r="W387" s="55"/>
      <c r="X387" s="55"/>
      <c r="Y387" s="55"/>
      <c r="Z387" s="55"/>
      <c r="AA387" s="55"/>
      <c r="AB387" s="55"/>
      <c r="AC387" s="55"/>
      <c r="AD387" s="55"/>
      <c r="AE387" s="55"/>
      <c r="AF387" s="55"/>
      <c r="AG387" s="55"/>
    </row>
    <row r="388" spans="1:33" x14ac:dyDescent="0.25">
      <c r="A388" s="29"/>
      <c r="B388" s="31"/>
      <c r="C388" s="29"/>
      <c r="D388" s="29"/>
      <c r="E388" s="29"/>
      <c r="F388" s="43"/>
      <c r="G388" s="43"/>
      <c r="H388" s="29"/>
      <c r="I388" s="21" t="str">
        <f>LEFT(Tabel1[[#This Row],[Ruumi tüüp (TALO Tüüpruumide nimestik)]],2)</f>
        <v/>
      </c>
      <c r="J388" s="30"/>
      <c r="K388" s="29"/>
      <c r="L388" s="21" t="str">
        <f>IFERROR(VLOOKUP(Tabel1[[#This Row],[Üürnik]],'Lepingu lisa'!$AW$3:$AX$22,2,FALSE),"")</f>
        <v/>
      </c>
      <c r="M388" s="21" t="str">
        <f>IFERROR(VLOOKUP(Tabel1[[#This Row],[Jaotus]],Tabelid!L:M,2,FALSE),"")</f>
        <v/>
      </c>
      <c r="N388" s="21"/>
      <c r="O388" s="55"/>
      <c r="P388" s="55"/>
      <c r="Q388" s="55"/>
      <c r="R388" s="55"/>
      <c r="S388" s="55"/>
      <c r="T388" s="55"/>
      <c r="U388" s="55"/>
      <c r="V388" s="55"/>
      <c r="W388" s="55"/>
      <c r="X388" s="55"/>
      <c r="Y388" s="55"/>
      <c r="Z388" s="55"/>
      <c r="AA388" s="55"/>
      <c r="AB388" s="55"/>
      <c r="AC388" s="55"/>
      <c r="AD388" s="55"/>
      <c r="AE388" s="55"/>
      <c r="AF388" s="55"/>
      <c r="AG388" s="55"/>
    </row>
    <row r="389" spans="1:33" x14ac:dyDescent="0.25">
      <c r="A389" s="29"/>
      <c r="B389" s="31"/>
      <c r="C389" s="29"/>
      <c r="D389" s="29"/>
      <c r="E389" s="29"/>
      <c r="F389" s="43"/>
      <c r="G389" s="43"/>
      <c r="H389" s="29"/>
      <c r="I389" s="21" t="str">
        <f>LEFT(Tabel1[[#This Row],[Ruumi tüüp (TALO Tüüpruumide nimestik)]],2)</f>
        <v/>
      </c>
      <c r="J389" s="30"/>
      <c r="K389" s="29"/>
      <c r="L389" s="21" t="str">
        <f>IFERROR(VLOOKUP(Tabel1[[#This Row],[Üürnik]],'Lepingu lisa'!$AW$3:$AX$22,2,FALSE),"")</f>
        <v/>
      </c>
      <c r="M389" s="21" t="str">
        <f>IFERROR(VLOOKUP(Tabel1[[#This Row],[Jaotus]],Tabelid!L:M,2,FALSE),"")</f>
        <v/>
      </c>
      <c r="N389" s="21"/>
      <c r="O389" s="55"/>
      <c r="P389" s="55"/>
      <c r="Q389" s="55"/>
      <c r="R389" s="55"/>
      <c r="S389" s="55"/>
      <c r="T389" s="55"/>
      <c r="U389" s="55"/>
      <c r="V389" s="55"/>
      <c r="W389" s="55"/>
      <c r="X389" s="55"/>
      <c r="Y389" s="55"/>
      <c r="Z389" s="55"/>
      <c r="AA389" s="55"/>
      <c r="AB389" s="55"/>
      <c r="AC389" s="55"/>
      <c r="AD389" s="55"/>
      <c r="AE389" s="55"/>
      <c r="AF389" s="55"/>
      <c r="AG389" s="55"/>
    </row>
    <row r="390" spans="1:33" x14ac:dyDescent="0.25">
      <c r="A390" s="29"/>
      <c r="B390" s="31"/>
      <c r="C390" s="29"/>
      <c r="D390" s="29"/>
      <c r="E390" s="29"/>
      <c r="F390" s="43"/>
      <c r="G390" s="43"/>
      <c r="H390" s="29"/>
      <c r="I390" s="21" t="str">
        <f>LEFT(Tabel1[[#This Row],[Ruumi tüüp (TALO Tüüpruumide nimestik)]],2)</f>
        <v/>
      </c>
      <c r="J390" s="30"/>
      <c r="K390" s="29"/>
      <c r="L390" s="21" t="str">
        <f>IFERROR(VLOOKUP(Tabel1[[#This Row],[Üürnik]],'Lepingu lisa'!$AW$3:$AX$22,2,FALSE),"")</f>
        <v/>
      </c>
      <c r="M390" s="21" t="str">
        <f>IFERROR(VLOOKUP(Tabel1[[#This Row],[Jaotus]],Tabelid!L:M,2,FALSE),"")</f>
        <v/>
      </c>
      <c r="N390" s="21"/>
      <c r="O390" s="55"/>
      <c r="P390" s="55"/>
      <c r="Q390" s="55"/>
      <c r="R390" s="55"/>
      <c r="S390" s="55"/>
      <c r="T390" s="55"/>
      <c r="U390" s="55"/>
      <c r="V390" s="55"/>
      <c r="W390" s="55"/>
      <c r="X390" s="55"/>
      <c r="Y390" s="55"/>
      <c r="Z390" s="55"/>
      <c r="AA390" s="55"/>
      <c r="AB390" s="55"/>
      <c r="AC390" s="55"/>
      <c r="AD390" s="55"/>
      <c r="AE390" s="55"/>
      <c r="AF390" s="55"/>
      <c r="AG390" s="55"/>
    </row>
    <row r="391" spans="1:33" x14ac:dyDescent="0.25">
      <c r="A391" s="29"/>
      <c r="B391" s="31"/>
      <c r="C391" s="29"/>
      <c r="D391" s="29"/>
      <c r="E391" s="29"/>
      <c r="F391" s="43"/>
      <c r="G391" s="43"/>
      <c r="H391" s="29"/>
      <c r="I391" s="21" t="str">
        <f>LEFT(Tabel1[[#This Row],[Ruumi tüüp (TALO Tüüpruumide nimestik)]],2)</f>
        <v/>
      </c>
      <c r="J391" s="30"/>
      <c r="K391" s="29"/>
      <c r="L391" s="21" t="str">
        <f>IFERROR(VLOOKUP(Tabel1[[#This Row],[Üürnik]],'Lepingu lisa'!$AW$3:$AX$22,2,FALSE),"")</f>
        <v/>
      </c>
      <c r="M391" s="21" t="str">
        <f>IFERROR(VLOOKUP(Tabel1[[#This Row],[Jaotus]],Tabelid!L:M,2,FALSE),"")</f>
        <v/>
      </c>
      <c r="N391" s="21"/>
      <c r="O391" s="55"/>
      <c r="P391" s="55"/>
      <c r="Q391" s="55"/>
      <c r="R391" s="55"/>
      <c r="S391" s="55"/>
      <c r="T391" s="55"/>
      <c r="U391" s="55"/>
      <c r="V391" s="55"/>
      <c r="W391" s="55"/>
      <c r="X391" s="55"/>
      <c r="Y391" s="55"/>
      <c r="Z391" s="55"/>
      <c r="AA391" s="55"/>
      <c r="AB391" s="55"/>
      <c r="AC391" s="55"/>
      <c r="AD391" s="55"/>
      <c r="AE391" s="55"/>
      <c r="AF391" s="55"/>
      <c r="AG391" s="55"/>
    </row>
    <row r="392" spans="1:33" x14ac:dyDescent="0.25">
      <c r="A392" s="29"/>
      <c r="B392" s="31"/>
      <c r="C392" s="29"/>
      <c r="D392" s="29"/>
      <c r="E392" s="29"/>
      <c r="F392" s="43"/>
      <c r="G392" s="43"/>
      <c r="H392" s="29"/>
      <c r="I392" s="21" t="str">
        <f>LEFT(Tabel1[[#This Row],[Ruumi tüüp (TALO Tüüpruumide nimestik)]],2)</f>
        <v/>
      </c>
      <c r="J392" s="30"/>
      <c r="K392" s="29"/>
      <c r="L392" s="21" t="str">
        <f>IFERROR(VLOOKUP(Tabel1[[#This Row],[Üürnik]],'Lepingu lisa'!$AW$3:$AX$22,2,FALSE),"")</f>
        <v/>
      </c>
      <c r="M392" s="21" t="str">
        <f>IFERROR(VLOOKUP(Tabel1[[#This Row],[Jaotus]],Tabelid!L:M,2,FALSE),"")</f>
        <v/>
      </c>
      <c r="N392" s="21"/>
      <c r="O392" s="55"/>
      <c r="P392" s="55"/>
      <c r="Q392" s="55"/>
      <c r="R392" s="55"/>
      <c r="S392" s="55"/>
      <c r="T392" s="55"/>
      <c r="U392" s="55"/>
      <c r="V392" s="55"/>
      <c r="W392" s="55"/>
      <c r="X392" s="55"/>
      <c r="Y392" s="55"/>
      <c r="Z392" s="55"/>
      <c r="AA392" s="55"/>
      <c r="AB392" s="55"/>
      <c r="AC392" s="55"/>
      <c r="AD392" s="55"/>
      <c r="AE392" s="55"/>
      <c r="AF392" s="55"/>
      <c r="AG392" s="55"/>
    </row>
    <row r="393" spans="1:33" x14ac:dyDescent="0.25">
      <c r="A393" s="29"/>
      <c r="B393" s="31"/>
      <c r="C393" s="29"/>
      <c r="D393" s="29"/>
      <c r="E393" s="29"/>
      <c r="F393" s="43"/>
      <c r="G393" s="43"/>
      <c r="H393" s="29"/>
      <c r="I393" s="21" t="str">
        <f>LEFT(Tabel1[[#This Row],[Ruumi tüüp (TALO Tüüpruumide nimestik)]],2)</f>
        <v/>
      </c>
      <c r="J393" s="30"/>
      <c r="K393" s="29"/>
      <c r="L393" s="21" t="str">
        <f>IFERROR(VLOOKUP(Tabel1[[#This Row],[Üürnik]],'Lepingu lisa'!$AW$3:$AX$22,2,FALSE),"")</f>
        <v/>
      </c>
      <c r="M393" s="21" t="str">
        <f>IFERROR(VLOOKUP(Tabel1[[#This Row],[Jaotus]],Tabelid!L:M,2,FALSE),"")</f>
        <v/>
      </c>
      <c r="N393" s="21"/>
      <c r="O393" s="55"/>
      <c r="P393" s="55"/>
      <c r="Q393" s="55"/>
      <c r="R393" s="55"/>
      <c r="S393" s="55"/>
      <c r="T393" s="55"/>
      <c r="U393" s="55"/>
      <c r="V393" s="55"/>
      <c r="W393" s="55"/>
      <c r="X393" s="55"/>
      <c r="Y393" s="55"/>
      <c r="Z393" s="55"/>
      <c r="AA393" s="55"/>
      <c r="AB393" s="55"/>
      <c r="AC393" s="55"/>
      <c r="AD393" s="55"/>
      <c r="AE393" s="55"/>
      <c r="AF393" s="55"/>
      <c r="AG393" s="55"/>
    </row>
    <row r="394" spans="1:33" x14ac:dyDescent="0.25">
      <c r="A394" s="29"/>
      <c r="B394" s="31"/>
      <c r="C394" s="29"/>
      <c r="D394" s="29"/>
      <c r="E394" s="29"/>
      <c r="F394" s="43"/>
      <c r="G394" s="43"/>
      <c r="H394" s="29"/>
      <c r="I394" s="21" t="str">
        <f>LEFT(Tabel1[[#This Row],[Ruumi tüüp (TALO Tüüpruumide nimestik)]],2)</f>
        <v/>
      </c>
      <c r="J394" s="30"/>
      <c r="K394" s="29"/>
      <c r="L394" s="21" t="str">
        <f>IFERROR(VLOOKUP(Tabel1[[#This Row],[Üürnik]],'Lepingu lisa'!$AW$3:$AX$22,2,FALSE),"")</f>
        <v/>
      </c>
      <c r="M394" s="21" t="str">
        <f>IFERROR(VLOOKUP(Tabel1[[#This Row],[Jaotus]],Tabelid!L:M,2,FALSE),"")</f>
        <v/>
      </c>
      <c r="N394" s="21"/>
      <c r="O394" s="55"/>
      <c r="P394" s="55"/>
      <c r="Q394" s="55"/>
      <c r="R394" s="55"/>
      <c r="S394" s="55"/>
      <c r="T394" s="55"/>
      <c r="U394" s="55"/>
      <c r="V394" s="55"/>
      <c r="W394" s="55"/>
      <c r="X394" s="55"/>
      <c r="Y394" s="55"/>
      <c r="Z394" s="55"/>
      <c r="AA394" s="55"/>
      <c r="AB394" s="55"/>
      <c r="AC394" s="55"/>
      <c r="AD394" s="55"/>
      <c r="AE394" s="55"/>
      <c r="AF394" s="55"/>
      <c r="AG394" s="55"/>
    </row>
    <row r="395" spans="1:33" x14ac:dyDescent="0.25">
      <c r="A395" s="29"/>
      <c r="B395" s="31"/>
      <c r="C395" s="29"/>
      <c r="D395" s="29"/>
      <c r="E395" s="29"/>
      <c r="F395" s="43"/>
      <c r="G395" s="43"/>
      <c r="H395" s="29"/>
      <c r="I395" s="21" t="str">
        <f>LEFT(Tabel1[[#This Row],[Ruumi tüüp (TALO Tüüpruumide nimestik)]],2)</f>
        <v/>
      </c>
      <c r="J395" s="30"/>
      <c r="K395" s="29"/>
      <c r="L395" s="21" t="str">
        <f>IFERROR(VLOOKUP(Tabel1[[#This Row],[Üürnik]],'Lepingu lisa'!$AW$3:$AX$22,2,FALSE),"")</f>
        <v/>
      </c>
      <c r="M395" s="21" t="str">
        <f>IFERROR(VLOOKUP(Tabel1[[#This Row],[Jaotus]],Tabelid!L:M,2,FALSE),"")</f>
        <v/>
      </c>
      <c r="N395" s="21"/>
      <c r="O395" s="55"/>
      <c r="P395" s="55"/>
      <c r="Q395" s="55"/>
      <c r="R395" s="55"/>
      <c r="S395" s="55"/>
      <c r="T395" s="55"/>
      <c r="U395" s="55"/>
      <c r="V395" s="55"/>
      <c r="W395" s="55"/>
      <c r="X395" s="55"/>
      <c r="Y395" s="55"/>
      <c r="Z395" s="55"/>
      <c r="AA395" s="55"/>
      <c r="AB395" s="55"/>
      <c r="AC395" s="55"/>
      <c r="AD395" s="55"/>
      <c r="AE395" s="55"/>
      <c r="AF395" s="55"/>
      <c r="AG395" s="55"/>
    </row>
    <row r="396" spans="1:33" x14ac:dyDescent="0.25">
      <c r="A396" s="29"/>
      <c r="B396" s="31"/>
      <c r="C396" s="29"/>
      <c r="D396" s="29"/>
      <c r="E396" s="29"/>
      <c r="F396" s="43"/>
      <c r="G396" s="43"/>
      <c r="H396" s="29"/>
      <c r="I396" s="21" t="str">
        <f>LEFT(Tabel1[[#This Row],[Ruumi tüüp (TALO Tüüpruumide nimestik)]],2)</f>
        <v/>
      </c>
      <c r="J396" s="30"/>
      <c r="K396" s="29"/>
      <c r="L396" s="21" t="str">
        <f>IFERROR(VLOOKUP(Tabel1[[#This Row],[Üürnik]],'Lepingu lisa'!$AW$3:$AX$22,2,FALSE),"")</f>
        <v/>
      </c>
      <c r="M396" s="21" t="str">
        <f>IFERROR(VLOOKUP(Tabel1[[#This Row],[Jaotus]],Tabelid!L:M,2,FALSE),"")</f>
        <v/>
      </c>
      <c r="N396" s="21"/>
      <c r="O396" s="55"/>
      <c r="P396" s="55"/>
      <c r="Q396" s="55"/>
      <c r="R396" s="55"/>
      <c r="S396" s="55"/>
      <c r="T396" s="55"/>
      <c r="U396" s="55"/>
      <c r="V396" s="55"/>
      <c r="W396" s="55"/>
      <c r="X396" s="55"/>
      <c r="Y396" s="55"/>
      <c r="Z396" s="55"/>
      <c r="AA396" s="55"/>
      <c r="AB396" s="55"/>
      <c r="AC396" s="55"/>
      <c r="AD396" s="55"/>
      <c r="AE396" s="55"/>
      <c r="AF396" s="55"/>
      <c r="AG396" s="55"/>
    </row>
    <row r="397" spans="1:33" x14ac:dyDescent="0.25">
      <c r="A397" s="29"/>
      <c r="B397" s="31"/>
      <c r="C397" s="29"/>
      <c r="D397" s="29"/>
      <c r="E397" s="29"/>
      <c r="F397" s="43"/>
      <c r="G397" s="43"/>
      <c r="H397" s="29"/>
      <c r="I397" s="21" t="str">
        <f>LEFT(Tabel1[[#This Row],[Ruumi tüüp (TALO Tüüpruumide nimestik)]],2)</f>
        <v/>
      </c>
      <c r="J397" s="30"/>
      <c r="K397" s="29"/>
      <c r="L397" s="21" t="str">
        <f>IFERROR(VLOOKUP(Tabel1[[#This Row],[Üürnik]],'Lepingu lisa'!$AW$3:$AX$22,2,FALSE),"")</f>
        <v/>
      </c>
      <c r="M397" s="21" t="str">
        <f>IFERROR(VLOOKUP(Tabel1[[#This Row],[Jaotus]],Tabelid!L:M,2,FALSE),"")</f>
        <v/>
      </c>
      <c r="N397" s="21"/>
      <c r="O397" s="55"/>
      <c r="P397" s="55"/>
      <c r="Q397" s="55"/>
      <c r="R397" s="55"/>
      <c r="S397" s="55"/>
      <c r="T397" s="55"/>
      <c r="U397" s="55"/>
      <c r="V397" s="55"/>
      <c r="W397" s="55"/>
      <c r="X397" s="55"/>
      <c r="Y397" s="55"/>
      <c r="Z397" s="55"/>
      <c r="AA397" s="55"/>
      <c r="AB397" s="55"/>
      <c r="AC397" s="55"/>
      <c r="AD397" s="55"/>
      <c r="AE397" s="55"/>
      <c r="AF397" s="55"/>
      <c r="AG397" s="55"/>
    </row>
    <row r="398" spans="1:33" x14ac:dyDescent="0.25">
      <c r="A398" s="29"/>
      <c r="B398" s="31"/>
      <c r="C398" s="29"/>
      <c r="D398" s="29"/>
      <c r="E398" s="29"/>
      <c r="F398" s="43"/>
      <c r="G398" s="43"/>
      <c r="H398" s="29"/>
      <c r="I398" s="21" t="str">
        <f>LEFT(Tabel1[[#This Row],[Ruumi tüüp (TALO Tüüpruumide nimestik)]],2)</f>
        <v/>
      </c>
      <c r="J398" s="30"/>
      <c r="K398" s="29"/>
      <c r="L398" s="21" t="str">
        <f>IFERROR(VLOOKUP(Tabel1[[#This Row],[Üürnik]],'Lepingu lisa'!$AW$3:$AX$22,2,FALSE),"")</f>
        <v/>
      </c>
      <c r="M398" s="21" t="str">
        <f>IFERROR(VLOOKUP(Tabel1[[#This Row],[Jaotus]],Tabelid!L:M,2,FALSE),"")</f>
        <v/>
      </c>
      <c r="N398" s="21"/>
      <c r="O398" s="55"/>
      <c r="P398" s="55"/>
      <c r="Q398" s="55"/>
      <c r="R398" s="55"/>
      <c r="S398" s="55"/>
      <c r="T398" s="55"/>
      <c r="U398" s="55"/>
      <c r="V398" s="55"/>
      <c r="W398" s="55"/>
      <c r="X398" s="55"/>
      <c r="Y398" s="55"/>
      <c r="Z398" s="55"/>
      <c r="AA398" s="55"/>
      <c r="AB398" s="55"/>
      <c r="AC398" s="55"/>
      <c r="AD398" s="55"/>
      <c r="AE398" s="55"/>
      <c r="AF398" s="55"/>
      <c r="AG398" s="55"/>
    </row>
    <row r="399" spans="1:33" x14ac:dyDescent="0.25">
      <c r="A399" s="29"/>
      <c r="B399" s="31"/>
      <c r="C399" s="29"/>
      <c r="D399" s="29"/>
      <c r="E399" s="29"/>
      <c r="F399" s="43"/>
      <c r="G399" s="43"/>
      <c r="H399" s="29"/>
      <c r="I399" s="21" t="str">
        <f>LEFT(Tabel1[[#This Row],[Ruumi tüüp (TALO Tüüpruumide nimestik)]],2)</f>
        <v/>
      </c>
      <c r="J399" s="30"/>
      <c r="K399" s="29"/>
      <c r="L399" s="21" t="str">
        <f>IFERROR(VLOOKUP(Tabel1[[#This Row],[Üürnik]],'Lepingu lisa'!$AW$3:$AX$22,2,FALSE),"")</f>
        <v/>
      </c>
      <c r="M399" s="21" t="str">
        <f>IFERROR(VLOOKUP(Tabel1[[#This Row],[Jaotus]],Tabelid!L:M,2,FALSE),"")</f>
        <v/>
      </c>
      <c r="N399" s="21"/>
      <c r="O399" s="55"/>
      <c r="P399" s="55"/>
      <c r="Q399" s="55"/>
      <c r="R399" s="55"/>
      <c r="S399" s="55"/>
      <c r="T399" s="55"/>
      <c r="U399" s="55"/>
      <c r="V399" s="55"/>
      <c r="W399" s="55"/>
      <c r="X399" s="55"/>
      <c r="Y399" s="55"/>
      <c r="Z399" s="55"/>
      <c r="AA399" s="55"/>
      <c r="AB399" s="55"/>
      <c r="AC399" s="55"/>
      <c r="AD399" s="55"/>
      <c r="AE399" s="55"/>
      <c r="AF399" s="55"/>
      <c r="AG399" s="55"/>
    </row>
    <row r="400" spans="1:33" x14ac:dyDescent="0.25">
      <c r="A400" s="29"/>
      <c r="B400" s="31"/>
      <c r="C400" s="29"/>
      <c r="D400" s="29"/>
      <c r="E400" s="29"/>
      <c r="F400" s="43"/>
      <c r="G400" s="43"/>
      <c r="H400" s="29"/>
      <c r="I400" s="21" t="str">
        <f>LEFT(Tabel1[[#This Row],[Ruumi tüüp (TALO Tüüpruumide nimestik)]],2)</f>
        <v/>
      </c>
      <c r="J400" s="30"/>
      <c r="K400" s="29"/>
      <c r="L400" s="21" t="str">
        <f>IFERROR(VLOOKUP(Tabel1[[#This Row],[Üürnik]],'Lepingu lisa'!$AW$3:$AX$22,2,FALSE),"")</f>
        <v/>
      </c>
      <c r="M400" s="21" t="str">
        <f>IFERROR(VLOOKUP(Tabel1[[#This Row],[Jaotus]],Tabelid!L:M,2,FALSE),"")</f>
        <v/>
      </c>
      <c r="N400" s="21"/>
      <c r="O400" s="55"/>
      <c r="P400" s="55"/>
      <c r="Q400" s="55"/>
      <c r="R400" s="55"/>
      <c r="S400" s="55"/>
      <c r="T400" s="55"/>
      <c r="U400" s="55"/>
      <c r="V400" s="55"/>
      <c r="W400" s="55"/>
      <c r="X400" s="55"/>
      <c r="Y400" s="55"/>
      <c r="Z400" s="55"/>
      <c r="AA400" s="55"/>
      <c r="AB400" s="55"/>
      <c r="AC400" s="55"/>
      <c r="AD400" s="55"/>
      <c r="AE400" s="55"/>
      <c r="AF400" s="55"/>
      <c r="AG400" s="55"/>
    </row>
    <row r="401" spans="1:33" x14ac:dyDescent="0.25">
      <c r="A401" s="29"/>
      <c r="B401" s="31"/>
      <c r="C401" s="29"/>
      <c r="D401" s="29"/>
      <c r="E401" s="29"/>
      <c r="F401" s="43"/>
      <c r="G401" s="43"/>
      <c r="H401" s="29"/>
      <c r="I401" s="21" t="str">
        <f>LEFT(Tabel1[[#This Row],[Ruumi tüüp (TALO Tüüpruumide nimestik)]],2)</f>
        <v/>
      </c>
      <c r="J401" s="30"/>
      <c r="K401" s="29"/>
      <c r="L401" s="21" t="str">
        <f>IFERROR(VLOOKUP(Tabel1[[#This Row],[Üürnik]],'Lepingu lisa'!$AW$3:$AX$22,2,FALSE),"")</f>
        <v/>
      </c>
      <c r="M401" s="21" t="str">
        <f>IFERROR(VLOOKUP(Tabel1[[#This Row],[Jaotus]],Tabelid!L:M,2,FALSE),"")</f>
        <v/>
      </c>
      <c r="N401" s="21"/>
      <c r="O401" s="55"/>
      <c r="P401" s="55"/>
      <c r="Q401" s="55"/>
      <c r="R401" s="55"/>
      <c r="S401" s="55"/>
      <c r="T401" s="55"/>
      <c r="U401" s="55"/>
      <c r="V401" s="55"/>
      <c r="W401" s="55"/>
      <c r="X401" s="55"/>
      <c r="Y401" s="55"/>
      <c r="Z401" s="55"/>
      <c r="AA401" s="55"/>
      <c r="AB401" s="55"/>
      <c r="AC401" s="55"/>
      <c r="AD401" s="55"/>
      <c r="AE401" s="55"/>
      <c r="AF401" s="55"/>
      <c r="AG401" s="55"/>
    </row>
    <row r="402" spans="1:33" x14ac:dyDescent="0.25">
      <c r="A402" s="29"/>
      <c r="B402" s="31"/>
      <c r="C402" s="29"/>
      <c r="D402" s="29"/>
      <c r="E402" s="29"/>
      <c r="F402" s="43"/>
      <c r="G402" s="43"/>
      <c r="H402" s="29"/>
      <c r="I402" s="21" t="str">
        <f>LEFT(Tabel1[[#This Row],[Ruumi tüüp (TALO Tüüpruumide nimestik)]],2)</f>
        <v/>
      </c>
      <c r="J402" s="30"/>
      <c r="K402" s="29"/>
      <c r="L402" s="21" t="str">
        <f>IFERROR(VLOOKUP(Tabel1[[#This Row],[Üürnik]],'Lepingu lisa'!$AW$3:$AX$22,2,FALSE),"")</f>
        <v/>
      </c>
      <c r="M402" s="21" t="str">
        <f>IFERROR(VLOOKUP(Tabel1[[#This Row],[Jaotus]],Tabelid!L:M,2,FALSE),"")</f>
        <v/>
      </c>
      <c r="N402" s="21"/>
      <c r="O402" s="55"/>
      <c r="P402" s="55"/>
      <c r="Q402" s="55"/>
      <c r="R402" s="55"/>
      <c r="S402" s="55"/>
      <c r="T402" s="55"/>
      <c r="U402" s="55"/>
      <c r="V402" s="55"/>
      <c r="W402" s="55"/>
      <c r="X402" s="55"/>
      <c r="Y402" s="55"/>
      <c r="Z402" s="55"/>
      <c r="AA402" s="55"/>
      <c r="AB402" s="55"/>
      <c r="AC402" s="55"/>
      <c r="AD402" s="55"/>
      <c r="AE402" s="55"/>
      <c r="AF402" s="55"/>
      <c r="AG402" s="55"/>
    </row>
    <row r="403" spans="1:33" x14ac:dyDescent="0.25">
      <c r="A403" s="29"/>
      <c r="B403" s="31"/>
      <c r="C403" s="29"/>
      <c r="D403" s="29"/>
      <c r="E403" s="29"/>
      <c r="F403" s="43"/>
      <c r="G403" s="43"/>
      <c r="H403" s="29"/>
      <c r="I403" s="21" t="str">
        <f>LEFT(Tabel1[[#This Row],[Ruumi tüüp (TALO Tüüpruumide nimestik)]],2)</f>
        <v/>
      </c>
      <c r="J403" s="30"/>
      <c r="K403" s="29"/>
      <c r="L403" s="21" t="str">
        <f>IFERROR(VLOOKUP(Tabel1[[#This Row],[Üürnik]],'Lepingu lisa'!$AW$3:$AX$22,2,FALSE),"")</f>
        <v/>
      </c>
      <c r="M403" s="21" t="str">
        <f>IFERROR(VLOOKUP(Tabel1[[#This Row],[Jaotus]],Tabelid!L:M,2,FALSE),"")</f>
        <v/>
      </c>
      <c r="N403" s="21"/>
      <c r="O403" s="55"/>
      <c r="P403" s="55"/>
      <c r="Q403" s="55"/>
      <c r="R403" s="55"/>
      <c r="S403" s="55"/>
      <c r="T403" s="55"/>
      <c r="U403" s="55"/>
      <c r="V403" s="55"/>
      <c r="W403" s="55"/>
      <c r="X403" s="55"/>
      <c r="Y403" s="55"/>
      <c r="Z403" s="55"/>
      <c r="AA403" s="55"/>
      <c r="AB403" s="55"/>
      <c r="AC403" s="55"/>
      <c r="AD403" s="55"/>
      <c r="AE403" s="55"/>
      <c r="AF403" s="55"/>
      <c r="AG403" s="55"/>
    </row>
    <row r="404" spans="1:33" x14ac:dyDescent="0.25">
      <c r="A404" s="29"/>
      <c r="B404" s="31"/>
      <c r="C404" s="29"/>
      <c r="D404" s="29"/>
      <c r="E404" s="29"/>
      <c r="F404" s="43"/>
      <c r="G404" s="43"/>
      <c r="H404" s="29"/>
      <c r="I404" s="21" t="str">
        <f>LEFT(Tabel1[[#This Row],[Ruumi tüüp (TALO Tüüpruumide nimestik)]],2)</f>
        <v/>
      </c>
      <c r="J404" s="30"/>
      <c r="K404" s="29"/>
      <c r="L404" s="21" t="str">
        <f>IFERROR(VLOOKUP(Tabel1[[#This Row],[Üürnik]],'Lepingu lisa'!$AW$3:$AX$22,2,FALSE),"")</f>
        <v/>
      </c>
      <c r="M404" s="21" t="str">
        <f>IFERROR(VLOOKUP(Tabel1[[#This Row],[Jaotus]],Tabelid!L:M,2,FALSE),"")</f>
        <v/>
      </c>
      <c r="N404" s="21"/>
      <c r="O404" s="55"/>
      <c r="P404" s="55"/>
      <c r="Q404" s="55"/>
      <c r="R404" s="55"/>
      <c r="S404" s="55"/>
      <c r="T404" s="55"/>
      <c r="U404" s="55"/>
      <c r="V404" s="55"/>
      <c r="W404" s="55"/>
      <c r="X404" s="55"/>
      <c r="Y404" s="55"/>
      <c r="Z404" s="55"/>
      <c r="AA404" s="55"/>
      <c r="AB404" s="55"/>
      <c r="AC404" s="55"/>
      <c r="AD404" s="55"/>
      <c r="AE404" s="55"/>
      <c r="AF404" s="55"/>
      <c r="AG404" s="55"/>
    </row>
    <row r="405" spans="1:33" x14ac:dyDescent="0.25">
      <c r="A405" s="29"/>
      <c r="B405" s="31"/>
      <c r="C405" s="29"/>
      <c r="D405" s="29"/>
      <c r="E405" s="29"/>
      <c r="F405" s="43"/>
      <c r="G405" s="43"/>
      <c r="H405" s="29"/>
      <c r="I405" s="21" t="str">
        <f>LEFT(Tabel1[[#This Row],[Ruumi tüüp (TALO Tüüpruumide nimestik)]],2)</f>
        <v/>
      </c>
      <c r="J405" s="30"/>
      <c r="K405" s="29"/>
      <c r="L405" s="21" t="str">
        <f>IFERROR(VLOOKUP(Tabel1[[#This Row],[Üürnik]],'Lepingu lisa'!$AW$3:$AX$22,2,FALSE),"")</f>
        <v/>
      </c>
      <c r="M405" s="21" t="str">
        <f>IFERROR(VLOOKUP(Tabel1[[#This Row],[Jaotus]],Tabelid!L:M,2,FALSE),"")</f>
        <v/>
      </c>
      <c r="N405" s="21"/>
      <c r="O405" s="55"/>
      <c r="P405" s="55"/>
      <c r="Q405" s="55"/>
      <c r="R405" s="55"/>
      <c r="S405" s="55"/>
      <c r="T405" s="55"/>
      <c r="U405" s="55"/>
      <c r="V405" s="55"/>
      <c r="W405" s="55"/>
      <c r="X405" s="55"/>
      <c r="Y405" s="55"/>
      <c r="Z405" s="55"/>
      <c r="AA405" s="55"/>
      <c r="AB405" s="55"/>
      <c r="AC405" s="55"/>
      <c r="AD405" s="55"/>
      <c r="AE405" s="55"/>
      <c r="AF405" s="55"/>
      <c r="AG405" s="55"/>
    </row>
    <row r="406" spans="1:33" x14ac:dyDescent="0.25">
      <c r="A406" s="29"/>
      <c r="B406" s="31"/>
      <c r="C406" s="29"/>
      <c r="D406" s="29"/>
      <c r="E406" s="29"/>
      <c r="F406" s="43"/>
      <c r="G406" s="43"/>
      <c r="H406" s="29"/>
      <c r="I406" s="21" t="str">
        <f>LEFT(Tabel1[[#This Row],[Ruumi tüüp (TALO Tüüpruumide nimestik)]],2)</f>
        <v/>
      </c>
      <c r="J406" s="30"/>
      <c r="K406" s="29"/>
      <c r="L406" s="21" t="str">
        <f>IFERROR(VLOOKUP(Tabel1[[#This Row],[Üürnik]],'Lepingu lisa'!$AW$3:$AX$22,2,FALSE),"")</f>
        <v/>
      </c>
      <c r="M406" s="21" t="str">
        <f>IFERROR(VLOOKUP(Tabel1[[#This Row],[Jaotus]],Tabelid!L:M,2,FALSE),"")</f>
        <v/>
      </c>
      <c r="N406" s="21"/>
      <c r="O406" s="55"/>
      <c r="P406" s="55"/>
      <c r="Q406" s="55"/>
      <c r="R406" s="55"/>
      <c r="S406" s="55"/>
      <c r="T406" s="55"/>
      <c r="U406" s="55"/>
      <c r="V406" s="55"/>
      <c r="W406" s="55"/>
      <c r="X406" s="55"/>
      <c r="Y406" s="55"/>
      <c r="Z406" s="55"/>
      <c r="AA406" s="55"/>
      <c r="AB406" s="55"/>
      <c r="AC406" s="55"/>
      <c r="AD406" s="55"/>
      <c r="AE406" s="55"/>
      <c r="AF406" s="55"/>
      <c r="AG406" s="55"/>
    </row>
    <row r="407" spans="1:33" x14ac:dyDescent="0.25">
      <c r="A407" s="29"/>
      <c r="B407" s="31"/>
      <c r="C407" s="29"/>
      <c r="D407" s="29"/>
      <c r="E407" s="29"/>
      <c r="F407" s="43"/>
      <c r="G407" s="43"/>
      <c r="H407" s="29"/>
      <c r="I407" s="21" t="str">
        <f>LEFT(Tabel1[[#This Row],[Ruumi tüüp (TALO Tüüpruumide nimestik)]],2)</f>
        <v/>
      </c>
      <c r="J407" s="30"/>
      <c r="K407" s="29"/>
      <c r="L407" s="21" t="str">
        <f>IFERROR(VLOOKUP(Tabel1[[#This Row],[Üürnik]],'Lepingu lisa'!$AW$3:$AX$22,2,FALSE),"")</f>
        <v/>
      </c>
      <c r="M407" s="21" t="str">
        <f>IFERROR(VLOOKUP(Tabel1[[#This Row],[Jaotus]],Tabelid!L:M,2,FALSE),"")</f>
        <v/>
      </c>
      <c r="N407" s="21"/>
      <c r="O407" s="55"/>
      <c r="P407" s="55"/>
      <c r="Q407" s="55"/>
      <c r="R407" s="55"/>
      <c r="S407" s="55"/>
      <c r="T407" s="55"/>
      <c r="U407" s="55"/>
      <c r="V407" s="55"/>
      <c r="W407" s="55"/>
      <c r="X407" s="55"/>
      <c r="Y407" s="55"/>
      <c r="Z407" s="55"/>
      <c r="AA407" s="55"/>
      <c r="AB407" s="55"/>
      <c r="AC407" s="55"/>
      <c r="AD407" s="55"/>
      <c r="AE407" s="55"/>
      <c r="AF407" s="55"/>
      <c r="AG407" s="55"/>
    </row>
    <row r="408" spans="1:33" x14ac:dyDescent="0.25">
      <c r="A408" s="29"/>
      <c r="B408" s="31"/>
      <c r="C408" s="29"/>
      <c r="D408" s="29"/>
      <c r="E408" s="29"/>
      <c r="F408" s="43"/>
      <c r="G408" s="43"/>
      <c r="H408" s="29"/>
      <c r="I408" s="21" t="str">
        <f>LEFT(Tabel1[[#This Row],[Ruumi tüüp (TALO Tüüpruumide nimestik)]],2)</f>
        <v/>
      </c>
      <c r="J408" s="30"/>
      <c r="K408" s="29"/>
      <c r="L408" s="21" t="str">
        <f>IFERROR(VLOOKUP(Tabel1[[#This Row],[Üürnik]],'Lepingu lisa'!$AW$3:$AX$22,2,FALSE),"")</f>
        <v/>
      </c>
      <c r="M408" s="21" t="str">
        <f>IFERROR(VLOOKUP(Tabel1[[#This Row],[Jaotus]],Tabelid!L:M,2,FALSE),"")</f>
        <v/>
      </c>
      <c r="N408" s="21"/>
      <c r="O408" s="55"/>
      <c r="P408" s="55"/>
      <c r="Q408" s="55"/>
      <c r="R408" s="55"/>
      <c r="S408" s="55"/>
      <c r="T408" s="55"/>
      <c r="U408" s="55"/>
      <c r="V408" s="55"/>
      <c r="W408" s="55"/>
      <c r="X408" s="55"/>
      <c r="Y408" s="55"/>
      <c r="Z408" s="55"/>
      <c r="AA408" s="55"/>
      <c r="AB408" s="55"/>
      <c r="AC408" s="55"/>
      <c r="AD408" s="55"/>
      <c r="AE408" s="55"/>
      <c r="AF408" s="55"/>
      <c r="AG408" s="55"/>
    </row>
    <row r="409" spans="1:33" x14ac:dyDescent="0.25">
      <c r="A409" s="29"/>
      <c r="B409" s="31"/>
      <c r="C409" s="29"/>
      <c r="D409" s="29"/>
      <c r="E409" s="29"/>
      <c r="F409" s="43"/>
      <c r="G409" s="43"/>
      <c r="H409" s="29"/>
      <c r="I409" s="21" t="str">
        <f>LEFT(Tabel1[[#This Row],[Ruumi tüüp (TALO Tüüpruumide nimestik)]],2)</f>
        <v/>
      </c>
      <c r="J409" s="30"/>
      <c r="K409" s="29"/>
      <c r="L409" s="21" t="str">
        <f>IFERROR(VLOOKUP(Tabel1[[#This Row],[Üürnik]],'Lepingu lisa'!$AW$3:$AX$22,2,FALSE),"")</f>
        <v/>
      </c>
      <c r="M409" s="21" t="str">
        <f>IFERROR(VLOOKUP(Tabel1[[#This Row],[Jaotus]],Tabelid!L:M,2,FALSE),"")</f>
        <v/>
      </c>
      <c r="N409" s="21"/>
      <c r="O409" s="55"/>
      <c r="P409" s="55"/>
      <c r="Q409" s="55"/>
      <c r="R409" s="55"/>
      <c r="S409" s="55"/>
      <c r="T409" s="55"/>
      <c r="U409" s="55"/>
      <c r="V409" s="55"/>
      <c r="W409" s="55"/>
      <c r="X409" s="55"/>
      <c r="Y409" s="55"/>
      <c r="Z409" s="55"/>
      <c r="AA409" s="55"/>
      <c r="AB409" s="55"/>
      <c r="AC409" s="55"/>
      <c r="AD409" s="55"/>
      <c r="AE409" s="55"/>
      <c r="AF409" s="55"/>
      <c r="AG409" s="55"/>
    </row>
    <row r="410" spans="1:33" x14ac:dyDescent="0.25">
      <c r="A410" s="29"/>
      <c r="B410" s="31"/>
      <c r="C410" s="29"/>
      <c r="D410" s="29"/>
      <c r="E410" s="29"/>
      <c r="F410" s="43"/>
      <c r="G410" s="43"/>
      <c r="H410" s="29"/>
      <c r="I410" s="21" t="str">
        <f>LEFT(Tabel1[[#This Row],[Ruumi tüüp (TALO Tüüpruumide nimestik)]],2)</f>
        <v/>
      </c>
      <c r="J410" s="30"/>
      <c r="K410" s="29"/>
      <c r="L410" s="21" t="str">
        <f>IFERROR(VLOOKUP(Tabel1[[#This Row],[Üürnik]],'Lepingu lisa'!$AW$3:$AX$22,2,FALSE),"")</f>
        <v/>
      </c>
      <c r="M410" s="21" t="str">
        <f>IFERROR(VLOOKUP(Tabel1[[#This Row],[Jaotus]],Tabelid!L:M,2,FALSE),"")</f>
        <v/>
      </c>
      <c r="N410" s="21"/>
      <c r="O410" s="55"/>
      <c r="P410" s="55"/>
      <c r="Q410" s="55"/>
      <c r="R410" s="55"/>
      <c r="S410" s="55"/>
      <c r="T410" s="55"/>
      <c r="U410" s="55"/>
      <c r="V410" s="55"/>
      <c r="W410" s="55"/>
      <c r="X410" s="55"/>
      <c r="Y410" s="55"/>
      <c r="Z410" s="55"/>
      <c r="AA410" s="55"/>
      <c r="AB410" s="55"/>
      <c r="AC410" s="55"/>
      <c r="AD410" s="55"/>
      <c r="AE410" s="55"/>
      <c r="AF410" s="55"/>
      <c r="AG410" s="55"/>
    </row>
    <row r="411" spans="1:33" x14ac:dyDescent="0.25">
      <c r="A411" s="29"/>
      <c r="B411" s="31"/>
      <c r="C411" s="29"/>
      <c r="D411" s="29"/>
      <c r="E411" s="29"/>
      <c r="F411" s="43"/>
      <c r="G411" s="43"/>
      <c r="H411" s="29"/>
      <c r="I411" s="21" t="str">
        <f>LEFT(Tabel1[[#This Row],[Ruumi tüüp (TALO Tüüpruumide nimestik)]],2)</f>
        <v/>
      </c>
      <c r="J411" s="30"/>
      <c r="K411" s="29"/>
      <c r="L411" s="21" t="str">
        <f>IFERROR(VLOOKUP(Tabel1[[#This Row],[Üürnik]],'Lepingu lisa'!$AW$3:$AX$22,2,FALSE),"")</f>
        <v/>
      </c>
      <c r="M411" s="21" t="str">
        <f>IFERROR(VLOOKUP(Tabel1[[#This Row],[Jaotus]],Tabelid!L:M,2,FALSE),"")</f>
        <v/>
      </c>
      <c r="N411" s="21"/>
      <c r="O411" s="55"/>
      <c r="P411" s="55"/>
      <c r="Q411" s="55"/>
      <c r="R411" s="55"/>
      <c r="S411" s="55"/>
      <c r="T411" s="55"/>
      <c r="U411" s="55"/>
      <c r="V411" s="55"/>
      <c r="W411" s="55"/>
      <c r="X411" s="55"/>
      <c r="Y411" s="55"/>
      <c r="Z411" s="55"/>
      <c r="AA411" s="55"/>
      <c r="AB411" s="55"/>
      <c r="AC411" s="55"/>
      <c r="AD411" s="55"/>
      <c r="AE411" s="55"/>
      <c r="AF411" s="55"/>
      <c r="AG411" s="55"/>
    </row>
    <row r="412" spans="1:33" x14ac:dyDescent="0.25">
      <c r="A412" s="29"/>
      <c r="B412" s="31"/>
      <c r="C412" s="29"/>
      <c r="D412" s="29"/>
      <c r="E412" s="29"/>
      <c r="F412" s="43"/>
      <c r="G412" s="43"/>
      <c r="H412" s="29"/>
      <c r="I412" s="21" t="str">
        <f>LEFT(Tabel1[[#This Row],[Ruumi tüüp (TALO Tüüpruumide nimestik)]],2)</f>
        <v/>
      </c>
      <c r="J412" s="30"/>
      <c r="K412" s="29"/>
      <c r="L412" s="21" t="str">
        <f>IFERROR(VLOOKUP(Tabel1[[#This Row],[Üürnik]],'Lepingu lisa'!$AW$3:$AX$22,2,FALSE),"")</f>
        <v/>
      </c>
      <c r="M412" s="21" t="str">
        <f>IFERROR(VLOOKUP(Tabel1[[#This Row],[Jaotus]],Tabelid!L:M,2,FALSE),"")</f>
        <v/>
      </c>
      <c r="N412" s="21"/>
      <c r="O412" s="55"/>
      <c r="P412" s="55"/>
      <c r="Q412" s="55"/>
      <c r="R412" s="55"/>
      <c r="S412" s="55"/>
      <c r="T412" s="55"/>
      <c r="U412" s="55"/>
      <c r="V412" s="55"/>
      <c r="W412" s="55"/>
      <c r="X412" s="55"/>
      <c r="Y412" s="55"/>
      <c r="Z412" s="55"/>
      <c r="AA412" s="55"/>
      <c r="AB412" s="55"/>
      <c r="AC412" s="55"/>
      <c r="AD412" s="55"/>
      <c r="AE412" s="55"/>
      <c r="AF412" s="55"/>
      <c r="AG412" s="55"/>
    </row>
    <row r="413" spans="1:33" x14ac:dyDescent="0.25">
      <c r="A413" s="29"/>
      <c r="B413" s="31"/>
      <c r="C413" s="29"/>
      <c r="D413" s="29"/>
      <c r="E413" s="29"/>
      <c r="F413" s="43"/>
      <c r="G413" s="43"/>
      <c r="H413" s="29"/>
      <c r="I413" s="21" t="str">
        <f>LEFT(Tabel1[[#This Row],[Ruumi tüüp (TALO Tüüpruumide nimestik)]],2)</f>
        <v/>
      </c>
      <c r="J413" s="30"/>
      <c r="K413" s="29"/>
      <c r="L413" s="21" t="str">
        <f>IFERROR(VLOOKUP(Tabel1[[#This Row],[Üürnik]],'Lepingu lisa'!$AW$3:$AX$22,2,FALSE),"")</f>
        <v/>
      </c>
      <c r="M413" s="21" t="str">
        <f>IFERROR(VLOOKUP(Tabel1[[#This Row],[Jaotus]],Tabelid!L:M,2,FALSE),"")</f>
        <v/>
      </c>
      <c r="N413" s="21"/>
      <c r="O413" s="55"/>
      <c r="P413" s="55"/>
      <c r="Q413" s="55"/>
      <c r="R413" s="55"/>
      <c r="S413" s="55"/>
      <c r="T413" s="55"/>
      <c r="U413" s="55"/>
      <c r="V413" s="55"/>
      <c r="W413" s="55"/>
      <c r="X413" s="55"/>
      <c r="Y413" s="55"/>
      <c r="Z413" s="55"/>
      <c r="AA413" s="55"/>
      <c r="AB413" s="55"/>
      <c r="AC413" s="55"/>
      <c r="AD413" s="55"/>
      <c r="AE413" s="55"/>
      <c r="AF413" s="55"/>
      <c r="AG413" s="55"/>
    </row>
    <row r="414" spans="1:33" x14ac:dyDescent="0.25">
      <c r="A414" s="29"/>
      <c r="B414" s="31"/>
      <c r="C414" s="29"/>
      <c r="D414" s="29"/>
      <c r="E414" s="29"/>
      <c r="F414" s="43"/>
      <c r="G414" s="43"/>
      <c r="H414" s="29"/>
      <c r="I414" s="21" t="str">
        <f>LEFT(Tabel1[[#This Row],[Ruumi tüüp (TALO Tüüpruumide nimestik)]],2)</f>
        <v/>
      </c>
      <c r="J414" s="30"/>
      <c r="K414" s="29"/>
      <c r="L414" s="21" t="str">
        <f>IFERROR(VLOOKUP(Tabel1[[#This Row],[Üürnik]],'Lepingu lisa'!$AW$3:$AX$22,2,FALSE),"")</f>
        <v/>
      </c>
      <c r="M414" s="21" t="str">
        <f>IFERROR(VLOOKUP(Tabel1[[#This Row],[Jaotus]],Tabelid!L:M,2,FALSE),"")</f>
        <v/>
      </c>
      <c r="N414" s="21"/>
      <c r="O414" s="55"/>
      <c r="P414" s="55"/>
      <c r="Q414" s="55"/>
      <c r="R414" s="55"/>
      <c r="S414" s="55"/>
      <c r="T414" s="55"/>
      <c r="U414" s="55"/>
      <c r="V414" s="55"/>
      <c r="W414" s="55"/>
      <c r="X414" s="55"/>
      <c r="Y414" s="55"/>
      <c r="Z414" s="55"/>
      <c r="AA414" s="55"/>
      <c r="AB414" s="55"/>
      <c r="AC414" s="55"/>
      <c r="AD414" s="55"/>
      <c r="AE414" s="55"/>
      <c r="AF414" s="55"/>
      <c r="AG414" s="55"/>
    </row>
    <row r="415" spans="1:33" x14ac:dyDescent="0.25">
      <c r="A415" s="29"/>
      <c r="B415" s="31"/>
      <c r="C415" s="29"/>
      <c r="D415" s="29"/>
      <c r="E415" s="29"/>
      <c r="F415" s="43"/>
      <c r="G415" s="43"/>
      <c r="H415" s="29"/>
      <c r="I415" s="21" t="str">
        <f>LEFT(Tabel1[[#This Row],[Ruumi tüüp (TALO Tüüpruumide nimestik)]],2)</f>
        <v/>
      </c>
      <c r="J415" s="30"/>
      <c r="K415" s="29"/>
      <c r="L415" s="21" t="str">
        <f>IFERROR(VLOOKUP(Tabel1[[#This Row],[Üürnik]],'Lepingu lisa'!$AW$3:$AX$22,2,FALSE),"")</f>
        <v/>
      </c>
      <c r="M415" s="21" t="str">
        <f>IFERROR(VLOOKUP(Tabel1[[#This Row],[Jaotus]],Tabelid!L:M,2,FALSE),"")</f>
        <v/>
      </c>
      <c r="N415" s="21"/>
      <c r="O415" s="55"/>
      <c r="P415" s="55"/>
      <c r="Q415" s="55"/>
      <c r="R415" s="55"/>
      <c r="S415" s="55"/>
      <c r="T415" s="55"/>
      <c r="U415" s="55"/>
      <c r="V415" s="55"/>
      <c r="W415" s="55"/>
      <c r="X415" s="55"/>
      <c r="Y415" s="55"/>
      <c r="Z415" s="55"/>
      <c r="AA415" s="55"/>
      <c r="AB415" s="55"/>
      <c r="AC415" s="55"/>
      <c r="AD415" s="55"/>
      <c r="AE415" s="55"/>
      <c r="AF415" s="55"/>
      <c r="AG415" s="55"/>
    </row>
    <row r="416" spans="1:33" x14ac:dyDescent="0.25">
      <c r="A416" s="29"/>
      <c r="B416" s="31"/>
      <c r="C416" s="29"/>
      <c r="D416" s="29"/>
      <c r="E416" s="29"/>
      <c r="F416" s="43"/>
      <c r="G416" s="43"/>
      <c r="H416" s="29"/>
      <c r="I416" s="21" t="str">
        <f>LEFT(Tabel1[[#This Row],[Ruumi tüüp (TALO Tüüpruumide nimestik)]],2)</f>
        <v/>
      </c>
      <c r="J416" s="30"/>
      <c r="K416" s="29"/>
      <c r="L416" s="21" t="str">
        <f>IFERROR(VLOOKUP(Tabel1[[#This Row],[Üürnik]],'Lepingu lisa'!$AW$3:$AX$22,2,FALSE),"")</f>
        <v/>
      </c>
      <c r="M416" s="21" t="str">
        <f>IFERROR(VLOOKUP(Tabel1[[#This Row],[Jaotus]],Tabelid!L:M,2,FALSE),"")</f>
        <v/>
      </c>
      <c r="N416" s="21"/>
      <c r="O416" s="55"/>
      <c r="P416" s="55"/>
      <c r="Q416" s="55"/>
      <c r="R416" s="55"/>
      <c r="S416" s="55"/>
      <c r="T416" s="55"/>
      <c r="U416" s="55"/>
      <c r="V416" s="55"/>
      <c r="W416" s="55"/>
      <c r="X416" s="55"/>
      <c r="Y416" s="55"/>
      <c r="Z416" s="55"/>
      <c r="AA416" s="55"/>
      <c r="AB416" s="55"/>
      <c r="AC416" s="55"/>
      <c r="AD416" s="55"/>
      <c r="AE416" s="55"/>
      <c r="AF416" s="55"/>
      <c r="AG416" s="55"/>
    </row>
    <row r="417" spans="1:33" x14ac:dyDescent="0.25">
      <c r="A417" s="29"/>
      <c r="B417" s="31"/>
      <c r="C417" s="29"/>
      <c r="D417" s="29"/>
      <c r="E417" s="29"/>
      <c r="F417" s="43"/>
      <c r="G417" s="43"/>
      <c r="H417" s="29"/>
      <c r="I417" s="21" t="str">
        <f>LEFT(Tabel1[[#This Row],[Ruumi tüüp (TALO Tüüpruumide nimestik)]],2)</f>
        <v/>
      </c>
      <c r="J417" s="30"/>
      <c r="K417" s="29"/>
      <c r="L417" s="21" t="str">
        <f>IFERROR(VLOOKUP(Tabel1[[#This Row],[Üürnik]],'Lepingu lisa'!$AW$3:$AX$22,2,FALSE),"")</f>
        <v/>
      </c>
      <c r="M417" s="21" t="str">
        <f>IFERROR(VLOOKUP(Tabel1[[#This Row],[Jaotus]],Tabelid!L:M,2,FALSE),"")</f>
        <v/>
      </c>
      <c r="N417" s="21"/>
      <c r="O417" s="55"/>
      <c r="P417" s="55"/>
      <c r="Q417" s="55"/>
      <c r="R417" s="55"/>
      <c r="S417" s="55"/>
      <c r="T417" s="55"/>
      <c r="U417" s="55"/>
      <c r="V417" s="55"/>
      <c r="W417" s="55"/>
      <c r="X417" s="55"/>
      <c r="Y417" s="55"/>
      <c r="Z417" s="55"/>
      <c r="AA417" s="55"/>
      <c r="AB417" s="55"/>
      <c r="AC417" s="55"/>
      <c r="AD417" s="55"/>
      <c r="AE417" s="55"/>
      <c r="AF417" s="55"/>
      <c r="AG417" s="55"/>
    </row>
    <row r="418" spans="1:33" x14ac:dyDescent="0.25">
      <c r="A418" s="29"/>
      <c r="B418" s="31"/>
      <c r="C418" s="29"/>
      <c r="D418" s="29"/>
      <c r="E418" s="29"/>
      <c r="F418" s="43"/>
      <c r="G418" s="43"/>
      <c r="H418" s="29"/>
      <c r="I418" s="21" t="str">
        <f>LEFT(Tabel1[[#This Row],[Ruumi tüüp (TALO Tüüpruumide nimestik)]],2)</f>
        <v/>
      </c>
      <c r="J418" s="30"/>
      <c r="K418" s="29"/>
      <c r="L418" s="21" t="str">
        <f>IFERROR(VLOOKUP(Tabel1[[#This Row],[Üürnik]],'Lepingu lisa'!$AW$3:$AX$22,2,FALSE),"")</f>
        <v/>
      </c>
      <c r="M418" s="21" t="str">
        <f>IFERROR(VLOOKUP(Tabel1[[#This Row],[Jaotus]],Tabelid!L:M,2,FALSE),"")</f>
        <v/>
      </c>
      <c r="N418" s="21"/>
      <c r="O418" s="55"/>
      <c r="P418" s="55"/>
      <c r="Q418" s="55"/>
      <c r="R418" s="55"/>
      <c r="S418" s="55"/>
      <c r="T418" s="55"/>
      <c r="U418" s="55"/>
      <c r="V418" s="55"/>
      <c r="W418" s="55"/>
      <c r="X418" s="55"/>
      <c r="Y418" s="55"/>
      <c r="Z418" s="55"/>
      <c r="AA418" s="55"/>
      <c r="AB418" s="55"/>
      <c r="AC418" s="55"/>
      <c r="AD418" s="55"/>
      <c r="AE418" s="55"/>
      <c r="AF418" s="55"/>
      <c r="AG418" s="55"/>
    </row>
    <row r="419" spans="1:33" x14ac:dyDescent="0.25">
      <c r="A419" s="29"/>
      <c r="B419" s="31"/>
      <c r="C419" s="29"/>
      <c r="D419" s="29"/>
      <c r="E419" s="29"/>
      <c r="F419" s="43"/>
      <c r="G419" s="43"/>
      <c r="H419" s="29"/>
      <c r="I419" s="21" t="str">
        <f>LEFT(Tabel1[[#This Row],[Ruumi tüüp (TALO Tüüpruumide nimestik)]],2)</f>
        <v/>
      </c>
      <c r="J419" s="30"/>
      <c r="K419" s="29"/>
      <c r="L419" s="21" t="str">
        <f>IFERROR(VLOOKUP(Tabel1[[#This Row],[Üürnik]],'Lepingu lisa'!$AW$3:$AX$22,2,FALSE),"")</f>
        <v/>
      </c>
      <c r="M419" s="21" t="str">
        <f>IFERROR(VLOOKUP(Tabel1[[#This Row],[Jaotus]],Tabelid!L:M,2,FALSE),"")</f>
        <v/>
      </c>
      <c r="N419" s="21"/>
      <c r="O419" s="55"/>
      <c r="P419" s="55"/>
      <c r="Q419" s="55"/>
      <c r="R419" s="55"/>
      <c r="S419" s="55"/>
      <c r="T419" s="55"/>
      <c r="U419" s="55"/>
      <c r="V419" s="55"/>
      <c r="W419" s="55"/>
      <c r="X419" s="55"/>
      <c r="Y419" s="55"/>
      <c r="Z419" s="55"/>
      <c r="AA419" s="55"/>
      <c r="AB419" s="55"/>
      <c r="AC419" s="55"/>
      <c r="AD419" s="55"/>
      <c r="AE419" s="55"/>
      <c r="AF419" s="55"/>
      <c r="AG419" s="55"/>
    </row>
    <row r="420" spans="1:33" x14ac:dyDescent="0.25">
      <c r="A420" s="29"/>
      <c r="B420" s="31"/>
      <c r="C420" s="29"/>
      <c r="D420" s="29"/>
      <c r="E420" s="29"/>
      <c r="F420" s="43"/>
      <c r="G420" s="43"/>
      <c r="H420" s="29"/>
      <c r="I420" s="21" t="str">
        <f>LEFT(Tabel1[[#This Row],[Ruumi tüüp (TALO Tüüpruumide nimestik)]],2)</f>
        <v/>
      </c>
      <c r="J420" s="30"/>
      <c r="K420" s="29"/>
      <c r="L420" s="21" t="str">
        <f>IFERROR(VLOOKUP(Tabel1[[#This Row],[Üürnik]],'Lepingu lisa'!$AW$3:$AX$22,2,FALSE),"")</f>
        <v/>
      </c>
      <c r="M420" s="21" t="str">
        <f>IFERROR(VLOOKUP(Tabel1[[#This Row],[Jaotus]],Tabelid!L:M,2,FALSE),"")</f>
        <v/>
      </c>
      <c r="N420" s="21"/>
      <c r="O420" s="55"/>
      <c r="P420" s="55"/>
      <c r="Q420" s="55"/>
      <c r="R420" s="55"/>
      <c r="S420" s="55"/>
      <c r="T420" s="55"/>
      <c r="U420" s="55"/>
      <c r="V420" s="55"/>
      <c r="W420" s="55"/>
      <c r="X420" s="55"/>
      <c r="Y420" s="55"/>
      <c r="Z420" s="55"/>
      <c r="AA420" s="55"/>
      <c r="AB420" s="55"/>
      <c r="AC420" s="55"/>
      <c r="AD420" s="55"/>
      <c r="AE420" s="55"/>
      <c r="AF420" s="55"/>
      <c r="AG420" s="55"/>
    </row>
    <row r="421" spans="1:33" x14ac:dyDescent="0.25">
      <c r="A421" s="29"/>
      <c r="B421" s="31"/>
      <c r="C421" s="29"/>
      <c r="D421" s="29"/>
      <c r="E421" s="29"/>
      <c r="F421" s="43"/>
      <c r="G421" s="43"/>
      <c r="H421" s="29"/>
      <c r="I421" s="21" t="str">
        <f>LEFT(Tabel1[[#This Row],[Ruumi tüüp (TALO Tüüpruumide nimestik)]],2)</f>
        <v/>
      </c>
      <c r="J421" s="30"/>
      <c r="K421" s="29"/>
      <c r="L421" s="21" t="str">
        <f>IFERROR(VLOOKUP(Tabel1[[#This Row],[Üürnik]],'Lepingu lisa'!$AW$3:$AX$22,2,FALSE),"")</f>
        <v/>
      </c>
      <c r="M421" s="21" t="str">
        <f>IFERROR(VLOOKUP(Tabel1[[#This Row],[Jaotus]],Tabelid!L:M,2,FALSE),"")</f>
        <v/>
      </c>
      <c r="N421" s="21"/>
      <c r="O421" s="55"/>
      <c r="P421" s="55"/>
      <c r="Q421" s="55"/>
      <c r="R421" s="55"/>
      <c r="S421" s="55"/>
      <c r="T421" s="55"/>
      <c r="U421" s="55"/>
      <c r="V421" s="55"/>
      <c r="W421" s="55"/>
      <c r="X421" s="55"/>
      <c r="Y421" s="55"/>
      <c r="Z421" s="55"/>
      <c r="AA421" s="55"/>
      <c r="AB421" s="55"/>
      <c r="AC421" s="55"/>
      <c r="AD421" s="55"/>
      <c r="AE421" s="55"/>
      <c r="AF421" s="55"/>
      <c r="AG421" s="55"/>
    </row>
    <row r="422" spans="1:33" x14ac:dyDescent="0.25">
      <c r="A422" s="29"/>
      <c r="B422" s="31"/>
      <c r="C422" s="29"/>
      <c r="D422" s="29"/>
      <c r="E422" s="29"/>
      <c r="F422" s="43"/>
      <c r="G422" s="43"/>
      <c r="H422" s="29"/>
      <c r="I422" s="21" t="str">
        <f>LEFT(Tabel1[[#This Row],[Ruumi tüüp (TALO Tüüpruumide nimestik)]],2)</f>
        <v/>
      </c>
      <c r="J422" s="30"/>
      <c r="K422" s="29"/>
      <c r="L422" s="21" t="str">
        <f>IFERROR(VLOOKUP(Tabel1[[#This Row],[Üürnik]],'Lepingu lisa'!$AW$3:$AX$22,2,FALSE),"")</f>
        <v/>
      </c>
      <c r="M422" s="21" t="str">
        <f>IFERROR(VLOOKUP(Tabel1[[#This Row],[Jaotus]],Tabelid!L:M,2,FALSE),"")</f>
        <v/>
      </c>
      <c r="N422" s="21"/>
      <c r="O422" s="55"/>
      <c r="P422" s="55"/>
      <c r="Q422" s="55"/>
      <c r="R422" s="55"/>
      <c r="S422" s="55"/>
      <c r="T422" s="55"/>
      <c r="U422" s="55"/>
      <c r="V422" s="55"/>
      <c r="W422" s="55"/>
      <c r="X422" s="55"/>
      <c r="Y422" s="55"/>
      <c r="Z422" s="55"/>
      <c r="AA422" s="55"/>
      <c r="AB422" s="55"/>
      <c r="AC422" s="55"/>
      <c r="AD422" s="55"/>
      <c r="AE422" s="55"/>
      <c r="AF422" s="55"/>
      <c r="AG422" s="55"/>
    </row>
    <row r="423" spans="1:33" x14ac:dyDescent="0.25">
      <c r="A423" s="29"/>
      <c r="B423" s="31"/>
      <c r="C423" s="29"/>
      <c r="D423" s="29"/>
      <c r="E423" s="29"/>
      <c r="F423" s="43"/>
      <c r="G423" s="43"/>
      <c r="H423" s="29"/>
      <c r="I423" s="21" t="str">
        <f>LEFT(Tabel1[[#This Row],[Ruumi tüüp (TALO Tüüpruumide nimestik)]],2)</f>
        <v/>
      </c>
      <c r="J423" s="30"/>
      <c r="K423" s="29"/>
      <c r="L423" s="21" t="str">
        <f>IFERROR(VLOOKUP(Tabel1[[#This Row],[Üürnik]],'Lepingu lisa'!$AW$3:$AX$22,2,FALSE),"")</f>
        <v/>
      </c>
      <c r="M423" s="21" t="str">
        <f>IFERROR(VLOOKUP(Tabel1[[#This Row],[Jaotus]],Tabelid!L:M,2,FALSE),"")</f>
        <v/>
      </c>
      <c r="N423" s="21"/>
      <c r="O423" s="55"/>
      <c r="P423" s="55"/>
      <c r="Q423" s="55"/>
      <c r="R423" s="55"/>
      <c r="S423" s="55"/>
      <c r="T423" s="55"/>
      <c r="U423" s="55"/>
      <c r="V423" s="55"/>
      <c r="W423" s="55"/>
      <c r="X423" s="55"/>
      <c r="Y423" s="55"/>
      <c r="Z423" s="55"/>
      <c r="AA423" s="55"/>
      <c r="AB423" s="55"/>
      <c r="AC423" s="55"/>
      <c r="AD423" s="55"/>
      <c r="AE423" s="55"/>
      <c r="AF423" s="55"/>
      <c r="AG423" s="55"/>
    </row>
    <row r="424" spans="1:33" x14ac:dyDescent="0.25">
      <c r="A424" s="29"/>
      <c r="B424" s="31"/>
      <c r="C424" s="29"/>
      <c r="D424" s="29"/>
      <c r="E424" s="29"/>
      <c r="F424" s="43"/>
      <c r="G424" s="43"/>
      <c r="H424" s="29"/>
      <c r="I424" s="21" t="str">
        <f>LEFT(Tabel1[[#This Row],[Ruumi tüüp (TALO Tüüpruumide nimestik)]],2)</f>
        <v/>
      </c>
      <c r="J424" s="30"/>
      <c r="K424" s="29"/>
      <c r="L424" s="21" t="str">
        <f>IFERROR(VLOOKUP(Tabel1[[#This Row],[Üürnik]],'Lepingu lisa'!$AW$3:$AX$22,2,FALSE),"")</f>
        <v/>
      </c>
      <c r="M424" s="21" t="str">
        <f>IFERROR(VLOOKUP(Tabel1[[#This Row],[Jaotus]],Tabelid!L:M,2,FALSE),"")</f>
        <v/>
      </c>
      <c r="N424" s="21"/>
      <c r="O424" s="55"/>
      <c r="P424" s="55"/>
      <c r="Q424" s="55"/>
      <c r="R424" s="55"/>
      <c r="S424" s="55"/>
      <c r="T424" s="55"/>
      <c r="U424" s="55"/>
      <c r="V424" s="55"/>
      <c r="W424" s="55"/>
      <c r="X424" s="55"/>
      <c r="Y424" s="55"/>
      <c r="Z424" s="55"/>
      <c r="AA424" s="55"/>
      <c r="AB424" s="55"/>
      <c r="AC424" s="55"/>
      <c r="AD424" s="55"/>
      <c r="AE424" s="55"/>
      <c r="AF424" s="55"/>
      <c r="AG424" s="55"/>
    </row>
    <row r="425" spans="1:33" x14ac:dyDescent="0.25">
      <c r="A425" s="29"/>
      <c r="B425" s="31"/>
      <c r="C425" s="29"/>
      <c r="D425" s="29"/>
      <c r="E425" s="29"/>
      <c r="F425" s="43"/>
      <c r="G425" s="43"/>
      <c r="H425" s="29"/>
      <c r="I425" s="21" t="str">
        <f>LEFT(Tabel1[[#This Row],[Ruumi tüüp (TALO Tüüpruumide nimestik)]],2)</f>
        <v/>
      </c>
      <c r="J425" s="30"/>
      <c r="K425" s="29"/>
      <c r="L425" s="21" t="str">
        <f>IFERROR(VLOOKUP(Tabel1[[#This Row],[Üürnik]],'Lepingu lisa'!$AW$3:$AX$22,2,FALSE),"")</f>
        <v/>
      </c>
      <c r="M425" s="21" t="str">
        <f>IFERROR(VLOOKUP(Tabel1[[#This Row],[Jaotus]],Tabelid!L:M,2,FALSE),"")</f>
        <v/>
      </c>
      <c r="N425" s="21"/>
      <c r="O425" s="55"/>
      <c r="P425" s="55"/>
      <c r="Q425" s="55"/>
      <c r="R425" s="55"/>
      <c r="S425" s="55"/>
      <c r="T425" s="55"/>
      <c r="U425" s="55"/>
      <c r="V425" s="55"/>
      <c r="W425" s="55"/>
      <c r="X425" s="55"/>
      <c r="Y425" s="55"/>
      <c r="Z425" s="55"/>
      <c r="AA425" s="55"/>
      <c r="AB425" s="55"/>
      <c r="AC425" s="55"/>
      <c r="AD425" s="55"/>
      <c r="AE425" s="55"/>
      <c r="AF425" s="55"/>
      <c r="AG425" s="55"/>
    </row>
    <row r="426" spans="1:33" x14ac:dyDescent="0.25">
      <c r="A426" s="29"/>
      <c r="B426" s="31"/>
      <c r="C426" s="29"/>
      <c r="D426" s="29"/>
      <c r="E426" s="29"/>
      <c r="F426" s="43"/>
      <c r="G426" s="43"/>
      <c r="H426" s="29"/>
      <c r="I426" s="21" t="str">
        <f>LEFT(Tabel1[[#This Row],[Ruumi tüüp (TALO Tüüpruumide nimestik)]],2)</f>
        <v/>
      </c>
      <c r="J426" s="30"/>
      <c r="K426" s="29"/>
      <c r="L426" s="21" t="str">
        <f>IFERROR(VLOOKUP(Tabel1[[#This Row],[Üürnik]],'Lepingu lisa'!$AW$3:$AX$22,2,FALSE),"")</f>
        <v/>
      </c>
      <c r="M426" s="21" t="str">
        <f>IFERROR(VLOOKUP(Tabel1[[#This Row],[Jaotus]],Tabelid!L:M,2,FALSE),"")</f>
        <v/>
      </c>
      <c r="N426" s="21"/>
      <c r="O426" s="55"/>
      <c r="P426" s="55"/>
      <c r="Q426" s="55"/>
      <c r="R426" s="55"/>
      <c r="S426" s="55"/>
      <c r="T426" s="55"/>
      <c r="U426" s="55"/>
      <c r="V426" s="55"/>
      <c r="W426" s="55"/>
      <c r="X426" s="55"/>
      <c r="Y426" s="55"/>
      <c r="Z426" s="55"/>
      <c r="AA426" s="55"/>
      <c r="AB426" s="55"/>
      <c r="AC426" s="55"/>
      <c r="AD426" s="55"/>
      <c r="AE426" s="55"/>
      <c r="AF426" s="55"/>
      <c r="AG426" s="55"/>
    </row>
    <row r="427" spans="1:33" x14ac:dyDescent="0.25">
      <c r="A427" s="29"/>
      <c r="B427" s="31"/>
      <c r="C427" s="29"/>
      <c r="D427" s="29"/>
      <c r="E427" s="29"/>
      <c r="F427" s="43"/>
      <c r="G427" s="43"/>
      <c r="H427" s="29"/>
      <c r="I427" s="21" t="str">
        <f>LEFT(Tabel1[[#This Row],[Ruumi tüüp (TALO Tüüpruumide nimestik)]],2)</f>
        <v/>
      </c>
      <c r="J427" s="30"/>
      <c r="K427" s="29"/>
      <c r="L427" s="21" t="str">
        <f>IFERROR(VLOOKUP(Tabel1[[#This Row],[Üürnik]],'Lepingu lisa'!$AW$3:$AX$22,2,FALSE),"")</f>
        <v/>
      </c>
      <c r="M427" s="21" t="str">
        <f>IFERROR(VLOOKUP(Tabel1[[#This Row],[Jaotus]],Tabelid!L:M,2,FALSE),"")</f>
        <v/>
      </c>
      <c r="N427" s="21"/>
      <c r="O427" s="55"/>
      <c r="P427" s="55"/>
      <c r="Q427" s="55"/>
      <c r="R427" s="55"/>
      <c r="S427" s="55"/>
      <c r="T427" s="55"/>
      <c r="U427" s="55"/>
      <c r="V427" s="55"/>
      <c r="W427" s="55"/>
      <c r="X427" s="55"/>
      <c r="Y427" s="55"/>
      <c r="Z427" s="55"/>
      <c r="AA427" s="55"/>
      <c r="AB427" s="55"/>
      <c r="AC427" s="55"/>
      <c r="AD427" s="55"/>
      <c r="AE427" s="55"/>
      <c r="AF427" s="55"/>
      <c r="AG427" s="55"/>
    </row>
    <row r="428" spans="1:33" x14ac:dyDescent="0.25">
      <c r="A428" s="29"/>
      <c r="B428" s="31"/>
      <c r="C428" s="29"/>
      <c r="D428" s="29"/>
      <c r="E428" s="29"/>
      <c r="F428" s="43"/>
      <c r="G428" s="43"/>
      <c r="H428" s="29"/>
      <c r="I428" s="21" t="str">
        <f>LEFT(Tabel1[[#This Row],[Ruumi tüüp (TALO Tüüpruumide nimestik)]],2)</f>
        <v/>
      </c>
      <c r="J428" s="30"/>
      <c r="K428" s="29"/>
      <c r="L428" s="21" t="str">
        <f>IFERROR(VLOOKUP(Tabel1[[#This Row],[Üürnik]],'Lepingu lisa'!$AW$3:$AX$22,2,FALSE),"")</f>
        <v/>
      </c>
      <c r="M428" s="21" t="str">
        <f>IFERROR(VLOOKUP(Tabel1[[#This Row],[Jaotus]],Tabelid!L:M,2,FALSE),"")</f>
        <v/>
      </c>
      <c r="N428" s="21"/>
      <c r="O428" s="55"/>
      <c r="P428" s="55"/>
      <c r="Q428" s="55"/>
      <c r="R428" s="55"/>
      <c r="S428" s="55"/>
      <c r="T428" s="55"/>
      <c r="U428" s="55"/>
      <c r="V428" s="55"/>
      <c r="W428" s="55"/>
      <c r="X428" s="55"/>
      <c r="Y428" s="55"/>
      <c r="Z428" s="55"/>
      <c r="AA428" s="55"/>
      <c r="AB428" s="55"/>
      <c r="AC428" s="55"/>
      <c r="AD428" s="55"/>
      <c r="AE428" s="55"/>
      <c r="AF428" s="55"/>
      <c r="AG428" s="55"/>
    </row>
    <row r="429" spans="1:33" x14ac:dyDescent="0.25">
      <c r="A429" s="29"/>
      <c r="B429" s="31"/>
      <c r="C429" s="29"/>
      <c r="D429" s="29"/>
      <c r="E429" s="29"/>
      <c r="F429" s="43"/>
      <c r="G429" s="43"/>
      <c r="H429" s="29"/>
      <c r="I429" s="21" t="str">
        <f>LEFT(Tabel1[[#This Row],[Ruumi tüüp (TALO Tüüpruumide nimestik)]],2)</f>
        <v/>
      </c>
      <c r="J429" s="30"/>
      <c r="K429" s="29"/>
      <c r="L429" s="21" t="str">
        <f>IFERROR(VLOOKUP(Tabel1[[#This Row],[Üürnik]],'Lepingu lisa'!$AW$3:$AX$22,2,FALSE),"")</f>
        <v/>
      </c>
      <c r="M429" s="21" t="str">
        <f>IFERROR(VLOOKUP(Tabel1[[#This Row],[Jaotus]],Tabelid!L:M,2,FALSE),"")</f>
        <v/>
      </c>
      <c r="N429" s="21"/>
      <c r="O429" s="55"/>
      <c r="P429" s="55"/>
      <c r="Q429" s="55"/>
      <c r="R429" s="55"/>
      <c r="S429" s="55"/>
      <c r="T429" s="55"/>
      <c r="U429" s="55"/>
      <c r="V429" s="55"/>
      <c r="W429" s="55"/>
      <c r="X429" s="55"/>
      <c r="Y429" s="55"/>
      <c r="Z429" s="55"/>
      <c r="AA429" s="55"/>
      <c r="AB429" s="55"/>
      <c r="AC429" s="55"/>
      <c r="AD429" s="55"/>
      <c r="AE429" s="55"/>
      <c r="AF429" s="55"/>
      <c r="AG429" s="55"/>
    </row>
    <row r="430" spans="1:33" x14ac:dyDescent="0.25">
      <c r="A430" s="29"/>
      <c r="B430" s="31"/>
      <c r="C430" s="29"/>
      <c r="D430" s="29"/>
      <c r="E430" s="29"/>
      <c r="F430" s="43"/>
      <c r="G430" s="43"/>
      <c r="H430" s="29"/>
      <c r="I430" s="21" t="str">
        <f>LEFT(Tabel1[[#This Row],[Ruumi tüüp (TALO Tüüpruumide nimestik)]],2)</f>
        <v/>
      </c>
      <c r="J430" s="30"/>
      <c r="K430" s="29"/>
      <c r="L430" s="21" t="str">
        <f>IFERROR(VLOOKUP(Tabel1[[#This Row],[Üürnik]],'Lepingu lisa'!$AW$3:$AX$22,2,FALSE),"")</f>
        <v/>
      </c>
      <c r="M430" s="21" t="str">
        <f>IFERROR(VLOOKUP(Tabel1[[#This Row],[Jaotus]],Tabelid!L:M,2,FALSE),"")</f>
        <v/>
      </c>
      <c r="N430" s="21"/>
      <c r="O430" s="55"/>
      <c r="P430" s="55"/>
      <c r="Q430" s="55"/>
      <c r="R430" s="55"/>
      <c r="S430" s="55"/>
      <c r="T430" s="55"/>
      <c r="U430" s="55"/>
      <c r="V430" s="55"/>
      <c r="W430" s="55"/>
      <c r="X430" s="55"/>
      <c r="Y430" s="55"/>
      <c r="Z430" s="55"/>
      <c r="AA430" s="55"/>
      <c r="AB430" s="55"/>
      <c r="AC430" s="55"/>
      <c r="AD430" s="55"/>
      <c r="AE430" s="55"/>
      <c r="AF430" s="55"/>
      <c r="AG430" s="55"/>
    </row>
    <row r="431" spans="1:33" x14ac:dyDescent="0.25">
      <c r="A431" s="29"/>
      <c r="B431" s="31"/>
      <c r="C431" s="29"/>
      <c r="D431" s="29"/>
      <c r="E431" s="29"/>
      <c r="F431" s="43"/>
      <c r="G431" s="43"/>
      <c r="H431" s="29"/>
      <c r="I431" s="21" t="str">
        <f>LEFT(Tabel1[[#This Row],[Ruumi tüüp (TALO Tüüpruumide nimestik)]],2)</f>
        <v/>
      </c>
      <c r="J431" s="30"/>
      <c r="K431" s="29"/>
      <c r="L431" s="21" t="str">
        <f>IFERROR(VLOOKUP(Tabel1[[#This Row],[Üürnik]],'Lepingu lisa'!$AW$3:$AX$22,2,FALSE),"")</f>
        <v/>
      </c>
      <c r="M431" s="21" t="str">
        <f>IFERROR(VLOOKUP(Tabel1[[#This Row],[Jaotus]],Tabelid!L:M,2,FALSE),"")</f>
        <v/>
      </c>
      <c r="N431" s="21"/>
      <c r="O431" s="55"/>
      <c r="P431" s="55"/>
      <c r="Q431" s="55"/>
      <c r="R431" s="55"/>
      <c r="S431" s="55"/>
      <c r="T431" s="55"/>
      <c r="U431" s="55"/>
      <c r="V431" s="55"/>
      <c r="W431" s="55"/>
      <c r="X431" s="55"/>
      <c r="Y431" s="55"/>
      <c r="Z431" s="55"/>
      <c r="AA431" s="55"/>
      <c r="AB431" s="55"/>
      <c r="AC431" s="55"/>
      <c r="AD431" s="55"/>
      <c r="AE431" s="55"/>
      <c r="AF431" s="55"/>
      <c r="AG431" s="55"/>
    </row>
    <row r="432" spans="1:33" x14ac:dyDescent="0.25">
      <c r="A432" s="29"/>
      <c r="B432" s="31"/>
      <c r="C432" s="29"/>
      <c r="D432" s="29"/>
      <c r="E432" s="29"/>
      <c r="F432" s="43"/>
      <c r="G432" s="43"/>
      <c r="H432" s="29"/>
      <c r="I432" s="21" t="str">
        <f>LEFT(Tabel1[[#This Row],[Ruumi tüüp (TALO Tüüpruumide nimestik)]],2)</f>
        <v/>
      </c>
      <c r="J432" s="30"/>
      <c r="K432" s="29"/>
      <c r="L432" s="21" t="str">
        <f>IFERROR(VLOOKUP(Tabel1[[#This Row],[Üürnik]],'Lepingu lisa'!$AW$3:$AX$22,2,FALSE),"")</f>
        <v/>
      </c>
      <c r="M432" s="21" t="str">
        <f>IFERROR(VLOOKUP(Tabel1[[#This Row],[Jaotus]],Tabelid!L:M,2,FALSE),"")</f>
        <v/>
      </c>
      <c r="N432" s="21"/>
      <c r="O432" s="55"/>
      <c r="P432" s="55"/>
      <c r="Q432" s="55"/>
      <c r="R432" s="55"/>
      <c r="S432" s="55"/>
      <c r="T432" s="55"/>
      <c r="U432" s="55"/>
      <c r="V432" s="55"/>
      <c r="W432" s="55"/>
      <c r="X432" s="55"/>
      <c r="Y432" s="55"/>
      <c r="Z432" s="55"/>
      <c r="AA432" s="55"/>
      <c r="AB432" s="55"/>
      <c r="AC432" s="55"/>
      <c r="AD432" s="55"/>
      <c r="AE432" s="55"/>
      <c r="AF432" s="55"/>
      <c r="AG432" s="55"/>
    </row>
    <row r="433" spans="1:33" x14ac:dyDescent="0.25">
      <c r="A433" s="29"/>
      <c r="B433" s="31"/>
      <c r="C433" s="29"/>
      <c r="D433" s="29"/>
      <c r="E433" s="29"/>
      <c r="F433" s="43"/>
      <c r="G433" s="43"/>
      <c r="H433" s="29"/>
      <c r="I433" s="21" t="str">
        <f>LEFT(Tabel1[[#This Row],[Ruumi tüüp (TALO Tüüpruumide nimestik)]],2)</f>
        <v/>
      </c>
      <c r="J433" s="30"/>
      <c r="K433" s="29"/>
      <c r="L433" s="21" t="str">
        <f>IFERROR(VLOOKUP(Tabel1[[#This Row],[Üürnik]],'Lepingu lisa'!$AW$3:$AX$22,2,FALSE),"")</f>
        <v/>
      </c>
      <c r="M433" s="21" t="str">
        <f>IFERROR(VLOOKUP(Tabel1[[#This Row],[Jaotus]],Tabelid!L:M,2,FALSE),"")</f>
        <v/>
      </c>
      <c r="N433" s="21"/>
      <c r="O433" s="55"/>
      <c r="P433" s="55"/>
      <c r="Q433" s="55"/>
      <c r="R433" s="55"/>
      <c r="S433" s="55"/>
      <c r="T433" s="55"/>
      <c r="U433" s="55"/>
      <c r="V433" s="55"/>
      <c r="W433" s="55"/>
      <c r="X433" s="55"/>
      <c r="Y433" s="55"/>
      <c r="Z433" s="55"/>
      <c r="AA433" s="55"/>
      <c r="AB433" s="55"/>
      <c r="AC433" s="55"/>
      <c r="AD433" s="55"/>
      <c r="AE433" s="55"/>
      <c r="AF433" s="55"/>
      <c r="AG433" s="55"/>
    </row>
    <row r="434" spans="1:33" x14ac:dyDescent="0.25">
      <c r="A434" s="29"/>
      <c r="B434" s="31"/>
      <c r="C434" s="29"/>
      <c r="D434" s="29"/>
      <c r="E434" s="29"/>
      <c r="F434" s="43"/>
      <c r="G434" s="43"/>
      <c r="H434" s="29"/>
      <c r="I434" s="21" t="str">
        <f>LEFT(Tabel1[[#This Row],[Ruumi tüüp (TALO Tüüpruumide nimestik)]],2)</f>
        <v/>
      </c>
      <c r="J434" s="30"/>
      <c r="K434" s="29"/>
      <c r="L434" s="21" t="str">
        <f>IFERROR(VLOOKUP(Tabel1[[#This Row],[Üürnik]],'Lepingu lisa'!$AW$3:$AX$22,2,FALSE),"")</f>
        <v/>
      </c>
      <c r="M434" s="21" t="str">
        <f>IFERROR(VLOOKUP(Tabel1[[#This Row],[Jaotus]],Tabelid!L:M,2,FALSE),"")</f>
        <v/>
      </c>
      <c r="N434" s="21"/>
      <c r="O434" s="55"/>
      <c r="P434" s="55"/>
      <c r="Q434" s="55"/>
      <c r="R434" s="55"/>
      <c r="S434" s="55"/>
      <c r="T434" s="55"/>
      <c r="U434" s="55"/>
      <c r="V434" s="55"/>
      <c r="W434" s="55"/>
      <c r="X434" s="55"/>
      <c r="Y434" s="55"/>
      <c r="Z434" s="55"/>
      <c r="AA434" s="55"/>
      <c r="AB434" s="55"/>
      <c r="AC434" s="55"/>
      <c r="AD434" s="55"/>
      <c r="AE434" s="55"/>
      <c r="AF434" s="55"/>
      <c r="AG434" s="55"/>
    </row>
    <row r="435" spans="1:33" x14ac:dyDescent="0.25">
      <c r="A435" s="29"/>
      <c r="B435" s="31"/>
      <c r="C435" s="29"/>
      <c r="D435" s="29"/>
      <c r="E435" s="29"/>
      <c r="F435" s="43"/>
      <c r="G435" s="43"/>
      <c r="H435" s="29"/>
      <c r="I435" s="21" t="str">
        <f>LEFT(Tabel1[[#This Row],[Ruumi tüüp (TALO Tüüpruumide nimestik)]],2)</f>
        <v/>
      </c>
      <c r="J435" s="30"/>
      <c r="K435" s="29"/>
      <c r="L435" s="21" t="str">
        <f>IFERROR(VLOOKUP(Tabel1[[#This Row],[Üürnik]],'Lepingu lisa'!$AW$3:$AX$22,2,FALSE),"")</f>
        <v/>
      </c>
      <c r="M435" s="21" t="str">
        <f>IFERROR(VLOOKUP(Tabel1[[#This Row],[Jaotus]],Tabelid!L:M,2,FALSE),"")</f>
        <v/>
      </c>
      <c r="N435" s="21"/>
      <c r="O435" s="55"/>
      <c r="P435" s="55"/>
      <c r="Q435" s="55"/>
      <c r="R435" s="55"/>
      <c r="S435" s="55"/>
      <c r="T435" s="55"/>
      <c r="U435" s="55"/>
      <c r="V435" s="55"/>
      <c r="W435" s="55"/>
      <c r="X435" s="55"/>
      <c r="Y435" s="55"/>
      <c r="Z435" s="55"/>
      <c r="AA435" s="55"/>
      <c r="AB435" s="55"/>
      <c r="AC435" s="55"/>
      <c r="AD435" s="55"/>
      <c r="AE435" s="55"/>
      <c r="AF435" s="55"/>
      <c r="AG435" s="55"/>
    </row>
    <row r="436" spans="1:33" x14ac:dyDescent="0.25">
      <c r="A436" s="29"/>
      <c r="B436" s="31"/>
      <c r="C436" s="29"/>
      <c r="D436" s="29"/>
      <c r="E436" s="29"/>
      <c r="F436" s="43"/>
      <c r="G436" s="43"/>
      <c r="H436" s="29"/>
      <c r="I436" s="21" t="str">
        <f>LEFT(Tabel1[[#This Row],[Ruumi tüüp (TALO Tüüpruumide nimestik)]],2)</f>
        <v/>
      </c>
      <c r="J436" s="30"/>
      <c r="K436" s="29"/>
      <c r="L436" s="21" t="str">
        <f>IFERROR(VLOOKUP(Tabel1[[#This Row],[Üürnik]],'Lepingu lisa'!$AW$3:$AX$22,2,FALSE),"")</f>
        <v/>
      </c>
      <c r="M436" s="21" t="str">
        <f>IFERROR(VLOOKUP(Tabel1[[#This Row],[Jaotus]],Tabelid!L:M,2,FALSE),"")</f>
        <v/>
      </c>
      <c r="N436" s="21"/>
      <c r="O436" s="55"/>
      <c r="P436" s="55"/>
      <c r="Q436" s="55"/>
      <c r="R436" s="55"/>
      <c r="S436" s="55"/>
      <c r="T436" s="55"/>
      <c r="U436" s="55"/>
      <c r="V436" s="55"/>
      <c r="W436" s="55"/>
      <c r="X436" s="55"/>
      <c r="Y436" s="55"/>
      <c r="Z436" s="55"/>
      <c r="AA436" s="55"/>
      <c r="AB436" s="55"/>
      <c r="AC436" s="55"/>
      <c r="AD436" s="55"/>
      <c r="AE436" s="55"/>
      <c r="AF436" s="55"/>
      <c r="AG436" s="55"/>
    </row>
    <row r="437" spans="1:33" x14ac:dyDescent="0.25">
      <c r="A437" s="29"/>
      <c r="B437" s="31"/>
      <c r="C437" s="29"/>
      <c r="D437" s="29"/>
      <c r="E437" s="29"/>
      <c r="F437" s="43"/>
      <c r="G437" s="43"/>
      <c r="H437" s="29"/>
      <c r="I437" s="21" t="str">
        <f>LEFT(Tabel1[[#This Row],[Ruumi tüüp (TALO Tüüpruumide nimestik)]],2)</f>
        <v/>
      </c>
      <c r="J437" s="30"/>
      <c r="K437" s="29"/>
      <c r="L437" s="21" t="str">
        <f>IFERROR(VLOOKUP(Tabel1[[#This Row],[Üürnik]],'Lepingu lisa'!$AW$3:$AX$22,2,FALSE),"")</f>
        <v/>
      </c>
      <c r="M437" s="21" t="str">
        <f>IFERROR(VLOOKUP(Tabel1[[#This Row],[Jaotus]],Tabelid!L:M,2,FALSE),"")</f>
        <v/>
      </c>
      <c r="N437" s="21"/>
      <c r="O437" s="55"/>
      <c r="P437" s="55"/>
      <c r="Q437" s="55"/>
      <c r="R437" s="55"/>
      <c r="S437" s="55"/>
      <c r="T437" s="55"/>
      <c r="U437" s="55"/>
      <c r="V437" s="55"/>
      <c r="W437" s="55"/>
      <c r="X437" s="55"/>
      <c r="Y437" s="55"/>
      <c r="Z437" s="55"/>
      <c r="AA437" s="55"/>
      <c r="AB437" s="55"/>
      <c r="AC437" s="55"/>
      <c r="AD437" s="55"/>
      <c r="AE437" s="55"/>
      <c r="AF437" s="55"/>
      <c r="AG437" s="55"/>
    </row>
    <row r="438" spans="1:33" x14ac:dyDescent="0.25">
      <c r="A438" s="29"/>
      <c r="B438" s="31"/>
      <c r="C438" s="29"/>
      <c r="D438" s="29"/>
      <c r="E438" s="29"/>
      <c r="F438" s="43"/>
      <c r="G438" s="43"/>
      <c r="H438" s="29"/>
      <c r="I438" s="21" t="str">
        <f>LEFT(Tabel1[[#This Row],[Ruumi tüüp (TALO Tüüpruumide nimestik)]],2)</f>
        <v/>
      </c>
      <c r="J438" s="30"/>
      <c r="K438" s="29"/>
      <c r="L438" s="21" t="str">
        <f>IFERROR(VLOOKUP(Tabel1[[#This Row],[Üürnik]],'Lepingu lisa'!$AW$3:$AX$22,2,FALSE),"")</f>
        <v/>
      </c>
      <c r="M438" s="21" t="str">
        <f>IFERROR(VLOOKUP(Tabel1[[#This Row],[Jaotus]],Tabelid!L:M,2,FALSE),"")</f>
        <v/>
      </c>
      <c r="N438" s="21"/>
      <c r="O438" s="55"/>
      <c r="P438" s="55"/>
      <c r="Q438" s="55"/>
      <c r="R438" s="55"/>
      <c r="S438" s="55"/>
      <c r="T438" s="55"/>
      <c r="U438" s="55"/>
      <c r="V438" s="55"/>
      <c r="W438" s="55"/>
      <c r="X438" s="55"/>
      <c r="Y438" s="55"/>
      <c r="Z438" s="55"/>
      <c r="AA438" s="55"/>
      <c r="AB438" s="55"/>
      <c r="AC438" s="55"/>
      <c r="AD438" s="55"/>
      <c r="AE438" s="55"/>
      <c r="AF438" s="55"/>
      <c r="AG438" s="55"/>
    </row>
    <row r="439" spans="1:33" x14ac:dyDescent="0.25">
      <c r="A439" s="29"/>
      <c r="B439" s="31"/>
      <c r="C439" s="29"/>
      <c r="D439" s="29"/>
      <c r="E439" s="29"/>
      <c r="F439" s="43"/>
      <c r="G439" s="43"/>
      <c r="H439" s="29"/>
      <c r="I439" s="21" t="str">
        <f>LEFT(Tabel1[[#This Row],[Ruumi tüüp (TALO Tüüpruumide nimestik)]],2)</f>
        <v/>
      </c>
      <c r="J439" s="30"/>
      <c r="K439" s="29"/>
      <c r="L439" s="21" t="str">
        <f>IFERROR(VLOOKUP(Tabel1[[#This Row],[Üürnik]],'Lepingu lisa'!$AW$3:$AX$22,2,FALSE),"")</f>
        <v/>
      </c>
      <c r="M439" s="21" t="str">
        <f>IFERROR(VLOOKUP(Tabel1[[#This Row],[Jaotus]],Tabelid!L:M,2,FALSE),"")</f>
        <v/>
      </c>
      <c r="N439" s="21"/>
      <c r="O439" s="55"/>
      <c r="P439" s="55"/>
      <c r="Q439" s="55"/>
      <c r="R439" s="55"/>
      <c r="S439" s="55"/>
      <c r="T439" s="55"/>
      <c r="U439" s="55"/>
      <c r="V439" s="55"/>
      <c r="W439" s="55"/>
      <c r="X439" s="55"/>
      <c r="Y439" s="55"/>
      <c r="Z439" s="55"/>
      <c r="AA439" s="55"/>
      <c r="AB439" s="55"/>
      <c r="AC439" s="55"/>
      <c r="AD439" s="55"/>
      <c r="AE439" s="55"/>
      <c r="AF439" s="55"/>
      <c r="AG439" s="55"/>
    </row>
    <row r="440" spans="1:33" x14ac:dyDescent="0.25">
      <c r="A440" s="29"/>
      <c r="B440" s="31"/>
      <c r="C440" s="29"/>
      <c r="D440" s="29"/>
      <c r="E440" s="29"/>
      <c r="F440" s="43"/>
      <c r="G440" s="43"/>
      <c r="H440" s="29"/>
      <c r="I440" s="21" t="str">
        <f>LEFT(Tabel1[[#This Row],[Ruumi tüüp (TALO Tüüpruumide nimestik)]],2)</f>
        <v/>
      </c>
      <c r="J440" s="30"/>
      <c r="K440" s="29"/>
      <c r="L440" s="21" t="str">
        <f>IFERROR(VLOOKUP(Tabel1[[#This Row],[Üürnik]],'Lepingu lisa'!$AW$3:$AX$22,2,FALSE),"")</f>
        <v/>
      </c>
      <c r="M440" s="21" t="str">
        <f>IFERROR(VLOOKUP(Tabel1[[#This Row],[Jaotus]],Tabelid!L:M,2,FALSE),"")</f>
        <v/>
      </c>
      <c r="N440" s="21"/>
      <c r="O440" s="55"/>
      <c r="P440" s="55"/>
      <c r="Q440" s="55"/>
      <c r="R440" s="55"/>
      <c r="S440" s="55"/>
      <c r="T440" s="55"/>
      <c r="U440" s="55"/>
      <c r="V440" s="55"/>
      <c r="W440" s="55"/>
      <c r="X440" s="55"/>
      <c r="Y440" s="55"/>
      <c r="Z440" s="55"/>
      <c r="AA440" s="55"/>
      <c r="AB440" s="55"/>
      <c r="AC440" s="55"/>
      <c r="AD440" s="55"/>
      <c r="AE440" s="55"/>
      <c r="AF440" s="55"/>
      <c r="AG440" s="55"/>
    </row>
    <row r="441" spans="1:33" x14ac:dyDescent="0.25">
      <c r="A441" s="29"/>
      <c r="B441" s="31"/>
      <c r="C441" s="29"/>
      <c r="D441" s="29"/>
      <c r="E441" s="29"/>
      <c r="F441" s="43"/>
      <c r="G441" s="43"/>
      <c r="H441" s="29"/>
      <c r="I441" s="21" t="str">
        <f>LEFT(Tabel1[[#This Row],[Ruumi tüüp (TALO Tüüpruumide nimestik)]],2)</f>
        <v/>
      </c>
      <c r="J441" s="30"/>
      <c r="K441" s="29"/>
      <c r="L441" s="21" t="str">
        <f>IFERROR(VLOOKUP(Tabel1[[#This Row],[Üürnik]],'Lepingu lisa'!$AW$3:$AX$22,2,FALSE),"")</f>
        <v/>
      </c>
      <c r="M441" s="21" t="str">
        <f>IFERROR(VLOOKUP(Tabel1[[#This Row],[Jaotus]],Tabelid!L:M,2,FALSE),"")</f>
        <v/>
      </c>
      <c r="N441" s="21"/>
      <c r="O441" s="55"/>
      <c r="P441" s="55"/>
      <c r="Q441" s="55"/>
      <c r="R441" s="55"/>
      <c r="S441" s="55"/>
      <c r="T441" s="55"/>
      <c r="U441" s="55"/>
      <c r="V441" s="55"/>
      <c r="W441" s="55"/>
      <c r="X441" s="55"/>
      <c r="Y441" s="55"/>
      <c r="Z441" s="55"/>
      <c r="AA441" s="55"/>
      <c r="AB441" s="55"/>
      <c r="AC441" s="55"/>
      <c r="AD441" s="55"/>
      <c r="AE441" s="55"/>
      <c r="AF441" s="55"/>
      <c r="AG441" s="55"/>
    </row>
    <row r="442" spans="1:33" x14ac:dyDescent="0.25">
      <c r="A442" s="29"/>
      <c r="B442" s="31"/>
      <c r="C442" s="29"/>
      <c r="D442" s="29"/>
      <c r="E442" s="29"/>
      <c r="F442" s="43"/>
      <c r="G442" s="43"/>
      <c r="H442" s="29"/>
      <c r="I442" s="21" t="str">
        <f>LEFT(Tabel1[[#This Row],[Ruumi tüüp (TALO Tüüpruumide nimestik)]],2)</f>
        <v/>
      </c>
      <c r="J442" s="30"/>
      <c r="K442" s="29"/>
      <c r="L442" s="21" t="str">
        <f>IFERROR(VLOOKUP(Tabel1[[#This Row],[Üürnik]],'Lepingu lisa'!$AW$3:$AX$22,2,FALSE),"")</f>
        <v/>
      </c>
      <c r="M442" s="21" t="str">
        <f>IFERROR(VLOOKUP(Tabel1[[#This Row],[Jaotus]],Tabelid!L:M,2,FALSE),"")</f>
        <v/>
      </c>
      <c r="N442" s="21"/>
      <c r="O442" s="55"/>
      <c r="P442" s="55"/>
      <c r="Q442" s="55"/>
      <c r="R442" s="55"/>
      <c r="S442" s="55"/>
      <c r="T442" s="55"/>
      <c r="U442" s="55"/>
      <c r="V442" s="55"/>
      <c r="W442" s="55"/>
      <c r="X442" s="55"/>
      <c r="Y442" s="55"/>
      <c r="Z442" s="55"/>
      <c r="AA442" s="55"/>
      <c r="AB442" s="55"/>
      <c r="AC442" s="55"/>
      <c r="AD442" s="55"/>
      <c r="AE442" s="55"/>
      <c r="AF442" s="55"/>
      <c r="AG442" s="55"/>
    </row>
    <row r="443" spans="1:33" x14ac:dyDescent="0.25">
      <c r="A443" s="29"/>
      <c r="B443" s="31"/>
      <c r="C443" s="29"/>
      <c r="D443" s="29"/>
      <c r="E443" s="29"/>
      <c r="F443" s="43"/>
      <c r="G443" s="43"/>
      <c r="H443" s="29"/>
      <c r="I443" s="21" t="str">
        <f>LEFT(Tabel1[[#This Row],[Ruumi tüüp (TALO Tüüpruumide nimestik)]],2)</f>
        <v/>
      </c>
      <c r="J443" s="30"/>
      <c r="K443" s="29"/>
      <c r="L443" s="21" t="str">
        <f>IFERROR(VLOOKUP(Tabel1[[#This Row],[Üürnik]],'Lepingu lisa'!$AW$3:$AX$22,2,FALSE),"")</f>
        <v/>
      </c>
      <c r="M443" s="21" t="str">
        <f>IFERROR(VLOOKUP(Tabel1[[#This Row],[Jaotus]],Tabelid!L:M,2,FALSE),"")</f>
        <v/>
      </c>
      <c r="N443" s="21"/>
      <c r="O443" s="55"/>
      <c r="P443" s="55"/>
      <c r="Q443" s="55"/>
      <c r="R443" s="55"/>
      <c r="S443" s="55"/>
      <c r="T443" s="55"/>
      <c r="U443" s="55"/>
      <c r="V443" s="55"/>
      <c r="W443" s="55"/>
      <c r="X443" s="55"/>
      <c r="Y443" s="55"/>
      <c r="Z443" s="55"/>
      <c r="AA443" s="55"/>
      <c r="AB443" s="55"/>
      <c r="AC443" s="55"/>
      <c r="AD443" s="55"/>
      <c r="AE443" s="55"/>
      <c r="AF443" s="55"/>
      <c r="AG443" s="55"/>
    </row>
    <row r="444" spans="1:33" x14ac:dyDescent="0.25">
      <c r="A444" s="29"/>
      <c r="B444" s="31"/>
      <c r="C444" s="29"/>
      <c r="D444" s="29"/>
      <c r="E444" s="29"/>
      <c r="F444" s="43"/>
      <c r="G444" s="43"/>
      <c r="H444" s="29"/>
      <c r="I444" s="21" t="str">
        <f>LEFT(Tabel1[[#This Row],[Ruumi tüüp (TALO Tüüpruumide nimestik)]],2)</f>
        <v/>
      </c>
      <c r="J444" s="30"/>
      <c r="K444" s="29"/>
      <c r="L444" s="21" t="str">
        <f>IFERROR(VLOOKUP(Tabel1[[#This Row],[Üürnik]],'Lepingu lisa'!$AW$3:$AX$22,2,FALSE),"")</f>
        <v/>
      </c>
      <c r="M444" s="21" t="str">
        <f>IFERROR(VLOOKUP(Tabel1[[#This Row],[Jaotus]],Tabelid!L:M,2,FALSE),"")</f>
        <v/>
      </c>
      <c r="N444" s="21"/>
      <c r="O444" s="55"/>
      <c r="P444" s="55"/>
      <c r="Q444" s="55"/>
      <c r="R444" s="55"/>
      <c r="S444" s="55"/>
      <c r="T444" s="55"/>
      <c r="U444" s="55"/>
      <c r="V444" s="55"/>
      <c r="W444" s="55"/>
      <c r="X444" s="55"/>
      <c r="Y444" s="55"/>
      <c r="Z444" s="55"/>
      <c r="AA444" s="55"/>
      <c r="AB444" s="55"/>
      <c r="AC444" s="55"/>
      <c r="AD444" s="55"/>
      <c r="AE444" s="55"/>
      <c r="AF444" s="55"/>
      <c r="AG444" s="55"/>
    </row>
    <row r="445" spans="1:33" x14ac:dyDescent="0.25">
      <c r="A445" s="29"/>
      <c r="B445" s="31"/>
      <c r="C445" s="29"/>
      <c r="D445" s="29"/>
      <c r="E445" s="29"/>
      <c r="F445" s="43"/>
      <c r="G445" s="43"/>
      <c r="H445" s="29"/>
      <c r="I445" s="21" t="str">
        <f>LEFT(Tabel1[[#This Row],[Ruumi tüüp (TALO Tüüpruumide nimestik)]],2)</f>
        <v/>
      </c>
      <c r="J445" s="30"/>
      <c r="K445" s="29"/>
      <c r="L445" s="21" t="str">
        <f>IFERROR(VLOOKUP(Tabel1[[#This Row],[Üürnik]],'Lepingu lisa'!$AW$3:$AX$22,2,FALSE),"")</f>
        <v/>
      </c>
      <c r="M445" s="21" t="str">
        <f>IFERROR(VLOOKUP(Tabel1[[#This Row],[Jaotus]],Tabelid!L:M,2,FALSE),"")</f>
        <v/>
      </c>
      <c r="N445" s="21"/>
      <c r="O445" s="55"/>
      <c r="P445" s="55"/>
      <c r="Q445" s="55"/>
      <c r="R445" s="55"/>
      <c r="S445" s="55"/>
      <c r="T445" s="55"/>
      <c r="U445" s="55"/>
      <c r="V445" s="55"/>
      <c r="W445" s="55"/>
      <c r="X445" s="55"/>
      <c r="Y445" s="55"/>
      <c r="Z445" s="55"/>
      <c r="AA445" s="55"/>
      <c r="AB445" s="55"/>
      <c r="AC445" s="55"/>
      <c r="AD445" s="55"/>
      <c r="AE445" s="55"/>
      <c r="AF445" s="55"/>
      <c r="AG445" s="55"/>
    </row>
    <row r="446" spans="1:33" x14ac:dyDescent="0.25">
      <c r="A446" s="29"/>
      <c r="B446" s="31"/>
      <c r="C446" s="29"/>
      <c r="D446" s="29"/>
      <c r="E446" s="29"/>
      <c r="F446" s="43"/>
      <c r="G446" s="43"/>
      <c r="H446" s="29"/>
      <c r="I446" s="21" t="str">
        <f>LEFT(Tabel1[[#This Row],[Ruumi tüüp (TALO Tüüpruumide nimestik)]],2)</f>
        <v/>
      </c>
      <c r="J446" s="30"/>
      <c r="K446" s="29"/>
      <c r="L446" s="21" t="str">
        <f>IFERROR(VLOOKUP(Tabel1[[#This Row],[Üürnik]],'Lepingu lisa'!$AW$3:$AX$22,2,FALSE),"")</f>
        <v/>
      </c>
      <c r="M446" s="21" t="str">
        <f>IFERROR(VLOOKUP(Tabel1[[#This Row],[Jaotus]],Tabelid!L:M,2,FALSE),"")</f>
        <v/>
      </c>
      <c r="N446" s="21"/>
      <c r="O446" s="55"/>
      <c r="P446" s="55"/>
      <c r="Q446" s="55"/>
      <c r="R446" s="55"/>
      <c r="S446" s="55"/>
      <c r="T446" s="55"/>
      <c r="U446" s="55"/>
      <c r="V446" s="55"/>
      <c r="W446" s="55"/>
      <c r="X446" s="55"/>
      <c r="Y446" s="55"/>
      <c r="Z446" s="55"/>
      <c r="AA446" s="55"/>
      <c r="AB446" s="55"/>
      <c r="AC446" s="55"/>
      <c r="AD446" s="55"/>
      <c r="AE446" s="55"/>
      <c r="AF446" s="55"/>
      <c r="AG446" s="55"/>
    </row>
    <row r="447" spans="1:33" x14ac:dyDescent="0.25">
      <c r="A447" s="29"/>
      <c r="B447" s="31"/>
      <c r="C447" s="29"/>
      <c r="D447" s="29"/>
      <c r="E447" s="29"/>
      <c r="F447" s="43"/>
      <c r="G447" s="43"/>
      <c r="H447" s="29"/>
      <c r="I447" s="21" t="str">
        <f>LEFT(Tabel1[[#This Row],[Ruumi tüüp (TALO Tüüpruumide nimestik)]],2)</f>
        <v/>
      </c>
      <c r="J447" s="30"/>
      <c r="K447" s="29"/>
      <c r="L447" s="21" t="str">
        <f>IFERROR(VLOOKUP(Tabel1[[#This Row],[Üürnik]],'Lepingu lisa'!$AW$3:$AX$22,2,FALSE),"")</f>
        <v/>
      </c>
      <c r="M447" s="21" t="str">
        <f>IFERROR(VLOOKUP(Tabel1[[#This Row],[Jaotus]],Tabelid!L:M,2,FALSE),"")</f>
        <v/>
      </c>
      <c r="N447" s="21"/>
      <c r="O447" s="55"/>
      <c r="P447" s="55"/>
      <c r="Q447" s="55"/>
      <c r="R447" s="55"/>
      <c r="S447" s="55"/>
      <c r="T447" s="55"/>
      <c r="U447" s="55"/>
      <c r="V447" s="55"/>
      <c r="W447" s="55"/>
      <c r="X447" s="55"/>
      <c r="Y447" s="55"/>
      <c r="Z447" s="55"/>
      <c r="AA447" s="55"/>
      <c r="AB447" s="55"/>
      <c r="AC447" s="55"/>
      <c r="AD447" s="55"/>
      <c r="AE447" s="55"/>
      <c r="AF447" s="55"/>
      <c r="AG447" s="55"/>
    </row>
    <row r="448" spans="1:33" x14ac:dyDescent="0.25">
      <c r="A448" s="29"/>
      <c r="B448" s="31"/>
      <c r="C448" s="29"/>
      <c r="D448" s="29"/>
      <c r="E448" s="29"/>
      <c r="F448" s="43"/>
      <c r="G448" s="43"/>
      <c r="H448" s="29"/>
      <c r="I448" s="21" t="str">
        <f>LEFT(Tabel1[[#This Row],[Ruumi tüüp (TALO Tüüpruumide nimestik)]],2)</f>
        <v/>
      </c>
      <c r="J448" s="30"/>
      <c r="K448" s="29"/>
      <c r="L448" s="21" t="str">
        <f>IFERROR(VLOOKUP(Tabel1[[#This Row],[Üürnik]],'Lepingu lisa'!$AW$3:$AX$22,2,FALSE),"")</f>
        <v/>
      </c>
      <c r="M448" s="21" t="str">
        <f>IFERROR(VLOOKUP(Tabel1[[#This Row],[Jaotus]],Tabelid!L:M,2,FALSE),"")</f>
        <v/>
      </c>
      <c r="N448" s="21"/>
      <c r="O448" s="55"/>
      <c r="P448" s="55"/>
      <c r="Q448" s="55"/>
      <c r="R448" s="55"/>
      <c r="S448" s="55"/>
      <c r="T448" s="55"/>
      <c r="U448" s="55"/>
      <c r="V448" s="55"/>
      <c r="W448" s="55"/>
      <c r="X448" s="55"/>
      <c r="Y448" s="55"/>
      <c r="Z448" s="55"/>
      <c r="AA448" s="55"/>
      <c r="AB448" s="55"/>
      <c r="AC448" s="55"/>
      <c r="AD448" s="55"/>
      <c r="AE448" s="55"/>
      <c r="AF448" s="55"/>
      <c r="AG448" s="55"/>
    </row>
    <row r="449" spans="1:33" x14ac:dyDescent="0.25">
      <c r="A449" s="29"/>
      <c r="B449" s="31"/>
      <c r="C449" s="29"/>
      <c r="D449" s="29"/>
      <c r="E449" s="29"/>
      <c r="F449" s="43"/>
      <c r="G449" s="43"/>
      <c r="H449" s="29"/>
      <c r="I449" s="21" t="str">
        <f>LEFT(Tabel1[[#This Row],[Ruumi tüüp (TALO Tüüpruumide nimestik)]],2)</f>
        <v/>
      </c>
      <c r="J449" s="30"/>
      <c r="K449" s="29"/>
      <c r="L449" s="21" t="str">
        <f>IFERROR(VLOOKUP(Tabel1[[#This Row],[Üürnik]],'Lepingu lisa'!$AW$3:$AX$22,2,FALSE),"")</f>
        <v/>
      </c>
      <c r="M449" s="21" t="str">
        <f>IFERROR(VLOOKUP(Tabel1[[#This Row],[Jaotus]],Tabelid!L:M,2,FALSE),"")</f>
        <v/>
      </c>
      <c r="N449" s="21"/>
      <c r="O449" s="55"/>
      <c r="P449" s="55"/>
      <c r="Q449" s="55"/>
      <c r="R449" s="55"/>
      <c r="S449" s="55"/>
      <c r="T449" s="55"/>
      <c r="U449" s="55"/>
      <c r="V449" s="55"/>
      <c r="W449" s="55"/>
      <c r="X449" s="55"/>
      <c r="Y449" s="55"/>
      <c r="Z449" s="55"/>
      <c r="AA449" s="55"/>
      <c r="AB449" s="55"/>
      <c r="AC449" s="55"/>
      <c r="AD449" s="55"/>
      <c r="AE449" s="55"/>
      <c r="AF449" s="55"/>
      <c r="AG449" s="55"/>
    </row>
    <row r="450" spans="1:33" x14ac:dyDescent="0.25">
      <c r="A450" s="29"/>
      <c r="B450" s="31"/>
      <c r="C450" s="29"/>
      <c r="D450" s="29"/>
      <c r="E450" s="29"/>
      <c r="F450" s="43"/>
      <c r="G450" s="43"/>
      <c r="H450" s="29"/>
      <c r="I450" s="21" t="str">
        <f>LEFT(Tabel1[[#This Row],[Ruumi tüüp (TALO Tüüpruumide nimestik)]],2)</f>
        <v/>
      </c>
      <c r="J450" s="30"/>
      <c r="K450" s="29"/>
      <c r="L450" s="21" t="str">
        <f>IFERROR(VLOOKUP(Tabel1[[#This Row],[Üürnik]],'Lepingu lisa'!$AW$3:$AX$22,2,FALSE),"")</f>
        <v/>
      </c>
      <c r="M450" s="21" t="str">
        <f>IFERROR(VLOOKUP(Tabel1[[#This Row],[Jaotus]],Tabelid!L:M,2,FALSE),"")</f>
        <v/>
      </c>
      <c r="N450" s="21"/>
      <c r="O450" s="55"/>
      <c r="P450" s="55"/>
      <c r="Q450" s="55"/>
      <c r="R450" s="55"/>
      <c r="S450" s="55"/>
      <c r="T450" s="55"/>
      <c r="U450" s="55"/>
      <c r="V450" s="55"/>
      <c r="W450" s="55"/>
      <c r="X450" s="55"/>
      <c r="Y450" s="55"/>
      <c r="Z450" s="55"/>
      <c r="AA450" s="55"/>
      <c r="AB450" s="55"/>
      <c r="AC450" s="55"/>
      <c r="AD450" s="55"/>
      <c r="AE450" s="55"/>
      <c r="AF450" s="55"/>
      <c r="AG450" s="55"/>
    </row>
    <row r="451" spans="1:33" x14ac:dyDescent="0.25">
      <c r="A451" s="29"/>
      <c r="B451" s="31"/>
      <c r="C451" s="29"/>
      <c r="D451" s="29"/>
      <c r="E451" s="29"/>
      <c r="F451" s="43"/>
      <c r="G451" s="43"/>
      <c r="H451" s="29"/>
      <c r="I451" s="21" t="str">
        <f>LEFT(Tabel1[[#This Row],[Ruumi tüüp (TALO Tüüpruumide nimestik)]],2)</f>
        <v/>
      </c>
      <c r="J451" s="30"/>
      <c r="K451" s="29"/>
      <c r="L451" s="21" t="str">
        <f>IFERROR(VLOOKUP(Tabel1[[#This Row],[Üürnik]],'Lepingu lisa'!$AW$3:$AX$22,2,FALSE),"")</f>
        <v/>
      </c>
      <c r="M451" s="21" t="str">
        <f>IFERROR(VLOOKUP(Tabel1[[#This Row],[Jaotus]],Tabelid!L:M,2,FALSE),"")</f>
        <v/>
      </c>
      <c r="N451" s="21"/>
      <c r="O451" s="55"/>
      <c r="P451" s="55"/>
      <c r="Q451" s="55"/>
      <c r="R451" s="55"/>
      <c r="S451" s="55"/>
      <c r="T451" s="55"/>
      <c r="U451" s="55"/>
      <c r="V451" s="55"/>
      <c r="W451" s="55"/>
      <c r="X451" s="55"/>
      <c r="Y451" s="55"/>
      <c r="Z451" s="55"/>
      <c r="AA451" s="55"/>
      <c r="AB451" s="55"/>
      <c r="AC451" s="55"/>
      <c r="AD451" s="55"/>
      <c r="AE451" s="55"/>
      <c r="AF451" s="55"/>
      <c r="AG451" s="55"/>
    </row>
    <row r="452" spans="1:33" x14ac:dyDescent="0.25">
      <c r="A452" s="29"/>
      <c r="B452" s="31"/>
      <c r="C452" s="29"/>
      <c r="D452" s="29"/>
      <c r="E452" s="29"/>
      <c r="F452" s="43"/>
      <c r="G452" s="43"/>
      <c r="H452" s="29"/>
      <c r="I452" s="21" t="str">
        <f>LEFT(Tabel1[[#This Row],[Ruumi tüüp (TALO Tüüpruumide nimestik)]],2)</f>
        <v/>
      </c>
      <c r="J452" s="30"/>
      <c r="K452" s="29"/>
      <c r="L452" s="21" t="str">
        <f>IFERROR(VLOOKUP(Tabel1[[#This Row],[Üürnik]],'Lepingu lisa'!$AW$3:$AX$22,2,FALSE),"")</f>
        <v/>
      </c>
      <c r="M452" s="21" t="str">
        <f>IFERROR(VLOOKUP(Tabel1[[#This Row],[Jaotus]],Tabelid!L:M,2,FALSE),"")</f>
        <v/>
      </c>
      <c r="N452" s="21"/>
      <c r="O452" s="55"/>
      <c r="P452" s="55"/>
      <c r="Q452" s="55"/>
      <c r="R452" s="55"/>
      <c r="S452" s="55"/>
      <c r="T452" s="55"/>
      <c r="U452" s="55"/>
      <c r="V452" s="55"/>
      <c r="W452" s="55"/>
      <c r="X452" s="55"/>
      <c r="Y452" s="55"/>
      <c r="Z452" s="55"/>
      <c r="AA452" s="55"/>
      <c r="AB452" s="55"/>
      <c r="AC452" s="55"/>
      <c r="AD452" s="55"/>
      <c r="AE452" s="55"/>
      <c r="AF452" s="55"/>
      <c r="AG452" s="55"/>
    </row>
    <row r="453" spans="1:33" x14ac:dyDescent="0.25">
      <c r="A453" s="29"/>
      <c r="B453" s="31"/>
      <c r="C453" s="29"/>
      <c r="D453" s="29"/>
      <c r="E453" s="29"/>
      <c r="F453" s="43"/>
      <c r="G453" s="43"/>
      <c r="H453" s="29"/>
      <c r="I453" s="21" t="str">
        <f>LEFT(Tabel1[[#This Row],[Ruumi tüüp (TALO Tüüpruumide nimestik)]],2)</f>
        <v/>
      </c>
      <c r="J453" s="30"/>
      <c r="K453" s="29"/>
      <c r="L453" s="21" t="str">
        <f>IFERROR(VLOOKUP(Tabel1[[#This Row],[Üürnik]],'Lepingu lisa'!$AW$3:$AX$22,2,FALSE),"")</f>
        <v/>
      </c>
      <c r="M453" s="21" t="str">
        <f>IFERROR(VLOOKUP(Tabel1[[#This Row],[Jaotus]],Tabelid!L:M,2,FALSE),"")</f>
        <v/>
      </c>
      <c r="N453" s="21"/>
      <c r="O453" s="55"/>
      <c r="P453" s="55"/>
      <c r="Q453" s="55"/>
      <c r="R453" s="55"/>
      <c r="S453" s="55"/>
      <c r="T453" s="55"/>
      <c r="U453" s="55"/>
      <c r="V453" s="55"/>
      <c r="W453" s="55"/>
      <c r="X453" s="55"/>
      <c r="Y453" s="55"/>
      <c r="Z453" s="55"/>
      <c r="AA453" s="55"/>
      <c r="AB453" s="55"/>
      <c r="AC453" s="55"/>
      <c r="AD453" s="55"/>
      <c r="AE453" s="55"/>
      <c r="AF453" s="55"/>
      <c r="AG453" s="55"/>
    </row>
    <row r="454" spans="1:33" x14ac:dyDescent="0.25">
      <c r="A454" s="29"/>
      <c r="B454" s="31"/>
      <c r="C454" s="29"/>
      <c r="D454" s="29"/>
      <c r="E454" s="29"/>
      <c r="F454" s="43"/>
      <c r="G454" s="43"/>
      <c r="H454" s="29"/>
      <c r="I454" s="21" t="str">
        <f>LEFT(Tabel1[[#This Row],[Ruumi tüüp (TALO Tüüpruumide nimestik)]],2)</f>
        <v/>
      </c>
      <c r="J454" s="30"/>
      <c r="K454" s="29"/>
      <c r="L454" s="21" t="str">
        <f>IFERROR(VLOOKUP(Tabel1[[#This Row],[Üürnik]],'Lepingu lisa'!$AW$3:$AX$22,2,FALSE),"")</f>
        <v/>
      </c>
      <c r="M454" s="21" t="str">
        <f>IFERROR(VLOOKUP(Tabel1[[#This Row],[Jaotus]],Tabelid!L:M,2,FALSE),"")</f>
        <v/>
      </c>
      <c r="N454" s="21"/>
      <c r="O454" s="55"/>
      <c r="P454" s="55"/>
      <c r="Q454" s="55"/>
      <c r="R454" s="55"/>
      <c r="S454" s="55"/>
      <c r="T454" s="55"/>
      <c r="U454" s="55"/>
      <c r="V454" s="55"/>
      <c r="W454" s="55"/>
      <c r="X454" s="55"/>
      <c r="Y454" s="55"/>
      <c r="Z454" s="55"/>
      <c r="AA454" s="55"/>
      <c r="AB454" s="55"/>
      <c r="AC454" s="55"/>
      <c r="AD454" s="55"/>
      <c r="AE454" s="55"/>
      <c r="AF454" s="55"/>
      <c r="AG454" s="55"/>
    </row>
    <row r="455" spans="1:33" x14ac:dyDescent="0.25">
      <c r="A455" s="29"/>
      <c r="B455" s="31"/>
      <c r="C455" s="29"/>
      <c r="D455" s="29"/>
      <c r="E455" s="29"/>
      <c r="F455" s="43"/>
      <c r="G455" s="43"/>
      <c r="H455" s="29"/>
      <c r="I455" s="21" t="str">
        <f>LEFT(Tabel1[[#This Row],[Ruumi tüüp (TALO Tüüpruumide nimestik)]],2)</f>
        <v/>
      </c>
      <c r="J455" s="30"/>
      <c r="K455" s="29"/>
      <c r="L455" s="21" t="str">
        <f>IFERROR(VLOOKUP(Tabel1[[#This Row],[Üürnik]],'Lepingu lisa'!$AW$3:$AX$22,2,FALSE),"")</f>
        <v/>
      </c>
      <c r="M455" s="21" t="str">
        <f>IFERROR(VLOOKUP(Tabel1[[#This Row],[Jaotus]],Tabelid!L:M,2,FALSE),"")</f>
        <v/>
      </c>
      <c r="N455" s="21"/>
      <c r="O455" s="55"/>
      <c r="P455" s="55"/>
      <c r="Q455" s="55"/>
      <c r="R455" s="55"/>
      <c r="S455" s="55"/>
      <c r="T455" s="55"/>
      <c r="U455" s="55"/>
      <c r="V455" s="55"/>
      <c r="W455" s="55"/>
      <c r="X455" s="55"/>
      <c r="Y455" s="55"/>
      <c r="Z455" s="55"/>
      <c r="AA455" s="55"/>
      <c r="AB455" s="55"/>
      <c r="AC455" s="55"/>
      <c r="AD455" s="55"/>
      <c r="AE455" s="55"/>
      <c r="AF455" s="55"/>
      <c r="AG455" s="55"/>
    </row>
    <row r="456" spans="1:33" x14ac:dyDescent="0.25">
      <c r="A456" s="29"/>
      <c r="B456" s="31"/>
      <c r="C456" s="29"/>
      <c r="D456" s="29"/>
      <c r="E456" s="29"/>
      <c r="F456" s="43"/>
      <c r="G456" s="43"/>
      <c r="H456" s="29"/>
      <c r="I456" s="21" t="str">
        <f>LEFT(Tabel1[[#This Row],[Ruumi tüüp (TALO Tüüpruumide nimestik)]],2)</f>
        <v/>
      </c>
      <c r="J456" s="30"/>
      <c r="K456" s="29"/>
      <c r="L456" s="21" t="str">
        <f>IFERROR(VLOOKUP(Tabel1[[#This Row],[Üürnik]],'Lepingu lisa'!$AW$3:$AX$22,2,FALSE),"")</f>
        <v/>
      </c>
      <c r="M456" s="21" t="str">
        <f>IFERROR(VLOOKUP(Tabel1[[#This Row],[Jaotus]],Tabelid!L:M,2,FALSE),"")</f>
        <v/>
      </c>
      <c r="N456" s="21"/>
      <c r="O456" s="55"/>
      <c r="P456" s="55"/>
      <c r="Q456" s="55"/>
      <c r="R456" s="55"/>
      <c r="S456" s="55"/>
      <c r="T456" s="55"/>
      <c r="U456" s="55"/>
      <c r="V456" s="55"/>
      <c r="W456" s="55"/>
      <c r="X456" s="55"/>
      <c r="Y456" s="55"/>
      <c r="Z456" s="55"/>
      <c r="AA456" s="55"/>
      <c r="AB456" s="55"/>
      <c r="AC456" s="55"/>
      <c r="AD456" s="55"/>
      <c r="AE456" s="55"/>
      <c r="AF456" s="55"/>
      <c r="AG456" s="55"/>
    </row>
    <row r="457" spans="1:33" x14ac:dyDescent="0.25">
      <c r="A457" s="29"/>
      <c r="B457" s="31"/>
      <c r="C457" s="29"/>
      <c r="D457" s="29"/>
      <c r="E457" s="29"/>
      <c r="F457" s="43"/>
      <c r="G457" s="43"/>
      <c r="H457" s="29"/>
      <c r="I457" s="21" t="str">
        <f>LEFT(Tabel1[[#This Row],[Ruumi tüüp (TALO Tüüpruumide nimestik)]],2)</f>
        <v/>
      </c>
      <c r="J457" s="30"/>
      <c r="K457" s="29"/>
      <c r="L457" s="21" t="str">
        <f>IFERROR(VLOOKUP(Tabel1[[#This Row],[Üürnik]],'Lepingu lisa'!$AW$3:$AX$22,2,FALSE),"")</f>
        <v/>
      </c>
      <c r="M457" s="21" t="str">
        <f>IFERROR(VLOOKUP(Tabel1[[#This Row],[Jaotus]],Tabelid!L:M,2,FALSE),"")</f>
        <v/>
      </c>
      <c r="N457" s="21"/>
      <c r="O457" s="55"/>
      <c r="P457" s="55"/>
      <c r="Q457" s="55"/>
      <c r="R457" s="55"/>
      <c r="S457" s="55"/>
      <c r="T457" s="55"/>
      <c r="U457" s="55"/>
      <c r="V457" s="55"/>
      <c r="W457" s="55"/>
      <c r="X457" s="55"/>
      <c r="Y457" s="55"/>
      <c r="Z457" s="55"/>
      <c r="AA457" s="55"/>
      <c r="AB457" s="55"/>
      <c r="AC457" s="55"/>
      <c r="AD457" s="55"/>
      <c r="AE457" s="55"/>
      <c r="AF457" s="55"/>
      <c r="AG457" s="55"/>
    </row>
    <row r="458" spans="1:33" x14ac:dyDescent="0.25">
      <c r="A458" s="29"/>
      <c r="B458" s="31"/>
      <c r="C458" s="29"/>
      <c r="D458" s="29"/>
      <c r="E458" s="29"/>
      <c r="F458" s="43"/>
      <c r="G458" s="43"/>
      <c r="H458" s="29"/>
      <c r="I458" s="21" t="str">
        <f>LEFT(Tabel1[[#This Row],[Ruumi tüüp (TALO Tüüpruumide nimestik)]],2)</f>
        <v/>
      </c>
      <c r="J458" s="30"/>
      <c r="K458" s="29"/>
      <c r="L458" s="21" t="str">
        <f>IFERROR(VLOOKUP(Tabel1[[#This Row],[Üürnik]],'Lepingu lisa'!$AW$3:$AX$22,2,FALSE),"")</f>
        <v/>
      </c>
      <c r="M458" s="21" t="str">
        <f>IFERROR(VLOOKUP(Tabel1[[#This Row],[Jaotus]],Tabelid!L:M,2,FALSE),"")</f>
        <v/>
      </c>
      <c r="N458" s="21"/>
      <c r="O458" s="55"/>
      <c r="P458" s="55"/>
      <c r="Q458" s="55"/>
      <c r="R458" s="55"/>
      <c r="S458" s="55"/>
      <c r="T458" s="55"/>
      <c r="U458" s="55"/>
      <c r="V458" s="55"/>
      <c r="W458" s="55"/>
      <c r="X458" s="55"/>
      <c r="Y458" s="55"/>
      <c r="Z458" s="55"/>
      <c r="AA458" s="55"/>
      <c r="AB458" s="55"/>
      <c r="AC458" s="55"/>
      <c r="AD458" s="55"/>
      <c r="AE458" s="55"/>
      <c r="AF458" s="55"/>
      <c r="AG458" s="55"/>
    </row>
    <row r="459" spans="1:33" x14ac:dyDescent="0.25">
      <c r="A459" s="29"/>
      <c r="B459" s="31"/>
      <c r="C459" s="29"/>
      <c r="D459" s="29"/>
      <c r="E459" s="29"/>
      <c r="F459" s="43"/>
      <c r="G459" s="43"/>
      <c r="H459" s="29"/>
      <c r="I459" s="21" t="str">
        <f>LEFT(Tabel1[[#This Row],[Ruumi tüüp (TALO Tüüpruumide nimestik)]],2)</f>
        <v/>
      </c>
      <c r="J459" s="30"/>
      <c r="K459" s="29"/>
      <c r="L459" s="21" t="str">
        <f>IFERROR(VLOOKUP(Tabel1[[#This Row],[Üürnik]],'Lepingu lisa'!$AW$3:$AX$22,2,FALSE),"")</f>
        <v/>
      </c>
      <c r="M459" s="21" t="str">
        <f>IFERROR(VLOOKUP(Tabel1[[#This Row],[Jaotus]],Tabelid!L:M,2,FALSE),"")</f>
        <v/>
      </c>
      <c r="N459" s="21"/>
      <c r="O459" s="55"/>
      <c r="P459" s="55"/>
      <c r="Q459" s="55"/>
      <c r="R459" s="55"/>
      <c r="S459" s="55"/>
      <c r="T459" s="55"/>
      <c r="U459" s="55"/>
      <c r="V459" s="55"/>
      <c r="W459" s="55"/>
      <c r="X459" s="55"/>
      <c r="Y459" s="55"/>
      <c r="Z459" s="55"/>
      <c r="AA459" s="55"/>
      <c r="AB459" s="55"/>
      <c r="AC459" s="55"/>
      <c r="AD459" s="55"/>
      <c r="AE459" s="55"/>
      <c r="AF459" s="55"/>
      <c r="AG459" s="55"/>
    </row>
    <row r="460" spans="1:33" x14ac:dyDescent="0.25">
      <c r="A460" s="29"/>
      <c r="B460" s="31"/>
      <c r="C460" s="29"/>
      <c r="D460" s="29"/>
      <c r="E460" s="29"/>
      <c r="F460" s="43"/>
      <c r="G460" s="43"/>
      <c r="H460" s="29"/>
      <c r="I460" s="21" t="str">
        <f>LEFT(Tabel1[[#This Row],[Ruumi tüüp (TALO Tüüpruumide nimestik)]],2)</f>
        <v/>
      </c>
      <c r="J460" s="30"/>
      <c r="K460" s="29"/>
      <c r="L460" s="21" t="str">
        <f>IFERROR(VLOOKUP(Tabel1[[#This Row],[Üürnik]],'Lepingu lisa'!$AW$3:$AX$22,2,FALSE),"")</f>
        <v/>
      </c>
      <c r="M460" s="21" t="str">
        <f>IFERROR(VLOOKUP(Tabel1[[#This Row],[Jaotus]],Tabelid!L:M,2,FALSE),"")</f>
        <v/>
      </c>
      <c r="N460" s="21"/>
      <c r="O460" s="55"/>
      <c r="P460" s="55"/>
      <c r="Q460" s="55"/>
      <c r="R460" s="55"/>
      <c r="S460" s="55"/>
      <c r="T460" s="55"/>
      <c r="U460" s="55"/>
      <c r="V460" s="55"/>
      <c r="W460" s="55"/>
      <c r="X460" s="55"/>
      <c r="Y460" s="55"/>
      <c r="Z460" s="55"/>
      <c r="AA460" s="55"/>
      <c r="AB460" s="55"/>
      <c r="AC460" s="55"/>
      <c r="AD460" s="55"/>
      <c r="AE460" s="55"/>
      <c r="AF460" s="55"/>
      <c r="AG460" s="55"/>
    </row>
    <row r="461" spans="1:33" x14ac:dyDescent="0.25">
      <c r="A461" s="29"/>
      <c r="B461" s="31"/>
      <c r="C461" s="29"/>
      <c r="D461" s="29"/>
      <c r="E461" s="29"/>
      <c r="F461" s="43"/>
      <c r="G461" s="43"/>
      <c r="H461" s="29"/>
      <c r="I461" s="21" t="str">
        <f>LEFT(Tabel1[[#This Row],[Ruumi tüüp (TALO Tüüpruumide nimestik)]],2)</f>
        <v/>
      </c>
      <c r="J461" s="30"/>
      <c r="K461" s="29"/>
      <c r="L461" s="21" t="str">
        <f>IFERROR(VLOOKUP(Tabel1[[#This Row],[Üürnik]],'Lepingu lisa'!$AW$3:$AX$22,2,FALSE),"")</f>
        <v/>
      </c>
      <c r="M461" s="21" t="str">
        <f>IFERROR(VLOOKUP(Tabel1[[#This Row],[Jaotus]],Tabelid!L:M,2,FALSE),"")</f>
        <v/>
      </c>
      <c r="N461" s="21"/>
      <c r="O461" s="55"/>
      <c r="P461" s="55"/>
      <c r="Q461" s="55"/>
      <c r="R461" s="55"/>
      <c r="S461" s="55"/>
      <c r="T461" s="55"/>
      <c r="U461" s="55"/>
      <c r="V461" s="55"/>
      <c r="W461" s="55"/>
      <c r="X461" s="55"/>
      <c r="Y461" s="55"/>
      <c r="Z461" s="55"/>
      <c r="AA461" s="55"/>
      <c r="AB461" s="55"/>
      <c r="AC461" s="55"/>
      <c r="AD461" s="55"/>
      <c r="AE461" s="55"/>
      <c r="AF461" s="55"/>
      <c r="AG461" s="55"/>
    </row>
    <row r="462" spans="1:33" x14ac:dyDescent="0.25">
      <c r="A462" s="29"/>
      <c r="B462" s="31"/>
      <c r="C462" s="29"/>
      <c r="D462" s="29"/>
      <c r="E462" s="29"/>
      <c r="F462" s="43"/>
      <c r="G462" s="43"/>
      <c r="H462" s="29"/>
      <c r="I462" s="21" t="str">
        <f>LEFT(Tabel1[[#This Row],[Ruumi tüüp (TALO Tüüpruumide nimestik)]],2)</f>
        <v/>
      </c>
      <c r="J462" s="30"/>
      <c r="K462" s="29"/>
      <c r="L462" s="21" t="str">
        <f>IFERROR(VLOOKUP(Tabel1[[#This Row],[Üürnik]],'Lepingu lisa'!$AW$3:$AX$22,2,FALSE),"")</f>
        <v/>
      </c>
      <c r="M462" s="21" t="str">
        <f>IFERROR(VLOOKUP(Tabel1[[#This Row],[Jaotus]],Tabelid!L:M,2,FALSE),"")</f>
        <v/>
      </c>
      <c r="N462" s="21"/>
      <c r="O462" s="55"/>
      <c r="P462" s="55"/>
      <c r="Q462" s="55"/>
      <c r="R462" s="55"/>
      <c r="S462" s="55"/>
      <c r="T462" s="55"/>
      <c r="U462" s="55"/>
      <c r="V462" s="55"/>
      <c r="W462" s="55"/>
      <c r="X462" s="55"/>
      <c r="Y462" s="55"/>
      <c r="Z462" s="55"/>
      <c r="AA462" s="55"/>
      <c r="AB462" s="55"/>
      <c r="AC462" s="55"/>
      <c r="AD462" s="55"/>
      <c r="AE462" s="55"/>
      <c r="AF462" s="55"/>
      <c r="AG462" s="55"/>
    </row>
    <row r="463" spans="1:33" x14ac:dyDescent="0.25">
      <c r="A463" s="29"/>
      <c r="B463" s="31"/>
      <c r="C463" s="29"/>
      <c r="D463" s="29"/>
      <c r="E463" s="29"/>
      <c r="F463" s="43"/>
      <c r="G463" s="43"/>
      <c r="H463" s="29"/>
      <c r="I463" s="21" t="str">
        <f>LEFT(Tabel1[[#This Row],[Ruumi tüüp (TALO Tüüpruumide nimestik)]],2)</f>
        <v/>
      </c>
      <c r="J463" s="30"/>
      <c r="K463" s="29"/>
      <c r="L463" s="21" t="str">
        <f>IFERROR(VLOOKUP(Tabel1[[#This Row],[Üürnik]],'Lepingu lisa'!$AW$3:$AX$22,2,FALSE),"")</f>
        <v/>
      </c>
      <c r="M463" s="21" t="str">
        <f>IFERROR(VLOOKUP(Tabel1[[#This Row],[Jaotus]],Tabelid!L:M,2,FALSE),"")</f>
        <v/>
      </c>
      <c r="N463" s="21"/>
      <c r="O463" s="55"/>
      <c r="P463" s="55"/>
      <c r="Q463" s="55"/>
      <c r="R463" s="55"/>
      <c r="S463" s="55"/>
      <c r="T463" s="55"/>
      <c r="U463" s="55"/>
      <c r="V463" s="55"/>
      <c r="W463" s="55"/>
      <c r="X463" s="55"/>
      <c r="Y463" s="55"/>
      <c r="Z463" s="55"/>
      <c r="AA463" s="55"/>
      <c r="AB463" s="55"/>
      <c r="AC463" s="55"/>
      <c r="AD463" s="55"/>
      <c r="AE463" s="55"/>
      <c r="AF463" s="55"/>
      <c r="AG463" s="55"/>
    </row>
    <row r="464" spans="1:33" x14ac:dyDescent="0.25">
      <c r="A464" s="29"/>
      <c r="B464" s="31"/>
      <c r="C464" s="29"/>
      <c r="D464" s="29"/>
      <c r="E464" s="29"/>
      <c r="F464" s="43"/>
      <c r="G464" s="43"/>
      <c r="H464" s="29"/>
      <c r="I464" s="21" t="str">
        <f>LEFT(Tabel1[[#This Row],[Ruumi tüüp (TALO Tüüpruumide nimestik)]],2)</f>
        <v/>
      </c>
      <c r="J464" s="30"/>
      <c r="K464" s="29"/>
      <c r="L464" s="21" t="str">
        <f>IFERROR(VLOOKUP(Tabel1[[#This Row],[Üürnik]],'Lepingu lisa'!$AW$3:$AX$22,2,FALSE),"")</f>
        <v/>
      </c>
      <c r="M464" s="21" t="str">
        <f>IFERROR(VLOOKUP(Tabel1[[#This Row],[Jaotus]],Tabelid!L:M,2,FALSE),"")</f>
        <v/>
      </c>
      <c r="N464" s="21"/>
      <c r="O464" s="55"/>
      <c r="P464" s="55"/>
      <c r="Q464" s="55"/>
      <c r="R464" s="55"/>
      <c r="S464" s="55"/>
      <c r="T464" s="55"/>
      <c r="U464" s="55"/>
      <c r="V464" s="55"/>
      <c r="W464" s="55"/>
      <c r="X464" s="55"/>
      <c r="Y464" s="55"/>
      <c r="Z464" s="55"/>
      <c r="AA464" s="55"/>
      <c r="AB464" s="55"/>
      <c r="AC464" s="55"/>
      <c r="AD464" s="55"/>
      <c r="AE464" s="55"/>
      <c r="AF464" s="55"/>
      <c r="AG464" s="55"/>
    </row>
    <row r="465" spans="1:33" x14ac:dyDescent="0.25">
      <c r="A465" s="29"/>
      <c r="B465" s="31"/>
      <c r="C465" s="29"/>
      <c r="D465" s="29"/>
      <c r="E465" s="29"/>
      <c r="F465" s="43"/>
      <c r="G465" s="43"/>
      <c r="H465" s="29"/>
      <c r="I465" s="21" t="str">
        <f>LEFT(Tabel1[[#This Row],[Ruumi tüüp (TALO Tüüpruumide nimestik)]],2)</f>
        <v/>
      </c>
      <c r="J465" s="30"/>
      <c r="K465" s="29"/>
      <c r="L465" s="21" t="str">
        <f>IFERROR(VLOOKUP(Tabel1[[#This Row],[Üürnik]],'Lepingu lisa'!$AW$3:$AX$22,2,FALSE),"")</f>
        <v/>
      </c>
      <c r="M465" s="21" t="str">
        <f>IFERROR(VLOOKUP(Tabel1[[#This Row],[Jaotus]],Tabelid!L:M,2,FALSE),"")</f>
        <v/>
      </c>
      <c r="N465" s="21"/>
      <c r="O465" s="55"/>
      <c r="P465" s="55"/>
      <c r="Q465" s="55"/>
      <c r="R465" s="55"/>
      <c r="S465" s="55"/>
      <c r="T465" s="55"/>
      <c r="U465" s="55"/>
      <c r="V465" s="55"/>
      <c r="W465" s="55"/>
      <c r="X465" s="55"/>
      <c r="Y465" s="55"/>
      <c r="Z465" s="55"/>
      <c r="AA465" s="55"/>
      <c r="AB465" s="55"/>
      <c r="AC465" s="55"/>
      <c r="AD465" s="55"/>
      <c r="AE465" s="55"/>
      <c r="AF465" s="55"/>
      <c r="AG465" s="55"/>
    </row>
    <row r="466" spans="1:33" x14ac:dyDescent="0.25">
      <c r="A466" s="29"/>
      <c r="B466" s="31"/>
      <c r="C466" s="29"/>
      <c r="D466" s="29"/>
      <c r="E466" s="29"/>
      <c r="F466" s="43"/>
      <c r="G466" s="43"/>
      <c r="H466" s="29"/>
      <c r="I466" s="21" t="str">
        <f>LEFT(Tabel1[[#This Row],[Ruumi tüüp (TALO Tüüpruumide nimestik)]],2)</f>
        <v/>
      </c>
      <c r="J466" s="30"/>
      <c r="K466" s="29"/>
      <c r="L466" s="21" t="str">
        <f>IFERROR(VLOOKUP(Tabel1[[#This Row],[Üürnik]],'Lepingu lisa'!$AW$3:$AX$22,2,FALSE),"")</f>
        <v/>
      </c>
      <c r="M466" s="21" t="str">
        <f>IFERROR(VLOOKUP(Tabel1[[#This Row],[Jaotus]],Tabelid!L:M,2,FALSE),"")</f>
        <v/>
      </c>
      <c r="N466" s="21"/>
      <c r="O466" s="55"/>
      <c r="P466" s="55"/>
      <c r="Q466" s="55"/>
      <c r="R466" s="55"/>
      <c r="S466" s="55"/>
      <c r="T466" s="55"/>
      <c r="U466" s="55"/>
      <c r="V466" s="55"/>
      <c r="W466" s="55"/>
      <c r="X466" s="55"/>
      <c r="Y466" s="55"/>
      <c r="Z466" s="55"/>
      <c r="AA466" s="55"/>
      <c r="AB466" s="55"/>
      <c r="AC466" s="55"/>
      <c r="AD466" s="55"/>
      <c r="AE466" s="55"/>
      <c r="AF466" s="55"/>
      <c r="AG466" s="55"/>
    </row>
    <row r="467" spans="1:33" x14ac:dyDescent="0.25">
      <c r="A467" s="29"/>
      <c r="B467" s="31"/>
      <c r="C467" s="29"/>
      <c r="D467" s="29"/>
      <c r="E467" s="29"/>
      <c r="F467" s="43"/>
      <c r="G467" s="43"/>
      <c r="H467" s="29"/>
      <c r="I467" s="21" t="str">
        <f>LEFT(Tabel1[[#This Row],[Ruumi tüüp (TALO Tüüpruumide nimestik)]],2)</f>
        <v/>
      </c>
      <c r="J467" s="30"/>
      <c r="K467" s="29"/>
      <c r="L467" s="21" t="str">
        <f>IFERROR(VLOOKUP(Tabel1[[#This Row],[Üürnik]],'Lepingu lisa'!$AW$3:$AX$22,2,FALSE),"")</f>
        <v/>
      </c>
      <c r="M467" s="21" t="str">
        <f>IFERROR(VLOOKUP(Tabel1[[#This Row],[Jaotus]],Tabelid!L:M,2,FALSE),"")</f>
        <v/>
      </c>
      <c r="N467" s="21"/>
      <c r="O467" s="55"/>
      <c r="P467" s="55"/>
      <c r="Q467" s="55"/>
      <c r="R467" s="55"/>
      <c r="S467" s="55"/>
      <c r="T467" s="55"/>
      <c r="U467" s="55"/>
      <c r="V467" s="55"/>
      <c r="W467" s="55"/>
      <c r="X467" s="55"/>
      <c r="Y467" s="55"/>
      <c r="Z467" s="55"/>
      <c r="AA467" s="55"/>
      <c r="AB467" s="55"/>
      <c r="AC467" s="55"/>
      <c r="AD467" s="55"/>
      <c r="AE467" s="55"/>
      <c r="AF467" s="55"/>
      <c r="AG467" s="55"/>
    </row>
    <row r="468" spans="1:33" x14ac:dyDescent="0.25">
      <c r="A468" s="29"/>
      <c r="B468" s="31"/>
      <c r="C468" s="29"/>
      <c r="D468" s="29"/>
      <c r="E468" s="29"/>
      <c r="F468" s="43"/>
      <c r="G468" s="43"/>
      <c r="H468" s="29"/>
      <c r="I468" s="21" t="str">
        <f>LEFT(Tabel1[[#This Row],[Ruumi tüüp (TALO Tüüpruumide nimestik)]],2)</f>
        <v/>
      </c>
      <c r="J468" s="30"/>
      <c r="K468" s="29"/>
      <c r="L468" s="21" t="str">
        <f>IFERROR(VLOOKUP(Tabel1[[#This Row],[Üürnik]],'Lepingu lisa'!$AW$3:$AX$22,2,FALSE),"")</f>
        <v/>
      </c>
      <c r="M468" s="21" t="str">
        <f>IFERROR(VLOOKUP(Tabel1[[#This Row],[Jaotus]],Tabelid!L:M,2,FALSE),"")</f>
        <v/>
      </c>
      <c r="N468" s="21"/>
      <c r="O468" s="55"/>
      <c r="P468" s="55"/>
      <c r="Q468" s="55"/>
      <c r="R468" s="55"/>
      <c r="S468" s="55"/>
      <c r="T468" s="55"/>
      <c r="U468" s="55"/>
      <c r="V468" s="55"/>
      <c r="W468" s="55"/>
      <c r="X468" s="55"/>
      <c r="Y468" s="55"/>
      <c r="Z468" s="55"/>
      <c r="AA468" s="55"/>
      <c r="AB468" s="55"/>
      <c r="AC468" s="55"/>
      <c r="AD468" s="55"/>
      <c r="AE468" s="55"/>
      <c r="AF468" s="55"/>
      <c r="AG468" s="55"/>
    </row>
    <row r="469" spans="1:33" x14ac:dyDescent="0.25">
      <c r="A469" s="29"/>
      <c r="B469" s="31"/>
      <c r="C469" s="29"/>
      <c r="D469" s="29"/>
      <c r="E469" s="29"/>
      <c r="F469" s="43"/>
      <c r="G469" s="43"/>
      <c r="H469" s="29"/>
      <c r="I469" s="21" t="str">
        <f>LEFT(Tabel1[[#This Row],[Ruumi tüüp (TALO Tüüpruumide nimestik)]],2)</f>
        <v/>
      </c>
      <c r="J469" s="30"/>
      <c r="K469" s="29"/>
      <c r="L469" s="21" t="str">
        <f>IFERROR(VLOOKUP(Tabel1[[#This Row],[Üürnik]],'Lepingu lisa'!$AW$3:$AX$22,2,FALSE),"")</f>
        <v/>
      </c>
      <c r="M469" s="21" t="str">
        <f>IFERROR(VLOOKUP(Tabel1[[#This Row],[Jaotus]],Tabelid!L:M,2,FALSE),"")</f>
        <v/>
      </c>
      <c r="N469" s="21"/>
      <c r="O469" s="55"/>
      <c r="P469" s="55"/>
      <c r="Q469" s="55"/>
      <c r="R469" s="55"/>
      <c r="S469" s="55"/>
      <c r="T469" s="55"/>
      <c r="U469" s="55"/>
      <c r="V469" s="55"/>
      <c r="W469" s="55"/>
      <c r="X469" s="55"/>
      <c r="Y469" s="55"/>
      <c r="Z469" s="55"/>
      <c r="AA469" s="55"/>
      <c r="AB469" s="55"/>
      <c r="AC469" s="55"/>
      <c r="AD469" s="55"/>
      <c r="AE469" s="55"/>
      <c r="AF469" s="55"/>
      <c r="AG469" s="55"/>
    </row>
    <row r="470" spans="1:33" x14ac:dyDescent="0.25">
      <c r="A470" s="29"/>
      <c r="B470" s="31"/>
      <c r="C470" s="29"/>
      <c r="D470" s="29"/>
      <c r="E470" s="29"/>
      <c r="F470" s="43"/>
      <c r="G470" s="43"/>
      <c r="H470" s="29"/>
      <c r="I470" s="21" t="str">
        <f>LEFT(Tabel1[[#This Row],[Ruumi tüüp (TALO Tüüpruumide nimestik)]],2)</f>
        <v/>
      </c>
      <c r="J470" s="30"/>
      <c r="K470" s="29"/>
      <c r="L470" s="21" t="str">
        <f>IFERROR(VLOOKUP(Tabel1[[#This Row],[Üürnik]],'Lepingu lisa'!$AW$3:$AX$22,2,FALSE),"")</f>
        <v/>
      </c>
      <c r="M470" s="21" t="str">
        <f>IFERROR(VLOOKUP(Tabel1[[#This Row],[Jaotus]],Tabelid!L:M,2,FALSE),"")</f>
        <v/>
      </c>
      <c r="N470" s="21"/>
      <c r="O470" s="55"/>
      <c r="P470" s="55"/>
      <c r="Q470" s="55"/>
      <c r="R470" s="55"/>
      <c r="S470" s="55"/>
      <c r="T470" s="55"/>
      <c r="U470" s="55"/>
      <c r="V470" s="55"/>
      <c r="W470" s="55"/>
      <c r="X470" s="55"/>
      <c r="Y470" s="55"/>
      <c r="Z470" s="55"/>
      <c r="AA470" s="55"/>
      <c r="AB470" s="55"/>
      <c r="AC470" s="55"/>
      <c r="AD470" s="55"/>
      <c r="AE470" s="55"/>
      <c r="AF470" s="55"/>
      <c r="AG470" s="55"/>
    </row>
    <row r="471" spans="1:33" x14ac:dyDescent="0.25">
      <c r="A471" s="29"/>
      <c r="B471" s="31"/>
      <c r="C471" s="29"/>
      <c r="D471" s="29"/>
      <c r="E471" s="29"/>
      <c r="F471" s="43"/>
      <c r="G471" s="43"/>
      <c r="H471" s="29"/>
      <c r="I471" s="21" t="str">
        <f>LEFT(Tabel1[[#This Row],[Ruumi tüüp (TALO Tüüpruumide nimestik)]],2)</f>
        <v/>
      </c>
      <c r="J471" s="30"/>
      <c r="K471" s="29"/>
      <c r="L471" s="21" t="str">
        <f>IFERROR(VLOOKUP(Tabel1[[#This Row],[Üürnik]],'Lepingu lisa'!$AW$3:$AX$22,2,FALSE),"")</f>
        <v/>
      </c>
      <c r="M471" s="21" t="str">
        <f>IFERROR(VLOOKUP(Tabel1[[#This Row],[Jaotus]],Tabelid!L:M,2,FALSE),"")</f>
        <v/>
      </c>
      <c r="N471" s="21"/>
      <c r="O471" s="55"/>
      <c r="P471" s="55"/>
      <c r="Q471" s="55"/>
      <c r="R471" s="55"/>
      <c r="S471" s="55"/>
      <c r="T471" s="55"/>
      <c r="U471" s="55"/>
      <c r="V471" s="55"/>
      <c r="W471" s="55"/>
      <c r="X471" s="55"/>
      <c r="Y471" s="55"/>
      <c r="Z471" s="55"/>
      <c r="AA471" s="55"/>
      <c r="AB471" s="55"/>
      <c r="AC471" s="55"/>
      <c r="AD471" s="55"/>
      <c r="AE471" s="55"/>
      <c r="AF471" s="55"/>
      <c r="AG471" s="55"/>
    </row>
    <row r="472" spans="1:33" x14ac:dyDescent="0.25">
      <c r="A472" s="29"/>
      <c r="B472" s="31"/>
      <c r="C472" s="29"/>
      <c r="D472" s="29"/>
      <c r="E472" s="29"/>
      <c r="F472" s="43"/>
      <c r="G472" s="43"/>
      <c r="H472" s="29"/>
      <c r="I472" s="21" t="str">
        <f>LEFT(Tabel1[[#This Row],[Ruumi tüüp (TALO Tüüpruumide nimestik)]],2)</f>
        <v/>
      </c>
      <c r="J472" s="30"/>
      <c r="K472" s="29"/>
      <c r="L472" s="21" t="str">
        <f>IFERROR(VLOOKUP(Tabel1[[#This Row],[Üürnik]],'Lepingu lisa'!$AW$3:$AX$22,2,FALSE),"")</f>
        <v/>
      </c>
      <c r="M472" s="21" t="str">
        <f>IFERROR(VLOOKUP(Tabel1[[#This Row],[Jaotus]],Tabelid!L:M,2,FALSE),"")</f>
        <v/>
      </c>
      <c r="N472" s="21"/>
      <c r="O472" s="55"/>
      <c r="P472" s="55"/>
      <c r="Q472" s="55"/>
      <c r="R472" s="55"/>
      <c r="S472" s="55"/>
      <c r="T472" s="55"/>
      <c r="U472" s="55"/>
      <c r="V472" s="55"/>
      <c r="W472" s="55"/>
      <c r="X472" s="55"/>
      <c r="Y472" s="55"/>
      <c r="Z472" s="55"/>
      <c r="AA472" s="55"/>
      <c r="AB472" s="55"/>
      <c r="AC472" s="55"/>
      <c r="AD472" s="55"/>
      <c r="AE472" s="55"/>
      <c r="AF472" s="55"/>
      <c r="AG472" s="55"/>
    </row>
    <row r="473" spans="1:33" x14ac:dyDescent="0.25">
      <c r="A473" s="29"/>
      <c r="B473" s="31"/>
      <c r="C473" s="29"/>
      <c r="D473" s="29"/>
      <c r="E473" s="29"/>
      <c r="F473" s="43"/>
      <c r="G473" s="43"/>
      <c r="H473" s="29"/>
      <c r="I473" s="21" t="str">
        <f>LEFT(Tabel1[[#This Row],[Ruumi tüüp (TALO Tüüpruumide nimestik)]],2)</f>
        <v/>
      </c>
      <c r="J473" s="30"/>
      <c r="K473" s="29"/>
      <c r="L473" s="21" t="str">
        <f>IFERROR(VLOOKUP(Tabel1[[#This Row],[Üürnik]],'Lepingu lisa'!$AW$3:$AX$22,2,FALSE),"")</f>
        <v/>
      </c>
      <c r="M473" s="21" t="str">
        <f>IFERROR(VLOOKUP(Tabel1[[#This Row],[Jaotus]],Tabelid!L:M,2,FALSE),"")</f>
        <v/>
      </c>
      <c r="N473" s="21"/>
      <c r="O473" s="55"/>
      <c r="P473" s="55"/>
      <c r="Q473" s="55"/>
      <c r="R473" s="55"/>
      <c r="S473" s="55"/>
      <c r="T473" s="55"/>
      <c r="U473" s="55"/>
      <c r="V473" s="55"/>
      <c r="W473" s="55"/>
      <c r="X473" s="55"/>
      <c r="Y473" s="55"/>
      <c r="Z473" s="55"/>
      <c r="AA473" s="55"/>
      <c r="AB473" s="55"/>
      <c r="AC473" s="55"/>
      <c r="AD473" s="55"/>
      <c r="AE473" s="55"/>
      <c r="AF473" s="55"/>
      <c r="AG473" s="55"/>
    </row>
    <row r="474" spans="1:33" x14ac:dyDescent="0.25">
      <c r="A474" s="29"/>
      <c r="B474" s="31"/>
      <c r="C474" s="29"/>
      <c r="D474" s="29"/>
      <c r="E474" s="29"/>
      <c r="F474" s="43"/>
      <c r="G474" s="43"/>
      <c r="H474" s="29"/>
      <c r="I474" s="21" t="str">
        <f>LEFT(Tabel1[[#This Row],[Ruumi tüüp (TALO Tüüpruumide nimestik)]],2)</f>
        <v/>
      </c>
      <c r="J474" s="30"/>
      <c r="K474" s="29"/>
      <c r="L474" s="21" t="str">
        <f>IFERROR(VLOOKUP(Tabel1[[#This Row],[Üürnik]],'Lepingu lisa'!$AW$3:$AX$22,2,FALSE),"")</f>
        <v/>
      </c>
      <c r="M474" s="21" t="str">
        <f>IFERROR(VLOOKUP(Tabel1[[#This Row],[Jaotus]],Tabelid!L:M,2,FALSE),"")</f>
        <v/>
      </c>
      <c r="N474" s="21"/>
      <c r="O474" s="55"/>
      <c r="P474" s="55"/>
      <c r="Q474" s="55"/>
      <c r="R474" s="55"/>
      <c r="S474" s="55"/>
      <c r="T474" s="55"/>
      <c r="U474" s="55"/>
      <c r="V474" s="55"/>
      <c r="W474" s="55"/>
      <c r="X474" s="55"/>
      <c r="Y474" s="55"/>
      <c r="Z474" s="55"/>
      <c r="AA474" s="55"/>
      <c r="AB474" s="55"/>
      <c r="AC474" s="55"/>
      <c r="AD474" s="55"/>
      <c r="AE474" s="55"/>
      <c r="AF474" s="55"/>
      <c r="AG474" s="55"/>
    </row>
    <row r="475" spans="1:33" x14ac:dyDescent="0.25">
      <c r="A475" s="29"/>
      <c r="B475" s="31"/>
      <c r="C475" s="29"/>
      <c r="D475" s="29"/>
      <c r="E475" s="29"/>
      <c r="F475" s="43"/>
      <c r="G475" s="43"/>
      <c r="H475" s="29"/>
      <c r="I475" s="21" t="str">
        <f>LEFT(Tabel1[[#This Row],[Ruumi tüüp (TALO Tüüpruumide nimestik)]],2)</f>
        <v/>
      </c>
      <c r="J475" s="30"/>
      <c r="K475" s="29"/>
      <c r="L475" s="21" t="str">
        <f>IFERROR(VLOOKUP(Tabel1[[#This Row],[Üürnik]],'Lepingu lisa'!$AW$3:$AX$22,2,FALSE),"")</f>
        <v/>
      </c>
      <c r="M475" s="21" t="str">
        <f>IFERROR(VLOOKUP(Tabel1[[#This Row],[Jaotus]],Tabelid!L:M,2,FALSE),"")</f>
        <v/>
      </c>
      <c r="N475" s="21"/>
      <c r="O475" s="55"/>
      <c r="P475" s="55"/>
      <c r="Q475" s="55"/>
      <c r="R475" s="55"/>
      <c r="S475" s="55"/>
      <c r="T475" s="55"/>
      <c r="U475" s="55"/>
      <c r="V475" s="55"/>
      <c r="W475" s="55"/>
      <c r="X475" s="55"/>
      <c r="Y475" s="55"/>
      <c r="Z475" s="55"/>
      <c r="AA475" s="55"/>
      <c r="AB475" s="55"/>
      <c r="AC475" s="55"/>
      <c r="AD475" s="55"/>
      <c r="AE475" s="55"/>
      <c r="AF475" s="55"/>
      <c r="AG475" s="55"/>
    </row>
    <row r="476" spans="1:33" x14ac:dyDescent="0.25">
      <c r="A476" s="29"/>
      <c r="B476" s="31"/>
      <c r="C476" s="29"/>
      <c r="D476" s="29"/>
      <c r="E476" s="29"/>
      <c r="F476" s="43"/>
      <c r="G476" s="43"/>
      <c r="H476" s="29"/>
      <c r="I476" s="21" t="str">
        <f>LEFT(Tabel1[[#This Row],[Ruumi tüüp (TALO Tüüpruumide nimestik)]],2)</f>
        <v/>
      </c>
      <c r="J476" s="30"/>
      <c r="K476" s="29"/>
      <c r="L476" s="21" t="str">
        <f>IFERROR(VLOOKUP(Tabel1[[#This Row],[Üürnik]],'Lepingu lisa'!$AW$3:$AX$22,2,FALSE),"")</f>
        <v/>
      </c>
      <c r="M476" s="21" t="str">
        <f>IFERROR(VLOOKUP(Tabel1[[#This Row],[Jaotus]],Tabelid!L:M,2,FALSE),"")</f>
        <v/>
      </c>
      <c r="N476" s="21"/>
      <c r="O476" s="55"/>
      <c r="P476" s="55"/>
      <c r="Q476" s="55"/>
      <c r="R476" s="55"/>
      <c r="S476" s="55"/>
      <c r="T476" s="55"/>
      <c r="U476" s="55"/>
      <c r="V476" s="55"/>
      <c r="W476" s="55"/>
      <c r="X476" s="55"/>
      <c r="Y476" s="55"/>
      <c r="Z476" s="55"/>
      <c r="AA476" s="55"/>
      <c r="AB476" s="55"/>
      <c r="AC476" s="55"/>
      <c r="AD476" s="55"/>
      <c r="AE476" s="55"/>
      <c r="AF476" s="55"/>
      <c r="AG476" s="55"/>
    </row>
    <row r="477" spans="1:33" x14ac:dyDescent="0.25">
      <c r="A477" s="29"/>
      <c r="B477" s="31"/>
      <c r="C477" s="29"/>
      <c r="D477" s="29"/>
      <c r="E477" s="29"/>
      <c r="F477" s="43"/>
      <c r="G477" s="43"/>
      <c r="H477" s="29"/>
      <c r="I477" s="21" t="str">
        <f>LEFT(Tabel1[[#This Row],[Ruumi tüüp (TALO Tüüpruumide nimestik)]],2)</f>
        <v/>
      </c>
      <c r="J477" s="30"/>
      <c r="K477" s="29"/>
      <c r="L477" s="21" t="str">
        <f>IFERROR(VLOOKUP(Tabel1[[#This Row],[Üürnik]],'Lepingu lisa'!$AW$3:$AX$22,2,FALSE),"")</f>
        <v/>
      </c>
      <c r="M477" s="21" t="str">
        <f>IFERROR(VLOOKUP(Tabel1[[#This Row],[Jaotus]],Tabelid!L:M,2,FALSE),"")</f>
        <v/>
      </c>
      <c r="N477" s="21"/>
      <c r="O477" s="55"/>
      <c r="P477" s="55"/>
      <c r="Q477" s="55"/>
      <c r="R477" s="55"/>
      <c r="S477" s="55"/>
      <c r="T477" s="55"/>
      <c r="U477" s="55"/>
      <c r="V477" s="55"/>
      <c r="W477" s="55"/>
      <c r="X477" s="55"/>
      <c r="Y477" s="55"/>
      <c r="Z477" s="55"/>
      <c r="AA477" s="55"/>
      <c r="AB477" s="55"/>
      <c r="AC477" s="55"/>
      <c r="AD477" s="55"/>
      <c r="AE477" s="55"/>
      <c r="AF477" s="55"/>
      <c r="AG477" s="55"/>
    </row>
    <row r="478" spans="1:33" x14ac:dyDescent="0.25">
      <c r="A478" s="29"/>
      <c r="B478" s="31"/>
      <c r="C478" s="29"/>
      <c r="D478" s="29"/>
      <c r="E478" s="29"/>
      <c r="F478" s="43"/>
      <c r="G478" s="43"/>
      <c r="H478" s="29"/>
      <c r="I478" s="21" t="str">
        <f>LEFT(Tabel1[[#This Row],[Ruumi tüüp (TALO Tüüpruumide nimestik)]],2)</f>
        <v/>
      </c>
      <c r="J478" s="30"/>
      <c r="K478" s="29"/>
      <c r="L478" s="21" t="str">
        <f>IFERROR(VLOOKUP(Tabel1[[#This Row],[Üürnik]],'Lepingu lisa'!$AW$3:$AX$22,2,FALSE),"")</f>
        <v/>
      </c>
      <c r="M478" s="21" t="str">
        <f>IFERROR(VLOOKUP(Tabel1[[#This Row],[Jaotus]],Tabelid!L:M,2,FALSE),"")</f>
        <v/>
      </c>
      <c r="N478" s="21"/>
      <c r="O478" s="55"/>
      <c r="P478" s="55"/>
      <c r="Q478" s="55"/>
      <c r="R478" s="55"/>
      <c r="S478" s="55"/>
      <c r="T478" s="55"/>
      <c r="U478" s="55"/>
      <c r="V478" s="55"/>
      <c r="W478" s="55"/>
      <c r="X478" s="55"/>
      <c r="Y478" s="55"/>
      <c r="Z478" s="55"/>
      <c r="AA478" s="55"/>
      <c r="AB478" s="55"/>
      <c r="AC478" s="55"/>
      <c r="AD478" s="55"/>
      <c r="AE478" s="55"/>
      <c r="AF478" s="55"/>
      <c r="AG478" s="55"/>
    </row>
    <row r="479" spans="1:33" x14ac:dyDescent="0.25">
      <c r="A479" s="29"/>
      <c r="B479" s="31"/>
      <c r="C479" s="29"/>
      <c r="D479" s="29"/>
      <c r="E479" s="29"/>
      <c r="F479" s="43"/>
      <c r="G479" s="43"/>
      <c r="H479" s="29"/>
      <c r="I479" s="21" t="str">
        <f>LEFT(Tabel1[[#This Row],[Ruumi tüüp (TALO Tüüpruumide nimestik)]],2)</f>
        <v/>
      </c>
      <c r="J479" s="30"/>
      <c r="K479" s="29"/>
      <c r="L479" s="21" t="str">
        <f>IFERROR(VLOOKUP(Tabel1[[#This Row],[Üürnik]],'Lepingu lisa'!$AW$3:$AX$22,2,FALSE),"")</f>
        <v/>
      </c>
      <c r="M479" s="21" t="str">
        <f>IFERROR(VLOOKUP(Tabel1[[#This Row],[Jaotus]],Tabelid!L:M,2,FALSE),"")</f>
        <v/>
      </c>
      <c r="N479" s="21"/>
      <c r="O479" s="55"/>
      <c r="P479" s="55"/>
      <c r="Q479" s="55"/>
      <c r="R479" s="55"/>
      <c r="S479" s="55"/>
      <c r="T479" s="55"/>
      <c r="U479" s="55"/>
      <c r="V479" s="55"/>
      <c r="W479" s="55"/>
      <c r="X479" s="55"/>
      <c r="Y479" s="55"/>
      <c r="Z479" s="55"/>
      <c r="AA479" s="55"/>
      <c r="AB479" s="55"/>
      <c r="AC479" s="55"/>
      <c r="AD479" s="55"/>
      <c r="AE479" s="55"/>
      <c r="AF479" s="55"/>
      <c r="AG479" s="55"/>
    </row>
    <row r="480" spans="1:33" x14ac:dyDescent="0.25">
      <c r="A480" s="29"/>
      <c r="B480" s="31"/>
      <c r="C480" s="29"/>
      <c r="D480" s="29"/>
      <c r="E480" s="29"/>
      <c r="F480" s="43"/>
      <c r="G480" s="43"/>
      <c r="H480" s="29"/>
      <c r="I480" s="21" t="str">
        <f>LEFT(Tabel1[[#This Row],[Ruumi tüüp (TALO Tüüpruumide nimestik)]],2)</f>
        <v/>
      </c>
      <c r="J480" s="30"/>
      <c r="K480" s="29"/>
      <c r="L480" s="21" t="str">
        <f>IFERROR(VLOOKUP(Tabel1[[#This Row],[Üürnik]],'Lepingu lisa'!$AW$3:$AX$22,2,FALSE),"")</f>
        <v/>
      </c>
      <c r="M480" s="21" t="str">
        <f>IFERROR(VLOOKUP(Tabel1[[#This Row],[Jaotus]],Tabelid!L:M,2,FALSE),"")</f>
        <v/>
      </c>
      <c r="N480" s="21"/>
      <c r="O480" s="55"/>
      <c r="P480" s="55"/>
      <c r="Q480" s="55"/>
      <c r="R480" s="55"/>
      <c r="S480" s="55"/>
      <c r="T480" s="55"/>
      <c r="U480" s="55"/>
      <c r="V480" s="55"/>
      <c r="W480" s="55"/>
      <c r="X480" s="55"/>
      <c r="Y480" s="55"/>
      <c r="Z480" s="55"/>
      <c r="AA480" s="55"/>
      <c r="AB480" s="55"/>
      <c r="AC480" s="55"/>
      <c r="AD480" s="55"/>
      <c r="AE480" s="55"/>
      <c r="AF480" s="55"/>
      <c r="AG480" s="55"/>
    </row>
    <row r="481" spans="1:33" x14ac:dyDescent="0.25">
      <c r="A481" s="29"/>
      <c r="B481" s="31"/>
      <c r="C481" s="29"/>
      <c r="D481" s="29"/>
      <c r="E481" s="29"/>
      <c r="F481" s="43"/>
      <c r="G481" s="43"/>
      <c r="H481" s="29"/>
      <c r="I481" s="21" t="str">
        <f>LEFT(Tabel1[[#This Row],[Ruumi tüüp (TALO Tüüpruumide nimestik)]],2)</f>
        <v/>
      </c>
      <c r="J481" s="30"/>
      <c r="K481" s="29"/>
      <c r="L481" s="21" t="str">
        <f>IFERROR(VLOOKUP(Tabel1[[#This Row],[Üürnik]],'Lepingu lisa'!$AW$3:$AX$22,2,FALSE),"")</f>
        <v/>
      </c>
      <c r="M481" s="21" t="str">
        <f>IFERROR(VLOOKUP(Tabel1[[#This Row],[Jaotus]],Tabelid!L:M,2,FALSE),"")</f>
        <v/>
      </c>
      <c r="N481" s="21"/>
      <c r="O481" s="55"/>
      <c r="P481" s="55"/>
      <c r="Q481" s="55"/>
      <c r="R481" s="55"/>
      <c r="S481" s="55"/>
      <c r="T481" s="55"/>
      <c r="U481" s="55"/>
      <c r="V481" s="55"/>
      <c r="W481" s="55"/>
      <c r="X481" s="55"/>
      <c r="Y481" s="55"/>
      <c r="Z481" s="55"/>
      <c r="AA481" s="55"/>
      <c r="AB481" s="55"/>
      <c r="AC481" s="55"/>
      <c r="AD481" s="55"/>
      <c r="AE481" s="55"/>
      <c r="AF481" s="55"/>
      <c r="AG481" s="55"/>
    </row>
    <row r="482" spans="1:33" x14ac:dyDescent="0.25">
      <c r="A482" s="29"/>
      <c r="B482" s="31"/>
      <c r="C482" s="29"/>
      <c r="D482" s="29"/>
      <c r="E482" s="29"/>
      <c r="F482" s="43"/>
      <c r="G482" s="43"/>
      <c r="H482" s="29"/>
      <c r="I482" s="21" t="str">
        <f>LEFT(Tabel1[[#This Row],[Ruumi tüüp (TALO Tüüpruumide nimestik)]],2)</f>
        <v/>
      </c>
      <c r="J482" s="30"/>
      <c r="K482" s="29"/>
      <c r="L482" s="21" t="str">
        <f>IFERROR(VLOOKUP(Tabel1[[#This Row],[Üürnik]],'Lepingu lisa'!$AW$3:$AX$22,2,FALSE),"")</f>
        <v/>
      </c>
      <c r="M482" s="21" t="str">
        <f>IFERROR(VLOOKUP(Tabel1[[#This Row],[Jaotus]],Tabelid!L:M,2,FALSE),"")</f>
        <v/>
      </c>
      <c r="N482" s="21"/>
      <c r="O482" s="55"/>
      <c r="P482" s="55"/>
      <c r="Q482" s="55"/>
      <c r="R482" s="55"/>
      <c r="S482" s="55"/>
      <c r="T482" s="55"/>
      <c r="U482" s="55"/>
      <c r="V482" s="55"/>
      <c r="W482" s="55"/>
      <c r="X482" s="55"/>
      <c r="Y482" s="55"/>
      <c r="Z482" s="55"/>
      <c r="AA482" s="55"/>
      <c r="AB482" s="55"/>
      <c r="AC482" s="55"/>
      <c r="AD482" s="55"/>
      <c r="AE482" s="55"/>
      <c r="AF482" s="55"/>
      <c r="AG482" s="55"/>
    </row>
    <row r="483" spans="1:33" x14ac:dyDescent="0.25">
      <c r="A483" s="29"/>
      <c r="B483" s="31"/>
      <c r="C483" s="29"/>
      <c r="D483" s="29"/>
      <c r="E483" s="29"/>
      <c r="F483" s="43"/>
      <c r="G483" s="43"/>
      <c r="H483" s="29"/>
      <c r="I483" s="21" t="str">
        <f>LEFT(Tabel1[[#This Row],[Ruumi tüüp (TALO Tüüpruumide nimestik)]],2)</f>
        <v/>
      </c>
      <c r="J483" s="30"/>
      <c r="K483" s="29"/>
      <c r="L483" s="21" t="str">
        <f>IFERROR(VLOOKUP(Tabel1[[#This Row],[Üürnik]],'Lepingu lisa'!$AW$3:$AX$22,2,FALSE),"")</f>
        <v/>
      </c>
      <c r="M483" s="21" t="str">
        <f>IFERROR(VLOOKUP(Tabel1[[#This Row],[Jaotus]],Tabelid!L:M,2,FALSE),"")</f>
        <v/>
      </c>
      <c r="N483" s="21"/>
      <c r="O483" s="55"/>
      <c r="P483" s="55"/>
      <c r="Q483" s="55"/>
      <c r="R483" s="55"/>
      <c r="S483" s="55"/>
      <c r="T483" s="55"/>
      <c r="U483" s="55"/>
      <c r="V483" s="55"/>
      <c r="W483" s="55"/>
      <c r="X483" s="55"/>
      <c r="Y483" s="55"/>
      <c r="Z483" s="55"/>
      <c r="AA483" s="55"/>
      <c r="AB483" s="55"/>
      <c r="AC483" s="55"/>
      <c r="AD483" s="55"/>
      <c r="AE483" s="55"/>
      <c r="AF483" s="55"/>
      <c r="AG483" s="55"/>
    </row>
    <row r="484" spans="1:33" x14ac:dyDescent="0.25">
      <c r="A484" s="29"/>
      <c r="B484" s="31"/>
      <c r="C484" s="29"/>
      <c r="D484" s="29"/>
      <c r="E484" s="29"/>
      <c r="F484" s="43"/>
      <c r="G484" s="43"/>
      <c r="H484" s="29"/>
      <c r="I484" s="21" t="str">
        <f>LEFT(Tabel1[[#This Row],[Ruumi tüüp (TALO Tüüpruumide nimestik)]],2)</f>
        <v/>
      </c>
      <c r="J484" s="30"/>
      <c r="K484" s="29"/>
      <c r="L484" s="21" t="str">
        <f>IFERROR(VLOOKUP(Tabel1[[#This Row],[Üürnik]],'Lepingu lisa'!$AW$3:$AX$22,2,FALSE),"")</f>
        <v/>
      </c>
      <c r="M484" s="21" t="str">
        <f>IFERROR(VLOOKUP(Tabel1[[#This Row],[Jaotus]],Tabelid!L:M,2,FALSE),"")</f>
        <v/>
      </c>
      <c r="N484" s="21"/>
      <c r="O484" s="55"/>
      <c r="P484" s="55"/>
      <c r="Q484" s="55"/>
      <c r="R484" s="55"/>
      <c r="S484" s="55"/>
      <c r="T484" s="55"/>
      <c r="U484" s="55"/>
      <c r="V484" s="55"/>
      <c r="W484" s="55"/>
      <c r="X484" s="55"/>
      <c r="Y484" s="55"/>
      <c r="Z484" s="55"/>
      <c r="AA484" s="55"/>
      <c r="AB484" s="55"/>
      <c r="AC484" s="55"/>
      <c r="AD484" s="55"/>
      <c r="AE484" s="55"/>
      <c r="AF484" s="55"/>
      <c r="AG484" s="55"/>
    </row>
    <row r="485" spans="1:33" x14ac:dyDescent="0.25">
      <c r="A485" s="29"/>
      <c r="B485" s="31"/>
      <c r="C485" s="29"/>
      <c r="D485" s="29"/>
      <c r="E485" s="29"/>
      <c r="F485" s="43"/>
      <c r="G485" s="43"/>
      <c r="H485" s="29"/>
      <c r="I485" s="21" t="str">
        <f>LEFT(Tabel1[[#This Row],[Ruumi tüüp (TALO Tüüpruumide nimestik)]],2)</f>
        <v/>
      </c>
      <c r="J485" s="30"/>
      <c r="K485" s="29"/>
      <c r="L485" s="21" t="str">
        <f>IFERROR(VLOOKUP(Tabel1[[#This Row],[Üürnik]],'Lepingu lisa'!$AW$3:$AX$22,2,FALSE),"")</f>
        <v/>
      </c>
      <c r="M485" s="21" t="str">
        <f>IFERROR(VLOOKUP(Tabel1[[#This Row],[Jaotus]],Tabelid!L:M,2,FALSE),"")</f>
        <v/>
      </c>
      <c r="N485" s="21"/>
      <c r="O485" s="55"/>
      <c r="P485" s="55"/>
      <c r="Q485" s="55"/>
      <c r="R485" s="55"/>
      <c r="S485" s="55"/>
      <c r="T485" s="55"/>
      <c r="U485" s="55"/>
      <c r="V485" s="55"/>
      <c r="W485" s="55"/>
      <c r="X485" s="55"/>
      <c r="Y485" s="55"/>
      <c r="Z485" s="55"/>
      <c r="AA485" s="55"/>
      <c r="AB485" s="55"/>
      <c r="AC485" s="55"/>
      <c r="AD485" s="55"/>
      <c r="AE485" s="55"/>
      <c r="AF485" s="55"/>
      <c r="AG485" s="55"/>
    </row>
    <row r="486" spans="1:33" x14ac:dyDescent="0.25">
      <c r="A486" s="29"/>
      <c r="B486" s="31"/>
      <c r="C486" s="29"/>
      <c r="D486" s="29"/>
      <c r="E486" s="29"/>
      <c r="F486" s="43"/>
      <c r="G486" s="43"/>
      <c r="H486" s="29"/>
      <c r="I486" s="21" t="str">
        <f>LEFT(Tabel1[[#This Row],[Ruumi tüüp (TALO Tüüpruumide nimestik)]],2)</f>
        <v/>
      </c>
      <c r="J486" s="30"/>
      <c r="K486" s="29"/>
      <c r="L486" s="21" t="str">
        <f>IFERROR(VLOOKUP(Tabel1[[#This Row],[Üürnik]],'Lepingu lisa'!$AW$3:$AX$22,2,FALSE),"")</f>
        <v/>
      </c>
      <c r="M486" s="21" t="str">
        <f>IFERROR(VLOOKUP(Tabel1[[#This Row],[Jaotus]],Tabelid!L:M,2,FALSE),"")</f>
        <v/>
      </c>
      <c r="N486" s="21"/>
      <c r="O486" s="55"/>
      <c r="P486" s="55"/>
      <c r="Q486" s="55"/>
      <c r="R486" s="55"/>
      <c r="S486" s="55"/>
      <c r="T486" s="55"/>
      <c r="U486" s="55"/>
      <c r="V486" s="55"/>
      <c r="W486" s="55"/>
      <c r="X486" s="55"/>
      <c r="Y486" s="55"/>
      <c r="Z486" s="55"/>
      <c r="AA486" s="55"/>
      <c r="AB486" s="55"/>
      <c r="AC486" s="55"/>
      <c r="AD486" s="55"/>
      <c r="AE486" s="55"/>
      <c r="AF486" s="55"/>
      <c r="AG486" s="55"/>
    </row>
    <row r="487" spans="1:33" x14ac:dyDescent="0.25">
      <c r="A487" s="29"/>
      <c r="B487" s="31"/>
      <c r="C487" s="29"/>
      <c r="D487" s="29"/>
      <c r="E487" s="29"/>
      <c r="F487" s="43"/>
      <c r="G487" s="43"/>
      <c r="H487" s="29"/>
      <c r="I487" s="21" t="str">
        <f>LEFT(Tabel1[[#This Row],[Ruumi tüüp (TALO Tüüpruumide nimestik)]],2)</f>
        <v/>
      </c>
      <c r="J487" s="30"/>
      <c r="K487" s="29"/>
      <c r="L487" s="21" t="str">
        <f>IFERROR(VLOOKUP(Tabel1[[#This Row],[Üürnik]],'Lepingu lisa'!$AW$3:$AX$22,2,FALSE),"")</f>
        <v/>
      </c>
      <c r="M487" s="21" t="str">
        <f>IFERROR(VLOOKUP(Tabel1[[#This Row],[Jaotus]],Tabelid!L:M,2,FALSE),"")</f>
        <v/>
      </c>
      <c r="N487" s="21"/>
      <c r="O487" s="55"/>
      <c r="P487" s="55"/>
      <c r="Q487" s="55"/>
      <c r="R487" s="55"/>
      <c r="S487" s="55"/>
      <c r="T487" s="55"/>
      <c r="U487" s="55"/>
      <c r="V487" s="55"/>
      <c r="W487" s="55"/>
      <c r="X487" s="55"/>
      <c r="Y487" s="55"/>
      <c r="Z487" s="55"/>
      <c r="AA487" s="55"/>
      <c r="AB487" s="55"/>
      <c r="AC487" s="55"/>
      <c r="AD487" s="55"/>
      <c r="AE487" s="55"/>
      <c r="AF487" s="55"/>
      <c r="AG487" s="55"/>
    </row>
    <row r="488" spans="1:33" x14ac:dyDescent="0.25">
      <c r="A488" s="29"/>
      <c r="B488" s="31"/>
      <c r="C488" s="29"/>
      <c r="D488" s="29"/>
      <c r="E488" s="29"/>
      <c r="F488" s="43"/>
      <c r="G488" s="43"/>
      <c r="H488" s="29"/>
      <c r="I488" s="21" t="str">
        <f>LEFT(Tabel1[[#This Row],[Ruumi tüüp (TALO Tüüpruumide nimestik)]],2)</f>
        <v/>
      </c>
      <c r="J488" s="30"/>
      <c r="K488" s="29"/>
      <c r="L488" s="21" t="str">
        <f>IFERROR(VLOOKUP(Tabel1[[#This Row],[Üürnik]],'Lepingu lisa'!$AW$3:$AX$22,2,FALSE),"")</f>
        <v/>
      </c>
      <c r="M488" s="21" t="str">
        <f>IFERROR(VLOOKUP(Tabel1[[#This Row],[Jaotus]],Tabelid!L:M,2,FALSE),"")</f>
        <v/>
      </c>
      <c r="N488" s="21"/>
      <c r="O488" s="55"/>
      <c r="P488" s="55"/>
      <c r="Q488" s="55"/>
      <c r="R488" s="55"/>
      <c r="S488" s="55"/>
      <c r="T488" s="55"/>
      <c r="U488" s="55"/>
      <c r="V488" s="55"/>
      <c r="W488" s="55"/>
      <c r="X488" s="55"/>
      <c r="Y488" s="55"/>
      <c r="Z488" s="55"/>
      <c r="AA488" s="55"/>
      <c r="AB488" s="55"/>
      <c r="AC488" s="55"/>
      <c r="AD488" s="55"/>
      <c r="AE488" s="55"/>
      <c r="AF488" s="55"/>
      <c r="AG488" s="55"/>
    </row>
    <row r="489" spans="1:33" x14ac:dyDescent="0.25">
      <c r="A489" s="29"/>
      <c r="B489" s="31"/>
      <c r="C489" s="29"/>
      <c r="D489" s="29"/>
      <c r="E489" s="29"/>
      <c r="F489" s="43"/>
      <c r="G489" s="43"/>
      <c r="H489" s="29"/>
      <c r="I489" s="21" t="str">
        <f>LEFT(Tabel1[[#This Row],[Ruumi tüüp (TALO Tüüpruumide nimestik)]],2)</f>
        <v/>
      </c>
      <c r="J489" s="30"/>
      <c r="K489" s="29"/>
      <c r="L489" s="21" t="str">
        <f>IFERROR(VLOOKUP(Tabel1[[#This Row],[Üürnik]],'Lepingu lisa'!$AW$3:$AX$22,2,FALSE),"")</f>
        <v/>
      </c>
      <c r="M489" s="21" t="str">
        <f>IFERROR(VLOOKUP(Tabel1[[#This Row],[Jaotus]],Tabelid!L:M,2,FALSE),"")</f>
        <v/>
      </c>
      <c r="N489" s="21"/>
      <c r="O489" s="55"/>
      <c r="P489" s="55"/>
      <c r="Q489" s="55"/>
      <c r="R489" s="55"/>
      <c r="S489" s="55"/>
      <c r="T489" s="55"/>
      <c r="U489" s="55"/>
      <c r="V489" s="55"/>
      <c r="W489" s="55"/>
      <c r="X489" s="55"/>
      <c r="Y489" s="55"/>
      <c r="Z489" s="55"/>
      <c r="AA489" s="55"/>
      <c r="AB489" s="55"/>
      <c r="AC489" s="55"/>
      <c r="AD489" s="55"/>
      <c r="AE489" s="55"/>
      <c r="AF489" s="55"/>
      <c r="AG489" s="55"/>
    </row>
    <row r="490" spans="1:33" x14ac:dyDescent="0.25">
      <c r="A490" s="29"/>
      <c r="B490" s="31"/>
      <c r="C490" s="29"/>
      <c r="D490" s="29"/>
      <c r="E490" s="29"/>
      <c r="F490" s="43"/>
      <c r="G490" s="43"/>
      <c r="H490" s="29"/>
      <c r="I490" s="21" t="str">
        <f>LEFT(Tabel1[[#This Row],[Ruumi tüüp (TALO Tüüpruumide nimestik)]],2)</f>
        <v/>
      </c>
      <c r="J490" s="30"/>
      <c r="K490" s="29"/>
      <c r="L490" s="21" t="str">
        <f>IFERROR(VLOOKUP(Tabel1[[#This Row],[Üürnik]],'Lepingu lisa'!$AW$3:$AX$22,2,FALSE),"")</f>
        <v/>
      </c>
      <c r="M490" s="21" t="str">
        <f>IFERROR(VLOOKUP(Tabel1[[#This Row],[Jaotus]],Tabelid!L:M,2,FALSE),"")</f>
        <v/>
      </c>
      <c r="N490" s="21"/>
      <c r="O490" s="55"/>
      <c r="P490" s="55"/>
      <c r="Q490" s="55"/>
      <c r="R490" s="55"/>
      <c r="S490" s="55"/>
      <c r="T490" s="55"/>
      <c r="U490" s="55"/>
      <c r="V490" s="55"/>
      <c r="W490" s="55"/>
      <c r="X490" s="55"/>
      <c r="Y490" s="55"/>
      <c r="Z490" s="55"/>
      <c r="AA490" s="55"/>
      <c r="AB490" s="55"/>
      <c r="AC490" s="55"/>
      <c r="AD490" s="55"/>
      <c r="AE490" s="55"/>
      <c r="AF490" s="55"/>
      <c r="AG490" s="55"/>
    </row>
    <row r="491" spans="1:33" x14ac:dyDescent="0.25">
      <c r="A491" s="29"/>
      <c r="B491" s="31"/>
      <c r="C491" s="29"/>
      <c r="D491" s="29"/>
      <c r="E491" s="29"/>
      <c r="F491" s="43"/>
      <c r="G491" s="43"/>
      <c r="H491" s="29"/>
      <c r="I491" s="21" t="str">
        <f>LEFT(Tabel1[[#This Row],[Ruumi tüüp (TALO Tüüpruumide nimestik)]],2)</f>
        <v/>
      </c>
      <c r="J491" s="30"/>
      <c r="K491" s="29"/>
      <c r="L491" s="21" t="str">
        <f>IFERROR(VLOOKUP(Tabel1[[#This Row],[Üürnik]],'Lepingu lisa'!$AW$3:$AX$22,2,FALSE),"")</f>
        <v/>
      </c>
      <c r="M491" s="21" t="str">
        <f>IFERROR(VLOOKUP(Tabel1[[#This Row],[Jaotus]],Tabelid!L:M,2,FALSE),"")</f>
        <v/>
      </c>
      <c r="N491" s="21"/>
      <c r="O491" s="55"/>
      <c r="P491" s="55"/>
      <c r="Q491" s="55"/>
      <c r="R491" s="55"/>
      <c r="S491" s="55"/>
      <c r="T491" s="55"/>
      <c r="U491" s="55"/>
      <c r="V491" s="55"/>
      <c r="W491" s="55"/>
      <c r="X491" s="55"/>
      <c r="Y491" s="55"/>
      <c r="Z491" s="55"/>
      <c r="AA491" s="55"/>
      <c r="AB491" s="55"/>
      <c r="AC491" s="55"/>
      <c r="AD491" s="55"/>
      <c r="AE491" s="55"/>
      <c r="AF491" s="55"/>
      <c r="AG491" s="55"/>
    </row>
    <row r="492" spans="1:33" x14ac:dyDescent="0.25">
      <c r="A492" s="29"/>
      <c r="B492" s="31"/>
      <c r="C492" s="29"/>
      <c r="D492" s="29"/>
      <c r="E492" s="29"/>
      <c r="F492" s="43"/>
      <c r="G492" s="43"/>
      <c r="H492" s="29"/>
      <c r="I492" s="21" t="str">
        <f>LEFT(Tabel1[[#This Row],[Ruumi tüüp (TALO Tüüpruumide nimestik)]],2)</f>
        <v/>
      </c>
      <c r="J492" s="30"/>
      <c r="K492" s="29"/>
      <c r="L492" s="21" t="str">
        <f>IFERROR(VLOOKUP(Tabel1[[#This Row],[Üürnik]],'Lepingu lisa'!$AW$3:$AX$22,2,FALSE),"")</f>
        <v/>
      </c>
      <c r="M492" s="21" t="str">
        <f>IFERROR(VLOOKUP(Tabel1[[#This Row],[Jaotus]],Tabelid!L:M,2,FALSE),"")</f>
        <v/>
      </c>
      <c r="N492" s="21"/>
      <c r="O492" s="55"/>
      <c r="P492" s="55"/>
      <c r="Q492" s="55"/>
      <c r="R492" s="55"/>
      <c r="S492" s="55"/>
      <c r="T492" s="55"/>
      <c r="U492" s="55"/>
      <c r="V492" s="55"/>
      <c r="W492" s="55"/>
      <c r="X492" s="55"/>
      <c r="Y492" s="55"/>
      <c r="Z492" s="55"/>
      <c r="AA492" s="55"/>
      <c r="AB492" s="55"/>
      <c r="AC492" s="55"/>
      <c r="AD492" s="55"/>
      <c r="AE492" s="55"/>
      <c r="AF492" s="55"/>
      <c r="AG492" s="55"/>
    </row>
    <row r="493" spans="1:33" x14ac:dyDescent="0.25">
      <c r="A493" s="29"/>
      <c r="B493" s="31"/>
      <c r="C493" s="29"/>
      <c r="D493" s="29"/>
      <c r="E493" s="29"/>
      <c r="F493" s="43"/>
      <c r="G493" s="43"/>
      <c r="H493" s="29"/>
      <c r="I493" s="21" t="str">
        <f>LEFT(Tabel1[[#This Row],[Ruumi tüüp (TALO Tüüpruumide nimestik)]],2)</f>
        <v/>
      </c>
      <c r="J493" s="30"/>
      <c r="K493" s="29"/>
      <c r="L493" s="21" t="str">
        <f>IFERROR(VLOOKUP(Tabel1[[#This Row],[Üürnik]],'Lepingu lisa'!$AW$3:$AX$22,2,FALSE),"")</f>
        <v/>
      </c>
      <c r="M493" s="21" t="str">
        <f>IFERROR(VLOOKUP(Tabel1[[#This Row],[Jaotus]],Tabelid!L:M,2,FALSE),"")</f>
        <v/>
      </c>
      <c r="N493" s="21"/>
      <c r="O493" s="55"/>
      <c r="P493" s="55"/>
      <c r="Q493" s="55"/>
      <c r="R493" s="55"/>
      <c r="S493" s="55"/>
      <c r="T493" s="55"/>
      <c r="U493" s="55"/>
      <c r="V493" s="55"/>
      <c r="W493" s="55"/>
      <c r="X493" s="55"/>
      <c r="Y493" s="55"/>
      <c r="Z493" s="55"/>
      <c r="AA493" s="55"/>
      <c r="AB493" s="55"/>
      <c r="AC493" s="55"/>
      <c r="AD493" s="55"/>
      <c r="AE493" s="55"/>
      <c r="AF493" s="55"/>
      <c r="AG493" s="55"/>
    </row>
    <row r="494" spans="1:33" x14ac:dyDescent="0.25">
      <c r="A494" s="29"/>
      <c r="B494" s="31"/>
      <c r="C494" s="29"/>
      <c r="D494" s="29"/>
      <c r="E494" s="29"/>
      <c r="F494" s="43"/>
      <c r="G494" s="43"/>
      <c r="H494" s="29"/>
      <c r="I494" s="21" t="str">
        <f>LEFT(Tabel1[[#This Row],[Ruumi tüüp (TALO Tüüpruumide nimestik)]],2)</f>
        <v/>
      </c>
      <c r="J494" s="30"/>
      <c r="K494" s="29"/>
      <c r="L494" s="21" t="str">
        <f>IFERROR(VLOOKUP(Tabel1[[#This Row],[Üürnik]],'Lepingu lisa'!$AW$3:$AX$22,2,FALSE),"")</f>
        <v/>
      </c>
      <c r="M494" s="21" t="str">
        <f>IFERROR(VLOOKUP(Tabel1[[#This Row],[Jaotus]],Tabelid!L:M,2,FALSE),"")</f>
        <v/>
      </c>
      <c r="N494" s="21"/>
      <c r="O494" s="55"/>
      <c r="P494" s="55"/>
      <c r="Q494" s="55"/>
      <c r="R494" s="55"/>
      <c r="S494" s="55"/>
      <c r="T494" s="55"/>
      <c r="U494" s="55"/>
      <c r="V494" s="55"/>
      <c r="W494" s="55"/>
      <c r="X494" s="55"/>
      <c r="Y494" s="55"/>
      <c r="Z494" s="55"/>
      <c r="AA494" s="55"/>
      <c r="AB494" s="55"/>
      <c r="AC494" s="55"/>
      <c r="AD494" s="55"/>
      <c r="AE494" s="55"/>
      <c r="AF494" s="55"/>
      <c r="AG494" s="55"/>
    </row>
    <row r="495" spans="1:33" x14ac:dyDescent="0.25">
      <c r="A495" s="29"/>
      <c r="B495" s="31"/>
      <c r="C495" s="29"/>
      <c r="D495" s="29"/>
      <c r="E495" s="29"/>
      <c r="F495" s="43"/>
      <c r="G495" s="43"/>
      <c r="H495" s="29"/>
      <c r="I495" s="21" t="str">
        <f>LEFT(Tabel1[[#This Row],[Ruumi tüüp (TALO Tüüpruumide nimestik)]],2)</f>
        <v/>
      </c>
      <c r="J495" s="30"/>
      <c r="K495" s="29"/>
      <c r="L495" s="21" t="str">
        <f>IFERROR(VLOOKUP(Tabel1[[#This Row],[Üürnik]],'Lepingu lisa'!$AW$3:$AX$22,2,FALSE),"")</f>
        <v/>
      </c>
      <c r="M495" s="21" t="str">
        <f>IFERROR(VLOOKUP(Tabel1[[#This Row],[Jaotus]],Tabelid!L:M,2,FALSE),"")</f>
        <v/>
      </c>
      <c r="N495" s="21"/>
      <c r="O495" s="55"/>
      <c r="P495" s="55"/>
      <c r="Q495" s="55"/>
      <c r="R495" s="55"/>
      <c r="S495" s="55"/>
      <c r="T495" s="55"/>
      <c r="U495" s="55"/>
      <c r="V495" s="55"/>
      <c r="W495" s="55"/>
      <c r="X495" s="55"/>
      <c r="Y495" s="55"/>
      <c r="Z495" s="55"/>
      <c r="AA495" s="55"/>
      <c r="AB495" s="55"/>
      <c r="AC495" s="55"/>
      <c r="AD495" s="55"/>
      <c r="AE495" s="55"/>
      <c r="AF495" s="55"/>
      <c r="AG495" s="55"/>
    </row>
    <row r="496" spans="1:33" x14ac:dyDescent="0.25">
      <c r="A496" s="29"/>
      <c r="B496" s="31"/>
      <c r="C496" s="29"/>
      <c r="D496" s="29"/>
      <c r="E496" s="29"/>
      <c r="F496" s="43"/>
      <c r="G496" s="43"/>
      <c r="H496" s="29"/>
      <c r="I496" s="21" t="str">
        <f>LEFT(Tabel1[[#This Row],[Ruumi tüüp (TALO Tüüpruumide nimestik)]],2)</f>
        <v/>
      </c>
      <c r="J496" s="30"/>
      <c r="K496" s="29"/>
      <c r="L496" s="21" t="str">
        <f>IFERROR(VLOOKUP(Tabel1[[#This Row],[Üürnik]],'Lepingu lisa'!$AW$3:$AX$22,2,FALSE),"")</f>
        <v/>
      </c>
      <c r="M496" s="21" t="str">
        <f>IFERROR(VLOOKUP(Tabel1[[#This Row],[Jaotus]],Tabelid!L:M,2,FALSE),"")</f>
        <v/>
      </c>
      <c r="N496" s="21"/>
      <c r="O496" s="55"/>
      <c r="P496" s="55"/>
      <c r="Q496" s="55"/>
      <c r="R496" s="55"/>
      <c r="S496" s="55"/>
      <c r="T496" s="55"/>
      <c r="U496" s="55"/>
      <c r="V496" s="55"/>
      <c r="W496" s="55"/>
      <c r="X496" s="55"/>
      <c r="Y496" s="55"/>
      <c r="Z496" s="55"/>
      <c r="AA496" s="55"/>
      <c r="AB496" s="55"/>
      <c r="AC496" s="55"/>
      <c r="AD496" s="55"/>
      <c r="AE496" s="55"/>
      <c r="AF496" s="55"/>
      <c r="AG496" s="55"/>
    </row>
    <row r="497" spans="1:33" x14ac:dyDescent="0.25">
      <c r="A497" s="29"/>
      <c r="B497" s="31"/>
      <c r="C497" s="29"/>
      <c r="D497" s="29"/>
      <c r="E497" s="29"/>
      <c r="F497" s="43"/>
      <c r="G497" s="43"/>
      <c r="H497" s="29"/>
      <c r="I497" s="21" t="str">
        <f>LEFT(Tabel1[[#This Row],[Ruumi tüüp (TALO Tüüpruumide nimestik)]],2)</f>
        <v/>
      </c>
      <c r="J497" s="30"/>
      <c r="K497" s="29"/>
      <c r="L497" s="21" t="str">
        <f>IFERROR(VLOOKUP(Tabel1[[#This Row],[Üürnik]],'Lepingu lisa'!$AW$3:$AX$22,2,FALSE),"")</f>
        <v/>
      </c>
      <c r="M497" s="21" t="str">
        <f>IFERROR(VLOOKUP(Tabel1[[#This Row],[Jaotus]],Tabelid!L:M,2,FALSE),"")</f>
        <v/>
      </c>
      <c r="N497" s="21"/>
      <c r="O497" s="55"/>
      <c r="P497" s="55"/>
      <c r="Q497" s="55"/>
      <c r="R497" s="55"/>
      <c r="S497" s="55"/>
      <c r="T497" s="55"/>
      <c r="U497" s="55"/>
      <c r="V497" s="55"/>
      <c r="W497" s="55"/>
      <c r="X497" s="55"/>
      <c r="Y497" s="55"/>
      <c r="Z497" s="55"/>
      <c r="AA497" s="55"/>
      <c r="AB497" s="55"/>
      <c r="AC497" s="55"/>
      <c r="AD497" s="55"/>
      <c r="AE497" s="55"/>
      <c r="AF497" s="55"/>
      <c r="AG497" s="55"/>
    </row>
    <row r="498" spans="1:33" x14ac:dyDescent="0.25">
      <c r="A498" s="29"/>
      <c r="B498" s="31"/>
      <c r="C498" s="29"/>
      <c r="D498" s="29"/>
      <c r="E498" s="29"/>
      <c r="F498" s="43"/>
      <c r="G498" s="43"/>
      <c r="H498" s="29"/>
      <c r="I498" s="21" t="str">
        <f>LEFT(Tabel1[[#This Row],[Ruumi tüüp (TALO Tüüpruumide nimestik)]],2)</f>
        <v/>
      </c>
      <c r="J498" s="30"/>
      <c r="K498" s="29"/>
      <c r="L498" s="21" t="str">
        <f>IFERROR(VLOOKUP(Tabel1[[#This Row],[Üürnik]],'Lepingu lisa'!$AW$3:$AX$22,2,FALSE),"")</f>
        <v/>
      </c>
      <c r="M498" s="21" t="str">
        <f>IFERROR(VLOOKUP(Tabel1[[#This Row],[Jaotus]],Tabelid!L:M,2,FALSE),"")</f>
        <v/>
      </c>
      <c r="N498" s="21"/>
      <c r="O498" s="55"/>
      <c r="P498" s="55"/>
      <c r="Q498" s="55"/>
      <c r="R498" s="55"/>
      <c r="S498" s="55"/>
      <c r="T498" s="55"/>
      <c r="U498" s="55"/>
      <c r="V498" s="55"/>
      <c r="W498" s="55"/>
      <c r="X498" s="55"/>
      <c r="Y498" s="55"/>
      <c r="Z498" s="55"/>
      <c r="AA498" s="55"/>
      <c r="AB498" s="55"/>
      <c r="AC498" s="55"/>
      <c r="AD498" s="55"/>
      <c r="AE498" s="55"/>
      <c r="AF498" s="55"/>
      <c r="AG498" s="55"/>
    </row>
    <row r="499" spans="1:33" x14ac:dyDescent="0.25">
      <c r="A499" s="29"/>
      <c r="B499" s="31"/>
      <c r="C499" s="29"/>
      <c r="D499" s="29"/>
      <c r="E499" s="29"/>
      <c r="F499" s="43"/>
      <c r="G499" s="43"/>
      <c r="H499" s="29"/>
      <c r="I499" s="21" t="str">
        <f>LEFT(Tabel1[[#This Row],[Ruumi tüüp (TALO Tüüpruumide nimestik)]],2)</f>
        <v/>
      </c>
      <c r="J499" s="30"/>
      <c r="K499" s="29"/>
      <c r="L499" s="21" t="str">
        <f>IFERROR(VLOOKUP(Tabel1[[#This Row],[Üürnik]],'Lepingu lisa'!$AW$3:$AX$22,2,FALSE),"")</f>
        <v/>
      </c>
      <c r="M499" s="21" t="str">
        <f>IFERROR(VLOOKUP(Tabel1[[#This Row],[Jaotus]],Tabelid!L:M,2,FALSE),"")</f>
        <v/>
      </c>
      <c r="N499" s="21"/>
      <c r="O499" s="55"/>
      <c r="P499" s="55"/>
      <c r="Q499" s="55"/>
      <c r="R499" s="55"/>
      <c r="S499" s="55"/>
      <c r="T499" s="55"/>
      <c r="U499" s="55"/>
      <c r="V499" s="55"/>
      <c r="W499" s="55"/>
      <c r="X499" s="55"/>
      <c r="Y499" s="55"/>
      <c r="Z499" s="55"/>
      <c r="AA499" s="55"/>
      <c r="AB499" s="55"/>
      <c r="AC499" s="55"/>
      <c r="AD499" s="55"/>
      <c r="AE499" s="55"/>
      <c r="AF499" s="55"/>
      <c r="AG499" s="55"/>
    </row>
    <row r="500" spans="1:33" x14ac:dyDescent="0.25">
      <c r="A500" s="29"/>
      <c r="B500" s="31"/>
      <c r="C500" s="29"/>
      <c r="D500" s="29"/>
      <c r="E500" s="29"/>
      <c r="F500" s="43"/>
      <c r="G500" s="43"/>
      <c r="H500" s="29"/>
      <c r="I500" s="21" t="str">
        <f>LEFT(Tabel1[[#This Row],[Ruumi tüüp (TALO Tüüpruumide nimestik)]],2)</f>
        <v/>
      </c>
      <c r="J500" s="30"/>
      <c r="K500" s="29"/>
      <c r="L500" s="21" t="str">
        <f>IFERROR(VLOOKUP(Tabel1[[#This Row],[Üürnik]],'Lepingu lisa'!$AW$3:$AX$22,2,FALSE),"")</f>
        <v/>
      </c>
      <c r="M500" s="21" t="str">
        <f>IFERROR(VLOOKUP(Tabel1[[#This Row],[Jaotus]],Tabelid!L:M,2,FALSE),"")</f>
        <v/>
      </c>
      <c r="N500" s="21"/>
      <c r="O500" s="55"/>
      <c r="P500" s="55"/>
      <c r="Q500" s="55"/>
      <c r="R500" s="55"/>
      <c r="S500" s="55"/>
      <c r="T500" s="55"/>
      <c r="U500" s="55"/>
      <c r="V500" s="55"/>
      <c r="W500" s="55"/>
      <c r="X500" s="55"/>
      <c r="Y500" s="55"/>
      <c r="Z500" s="55"/>
      <c r="AA500" s="55"/>
      <c r="AB500" s="55"/>
      <c r="AC500" s="55"/>
      <c r="AD500" s="55"/>
      <c r="AE500" s="55"/>
      <c r="AF500" s="55"/>
      <c r="AG500" s="55"/>
    </row>
    <row r="501" spans="1:33" x14ac:dyDescent="0.25">
      <c r="A501" s="29"/>
      <c r="B501" s="31"/>
      <c r="C501" s="29"/>
      <c r="D501" s="29"/>
      <c r="E501" s="29"/>
      <c r="F501" s="43"/>
      <c r="G501" s="43"/>
      <c r="H501" s="29"/>
      <c r="I501" s="21" t="str">
        <f>LEFT(Tabel1[[#This Row],[Ruumi tüüp (TALO Tüüpruumide nimestik)]],2)</f>
        <v/>
      </c>
      <c r="J501" s="30"/>
      <c r="K501" s="29"/>
      <c r="L501" s="21" t="str">
        <f>IFERROR(VLOOKUP(Tabel1[[#This Row],[Üürnik]],'Lepingu lisa'!$AW$3:$AX$22,2,FALSE),"")</f>
        <v/>
      </c>
      <c r="M501" s="21" t="str">
        <f>IFERROR(VLOOKUP(Tabel1[[#This Row],[Jaotus]],Tabelid!L:M,2,FALSE),"")</f>
        <v/>
      </c>
      <c r="N501" s="21"/>
      <c r="O501" s="55"/>
      <c r="P501" s="55"/>
      <c r="Q501" s="55"/>
      <c r="R501" s="55"/>
      <c r="S501" s="55"/>
      <c r="T501" s="55"/>
      <c r="U501" s="55"/>
      <c r="V501" s="55"/>
      <c r="W501" s="55"/>
      <c r="X501" s="55"/>
      <c r="Y501" s="55"/>
      <c r="Z501" s="55"/>
      <c r="AA501" s="55"/>
      <c r="AB501" s="55"/>
      <c r="AC501" s="55"/>
      <c r="AD501" s="55"/>
      <c r="AE501" s="55"/>
      <c r="AF501" s="55"/>
      <c r="AG501" s="55"/>
    </row>
    <row r="502" spans="1:33" x14ac:dyDescent="0.25">
      <c r="A502" s="29"/>
      <c r="B502" s="31"/>
      <c r="C502" s="29"/>
      <c r="D502" s="29"/>
      <c r="E502" s="29"/>
      <c r="F502" s="43"/>
      <c r="G502" s="43"/>
      <c r="H502" s="29"/>
      <c r="I502" s="21" t="str">
        <f>LEFT(Tabel1[[#This Row],[Ruumi tüüp (TALO Tüüpruumide nimestik)]],2)</f>
        <v/>
      </c>
      <c r="J502" s="30"/>
      <c r="K502" s="29"/>
      <c r="L502" s="21" t="str">
        <f>IFERROR(VLOOKUP(Tabel1[[#This Row],[Üürnik]],'Lepingu lisa'!$AW$3:$AX$22,2,FALSE),"")</f>
        <v/>
      </c>
      <c r="M502" s="21" t="str">
        <f>IFERROR(VLOOKUP(Tabel1[[#This Row],[Jaotus]],Tabelid!L:M,2,FALSE),"")</f>
        <v/>
      </c>
      <c r="N502" s="21"/>
      <c r="O502" s="55"/>
      <c r="P502" s="55"/>
      <c r="Q502" s="55"/>
      <c r="R502" s="55"/>
      <c r="S502" s="55"/>
      <c r="T502" s="55"/>
      <c r="U502" s="55"/>
      <c r="V502" s="55"/>
      <c r="W502" s="55"/>
      <c r="X502" s="55"/>
      <c r="Y502" s="55"/>
      <c r="Z502" s="55"/>
      <c r="AA502" s="55"/>
      <c r="AB502" s="55"/>
      <c r="AC502" s="55"/>
      <c r="AD502" s="55"/>
      <c r="AE502" s="55"/>
      <c r="AF502" s="55"/>
      <c r="AG502" s="55"/>
    </row>
    <row r="503" spans="1:33" x14ac:dyDescent="0.25">
      <c r="A503" s="29"/>
      <c r="B503" s="31"/>
      <c r="C503" s="29"/>
      <c r="D503" s="29"/>
      <c r="E503" s="29"/>
      <c r="F503" s="43"/>
      <c r="G503" s="43"/>
      <c r="H503" s="29"/>
      <c r="I503" s="21" t="str">
        <f>LEFT(Tabel1[[#This Row],[Ruumi tüüp (TALO Tüüpruumide nimestik)]],2)</f>
        <v/>
      </c>
      <c r="J503" s="30"/>
      <c r="K503" s="29"/>
      <c r="L503" s="21" t="str">
        <f>IFERROR(VLOOKUP(Tabel1[[#This Row],[Üürnik]],'Lepingu lisa'!$AW$3:$AX$22,2,FALSE),"")</f>
        <v/>
      </c>
      <c r="M503" s="21" t="str">
        <f>IFERROR(VLOOKUP(Tabel1[[#This Row],[Jaotus]],Tabelid!L:M,2,FALSE),"")</f>
        <v/>
      </c>
      <c r="N503" s="21"/>
      <c r="O503" s="55"/>
      <c r="P503" s="55"/>
      <c r="Q503" s="55"/>
      <c r="R503" s="55"/>
      <c r="S503" s="55"/>
      <c r="T503" s="55"/>
      <c r="U503" s="55"/>
      <c r="V503" s="55"/>
      <c r="W503" s="55"/>
      <c r="X503" s="55"/>
      <c r="Y503" s="55"/>
      <c r="Z503" s="55"/>
      <c r="AA503" s="55"/>
      <c r="AB503" s="55"/>
      <c r="AC503" s="55"/>
      <c r="AD503" s="55"/>
      <c r="AE503" s="55"/>
      <c r="AF503" s="55"/>
      <c r="AG503" s="55"/>
    </row>
    <row r="504" spans="1:33" x14ac:dyDescent="0.25">
      <c r="A504" s="29"/>
      <c r="B504" s="31"/>
      <c r="C504" s="29"/>
      <c r="D504" s="29"/>
      <c r="E504" s="29"/>
      <c r="F504" s="43"/>
      <c r="G504" s="43"/>
      <c r="H504" s="29"/>
      <c r="I504" s="21" t="str">
        <f>LEFT(Tabel1[[#This Row],[Ruumi tüüp (TALO Tüüpruumide nimestik)]],2)</f>
        <v/>
      </c>
      <c r="J504" s="30"/>
      <c r="K504" s="29"/>
      <c r="L504" s="21" t="str">
        <f>IFERROR(VLOOKUP(Tabel1[[#This Row],[Üürnik]],'Lepingu lisa'!$AW$3:$AX$22,2,FALSE),"")</f>
        <v/>
      </c>
      <c r="M504" s="21" t="str">
        <f>IFERROR(VLOOKUP(Tabel1[[#This Row],[Jaotus]],Tabelid!L:M,2,FALSE),"")</f>
        <v/>
      </c>
      <c r="N504" s="21"/>
      <c r="O504" s="55"/>
      <c r="P504" s="55"/>
      <c r="Q504" s="55"/>
      <c r="R504" s="55"/>
      <c r="S504" s="55"/>
      <c r="T504" s="55"/>
      <c r="U504" s="55"/>
      <c r="V504" s="55"/>
      <c r="W504" s="55"/>
      <c r="X504" s="55"/>
      <c r="Y504" s="55"/>
      <c r="Z504" s="55"/>
      <c r="AA504" s="55"/>
      <c r="AB504" s="55"/>
      <c r="AC504" s="55"/>
      <c r="AD504" s="55"/>
      <c r="AE504" s="55"/>
      <c r="AF504" s="55"/>
      <c r="AG504" s="55"/>
    </row>
    <row r="505" spans="1:33" x14ac:dyDescent="0.25">
      <c r="A505" s="29"/>
      <c r="B505" s="31"/>
      <c r="C505" s="29"/>
      <c r="D505" s="29"/>
      <c r="E505" s="29"/>
      <c r="F505" s="43"/>
      <c r="G505" s="43"/>
      <c r="H505" s="29"/>
      <c r="I505" s="21" t="str">
        <f>LEFT(Tabel1[[#This Row],[Ruumi tüüp (TALO Tüüpruumide nimestik)]],2)</f>
        <v/>
      </c>
      <c r="J505" s="30"/>
      <c r="K505" s="29"/>
      <c r="L505" s="21" t="str">
        <f>IFERROR(VLOOKUP(Tabel1[[#This Row],[Üürnik]],'Lepingu lisa'!$AW$3:$AX$22,2,FALSE),"")</f>
        <v/>
      </c>
      <c r="M505" s="21" t="str">
        <f>IFERROR(VLOOKUP(Tabel1[[#This Row],[Jaotus]],Tabelid!L:M,2,FALSE),"")</f>
        <v/>
      </c>
      <c r="N505" s="21"/>
      <c r="O505" s="55"/>
      <c r="P505" s="55"/>
      <c r="Q505" s="55"/>
      <c r="R505" s="55"/>
      <c r="S505" s="55"/>
      <c r="T505" s="55"/>
      <c r="U505" s="55"/>
      <c r="V505" s="55"/>
      <c r="W505" s="55"/>
      <c r="X505" s="55"/>
      <c r="Y505" s="55"/>
      <c r="Z505" s="55"/>
      <c r="AA505" s="55"/>
      <c r="AB505" s="55"/>
      <c r="AC505" s="55"/>
      <c r="AD505" s="55"/>
      <c r="AE505" s="55"/>
      <c r="AF505" s="55"/>
      <c r="AG505" s="55"/>
    </row>
    <row r="506" spans="1:33" x14ac:dyDescent="0.25">
      <c r="A506" s="29"/>
      <c r="B506" s="31"/>
      <c r="C506" s="29"/>
      <c r="D506" s="29"/>
      <c r="E506" s="29"/>
      <c r="F506" s="43"/>
      <c r="G506" s="43"/>
      <c r="H506" s="29"/>
      <c r="I506" s="21" t="str">
        <f>LEFT(Tabel1[[#This Row],[Ruumi tüüp (TALO Tüüpruumide nimestik)]],2)</f>
        <v/>
      </c>
      <c r="J506" s="30"/>
      <c r="K506" s="29"/>
      <c r="L506" s="21" t="str">
        <f>IFERROR(VLOOKUP(Tabel1[[#This Row],[Üürnik]],'Lepingu lisa'!$AW$3:$AX$22,2,FALSE),"")</f>
        <v/>
      </c>
      <c r="M506" s="21" t="str">
        <f>IFERROR(VLOOKUP(Tabel1[[#This Row],[Jaotus]],Tabelid!L:M,2,FALSE),"")</f>
        <v/>
      </c>
      <c r="N506" s="21"/>
      <c r="O506" s="55"/>
      <c r="P506" s="55"/>
      <c r="Q506" s="55"/>
      <c r="R506" s="55"/>
      <c r="S506" s="55"/>
      <c r="T506" s="55"/>
      <c r="U506" s="55"/>
      <c r="V506" s="55"/>
      <c r="W506" s="55"/>
      <c r="X506" s="55"/>
      <c r="Y506" s="55"/>
      <c r="Z506" s="55"/>
      <c r="AA506" s="55"/>
      <c r="AB506" s="55"/>
      <c r="AC506" s="55"/>
      <c r="AD506" s="55"/>
      <c r="AE506" s="55"/>
      <c r="AF506" s="55"/>
      <c r="AG506" s="55"/>
    </row>
    <row r="507" spans="1:33" x14ac:dyDescent="0.25">
      <c r="A507" s="29"/>
      <c r="B507" s="31"/>
      <c r="C507" s="29"/>
      <c r="D507" s="29"/>
      <c r="E507" s="29"/>
      <c r="F507" s="43"/>
      <c r="G507" s="43"/>
      <c r="H507" s="29"/>
      <c r="I507" s="21" t="str">
        <f>LEFT(Tabel1[[#This Row],[Ruumi tüüp (TALO Tüüpruumide nimestik)]],2)</f>
        <v/>
      </c>
      <c r="J507" s="30"/>
      <c r="K507" s="29"/>
      <c r="L507" s="21" t="str">
        <f>IFERROR(VLOOKUP(Tabel1[[#This Row],[Üürnik]],'Lepingu lisa'!$AW$3:$AX$22,2,FALSE),"")</f>
        <v/>
      </c>
      <c r="M507" s="21" t="str">
        <f>IFERROR(VLOOKUP(Tabel1[[#This Row],[Jaotus]],Tabelid!L:M,2,FALSE),"")</f>
        <v/>
      </c>
      <c r="N507" s="21"/>
      <c r="O507" s="55"/>
      <c r="P507" s="55"/>
      <c r="Q507" s="55"/>
      <c r="R507" s="55"/>
      <c r="S507" s="55"/>
      <c r="T507" s="55"/>
      <c r="U507" s="55"/>
      <c r="V507" s="55"/>
      <c r="W507" s="55"/>
      <c r="X507" s="55"/>
      <c r="Y507" s="55"/>
      <c r="Z507" s="55"/>
      <c r="AA507" s="55"/>
      <c r="AB507" s="55"/>
      <c r="AC507" s="55"/>
      <c r="AD507" s="55"/>
      <c r="AE507" s="55"/>
      <c r="AF507" s="55"/>
      <c r="AG507" s="55"/>
    </row>
    <row r="508" spans="1:33" x14ac:dyDescent="0.25">
      <c r="A508" s="29"/>
      <c r="B508" s="31"/>
      <c r="C508" s="29"/>
      <c r="D508" s="29"/>
      <c r="E508" s="29"/>
      <c r="F508" s="43"/>
      <c r="G508" s="43"/>
      <c r="H508" s="29"/>
      <c r="I508" s="21" t="str">
        <f>LEFT(Tabel1[[#This Row],[Ruumi tüüp (TALO Tüüpruumide nimestik)]],2)</f>
        <v/>
      </c>
      <c r="J508" s="30"/>
      <c r="K508" s="29"/>
      <c r="L508" s="21" t="str">
        <f>IFERROR(VLOOKUP(Tabel1[[#This Row],[Üürnik]],'Lepingu lisa'!$AW$3:$AX$22,2,FALSE),"")</f>
        <v/>
      </c>
      <c r="M508" s="21" t="str">
        <f>IFERROR(VLOOKUP(Tabel1[[#This Row],[Jaotus]],Tabelid!L:M,2,FALSE),"")</f>
        <v/>
      </c>
      <c r="N508" s="21"/>
      <c r="O508" s="55"/>
      <c r="P508" s="55"/>
      <c r="Q508" s="55"/>
      <c r="R508" s="55"/>
      <c r="S508" s="55"/>
      <c r="T508" s="55"/>
      <c r="U508" s="55"/>
      <c r="V508" s="55"/>
      <c r="W508" s="55"/>
      <c r="X508" s="55"/>
      <c r="Y508" s="55"/>
      <c r="Z508" s="55"/>
      <c r="AA508" s="55"/>
      <c r="AB508" s="55"/>
      <c r="AC508" s="55"/>
      <c r="AD508" s="55"/>
      <c r="AE508" s="55"/>
      <c r="AF508" s="55"/>
      <c r="AG508" s="55"/>
    </row>
    <row r="509" spans="1:33" x14ac:dyDescent="0.25">
      <c r="A509" s="29"/>
      <c r="B509" s="31"/>
      <c r="C509" s="29"/>
      <c r="D509" s="29"/>
      <c r="E509" s="29"/>
      <c r="F509" s="43"/>
      <c r="G509" s="43"/>
      <c r="H509" s="29"/>
      <c r="I509" s="21" t="str">
        <f>LEFT(Tabel1[[#This Row],[Ruumi tüüp (TALO Tüüpruumide nimestik)]],2)</f>
        <v/>
      </c>
      <c r="J509" s="30"/>
      <c r="K509" s="29"/>
      <c r="L509" s="21" t="str">
        <f>IFERROR(VLOOKUP(Tabel1[[#This Row],[Üürnik]],'Lepingu lisa'!$AW$3:$AX$22,2,FALSE),"")</f>
        <v/>
      </c>
      <c r="M509" s="21" t="str">
        <f>IFERROR(VLOOKUP(Tabel1[[#This Row],[Jaotus]],Tabelid!L:M,2,FALSE),"")</f>
        <v/>
      </c>
      <c r="N509" s="21"/>
      <c r="O509" s="55"/>
      <c r="P509" s="55"/>
      <c r="Q509" s="55"/>
      <c r="R509" s="55"/>
      <c r="S509" s="55"/>
      <c r="T509" s="55"/>
      <c r="U509" s="55"/>
      <c r="V509" s="55"/>
      <c r="W509" s="55"/>
      <c r="X509" s="55"/>
      <c r="Y509" s="55"/>
      <c r="Z509" s="55"/>
      <c r="AA509" s="55"/>
      <c r="AB509" s="55"/>
      <c r="AC509" s="55"/>
      <c r="AD509" s="55"/>
      <c r="AE509" s="55"/>
      <c r="AF509" s="55"/>
      <c r="AG509" s="55"/>
    </row>
    <row r="510" spans="1:33" x14ac:dyDescent="0.25">
      <c r="A510" s="29"/>
      <c r="B510" s="31"/>
      <c r="C510" s="29"/>
      <c r="D510" s="29"/>
      <c r="E510" s="29"/>
      <c r="F510" s="43"/>
      <c r="G510" s="43"/>
      <c r="H510" s="29"/>
      <c r="I510" s="21" t="str">
        <f>LEFT(Tabel1[[#This Row],[Ruumi tüüp (TALO Tüüpruumide nimestik)]],2)</f>
        <v/>
      </c>
      <c r="J510" s="30"/>
      <c r="K510" s="29"/>
      <c r="L510" s="21" t="str">
        <f>IFERROR(VLOOKUP(Tabel1[[#This Row],[Üürnik]],'Lepingu lisa'!$AW$3:$AX$22,2,FALSE),"")</f>
        <v/>
      </c>
      <c r="M510" s="21" t="str">
        <f>IFERROR(VLOOKUP(Tabel1[[#This Row],[Jaotus]],Tabelid!L:M,2,FALSE),"")</f>
        <v/>
      </c>
      <c r="N510" s="21"/>
      <c r="O510" s="55"/>
      <c r="P510" s="55"/>
      <c r="Q510" s="55"/>
      <c r="R510" s="55"/>
      <c r="S510" s="55"/>
      <c r="T510" s="55"/>
      <c r="U510" s="55"/>
      <c r="V510" s="55"/>
      <c r="W510" s="55"/>
      <c r="X510" s="55"/>
      <c r="Y510" s="55"/>
      <c r="Z510" s="55"/>
      <c r="AA510" s="55"/>
      <c r="AB510" s="55"/>
      <c r="AC510" s="55"/>
      <c r="AD510" s="55"/>
      <c r="AE510" s="55"/>
      <c r="AF510" s="55"/>
      <c r="AG510" s="55"/>
    </row>
    <row r="511" spans="1:33" x14ac:dyDescent="0.25">
      <c r="A511" s="29"/>
      <c r="B511" s="31"/>
      <c r="C511" s="29"/>
      <c r="D511" s="29"/>
      <c r="E511" s="29"/>
      <c r="F511" s="43"/>
      <c r="G511" s="43"/>
      <c r="H511" s="29"/>
      <c r="I511" s="21" t="str">
        <f>LEFT(Tabel1[[#This Row],[Ruumi tüüp (TALO Tüüpruumide nimestik)]],2)</f>
        <v/>
      </c>
      <c r="J511" s="30"/>
      <c r="K511" s="29"/>
      <c r="L511" s="21" t="str">
        <f>IFERROR(VLOOKUP(Tabel1[[#This Row],[Üürnik]],'Lepingu lisa'!$AW$3:$AX$22,2,FALSE),"")</f>
        <v/>
      </c>
      <c r="M511" s="21" t="str">
        <f>IFERROR(VLOOKUP(Tabel1[[#This Row],[Jaotus]],Tabelid!L:M,2,FALSE),"")</f>
        <v/>
      </c>
      <c r="N511" s="21"/>
      <c r="O511" s="55"/>
      <c r="P511" s="55"/>
      <c r="Q511" s="55"/>
      <c r="R511" s="55"/>
      <c r="S511" s="55"/>
      <c r="T511" s="55"/>
      <c r="U511" s="55"/>
      <c r="V511" s="55"/>
      <c r="W511" s="55"/>
      <c r="X511" s="55"/>
      <c r="Y511" s="55"/>
      <c r="Z511" s="55"/>
      <c r="AA511" s="55"/>
      <c r="AB511" s="55"/>
      <c r="AC511" s="55"/>
      <c r="AD511" s="55"/>
      <c r="AE511" s="55"/>
      <c r="AF511" s="55"/>
      <c r="AG511" s="55"/>
    </row>
    <row r="512" spans="1:33" x14ac:dyDescent="0.25">
      <c r="A512" s="29"/>
      <c r="B512" s="31"/>
      <c r="C512" s="29"/>
      <c r="D512" s="29"/>
      <c r="E512" s="29"/>
      <c r="F512" s="43"/>
      <c r="G512" s="43"/>
      <c r="H512" s="29"/>
      <c r="I512" s="21" t="str">
        <f>LEFT(Tabel1[[#This Row],[Ruumi tüüp (TALO Tüüpruumide nimestik)]],2)</f>
        <v/>
      </c>
      <c r="J512" s="30"/>
      <c r="K512" s="29"/>
      <c r="L512" s="21" t="str">
        <f>IFERROR(VLOOKUP(Tabel1[[#This Row],[Üürnik]],'Lepingu lisa'!$AW$3:$AX$22,2,FALSE),"")</f>
        <v/>
      </c>
      <c r="M512" s="21" t="str">
        <f>IFERROR(VLOOKUP(Tabel1[[#This Row],[Jaotus]],Tabelid!L:M,2,FALSE),"")</f>
        <v/>
      </c>
      <c r="N512" s="21"/>
      <c r="O512" s="55"/>
      <c r="P512" s="55"/>
      <c r="Q512" s="55"/>
      <c r="R512" s="55"/>
      <c r="S512" s="55"/>
      <c r="T512" s="55"/>
      <c r="U512" s="55"/>
      <c r="V512" s="55"/>
      <c r="W512" s="55"/>
      <c r="X512" s="55"/>
      <c r="Y512" s="55"/>
      <c r="Z512" s="55"/>
      <c r="AA512" s="55"/>
      <c r="AB512" s="55"/>
      <c r="AC512" s="55"/>
      <c r="AD512" s="55"/>
      <c r="AE512" s="55"/>
      <c r="AF512" s="55"/>
      <c r="AG512" s="55"/>
    </row>
    <row r="513" spans="1:33" x14ac:dyDescent="0.25">
      <c r="A513" s="29"/>
      <c r="B513" s="31"/>
      <c r="C513" s="29"/>
      <c r="D513" s="29"/>
      <c r="E513" s="29"/>
      <c r="F513" s="43"/>
      <c r="G513" s="43"/>
      <c r="H513" s="29"/>
      <c r="I513" s="21" t="str">
        <f>LEFT(Tabel1[[#This Row],[Ruumi tüüp (TALO Tüüpruumide nimestik)]],2)</f>
        <v/>
      </c>
      <c r="J513" s="30"/>
      <c r="K513" s="29"/>
      <c r="L513" s="21" t="str">
        <f>IFERROR(VLOOKUP(Tabel1[[#This Row],[Üürnik]],'Lepingu lisa'!$AW$3:$AX$22,2,FALSE),"")</f>
        <v/>
      </c>
      <c r="M513" s="21" t="str">
        <f>IFERROR(VLOOKUP(Tabel1[[#This Row],[Jaotus]],Tabelid!L:M,2,FALSE),"")</f>
        <v/>
      </c>
      <c r="N513" s="21"/>
      <c r="O513" s="55"/>
      <c r="P513" s="55"/>
      <c r="Q513" s="55"/>
      <c r="R513" s="55"/>
      <c r="S513" s="55"/>
      <c r="T513" s="55"/>
      <c r="U513" s="55"/>
      <c r="V513" s="55"/>
      <c r="W513" s="55"/>
      <c r="X513" s="55"/>
      <c r="Y513" s="55"/>
      <c r="Z513" s="55"/>
      <c r="AA513" s="55"/>
      <c r="AB513" s="55"/>
      <c r="AC513" s="55"/>
      <c r="AD513" s="55"/>
      <c r="AE513" s="55"/>
      <c r="AF513" s="55"/>
      <c r="AG513" s="55"/>
    </row>
    <row r="514" spans="1:33" x14ac:dyDescent="0.25">
      <c r="A514" s="29"/>
      <c r="B514" s="31"/>
      <c r="C514" s="29"/>
      <c r="D514" s="29"/>
      <c r="E514" s="29"/>
      <c r="F514" s="43"/>
      <c r="G514" s="43"/>
      <c r="H514" s="29"/>
      <c r="I514" s="21" t="str">
        <f>LEFT(Tabel1[[#This Row],[Ruumi tüüp (TALO Tüüpruumide nimestik)]],2)</f>
        <v/>
      </c>
      <c r="J514" s="30"/>
      <c r="K514" s="29"/>
      <c r="L514" s="21" t="str">
        <f>IFERROR(VLOOKUP(Tabel1[[#This Row],[Üürnik]],'Lepingu lisa'!$AW$3:$AX$22,2,FALSE),"")</f>
        <v/>
      </c>
      <c r="M514" s="21" t="str">
        <f>IFERROR(VLOOKUP(Tabel1[[#This Row],[Jaotus]],Tabelid!L:M,2,FALSE),"")</f>
        <v/>
      </c>
      <c r="N514" s="21"/>
      <c r="O514" s="55"/>
      <c r="P514" s="55"/>
      <c r="Q514" s="55"/>
      <c r="R514" s="55"/>
      <c r="S514" s="55"/>
      <c r="T514" s="55"/>
      <c r="U514" s="55"/>
      <c r="V514" s="55"/>
      <c r="W514" s="55"/>
      <c r="X514" s="55"/>
      <c r="Y514" s="55"/>
      <c r="Z514" s="55"/>
      <c r="AA514" s="55"/>
      <c r="AB514" s="55"/>
      <c r="AC514" s="55"/>
      <c r="AD514" s="55"/>
      <c r="AE514" s="55"/>
      <c r="AF514" s="55"/>
      <c r="AG514" s="55"/>
    </row>
    <row r="515" spans="1:33" x14ac:dyDescent="0.25">
      <c r="A515" s="29"/>
      <c r="B515" s="31"/>
      <c r="C515" s="29"/>
      <c r="D515" s="29"/>
      <c r="E515" s="29"/>
      <c r="F515" s="43"/>
      <c r="G515" s="43"/>
      <c r="H515" s="29"/>
      <c r="I515" s="21" t="str">
        <f>LEFT(Tabel1[[#This Row],[Ruumi tüüp (TALO Tüüpruumide nimestik)]],2)</f>
        <v/>
      </c>
      <c r="J515" s="30"/>
      <c r="K515" s="29"/>
      <c r="L515" s="21" t="str">
        <f>IFERROR(VLOOKUP(Tabel1[[#This Row],[Üürnik]],'Lepingu lisa'!$AW$3:$AX$22,2,FALSE),"")</f>
        <v/>
      </c>
      <c r="M515" s="21" t="str">
        <f>IFERROR(VLOOKUP(Tabel1[[#This Row],[Jaotus]],Tabelid!L:M,2,FALSE),"")</f>
        <v/>
      </c>
      <c r="N515" s="21"/>
      <c r="O515" s="55"/>
      <c r="P515" s="55"/>
      <c r="Q515" s="55"/>
      <c r="R515" s="55"/>
      <c r="S515" s="55"/>
      <c r="T515" s="55"/>
      <c r="U515" s="55"/>
      <c r="V515" s="55"/>
      <c r="W515" s="55"/>
      <c r="X515" s="55"/>
      <c r="Y515" s="55"/>
      <c r="Z515" s="55"/>
      <c r="AA515" s="55"/>
      <c r="AB515" s="55"/>
      <c r="AC515" s="55"/>
      <c r="AD515" s="55"/>
      <c r="AE515" s="55"/>
      <c r="AF515" s="55"/>
      <c r="AG515" s="55"/>
    </row>
    <row r="516" spans="1:33" x14ac:dyDescent="0.25">
      <c r="A516" s="29"/>
      <c r="B516" s="31"/>
      <c r="C516" s="29"/>
      <c r="D516" s="29"/>
      <c r="E516" s="29"/>
      <c r="F516" s="43"/>
      <c r="G516" s="43"/>
      <c r="H516" s="29"/>
      <c r="I516" s="21" t="str">
        <f>LEFT(Tabel1[[#This Row],[Ruumi tüüp (TALO Tüüpruumide nimestik)]],2)</f>
        <v/>
      </c>
      <c r="J516" s="30"/>
      <c r="K516" s="29"/>
      <c r="L516" s="21" t="str">
        <f>IFERROR(VLOOKUP(Tabel1[[#This Row],[Üürnik]],'Lepingu lisa'!$AW$3:$AX$22,2,FALSE),"")</f>
        <v/>
      </c>
      <c r="M516" s="21" t="str">
        <f>IFERROR(VLOOKUP(Tabel1[[#This Row],[Jaotus]],Tabelid!L:M,2,FALSE),"")</f>
        <v/>
      </c>
      <c r="N516" s="21"/>
      <c r="O516" s="55"/>
      <c r="P516" s="55"/>
      <c r="Q516" s="55"/>
      <c r="R516" s="55"/>
      <c r="S516" s="55"/>
      <c r="T516" s="55"/>
      <c r="U516" s="55"/>
      <c r="V516" s="55"/>
      <c r="W516" s="55"/>
      <c r="X516" s="55"/>
      <c r="Y516" s="55"/>
      <c r="Z516" s="55"/>
      <c r="AA516" s="55"/>
      <c r="AB516" s="55"/>
      <c r="AC516" s="55"/>
      <c r="AD516" s="55"/>
      <c r="AE516" s="55"/>
      <c r="AF516" s="55"/>
      <c r="AG516" s="55"/>
    </row>
    <row r="517" spans="1:33" x14ac:dyDescent="0.25">
      <c r="A517" s="29"/>
      <c r="B517" s="31"/>
      <c r="C517" s="29"/>
      <c r="D517" s="29"/>
      <c r="E517" s="29"/>
      <c r="F517" s="43"/>
      <c r="G517" s="43"/>
      <c r="H517" s="29"/>
      <c r="I517" s="21" t="str">
        <f>LEFT(Tabel1[[#This Row],[Ruumi tüüp (TALO Tüüpruumide nimestik)]],2)</f>
        <v/>
      </c>
      <c r="J517" s="30"/>
      <c r="K517" s="29"/>
      <c r="L517" s="21" t="str">
        <f>IFERROR(VLOOKUP(Tabel1[[#This Row],[Üürnik]],'Lepingu lisa'!$AW$3:$AX$22,2,FALSE),"")</f>
        <v/>
      </c>
      <c r="M517" s="21" t="str">
        <f>IFERROR(VLOOKUP(Tabel1[[#This Row],[Jaotus]],Tabelid!L:M,2,FALSE),"")</f>
        <v/>
      </c>
      <c r="N517" s="21"/>
      <c r="O517" s="55"/>
      <c r="P517" s="55"/>
      <c r="Q517" s="55"/>
      <c r="R517" s="55"/>
      <c r="S517" s="55"/>
      <c r="T517" s="55"/>
      <c r="U517" s="55"/>
      <c r="V517" s="55"/>
      <c r="W517" s="55"/>
      <c r="X517" s="55"/>
      <c r="Y517" s="55"/>
      <c r="Z517" s="55"/>
      <c r="AA517" s="55"/>
      <c r="AB517" s="55"/>
      <c r="AC517" s="55"/>
      <c r="AD517" s="55"/>
      <c r="AE517" s="55"/>
      <c r="AF517" s="55"/>
      <c r="AG517" s="55"/>
    </row>
    <row r="518" spans="1:33" x14ac:dyDescent="0.25">
      <c r="A518" s="29"/>
      <c r="B518" s="31"/>
      <c r="C518" s="29"/>
      <c r="D518" s="29"/>
      <c r="E518" s="29"/>
      <c r="F518" s="43"/>
      <c r="G518" s="43"/>
      <c r="H518" s="29"/>
      <c r="I518" s="21" t="str">
        <f>LEFT(Tabel1[[#This Row],[Ruumi tüüp (TALO Tüüpruumide nimestik)]],2)</f>
        <v/>
      </c>
      <c r="J518" s="30"/>
      <c r="K518" s="29"/>
      <c r="L518" s="21" t="str">
        <f>IFERROR(VLOOKUP(Tabel1[[#This Row],[Üürnik]],'Lepingu lisa'!$AW$3:$AX$22,2,FALSE),"")</f>
        <v/>
      </c>
      <c r="M518" s="21" t="str">
        <f>IFERROR(VLOOKUP(Tabel1[[#This Row],[Jaotus]],Tabelid!L:M,2,FALSE),"")</f>
        <v/>
      </c>
      <c r="N518" s="21"/>
      <c r="O518" s="55"/>
      <c r="P518" s="55"/>
      <c r="Q518" s="55"/>
      <c r="R518" s="55"/>
      <c r="S518" s="55"/>
      <c r="T518" s="55"/>
      <c r="U518" s="55"/>
      <c r="V518" s="55"/>
      <c r="W518" s="55"/>
      <c r="X518" s="55"/>
      <c r="Y518" s="55"/>
      <c r="Z518" s="55"/>
      <c r="AA518" s="55"/>
      <c r="AB518" s="55"/>
      <c r="AC518" s="55"/>
      <c r="AD518" s="55"/>
      <c r="AE518" s="55"/>
      <c r="AF518" s="55"/>
      <c r="AG518" s="55"/>
    </row>
    <row r="519" spans="1:33" x14ac:dyDescent="0.25">
      <c r="A519" s="29"/>
      <c r="B519" s="31"/>
      <c r="C519" s="29"/>
      <c r="D519" s="29"/>
      <c r="E519" s="29"/>
      <c r="F519" s="43"/>
      <c r="G519" s="43"/>
      <c r="H519" s="29"/>
      <c r="I519" s="21" t="str">
        <f>LEFT(Tabel1[[#This Row],[Ruumi tüüp (TALO Tüüpruumide nimestik)]],2)</f>
        <v/>
      </c>
      <c r="J519" s="30"/>
      <c r="K519" s="29"/>
      <c r="L519" s="21" t="str">
        <f>IFERROR(VLOOKUP(Tabel1[[#This Row],[Üürnik]],'Lepingu lisa'!$AW$3:$AX$22,2,FALSE),"")</f>
        <v/>
      </c>
      <c r="M519" s="21" t="str">
        <f>IFERROR(VLOOKUP(Tabel1[[#This Row],[Jaotus]],Tabelid!L:M,2,FALSE),"")</f>
        <v/>
      </c>
      <c r="N519" s="21"/>
      <c r="O519" s="55"/>
      <c r="P519" s="55"/>
      <c r="Q519" s="55"/>
      <c r="R519" s="55"/>
      <c r="S519" s="55"/>
      <c r="T519" s="55"/>
      <c r="U519" s="55"/>
      <c r="V519" s="55"/>
      <c r="W519" s="55"/>
      <c r="X519" s="55"/>
      <c r="Y519" s="55"/>
      <c r="Z519" s="55"/>
      <c r="AA519" s="55"/>
      <c r="AB519" s="55"/>
      <c r="AC519" s="55"/>
      <c r="AD519" s="55"/>
      <c r="AE519" s="55"/>
      <c r="AF519" s="55"/>
      <c r="AG519" s="55"/>
    </row>
    <row r="520" spans="1:33" x14ac:dyDescent="0.25">
      <c r="A520" s="29"/>
      <c r="B520" s="31"/>
      <c r="C520" s="29"/>
      <c r="D520" s="29"/>
      <c r="E520" s="29"/>
      <c r="F520" s="43"/>
      <c r="G520" s="43"/>
      <c r="H520" s="29"/>
      <c r="I520" s="21" t="str">
        <f>LEFT(Tabel1[[#This Row],[Ruumi tüüp (TALO Tüüpruumide nimestik)]],2)</f>
        <v/>
      </c>
      <c r="J520" s="30"/>
      <c r="K520" s="29"/>
      <c r="L520" s="21" t="str">
        <f>IFERROR(VLOOKUP(Tabel1[[#This Row],[Üürnik]],'Lepingu lisa'!$AW$3:$AX$22,2,FALSE),"")</f>
        <v/>
      </c>
      <c r="M520" s="21" t="str">
        <f>IFERROR(VLOOKUP(Tabel1[[#This Row],[Jaotus]],Tabelid!L:M,2,FALSE),"")</f>
        <v/>
      </c>
      <c r="N520" s="21"/>
      <c r="O520" s="55"/>
      <c r="P520" s="55"/>
      <c r="Q520" s="55"/>
      <c r="R520" s="55"/>
      <c r="S520" s="55"/>
      <c r="T520" s="55"/>
      <c r="U520" s="55"/>
      <c r="V520" s="55"/>
      <c r="W520" s="55"/>
      <c r="X520" s="55"/>
      <c r="Y520" s="55"/>
      <c r="Z520" s="55"/>
      <c r="AA520" s="55"/>
      <c r="AB520" s="55"/>
      <c r="AC520" s="55"/>
      <c r="AD520" s="55"/>
      <c r="AE520" s="55"/>
      <c r="AF520" s="55"/>
      <c r="AG520" s="55"/>
    </row>
    <row r="521" spans="1:33" x14ac:dyDescent="0.25">
      <c r="A521" s="29"/>
      <c r="B521" s="31"/>
      <c r="C521" s="29"/>
      <c r="D521" s="29"/>
      <c r="E521" s="29"/>
      <c r="F521" s="43"/>
      <c r="G521" s="43"/>
      <c r="H521" s="29"/>
      <c r="I521" s="21" t="str">
        <f>LEFT(Tabel1[[#This Row],[Ruumi tüüp (TALO Tüüpruumide nimestik)]],2)</f>
        <v/>
      </c>
      <c r="J521" s="30"/>
      <c r="K521" s="29"/>
      <c r="L521" s="21" t="str">
        <f>IFERROR(VLOOKUP(Tabel1[[#This Row],[Üürnik]],'Lepingu lisa'!$AW$3:$AX$22,2,FALSE),"")</f>
        <v/>
      </c>
      <c r="M521" s="21" t="str">
        <f>IFERROR(VLOOKUP(Tabel1[[#This Row],[Jaotus]],Tabelid!L:M,2,FALSE),"")</f>
        <v/>
      </c>
      <c r="N521" s="21"/>
      <c r="O521" s="55"/>
      <c r="P521" s="55"/>
      <c r="Q521" s="55"/>
      <c r="R521" s="55"/>
      <c r="S521" s="55"/>
      <c r="T521" s="55"/>
      <c r="U521" s="55"/>
      <c r="V521" s="55"/>
      <c r="W521" s="55"/>
      <c r="X521" s="55"/>
      <c r="Y521" s="55"/>
      <c r="Z521" s="55"/>
      <c r="AA521" s="55"/>
      <c r="AB521" s="55"/>
      <c r="AC521" s="55"/>
      <c r="AD521" s="55"/>
      <c r="AE521" s="55"/>
      <c r="AF521" s="55"/>
      <c r="AG521" s="55"/>
    </row>
    <row r="522" spans="1:33" x14ac:dyDescent="0.25">
      <c r="A522" s="29"/>
      <c r="B522" s="31"/>
      <c r="C522" s="29"/>
      <c r="D522" s="29"/>
      <c r="E522" s="29"/>
      <c r="F522" s="43"/>
      <c r="G522" s="43"/>
      <c r="H522" s="29"/>
      <c r="I522" s="21" t="str">
        <f>LEFT(Tabel1[[#This Row],[Ruumi tüüp (TALO Tüüpruumide nimestik)]],2)</f>
        <v/>
      </c>
      <c r="J522" s="30"/>
      <c r="K522" s="29"/>
      <c r="L522" s="21" t="str">
        <f>IFERROR(VLOOKUP(Tabel1[[#This Row],[Üürnik]],'Lepingu lisa'!$AW$3:$AX$22,2,FALSE),"")</f>
        <v/>
      </c>
      <c r="M522" s="21" t="str">
        <f>IFERROR(VLOOKUP(Tabel1[[#This Row],[Jaotus]],Tabelid!L:M,2,FALSE),"")</f>
        <v/>
      </c>
      <c r="N522" s="21"/>
      <c r="O522" s="55"/>
      <c r="P522" s="55"/>
      <c r="Q522" s="55"/>
      <c r="R522" s="55"/>
      <c r="S522" s="55"/>
      <c r="T522" s="55"/>
      <c r="U522" s="55"/>
      <c r="V522" s="55"/>
      <c r="W522" s="55"/>
      <c r="X522" s="55"/>
      <c r="Y522" s="55"/>
      <c r="Z522" s="55"/>
      <c r="AA522" s="55"/>
      <c r="AB522" s="55"/>
      <c r="AC522" s="55"/>
      <c r="AD522" s="55"/>
      <c r="AE522" s="55"/>
      <c r="AF522" s="55"/>
      <c r="AG522" s="55"/>
    </row>
    <row r="523" spans="1:33" x14ac:dyDescent="0.25">
      <c r="A523" s="29"/>
      <c r="B523" s="31"/>
      <c r="C523" s="29"/>
      <c r="D523" s="29"/>
      <c r="E523" s="29"/>
      <c r="F523" s="43"/>
      <c r="G523" s="43"/>
      <c r="H523" s="29"/>
      <c r="I523" s="21" t="str">
        <f>LEFT(Tabel1[[#This Row],[Ruumi tüüp (TALO Tüüpruumide nimestik)]],2)</f>
        <v/>
      </c>
      <c r="J523" s="30"/>
      <c r="K523" s="29"/>
      <c r="L523" s="21" t="str">
        <f>IFERROR(VLOOKUP(Tabel1[[#This Row],[Üürnik]],'Lepingu lisa'!$AW$3:$AX$22,2,FALSE),"")</f>
        <v/>
      </c>
      <c r="M523" s="21" t="str">
        <f>IFERROR(VLOOKUP(Tabel1[[#This Row],[Jaotus]],Tabelid!L:M,2,FALSE),"")</f>
        <v/>
      </c>
      <c r="N523" s="21"/>
      <c r="O523" s="55"/>
      <c r="P523" s="55"/>
      <c r="Q523" s="55"/>
      <c r="R523" s="55"/>
      <c r="S523" s="55"/>
      <c r="T523" s="55"/>
      <c r="U523" s="55"/>
      <c r="V523" s="55"/>
      <c r="W523" s="55"/>
      <c r="X523" s="55"/>
      <c r="Y523" s="55"/>
      <c r="Z523" s="55"/>
      <c r="AA523" s="55"/>
      <c r="AB523" s="55"/>
      <c r="AC523" s="55"/>
      <c r="AD523" s="55"/>
      <c r="AE523" s="55"/>
      <c r="AF523" s="55"/>
      <c r="AG523" s="55"/>
    </row>
    <row r="524" spans="1:33" x14ac:dyDescent="0.25">
      <c r="A524" s="29"/>
      <c r="B524" s="31"/>
      <c r="C524" s="29"/>
      <c r="D524" s="29"/>
      <c r="E524" s="29"/>
      <c r="F524" s="43"/>
      <c r="G524" s="43"/>
      <c r="H524" s="29"/>
      <c r="I524" s="21" t="str">
        <f>LEFT(Tabel1[[#This Row],[Ruumi tüüp (TALO Tüüpruumide nimestik)]],2)</f>
        <v/>
      </c>
      <c r="J524" s="30"/>
      <c r="K524" s="29"/>
      <c r="L524" s="21" t="str">
        <f>IFERROR(VLOOKUP(Tabel1[[#This Row],[Üürnik]],'Lepingu lisa'!$AW$3:$AX$22,2,FALSE),"")</f>
        <v/>
      </c>
      <c r="M524" s="21" t="str">
        <f>IFERROR(VLOOKUP(Tabel1[[#This Row],[Jaotus]],Tabelid!L:M,2,FALSE),"")</f>
        <v/>
      </c>
      <c r="N524" s="21"/>
      <c r="O524" s="55"/>
      <c r="P524" s="55"/>
      <c r="Q524" s="55"/>
      <c r="R524" s="55"/>
      <c r="S524" s="55"/>
      <c r="T524" s="55"/>
      <c r="U524" s="55"/>
      <c r="V524" s="55"/>
      <c r="W524" s="55"/>
      <c r="X524" s="55"/>
      <c r="Y524" s="55"/>
      <c r="Z524" s="55"/>
      <c r="AA524" s="55"/>
      <c r="AB524" s="55"/>
      <c r="AC524" s="55"/>
      <c r="AD524" s="55"/>
      <c r="AE524" s="55"/>
      <c r="AF524" s="55"/>
      <c r="AG524" s="55"/>
    </row>
    <row r="525" spans="1:33" x14ac:dyDescent="0.25">
      <c r="A525" s="29"/>
      <c r="B525" s="31"/>
      <c r="C525" s="29"/>
      <c r="D525" s="29"/>
      <c r="E525" s="29"/>
      <c r="F525" s="43"/>
      <c r="G525" s="43"/>
      <c r="H525" s="29"/>
      <c r="I525" s="21" t="str">
        <f>LEFT(Tabel1[[#This Row],[Ruumi tüüp (TALO Tüüpruumide nimestik)]],2)</f>
        <v/>
      </c>
      <c r="J525" s="30"/>
      <c r="K525" s="29"/>
      <c r="L525" s="21" t="str">
        <f>IFERROR(VLOOKUP(Tabel1[[#This Row],[Üürnik]],'Lepingu lisa'!$AW$3:$AX$22,2,FALSE),"")</f>
        <v/>
      </c>
      <c r="M525" s="21" t="str">
        <f>IFERROR(VLOOKUP(Tabel1[[#This Row],[Jaotus]],Tabelid!L:M,2,FALSE),"")</f>
        <v/>
      </c>
      <c r="N525" s="21"/>
      <c r="O525" s="55"/>
      <c r="P525" s="55"/>
      <c r="Q525" s="55"/>
      <c r="R525" s="55"/>
      <c r="S525" s="55"/>
      <c r="T525" s="55"/>
      <c r="U525" s="55"/>
      <c r="V525" s="55"/>
      <c r="W525" s="55"/>
      <c r="X525" s="55"/>
      <c r="Y525" s="55"/>
      <c r="Z525" s="55"/>
      <c r="AA525" s="55"/>
      <c r="AB525" s="55"/>
      <c r="AC525" s="55"/>
      <c r="AD525" s="55"/>
      <c r="AE525" s="55"/>
      <c r="AF525" s="55"/>
      <c r="AG525" s="55"/>
    </row>
    <row r="526" spans="1:33" x14ac:dyDescent="0.25">
      <c r="A526" s="29"/>
      <c r="B526" s="31"/>
      <c r="C526" s="29"/>
      <c r="D526" s="29"/>
      <c r="E526" s="29"/>
      <c r="F526" s="43"/>
      <c r="G526" s="43"/>
      <c r="H526" s="29"/>
      <c r="I526" s="21" t="str">
        <f>LEFT(Tabel1[[#This Row],[Ruumi tüüp (TALO Tüüpruumide nimestik)]],2)</f>
        <v/>
      </c>
      <c r="J526" s="30"/>
      <c r="K526" s="29"/>
      <c r="L526" s="21" t="str">
        <f>IFERROR(VLOOKUP(Tabel1[[#This Row],[Üürnik]],'Lepingu lisa'!$AW$3:$AX$22,2,FALSE),"")</f>
        <v/>
      </c>
      <c r="M526" s="21" t="str">
        <f>IFERROR(VLOOKUP(Tabel1[[#This Row],[Jaotus]],Tabelid!L:M,2,FALSE),"")</f>
        <v/>
      </c>
      <c r="N526" s="21"/>
      <c r="O526" s="55"/>
      <c r="P526" s="55"/>
      <c r="Q526" s="55"/>
      <c r="R526" s="55"/>
      <c r="S526" s="55"/>
      <c r="T526" s="55"/>
      <c r="U526" s="55"/>
      <c r="V526" s="55"/>
      <c r="W526" s="55"/>
      <c r="X526" s="55"/>
      <c r="Y526" s="55"/>
      <c r="Z526" s="55"/>
      <c r="AA526" s="55"/>
      <c r="AB526" s="55"/>
      <c r="AC526" s="55"/>
      <c r="AD526" s="55"/>
      <c r="AE526" s="55"/>
      <c r="AF526" s="55"/>
      <c r="AG526" s="55"/>
    </row>
    <row r="527" spans="1:33" x14ac:dyDescent="0.25">
      <c r="A527" s="29"/>
      <c r="B527" s="31"/>
      <c r="C527" s="29"/>
      <c r="D527" s="29"/>
      <c r="E527" s="29"/>
      <c r="F527" s="43"/>
      <c r="G527" s="43"/>
      <c r="H527" s="29"/>
      <c r="I527" s="21" t="str">
        <f>LEFT(Tabel1[[#This Row],[Ruumi tüüp (TALO Tüüpruumide nimestik)]],2)</f>
        <v/>
      </c>
      <c r="J527" s="30"/>
      <c r="K527" s="29"/>
      <c r="L527" s="21" t="str">
        <f>IFERROR(VLOOKUP(Tabel1[[#This Row],[Üürnik]],'Lepingu lisa'!$AW$3:$AX$22,2,FALSE),"")</f>
        <v/>
      </c>
      <c r="M527" s="21" t="str">
        <f>IFERROR(VLOOKUP(Tabel1[[#This Row],[Jaotus]],Tabelid!L:M,2,FALSE),"")</f>
        <v/>
      </c>
      <c r="N527" s="21"/>
      <c r="O527" s="55"/>
      <c r="P527" s="55"/>
      <c r="Q527" s="55"/>
      <c r="R527" s="55"/>
      <c r="S527" s="55"/>
      <c r="T527" s="55"/>
      <c r="U527" s="55"/>
      <c r="V527" s="55"/>
      <c r="W527" s="55"/>
      <c r="X527" s="55"/>
      <c r="Y527" s="55"/>
      <c r="Z527" s="55"/>
      <c r="AA527" s="55"/>
      <c r="AB527" s="55"/>
      <c r="AC527" s="55"/>
      <c r="AD527" s="55"/>
      <c r="AE527" s="55"/>
      <c r="AF527" s="55"/>
      <c r="AG527" s="55"/>
    </row>
    <row r="528" spans="1:33" x14ac:dyDescent="0.25">
      <c r="A528" s="29"/>
      <c r="B528" s="31"/>
      <c r="C528" s="29"/>
      <c r="D528" s="29"/>
      <c r="E528" s="29"/>
      <c r="F528" s="43"/>
      <c r="G528" s="43"/>
      <c r="H528" s="29"/>
      <c r="I528" s="21" t="str">
        <f>LEFT(Tabel1[[#This Row],[Ruumi tüüp (TALO Tüüpruumide nimestik)]],2)</f>
        <v/>
      </c>
      <c r="J528" s="30"/>
      <c r="K528" s="29"/>
      <c r="L528" s="21" t="str">
        <f>IFERROR(VLOOKUP(Tabel1[[#This Row],[Üürnik]],'Lepingu lisa'!$AW$3:$AX$22,2,FALSE),"")</f>
        <v/>
      </c>
      <c r="M528" s="21" t="str">
        <f>IFERROR(VLOOKUP(Tabel1[[#This Row],[Jaotus]],Tabelid!L:M,2,FALSE),"")</f>
        <v/>
      </c>
      <c r="N528" s="21"/>
      <c r="O528" s="55"/>
      <c r="P528" s="55"/>
      <c r="Q528" s="55"/>
      <c r="R528" s="55"/>
      <c r="S528" s="55"/>
      <c r="T528" s="55"/>
      <c r="U528" s="55"/>
      <c r="V528" s="55"/>
      <c r="W528" s="55"/>
      <c r="X528" s="55"/>
      <c r="Y528" s="55"/>
      <c r="Z528" s="55"/>
      <c r="AA528" s="55"/>
      <c r="AB528" s="55"/>
      <c r="AC528" s="55"/>
      <c r="AD528" s="55"/>
      <c r="AE528" s="55"/>
      <c r="AF528" s="55"/>
      <c r="AG528" s="55"/>
    </row>
    <row r="529" spans="1:33" x14ac:dyDescent="0.25">
      <c r="A529" s="29"/>
      <c r="B529" s="31"/>
      <c r="C529" s="29"/>
      <c r="D529" s="29"/>
      <c r="E529" s="29"/>
      <c r="F529" s="43"/>
      <c r="G529" s="43"/>
      <c r="H529" s="29"/>
      <c r="I529" s="21" t="str">
        <f>LEFT(Tabel1[[#This Row],[Ruumi tüüp (TALO Tüüpruumide nimestik)]],2)</f>
        <v/>
      </c>
      <c r="J529" s="30"/>
      <c r="K529" s="29"/>
      <c r="L529" s="21" t="str">
        <f>IFERROR(VLOOKUP(Tabel1[[#This Row],[Üürnik]],'Lepingu lisa'!$AW$3:$AX$22,2,FALSE),"")</f>
        <v/>
      </c>
      <c r="M529" s="21" t="str">
        <f>IFERROR(VLOOKUP(Tabel1[[#This Row],[Jaotus]],Tabelid!L:M,2,FALSE),"")</f>
        <v/>
      </c>
      <c r="N529" s="21"/>
      <c r="O529" s="55"/>
      <c r="P529" s="55"/>
      <c r="Q529" s="55"/>
      <c r="R529" s="55"/>
      <c r="S529" s="55"/>
      <c r="T529" s="55"/>
      <c r="U529" s="55"/>
      <c r="V529" s="55"/>
      <c r="W529" s="55"/>
      <c r="X529" s="55"/>
      <c r="Y529" s="55"/>
      <c r="Z529" s="55"/>
      <c r="AA529" s="55"/>
      <c r="AB529" s="55"/>
      <c r="AC529" s="55"/>
      <c r="AD529" s="55"/>
      <c r="AE529" s="55"/>
      <c r="AF529" s="55"/>
      <c r="AG529" s="55"/>
    </row>
    <row r="530" spans="1:33" x14ac:dyDescent="0.25">
      <c r="A530" s="29"/>
      <c r="B530" s="31"/>
      <c r="C530" s="29"/>
      <c r="D530" s="29"/>
      <c r="E530" s="29"/>
      <c r="F530" s="43"/>
      <c r="G530" s="43"/>
      <c r="H530" s="29"/>
      <c r="I530" s="21" t="str">
        <f>LEFT(Tabel1[[#This Row],[Ruumi tüüp (TALO Tüüpruumide nimestik)]],2)</f>
        <v/>
      </c>
      <c r="J530" s="30"/>
      <c r="K530" s="29"/>
      <c r="L530" s="21" t="str">
        <f>IFERROR(VLOOKUP(Tabel1[[#This Row],[Üürnik]],'Lepingu lisa'!$AW$3:$AX$22,2,FALSE),"")</f>
        <v/>
      </c>
      <c r="M530" s="21" t="str">
        <f>IFERROR(VLOOKUP(Tabel1[[#This Row],[Jaotus]],Tabelid!L:M,2,FALSE),"")</f>
        <v/>
      </c>
      <c r="N530" s="21"/>
      <c r="O530" s="55"/>
      <c r="P530" s="55"/>
      <c r="Q530" s="55"/>
      <c r="R530" s="55"/>
      <c r="S530" s="55"/>
      <c r="T530" s="55"/>
      <c r="U530" s="55"/>
      <c r="V530" s="55"/>
      <c r="W530" s="55"/>
      <c r="X530" s="55"/>
      <c r="Y530" s="55"/>
      <c r="Z530" s="55"/>
      <c r="AA530" s="55"/>
      <c r="AB530" s="55"/>
      <c r="AC530" s="55"/>
      <c r="AD530" s="55"/>
      <c r="AE530" s="55"/>
      <c r="AF530" s="55"/>
      <c r="AG530" s="55"/>
    </row>
    <row r="531" spans="1:33" x14ac:dyDescent="0.25">
      <c r="A531" s="29"/>
      <c r="B531" s="31"/>
      <c r="C531" s="29"/>
      <c r="D531" s="29"/>
      <c r="E531" s="29"/>
      <c r="F531" s="43"/>
      <c r="G531" s="43"/>
      <c r="H531" s="29"/>
      <c r="I531" s="21" t="str">
        <f>LEFT(Tabel1[[#This Row],[Ruumi tüüp (TALO Tüüpruumide nimestik)]],2)</f>
        <v/>
      </c>
      <c r="J531" s="30"/>
      <c r="K531" s="29"/>
      <c r="L531" s="21" t="str">
        <f>IFERROR(VLOOKUP(Tabel1[[#This Row],[Üürnik]],'Lepingu lisa'!$AW$3:$AX$22,2,FALSE),"")</f>
        <v/>
      </c>
      <c r="M531" s="21" t="str">
        <f>IFERROR(VLOOKUP(Tabel1[[#This Row],[Jaotus]],Tabelid!L:M,2,FALSE),"")</f>
        <v/>
      </c>
      <c r="N531" s="21"/>
      <c r="O531" s="55"/>
      <c r="P531" s="55"/>
      <c r="Q531" s="55"/>
      <c r="R531" s="55"/>
      <c r="S531" s="55"/>
      <c r="T531" s="55"/>
      <c r="U531" s="55"/>
      <c r="V531" s="55"/>
      <c r="W531" s="55"/>
      <c r="X531" s="55"/>
      <c r="Y531" s="55"/>
      <c r="Z531" s="55"/>
      <c r="AA531" s="55"/>
      <c r="AB531" s="55"/>
      <c r="AC531" s="55"/>
      <c r="AD531" s="55"/>
      <c r="AE531" s="55"/>
      <c r="AF531" s="55"/>
      <c r="AG531" s="55"/>
    </row>
    <row r="532" spans="1:33" x14ac:dyDescent="0.25">
      <c r="A532" s="29"/>
      <c r="B532" s="31"/>
      <c r="C532" s="29"/>
      <c r="D532" s="29"/>
      <c r="E532" s="29"/>
      <c r="F532" s="43"/>
      <c r="G532" s="43"/>
      <c r="H532" s="29"/>
      <c r="I532" s="21" t="str">
        <f>LEFT(Tabel1[[#This Row],[Ruumi tüüp (TALO Tüüpruumide nimestik)]],2)</f>
        <v/>
      </c>
      <c r="J532" s="30"/>
      <c r="K532" s="29"/>
      <c r="L532" s="21" t="str">
        <f>IFERROR(VLOOKUP(Tabel1[[#This Row],[Üürnik]],'Lepingu lisa'!$AW$3:$AX$22,2,FALSE),"")</f>
        <v/>
      </c>
      <c r="M532" s="21" t="str">
        <f>IFERROR(VLOOKUP(Tabel1[[#This Row],[Jaotus]],Tabelid!L:M,2,FALSE),"")</f>
        <v/>
      </c>
      <c r="N532" s="21"/>
      <c r="O532" s="55"/>
      <c r="P532" s="55"/>
      <c r="Q532" s="55"/>
      <c r="R532" s="55"/>
      <c r="S532" s="55"/>
      <c r="T532" s="55"/>
      <c r="U532" s="55"/>
      <c r="V532" s="55"/>
      <c r="W532" s="55"/>
      <c r="X532" s="55"/>
      <c r="Y532" s="55"/>
      <c r="Z532" s="55"/>
      <c r="AA532" s="55"/>
      <c r="AB532" s="55"/>
      <c r="AC532" s="55"/>
      <c r="AD532" s="55"/>
      <c r="AE532" s="55"/>
      <c r="AF532" s="55"/>
      <c r="AG532" s="55"/>
    </row>
    <row r="533" spans="1:33" x14ac:dyDescent="0.25">
      <c r="A533" s="29"/>
      <c r="B533" s="31"/>
      <c r="C533" s="29"/>
      <c r="D533" s="29"/>
      <c r="E533" s="29"/>
      <c r="F533" s="43"/>
      <c r="G533" s="43"/>
      <c r="H533" s="29"/>
      <c r="I533" s="21" t="str">
        <f>LEFT(Tabel1[[#This Row],[Ruumi tüüp (TALO Tüüpruumide nimestik)]],2)</f>
        <v/>
      </c>
      <c r="J533" s="30"/>
      <c r="K533" s="29"/>
      <c r="L533" s="21" t="str">
        <f>IFERROR(VLOOKUP(Tabel1[[#This Row],[Üürnik]],'Lepingu lisa'!$AW$3:$AX$22,2,FALSE),"")</f>
        <v/>
      </c>
      <c r="M533" s="21" t="str">
        <f>IFERROR(VLOOKUP(Tabel1[[#This Row],[Jaotus]],Tabelid!L:M,2,FALSE),"")</f>
        <v/>
      </c>
      <c r="N533" s="21"/>
      <c r="O533" s="55"/>
      <c r="P533" s="55"/>
      <c r="Q533" s="55"/>
      <c r="R533" s="55"/>
      <c r="S533" s="55"/>
      <c r="T533" s="55"/>
      <c r="U533" s="55"/>
      <c r="V533" s="55"/>
      <c r="W533" s="55"/>
      <c r="X533" s="55"/>
      <c r="Y533" s="55"/>
      <c r="Z533" s="55"/>
      <c r="AA533" s="55"/>
      <c r="AB533" s="55"/>
      <c r="AC533" s="55"/>
      <c r="AD533" s="55"/>
      <c r="AE533" s="55"/>
      <c r="AF533" s="55"/>
      <c r="AG533" s="55"/>
    </row>
    <row r="534" spans="1:33" x14ac:dyDescent="0.25">
      <c r="A534" s="29"/>
      <c r="B534" s="31"/>
      <c r="C534" s="29"/>
      <c r="D534" s="29"/>
      <c r="E534" s="29"/>
      <c r="F534" s="43"/>
      <c r="G534" s="43"/>
      <c r="H534" s="29"/>
      <c r="I534" s="21" t="str">
        <f>LEFT(Tabel1[[#This Row],[Ruumi tüüp (TALO Tüüpruumide nimestik)]],2)</f>
        <v/>
      </c>
      <c r="J534" s="30"/>
      <c r="K534" s="29"/>
      <c r="L534" s="21" t="str">
        <f>IFERROR(VLOOKUP(Tabel1[[#This Row],[Üürnik]],'Lepingu lisa'!$AW$3:$AX$22,2,FALSE),"")</f>
        <v/>
      </c>
      <c r="M534" s="21" t="str">
        <f>IFERROR(VLOOKUP(Tabel1[[#This Row],[Jaotus]],Tabelid!L:M,2,FALSE),"")</f>
        <v/>
      </c>
      <c r="N534" s="21"/>
      <c r="O534" s="55"/>
      <c r="P534" s="55"/>
      <c r="Q534" s="55"/>
      <c r="R534" s="55"/>
      <c r="S534" s="55"/>
      <c r="T534" s="55"/>
      <c r="U534" s="55"/>
      <c r="V534" s="55"/>
      <c r="W534" s="55"/>
      <c r="X534" s="55"/>
      <c r="Y534" s="55"/>
      <c r="Z534" s="55"/>
      <c r="AA534" s="55"/>
      <c r="AB534" s="55"/>
      <c r="AC534" s="55"/>
      <c r="AD534" s="55"/>
      <c r="AE534" s="55"/>
      <c r="AF534" s="55"/>
      <c r="AG534" s="55"/>
    </row>
    <row r="535" spans="1:33" x14ac:dyDescent="0.25">
      <c r="A535" s="29"/>
      <c r="B535" s="31"/>
      <c r="C535" s="29"/>
      <c r="D535" s="29"/>
      <c r="E535" s="29"/>
      <c r="F535" s="43"/>
      <c r="G535" s="43"/>
      <c r="H535" s="29"/>
      <c r="I535" s="21" t="str">
        <f>LEFT(Tabel1[[#This Row],[Ruumi tüüp (TALO Tüüpruumide nimestik)]],2)</f>
        <v/>
      </c>
      <c r="J535" s="30"/>
      <c r="K535" s="29"/>
      <c r="L535" s="21" t="str">
        <f>IFERROR(VLOOKUP(Tabel1[[#This Row],[Üürnik]],'Lepingu lisa'!$AW$3:$AX$22,2,FALSE),"")</f>
        <v/>
      </c>
      <c r="M535" s="21" t="str">
        <f>IFERROR(VLOOKUP(Tabel1[[#This Row],[Jaotus]],Tabelid!L:M,2,FALSE),"")</f>
        <v/>
      </c>
      <c r="N535" s="21"/>
      <c r="O535" s="55"/>
      <c r="P535" s="55"/>
      <c r="Q535" s="55"/>
      <c r="R535" s="55"/>
      <c r="S535" s="55"/>
      <c r="T535" s="55"/>
      <c r="U535" s="55"/>
      <c r="V535" s="55"/>
      <c r="W535" s="55"/>
      <c r="X535" s="55"/>
      <c r="Y535" s="55"/>
      <c r="Z535" s="55"/>
      <c r="AA535" s="55"/>
      <c r="AB535" s="55"/>
      <c r="AC535" s="55"/>
      <c r="AD535" s="55"/>
      <c r="AE535" s="55"/>
      <c r="AF535" s="55"/>
      <c r="AG535" s="55"/>
    </row>
    <row r="536" spans="1:33" x14ac:dyDescent="0.25">
      <c r="A536" s="29"/>
      <c r="B536" s="31"/>
      <c r="C536" s="29"/>
      <c r="D536" s="29"/>
      <c r="E536" s="29"/>
      <c r="F536" s="43"/>
      <c r="G536" s="43"/>
      <c r="H536" s="29"/>
      <c r="I536" s="21" t="str">
        <f>LEFT(Tabel1[[#This Row],[Ruumi tüüp (TALO Tüüpruumide nimestik)]],2)</f>
        <v/>
      </c>
      <c r="J536" s="30"/>
      <c r="K536" s="29"/>
      <c r="L536" s="21" t="str">
        <f>IFERROR(VLOOKUP(Tabel1[[#This Row],[Üürnik]],'Lepingu lisa'!$AW$3:$AX$22,2,FALSE),"")</f>
        <v/>
      </c>
      <c r="M536" s="21" t="str">
        <f>IFERROR(VLOOKUP(Tabel1[[#This Row],[Jaotus]],Tabelid!L:M,2,FALSE),"")</f>
        <v/>
      </c>
      <c r="N536" s="21"/>
      <c r="O536" s="55"/>
      <c r="P536" s="55"/>
      <c r="Q536" s="55"/>
      <c r="R536" s="55"/>
      <c r="S536" s="55"/>
      <c r="T536" s="55"/>
      <c r="U536" s="55"/>
      <c r="V536" s="55"/>
      <c r="W536" s="55"/>
      <c r="X536" s="55"/>
      <c r="Y536" s="55"/>
      <c r="Z536" s="55"/>
      <c r="AA536" s="55"/>
      <c r="AB536" s="55"/>
      <c r="AC536" s="55"/>
      <c r="AD536" s="55"/>
      <c r="AE536" s="55"/>
      <c r="AF536" s="55"/>
      <c r="AG536" s="55"/>
    </row>
    <row r="537" spans="1:33" x14ac:dyDescent="0.25">
      <c r="A537" s="29"/>
      <c r="B537" s="31"/>
      <c r="C537" s="29"/>
      <c r="D537" s="29"/>
      <c r="E537" s="29"/>
      <c r="F537" s="43"/>
      <c r="G537" s="43"/>
      <c r="H537" s="29"/>
      <c r="I537" s="21" t="str">
        <f>LEFT(Tabel1[[#This Row],[Ruumi tüüp (TALO Tüüpruumide nimestik)]],2)</f>
        <v/>
      </c>
      <c r="J537" s="30"/>
      <c r="K537" s="29"/>
      <c r="L537" s="21" t="str">
        <f>IFERROR(VLOOKUP(Tabel1[[#This Row],[Üürnik]],'Lepingu lisa'!$AW$3:$AX$22,2,FALSE),"")</f>
        <v/>
      </c>
      <c r="M537" s="21" t="str">
        <f>IFERROR(VLOOKUP(Tabel1[[#This Row],[Jaotus]],Tabelid!L:M,2,FALSE),"")</f>
        <v/>
      </c>
      <c r="N537" s="21"/>
      <c r="O537" s="55"/>
      <c r="P537" s="55"/>
      <c r="Q537" s="55"/>
      <c r="R537" s="55"/>
      <c r="S537" s="55"/>
      <c r="T537" s="55"/>
      <c r="U537" s="55"/>
      <c r="V537" s="55"/>
      <c r="W537" s="55"/>
      <c r="X537" s="55"/>
      <c r="Y537" s="55"/>
      <c r="Z537" s="55"/>
      <c r="AA537" s="55"/>
      <c r="AB537" s="55"/>
      <c r="AC537" s="55"/>
      <c r="AD537" s="55"/>
      <c r="AE537" s="55"/>
      <c r="AF537" s="55"/>
      <c r="AG537" s="55"/>
    </row>
    <row r="538" spans="1:33" x14ac:dyDescent="0.25">
      <c r="A538" s="29"/>
      <c r="B538" s="31"/>
      <c r="C538" s="29"/>
      <c r="D538" s="29"/>
      <c r="E538" s="29"/>
      <c r="F538" s="43"/>
      <c r="G538" s="43"/>
      <c r="H538" s="29"/>
      <c r="I538" s="21" t="str">
        <f>LEFT(Tabel1[[#This Row],[Ruumi tüüp (TALO Tüüpruumide nimestik)]],2)</f>
        <v/>
      </c>
      <c r="J538" s="30"/>
      <c r="K538" s="29"/>
      <c r="L538" s="21" t="str">
        <f>IFERROR(VLOOKUP(Tabel1[[#This Row],[Üürnik]],'Lepingu lisa'!$AW$3:$AX$22,2,FALSE),"")</f>
        <v/>
      </c>
      <c r="M538" s="21" t="str">
        <f>IFERROR(VLOOKUP(Tabel1[[#This Row],[Jaotus]],Tabelid!L:M,2,FALSE),"")</f>
        <v/>
      </c>
      <c r="N538" s="21"/>
      <c r="O538" s="55"/>
      <c r="P538" s="55"/>
      <c r="Q538" s="55"/>
      <c r="R538" s="55"/>
      <c r="S538" s="55"/>
      <c r="T538" s="55"/>
      <c r="U538" s="55"/>
      <c r="V538" s="55"/>
      <c r="W538" s="55"/>
      <c r="X538" s="55"/>
      <c r="Y538" s="55"/>
      <c r="Z538" s="55"/>
      <c r="AA538" s="55"/>
      <c r="AB538" s="55"/>
      <c r="AC538" s="55"/>
      <c r="AD538" s="55"/>
      <c r="AE538" s="55"/>
      <c r="AF538" s="55"/>
      <c r="AG538" s="55"/>
    </row>
    <row r="539" spans="1:33" x14ac:dyDescent="0.25">
      <c r="A539" s="29"/>
      <c r="B539" s="31"/>
      <c r="C539" s="29"/>
      <c r="D539" s="29"/>
      <c r="E539" s="29"/>
      <c r="F539" s="43"/>
      <c r="G539" s="43"/>
      <c r="H539" s="29"/>
      <c r="I539" s="21" t="str">
        <f>LEFT(Tabel1[[#This Row],[Ruumi tüüp (TALO Tüüpruumide nimestik)]],2)</f>
        <v/>
      </c>
      <c r="J539" s="30"/>
      <c r="K539" s="29"/>
      <c r="L539" s="21" t="str">
        <f>IFERROR(VLOOKUP(Tabel1[[#This Row],[Üürnik]],'Lepingu lisa'!$AW$3:$AX$22,2,FALSE),"")</f>
        <v/>
      </c>
      <c r="M539" s="21" t="str">
        <f>IFERROR(VLOOKUP(Tabel1[[#This Row],[Jaotus]],Tabelid!L:M,2,FALSE),"")</f>
        <v/>
      </c>
      <c r="N539" s="21"/>
      <c r="O539" s="55"/>
      <c r="P539" s="55"/>
      <c r="Q539" s="55"/>
      <c r="R539" s="55"/>
      <c r="S539" s="55"/>
      <c r="T539" s="55"/>
      <c r="U539" s="55"/>
      <c r="V539" s="55"/>
      <c r="W539" s="55"/>
      <c r="X539" s="55"/>
      <c r="Y539" s="55"/>
      <c r="Z539" s="55"/>
      <c r="AA539" s="55"/>
      <c r="AB539" s="55"/>
      <c r="AC539" s="55"/>
      <c r="AD539" s="55"/>
      <c r="AE539" s="55"/>
      <c r="AF539" s="55"/>
      <c r="AG539" s="55"/>
    </row>
    <row r="540" spans="1:33" x14ac:dyDescent="0.25">
      <c r="A540" s="29"/>
      <c r="B540" s="31"/>
      <c r="C540" s="29"/>
      <c r="D540" s="29"/>
      <c r="E540" s="29"/>
      <c r="F540" s="43"/>
      <c r="G540" s="43"/>
      <c r="H540" s="29"/>
      <c r="I540" s="21" t="str">
        <f>LEFT(Tabel1[[#This Row],[Ruumi tüüp (TALO Tüüpruumide nimestik)]],2)</f>
        <v/>
      </c>
      <c r="J540" s="30"/>
      <c r="K540" s="29"/>
      <c r="L540" s="21" t="str">
        <f>IFERROR(VLOOKUP(Tabel1[[#This Row],[Üürnik]],'Lepingu lisa'!$AW$3:$AX$22,2,FALSE),"")</f>
        <v/>
      </c>
      <c r="M540" s="21" t="str">
        <f>IFERROR(VLOOKUP(Tabel1[[#This Row],[Jaotus]],Tabelid!L:M,2,FALSE),"")</f>
        <v/>
      </c>
      <c r="N540" s="21"/>
      <c r="O540" s="55"/>
      <c r="P540" s="55"/>
      <c r="Q540" s="55"/>
      <c r="R540" s="55"/>
      <c r="S540" s="55"/>
      <c r="T540" s="55"/>
      <c r="U540" s="55"/>
      <c r="V540" s="55"/>
      <c r="W540" s="55"/>
      <c r="X540" s="55"/>
      <c r="Y540" s="55"/>
      <c r="Z540" s="55"/>
      <c r="AA540" s="55"/>
      <c r="AB540" s="55"/>
      <c r="AC540" s="55"/>
      <c r="AD540" s="55"/>
      <c r="AE540" s="55"/>
      <c r="AF540" s="55"/>
      <c r="AG540" s="55"/>
    </row>
    <row r="541" spans="1:33" x14ac:dyDescent="0.25">
      <c r="A541" s="29"/>
      <c r="B541" s="31"/>
      <c r="C541" s="29"/>
      <c r="D541" s="29"/>
      <c r="E541" s="29"/>
      <c r="F541" s="43"/>
      <c r="G541" s="43"/>
      <c r="H541" s="29"/>
      <c r="I541" s="21" t="str">
        <f>LEFT(Tabel1[[#This Row],[Ruumi tüüp (TALO Tüüpruumide nimestik)]],2)</f>
        <v/>
      </c>
      <c r="J541" s="30"/>
      <c r="K541" s="29"/>
      <c r="L541" s="21" t="str">
        <f>IFERROR(VLOOKUP(Tabel1[[#This Row],[Üürnik]],'Lepingu lisa'!$AW$3:$AX$22,2,FALSE),"")</f>
        <v/>
      </c>
      <c r="M541" s="21" t="str">
        <f>IFERROR(VLOOKUP(Tabel1[[#This Row],[Jaotus]],Tabelid!L:M,2,FALSE),"")</f>
        <v/>
      </c>
      <c r="N541" s="21"/>
      <c r="O541" s="55"/>
      <c r="P541" s="55"/>
      <c r="Q541" s="55"/>
      <c r="R541" s="55"/>
      <c r="S541" s="55"/>
      <c r="T541" s="55"/>
      <c r="U541" s="55"/>
      <c r="V541" s="55"/>
      <c r="W541" s="55"/>
      <c r="X541" s="55"/>
      <c r="Y541" s="55"/>
      <c r="Z541" s="55"/>
      <c r="AA541" s="55"/>
      <c r="AB541" s="55"/>
      <c r="AC541" s="55"/>
      <c r="AD541" s="55"/>
      <c r="AE541" s="55"/>
      <c r="AF541" s="55"/>
      <c r="AG541" s="55"/>
    </row>
    <row r="542" spans="1:33" x14ac:dyDescent="0.25">
      <c r="A542" s="29"/>
      <c r="B542" s="31"/>
      <c r="C542" s="29"/>
      <c r="D542" s="29"/>
      <c r="E542" s="29"/>
      <c r="F542" s="43"/>
      <c r="G542" s="43"/>
      <c r="H542" s="29"/>
      <c r="I542" s="21" t="str">
        <f>LEFT(Tabel1[[#This Row],[Ruumi tüüp (TALO Tüüpruumide nimestik)]],2)</f>
        <v/>
      </c>
      <c r="J542" s="30"/>
      <c r="K542" s="29"/>
      <c r="L542" s="21" t="str">
        <f>IFERROR(VLOOKUP(Tabel1[[#This Row],[Üürnik]],'Lepingu lisa'!$AW$3:$AX$22,2,FALSE),"")</f>
        <v/>
      </c>
      <c r="M542" s="21" t="str">
        <f>IFERROR(VLOOKUP(Tabel1[[#This Row],[Jaotus]],Tabelid!L:M,2,FALSE),"")</f>
        <v/>
      </c>
      <c r="N542" s="21"/>
      <c r="O542" s="55"/>
      <c r="P542" s="55"/>
      <c r="Q542" s="55"/>
      <c r="R542" s="55"/>
      <c r="S542" s="55"/>
      <c r="T542" s="55"/>
      <c r="U542" s="55"/>
      <c r="V542" s="55"/>
      <c r="W542" s="55"/>
      <c r="X542" s="55"/>
      <c r="Y542" s="55"/>
      <c r="Z542" s="55"/>
      <c r="AA542" s="55"/>
      <c r="AB542" s="55"/>
      <c r="AC542" s="55"/>
      <c r="AD542" s="55"/>
      <c r="AE542" s="55"/>
      <c r="AF542" s="55"/>
      <c r="AG542" s="55"/>
    </row>
    <row r="543" spans="1:33" x14ac:dyDescent="0.25">
      <c r="A543" s="29"/>
      <c r="B543" s="31"/>
      <c r="C543" s="29"/>
      <c r="D543" s="29"/>
      <c r="E543" s="29"/>
      <c r="F543" s="43"/>
      <c r="G543" s="43"/>
      <c r="H543" s="29"/>
      <c r="I543" s="21" t="str">
        <f>LEFT(Tabel1[[#This Row],[Ruumi tüüp (TALO Tüüpruumide nimestik)]],2)</f>
        <v/>
      </c>
      <c r="J543" s="30"/>
      <c r="K543" s="29"/>
      <c r="L543" s="21" t="str">
        <f>IFERROR(VLOOKUP(Tabel1[[#This Row],[Üürnik]],'Lepingu lisa'!$AW$3:$AX$22,2,FALSE),"")</f>
        <v/>
      </c>
      <c r="M543" s="21" t="str">
        <f>IFERROR(VLOOKUP(Tabel1[[#This Row],[Jaotus]],Tabelid!L:M,2,FALSE),"")</f>
        <v/>
      </c>
      <c r="N543" s="21"/>
      <c r="O543" s="55"/>
      <c r="P543" s="55"/>
      <c r="Q543" s="55"/>
      <c r="R543" s="55"/>
      <c r="S543" s="55"/>
      <c r="T543" s="55"/>
      <c r="U543" s="55"/>
      <c r="V543" s="55"/>
      <c r="W543" s="55"/>
      <c r="X543" s="55"/>
      <c r="Y543" s="55"/>
      <c r="Z543" s="55"/>
      <c r="AA543" s="55"/>
      <c r="AB543" s="55"/>
      <c r="AC543" s="55"/>
      <c r="AD543" s="55"/>
      <c r="AE543" s="55"/>
      <c r="AF543" s="55"/>
      <c r="AG543" s="55"/>
    </row>
    <row r="544" spans="1:33" x14ac:dyDescent="0.25">
      <c r="A544" s="29"/>
      <c r="B544" s="31"/>
      <c r="C544" s="29"/>
      <c r="D544" s="29"/>
      <c r="E544" s="29"/>
      <c r="F544" s="43"/>
      <c r="G544" s="43"/>
      <c r="H544" s="29"/>
      <c r="I544" s="21" t="str">
        <f>LEFT(Tabel1[[#This Row],[Ruumi tüüp (TALO Tüüpruumide nimestik)]],2)</f>
        <v/>
      </c>
      <c r="J544" s="30"/>
      <c r="K544" s="29"/>
      <c r="L544" s="21" t="str">
        <f>IFERROR(VLOOKUP(Tabel1[[#This Row],[Üürnik]],'Lepingu lisa'!$AW$3:$AX$22,2,FALSE),"")</f>
        <v/>
      </c>
      <c r="M544" s="21" t="str">
        <f>IFERROR(VLOOKUP(Tabel1[[#This Row],[Jaotus]],Tabelid!L:M,2,FALSE),"")</f>
        <v/>
      </c>
      <c r="N544" s="21"/>
      <c r="O544" s="55"/>
      <c r="P544" s="55"/>
      <c r="Q544" s="55"/>
      <c r="R544" s="55"/>
      <c r="S544" s="55"/>
      <c r="T544" s="55"/>
      <c r="U544" s="55"/>
      <c r="V544" s="55"/>
      <c r="W544" s="55"/>
      <c r="X544" s="55"/>
      <c r="Y544" s="55"/>
      <c r="Z544" s="55"/>
      <c r="AA544" s="55"/>
      <c r="AB544" s="55"/>
      <c r="AC544" s="55"/>
      <c r="AD544" s="55"/>
      <c r="AE544" s="55"/>
      <c r="AF544" s="55"/>
      <c r="AG544" s="55"/>
    </row>
    <row r="545" spans="1:33" x14ac:dyDescent="0.25">
      <c r="A545" s="29"/>
      <c r="B545" s="31"/>
      <c r="C545" s="29"/>
      <c r="D545" s="29"/>
      <c r="E545" s="29"/>
      <c r="F545" s="43"/>
      <c r="G545" s="43"/>
      <c r="H545" s="29"/>
      <c r="I545" s="21" t="str">
        <f>LEFT(Tabel1[[#This Row],[Ruumi tüüp (TALO Tüüpruumide nimestik)]],2)</f>
        <v/>
      </c>
      <c r="J545" s="30"/>
      <c r="K545" s="29"/>
      <c r="L545" s="21" t="str">
        <f>IFERROR(VLOOKUP(Tabel1[[#This Row],[Üürnik]],'Lepingu lisa'!$AW$3:$AX$22,2,FALSE),"")</f>
        <v/>
      </c>
      <c r="M545" s="21" t="str">
        <f>IFERROR(VLOOKUP(Tabel1[[#This Row],[Jaotus]],Tabelid!L:M,2,FALSE),"")</f>
        <v/>
      </c>
      <c r="N545" s="21"/>
      <c r="O545" s="55"/>
      <c r="P545" s="55"/>
      <c r="Q545" s="55"/>
      <c r="R545" s="55"/>
      <c r="S545" s="55"/>
      <c r="T545" s="55"/>
      <c r="U545" s="55"/>
      <c r="V545" s="55"/>
      <c r="W545" s="55"/>
      <c r="X545" s="55"/>
      <c r="Y545" s="55"/>
      <c r="Z545" s="55"/>
      <c r="AA545" s="55"/>
      <c r="AB545" s="55"/>
      <c r="AC545" s="55"/>
      <c r="AD545" s="55"/>
      <c r="AE545" s="55"/>
      <c r="AF545" s="55"/>
      <c r="AG545" s="55"/>
    </row>
    <row r="546" spans="1:33" x14ac:dyDescent="0.25">
      <c r="A546" s="29"/>
      <c r="B546" s="31"/>
      <c r="C546" s="29"/>
      <c r="D546" s="29"/>
      <c r="E546" s="29"/>
      <c r="F546" s="43"/>
      <c r="G546" s="43"/>
      <c r="H546" s="29"/>
      <c r="I546" s="21" t="str">
        <f>LEFT(Tabel1[[#This Row],[Ruumi tüüp (TALO Tüüpruumide nimestik)]],2)</f>
        <v/>
      </c>
      <c r="J546" s="30"/>
      <c r="K546" s="29"/>
      <c r="L546" s="21" t="str">
        <f>IFERROR(VLOOKUP(Tabel1[[#This Row],[Üürnik]],'Lepingu lisa'!$AW$3:$AX$22,2,FALSE),"")</f>
        <v/>
      </c>
      <c r="M546" s="21" t="str">
        <f>IFERROR(VLOOKUP(Tabel1[[#This Row],[Jaotus]],Tabelid!L:M,2,FALSE),"")</f>
        <v/>
      </c>
      <c r="N546" s="21"/>
      <c r="O546" s="55"/>
      <c r="P546" s="55"/>
      <c r="Q546" s="55"/>
      <c r="R546" s="55"/>
      <c r="S546" s="55"/>
      <c r="T546" s="55"/>
      <c r="U546" s="55"/>
      <c r="V546" s="55"/>
      <c r="W546" s="55"/>
      <c r="X546" s="55"/>
      <c r="Y546" s="55"/>
      <c r="Z546" s="55"/>
      <c r="AA546" s="55"/>
      <c r="AB546" s="55"/>
      <c r="AC546" s="55"/>
      <c r="AD546" s="55"/>
      <c r="AE546" s="55"/>
      <c r="AF546" s="55"/>
      <c r="AG546" s="55"/>
    </row>
    <row r="547" spans="1:33" x14ac:dyDescent="0.25">
      <c r="A547" s="29"/>
      <c r="B547" s="31"/>
      <c r="C547" s="29"/>
      <c r="D547" s="29"/>
      <c r="E547" s="29"/>
      <c r="F547" s="43"/>
      <c r="G547" s="43"/>
      <c r="H547" s="29"/>
      <c r="I547" s="21" t="str">
        <f>LEFT(Tabel1[[#This Row],[Ruumi tüüp (TALO Tüüpruumide nimestik)]],2)</f>
        <v/>
      </c>
      <c r="J547" s="30"/>
      <c r="K547" s="29"/>
      <c r="L547" s="21" t="str">
        <f>IFERROR(VLOOKUP(Tabel1[[#This Row],[Üürnik]],'Lepingu lisa'!$AW$3:$AX$22,2,FALSE),"")</f>
        <v/>
      </c>
      <c r="M547" s="21" t="str">
        <f>IFERROR(VLOOKUP(Tabel1[[#This Row],[Jaotus]],Tabelid!L:M,2,FALSE),"")</f>
        <v/>
      </c>
      <c r="N547" s="21"/>
      <c r="O547" s="55"/>
      <c r="P547" s="55"/>
      <c r="Q547" s="55"/>
      <c r="R547" s="55"/>
      <c r="S547" s="55"/>
      <c r="T547" s="55"/>
      <c r="U547" s="55"/>
      <c r="V547" s="55"/>
      <c r="W547" s="55"/>
      <c r="X547" s="55"/>
      <c r="Y547" s="55"/>
      <c r="Z547" s="55"/>
      <c r="AA547" s="55"/>
      <c r="AB547" s="55"/>
      <c r="AC547" s="55"/>
      <c r="AD547" s="55"/>
      <c r="AE547" s="55"/>
      <c r="AF547" s="55"/>
      <c r="AG547" s="55"/>
    </row>
    <row r="548" spans="1:33" x14ac:dyDescent="0.25">
      <c r="A548" s="29"/>
      <c r="B548" s="31"/>
      <c r="C548" s="29"/>
      <c r="D548" s="29"/>
      <c r="E548" s="29"/>
      <c r="F548" s="43"/>
      <c r="G548" s="43"/>
      <c r="H548" s="29"/>
      <c r="I548" s="21" t="str">
        <f>LEFT(Tabel1[[#This Row],[Ruumi tüüp (TALO Tüüpruumide nimestik)]],2)</f>
        <v/>
      </c>
      <c r="J548" s="30"/>
      <c r="K548" s="29"/>
      <c r="L548" s="21" t="str">
        <f>IFERROR(VLOOKUP(Tabel1[[#This Row],[Üürnik]],'Lepingu lisa'!$AW$3:$AX$22,2,FALSE),"")</f>
        <v/>
      </c>
      <c r="M548" s="21" t="str">
        <f>IFERROR(VLOOKUP(Tabel1[[#This Row],[Jaotus]],Tabelid!L:M,2,FALSE),"")</f>
        <v/>
      </c>
      <c r="N548" s="21"/>
      <c r="O548" s="55"/>
      <c r="P548" s="55"/>
      <c r="Q548" s="55"/>
      <c r="R548" s="55"/>
      <c r="S548" s="55"/>
      <c r="T548" s="55"/>
      <c r="U548" s="55"/>
      <c r="V548" s="55"/>
      <c r="W548" s="55"/>
      <c r="X548" s="55"/>
      <c r="Y548" s="55"/>
      <c r="Z548" s="55"/>
      <c r="AA548" s="55"/>
      <c r="AB548" s="55"/>
      <c r="AC548" s="55"/>
      <c r="AD548" s="55"/>
      <c r="AE548" s="55"/>
      <c r="AF548" s="55"/>
      <c r="AG548" s="55"/>
    </row>
    <row r="549" spans="1:33" x14ac:dyDescent="0.25">
      <c r="A549" s="29"/>
      <c r="B549" s="31"/>
      <c r="C549" s="29"/>
      <c r="D549" s="29"/>
      <c r="E549" s="29"/>
      <c r="F549" s="43"/>
      <c r="G549" s="43"/>
      <c r="H549" s="29"/>
      <c r="I549" s="21" t="str">
        <f>LEFT(Tabel1[[#This Row],[Ruumi tüüp (TALO Tüüpruumide nimestik)]],2)</f>
        <v/>
      </c>
      <c r="J549" s="30"/>
      <c r="K549" s="29"/>
      <c r="L549" s="21" t="str">
        <f>IFERROR(VLOOKUP(Tabel1[[#This Row],[Üürnik]],'Lepingu lisa'!$AW$3:$AX$22,2,FALSE),"")</f>
        <v/>
      </c>
      <c r="M549" s="21" t="str">
        <f>IFERROR(VLOOKUP(Tabel1[[#This Row],[Jaotus]],Tabelid!L:M,2,FALSE),"")</f>
        <v/>
      </c>
      <c r="N549" s="21"/>
      <c r="O549" s="55"/>
      <c r="P549" s="55"/>
      <c r="Q549" s="55"/>
      <c r="R549" s="55"/>
      <c r="S549" s="55"/>
      <c r="T549" s="55"/>
      <c r="U549" s="55"/>
      <c r="V549" s="55"/>
      <c r="W549" s="55"/>
      <c r="X549" s="55"/>
      <c r="Y549" s="55"/>
      <c r="Z549" s="55"/>
      <c r="AA549" s="55"/>
      <c r="AB549" s="55"/>
      <c r="AC549" s="55"/>
      <c r="AD549" s="55"/>
      <c r="AE549" s="55"/>
      <c r="AF549" s="55"/>
      <c r="AG549" s="55"/>
    </row>
    <row r="550" spans="1:33" x14ac:dyDescent="0.25">
      <c r="A550" s="29"/>
      <c r="B550" s="31"/>
      <c r="C550" s="29"/>
      <c r="D550" s="29"/>
      <c r="E550" s="29"/>
      <c r="F550" s="43"/>
      <c r="G550" s="43"/>
      <c r="H550" s="29"/>
      <c r="I550" s="21" t="str">
        <f>LEFT(Tabel1[[#This Row],[Ruumi tüüp (TALO Tüüpruumide nimestik)]],2)</f>
        <v/>
      </c>
      <c r="J550" s="30"/>
      <c r="K550" s="29"/>
      <c r="L550" s="21" t="str">
        <f>IFERROR(VLOOKUP(Tabel1[[#This Row],[Üürnik]],'Lepingu lisa'!$AW$3:$AX$22,2,FALSE),"")</f>
        <v/>
      </c>
      <c r="M550" s="21" t="str">
        <f>IFERROR(VLOOKUP(Tabel1[[#This Row],[Jaotus]],Tabelid!L:M,2,FALSE),"")</f>
        <v/>
      </c>
      <c r="N550" s="21"/>
      <c r="O550" s="55"/>
      <c r="P550" s="55"/>
      <c r="Q550" s="55"/>
      <c r="R550" s="55"/>
      <c r="S550" s="55"/>
      <c r="T550" s="55"/>
      <c r="U550" s="55"/>
      <c r="V550" s="55"/>
      <c r="W550" s="55"/>
      <c r="X550" s="55"/>
      <c r="Y550" s="55"/>
      <c r="Z550" s="55"/>
      <c r="AA550" s="55"/>
      <c r="AB550" s="55"/>
      <c r="AC550" s="55"/>
      <c r="AD550" s="55"/>
      <c r="AE550" s="55"/>
      <c r="AF550" s="55"/>
      <c r="AG550" s="55"/>
    </row>
    <row r="551" spans="1:33" x14ac:dyDescent="0.25">
      <c r="A551" s="29"/>
      <c r="B551" s="31"/>
      <c r="C551" s="29"/>
      <c r="D551" s="29"/>
      <c r="E551" s="29"/>
      <c r="F551" s="43"/>
      <c r="G551" s="43"/>
      <c r="H551" s="29"/>
      <c r="I551" s="21" t="str">
        <f>LEFT(Tabel1[[#This Row],[Ruumi tüüp (TALO Tüüpruumide nimestik)]],2)</f>
        <v/>
      </c>
      <c r="J551" s="30"/>
      <c r="K551" s="29"/>
      <c r="L551" s="21" t="str">
        <f>IFERROR(VLOOKUP(Tabel1[[#This Row],[Üürnik]],'Lepingu lisa'!$AW$3:$AX$22,2,FALSE),"")</f>
        <v/>
      </c>
      <c r="M551" s="21" t="str">
        <f>IFERROR(VLOOKUP(Tabel1[[#This Row],[Jaotus]],Tabelid!L:M,2,FALSE),"")</f>
        <v/>
      </c>
      <c r="N551" s="21"/>
      <c r="O551" s="55"/>
      <c r="P551" s="55"/>
      <c r="Q551" s="55"/>
      <c r="R551" s="55"/>
      <c r="S551" s="55"/>
      <c r="T551" s="55"/>
      <c r="U551" s="55"/>
      <c r="V551" s="55"/>
      <c r="W551" s="55"/>
      <c r="X551" s="55"/>
      <c r="Y551" s="55"/>
      <c r="Z551" s="55"/>
      <c r="AA551" s="55"/>
      <c r="AB551" s="55"/>
      <c r="AC551" s="55"/>
      <c r="AD551" s="55"/>
      <c r="AE551" s="55"/>
      <c r="AF551" s="55"/>
      <c r="AG551" s="55"/>
    </row>
    <row r="552" spans="1:33" x14ac:dyDescent="0.25">
      <c r="A552" s="29"/>
      <c r="B552" s="31"/>
      <c r="C552" s="29"/>
      <c r="D552" s="29"/>
      <c r="E552" s="29"/>
      <c r="F552" s="43"/>
      <c r="G552" s="43"/>
      <c r="H552" s="29"/>
      <c r="I552" s="21" t="str">
        <f>LEFT(Tabel1[[#This Row],[Ruumi tüüp (TALO Tüüpruumide nimestik)]],2)</f>
        <v/>
      </c>
      <c r="J552" s="30"/>
      <c r="K552" s="29"/>
      <c r="L552" s="21" t="str">
        <f>IFERROR(VLOOKUP(Tabel1[[#This Row],[Üürnik]],'Lepingu lisa'!$AW$3:$AX$22,2,FALSE),"")</f>
        <v/>
      </c>
      <c r="M552" s="21" t="str">
        <f>IFERROR(VLOOKUP(Tabel1[[#This Row],[Jaotus]],Tabelid!L:M,2,FALSE),"")</f>
        <v/>
      </c>
      <c r="N552" s="21"/>
      <c r="O552" s="55"/>
      <c r="P552" s="55"/>
      <c r="Q552" s="55"/>
      <c r="R552" s="55"/>
      <c r="S552" s="55"/>
      <c r="T552" s="55"/>
      <c r="U552" s="55"/>
      <c r="V552" s="55"/>
      <c r="W552" s="55"/>
      <c r="X552" s="55"/>
      <c r="Y552" s="55"/>
      <c r="Z552" s="55"/>
      <c r="AA552" s="55"/>
      <c r="AB552" s="55"/>
      <c r="AC552" s="55"/>
      <c r="AD552" s="55"/>
      <c r="AE552" s="55"/>
      <c r="AF552" s="55"/>
      <c r="AG552" s="55"/>
    </row>
    <row r="553" spans="1:33" x14ac:dyDescent="0.25">
      <c r="A553" s="29"/>
      <c r="B553" s="31"/>
      <c r="C553" s="29"/>
      <c r="D553" s="29"/>
      <c r="E553" s="29"/>
      <c r="F553" s="43"/>
      <c r="G553" s="43"/>
      <c r="H553" s="29"/>
      <c r="I553" s="21" t="str">
        <f>LEFT(Tabel1[[#This Row],[Ruumi tüüp (TALO Tüüpruumide nimestik)]],2)</f>
        <v/>
      </c>
      <c r="J553" s="30"/>
      <c r="K553" s="29"/>
      <c r="L553" s="21" t="str">
        <f>IFERROR(VLOOKUP(Tabel1[[#This Row],[Üürnik]],'Lepingu lisa'!$AW$3:$AX$22,2,FALSE),"")</f>
        <v/>
      </c>
      <c r="M553" s="21" t="str">
        <f>IFERROR(VLOOKUP(Tabel1[[#This Row],[Jaotus]],Tabelid!L:M,2,FALSE),"")</f>
        <v/>
      </c>
      <c r="N553" s="21"/>
      <c r="O553" s="55"/>
      <c r="P553" s="55"/>
      <c r="Q553" s="55"/>
      <c r="R553" s="55"/>
      <c r="S553" s="55"/>
      <c r="T553" s="55"/>
      <c r="U553" s="55"/>
      <c r="V553" s="55"/>
      <c r="W553" s="55"/>
      <c r="X553" s="55"/>
      <c r="Y553" s="55"/>
      <c r="Z553" s="55"/>
      <c r="AA553" s="55"/>
      <c r="AB553" s="55"/>
      <c r="AC553" s="55"/>
      <c r="AD553" s="55"/>
      <c r="AE553" s="55"/>
      <c r="AF553" s="55"/>
      <c r="AG553" s="55"/>
    </row>
    <row r="554" spans="1:33" x14ac:dyDescent="0.25">
      <c r="A554" s="29"/>
      <c r="B554" s="31"/>
      <c r="C554" s="29"/>
      <c r="D554" s="29"/>
      <c r="E554" s="29"/>
      <c r="F554" s="43"/>
      <c r="G554" s="43"/>
      <c r="H554" s="29"/>
      <c r="I554" s="21" t="str">
        <f>LEFT(Tabel1[[#This Row],[Ruumi tüüp (TALO Tüüpruumide nimestik)]],2)</f>
        <v/>
      </c>
      <c r="J554" s="30"/>
      <c r="K554" s="29"/>
      <c r="L554" s="21" t="str">
        <f>IFERROR(VLOOKUP(Tabel1[[#This Row],[Üürnik]],'Lepingu lisa'!$AW$3:$AX$22,2,FALSE),"")</f>
        <v/>
      </c>
      <c r="M554" s="21" t="str">
        <f>IFERROR(VLOOKUP(Tabel1[[#This Row],[Jaotus]],Tabelid!L:M,2,FALSE),"")</f>
        <v/>
      </c>
      <c r="N554" s="21"/>
      <c r="O554" s="55"/>
      <c r="P554" s="55"/>
      <c r="Q554" s="55"/>
      <c r="R554" s="55"/>
      <c r="S554" s="55"/>
      <c r="T554" s="55"/>
      <c r="U554" s="55"/>
      <c r="V554" s="55"/>
      <c r="W554" s="55"/>
      <c r="X554" s="55"/>
      <c r="Y554" s="55"/>
      <c r="Z554" s="55"/>
      <c r="AA554" s="55"/>
      <c r="AB554" s="55"/>
      <c r="AC554" s="55"/>
      <c r="AD554" s="55"/>
      <c r="AE554" s="55"/>
      <c r="AF554" s="55"/>
      <c r="AG554" s="55"/>
    </row>
    <row r="555" spans="1:33" x14ac:dyDescent="0.25">
      <c r="A555" s="29"/>
      <c r="B555" s="31"/>
      <c r="C555" s="29"/>
      <c r="D555" s="29"/>
      <c r="E555" s="29"/>
      <c r="F555" s="43"/>
      <c r="G555" s="43"/>
      <c r="H555" s="29"/>
      <c r="I555" s="21" t="str">
        <f>LEFT(Tabel1[[#This Row],[Ruumi tüüp (TALO Tüüpruumide nimestik)]],2)</f>
        <v/>
      </c>
      <c r="J555" s="30"/>
      <c r="K555" s="29"/>
      <c r="L555" s="21" t="str">
        <f>IFERROR(VLOOKUP(Tabel1[[#This Row],[Üürnik]],'Lepingu lisa'!$AW$3:$AX$22,2,FALSE),"")</f>
        <v/>
      </c>
      <c r="M555" s="21" t="str">
        <f>IFERROR(VLOOKUP(Tabel1[[#This Row],[Jaotus]],Tabelid!L:M,2,FALSE),"")</f>
        <v/>
      </c>
      <c r="N555" s="21"/>
      <c r="O555" s="55"/>
      <c r="P555" s="55"/>
      <c r="Q555" s="55"/>
      <c r="R555" s="55"/>
      <c r="S555" s="55"/>
      <c r="T555" s="55"/>
      <c r="U555" s="55"/>
      <c r="V555" s="55"/>
      <c r="W555" s="55"/>
      <c r="X555" s="55"/>
      <c r="Y555" s="55"/>
      <c r="Z555" s="55"/>
      <c r="AA555" s="55"/>
      <c r="AB555" s="55"/>
      <c r="AC555" s="55"/>
      <c r="AD555" s="55"/>
      <c r="AE555" s="55"/>
      <c r="AF555" s="55"/>
      <c r="AG555" s="55"/>
    </row>
    <row r="556" spans="1:33" x14ac:dyDescent="0.25">
      <c r="A556" s="29"/>
      <c r="B556" s="31"/>
      <c r="C556" s="29"/>
      <c r="D556" s="29"/>
      <c r="E556" s="29"/>
      <c r="F556" s="43"/>
      <c r="G556" s="43"/>
      <c r="H556" s="29"/>
      <c r="I556" s="21" t="str">
        <f>LEFT(Tabel1[[#This Row],[Ruumi tüüp (TALO Tüüpruumide nimestik)]],2)</f>
        <v/>
      </c>
      <c r="J556" s="30"/>
      <c r="K556" s="29"/>
      <c r="L556" s="21" t="str">
        <f>IFERROR(VLOOKUP(Tabel1[[#This Row],[Üürnik]],'Lepingu lisa'!$AW$3:$AX$22,2,FALSE),"")</f>
        <v/>
      </c>
      <c r="M556" s="21" t="str">
        <f>IFERROR(VLOOKUP(Tabel1[[#This Row],[Jaotus]],Tabelid!L:M,2,FALSE),"")</f>
        <v/>
      </c>
      <c r="N556" s="21"/>
      <c r="O556" s="55"/>
      <c r="P556" s="55"/>
      <c r="Q556" s="55"/>
      <c r="R556" s="55"/>
      <c r="S556" s="55"/>
      <c r="T556" s="55"/>
      <c r="U556" s="55"/>
      <c r="V556" s="55"/>
      <c r="W556" s="55"/>
      <c r="X556" s="55"/>
      <c r="Y556" s="55"/>
      <c r="Z556" s="55"/>
      <c r="AA556" s="55"/>
      <c r="AB556" s="55"/>
      <c r="AC556" s="55"/>
      <c r="AD556" s="55"/>
      <c r="AE556" s="55"/>
      <c r="AF556" s="55"/>
      <c r="AG556" s="55"/>
    </row>
    <row r="557" spans="1:33" x14ac:dyDescent="0.25">
      <c r="A557" s="29"/>
      <c r="B557" s="31"/>
      <c r="C557" s="29"/>
      <c r="D557" s="29"/>
      <c r="E557" s="29"/>
      <c r="F557" s="43"/>
      <c r="G557" s="43"/>
      <c r="H557" s="29"/>
      <c r="I557" s="21" t="str">
        <f>LEFT(Tabel1[[#This Row],[Ruumi tüüp (TALO Tüüpruumide nimestik)]],2)</f>
        <v/>
      </c>
      <c r="J557" s="30"/>
      <c r="K557" s="29"/>
      <c r="L557" s="21" t="str">
        <f>IFERROR(VLOOKUP(Tabel1[[#This Row],[Üürnik]],'Lepingu lisa'!$AW$3:$AX$22,2,FALSE),"")</f>
        <v/>
      </c>
      <c r="M557" s="21" t="str">
        <f>IFERROR(VLOOKUP(Tabel1[[#This Row],[Jaotus]],Tabelid!L:M,2,FALSE),"")</f>
        <v/>
      </c>
      <c r="N557" s="21"/>
      <c r="O557" s="55"/>
      <c r="P557" s="55"/>
      <c r="Q557" s="55"/>
      <c r="R557" s="55"/>
      <c r="S557" s="55"/>
      <c r="T557" s="55"/>
      <c r="U557" s="55"/>
      <c r="V557" s="55"/>
      <c r="W557" s="55"/>
      <c r="X557" s="55"/>
      <c r="Y557" s="55"/>
      <c r="Z557" s="55"/>
      <c r="AA557" s="55"/>
      <c r="AB557" s="55"/>
      <c r="AC557" s="55"/>
      <c r="AD557" s="55"/>
      <c r="AE557" s="55"/>
      <c r="AF557" s="55"/>
      <c r="AG557" s="55"/>
    </row>
    <row r="558" spans="1:33" x14ac:dyDescent="0.25">
      <c r="A558" s="29"/>
      <c r="B558" s="31"/>
      <c r="C558" s="29"/>
      <c r="D558" s="29"/>
      <c r="E558" s="29"/>
      <c r="F558" s="43"/>
      <c r="G558" s="43"/>
      <c r="H558" s="29"/>
      <c r="I558" s="21" t="str">
        <f>LEFT(Tabel1[[#This Row],[Ruumi tüüp (TALO Tüüpruumide nimestik)]],2)</f>
        <v/>
      </c>
      <c r="J558" s="30"/>
      <c r="K558" s="29"/>
      <c r="L558" s="21" t="str">
        <f>IFERROR(VLOOKUP(Tabel1[[#This Row],[Üürnik]],'Lepingu lisa'!$AW$3:$AX$22,2,FALSE),"")</f>
        <v/>
      </c>
      <c r="M558" s="21" t="str">
        <f>IFERROR(VLOOKUP(Tabel1[[#This Row],[Jaotus]],Tabelid!L:M,2,FALSE),"")</f>
        <v/>
      </c>
      <c r="N558" s="21"/>
      <c r="O558" s="55"/>
      <c r="P558" s="55"/>
      <c r="Q558" s="55"/>
      <c r="R558" s="55"/>
      <c r="S558" s="55"/>
      <c r="T558" s="55"/>
      <c r="U558" s="55"/>
      <c r="V558" s="55"/>
      <c r="W558" s="55"/>
      <c r="X558" s="55"/>
      <c r="Y558" s="55"/>
      <c r="Z558" s="55"/>
      <c r="AA558" s="55"/>
      <c r="AB558" s="55"/>
      <c r="AC558" s="55"/>
      <c r="AD558" s="55"/>
      <c r="AE558" s="55"/>
      <c r="AF558" s="55"/>
      <c r="AG558" s="55"/>
    </row>
    <row r="559" spans="1:33" x14ac:dyDescent="0.25">
      <c r="A559" s="29"/>
      <c r="B559" s="31"/>
      <c r="C559" s="29"/>
      <c r="D559" s="29"/>
      <c r="E559" s="29"/>
      <c r="F559" s="43"/>
      <c r="G559" s="43"/>
      <c r="H559" s="29"/>
      <c r="I559" s="21" t="str">
        <f>LEFT(Tabel1[[#This Row],[Ruumi tüüp (TALO Tüüpruumide nimestik)]],2)</f>
        <v/>
      </c>
      <c r="J559" s="30"/>
      <c r="K559" s="29"/>
      <c r="L559" s="21" t="str">
        <f>IFERROR(VLOOKUP(Tabel1[[#This Row],[Üürnik]],'Lepingu lisa'!$AW$3:$AX$22,2,FALSE),"")</f>
        <v/>
      </c>
      <c r="M559" s="21" t="str">
        <f>IFERROR(VLOOKUP(Tabel1[[#This Row],[Jaotus]],Tabelid!L:M,2,FALSE),"")</f>
        <v/>
      </c>
      <c r="N559" s="21"/>
      <c r="O559" s="55"/>
      <c r="P559" s="55"/>
      <c r="Q559" s="55"/>
      <c r="R559" s="55"/>
      <c r="S559" s="55"/>
      <c r="T559" s="55"/>
      <c r="U559" s="55"/>
      <c r="V559" s="55"/>
      <c r="W559" s="55"/>
      <c r="X559" s="55"/>
      <c r="Y559" s="55"/>
      <c r="Z559" s="55"/>
      <c r="AA559" s="55"/>
      <c r="AB559" s="55"/>
      <c r="AC559" s="55"/>
      <c r="AD559" s="55"/>
      <c r="AE559" s="55"/>
      <c r="AF559" s="55"/>
      <c r="AG559" s="55"/>
    </row>
    <row r="560" spans="1:33" x14ac:dyDescent="0.25">
      <c r="A560" s="29"/>
      <c r="B560" s="31"/>
      <c r="C560" s="29"/>
      <c r="D560" s="29"/>
      <c r="E560" s="29"/>
      <c r="F560" s="43"/>
      <c r="G560" s="43"/>
      <c r="H560" s="29"/>
      <c r="I560" s="21" t="str">
        <f>LEFT(Tabel1[[#This Row],[Ruumi tüüp (TALO Tüüpruumide nimestik)]],2)</f>
        <v/>
      </c>
      <c r="J560" s="30"/>
      <c r="K560" s="29"/>
      <c r="L560" s="21" t="str">
        <f>IFERROR(VLOOKUP(Tabel1[[#This Row],[Üürnik]],'Lepingu lisa'!$AW$3:$AX$22,2,FALSE),"")</f>
        <v/>
      </c>
      <c r="M560" s="21" t="str">
        <f>IFERROR(VLOOKUP(Tabel1[[#This Row],[Jaotus]],Tabelid!L:M,2,FALSE),"")</f>
        <v/>
      </c>
      <c r="N560" s="21"/>
      <c r="O560" s="55"/>
      <c r="P560" s="55"/>
      <c r="Q560" s="55"/>
      <c r="R560" s="55"/>
      <c r="S560" s="55"/>
      <c r="T560" s="55"/>
      <c r="U560" s="55"/>
      <c r="V560" s="55"/>
      <c r="W560" s="55"/>
      <c r="X560" s="55"/>
      <c r="Y560" s="55"/>
      <c r="Z560" s="55"/>
      <c r="AA560" s="55"/>
      <c r="AB560" s="55"/>
      <c r="AC560" s="55"/>
      <c r="AD560" s="55"/>
      <c r="AE560" s="55"/>
      <c r="AF560" s="55"/>
      <c r="AG560" s="55"/>
    </row>
    <row r="561" spans="1:33" x14ac:dyDescent="0.25">
      <c r="A561" s="29"/>
      <c r="B561" s="31"/>
      <c r="C561" s="29"/>
      <c r="D561" s="29"/>
      <c r="E561" s="29"/>
      <c r="F561" s="43"/>
      <c r="G561" s="43"/>
      <c r="H561" s="29"/>
      <c r="I561" s="21" t="str">
        <f>LEFT(Tabel1[[#This Row],[Ruumi tüüp (TALO Tüüpruumide nimestik)]],2)</f>
        <v/>
      </c>
      <c r="J561" s="30"/>
      <c r="K561" s="29"/>
      <c r="L561" s="21" t="str">
        <f>IFERROR(VLOOKUP(Tabel1[[#This Row],[Üürnik]],'Lepingu lisa'!$AW$3:$AX$22,2,FALSE),"")</f>
        <v/>
      </c>
      <c r="M561" s="21" t="str">
        <f>IFERROR(VLOOKUP(Tabel1[[#This Row],[Jaotus]],Tabelid!L:M,2,FALSE),"")</f>
        <v/>
      </c>
      <c r="N561" s="21"/>
      <c r="O561" s="55"/>
      <c r="P561" s="55"/>
      <c r="Q561" s="55"/>
      <c r="R561" s="55"/>
      <c r="S561" s="55"/>
      <c r="T561" s="55"/>
      <c r="U561" s="55"/>
      <c r="V561" s="55"/>
      <c r="W561" s="55"/>
      <c r="X561" s="55"/>
      <c r="Y561" s="55"/>
      <c r="Z561" s="55"/>
      <c r="AA561" s="55"/>
      <c r="AB561" s="55"/>
      <c r="AC561" s="55"/>
      <c r="AD561" s="55"/>
      <c r="AE561" s="55"/>
      <c r="AF561" s="55"/>
      <c r="AG561" s="55"/>
    </row>
    <row r="562" spans="1:33" x14ac:dyDescent="0.25">
      <c r="A562" s="29"/>
      <c r="B562" s="31"/>
      <c r="C562" s="29"/>
      <c r="D562" s="29"/>
      <c r="E562" s="29"/>
      <c r="F562" s="43"/>
      <c r="G562" s="43"/>
      <c r="H562" s="29"/>
      <c r="I562" s="21" t="str">
        <f>LEFT(Tabel1[[#This Row],[Ruumi tüüp (TALO Tüüpruumide nimestik)]],2)</f>
        <v/>
      </c>
      <c r="J562" s="30"/>
      <c r="K562" s="29"/>
      <c r="L562" s="21" t="str">
        <f>IFERROR(VLOOKUP(Tabel1[[#This Row],[Üürnik]],'Lepingu lisa'!$AW$3:$AX$22,2,FALSE),"")</f>
        <v/>
      </c>
      <c r="M562" s="21" t="str">
        <f>IFERROR(VLOOKUP(Tabel1[[#This Row],[Jaotus]],Tabelid!L:M,2,FALSE),"")</f>
        <v/>
      </c>
      <c r="N562" s="21"/>
      <c r="O562" s="55"/>
      <c r="P562" s="55"/>
      <c r="Q562" s="55"/>
      <c r="R562" s="55"/>
      <c r="S562" s="55"/>
      <c r="T562" s="55"/>
      <c r="U562" s="55"/>
      <c r="V562" s="55"/>
      <c r="W562" s="55"/>
      <c r="X562" s="55"/>
      <c r="Y562" s="55"/>
      <c r="Z562" s="55"/>
      <c r="AA562" s="55"/>
      <c r="AB562" s="55"/>
      <c r="AC562" s="55"/>
      <c r="AD562" s="55"/>
      <c r="AE562" s="55"/>
      <c r="AF562" s="55"/>
      <c r="AG562" s="55"/>
    </row>
    <row r="563" spans="1:33" x14ac:dyDescent="0.25">
      <c r="A563" s="29"/>
      <c r="B563" s="31"/>
      <c r="C563" s="29"/>
      <c r="D563" s="29"/>
      <c r="E563" s="29"/>
      <c r="F563" s="43"/>
      <c r="G563" s="43"/>
      <c r="H563" s="29"/>
      <c r="I563" s="21" t="str">
        <f>LEFT(Tabel1[[#This Row],[Ruumi tüüp (TALO Tüüpruumide nimestik)]],2)</f>
        <v/>
      </c>
      <c r="J563" s="30"/>
      <c r="K563" s="29"/>
      <c r="L563" s="21" t="str">
        <f>IFERROR(VLOOKUP(Tabel1[[#This Row],[Üürnik]],'Lepingu lisa'!$AW$3:$AX$22,2,FALSE),"")</f>
        <v/>
      </c>
      <c r="M563" s="21" t="str">
        <f>IFERROR(VLOOKUP(Tabel1[[#This Row],[Jaotus]],Tabelid!L:M,2,FALSE),"")</f>
        <v/>
      </c>
      <c r="N563" s="21"/>
      <c r="O563" s="55"/>
      <c r="P563" s="55"/>
      <c r="Q563" s="55"/>
      <c r="R563" s="55"/>
      <c r="S563" s="55"/>
      <c r="T563" s="55"/>
      <c r="U563" s="55"/>
      <c r="V563" s="55"/>
      <c r="W563" s="55"/>
      <c r="X563" s="55"/>
      <c r="Y563" s="55"/>
      <c r="Z563" s="55"/>
      <c r="AA563" s="55"/>
      <c r="AB563" s="55"/>
      <c r="AC563" s="55"/>
      <c r="AD563" s="55"/>
      <c r="AE563" s="55"/>
      <c r="AF563" s="55"/>
      <c r="AG563" s="55"/>
    </row>
    <row r="564" spans="1:33" x14ac:dyDescent="0.25">
      <c r="A564" s="29"/>
      <c r="B564" s="31"/>
      <c r="C564" s="29"/>
      <c r="D564" s="29"/>
      <c r="E564" s="29"/>
      <c r="F564" s="43"/>
      <c r="G564" s="43"/>
      <c r="H564" s="29"/>
      <c r="I564" s="21" t="str">
        <f>LEFT(Tabel1[[#This Row],[Ruumi tüüp (TALO Tüüpruumide nimestik)]],2)</f>
        <v/>
      </c>
      <c r="J564" s="30"/>
      <c r="K564" s="29"/>
      <c r="L564" s="21" t="str">
        <f>IFERROR(VLOOKUP(Tabel1[[#This Row],[Üürnik]],'Lepingu lisa'!$AW$3:$AX$22,2,FALSE),"")</f>
        <v/>
      </c>
      <c r="M564" s="21" t="str">
        <f>IFERROR(VLOOKUP(Tabel1[[#This Row],[Jaotus]],Tabelid!L:M,2,FALSE),"")</f>
        <v/>
      </c>
      <c r="N564" s="21"/>
      <c r="O564" s="55"/>
      <c r="P564" s="55"/>
      <c r="Q564" s="55"/>
      <c r="R564" s="55"/>
      <c r="S564" s="55"/>
      <c r="T564" s="55"/>
      <c r="U564" s="55"/>
      <c r="V564" s="55"/>
      <c r="W564" s="55"/>
      <c r="X564" s="55"/>
      <c r="Y564" s="55"/>
      <c r="Z564" s="55"/>
      <c r="AA564" s="55"/>
      <c r="AB564" s="55"/>
      <c r="AC564" s="55"/>
      <c r="AD564" s="55"/>
      <c r="AE564" s="55"/>
      <c r="AF564" s="55"/>
      <c r="AG564" s="55"/>
    </row>
    <row r="565" spans="1:33" x14ac:dyDescent="0.25">
      <c r="A565" s="29"/>
      <c r="B565" s="31"/>
      <c r="C565" s="29"/>
      <c r="D565" s="29"/>
      <c r="E565" s="29"/>
      <c r="F565" s="43"/>
      <c r="G565" s="43"/>
      <c r="H565" s="29"/>
      <c r="I565" s="21" t="str">
        <f>LEFT(Tabel1[[#This Row],[Ruumi tüüp (TALO Tüüpruumide nimestik)]],2)</f>
        <v/>
      </c>
      <c r="J565" s="30"/>
      <c r="K565" s="29"/>
      <c r="L565" s="21" t="str">
        <f>IFERROR(VLOOKUP(Tabel1[[#This Row],[Üürnik]],'Lepingu lisa'!$AW$3:$AX$22,2,FALSE),"")</f>
        <v/>
      </c>
      <c r="M565" s="21" t="str">
        <f>IFERROR(VLOOKUP(Tabel1[[#This Row],[Jaotus]],Tabelid!L:M,2,FALSE),"")</f>
        <v/>
      </c>
      <c r="N565" s="21"/>
      <c r="O565" s="55"/>
      <c r="P565" s="55"/>
      <c r="Q565" s="55"/>
      <c r="R565" s="55"/>
      <c r="S565" s="55"/>
      <c r="T565" s="55"/>
      <c r="U565" s="55"/>
      <c r="V565" s="55"/>
      <c r="W565" s="55"/>
      <c r="X565" s="55"/>
      <c r="Y565" s="55"/>
      <c r="Z565" s="55"/>
      <c r="AA565" s="55"/>
      <c r="AB565" s="55"/>
      <c r="AC565" s="55"/>
      <c r="AD565" s="55"/>
      <c r="AE565" s="55"/>
      <c r="AF565" s="55"/>
      <c r="AG565" s="55"/>
    </row>
    <row r="566" spans="1:33" x14ac:dyDescent="0.25">
      <c r="A566" s="29"/>
      <c r="B566" s="31"/>
      <c r="C566" s="29"/>
      <c r="D566" s="29"/>
      <c r="E566" s="29"/>
      <c r="F566" s="43"/>
      <c r="G566" s="43"/>
      <c r="H566" s="29"/>
      <c r="I566" s="21" t="str">
        <f>LEFT(Tabel1[[#This Row],[Ruumi tüüp (TALO Tüüpruumide nimestik)]],2)</f>
        <v/>
      </c>
      <c r="J566" s="30"/>
      <c r="K566" s="29"/>
      <c r="L566" s="21" t="str">
        <f>IFERROR(VLOOKUP(Tabel1[[#This Row],[Üürnik]],'Lepingu lisa'!$AW$3:$AX$22,2,FALSE),"")</f>
        <v/>
      </c>
      <c r="M566" s="21" t="str">
        <f>IFERROR(VLOOKUP(Tabel1[[#This Row],[Jaotus]],Tabelid!L:M,2,FALSE),"")</f>
        <v/>
      </c>
      <c r="N566" s="21"/>
      <c r="O566" s="55"/>
      <c r="P566" s="55"/>
      <c r="Q566" s="55"/>
      <c r="R566" s="55"/>
      <c r="S566" s="55"/>
      <c r="T566" s="55"/>
      <c r="U566" s="55"/>
      <c r="V566" s="55"/>
      <c r="W566" s="55"/>
      <c r="X566" s="55"/>
      <c r="Y566" s="55"/>
      <c r="Z566" s="55"/>
      <c r="AA566" s="55"/>
      <c r="AB566" s="55"/>
      <c r="AC566" s="55"/>
      <c r="AD566" s="55"/>
      <c r="AE566" s="55"/>
      <c r="AF566" s="55"/>
      <c r="AG566" s="55"/>
    </row>
    <row r="567" spans="1:33" x14ac:dyDescent="0.25">
      <c r="A567" s="29"/>
      <c r="B567" s="31"/>
      <c r="C567" s="29"/>
      <c r="D567" s="29"/>
      <c r="E567" s="29"/>
      <c r="F567" s="43"/>
      <c r="G567" s="43"/>
      <c r="H567" s="29"/>
      <c r="I567" s="21" t="str">
        <f>LEFT(Tabel1[[#This Row],[Ruumi tüüp (TALO Tüüpruumide nimestik)]],2)</f>
        <v/>
      </c>
      <c r="J567" s="30"/>
      <c r="K567" s="29"/>
      <c r="L567" s="21" t="str">
        <f>IFERROR(VLOOKUP(Tabel1[[#This Row],[Üürnik]],'Lepingu lisa'!$AW$3:$AX$22,2,FALSE),"")</f>
        <v/>
      </c>
      <c r="M567" s="21" t="str">
        <f>IFERROR(VLOOKUP(Tabel1[[#This Row],[Jaotus]],Tabelid!L:M,2,FALSE),"")</f>
        <v/>
      </c>
      <c r="N567" s="21"/>
      <c r="O567" s="55"/>
      <c r="P567" s="55"/>
      <c r="Q567" s="55"/>
      <c r="R567" s="55"/>
      <c r="S567" s="55"/>
      <c r="T567" s="55"/>
      <c r="U567" s="55"/>
      <c r="V567" s="55"/>
      <c r="W567" s="55"/>
      <c r="X567" s="55"/>
      <c r="Y567" s="55"/>
      <c r="Z567" s="55"/>
      <c r="AA567" s="55"/>
      <c r="AB567" s="55"/>
      <c r="AC567" s="55"/>
      <c r="AD567" s="55"/>
      <c r="AE567" s="55"/>
      <c r="AF567" s="55"/>
      <c r="AG567" s="55"/>
    </row>
    <row r="568" spans="1:33" x14ac:dyDescent="0.25">
      <c r="A568" s="29"/>
      <c r="B568" s="31"/>
      <c r="C568" s="29"/>
      <c r="D568" s="29"/>
      <c r="E568" s="29"/>
      <c r="F568" s="43"/>
      <c r="G568" s="43"/>
      <c r="H568" s="29"/>
      <c r="I568" s="21" t="str">
        <f>LEFT(Tabel1[[#This Row],[Ruumi tüüp (TALO Tüüpruumide nimestik)]],2)</f>
        <v/>
      </c>
      <c r="J568" s="30"/>
      <c r="K568" s="29"/>
      <c r="L568" s="21" t="str">
        <f>IFERROR(VLOOKUP(Tabel1[[#This Row],[Üürnik]],'Lepingu lisa'!$AW$3:$AX$22,2,FALSE),"")</f>
        <v/>
      </c>
      <c r="M568" s="21" t="str">
        <f>IFERROR(VLOOKUP(Tabel1[[#This Row],[Jaotus]],Tabelid!L:M,2,FALSE),"")</f>
        <v/>
      </c>
      <c r="N568" s="21"/>
      <c r="O568" s="55"/>
      <c r="P568" s="55"/>
      <c r="Q568" s="55"/>
      <c r="R568" s="55"/>
      <c r="S568" s="55"/>
      <c r="T568" s="55"/>
      <c r="U568" s="55"/>
      <c r="V568" s="55"/>
      <c r="W568" s="55"/>
      <c r="X568" s="55"/>
      <c r="Y568" s="55"/>
      <c r="Z568" s="55"/>
      <c r="AA568" s="55"/>
      <c r="AB568" s="55"/>
      <c r="AC568" s="55"/>
      <c r="AD568" s="55"/>
      <c r="AE568" s="55"/>
      <c r="AF568" s="55"/>
      <c r="AG568" s="55"/>
    </row>
    <row r="569" spans="1:33" x14ac:dyDescent="0.25">
      <c r="A569" s="29"/>
      <c r="B569" s="31"/>
      <c r="C569" s="29"/>
      <c r="D569" s="29"/>
      <c r="E569" s="29"/>
      <c r="F569" s="43"/>
      <c r="G569" s="43"/>
      <c r="H569" s="29"/>
      <c r="I569" s="21" t="str">
        <f>LEFT(Tabel1[[#This Row],[Ruumi tüüp (TALO Tüüpruumide nimestik)]],2)</f>
        <v/>
      </c>
      <c r="J569" s="30"/>
      <c r="K569" s="29"/>
      <c r="L569" s="21" t="str">
        <f>IFERROR(VLOOKUP(Tabel1[[#This Row],[Üürnik]],'Lepingu lisa'!$AW$3:$AX$22,2,FALSE),"")</f>
        <v/>
      </c>
      <c r="M569" s="21" t="str">
        <f>IFERROR(VLOOKUP(Tabel1[[#This Row],[Jaotus]],Tabelid!L:M,2,FALSE),"")</f>
        <v/>
      </c>
      <c r="N569" s="21"/>
      <c r="O569" s="55"/>
      <c r="P569" s="55"/>
      <c r="Q569" s="55"/>
      <c r="R569" s="55"/>
      <c r="S569" s="55"/>
      <c r="T569" s="55"/>
      <c r="U569" s="55"/>
      <c r="V569" s="55"/>
      <c r="W569" s="55"/>
      <c r="X569" s="55"/>
      <c r="Y569" s="55"/>
      <c r="Z569" s="55"/>
      <c r="AA569" s="55"/>
      <c r="AB569" s="55"/>
      <c r="AC569" s="55"/>
      <c r="AD569" s="55"/>
      <c r="AE569" s="55"/>
      <c r="AF569" s="55"/>
      <c r="AG569" s="55"/>
    </row>
    <row r="570" spans="1:33" x14ac:dyDescent="0.25">
      <c r="A570" s="29"/>
      <c r="B570" s="31"/>
      <c r="C570" s="29"/>
      <c r="D570" s="29"/>
      <c r="E570" s="29"/>
      <c r="F570" s="43"/>
      <c r="G570" s="43"/>
      <c r="H570" s="29"/>
      <c r="I570" s="21" t="str">
        <f>LEFT(Tabel1[[#This Row],[Ruumi tüüp (TALO Tüüpruumide nimestik)]],2)</f>
        <v/>
      </c>
      <c r="J570" s="30"/>
      <c r="K570" s="29"/>
      <c r="L570" s="21" t="str">
        <f>IFERROR(VLOOKUP(Tabel1[[#This Row],[Üürnik]],'Lepingu lisa'!$AW$3:$AX$22,2,FALSE),"")</f>
        <v/>
      </c>
      <c r="M570" s="21" t="str">
        <f>IFERROR(VLOOKUP(Tabel1[[#This Row],[Jaotus]],Tabelid!L:M,2,FALSE),"")</f>
        <v/>
      </c>
      <c r="N570" s="21"/>
      <c r="O570" s="55"/>
      <c r="P570" s="55"/>
      <c r="Q570" s="55"/>
      <c r="R570" s="55"/>
      <c r="S570" s="55"/>
      <c r="T570" s="55"/>
      <c r="U570" s="55"/>
      <c r="V570" s="55"/>
      <c r="W570" s="55"/>
      <c r="X570" s="55"/>
      <c r="Y570" s="55"/>
      <c r="Z570" s="55"/>
      <c r="AA570" s="55"/>
      <c r="AB570" s="55"/>
      <c r="AC570" s="55"/>
      <c r="AD570" s="55"/>
      <c r="AE570" s="55"/>
      <c r="AF570" s="55"/>
      <c r="AG570" s="55"/>
    </row>
    <row r="571" spans="1:33" x14ac:dyDescent="0.25">
      <c r="A571" s="29"/>
      <c r="B571" s="31"/>
      <c r="C571" s="29"/>
      <c r="D571" s="29"/>
      <c r="E571" s="29"/>
      <c r="F571" s="43"/>
      <c r="G571" s="43"/>
      <c r="H571" s="29"/>
      <c r="I571" s="21" t="str">
        <f>LEFT(Tabel1[[#This Row],[Ruumi tüüp (TALO Tüüpruumide nimestik)]],2)</f>
        <v/>
      </c>
      <c r="J571" s="30"/>
      <c r="K571" s="29"/>
      <c r="L571" s="21" t="str">
        <f>IFERROR(VLOOKUP(Tabel1[[#This Row],[Üürnik]],'Lepingu lisa'!$AW$3:$AX$22,2,FALSE),"")</f>
        <v/>
      </c>
      <c r="M571" s="21" t="str">
        <f>IFERROR(VLOOKUP(Tabel1[[#This Row],[Jaotus]],Tabelid!L:M,2,FALSE),"")</f>
        <v/>
      </c>
      <c r="N571" s="21"/>
      <c r="O571" s="55"/>
      <c r="P571" s="55"/>
      <c r="Q571" s="55"/>
      <c r="R571" s="55"/>
      <c r="S571" s="55"/>
      <c r="T571" s="55"/>
      <c r="U571" s="55"/>
      <c r="V571" s="55"/>
      <c r="W571" s="55"/>
      <c r="X571" s="55"/>
      <c r="Y571" s="55"/>
      <c r="Z571" s="55"/>
      <c r="AA571" s="55"/>
      <c r="AB571" s="55"/>
      <c r="AC571" s="55"/>
      <c r="AD571" s="55"/>
      <c r="AE571" s="55"/>
      <c r="AF571" s="55"/>
      <c r="AG571" s="55"/>
    </row>
    <row r="572" spans="1:33" x14ac:dyDescent="0.25">
      <c r="A572" s="29"/>
      <c r="B572" s="31"/>
      <c r="C572" s="29"/>
      <c r="D572" s="29"/>
      <c r="E572" s="29"/>
      <c r="F572" s="43"/>
      <c r="G572" s="43"/>
      <c r="H572" s="29"/>
      <c r="I572" s="21" t="str">
        <f>LEFT(Tabel1[[#This Row],[Ruumi tüüp (TALO Tüüpruumide nimestik)]],2)</f>
        <v/>
      </c>
      <c r="J572" s="30"/>
      <c r="K572" s="29"/>
      <c r="L572" s="21" t="str">
        <f>IFERROR(VLOOKUP(Tabel1[[#This Row],[Üürnik]],'Lepingu lisa'!$AW$3:$AX$22,2,FALSE),"")</f>
        <v/>
      </c>
      <c r="M572" s="21" t="str">
        <f>IFERROR(VLOOKUP(Tabel1[[#This Row],[Jaotus]],Tabelid!L:M,2,FALSE),"")</f>
        <v/>
      </c>
      <c r="N572" s="21"/>
      <c r="O572" s="55"/>
      <c r="P572" s="55"/>
      <c r="Q572" s="55"/>
      <c r="R572" s="55"/>
      <c r="S572" s="55"/>
      <c r="T572" s="55"/>
      <c r="U572" s="55"/>
      <c r="V572" s="55"/>
      <c r="W572" s="55"/>
      <c r="X572" s="55"/>
      <c r="Y572" s="55"/>
      <c r="Z572" s="55"/>
      <c r="AA572" s="55"/>
      <c r="AB572" s="55"/>
      <c r="AC572" s="55"/>
      <c r="AD572" s="55"/>
      <c r="AE572" s="55"/>
      <c r="AF572" s="55"/>
      <c r="AG572" s="55"/>
    </row>
    <row r="573" spans="1:33" x14ac:dyDescent="0.25">
      <c r="A573" s="29"/>
      <c r="B573" s="31"/>
      <c r="C573" s="29"/>
      <c r="D573" s="29"/>
      <c r="E573" s="29"/>
      <c r="F573" s="43"/>
      <c r="G573" s="43"/>
      <c r="H573" s="29"/>
      <c r="I573" s="21" t="str">
        <f>LEFT(Tabel1[[#This Row],[Ruumi tüüp (TALO Tüüpruumide nimestik)]],2)</f>
        <v/>
      </c>
      <c r="J573" s="30"/>
      <c r="K573" s="29"/>
      <c r="L573" s="21" t="str">
        <f>IFERROR(VLOOKUP(Tabel1[[#This Row],[Üürnik]],'Lepingu lisa'!$AW$3:$AX$22,2,FALSE),"")</f>
        <v/>
      </c>
      <c r="M573" s="21" t="str">
        <f>IFERROR(VLOOKUP(Tabel1[[#This Row],[Jaotus]],Tabelid!L:M,2,FALSE),"")</f>
        <v/>
      </c>
      <c r="N573" s="21"/>
      <c r="O573" s="55"/>
      <c r="P573" s="55"/>
      <c r="Q573" s="55"/>
      <c r="R573" s="55"/>
      <c r="S573" s="55"/>
      <c r="T573" s="55"/>
      <c r="U573" s="55"/>
      <c r="V573" s="55"/>
      <c r="W573" s="55"/>
      <c r="X573" s="55"/>
      <c r="Y573" s="55"/>
      <c r="Z573" s="55"/>
      <c r="AA573" s="55"/>
      <c r="AB573" s="55"/>
      <c r="AC573" s="55"/>
      <c r="AD573" s="55"/>
      <c r="AE573" s="55"/>
      <c r="AF573" s="55"/>
      <c r="AG573" s="55"/>
    </row>
    <row r="574" spans="1:33" x14ac:dyDescent="0.25">
      <c r="A574" s="29"/>
      <c r="B574" s="31"/>
      <c r="C574" s="29"/>
      <c r="D574" s="29"/>
      <c r="E574" s="29"/>
      <c r="F574" s="43"/>
      <c r="G574" s="43"/>
      <c r="H574" s="29"/>
      <c r="I574" s="21" t="str">
        <f>LEFT(Tabel1[[#This Row],[Ruumi tüüp (TALO Tüüpruumide nimestik)]],2)</f>
        <v/>
      </c>
      <c r="J574" s="30"/>
      <c r="K574" s="29"/>
      <c r="L574" s="21" t="str">
        <f>IFERROR(VLOOKUP(Tabel1[[#This Row],[Üürnik]],'Lepingu lisa'!$AW$3:$AX$22,2,FALSE),"")</f>
        <v/>
      </c>
      <c r="M574" s="21" t="str">
        <f>IFERROR(VLOOKUP(Tabel1[[#This Row],[Jaotus]],Tabelid!L:M,2,FALSE),"")</f>
        <v/>
      </c>
      <c r="N574" s="21"/>
      <c r="O574" s="55"/>
      <c r="P574" s="55"/>
      <c r="Q574" s="55"/>
      <c r="R574" s="55"/>
      <c r="S574" s="55"/>
      <c r="T574" s="55"/>
      <c r="U574" s="55"/>
      <c r="V574" s="55"/>
      <c r="W574" s="55"/>
      <c r="X574" s="55"/>
      <c r="Y574" s="55"/>
      <c r="Z574" s="55"/>
      <c r="AA574" s="55"/>
      <c r="AB574" s="55"/>
      <c r="AC574" s="55"/>
      <c r="AD574" s="55"/>
      <c r="AE574" s="55"/>
      <c r="AF574" s="55"/>
      <c r="AG574" s="55"/>
    </row>
    <row r="575" spans="1:33" x14ac:dyDescent="0.25">
      <c r="A575" s="29"/>
      <c r="B575" s="31"/>
      <c r="C575" s="29"/>
      <c r="D575" s="29"/>
      <c r="E575" s="29"/>
      <c r="F575" s="43"/>
      <c r="G575" s="43"/>
      <c r="H575" s="29"/>
      <c r="I575" s="21" t="str">
        <f>LEFT(Tabel1[[#This Row],[Ruumi tüüp (TALO Tüüpruumide nimestik)]],2)</f>
        <v/>
      </c>
      <c r="J575" s="30"/>
      <c r="K575" s="29"/>
      <c r="L575" s="21" t="str">
        <f>IFERROR(VLOOKUP(Tabel1[[#This Row],[Üürnik]],'Lepingu lisa'!$AW$3:$AX$22,2,FALSE),"")</f>
        <v/>
      </c>
      <c r="M575" s="21" t="str">
        <f>IFERROR(VLOOKUP(Tabel1[[#This Row],[Jaotus]],Tabelid!L:M,2,FALSE),"")</f>
        <v/>
      </c>
      <c r="N575" s="21"/>
      <c r="O575" s="55"/>
      <c r="P575" s="55"/>
      <c r="Q575" s="55"/>
      <c r="R575" s="55"/>
      <c r="S575" s="55"/>
      <c r="T575" s="55"/>
      <c r="U575" s="55"/>
      <c r="V575" s="55"/>
      <c r="W575" s="55"/>
      <c r="X575" s="55"/>
      <c r="Y575" s="55"/>
      <c r="Z575" s="55"/>
      <c r="AA575" s="55"/>
      <c r="AB575" s="55"/>
      <c r="AC575" s="55"/>
      <c r="AD575" s="55"/>
      <c r="AE575" s="55"/>
      <c r="AF575" s="55"/>
      <c r="AG575" s="55"/>
    </row>
    <row r="576" spans="1:33" x14ac:dyDescent="0.25">
      <c r="A576" s="29"/>
      <c r="B576" s="31"/>
      <c r="C576" s="29"/>
      <c r="D576" s="29"/>
      <c r="E576" s="29"/>
      <c r="F576" s="43"/>
      <c r="G576" s="43"/>
      <c r="H576" s="29"/>
      <c r="I576" s="21" t="str">
        <f>LEFT(Tabel1[[#This Row],[Ruumi tüüp (TALO Tüüpruumide nimestik)]],2)</f>
        <v/>
      </c>
      <c r="J576" s="30"/>
      <c r="K576" s="29"/>
      <c r="L576" s="21" t="str">
        <f>IFERROR(VLOOKUP(Tabel1[[#This Row],[Üürnik]],'Lepingu lisa'!$AW$3:$AX$22,2,FALSE),"")</f>
        <v/>
      </c>
      <c r="M576" s="21" t="str">
        <f>IFERROR(VLOOKUP(Tabel1[[#This Row],[Jaotus]],Tabelid!L:M,2,FALSE),"")</f>
        <v/>
      </c>
      <c r="N576" s="21"/>
      <c r="O576" s="55"/>
      <c r="P576" s="55"/>
      <c r="Q576" s="55"/>
      <c r="R576" s="55"/>
      <c r="S576" s="55"/>
      <c r="T576" s="55"/>
      <c r="U576" s="55"/>
      <c r="V576" s="55"/>
      <c r="W576" s="55"/>
      <c r="X576" s="55"/>
      <c r="Y576" s="55"/>
      <c r="Z576" s="55"/>
      <c r="AA576" s="55"/>
      <c r="AB576" s="55"/>
      <c r="AC576" s="55"/>
      <c r="AD576" s="55"/>
      <c r="AE576" s="55"/>
      <c r="AF576" s="55"/>
      <c r="AG576" s="55"/>
    </row>
    <row r="577" spans="1:33" x14ac:dyDescent="0.25">
      <c r="A577" s="29"/>
      <c r="B577" s="31"/>
      <c r="C577" s="29"/>
      <c r="D577" s="29"/>
      <c r="E577" s="29"/>
      <c r="F577" s="43"/>
      <c r="G577" s="43"/>
      <c r="H577" s="29"/>
      <c r="I577" s="21" t="str">
        <f>LEFT(Tabel1[[#This Row],[Ruumi tüüp (TALO Tüüpruumide nimestik)]],2)</f>
        <v/>
      </c>
      <c r="J577" s="30"/>
      <c r="K577" s="29"/>
      <c r="L577" s="21" t="str">
        <f>IFERROR(VLOOKUP(Tabel1[[#This Row],[Üürnik]],'Lepingu lisa'!$AW$3:$AX$22,2,FALSE),"")</f>
        <v/>
      </c>
      <c r="M577" s="21" t="str">
        <f>IFERROR(VLOOKUP(Tabel1[[#This Row],[Jaotus]],Tabelid!L:M,2,FALSE),"")</f>
        <v/>
      </c>
      <c r="N577" s="21"/>
      <c r="O577" s="55"/>
      <c r="P577" s="55"/>
      <c r="Q577" s="55"/>
      <c r="R577" s="55"/>
      <c r="S577" s="55"/>
      <c r="T577" s="55"/>
      <c r="U577" s="55"/>
      <c r="V577" s="55"/>
      <c r="W577" s="55"/>
      <c r="X577" s="55"/>
      <c r="Y577" s="55"/>
      <c r="Z577" s="55"/>
      <c r="AA577" s="55"/>
      <c r="AB577" s="55"/>
      <c r="AC577" s="55"/>
      <c r="AD577" s="55"/>
      <c r="AE577" s="55"/>
      <c r="AF577" s="55"/>
      <c r="AG577" s="55"/>
    </row>
    <row r="578" spans="1:33" x14ac:dyDescent="0.25">
      <c r="A578" s="29"/>
      <c r="B578" s="31"/>
      <c r="C578" s="29"/>
      <c r="D578" s="29"/>
      <c r="E578" s="29"/>
      <c r="F578" s="43"/>
      <c r="G578" s="43"/>
      <c r="H578" s="29"/>
      <c r="I578" s="21" t="str">
        <f>LEFT(Tabel1[[#This Row],[Ruumi tüüp (TALO Tüüpruumide nimestik)]],2)</f>
        <v/>
      </c>
      <c r="J578" s="30"/>
      <c r="K578" s="29"/>
      <c r="L578" s="21" t="str">
        <f>IFERROR(VLOOKUP(Tabel1[[#This Row],[Üürnik]],'Lepingu lisa'!$AW$3:$AX$22,2,FALSE),"")</f>
        <v/>
      </c>
      <c r="M578" s="21" t="str">
        <f>IFERROR(VLOOKUP(Tabel1[[#This Row],[Jaotus]],Tabelid!L:M,2,FALSE),"")</f>
        <v/>
      </c>
      <c r="N578" s="21"/>
      <c r="O578" s="55"/>
      <c r="P578" s="55"/>
      <c r="Q578" s="55"/>
      <c r="R578" s="55"/>
      <c r="S578" s="55"/>
      <c r="T578" s="55"/>
      <c r="U578" s="55"/>
      <c r="V578" s="55"/>
      <c r="W578" s="55"/>
      <c r="X578" s="55"/>
      <c r="Y578" s="55"/>
      <c r="Z578" s="55"/>
      <c r="AA578" s="55"/>
      <c r="AB578" s="55"/>
      <c r="AC578" s="55"/>
      <c r="AD578" s="55"/>
      <c r="AE578" s="55"/>
      <c r="AF578" s="55"/>
      <c r="AG578" s="55"/>
    </row>
    <row r="579" spans="1:33" x14ac:dyDescent="0.25">
      <c r="A579" s="29"/>
      <c r="B579" s="31"/>
      <c r="C579" s="29"/>
      <c r="D579" s="29"/>
      <c r="E579" s="29"/>
      <c r="F579" s="43"/>
      <c r="G579" s="43"/>
      <c r="H579" s="29"/>
      <c r="I579" s="21" t="str">
        <f>LEFT(Tabel1[[#This Row],[Ruumi tüüp (TALO Tüüpruumide nimestik)]],2)</f>
        <v/>
      </c>
      <c r="J579" s="30"/>
      <c r="K579" s="29"/>
      <c r="L579" s="21" t="str">
        <f>IFERROR(VLOOKUP(Tabel1[[#This Row],[Üürnik]],'Lepingu lisa'!$AW$3:$AX$22,2,FALSE),"")</f>
        <v/>
      </c>
      <c r="M579" s="21" t="str">
        <f>IFERROR(VLOOKUP(Tabel1[[#This Row],[Jaotus]],Tabelid!L:M,2,FALSE),"")</f>
        <v/>
      </c>
      <c r="N579" s="21"/>
      <c r="O579" s="55"/>
      <c r="P579" s="55"/>
      <c r="Q579" s="55"/>
      <c r="R579" s="55"/>
      <c r="S579" s="55"/>
      <c r="T579" s="55"/>
      <c r="U579" s="55"/>
      <c r="V579" s="55"/>
      <c r="W579" s="55"/>
      <c r="X579" s="55"/>
      <c r="Y579" s="55"/>
      <c r="Z579" s="55"/>
      <c r="AA579" s="55"/>
      <c r="AB579" s="55"/>
      <c r="AC579" s="55"/>
      <c r="AD579" s="55"/>
      <c r="AE579" s="55"/>
      <c r="AF579" s="55"/>
      <c r="AG579" s="55"/>
    </row>
    <row r="580" spans="1:33" x14ac:dyDescent="0.25">
      <c r="A580" s="29"/>
      <c r="B580" s="31"/>
      <c r="C580" s="29"/>
      <c r="D580" s="29"/>
      <c r="E580" s="29"/>
      <c r="F580" s="43"/>
      <c r="G580" s="43"/>
      <c r="H580" s="29"/>
      <c r="I580" s="21" t="str">
        <f>LEFT(Tabel1[[#This Row],[Ruumi tüüp (TALO Tüüpruumide nimestik)]],2)</f>
        <v/>
      </c>
      <c r="J580" s="30"/>
      <c r="K580" s="29"/>
      <c r="L580" s="21" t="str">
        <f>IFERROR(VLOOKUP(Tabel1[[#This Row],[Üürnik]],'Lepingu lisa'!$AW$3:$AX$22,2,FALSE),"")</f>
        <v/>
      </c>
      <c r="M580" s="21" t="str">
        <f>IFERROR(VLOOKUP(Tabel1[[#This Row],[Jaotus]],Tabelid!L:M,2,FALSE),"")</f>
        <v/>
      </c>
      <c r="N580" s="21"/>
      <c r="O580" s="55"/>
      <c r="P580" s="55"/>
      <c r="Q580" s="55"/>
      <c r="R580" s="55"/>
      <c r="S580" s="55"/>
      <c r="T580" s="55"/>
      <c r="U580" s="55"/>
      <c r="V580" s="55"/>
      <c r="W580" s="55"/>
      <c r="X580" s="55"/>
      <c r="Y580" s="55"/>
      <c r="Z580" s="55"/>
      <c r="AA580" s="55"/>
      <c r="AB580" s="55"/>
      <c r="AC580" s="55"/>
      <c r="AD580" s="55"/>
      <c r="AE580" s="55"/>
      <c r="AF580" s="55"/>
      <c r="AG580" s="55"/>
    </row>
    <row r="581" spans="1:33" x14ac:dyDescent="0.25">
      <c r="A581" s="29"/>
      <c r="B581" s="31"/>
      <c r="C581" s="29"/>
      <c r="D581" s="29"/>
      <c r="E581" s="29"/>
      <c r="F581" s="43"/>
      <c r="G581" s="43"/>
      <c r="H581" s="29"/>
      <c r="I581" s="21" t="str">
        <f>LEFT(Tabel1[[#This Row],[Ruumi tüüp (TALO Tüüpruumide nimestik)]],2)</f>
        <v/>
      </c>
      <c r="J581" s="30"/>
      <c r="K581" s="29"/>
      <c r="L581" s="21" t="str">
        <f>IFERROR(VLOOKUP(Tabel1[[#This Row],[Üürnik]],'Lepingu lisa'!$AW$3:$AX$22,2,FALSE),"")</f>
        <v/>
      </c>
      <c r="M581" s="21" t="str">
        <f>IFERROR(VLOOKUP(Tabel1[[#This Row],[Jaotus]],Tabelid!L:M,2,FALSE),"")</f>
        <v/>
      </c>
      <c r="N581" s="21"/>
      <c r="O581" s="55"/>
      <c r="P581" s="55"/>
      <c r="Q581" s="55"/>
      <c r="R581" s="55"/>
      <c r="S581" s="55"/>
      <c r="T581" s="55"/>
      <c r="U581" s="55"/>
      <c r="V581" s="55"/>
      <c r="W581" s="55"/>
      <c r="X581" s="55"/>
      <c r="Y581" s="55"/>
      <c r="Z581" s="55"/>
      <c r="AA581" s="55"/>
      <c r="AB581" s="55"/>
      <c r="AC581" s="55"/>
      <c r="AD581" s="55"/>
      <c r="AE581" s="55"/>
      <c r="AF581" s="55"/>
      <c r="AG581" s="55"/>
    </row>
    <row r="582" spans="1:33" x14ac:dyDescent="0.25">
      <c r="A582" s="29"/>
      <c r="B582" s="31"/>
      <c r="C582" s="29"/>
      <c r="D582" s="29"/>
      <c r="E582" s="29"/>
      <c r="F582" s="43"/>
      <c r="G582" s="43"/>
      <c r="H582" s="29"/>
      <c r="I582" s="21" t="str">
        <f>LEFT(Tabel1[[#This Row],[Ruumi tüüp (TALO Tüüpruumide nimestik)]],2)</f>
        <v/>
      </c>
      <c r="J582" s="30"/>
      <c r="K582" s="29"/>
      <c r="L582" s="21" t="str">
        <f>IFERROR(VLOOKUP(Tabel1[[#This Row],[Üürnik]],'Lepingu lisa'!$AW$3:$AX$22,2,FALSE),"")</f>
        <v/>
      </c>
      <c r="M582" s="21" t="str">
        <f>IFERROR(VLOOKUP(Tabel1[[#This Row],[Jaotus]],Tabelid!L:M,2,FALSE),"")</f>
        <v/>
      </c>
      <c r="N582" s="21"/>
      <c r="O582" s="55"/>
      <c r="P582" s="55"/>
      <c r="Q582" s="55"/>
      <c r="R582" s="55"/>
      <c r="S582" s="55"/>
      <c r="T582" s="55"/>
      <c r="U582" s="55"/>
      <c r="V582" s="55"/>
      <c r="W582" s="55"/>
      <c r="X582" s="55"/>
      <c r="Y582" s="55"/>
      <c r="Z582" s="55"/>
      <c r="AA582" s="55"/>
      <c r="AB582" s="55"/>
      <c r="AC582" s="55"/>
      <c r="AD582" s="55"/>
      <c r="AE582" s="55"/>
      <c r="AF582" s="55"/>
      <c r="AG582" s="55"/>
    </row>
    <row r="583" spans="1:33" x14ac:dyDescent="0.25">
      <c r="A583" s="29"/>
      <c r="B583" s="31"/>
      <c r="C583" s="29"/>
      <c r="D583" s="29"/>
      <c r="E583" s="29"/>
      <c r="F583" s="43"/>
      <c r="G583" s="43"/>
      <c r="H583" s="29"/>
      <c r="I583" s="21" t="str">
        <f>LEFT(Tabel1[[#This Row],[Ruumi tüüp (TALO Tüüpruumide nimestik)]],2)</f>
        <v/>
      </c>
      <c r="J583" s="30"/>
      <c r="K583" s="29"/>
      <c r="L583" s="21" t="str">
        <f>IFERROR(VLOOKUP(Tabel1[[#This Row],[Üürnik]],'Lepingu lisa'!$AW$3:$AX$22,2,FALSE),"")</f>
        <v/>
      </c>
      <c r="M583" s="21" t="str">
        <f>IFERROR(VLOOKUP(Tabel1[[#This Row],[Jaotus]],Tabelid!L:M,2,FALSE),"")</f>
        <v/>
      </c>
      <c r="N583" s="21"/>
      <c r="O583" s="55"/>
      <c r="P583" s="55"/>
      <c r="Q583" s="55"/>
      <c r="R583" s="55"/>
      <c r="S583" s="55"/>
      <c r="T583" s="55"/>
      <c r="U583" s="55"/>
      <c r="V583" s="55"/>
      <c r="W583" s="55"/>
      <c r="X583" s="55"/>
      <c r="Y583" s="55"/>
      <c r="Z583" s="55"/>
      <c r="AA583" s="55"/>
      <c r="AB583" s="55"/>
      <c r="AC583" s="55"/>
      <c r="AD583" s="55"/>
      <c r="AE583" s="55"/>
      <c r="AF583" s="55"/>
      <c r="AG583" s="55"/>
    </row>
    <row r="584" spans="1:33" x14ac:dyDescent="0.25">
      <c r="A584" s="29"/>
      <c r="B584" s="31"/>
      <c r="C584" s="29"/>
      <c r="D584" s="29"/>
      <c r="E584" s="29"/>
      <c r="F584" s="43"/>
      <c r="G584" s="43"/>
      <c r="H584" s="29"/>
      <c r="I584" s="21" t="str">
        <f>LEFT(Tabel1[[#This Row],[Ruumi tüüp (TALO Tüüpruumide nimestik)]],2)</f>
        <v/>
      </c>
      <c r="J584" s="30"/>
      <c r="K584" s="29"/>
      <c r="L584" s="21" t="str">
        <f>IFERROR(VLOOKUP(Tabel1[[#This Row],[Üürnik]],'Lepingu lisa'!$AW$3:$AX$22,2,FALSE),"")</f>
        <v/>
      </c>
      <c r="M584" s="21" t="str">
        <f>IFERROR(VLOOKUP(Tabel1[[#This Row],[Jaotus]],Tabelid!L:M,2,FALSE),"")</f>
        <v/>
      </c>
      <c r="N584" s="21"/>
      <c r="O584" s="55"/>
      <c r="P584" s="55"/>
      <c r="Q584" s="55"/>
      <c r="R584" s="55"/>
      <c r="S584" s="55"/>
      <c r="T584" s="55"/>
      <c r="U584" s="55"/>
      <c r="V584" s="55"/>
      <c r="W584" s="55"/>
      <c r="X584" s="55"/>
      <c r="Y584" s="55"/>
      <c r="Z584" s="55"/>
      <c r="AA584" s="55"/>
      <c r="AB584" s="55"/>
      <c r="AC584" s="55"/>
      <c r="AD584" s="55"/>
      <c r="AE584" s="55"/>
      <c r="AF584" s="55"/>
      <c r="AG584" s="55"/>
    </row>
    <row r="585" spans="1:33" x14ac:dyDescent="0.25">
      <c r="A585" s="29"/>
      <c r="B585" s="31"/>
      <c r="C585" s="29"/>
      <c r="D585" s="29"/>
      <c r="E585" s="29"/>
      <c r="F585" s="43"/>
      <c r="G585" s="43"/>
      <c r="H585" s="29"/>
      <c r="I585" s="21" t="str">
        <f>LEFT(Tabel1[[#This Row],[Ruumi tüüp (TALO Tüüpruumide nimestik)]],2)</f>
        <v/>
      </c>
      <c r="J585" s="30"/>
      <c r="K585" s="29"/>
      <c r="L585" s="21" t="str">
        <f>IFERROR(VLOOKUP(Tabel1[[#This Row],[Üürnik]],'Lepingu lisa'!$AW$3:$AX$22,2,FALSE),"")</f>
        <v/>
      </c>
      <c r="M585" s="21" t="str">
        <f>IFERROR(VLOOKUP(Tabel1[[#This Row],[Jaotus]],Tabelid!L:M,2,FALSE),"")</f>
        <v/>
      </c>
      <c r="N585" s="21"/>
      <c r="O585" s="55"/>
      <c r="P585" s="55"/>
      <c r="Q585" s="55"/>
      <c r="R585" s="55"/>
      <c r="S585" s="55"/>
      <c r="T585" s="55"/>
      <c r="U585" s="55"/>
      <c r="V585" s="55"/>
      <c r="W585" s="55"/>
      <c r="X585" s="55"/>
      <c r="Y585" s="55"/>
      <c r="Z585" s="55"/>
      <c r="AA585" s="55"/>
      <c r="AB585" s="55"/>
      <c r="AC585" s="55"/>
      <c r="AD585" s="55"/>
      <c r="AE585" s="55"/>
      <c r="AF585" s="55"/>
      <c r="AG585" s="55"/>
    </row>
    <row r="586" spans="1:33" x14ac:dyDescent="0.25">
      <c r="A586" s="29"/>
      <c r="B586" s="31"/>
      <c r="C586" s="29"/>
      <c r="D586" s="29"/>
      <c r="E586" s="29"/>
      <c r="F586" s="43"/>
      <c r="G586" s="43"/>
      <c r="H586" s="29"/>
      <c r="I586" s="21" t="str">
        <f>LEFT(Tabel1[[#This Row],[Ruumi tüüp (TALO Tüüpruumide nimestik)]],2)</f>
        <v/>
      </c>
      <c r="J586" s="30"/>
      <c r="K586" s="29"/>
      <c r="L586" s="21" t="str">
        <f>IFERROR(VLOOKUP(Tabel1[[#This Row],[Üürnik]],'Lepingu lisa'!$AW$3:$AX$22,2,FALSE),"")</f>
        <v/>
      </c>
      <c r="M586" s="21" t="str">
        <f>IFERROR(VLOOKUP(Tabel1[[#This Row],[Jaotus]],Tabelid!L:M,2,FALSE),"")</f>
        <v/>
      </c>
      <c r="N586" s="21"/>
      <c r="O586" s="55"/>
      <c r="P586" s="55"/>
      <c r="Q586" s="55"/>
      <c r="R586" s="55"/>
      <c r="S586" s="55"/>
      <c r="T586" s="55"/>
      <c r="U586" s="55"/>
      <c r="V586" s="55"/>
      <c r="W586" s="55"/>
      <c r="X586" s="55"/>
      <c r="Y586" s="55"/>
      <c r="Z586" s="55"/>
      <c r="AA586" s="55"/>
      <c r="AB586" s="55"/>
      <c r="AC586" s="55"/>
      <c r="AD586" s="55"/>
      <c r="AE586" s="55"/>
      <c r="AF586" s="55"/>
      <c r="AG586" s="55"/>
    </row>
    <row r="587" spans="1:33" x14ac:dyDescent="0.25">
      <c r="A587" s="29"/>
      <c r="B587" s="31"/>
      <c r="C587" s="29"/>
      <c r="D587" s="29"/>
      <c r="E587" s="29"/>
      <c r="F587" s="43"/>
      <c r="G587" s="43"/>
      <c r="H587" s="29"/>
      <c r="I587" s="21" t="str">
        <f>LEFT(Tabel1[[#This Row],[Ruumi tüüp (TALO Tüüpruumide nimestik)]],2)</f>
        <v/>
      </c>
      <c r="J587" s="30"/>
      <c r="K587" s="29"/>
      <c r="L587" s="21" t="str">
        <f>IFERROR(VLOOKUP(Tabel1[[#This Row],[Üürnik]],'Lepingu lisa'!$AW$3:$AX$22,2,FALSE),"")</f>
        <v/>
      </c>
      <c r="M587" s="21" t="str">
        <f>IFERROR(VLOOKUP(Tabel1[[#This Row],[Jaotus]],Tabelid!L:M,2,FALSE),"")</f>
        <v/>
      </c>
      <c r="N587" s="21"/>
      <c r="O587" s="55"/>
      <c r="P587" s="55"/>
      <c r="Q587" s="55"/>
      <c r="R587" s="55"/>
      <c r="S587" s="55"/>
      <c r="T587" s="55"/>
      <c r="U587" s="55"/>
      <c r="V587" s="55"/>
      <c r="W587" s="55"/>
      <c r="X587" s="55"/>
      <c r="Y587" s="55"/>
      <c r="Z587" s="55"/>
      <c r="AA587" s="55"/>
      <c r="AB587" s="55"/>
      <c r="AC587" s="55"/>
      <c r="AD587" s="55"/>
      <c r="AE587" s="55"/>
      <c r="AF587" s="55"/>
      <c r="AG587" s="55"/>
    </row>
    <row r="588" spans="1:33" x14ac:dyDescent="0.25">
      <c r="A588" s="29"/>
      <c r="B588" s="31"/>
      <c r="C588" s="29"/>
      <c r="D588" s="29"/>
      <c r="E588" s="29"/>
      <c r="F588" s="43"/>
      <c r="G588" s="43"/>
      <c r="H588" s="29"/>
      <c r="I588" s="21" t="str">
        <f>LEFT(Tabel1[[#This Row],[Ruumi tüüp (TALO Tüüpruumide nimestik)]],2)</f>
        <v/>
      </c>
      <c r="J588" s="30"/>
      <c r="K588" s="29"/>
      <c r="L588" s="21" t="str">
        <f>IFERROR(VLOOKUP(Tabel1[[#This Row],[Üürnik]],'Lepingu lisa'!$AW$3:$AX$22,2,FALSE),"")</f>
        <v/>
      </c>
      <c r="M588" s="21" t="str">
        <f>IFERROR(VLOOKUP(Tabel1[[#This Row],[Jaotus]],Tabelid!L:M,2,FALSE),"")</f>
        <v/>
      </c>
      <c r="N588" s="21"/>
      <c r="O588" s="55"/>
      <c r="P588" s="55"/>
      <c r="Q588" s="55"/>
      <c r="R588" s="55"/>
      <c r="S588" s="55"/>
      <c r="T588" s="55"/>
      <c r="U588" s="55"/>
      <c r="V588" s="55"/>
      <c r="W588" s="55"/>
      <c r="X588" s="55"/>
      <c r="Y588" s="55"/>
      <c r="Z588" s="55"/>
      <c r="AA588" s="55"/>
      <c r="AB588" s="55"/>
      <c r="AC588" s="55"/>
      <c r="AD588" s="55"/>
      <c r="AE588" s="55"/>
      <c r="AF588" s="55"/>
      <c r="AG588" s="55"/>
    </row>
    <row r="589" spans="1:33" x14ac:dyDescent="0.25">
      <c r="A589" s="29"/>
      <c r="B589" s="31"/>
      <c r="C589" s="29"/>
      <c r="D589" s="29"/>
      <c r="E589" s="29"/>
      <c r="F589" s="43"/>
      <c r="G589" s="43"/>
      <c r="H589" s="29"/>
      <c r="I589" s="21" t="str">
        <f>LEFT(Tabel1[[#This Row],[Ruumi tüüp (TALO Tüüpruumide nimestik)]],2)</f>
        <v/>
      </c>
      <c r="J589" s="30"/>
      <c r="K589" s="29"/>
      <c r="L589" s="21" t="str">
        <f>IFERROR(VLOOKUP(Tabel1[[#This Row],[Üürnik]],'Lepingu lisa'!$AW$3:$AX$22,2,FALSE),"")</f>
        <v/>
      </c>
      <c r="M589" s="21" t="str">
        <f>IFERROR(VLOOKUP(Tabel1[[#This Row],[Jaotus]],Tabelid!L:M,2,FALSE),"")</f>
        <v/>
      </c>
      <c r="N589" s="21"/>
      <c r="O589" s="55"/>
      <c r="P589" s="55"/>
      <c r="Q589" s="55"/>
      <c r="R589" s="55"/>
      <c r="S589" s="55"/>
      <c r="T589" s="55"/>
      <c r="U589" s="55"/>
      <c r="V589" s="55"/>
      <c r="W589" s="55"/>
      <c r="X589" s="55"/>
      <c r="Y589" s="55"/>
      <c r="Z589" s="55"/>
      <c r="AA589" s="55"/>
      <c r="AB589" s="55"/>
      <c r="AC589" s="55"/>
      <c r="AD589" s="55"/>
      <c r="AE589" s="55"/>
      <c r="AF589" s="55"/>
      <c r="AG589" s="55"/>
    </row>
    <row r="590" spans="1:33" x14ac:dyDescent="0.25">
      <c r="A590" s="29"/>
      <c r="B590" s="31"/>
      <c r="C590" s="29"/>
      <c r="D590" s="29"/>
      <c r="E590" s="29"/>
      <c r="F590" s="43"/>
      <c r="G590" s="43"/>
      <c r="H590" s="29"/>
      <c r="I590" s="21" t="str">
        <f>LEFT(Tabel1[[#This Row],[Ruumi tüüp (TALO Tüüpruumide nimestik)]],2)</f>
        <v/>
      </c>
      <c r="J590" s="30"/>
      <c r="K590" s="29"/>
      <c r="L590" s="21" t="str">
        <f>IFERROR(VLOOKUP(Tabel1[[#This Row],[Üürnik]],'Lepingu lisa'!$AW$3:$AX$22,2,FALSE),"")</f>
        <v/>
      </c>
      <c r="M590" s="21" t="str">
        <f>IFERROR(VLOOKUP(Tabel1[[#This Row],[Jaotus]],Tabelid!L:M,2,FALSE),"")</f>
        <v/>
      </c>
      <c r="N590" s="21"/>
      <c r="O590" s="55"/>
      <c r="P590" s="55"/>
      <c r="Q590" s="55"/>
      <c r="R590" s="55"/>
      <c r="S590" s="55"/>
      <c r="T590" s="55"/>
      <c r="U590" s="55"/>
      <c r="V590" s="55"/>
      <c r="W590" s="55"/>
      <c r="X590" s="55"/>
      <c r="Y590" s="55"/>
      <c r="Z590" s="55"/>
      <c r="AA590" s="55"/>
      <c r="AB590" s="55"/>
      <c r="AC590" s="55"/>
      <c r="AD590" s="55"/>
      <c r="AE590" s="55"/>
      <c r="AF590" s="55"/>
      <c r="AG590" s="55"/>
    </row>
    <row r="591" spans="1:33" x14ac:dyDescent="0.25">
      <c r="A591" s="29"/>
      <c r="B591" s="31"/>
      <c r="C591" s="29"/>
      <c r="D591" s="29"/>
      <c r="E591" s="29"/>
      <c r="F591" s="43"/>
      <c r="G591" s="43"/>
      <c r="H591" s="29"/>
      <c r="I591" s="21" t="str">
        <f>LEFT(Tabel1[[#This Row],[Ruumi tüüp (TALO Tüüpruumide nimestik)]],2)</f>
        <v/>
      </c>
      <c r="J591" s="30"/>
      <c r="K591" s="29"/>
      <c r="L591" s="21" t="str">
        <f>IFERROR(VLOOKUP(Tabel1[[#This Row],[Üürnik]],'Lepingu lisa'!$AW$3:$AX$22,2,FALSE),"")</f>
        <v/>
      </c>
      <c r="M591" s="21" t="str">
        <f>IFERROR(VLOOKUP(Tabel1[[#This Row],[Jaotus]],Tabelid!L:M,2,FALSE),"")</f>
        <v/>
      </c>
      <c r="N591" s="21"/>
      <c r="O591" s="55"/>
      <c r="P591" s="55"/>
      <c r="Q591" s="55"/>
      <c r="R591" s="55"/>
      <c r="S591" s="55"/>
      <c r="T591" s="55"/>
      <c r="U591" s="55"/>
      <c r="V591" s="55"/>
      <c r="W591" s="55"/>
      <c r="X591" s="55"/>
      <c r="Y591" s="55"/>
      <c r="Z591" s="55"/>
      <c r="AA591" s="55"/>
      <c r="AB591" s="55"/>
      <c r="AC591" s="55"/>
      <c r="AD591" s="55"/>
      <c r="AE591" s="55"/>
      <c r="AF591" s="55"/>
      <c r="AG591" s="55"/>
    </row>
    <row r="592" spans="1:33" x14ac:dyDescent="0.25">
      <c r="A592" s="29"/>
      <c r="B592" s="31"/>
      <c r="C592" s="29"/>
      <c r="D592" s="29"/>
      <c r="E592" s="29"/>
      <c r="F592" s="43"/>
      <c r="G592" s="43"/>
      <c r="H592" s="29"/>
      <c r="I592" s="21" t="str">
        <f>LEFT(Tabel1[[#This Row],[Ruumi tüüp (TALO Tüüpruumide nimestik)]],2)</f>
        <v/>
      </c>
      <c r="J592" s="30"/>
      <c r="K592" s="29"/>
      <c r="L592" s="21" t="str">
        <f>IFERROR(VLOOKUP(Tabel1[[#This Row],[Üürnik]],'Lepingu lisa'!$AW$3:$AX$22,2,FALSE),"")</f>
        <v/>
      </c>
      <c r="M592" s="21" t="str">
        <f>IFERROR(VLOOKUP(Tabel1[[#This Row],[Jaotus]],Tabelid!L:M,2,FALSE),"")</f>
        <v/>
      </c>
      <c r="N592" s="21"/>
      <c r="O592" s="55"/>
      <c r="P592" s="55"/>
      <c r="Q592" s="55"/>
      <c r="R592" s="55"/>
      <c r="S592" s="55"/>
      <c r="T592" s="55"/>
      <c r="U592" s="55"/>
      <c r="V592" s="55"/>
      <c r="W592" s="55"/>
      <c r="X592" s="55"/>
      <c r="Y592" s="55"/>
      <c r="Z592" s="55"/>
      <c r="AA592" s="55"/>
      <c r="AB592" s="55"/>
      <c r="AC592" s="55"/>
      <c r="AD592" s="55"/>
      <c r="AE592" s="55"/>
      <c r="AF592" s="55"/>
      <c r="AG592" s="55"/>
    </row>
    <row r="593" spans="1:33" x14ac:dyDescent="0.25">
      <c r="A593" s="29"/>
      <c r="B593" s="31"/>
      <c r="C593" s="29"/>
      <c r="D593" s="29"/>
      <c r="E593" s="29"/>
      <c r="F593" s="43"/>
      <c r="G593" s="43"/>
      <c r="H593" s="29"/>
      <c r="I593" s="21" t="str">
        <f>LEFT(Tabel1[[#This Row],[Ruumi tüüp (TALO Tüüpruumide nimestik)]],2)</f>
        <v/>
      </c>
      <c r="J593" s="30"/>
      <c r="K593" s="29"/>
      <c r="L593" s="21" t="str">
        <f>IFERROR(VLOOKUP(Tabel1[[#This Row],[Üürnik]],'Lepingu lisa'!$AW$3:$AX$22,2,FALSE),"")</f>
        <v/>
      </c>
      <c r="M593" s="21" t="str">
        <f>IFERROR(VLOOKUP(Tabel1[[#This Row],[Jaotus]],Tabelid!L:M,2,FALSE),"")</f>
        <v/>
      </c>
      <c r="N593" s="21"/>
      <c r="O593" s="55"/>
      <c r="P593" s="55"/>
      <c r="Q593" s="55"/>
      <c r="R593" s="55"/>
      <c r="S593" s="55"/>
      <c r="T593" s="55"/>
      <c r="U593" s="55"/>
      <c r="V593" s="55"/>
      <c r="W593" s="55"/>
      <c r="X593" s="55"/>
      <c r="Y593" s="55"/>
      <c r="Z593" s="55"/>
      <c r="AA593" s="55"/>
      <c r="AB593" s="55"/>
      <c r="AC593" s="55"/>
      <c r="AD593" s="55"/>
      <c r="AE593" s="55"/>
      <c r="AF593" s="55"/>
      <c r="AG593" s="55"/>
    </row>
    <row r="594" spans="1:33" x14ac:dyDescent="0.25">
      <c r="A594" s="29"/>
      <c r="B594" s="31"/>
      <c r="C594" s="29"/>
      <c r="D594" s="29"/>
      <c r="E594" s="29"/>
      <c r="F594" s="43"/>
      <c r="G594" s="43"/>
      <c r="H594" s="29"/>
      <c r="I594" s="21" t="str">
        <f>LEFT(Tabel1[[#This Row],[Ruumi tüüp (TALO Tüüpruumide nimestik)]],2)</f>
        <v/>
      </c>
      <c r="J594" s="30"/>
      <c r="K594" s="29"/>
      <c r="L594" s="21" t="str">
        <f>IFERROR(VLOOKUP(Tabel1[[#This Row],[Üürnik]],'Lepingu lisa'!$AW$3:$AX$22,2,FALSE),"")</f>
        <v/>
      </c>
      <c r="M594" s="21" t="str">
        <f>IFERROR(VLOOKUP(Tabel1[[#This Row],[Jaotus]],Tabelid!L:M,2,FALSE),"")</f>
        <v/>
      </c>
      <c r="N594" s="21"/>
      <c r="O594" s="55"/>
      <c r="P594" s="55"/>
      <c r="Q594" s="55"/>
      <c r="R594" s="55"/>
      <c r="S594" s="55"/>
      <c r="T594" s="55"/>
      <c r="U594" s="55"/>
      <c r="V594" s="55"/>
      <c r="W594" s="55"/>
      <c r="X594" s="55"/>
      <c r="Y594" s="55"/>
      <c r="Z594" s="55"/>
      <c r="AA594" s="55"/>
      <c r="AB594" s="55"/>
      <c r="AC594" s="55"/>
      <c r="AD594" s="55"/>
      <c r="AE594" s="55"/>
      <c r="AF594" s="55"/>
      <c r="AG594" s="55"/>
    </row>
    <row r="595" spans="1:33" x14ac:dyDescent="0.25">
      <c r="A595" s="29"/>
      <c r="B595" s="31"/>
      <c r="C595" s="29"/>
      <c r="D595" s="29"/>
      <c r="E595" s="29"/>
      <c r="F595" s="43"/>
      <c r="G595" s="43"/>
      <c r="H595" s="29"/>
      <c r="I595" s="21" t="str">
        <f>LEFT(Tabel1[[#This Row],[Ruumi tüüp (TALO Tüüpruumide nimestik)]],2)</f>
        <v/>
      </c>
      <c r="J595" s="30"/>
      <c r="K595" s="29"/>
      <c r="L595" s="21" t="str">
        <f>IFERROR(VLOOKUP(Tabel1[[#This Row],[Üürnik]],'Lepingu lisa'!$AW$3:$AX$22,2,FALSE),"")</f>
        <v/>
      </c>
      <c r="M595" s="21" t="str">
        <f>IFERROR(VLOOKUP(Tabel1[[#This Row],[Jaotus]],Tabelid!L:M,2,FALSE),"")</f>
        <v/>
      </c>
      <c r="N595" s="21"/>
      <c r="O595" s="55"/>
      <c r="P595" s="55"/>
      <c r="Q595" s="55"/>
      <c r="R595" s="55"/>
      <c r="S595" s="55"/>
      <c r="T595" s="55"/>
      <c r="U595" s="55"/>
      <c r="V595" s="55"/>
      <c r="W595" s="55"/>
      <c r="X595" s="55"/>
      <c r="Y595" s="55"/>
      <c r="Z595" s="55"/>
      <c r="AA595" s="55"/>
      <c r="AB595" s="55"/>
      <c r="AC595" s="55"/>
      <c r="AD595" s="55"/>
      <c r="AE595" s="55"/>
      <c r="AF595" s="55"/>
      <c r="AG595" s="55"/>
    </row>
    <row r="596" spans="1:33" x14ac:dyDescent="0.25">
      <c r="A596" s="29"/>
      <c r="B596" s="31"/>
      <c r="C596" s="29"/>
      <c r="D596" s="29"/>
      <c r="E596" s="29"/>
      <c r="F596" s="43"/>
      <c r="G596" s="43"/>
      <c r="H596" s="29"/>
      <c r="I596" s="21" t="str">
        <f>LEFT(Tabel1[[#This Row],[Ruumi tüüp (TALO Tüüpruumide nimestik)]],2)</f>
        <v/>
      </c>
      <c r="J596" s="30"/>
      <c r="K596" s="29"/>
      <c r="L596" s="21" t="str">
        <f>IFERROR(VLOOKUP(Tabel1[[#This Row],[Üürnik]],'Lepingu lisa'!$AW$3:$AX$22,2,FALSE),"")</f>
        <v/>
      </c>
      <c r="M596" s="21" t="str">
        <f>IFERROR(VLOOKUP(Tabel1[[#This Row],[Jaotus]],Tabelid!L:M,2,FALSE),"")</f>
        <v/>
      </c>
      <c r="N596" s="21"/>
      <c r="O596" s="55"/>
      <c r="P596" s="55"/>
      <c r="Q596" s="55"/>
      <c r="R596" s="55"/>
      <c r="S596" s="55"/>
      <c r="T596" s="55"/>
      <c r="U596" s="55"/>
      <c r="V596" s="55"/>
      <c r="W596" s="55"/>
      <c r="X596" s="55"/>
      <c r="Y596" s="55"/>
      <c r="Z596" s="55"/>
      <c r="AA596" s="55"/>
      <c r="AB596" s="55"/>
      <c r="AC596" s="55"/>
      <c r="AD596" s="55"/>
      <c r="AE596" s="55"/>
      <c r="AF596" s="55"/>
      <c r="AG596" s="55"/>
    </row>
    <row r="597" spans="1:33" x14ac:dyDescent="0.25">
      <c r="A597" s="29"/>
      <c r="B597" s="31"/>
      <c r="C597" s="29"/>
      <c r="D597" s="29"/>
      <c r="E597" s="29"/>
      <c r="F597" s="43"/>
      <c r="G597" s="43"/>
      <c r="H597" s="29"/>
      <c r="I597" s="21" t="str">
        <f>LEFT(Tabel1[[#This Row],[Ruumi tüüp (TALO Tüüpruumide nimestik)]],2)</f>
        <v/>
      </c>
      <c r="J597" s="30"/>
      <c r="K597" s="29"/>
      <c r="L597" s="21" t="str">
        <f>IFERROR(VLOOKUP(Tabel1[[#This Row],[Üürnik]],'Lepingu lisa'!$AW$3:$AX$22,2,FALSE),"")</f>
        <v/>
      </c>
      <c r="M597" s="21" t="str">
        <f>IFERROR(VLOOKUP(Tabel1[[#This Row],[Jaotus]],Tabelid!L:M,2,FALSE),"")</f>
        <v/>
      </c>
      <c r="N597" s="21"/>
      <c r="O597" s="55"/>
      <c r="P597" s="55"/>
      <c r="Q597" s="55"/>
      <c r="R597" s="55"/>
      <c r="S597" s="55"/>
      <c r="T597" s="55"/>
      <c r="U597" s="55"/>
      <c r="V597" s="55"/>
      <c r="W597" s="55"/>
      <c r="X597" s="55"/>
      <c r="Y597" s="55"/>
      <c r="Z597" s="55"/>
      <c r="AA597" s="55"/>
      <c r="AB597" s="55"/>
      <c r="AC597" s="55"/>
      <c r="AD597" s="55"/>
      <c r="AE597" s="55"/>
      <c r="AF597" s="55"/>
      <c r="AG597" s="55"/>
    </row>
    <row r="598" spans="1:33" x14ac:dyDescent="0.25">
      <c r="A598" s="29"/>
      <c r="B598" s="31"/>
      <c r="C598" s="29"/>
      <c r="D598" s="29"/>
      <c r="E598" s="29"/>
      <c r="F598" s="43"/>
      <c r="G598" s="43"/>
      <c r="H598" s="29"/>
      <c r="I598" s="21" t="str">
        <f>LEFT(Tabel1[[#This Row],[Ruumi tüüp (TALO Tüüpruumide nimestik)]],2)</f>
        <v/>
      </c>
      <c r="J598" s="30"/>
      <c r="K598" s="29"/>
      <c r="L598" s="21" t="str">
        <f>IFERROR(VLOOKUP(Tabel1[[#This Row],[Üürnik]],'Lepingu lisa'!$AW$3:$AX$22,2,FALSE),"")</f>
        <v/>
      </c>
      <c r="M598" s="21" t="str">
        <f>IFERROR(VLOOKUP(Tabel1[[#This Row],[Jaotus]],Tabelid!L:M,2,FALSE),"")</f>
        <v/>
      </c>
      <c r="N598" s="21"/>
      <c r="O598" s="55"/>
      <c r="P598" s="55"/>
      <c r="Q598" s="55"/>
      <c r="R598" s="55"/>
      <c r="S598" s="55"/>
      <c r="T598" s="55"/>
      <c r="U598" s="55"/>
      <c r="V598" s="55"/>
      <c r="W598" s="55"/>
      <c r="X598" s="55"/>
      <c r="Y598" s="55"/>
      <c r="Z598" s="55"/>
      <c r="AA598" s="55"/>
      <c r="AB598" s="55"/>
      <c r="AC598" s="55"/>
      <c r="AD598" s="55"/>
      <c r="AE598" s="55"/>
      <c r="AF598" s="55"/>
      <c r="AG598" s="55"/>
    </row>
    <row r="599" spans="1:33" x14ac:dyDescent="0.25">
      <c r="A599" s="29"/>
      <c r="B599" s="31"/>
      <c r="C599" s="29"/>
      <c r="D599" s="29"/>
      <c r="E599" s="29"/>
      <c r="F599" s="43"/>
      <c r="G599" s="43"/>
      <c r="H599" s="29"/>
      <c r="I599" s="21" t="str">
        <f>LEFT(Tabel1[[#This Row],[Ruumi tüüp (TALO Tüüpruumide nimestik)]],2)</f>
        <v/>
      </c>
      <c r="J599" s="30"/>
      <c r="K599" s="29"/>
      <c r="L599" s="21" t="str">
        <f>IFERROR(VLOOKUP(Tabel1[[#This Row],[Üürnik]],'Lepingu lisa'!$AW$3:$AX$22,2,FALSE),"")</f>
        <v/>
      </c>
      <c r="M599" s="21" t="str">
        <f>IFERROR(VLOOKUP(Tabel1[[#This Row],[Jaotus]],Tabelid!L:M,2,FALSE),"")</f>
        <v/>
      </c>
      <c r="N599" s="21"/>
      <c r="O599" s="55"/>
      <c r="P599" s="55"/>
      <c r="Q599" s="55"/>
      <c r="R599" s="55"/>
      <c r="S599" s="55"/>
      <c r="T599" s="55"/>
      <c r="U599" s="55"/>
      <c r="V599" s="55"/>
      <c r="W599" s="55"/>
      <c r="X599" s="55"/>
      <c r="Y599" s="55"/>
      <c r="Z599" s="55"/>
      <c r="AA599" s="55"/>
      <c r="AB599" s="55"/>
      <c r="AC599" s="55"/>
      <c r="AD599" s="55"/>
      <c r="AE599" s="55"/>
      <c r="AF599" s="55"/>
      <c r="AG599" s="55"/>
    </row>
    <row r="600" spans="1:33" x14ac:dyDescent="0.25">
      <c r="A600" s="29"/>
      <c r="B600" s="31"/>
      <c r="C600" s="29"/>
      <c r="D600" s="29"/>
      <c r="E600" s="29"/>
      <c r="F600" s="43"/>
      <c r="G600" s="43"/>
      <c r="H600" s="29"/>
      <c r="I600" s="21" t="str">
        <f>LEFT(Tabel1[[#This Row],[Ruumi tüüp (TALO Tüüpruumide nimestik)]],2)</f>
        <v/>
      </c>
      <c r="J600" s="30"/>
      <c r="K600" s="29"/>
      <c r="L600" s="21" t="str">
        <f>IFERROR(VLOOKUP(Tabel1[[#This Row],[Üürnik]],'Lepingu lisa'!$AW$3:$AX$22,2,FALSE),"")</f>
        <v/>
      </c>
      <c r="M600" s="21" t="str">
        <f>IFERROR(VLOOKUP(Tabel1[[#This Row],[Jaotus]],Tabelid!L:M,2,FALSE),"")</f>
        <v/>
      </c>
      <c r="N600" s="21"/>
      <c r="O600" s="55"/>
      <c r="P600" s="55"/>
      <c r="Q600" s="55"/>
      <c r="R600" s="55"/>
      <c r="S600" s="55"/>
      <c r="T600" s="55"/>
      <c r="U600" s="55"/>
      <c r="V600" s="55"/>
      <c r="W600" s="55"/>
      <c r="X600" s="55"/>
      <c r="Y600" s="55"/>
      <c r="Z600" s="55"/>
      <c r="AA600" s="55"/>
      <c r="AB600" s="55"/>
      <c r="AC600" s="55"/>
      <c r="AD600" s="55"/>
      <c r="AE600" s="55"/>
      <c r="AF600" s="55"/>
      <c r="AG600" s="55"/>
    </row>
    <row r="601" spans="1:33" x14ac:dyDescent="0.25">
      <c r="A601" s="29"/>
      <c r="B601" s="31"/>
      <c r="C601" s="29"/>
      <c r="D601" s="29"/>
      <c r="E601" s="29"/>
      <c r="F601" s="43"/>
      <c r="G601" s="43"/>
      <c r="H601" s="29"/>
      <c r="I601" s="21" t="str">
        <f>LEFT(Tabel1[[#This Row],[Ruumi tüüp (TALO Tüüpruumide nimestik)]],2)</f>
        <v/>
      </c>
      <c r="J601" s="30"/>
      <c r="K601" s="29"/>
      <c r="L601" s="21" t="str">
        <f>IFERROR(VLOOKUP(Tabel1[[#This Row],[Üürnik]],'Lepingu lisa'!$AW$3:$AX$22,2,FALSE),"")</f>
        <v/>
      </c>
      <c r="M601" s="21" t="str">
        <f>IFERROR(VLOOKUP(Tabel1[[#This Row],[Jaotus]],Tabelid!L:M,2,FALSE),"")</f>
        <v/>
      </c>
      <c r="N601" s="21"/>
      <c r="O601" s="55"/>
      <c r="P601" s="55"/>
      <c r="Q601" s="55"/>
      <c r="R601" s="55"/>
      <c r="S601" s="55"/>
      <c r="T601" s="55"/>
      <c r="U601" s="55"/>
      <c r="V601" s="55"/>
      <c r="W601" s="55"/>
      <c r="X601" s="55"/>
      <c r="Y601" s="55"/>
      <c r="Z601" s="55"/>
      <c r="AA601" s="55"/>
      <c r="AB601" s="55"/>
      <c r="AC601" s="55"/>
      <c r="AD601" s="55"/>
      <c r="AE601" s="55"/>
      <c r="AF601" s="55"/>
      <c r="AG601" s="55"/>
    </row>
    <row r="602" spans="1:33" x14ac:dyDescent="0.25">
      <c r="A602" s="29"/>
      <c r="B602" s="31"/>
      <c r="C602" s="29"/>
      <c r="D602" s="29"/>
      <c r="E602" s="29"/>
      <c r="F602" s="43"/>
      <c r="G602" s="43"/>
      <c r="H602" s="29"/>
      <c r="I602" s="21" t="str">
        <f>LEFT(Tabel1[[#This Row],[Ruumi tüüp (TALO Tüüpruumide nimestik)]],2)</f>
        <v/>
      </c>
      <c r="J602" s="30"/>
      <c r="K602" s="29"/>
      <c r="L602" s="21" t="str">
        <f>IFERROR(VLOOKUP(Tabel1[[#This Row],[Üürnik]],'Lepingu lisa'!$AW$3:$AX$22,2,FALSE),"")</f>
        <v/>
      </c>
      <c r="M602" s="21" t="str">
        <f>IFERROR(VLOOKUP(Tabel1[[#This Row],[Jaotus]],Tabelid!L:M,2,FALSE),"")</f>
        <v/>
      </c>
      <c r="N602" s="21"/>
      <c r="O602" s="55"/>
      <c r="P602" s="55"/>
      <c r="Q602" s="55"/>
      <c r="R602" s="55"/>
      <c r="S602" s="55"/>
      <c r="T602" s="55"/>
      <c r="U602" s="55"/>
      <c r="V602" s="55"/>
      <c r="W602" s="55"/>
      <c r="X602" s="55"/>
      <c r="Y602" s="55"/>
      <c r="Z602" s="55"/>
      <c r="AA602" s="55"/>
      <c r="AB602" s="55"/>
      <c r="AC602" s="55"/>
      <c r="AD602" s="55"/>
      <c r="AE602" s="55"/>
      <c r="AF602" s="55"/>
      <c r="AG602" s="55"/>
    </row>
    <row r="603" spans="1:33" x14ac:dyDescent="0.25">
      <c r="A603" s="29"/>
      <c r="B603" s="31"/>
      <c r="C603" s="29"/>
      <c r="D603" s="29"/>
      <c r="E603" s="29"/>
      <c r="F603" s="43"/>
      <c r="G603" s="43"/>
      <c r="H603" s="29"/>
      <c r="I603" s="21" t="str">
        <f>LEFT(Tabel1[[#This Row],[Ruumi tüüp (TALO Tüüpruumide nimestik)]],2)</f>
        <v/>
      </c>
      <c r="J603" s="30"/>
      <c r="K603" s="29"/>
      <c r="L603" s="21" t="str">
        <f>IFERROR(VLOOKUP(Tabel1[[#This Row],[Üürnik]],'Lepingu lisa'!$AW$3:$AX$22,2,FALSE),"")</f>
        <v/>
      </c>
      <c r="M603" s="21" t="str">
        <f>IFERROR(VLOOKUP(Tabel1[[#This Row],[Jaotus]],Tabelid!L:M,2,FALSE),"")</f>
        <v/>
      </c>
      <c r="N603" s="21"/>
      <c r="O603" s="55"/>
      <c r="P603" s="55"/>
      <c r="Q603" s="55"/>
      <c r="R603" s="55"/>
      <c r="S603" s="55"/>
      <c r="T603" s="55"/>
      <c r="U603" s="55"/>
      <c r="V603" s="55"/>
      <c r="W603" s="55"/>
      <c r="X603" s="55"/>
      <c r="Y603" s="55"/>
      <c r="Z603" s="55"/>
      <c r="AA603" s="55"/>
      <c r="AB603" s="55"/>
      <c r="AC603" s="55"/>
      <c r="AD603" s="55"/>
      <c r="AE603" s="55"/>
      <c r="AF603" s="55"/>
      <c r="AG603" s="55"/>
    </row>
    <row r="604" spans="1:33" x14ac:dyDescent="0.25">
      <c r="A604" s="29"/>
      <c r="B604" s="31"/>
      <c r="C604" s="29"/>
      <c r="D604" s="29"/>
      <c r="E604" s="29"/>
      <c r="F604" s="43"/>
      <c r="G604" s="43"/>
      <c r="H604" s="29"/>
      <c r="I604" s="21" t="str">
        <f>LEFT(Tabel1[[#This Row],[Ruumi tüüp (TALO Tüüpruumide nimestik)]],2)</f>
        <v/>
      </c>
      <c r="J604" s="30"/>
      <c r="K604" s="29"/>
      <c r="L604" s="21" t="str">
        <f>IFERROR(VLOOKUP(Tabel1[[#This Row],[Üürnik]],'Lepingu lisa'!$AW$3:$AX$22,2,FALSE),"")</f>
        <v/>
      </c>
      <c r="M604" s="21" t="str">
        <f>IFERROR(VLOOKUP(Tabel1[[#This Row],[Jaotus]],Tabelid!L:M,2,FALSE),"")</f>
        <v/>
      </c>
      <c r="N604" s="21"/>
      <c r="O604" s="55"/>
      <c r="P604" s="55"/>
      <c r="Q604" s="55"/>
      <c r="R604" s="55"/>
      <c r="S604" s="55"/>
      <c r="T604" s="55"/>
      <c r="U604" s="55"/>
      <c r="V604" s="55"/>
      <c r="W604" s="55"/>
      <c r="X604" s="55"/>
      <c r="Y604" s="55"/>
      <c r="Z604" s="55"/>
      <c r="AA604" s="55"/>
      <c r="AB604" s="55"/>
      <c r="AC604" s="55"/>
      <c r="AD604" s="55"/>
      <c r="AE604" s="55"/>
      <c r="AF604" s="55"/>
      <c r="AG604" s="55"/>
    </row>
    <row r="605" spans="1:33" x14ac:dyDescent="0.25">
      <c r="A605" s="29"/>
      <c r="B605" s="31"/>
      <c r="C605" s="29"/>
      <c r="D605" s="29"/>
      <c r="E605" s="29"/>
      <c r="F605" s="43"/>
      <c r="G605" s="43"/>
      <c r="H605" s="29"/>
      <c r="I605" s="21" t="str">
        <f>LEFT(Tabel1[[#This Row],[Ruumi tüüp (TALO Tüüpruumide nimestik)]],2)</f>
        <v/>
      </c>
      <c r="J605" s="30"/>
      <c r="K605" s="29"/>
      <c r="L605" s="21" t="str">
        <f>IFERROR(VLOOKUP(Tabel1[[#This Row],[Üürnik]],'Lepingu lisa'!$AW$3:$AX$22,2,FALSE),"")</f>
        <v/>
      </c>
      <c r="M605" s="21" t="str">
        <f>IFERROR(VLOOKUP(Tabel1[[#This Row],[Jaotus]],Tabelid!L:M,2,FALSE),"")</f>
        <v/>
      </c>
      <c r="N605" s="21"/>
      <c r="O605" s="55"/>
      <c r="P605" s="55"/>
      <c r="Q605" s="55"/>
      <c r="R605" s="55"/>
      <c r="S605" s="55"/>
      <c r="T605" s="55"/>
      <c r="U605" s="55"/>
      <c r="V605" s="55"/>
      <c r="W605" s="55"/>
      <c r="X605" s="55"/>
      <c r="Y605" s="55"/>
      <c r="Z605" s="55"/>
      <c r="AA605" s="55"/>
      <c r="AB605" s="55"/>
      <c r="AC605" s="55"/>
      <c r="AD605" s="55"/>
      <c r="AE605" s="55"/>
      <c r="AF605" s="55"/>
      <c r="AG605" s="55"/>
    </row>
    <row r="606" spans="1:33" x14ac:dyDescent="0.25">
      <c r="A606" s="29"/>
      <c r="B606" s="31"/>
      <c r="C606" s="29"/>
      <c r="D606" s="29"/>
      <c r="E606" s="29"/>
      <c r="F606" s="43"/>
      <c r="G606" s="43"/>
      <c r="H606" s="29"/>
      <c r="I606" s="21" t="str">
        <f>LEFT(Tabel1[[#This Row],[Ruumi tüüp (TALO Tüüpruumide nimestik)]],2)</f>
        <v/>
      </c>
      <c r="J606" s="30"/>
      <c r="K606" s="29"/>
      <c r="L606" s="21" t="str">
        <f>IFERROR(VLOOKUP(Tabel1[[#This Row],[Üürnik]],'Lepingu lisa'!$AW$3:$AX$22,2,FALSE),"")</f>
        <v/>
      </c>
      <c r="M606" s="21" t="str">
        <f>IFERROR(VLOOKUP(Tabel1[[#This Row],[Jaotus]],Tabelid!L:M,2,FALSE),"")</f>
        <v/>
      </c>
      <c r="N606" s="21"/>
      <c r="O606" s="55"/>
      <c r="P606" s="55"/>
      <c r="Q606" s="55"/>
      <c r="R606" s="55"/>
      <c r="S606" s="55"/>
      <c r="T606" s="55"/>
      <c r="U606" s="55"/>
      <c r="V606" s="55"/>
      <c r="W606" s="55"/>
      <c r="X606" s="55"/>
      <c r="Y606" s="55"/>
      <c r="Z606" s="55"/>
      <c r="AA606" s="55"/>
      <c r="AB606" s="55"/>
      <c r="AC606" s="55"/>
      <c r="AD606" s="55"/>
      <c r="AE606" s="55"/>
      <c r="AF606" s="55"/>
      <c r="AG606" s="55"/>
    </row>
    <row r="607" spans="1:33" x14ac:dyDescent="0.25">
      <c r="A607" s="29"/>
      <c r="B607" s="31"/>
      <c r="C607" s="29"/>
      <c r="D607" s="29"/>
      <c r="E607" s="29"/>
      <c r="F607" s="43"/>
      <c r="G607" s="43"/>
      <c r="H607" s="29"/>
      <c r="I607" s="21" t="str">
        <f>LEFT(Tabel1[[#This Row],[Ruumi tüüp (TALO Tüüpruumide nimestik)]],2)</f>
        <v/>
      </c>
      <c r="J607" s="30"/>
      <c r="K607" s="29"/>
      <c r="L607" s="21" t="str">
        <f>IFERROR(VLOOKUP(Tabel1[[#This Row],[Üürnik]],'Lepingu lisa'!$AW$3:$AX$22,2,FALSE),"")</f>
        <v/>
      </c>
      <c r="M607" s="21" t="str">
        <f>IFERROR(VLOOKUP(Tabel1[[#This Row],[Jaotus]],Tabelid!L:M,2,FALSE),"")</f>
        <v/>
      </c>
      <c r="N607" s="21"/>
      <c r="O607" s="55"/>
      <c r="P607" s="55"/>
      <c r="Q607" s="55"/>
      <c r="R607" s="55"/>
      <c r="S607" s="55"/>
      <c r="T607" s="55"/>
      <c r="U607" s="55"/>
      <c r="V607" s="55"/>
      <c r="W607" s="55"/>
      <c r="X607" s="55"/>
      <c r="Y607" s="55"/>
      <c r="Z607" s="55"/>
      <c r="AA607" s="55"/>
      <c r="AB607" s="55"/>
      <c r="AC607" s="55"/>
      <c r="AD607" s="55"/>
      <c r="AE607" s="55"/>
      <c r="AF607" s="55"/>
      <c r="AG607" s="55"/>
    </row>
    <row r="608" spans="1:33" x14ac:dyDescent="0.25">
      <c r="A608" s="29"/>
      <c r="B608" s="31"/>
      <c r="C608" s="29"/>
      <c r="D608" s="29"/>
      <c r="E608" s="29"/>
      <c r="F608" s="43"/>
      <c r="G608" s="43"/>
      <c r="H608" s="29"/>
      <c r="I608" s="21" t="str">
        <f>LEFT(Tabel1[[#This Row],[Ruumi tüüp (TALO Tüüpruumide nimestik)]],2)</f>
        <v/>
      </c>
      <c r="J608" s="30"/>
      <c r="K608" s="29"/>
      <c r="L608" s="21" t="str">
        <f>IFERROR(VLOOKUP(Tabel1[[#This Row],[Üürnik]],'Lepingu lisa'!$AW$3:$AX$22,2,FALSE),"")</f>
        <v/>
      </c>
      <c r="M608" s="21" t="str">
        <f>IFERROR(VLOOKUP(Tabel1[[#This Row],[Jaotus]],Tabelid!L:M,2,FALSE),"")</f>
        <v/>
      </c>
      <c r="N608" s="21"/>
      <c r="O608" s="55"/>
      <c r="P608" s="55"/>
      <c r="Q608" s="55"/>
      <c r="R608" s="55"/>
      <c r="S608" s="55"/>
      <c r="T608" s="55"/>
      <c r="U608" s="55"/>
      <c r="V608" s="55"/>
      <c r="W608" s="55"/>
      <c r="X608" s="55"/>
      <c r="Y608" s="55"/>
      <c r="Z608" s="55"/>
      <c r="AA608" s="55"/>
      <c r="AB608" s="55"/>
      <c r="AC608" s="55"/>
      <c r="AD608" s="55"/>
      <c r="AE608" s="55"/>
      <c r="AF608" s="55"/>
      <c r="AG608" s="55"/>
    </row>
    <row r="609" spans="1:33" x14ac:dyDescent="0.25">
      <c r="A609" s="29"/>
      <c r="B609" s="31"/>
      <c r="C609" s="29"/>
      <c r="D609" s="29"/>
      <c r="E609" s="29"/>
      <c r="F609" s="43"/>
      <c r="G609" s="43"/>
      <c r="H609" s="29"/>
      <c r="I609" s="21" t="str">
        <f>LEFT(Tabel1[[#This Row],[Ruumi tüüp (TALO Tüüpruumide nimestik)]],2)</f>
        <v/>
      </c>
      <c r="J609" s="30"/>
      <c r="K609" s="29"/>
      <c r="L609" s="21" t="str">
        <f>IFERROR(VLOOKUP(Tabel1[[#This Row],[Üürnik]],'Lepingu lisa'!$AW$3:$AX$22,2,FALSE),"")</f>
        <v/>
      </c>
      <c r="M609" s="21" t="str">
        <f>IFERROR(VLOOKUP(Tabel1[[#This Row],[Jaotus]],Tabelid!L:M,2,FALSE),"")</f>
        <v/>
      </c>
      <c r="N609" s="21"/>
      <c r="O609" s="55"/>
      <c r="P609" s="55"/>
      <c r="Q609" s="55"/>
      <c r="R609" s="55"/>
      <c r="S609" s="55"/>
      <c r="T609" s="55"/>
      <c r="U609" s="55"/>
      <c r="V609" s="55"/>
      <c r="W609" s="55"/>
      <c r="X609" s="55"/>
      <c r="Y609" s="55"/>
      <c r="Z609" s="55"/>
      <c r="AA609" s="55"/>
      <c r="AB609" s="55"/>
      <c r="AC609" s="55"/>
      <c r="AD609" s="55"/>
      <c r="AE609" s="55"/>
      <c r="AF609" s="55"/>
      <c r="AG609" s="55"/>
    </row>
    <row r="610" spans="1:33" x14ac:dyDescent="0.25">
      <c r="A610" s="29"/>
      <c r="B610" s="31"/>
      <c r="C610" s="29"/>
      <c r="D610" s="29"/>
      <c r="E610" s="29"/>
      <c r="F610" s="43"/>
      <c r="G610" s="43"/>
      <c r="H610" s="29"/>
      <c r="I610" s="21" t="str">
        <f>LEFT(Tabel1[[#This Row],[Ruumi tüüp (TALO Tüüpruumide nimestik)]],2)</f>
        <v/>
      </c>
      <c r="J610" s="30"/>
      <c r="K610" s="29"/>
      <c r="L610" s="21" t="str">
        <f>IFERROR(VLOOKUP(Tabel1[[#This Row],[Üürnik]],'Lepingu lisa'!$AW$3:$AX$22,2,FALSE),"")</f>
        <v/>
      </c>
      <c r="M610" s="21" t="str">
        <f>IFERROR(VLOOKUP(Tabel1[[#This Row],[Jaotus]],Tabelid!L:M,2,FALSE),"")</f>
        <v/>
      </c>
      <c r="N610" s="21"/>
      <c r="O610" s="55"/>
      <c r="P610" s="55"/>
      <c r="Q610" s="55"/>
      <c r="R610" s="55"/>
      <c r="S610" s="55"/>
      <c r="T610" s="55"/>
      <c r="U610" s="55"/>
      <c r="V610" s="55"/>
      <c r="W610" s="55"/>
      <c r="X610" s="55"/>
      <c r="Y610" s="55"/>
      <c r="Z610" s="55"/>
      <c r="AA610" s="55"/>
      <c r="AB610" s="55"/>
      <c r="AC610" s="55"/>
      <c r="AD610" s="55"/>
      <c r="AE610" s="55"/>
      <c r="AF610" s="55"/>
      <c r="AG610" s="55"/>
    </row>
    <row r="611" spans="1:33" x14ac:dyDescent="0.25">
      <c r="A611" s="29"/>
      <c r="B611" s="31"/>
      <c r="C611" s="29"/>
      <c r="D611" s="29"/>
      <c r="E611" s="29"/>
      <c r="F611" s="43"/>
      <c r="G611" s="43"/>
      <c r="H611" s="29"/>
      <c r="I611" s="21" t="str">
        <f>LEFT(Tabel1[[#This Row],[Ruumi tüüp (TALO Tüüpruumide nimestik)]],2)</f>
        <v/>
      </c>
      <c r="J611" s="30"/>
      <c r="K611" s="29"/>
      <c r="L611" s="21" t="str">
        <f>IFERROR(VLOOKUP(Tabel1[[#This Row],[Üürnik]],'Lepingu lisa'!$AW$3:$AX$22,2,FALSE),"")</f>
        <v/>
      </c>
      <c r="M611" s="21" t="str">
        <f>IFERROR(VLOOKUP(Tabel1[[#This Row],[Jaotus]],Tabelid!L:M,2,FALSE),"")</f>
        <v/>
      </c>
      <c r="N611" s="21"/>
      <c r="O611" s="55"/>
      <c r="P611" s="55"/>
      <c r="Q611" s="55"/>
      <c r="R611" s="55"/>
      <c r="S611" s="55"/>
      <c r="T611" s="55"/>
      <c r="U611" s="55"/>
      <c r="V611" s="55"/>
      <c r="W611" s="55"/>
      <c r="X611" s="55"/>
      <c r="Y611" s="55"/>
      <c r="Z611" s="55"/>
      <c r="AA611" s="55"/>
      <c r="AB611" s="55"/>
      <c r="AC611" s="55"/>
      <c r="AD611" s="55"/>
      <c r="AE611" s="55"/>
      <c r="AF611" s="55"/>
      <c r="AG611" s="55"/>
    </row>
    <row r="612" spans="1:33" x14ac:dyDescent="0.25">
      <c r="A612" s="29"/>
      <c r="B612" s="31"/>
      <c r="C612" s="29"/>
      <c r="D612" s="29"/>
      <c r="E612" s="29"/>
      <c r="F612" s="43"/>
      <c r="G612" s="43"/>
      <c r="H612" s="29"/>
      <c r="I612" s="21" t="str">
        <f>LEFT(Tabel1[[#This Row],[Ruumi tüüp (TALO Tüüpruumide nimestik)]],2)</f>
        <v/>
      </c>
      <c r="J612" s="30"/>
      <c r="K612" s="29"/>
      <c r="L612" s="21" t="str">
        <f>IFERROR(VLOOKUP(Tabel1[[#This Row],[Üürnik]],'Lepingu lisa'!$AW$3:$AX$22,2,FALSE),"")</f>
        <v/>
      </c>
      <c r="M612" s="21" t="str">
        <f>IFERROR(VLOOKUP(Tabel1[[#This Row],[Jaotus]],Tabelid!L:M,2,FALSE),"")</f>
        <v/>
      </c>
      <c r="N612" s="21"/>
      <c r="O612" s="55"/>
      <c r="P612" s="55"/>
      <c r="Q612" s="55"/>
      <c r="R612" s="55"/>
      <c r="S612" s="55"/>
      <c r="T612" s="55"/>
      <c r="U612" s="55"/>
      <c r="V612" s="55"/>
      <c r="W612" s="55"/>
      <c r="X612" s="55"/>
      <c r="Y612" s="55"/>
      <c r="Z612" s="55"/>
      <c r="AA612" s="55"/>
      <c r="AB612" s="55"/>
      <c r="AC612" s="55"/>
      <c r="AD612" s="55"/>
      <c r="AE612" s="55"/>
      <c r="AF612" s="55"/>
      <c r="AG612" s="55"/>
    </row>
    <row r="613" spans="1:33" x14ac:dyDescent="0.25">
      <c r="A613" s="29"/>
      <c r="B613" s="31"/>
      <c r="C613" s="29"/>
      <c r="D613" s="29"/>
      <c r="E613" s="29"/>
      <c r="F613" s="43"/>
      <c r="G613" s="43"/>
      <c r="H613" s="29"/>
      <c r="I613" s="21" t="str">
        <f>LEFT(Tabel1[[#This Row],[Ruumi tüüp (TALO Tüüpruumide nimestik)]],2)</f>
        <v/>
      </c>
      <c r="J613" s="30"/>
      <c r="K613" s="29"/>
      <c r="L613" s="21" t="str">
        <f>IFERROR(VLOOKUP(Tabel1[[#This Row],[Üürnik]],'Lepingu lisa'!$AW$3:$AX$22,2,FALSE),"")</f>
        <v/>
      </c>
      <c r="M613" s="21" t="str">
        <f>IFERROR(VLOOKUP(Tabel1[[#This Row],[Jaotus]],Tabelid!L:M,2,FALSE),"")</f>
        <v/>
      </c>
      <c r="N613" s="21"/>
      <c r="O613" s="55"/>
      <c r="P613" s="55"/>
      <c r="Q613" s="55"/>
      <c r="R613" s="55"/>
      <c r="S613" s="55"/>
      <c r="T613" s="55"/>
      <c r="U613" s="55"/>
      <c r="V613" s="55"/>
      <c r="W613" s="55"/>
      <c r="X613" s="55"/>
      <c r="Y613" s="55"/>
      <c r="Z613" s="55"/>
      <c r="AA613" s="55"/>
      <c r="AB613" s="55"/>
      <c r="AC613" s="55"/>
      <c r="AD613" s="55"/>
      <c r="AE613" s="55"/>
      <c r="AF613" s="55"/>
      <c r="AG613" s="55"/>
    </row>
    <row r="614" spans="1:33" x14ac:dyDescent="0.25">
      <c r="A614" s="29"/>
      <c r="B614" s="31"/>
      <c r="C614" s="29"/>
      <c r="D614" s="29"/>
      <c r="E614" s="29"/>
      <c r="F614" s="43"/>
      <c r="G614" s="43"/>
      <c r="H614" s="29"/>
      <c r="I614" s="21" t="str">
        <f>LEFT(Tabel1[[#This Row],[Ruumi tüüp (TALO Tüüpruumide nimestik)]],2)</f>
        <v/>
      </c>
      <c r="J614" s="30"/>
      <c r="K614" s="29"/>
      <c r="L614" s="21" t="str">
        <f>IFERROR(VLOOKUP(Tabel1[[#This Row],[Üürnik]],'Lepingu lisa'!$AW$3:$AX$22,2,FALSE),"")</f>
        <v/>
      </c>
      <c r="M614" s="21" t="str">
        <f>IFERROR(VLOOKUP(Tabel1[[#This Row],[Jaotus]],Tabelid!L:M,2,FALSE),"")</f>
        <v/>
      </c>
      <c r="N614" s="21"/>
      <c r="O614" s="55"/>
      <c r="P614" s="55"/>
      <c r="Q614" s="55"/>
      <c r="R614" s="55"/>
      <c r="S614" s="55"/>
      <c r="T614" s="55"/>
      <c r="U614" s="55"/>
      <c r="V614" s="55"/>
      <c r="W614" s="55"/>
      <c r="X614" s="55"/>
      <c r="Y614" s="55"/>
      <c r="Z614" s="55"/>
      <c r="AA614" s="55"/>
      <c r="AB614" s="55"/>
      <c r="AC614" s="55"/>
      <c r="AD614" s="55"/>
      <c r="AE614" s="55"/>
      <c r="AF614" s="55"/>
      <c r="AG614" s="55"/>
    </row>
    <row r="615" spans="1:33" x14ac:dyDescent="0.25">
      <c r="A615" s="29"/>
      <c r="B615" s="31"/>
      <c r="C615" s="29"/>
      <c r="D615" s="29"/>
      <c r="E615" s="29"/>
      <c r="F615" s="43"/>
      <c r="G615" s="43"/>
      <c r="H615" s="29"/>
      <c r="I615" s="21" t="str">
        <f>LEFT(Tabel1[[#This Row],[Ruumi tüüp (TALO Tüüpruumide nimestik)]],2)</f>
        <v/>
      </c>
      <c r="J615" s="30"/>
      <c r="K615" s="29"/>
      <c r="L615" s="21" t="str">
        <f>IFERROR(VLOOKUP(Tabel1[[#This Row],[Üürnik]],'Lepingu lisa'!$AW$3:$AX$22,2,FALSE),"")</f>
        <v/>
      </c>
      <c r="M615" s="21" t="str">
        <f>IFERROR(VLOOKUP(Tabel1[[#This Row],[Jaotus]],Tabelid!L:M,2,FALSE),"")</f>
        <v/>
      </c>
      <c r="N615" s="21"/>
      <c r="O615" s="55"/>
      <c r="P615" s="55"/>
      <c r="Q615" s="55"/>
      <c r="R615" s="55"/>
      <c r="S615" s="55"/>
      <c r="T615" s="55"/>
      <c r="U615" s="55"/>
      <c r="V615" s="55"/>
      <c r="W615" s="55"/>
      <c r="X615" s="55"/>
      <c r="Y615" s="55"/>
      <c r="Z615" s="55"/>
      <c r="AA615" s="55"/>
      <c r="AB615" s="55"/>
      <c r="AC615" s="55"/>
      <c r="AD615" s="55"/>
      <c r="AE615" s="55"/>
      <c r="AF615" s="55"/>
      <c r="AG615" s="55"/>
    </row>
    <row r="616" spans="1:33" x14ac:dyDescent="0.25">
      <c r="A616" s="29"/>
      <c r="B616" s="31"/>
      <c r="C616" s="29"/>
      <c r="D616" s="29"/>
      <c r="E616" s="29"/>
      <c r="F616" s="43"/>
      <c r="G616" s="43"/>
      <c r="H616" s="29"/>
      <c r="I616" s="21" t="str">
        <f>LEFT(Tabel1[[#This Row],[Ruumi tüüp (TALO Tüüpruumide nimestik)]],2)</f>
        <v/>
      </c>
      <c r="J616" s="30"/>
      <c r="K616" s="29"/>
      <c r="L616" s="21" t="str">
        <f>IFERROR(VLOOKUP(Tabel1[[#This Row],[Üürnik]],'Lepingu lisa'!$AW$3:$AX$22,2,FALSE),"")</f>
        <v/>
      </c>
      <c r="M616" s="21" t="str">
        <f>IFERROR(VLOOKUP(Tabel1[[#This Row],[Jaotus]],Tabelid!L:M,2,FALSE),"")</f>
        <v/>
      </c>
      <c r="N616" s="21"/>
      <c r="O616" s="55"/>
      <c r="P616" s="55"/>
      <c r="Q616" s="55"/>
      <c r="R616" s="55"/>
      <c r="S616" s="55"/>
      <c r="T616" s="55"/>
      <c r="U616" s="55"/>
      <c r="V616" s="55"/>
      <c r="W616" s="55"/>
      <c r="X616" s="55"/>
      <c r="Y616" s="55"/>
      <c r="Z616" s="55"/>
      <c r="AA616" s="55"/>
      <c r="AB616" s="55"/>
      <c r="AC616" s="55"/>
      <c r="AD616" s="55"/>
      <c r="AE616" s="55"/>
      <c r="AF616" s="55"/>
      <c r="AG616" s="55"/>
    </row>
    <row r="617" spans="1:33" x14ac:dyDescent="0.25">
      <c r="A617" s="29"/>
      <c r="B617" s="31"/>
      <c r="C617" s="29"/>
      <c r="D617" s="29"/>
      <c r="E617" s="29"/>
      <c r="F617" s="43"/>
      <c r="G617" s="43"/>
      <c r="H617" s="29"/>
      <c r="I617" s="21" t="str">
        <f>LEFT(Tabel1[[#This Row],[Ruumi tüüp (TALO Tüüpruumide nimestik)]],2)</f>
        <v/>
      </c>
      <c r="J617" s="30"/>
      <c r="K617" s="29"/>
      <c r="L617" s="21" t="str">
        <f>IFERROR(VLOOKUP(Tabel1[[#This Row],[Üürnik]],'Lepingu lisa'!$AW$3:$AX$22,2,FALSE),"")</f>
        <v/>
      </c>
      <c r="M617" s="21" t="str">
        <f>IFERROR(VLOOKUP(Tabel1[[#This Row],[Jaotus]],Tabelid!L:M,2,FALSE),"")</f>
        <v/>
      </c>
      <c r="N617" s="21"/>
      <c r="O617" s="55"/>
      <c r="P617" s="55"/>
      <c r="Q617" s="55"/>
      <c r="R617" s="55"/>
      <c r="S617" s="55"/>
      <c r="T617" s="55"/>
      <c r="U617" s="55"/>
      <c r="V617" s="55"/>
      <c r="W617" s="55"/>
      <c r="X617" s="55"/>
      <c r="Y617" s="55"/>
      <c r="Z617" s="55"/>
      <c r="AA617" s="55"/>
      <c r="AB617" s="55"/>
      <c r="AC617" s="55"/>
      <c r="AD617" s="55"/>
      <c r="AE617" s="55"/>
      <c r="AF617" s="55"/>
      <c r="AG617" s="55"/>
    </row>
    <row r="618" spans="1:33" x14ac:dyDescent="0.25">
      <c r="A618" s="29"/>
      <c r="B618" s="31"/>
      <c r="C618" s="29"/>
      <c r="D618" s="29"/>
      <c r="E618" s="29"/>
      <c r="F618" s="43"/>
      <c r="G618" s="43"/>
      <c r="H618" s="29"/>
      <c r="I618" s="21" t="str">
        <f>LEFT(Tabel1[[#This Row],[Ruumi tüüp (TALO Tüüpruumide nimestik)]],2)</f>
        <v/>
      </c>
      <c r="J618" s="30"/>
      <c r="K618" s="29"/>
      <c r="L618" s="21" t="str">
        <f>IFERROR(VLOOKUP(Tabel1[[#This Row],[Üürnik]],'Lepingu lisa'!$AW$3:$AX$22,2,FALSE),"")</f>
        <v/>
      </c>
      <c r="M618" s="21" t="str">
        <f>IFERROR(VLOOKUP(Tabel1[[#This Row],[Jaotus]],Tabelid!L:M,2,FALSE),"")</f>
        <v/>
      </c>
      <c r="N618" s="21"/>
      <c r="O618" s="55"/>
      <c r="P618" s="55"/>
      <c r="Q618" s="55"/>
      <c r="R618" s="55"/>
      <c r="S618" s="55"/>
      <c r="T618" s="55"/>
      <c r="U618" s="55"/>
      <c r="V618" s="55"/>
      <c r="W618" s="55"/>
      <c r="X618" s="55"/>
      <c r="Y618" s="55"/>
      <c r="Z618" s="55"/>
      <c r="AA618" s="55"/>
      <c r="AB618" s="55"/>
      <c r="AC618" s="55"/>
      <c r="AD618" s="55"/>
      <c r="AE618" s="55"/>
      <c r="AF618" s="55"/>
      <c r="AG618" s="55"/>
    </row>
    <row r="619" spans="1:33" x14ac:dyDescent="0.25">
      <c r="A619" s="29"/>
      <c r="B619" s="31"/>
      <c r="C619" s="29"/>
      <c r="D619" s="29"/>
      <c r="E619" s="29"/>
      <c r="F619" s="43"/>
      <c r="G619" s="43"/>
      <c r="H619" s="29"/>
      <c r="I619" s="21" t="str">
        <f>LEFT(Tabel1[[#This Row],[Ruumi tüüp (TALO Tüüpruumide nimestik)]],2)</f>
        <v/>
      </c>
      <c r="J619" s="30"/>
      <c r="K619" s="29"/>
      <c r="L619" s="21" t="str">
        <f>IFERROR(VLOOKUP(Tabel1[[#This Row],[Üürnik]],'Lepingu lisa'!$AW$3:$AX$22,2,FALSE),"")</f>
        <v/>
      </c>
      <c r="M619" s="21" t="str">
        <f>IFERROR(VLOOKUP(Tabel1[[#This Row],[Jaotus]],Tabelid!L:M,2,FALSE),"")</f>
        <v/>
      </c>
      <c r="N619" s="21"/>
      <c r="O619" s="55"/>
      <c r="P619" s="55"/>
      <c r="Q619" s="55"/>
      <c r="R619" s="55"/>
      <c r="S619" s="55"/>
      <c r="T619" s="55"/>
      <c r="U619" s="55"/>
      <c r="V619" s="55"/>
      <c r="W619" s="55"/>
      <c r="X619" s="55"/>
      <c r="Y619" s="55"/>
      <c r="Z619" s="55"/>
      <c r="AA619" s="55"/>
      <c r="AB619" s="55"/>
      <c r="AC619" s="55"/>
      <c r="AD619" s="55"/>
      <c r="AE619" s="55"/>
      <c r="AF619" s="55"/>
      <c r="AG619" s="55"/>
    </row>
    <row r="620" spans="1:33" x14ac:dyDescent="0.25">
      <c r="A620" s="29"/>
      <c r="B620" s="31"/>
      <c r="C620" s="29"/>
      <c r="D620" s="29"/>
      <c r="E620" s="29"/>
      <c r="F620" s="43"/>
      <c r="G620" s="43"/>
      <c r="H620" s="29"/>
      <c r="I620" s="21" t="str">
        <f>LEFT(Tabel1[[#This Row],[Ruumi tüüp (TALO Tüüpruumide nimestik)]],2)</f>
        <v/>
      </c>
      <c r="J620" s="30"/>
      <c r="K620" s="29"/>
      <c r="L620" s="21" t="str">
        <f>IFERROR(VLOOKUP(Tabel1[[#This Row],[Üürnik]],'Lepingu lisa'!$AW$3:$AX$22,2,FALSE),"")</f>
        <v/>
      </c>
      <c r="M620" s="21" t="str">
        <f>IFERROR(VLOOKUP(Tabel1[[#This Row],[Jaotus]],Tabelid!L:M,2,FALSE),"")</f>
        <v/>
      </c>
      <c r="N620" s="21"/>
      <c r="O620" s="55"/>
      <c r="P620" s="55"/>
      <c r="Q620" s="55"/>
      <c r="R620" s="55"/>
      <c r="S620" s="55"/>
      <c r="T620" s="55"/>
      <c r="U620" s="55"/>
      <c r="V620" s="55"/>
      <c r="W620" s="55"/>
      <c r="X620" s="55"/>
      <c r="Y620" s="55"/>
      <c r="Z620" s="55"/>
      <c r="AA620" s="55"/>
      <c r="AB620" s="55"/>
      <c r="AC620" s="55"/>
      <c r="AD620" s="55"/>
      <c r="AE620" s="55"/>
      <c r="AF620" s="55"/>
      <c r="AG620" s="55"/>
    </row>
    <row r="621" spans="1:33" x14ac:dyDescent="0.25">
      <c r="A621" s="29"/>
      <c r="B621" s="31"/>
      <c r="C621" s="29"/>
      <c r="D621" s="29"/>
      <c r="E621" s="29"/>
      <c r="F621" s="43"/>
      <c r="G621" s="43"/>
      <c r="H621" s="29"/>
      <c r="I621" s="21" t="str">
        <f>LEFT(Tabel1[[#This Row],[Ruumi tüüp (TALO Tüüpruumide nimestik)]],2)</f>
        <v/>
      </c>
      <c r="J621" s="30"/>
      <c r="K621" s="29"/>
      <c r="L621" s="21" t="str">
        <f>IFERROR(VLOOKUP(Tabel1[[#This Row],[Üürnik]],'Lepingu lisa'!$AW$3:$AX$22,2,FALSE),"")</f>
        <v/>
      </c>
      <c r="M621" s="21" t="str">
        <f>IFERROR(VLOOKUP(Tabel1[[#This Row],[Jaotus]],Tabelid!L:M,2,FALSE),"")</f>
        <v/>
      </c>
      <c r="N621" s="21"/>
      <c r="O621" s="55"/>
      <c r="P621" s="55"/>
      <c r="Q621" s="55"/>
      <c r="R621" s="55"/>
      <c r="S621" s="55"/>
      <c r="T621" s="55"/>
      <c r="U621" s="55"/>
      <c r="V621" s="55"/>
      <c r="W621" s="55"/>
      <c r="X621" s="55"/>
      <c r="Y621" s="55"/>
      <c r="Z621" s="55"/>
      <c r="AA621" s="55"/>
      <c r="AB621" s="55"/>
      <c r="AC621" s="55"/>
      <c r="AD621" s="55"/>
      <c r="AE621" s="55"/>
      <c r="AF621" s="55"/>
      <c r="AG621" s="55"/>
    </row>
    <row r="622" spans="1:33" x14ac:dyDescent="0.25">
      <c r="A622" s="29"/>
      <c r="B622" s="31"/>
      <c r="C622" s="29"/>
      <c r="D622" s="29"/>
      <c r="E622" s="29"/>
      <c r="F622" s="43"/>
      <c r="G622" s="43"/>
      <c r="H622" s="29"/>
      <c r="I622" s="21" t="str">
        <f>LEFT(Tabel1[[#This Row],[Ruumi tüüp (TALO Tüüpruumide nimestik)]],2)</f>
        <v/>
      </c>
      <c r="J622" s="30"/>
      <c r="K622" s="29"/>
      <c r="L622" s="21" t="str">
        <f>IFERROR(VLOOKUP(Tabel1[[#This Row],[Üürnik]],'Lepingu lisa'!$AW$3:$AX$22,2,FALSE),"")</f>
        <v/>
      </c>
      <c r="M622" s="21" t="str">
        <f>IFERROR(VLOOKUP(Tabel1[[#This Row],[Jaotus]],Tabelid!L:M,2,FALSE),"")</f>
        <v/>
      </c>
      <c r="N622" s="21"/>
      <c r="O622" s="55"/>
      <c r="P622" s="55"/>
      <c r="Q622" s="55"/>
      <c r="R622" s="55"/>
      <c r="S622" s="55"/>
      <c r="T622" s="55"/>
      <c r="U622" s="55"/>
      <c r="V622" s="55"/>
      <c r="W622" s="55"/>
      <c r="X622" s="55"/>
      <c r="Y622" s="55"/>
      <c r="Z622" s="55"/>
      <c r="AA622" s="55"/>
      <c r="AB622" s="55"/>
      <c r="AC622" s="55"/>
      <c r="AD622" s="55"/>
      <c r="AE622" s="55"/>
      <c r="AF622" s="55"/>
      <c r="AG622" s="55"/>
    </row>
    <row r="623" spans="1:33" x14ac:dyDescent="0.25">
      <c r="A623" s="29"/>
      <c r="B623" s="31"/>
      <c r="C623" s="29"/>
      <c r="D623" s="29"/>
      <c r="E623" s="29"/>
      <c r="F623" s="43"/>
      <c r="G623" s="43"/>
      <c r="H623" s="29"/>
      <c r="I623" s="21" t="str">
        <f>LEFT(Tabel1[[#This Row],[Ruumi tüüp (TALO Tüüpruumide nimestik)]],2)</f>
        <v/>
      </c>
      <c r="J623" s="30"/>
      <c r="K623" s="29"/>
      <c r="L623" s="21" t="str">
        <f>IFERROR(VLOOKUP(Tabel1[[#This Row],[Üürnik]],'Lepingu lisa'!$AW$3:$AX$22,2,FALSE),"")</f>
        <v/>
      </c>
      <c r="M623" s="21" t="str">
        <f>IFERROR(VLOOKUP(Tabel1[[#This Row],[Jaotus]],Tabelid!L:M,2,FALSE),"")</f>
        <v/>
      </c>
      <c r="N623" s="21"/>
      <c r="O623" s="55"/>
      <c r="P623" s="55"/>
      <c r="Q623" s="55"/>
      <c r="R623" s="55"/>
      <c r="S623" s="55"/>
      <c r="T623" s="55"/>
      <c r="U623" s="55"/>
      <c r="V623" s="55"/>
      <c r="W623" s="55"/>
      <c r="X623" s="55"/>
      <c r="Y623" s="55"/>
      <c r="Z623" s="55"/>
      <c r="AA623" s="55"/>
      <c r="AB623" s="55"/>
      <c r="AC623" s="55"/>
      <c r="AD623" s="55"/>
      <c r="AE623" s="55"/>
      <c r="AF623" s="55"/>
      <c r="AG623" s="55"/>
    </row>
    <row r="624" spans="1:33" x14ac:dyDescent="0.25">
      <c r="A624" s="29"/>
      <c r="B624" s="31"/>
      <c r="C624" s="29"/>
      <c r="D624" s="29"/>
      <c r="E624" s="29"/>
      <c r="F624" s="43"/>
      <c r="G624" s="43"/>
      <c r="H624" s="29"/>
      <c r="I624" s="21" t="str">
        <f>LEFT(Tabel1[[#This Row],[Ruumi tüüp (TALO Tüüpruumide nimestik)]],2)</f>
        <v/>
      </c>
      <c r="J624" s="30"/>
      <c r="K624" s="29"/>
      <c r="L624" s="21" t="str">
        <f>IFERROR(VLOOKUP(Tabel1[[#This Row],[Üürnik]],'Lepingu lisa'!$AW$3:$AX$22,2,FALSE),"")</f>
        <v/>
      </c>
      <c r="M624" s="21" t="str">
        <f>IFERROR(VLOOKUP(Tabel1[[#This Row],[Jaotus]],Tabelid!L:M,2,FALSE),"")</f>
        <v/>
      </c>
      <c r="N624" s="21"/>
      <c r="O624" s="55"/>
      <c r="P624" s="55"/>
      <c r="Q624" s="55"/>
      <c r="R624" s="55"/>
      <c r="S624" s="55"/>
      <c r="T624" s="55"/>
      <c r="U624" s="55"/>
      <c r="V624" s="55"/>
      <c r="W624" s="55"/>
      <c r="X624" s="55"/>
      <c r="Y624" s="55"/>
      <c r="Z624" s="55"/>
      <c r="AA624" s="55"/>
      <c r="AB624" s="55"/>
      <c r="AC624" s="55"/>
      <c r="AD624" s="55"/>
      <c r="AE624" s="55"/>
      <c r="AF624" s="55"/>
      <c r="AG624" s="55"/>
    </row>
    <row r="625" spans="1:33" x14ac:dyDescent="0.25">
      <c r="A625" s="29"/>
      <c r="B625" s="31"/>
      <c r="C625" s="29"/>
      <c r="D625" s="29"/>
      <c r="E625" s="29"/>
      <c r="F625" s="43"/>
      <c r="G625" s="43"/>
      <c r="H625" s="29"/>
      <c r="I625" s="21" t="str">
        <f>LEFT(Tabel1[[#This Row],[Ruumi tüüp (TALO Tüüpruumide nimestik)]],2)</f>
        <v/>
      </c>
      <c r="J625" s="30"/>
      <c r="K625" s="29"/>
      <c r="L625" s="21" t="str">
        <f>IFERROR(VLOOKUP(Tabel1[[#This Row],[Üürnik]],'Lepingu lisa'!$AW$3:$AX$22,2,FALSE),"")</f>
        <v/>
      </c>
      <c r="M625" s="21" t="str">
        <f>IFERROR(VLOOKUP(Tabel1[[#This Row],[Jaotus]],Tabelid!L:M,2,FALSE),"")</f>
        <v/>
      </c>
      <c r="N625" s="21"/>
      <c r="O625" s="55"/>
      <c r="P625" s="55"/>
      <c r="Q625" s="55"/>
      <c r="R625" s="55"/>
      <c r="S625" s="55"/>
      <c r="T625" s="55"/>
      <c r="U625" s="55"/>
      <c r="V625" s="55"/>
      <c r="W625" s="55"/>
      <c r="X625" s="55"/>
      <c r="Y625" s="55"/>
      <c r="Z625" s="55"/>
      <c r="AA625" s="55"/>
      <c r="AB625" s="55"/>
      <c r="AC625" s="55"/>
      <c r="AD625" s="55"/>
      <c r="AE625" s="55"/>
      <c r="AF625" s="55"/>
      <c r="AG625" s="55"/>
    </row>
    <row r="626" spans="1:33" x14ac:dyDescent="0.25">
      <c r="A626" s="29"/>
      <c r="B626" s="31"/>
      <c r="C626" s="29"/>
      <c r="D626" s="29"/>
      <c r="E626" s="29"/>
      <c r="F626" s="43"/>
      <c r="G626" s="43"/>
      <c r="H626" s="29"/>
      <c r="I626" s="21" t="str">
        <f>LEFT(Tabel1[[#This Row],[Ruumi tüüp (TALO Tüüpruumide nimestik)]],2)</f>
        <v/>
      </c>
      <c r="J626" s="30"/>
      <c r="K626" s="29"/>
      <c r="L626" s="21" t="str">
        <f>IFERROR(VLOOKUP(Tabel1[[#This Row],[Üürnik]],'Lepingu lisa'!$AW$3:$AX$22,2,FALSE),"")</f>
        <v/>
      </c>
      <c r="M626" s="21" t="str">
        <f>IFERROR(VLOOKUP(Tabel1[[#This Row],[Jaotus]],Tabelid!L:M,2,FALSE),"")</f>
        <v/>
      </c>
      <c r="N626" s="21"/>
      <c r="O626" s="55"/>
      <c r="P626" s="55"/>
      <c r="Q626" s="55"/>
      <c r="R626" s="55"/>
      <c r="S626" s="55"/>
      <c r="T626" s="55"/>
      <c r="U626" s="55"/>
      <c r="V626" s="55"/>
      <c r="W626" s="55"/>
      <c r="X626" s="55"/>
      <c r="Y626" s="55"/>
      <c r="Z626" s="55"/>
      <c r="AA626" s="55"/>
      <c r="AB626" s="55"/>
      <c r="AC626" s="55"/>
      <c r="AD626" s="55"/>
      <c r="AE626" s="55"/>
      <c r="AF626" s="55"/>
      <c r="AG626" s="55"/>
    </row>
    <row r="627" spans="1:33" x14ac:dyDescent="0.25">
      <c r="A627" s="29"/>
      <c r="B627" s="31"/>
      <c r="C627" s="29"/>
      <c r="D627" s="29"/>
      <c r="E627" s="29"/>
      <c r="F627" s="43"/>
      <c r="G627" s="43"/>
      <c r="H627" s="29"/>
      <c r="I627" s="21" t="str">
        <f>LEFT(Tabel1[[#This Row],[Ruumi tüüp (TALO Tüüpruumide nimestik)]],2)</f>
        <v/>
      </c>
      <c r="J627" s="30"/>
      <c r="K627" s="29"/>
      <c r="L627" s="21" t="str">
        <f>IFERROR(VLOOKUP(Tabel1[[#This Row],[Üürnik]],'Lepingu lisa'!$AW$3:$AX$22,2,FALSE),"")</f>
        <v/>
      </c>
      <c r="M627" s="21" t="str">
        <f>IFERROR(VLOOKUP(Tabel1[[#This Row],[Jaotus]],Tabelid!L:M,2,FALSE),"")</f>
        <v/>
      </c>
      <c r="N627" s="21"/>
      <c r="O627" s="55"/>
      <c r="P627" s="55"/>
      <c r="Q627" s="55"/>
      <c r="R627" s="55"/>
      <c r="S627" s="55"/>
      <c r="T627" s="55"/>
      <c r="U627" s="55"/>
      <c r="V627" s="55"/>
      <c r="W627" s="55"/>
      <c r="X627" s="55"/>
      <c r="Y627" s="55"/>
      <c r="Z627" s="55"/>
      <c r="AA627" s="55"/>
      <c r="AB627" s="55"/>
      <c r="AC627" s="55"/>
      <c r="AD627" s="55"/>
      <c r="AE627" s="55"/>
      <c r="AF627" s="55"/>
      <c r="AG627" s="55"/>
    </row>
    <row r="628" spans="1:33" x14ac:dyDescent="0.25">
      <c r="A628" s="29"/>
      <c r="B628" s="31"/>
      <c r="C628" s="29"/>
      <c r="D628" s="29"/>
      <c r="E628" s="29"/>
      <c r="F628" s="43"/>
      <c r="G628" s="43"/>
      <c r="H628" s="29"/>
      <c r="I628" s="21" t="str">
        <f>LEFT(Tabel1[[#This Row],[Ruumi tüüp (TALO Tüüpruumide nimestik)]],2)</f>
        <v/>
      </c>
      <c r="J628" s="30"/>
      <c r="K628" s="29"/>
      <c r="L628" s="21" t="str">
        <f>IFERROR(VLOOKUP(Tabel1[[#This Row],[Üürnik]],'Lepingu lisa'!$AW$3:$AX$22,2,FALSE),"")</f>
        <v/>
      </c>
      <c r="M628" s="21" t="str">
        <f>IFERROR(VLOOKUP(Tabel1[[#This Row],[Jaotus]],Tabelid!L:M,2,FALSE),"")</f>
        <v/>
      </c>
      <c r="N628" s="21"/>
      <c r="O628" s="55"/>
      <c r="P628" s="55"/>
      <c r="Q628" s="55"/>
      <c r="R628" s="55"/>
      <c r="S628" s="55"/>
      <c r="T628" s="55"/>
      <c r="U628" s="55"/>
      <c r="V628" s="55"/>
      <c r="W628" s="55"/>
      <c r="X628" s="55"/>
      <c r="Y628" s="55"/>
      <c r="Z628" s="55"/>
      <c r="AA628" s="55"/>
      <c r="AB628" s="55"/>
      <c r="AC628" s="55"/>
      <c r="AD628" s="55"/>
      <c r="AE628" s="55"/>
      <c r="AF628" s="55"/>
      <c r="AG628" s="55"/>
    </row>
    <row r="629" spans="1:33" x14ac:dyDescent="0.25">
      <c r="A629" s="29"/>
      <c r="B629" s="31"/>
      <c r="C629" s="29"/>
      <c r="D629" s="29"/>
      <c r="E629" s="29"/>
      <c r="F629" s="43"/>
      <c r="G629" s="43"/>
      <c r="H629" s="29"/>
      <c r="I629" s="21" t="str">
        <f>LEFT(Tabel1[[#This Row],[Ruumi tüüp (TALO Tüüpruumide nimestik)]],2)</f>
        <v/>
      </c>
      <c r="J629" s="30"/>
      <c r="K629" s="29"/>
      <c r="L629" s="21" t="str">
        <f>IFERROR(VLOOKUP(Tabel1[[#This Row],[Üürnik]],'Lepingu lisa'!$AW$3:$AX$22,2,FALSE),"")</f>
        <v/>
      </c>
      <c r="M629" s="21" t="str">
        <f>IFERROR(VLOOKUP(Tabel1[[#This Row],[Jaotus]],Tabelid!L:M,2,FALSE),"")</f>
        <v/>
      </c>
      <c r="N629" s="21"/>
      <c r="O629" s="55"/>
      <c r="P629" s="55"/>
      <c r="Q629" s="55"/>
      <c r="R629" s="55"/>
      <c r="S629" s="55"/>
      <c r="T629" s="55"/>
      <c r="U629" s="55"/>
      <c r="V629" s="55"/>
      <c r="W629" s="55"/>
      <c r="X629" s="55"/>
      <c r="Y629" s="55"/>
      <c r="Z629" s="55"/>
      <c r="AA629" s="55"/>
      <c r="AB629" s="55"/>
      <c r="AC629" s="55"/>
      <c r="AD629" s="55"/>
      <c r="AE629" s="55"/>
      <c r="AF629" s="55"/>
      <c r="AG629" s="55"/>
    </row>
    <row r="630" spans="1:33" x14ac:dyDescent="0.25">
      <c r="A630" s="29"/>
      <c r="B630" s="31"/>
      <c r="C630" s="29"/>
      <c r="D630" s="29"/>
      <c r="E630" s="29"/>
      <c r="F630" s="43"/>
      <c r="G630" s="43"/>
      <c r="H630" s="29"/>
      <c r="I630" s="21" t="str">
        <f>LEFT(Tabel1[[#This Row],[Ruumi tüüp (TALO Tüüpruumide nimestik)]],2)</f>
        <v/>
      </c>
      <c r="J630" s="30"/>
      <c r="K630" s="29"/>
      <c r="L630" s="21" t="str">
        <f>IFERROR(VLOOKUP(Tabel1[[#This Row],[Üürnik]],'Lepingu lisa'!$AW$3:$AX$22,2,FALSE),"")</f>
        <v/>
      </c>
      <c r="M630" s="21" t="str">
        <f>IFERROR(VLOOKUP(Tabel1[[#This Row],[Jaotus]],Tabelid!L:M,2,FALSE),"")</f>
        <v/>
      </c>
      <c r="N630" s="21"/>
      <c r="O630" s="55"/>
      <c r="P630" s="55"/>
      <c r="Q630" s="55"/>
      <c r="R630" s="55"/>
      <c r="S630" s="55"/>
      <c r="T630" s="55"/>
      <c r="U630" s="55"/>
      <c r="V630" s="55"/>
      <c r="W630" s="55"/>
      <c r="X630" s="55"/>
      <c r="Y630" s="55"/>
      <c r="Z630" s="55"/>
      <c r="AA630" s="55"/>
      <c r="AB630" s="55"/>
      <c r="AC630" s="55"/>
      <c r="AD630" s="55"/>
      <c r="AE630" s="55"/>
      <c r="AF630" s="55"/>
      <c r="AG630" s="55"/>
    </row>
    <row r="631" spans="1:33" x14ac:dyDescent="0.25">
      <c r="A631" s="29"/>
      <c r="B631" s="31"/>
      <c r="C631" s="29"/>
      <c r="D631" s="29"/>
      <c r="E631" s="29"/>
      <c r="F631" s="43"/>
      <c r="G631" s="43"/>
      <c r="H631" s="29"/>
      <c r="I631" s="21" t="str">
        <f>LEFT(Tabel1[[#This Row],[Ruumi tüüp (TALO Tüüpruumide nimestik)]],2)</f>
        <v/>
      </c>
      <c r="J631" s="30"/>
      <c r="K631" s="29"/>
      <c r="L631" s="21" t="str">
        <f>IFERROR(VLOOKUP(Tabel1[[#This Row],[Üürnik]],'Lepingu lisa'!$AW$3:$AX$22,2,FALSE),"")</f>
        <v/>
      </c>
      <c r="M631" s="21" t="str">
        <f>IFERROR(VLOOKUP(Tabel1[[#This Row],[Jaotus]],Tabelid!L:M,2,FALSE),"")</f>
        <v/>
      </c>
      <c r="N631" s="21"/>
      <c r="O631" s="55"/>
      <c r="P631" s="55"/>
      <c r="Q631" s="55"/>
      <c r="R631" s="55"/>
      <c r="S631" s="55"/>
      <c r="T631" s="55"/>
      <c r="U631" s="55"/>
      <c r="V631" s="55"/>
      <c r="W631" s="55"/>
      <c r="X631" s="55"/>
      <c r="Y631" s="55"/>
      <c r="Z631" s="55"/>
      <c r="AA631" s="55"/>
      <c r="AB631" s="55"/>
      <c r="AC631" s="55"/>
      <c r="AD631" s="55"/>
      <c r="AE631" s="55"/>
      <c r="AF631" s="55"/>
      <c r="AG631" s="55"/>
    </row>
    <row r="632" spans="1:33" x14ac:dyDescent="0.25">
      <c r="A632" s="29"/>
      <c r="B632" s="31"/>
      <c r="C632" s="29"/>
      <c r="D632" s="29"/>
      <c r="E632" s="29"/>
      <c r="F632" s="43"/>
      <c r="G632" s="43"/>
      <c r="H632" s="29"/>
      <c r="I632" s="21" t="str">
        <f>LEFT(Tabel1[[#This Row],[Ruumi tüüp (TALO Tüüpruumide nimestik)]],2)</f>
        <v/>
      </c>
      <c r="J632" s="30"/>
      <c r="K632" s="29"/>
      <c r="L632" s="21" t="str">
        <f>IFERROR(VLOOKUP(Tabel1[[#This Row],[Üürnik]],'Lepingu lisa'!$AW$3:$AX$22,2,FALSE),"")</f>
        <v/>
      </c>
      <c r="M632" s="21" t="str">
        <f>IFERROR(VLOOKUP(Tabel1[[#This Row],[Jaotus]],Tabelid!L:M,2,FALSE),"")</f>
        <v/>
      </c>
      <c r="N632" s="21"/>
      <c r="O632" s="55"/>
      <c r="P632" s="55"/>
      <c r="Q632" s="55"/>
      <c r="R632" s="55"/>
      <c r="S632" s="55"/>
      <c r="T632" s="55"/>
      <c r="U632" s="55"/>
      <c r="V632" s="55"/>
      <c r="W632" s="55"/>
      <c r="X632" s="55"/>
      <c r="Y632" s="55"/>
      <c r="Z632" s="55"/>
      <c r="AA632" s="55"/>
      <c r="AB632" s="55"/>
      <c r="AC632" s="55"/>
      <c r="AD632" s="55"/>
      <c r="AE632" s="55"/>
      <c r="AF632" s="55"/>
      <c r="AG632" s="55"/>
    </row>
    <row r="633" spans="1:33" x14ac:dyDescent="0.25">
      <c r="A633" s="29"/>
      <c r="B633" s="31"/>
      <c r="C633" s="29"/>
      <c r="D633" s="29"/>
      <c r="E633" s="29"/>
      <c r="F633" s="43"/>
      <c r="G633" s="43"/>
      <c r="H633" s="29"/>
      <c r="I633" s="21" t="str">
        <f>LEFT(Tabel1[[#This Row],[Ruumi tüüp (TALO Tüüpruumide nimestik)]],2)</f>
        <v/>
      </c>
      <c r="J633" s="30"/>
      <c r="K633" s="29"/>
      <c r="L633" s="21" t="str">
        <f>IFERROR(VLOOKUP(Tabel1[[#This Row],[Üürnik]],'Lepingu lisa'!$AW$3:$AX$22,2,FALSE),"")</f>
        <v/>
      </c>
      <c r="M633" s="21" t="str">
        <f>IFERROR(VLOOKUP(Tabel1[[#This Row],[Jaotus]],Tabelid!L:M,2,FALSE),"")</f>
        <v/>
      </c>
      <c r="N633" s="21"/>
      <c r="O633" s="55"/>
      <c r="P633" s="55"/>
      <c r="Q633" s="55"/>
      <c r="R633" s="55"/>
      <c r="S633" s="55"/>
      <c r="T633" s="55"/>
      <c r="U633" s="55"/>
      <c r="V633" s="55"/>
      <c r="W633" s="55"/>
      <c r="X633" s="55"/>
      <c r="Y633" s="55"/>
      <c r="Z633" s="55"/>
      <c r="AA633" s="55"/>
      <c r="AB633" s="55"/>
      <c r="AC633" s="55"/>
      <c r="AD633" s="55"/>
      <c r="AE633" s="55"/>
      <c r="AF633" s="55"/>
      <c r="AG633" s="55"/>
    </row>
    <row r="634" spans="1:33" x14ac:dyDescent="0.25">
      <c r="A634" s="29"/>
      <c r="B634" s="31"/>
      <c r="C634" s="29"/>
      <c r="D634" s="29"/>
      <c r="E634" s="29"/>
      <c r="F634" s="43"/>
      <c r="G634" s="43"/>
      <c r="H634" s="29"/>
      <c r="I634" s="21" t="str">
        <f>LEFT(Tabel1[[#This Row],[Ruumi tüüp (TALO Tüüpruumide nimestik)]],2)</f>
        <v/>
      </c>
      <c r="J634" s="30"/>
      <c r="K634" s="29"/>
      <c r="L634" s="21" t="str">
        <f>IFERROR(VLOOKUP(Tabel1[[#This Row],[Üürnik]],'Lepingu lisa'!$AW$3:$AX$22,2,FALSE),"")</f>
        <v/>
      </c>
      <c r="M634" s="21" t="str">
        <f>IFERROR(VLOOKUP(Tabel1[[#This Row],[Jaotus]],Tabelid!L:M,2,FALSE),"")</f>
        <v/>
      </c>
      <c r="N634" s="21"/>
      <c r="O634" s="55"/>
      <c r="P634" s="55"/>
      <c r="Q634" s="55"/>
      <c r="R634" s="55"/>
      <c r="S634" s="55"/>
      <c r="T634" s="55"/>
      <c r="U634" s="55"/>
      <c r="V634" s="55"/>
      <c r="W634" s="55"/>
      <c r="X634" s="55"/>
      <c r="Y634" s="55"/>
      <c r="Z634" s="55"/>
      <c r="AA634" s="55"/>
      <c r="AB634" s="55"/>
      <c r="AC634" s="55"/>
      <c r="AD634" s="55"/>
      <c r="AE634" s="55"/>
      <c r="AF634" s="55"/>
      <c r="AG634" s="55"/>
    </row>
    <row r="635" spans="1:33" x14ac:dyDescent="0.25">
      <c r="A635" s="29"/>
      <c r="B635" s="31"/>
      <c r="C635" s="29"/>
      <c r="D635" s="29"/>
      <c r="E635" s="29"/>
      <c r="F635" s="43"/>
      <c r="G635" s="43"/>
      <c r="H635" s="29"/>
      <c r="I635" s="21" t="str">
        <f>LEFT(Tabel1[[#This Row],[Ruumi tüüp (TALO Tüüpruumide nimestik)]],2)</f>
        <v/>
      </c>
      <c r="J635" s="30"/>
      <c r="K635" s="29"/>
      <c r="L635" s="21" t="str">
        <f>IFERROR(VLOOKUP(Tabel1[[#This Row],[Üürnik]],'Lepingu lisa'!$AW$3:$AX$22,2,FALSE),"")</f>
        <v/>
      </c>
      <c r="M635" s="21" t="str">
        <f>IFERROR(VLOOKUP(Tabel1[[#This Row],[Jaotus]],Tabelid!L:M,2,FALSE),"")</f>
        <v/>
      </c>
      <c r="N635" s="21"/>
      <c r="O635" s="55"/>
      <c r="P635" s="55"/>
      <c r="Q635" s="55"/>
      <c r="R635" s="55"/>
      <c r="S635" s="55"/>
      <c r="T635" s="55"/>
      <c r="U635" s="55"/>
      <c r="V635" s="55"/>
      <c r="W635" s="55"/>
      <c r="X635" s="55"/>
      <c r="Y635" s="55"/>
      <c r="Z635" s="55"/>
      <c r="AA635" s="55"/>
      <c r="AB635" s="55"/>
      <c r="AC635" s="55"/>
      <c r="AD635" s="55"/>
      <c r="AE635" s="55"/>
      <c r="AF635" s="55"/>
      <c r="AG635" s="55"/>
    </row>
    <row r="636" spans="1:33" x14ac:dyDescent="0.25">
      <c r="A636" s="29"/>
      <c r="B636" s="31"/>
      <c r="C636" s="29"/>
      <c r="D636" s="29"/>
      <c r="E636" s="29"/>
      <c r="F636" s="43"/>
      <c r="G636" s="43"/>
      <c r="H636" s="29"/>
      <c r="I636" s="21" t="str">
        <f>LEFT(Tabel1[[#This Row],[Ruumi tüüp (TALO Tüüpruumide nimestik)]],2)</f>
        <v/>
      </c>
      <c r="J636" s="30"/>
      <c r="K636" s="29"/>
      <c r="L636" s="21" t="str">
        <f>IFERROR(VLOOKUP(Tabel1[[#This Row],[Üürnik]],'Lepingu lisa'!$AW$3:$AX$22,2,FALSE),"")</f>
        <v/>
      </c>
      <c r="M636" s="21" t="str">
        <f>IFERROR(VLOOKUP(Tabel1[[#This Row],[Jaotus]],Tabelid!L:M,2,FALSE),"")</f>
        <v/>
      </c>
      <c r="N636" s="21"/>
      <c r="O636" s="55"/>
      <c r="P636" s="55"/>
      <c r="Q636" s="55"/>
      <c r="R636" s="55"/>
      <c r="S636" s="55"/>
      <c r="T636" s="55"/>
      <c r="U636" s="55"/>
      <c r="V636" s="55"/>
      <c r="W636" s="55"/>
      <c r="X636" s="55"/>
      <c r="Y636" s="55"/>
      <c r="Z636" s="55"/>
      <c r="AA636" s="55"/>
      <c r="AB636" s="55"/>
      <c r="AC636" s="55"/>
      <c r="AD636" s="55"/>
      <c r="AE636" s="55"/>
      <c r="AF636" s="55"/>
      <c r="AG636" s="55"/>
    </row>
    <row r="637" spans="1:33" x14ac:dyDescent="0.25">
      <c r="A637" s="29"/>
      <c r="B637" s="31"/>
      <c r="C637" s="29"/>
      <c r="D637" s="29"/>
      <c r="E637" s="29"/>
      <c r="F637" s="43"/>
      <c r="G637" s="43"/>
      <c r="H637" s="29"/>
      <c r="I637" s="21" t="str">
        <f>LEFT(Tabel1[[#This Row],[Ruumi tüüp (TALO Tüüpruumide nimestik)]],2)</f>
        <v/>
      </c>
      <c r="J637" s="30"/>
      <c r="K637" s="29"/>
      <c r="L637" s="21" t="str">
        <f>IFERROR(VLOOKUP(Tabel1[[#This Row],[Üürnik]],'Lepingu lisa'!$AW$3:$AX$22,2,FALSE),"")</f>
        <v/>
      </c>
      <c r="M637" s="21" t="str">
        <f>IFERROR(VLOOKUP(Tabel1[[#This Row],[Jaotus]],Tabelid!L:M,2,FALSE),"")</f>
        <v/>
      </c>
      <c r="N637" s="21"/>
      <c r="O637" s="55"/>
      <c r="P637" s="55"/>
      <c r="Q637" s="55"/>
      <c r="R637" s="55"/>
      <c r="S637" s="55"/>
      <c r="T637" s="55"/>
      <c r="U637" s="55"/>
      <c r="V637" s="55"/>
      <c r="W637" s="55"/>
      <c r="X637" s="55"/>
      <c r="Y637" s="55"/>
      <c r="Z637" s="55"/>
      <c r="AA637" s="55"/>
      <c r="AB637" s="55"/>
      <c r="AC637" s="55"/>
      <c r="AD637" s="55"/>
      <c r="AE637" s="55"/>
      <c r="AF637" s="55"/>
      <c r="AG637" s="55"/>
    </row>
    <row r="638" spans="1:33" x14ac:dyDescent="0.25">
      <c r="A638" s="29"/>
      <c r="B638" s="31"/>
      <c r="C638" s="29"/>
      <c r="D638" s="29"/>
      <c r="E638" s="29"/>
      <c r="F638" s="43"/>
      <c r="G638" s="43"/>
      <c r="H638" s="29"/>
      <c r="I638" s="21" t="str">
        <f>LEFT(Tabel1[[#This Row],[Ruumi tüüp (TALO Tüüpruumide nimestik)]],2)</f>
        <v/>
      </c>
      <c r="J638" s="30"/>
      <c r="K638" s="29"/>
      <c r="L638" s="21" t="str">
        <f>IFERROR(VLOOKUP(Tabel1[[#This Row],[Üürnik]],'Lepingu lisa'!$AW$3:$AX$22,2,FALSE),"")</f>
        <v/>
      </c>
      <c r="M638" s="21" t="str">
        <f>IFERROR(VLOOKUP(Tabel1[[#This Row],[Jaotus]],Tabelid!L:M,2,FALSE),"")</f>
        <v/>
      </c>
      <c r="N638" s="21"/>
      <c r="O638" s="55"/>
      <c r="P638" s="55"/>
      <c r="Q638" s="55"/>
      <c r="R638" s="55"/>
      <c r="S638" s="55"/>
      <c r="T638" s="55"/>
      <c r="U638" s="55"/>
      <c r="V638" s="55"/>
      <c r="W638" s="55"/>
      <c r="X638" s="55"/>
      <c r="Y638" s="55"/>
      <c r="Z638" s="55"/>
      <c r="AA638" s="55"/>
      <c r="AB638" s="55"/>
      <c r="AC638" s="55"/>
      <c r="AD638" s="55"/>
      <c r="AE638" s="55"/>
      <c r="AF638" s="55"/>
      <c r="AG638" s="55"/>
    </row>
    <row r="639" spans="1:33" x14ac:dyDescent="0.25">
      <c r="A639" s="29"/>
      <c r="B639" s="31"/>
      <c r="C639" s="29"/>
      <c r="D639" s="29"/>
      <c r="E639" s="29"/>
      <c r="F639" s="43"/>
      <c r="G639" s="43"/>
      <c r="H639" s="29"/>
      <c r="I639" s="21" t="str">
        <f>LEFT(Tabel1[[#This Row],[Ruumi tüüp (TALO Tüüpruumide nimestik)]],2)</f>
        <v/>
      </c>
      <c r="J639" s="30"/>
      <c r="K639" s="29"/>
      <c r="L639" s="21" t="str">
        <f>IFERROR(VLOOKUP(Tabel1[[#This Row],[Üürnik]],'Lepingu lisa'!$AW$3:$AX$22,2,FALSE),"")</f>
        <v/>
      </c>
      <c r="M639" s="21" t="str">
        <f>IFERROR(VLOOKUP(Tabel1[[#This Row],[Jaotus]],Tabelid!L:M,2,FALSE),"")</f>
        <v/>
      </c>
      <c r="N639" s="21"/>
      <c r="O639" s="55"/>
      <c r="P639" s="55"/>
      <c r="Q639" s="55"/>
      <c r="R639" s="55"/>
      <c r="S639" s="55"/>
      <c r="T639" s="55"/>
      <c r="U639" s="55"/>
      <c r="V639" s="55"/>
      <c r="W639" s="55"/>
      <c r="X639" s="55"/>
      <c r="Y639" s="55"/>
      <c r="Z639" s="55"/>
      <c r="AA639" s="55"/>
      <c r="AB639" s="55"/>
      <c r="AC639" s="55"/>
      <c r="AD639" s="55"/>
      <c r="AE639" s="55"/>
      <c r="AF639" s="55"/>
      <c r="AG639" s="55"/>
    </row>
    <row r="640" spans="1:33" x14ac:dyDescent="0.25">
      <c r="A640" s="29"/>
      <c r="B640" s="31"/>
      <c r="C640" s="29"/>
      <c r="D640" s="29"/>
      <c r="E640" s="29"/>
      <c r="F640" s="43"/>
      <c r="G640" s="43"/>
      <c r="H640" s="29"/>
      <c r="I640" s="21" t="str">
        <f>LEFT(Tabel1[[#This Row],[Ruumi tüüp (TALO Tüüpruumide nimestik)]],2)</f>
        <v/>
      </c>
      <c r="J640" s="30"/>
      <c r="K640" s="29"/>
      <c r="L640" s="21" t="str">
        <f>IFERROR(VLOOKUP(Tabel1[[#This Row],[Üürnik]],'Lepingu lisa'!$AW$3:$AX$22,2,FALSE),"")</f>
        <v/>
      </c>
      <c r="M640" s="21" t="str">
        <f>IFERROR(VLOOKUP(Tabel1[[#This Row],[Jaotus]],Tabelid!L:M,2,FALSE),"")</f>
        <v/>
      </c>
      <c r="N640" s="21"/>
      <c r="O640" s="55"/>
      <c r="P640" s="55"/>
      <c r="Q640" s="55"/>
      <c r="R640" s="55"/>
      <c r="S640" s="55"/>
      <c r="T640" s="55"/>
      <c r="U640" s="55"/>
      <c r="V640" s="55"/>
      <c r="W640" s="55"/>
      <c r="X640" s="55"/>
      <c r="Y640" s="55"/>
      <c r="Z640" s="55"/>
      <c r="AA640" s="55"/>
      <c r="AB640" s="55"/>
      <c r="AC640" s="55"/>
      <c r="AD640" s="55"/>
      <c r="AE640" s="55"/>
      <c r="AF640" s="55"/>
      <c r="AG640" s="55"/>
    </row>
    <row r="641" spans="1:33" x14ac:dyDescent="0.25">
      <c r="A641" s="29"/>
      <c r="B641" s="31"/>
      <c r="C641" s="29"/>
      <c r="D641" s="29"/>
      <c r="E641" s="29"/>
      <c r="F641" s="43"/>
      <c r="G641" s="43"/>
      <c r="H641" s="29"/>
      <c r="I641" s="21" t="str">
        <f>LEFT(Tabel1[[#This Row],[Ruumi tüüp (TALO Tüüpruumide nimestik)]],2)</f>
        <v/>
      </c>
      <c r="J641" s="30"/>
      <c r="K641" s="29"/>
      <c r="L641" s="21" t="str">
        <f>IFERROR(VLOOKUP(Tabel1[[#This Row],[Üürnik]],'Lepingu lisa'!$AW$3:$AX$22,2,FALSE),"")</f>
        <v/>
      </c>
      <c r="M641" s="21" t="str">
        <f>IFERROR(VLOOKUP(Tabel1[[#This Row],[Jaotus]],Tabelid!L:M,2,FALSE),"")</f>
        <v/>
      </c>
      <c r="N641" s="21"/>
      <c r="O641" s="55"/>
      <c r="P641" s="55"/>
      <c r="Q641" s="55"/>
      <c r="R641" s="55"/>
      <c r="S641" s="55"/>
      <c r="T641" s="55"/>
      <c r="U641" s="55"/>
      <c r="V641" s="55"/>
      <c r="W641" s="55"/>
      <c r="X641" s="55"/>
      <c r="Y641" s="55"/>
      <c r="Z641" s="55"/>
      <c r="AA641" s="55"/>
      <c r="AB641" s="55"/>
      <c r="AC641" s="55"/>
      <c r="AD641" s="55"/>
      <c r="AE641" s="55"/>
      <c r="AF641" s="55"/>
      <c r="AG641" s="55"/>
    </row>
    <row r="642" spans="1:33" x14ac:dyDescent="0.25">
      <c r="A642" s="29"/>
      <c r="B642" s="31"/>
      <c r="C642" s="29"/>
      <c r="D642" s="29"/>
      <c r="E642" s="29"/>
      <c r="F642" s="43"/>
      <c r="G642" s="43"/>
      <c r="H642" s="29"/>
      <c r="I642" s="21" t="str">
        <f>LEFT(Tabel1[[#This Row],[Ruumi tüüp (TALO Tüüpruumide nimestik)]],2)</f>
        <v/>
      </c>
      <c r="J642" s="30"/>
      <c r="K642" s="29"/>
      <c r="L642" s="21" t="str">
        <f>IFERROR(VLOOKUP(Tabel1[[#This Row],[Üürnik]],'Lepingu lisa'!$AW$3:$AX$22,2,FALSE),"")</f>
        <v/>
      </c>
      <c r="M642" s="21" t="str">
        <f>IFERROR(VLOOKUP(Tabel1[[#This Row],[Jaotus]],Tabelid!L:M,2,FALSE),"")</f>
        <v/>
      </c>
      <c r="N642" s="21"/>
      <c r="O642" s="55"/>
      <c r="P642" s="55"/>
      <c r="Q642" s="55"/>
      <c r="R642" s="55"/>
      <c r="S642" s="55"/>
      <c r="T642" s="55"/>
      <c r="U642" s="55"/>
      <c r="V642" s="55"/>
      <c r="W642" s="55"/>
      <c r="X642" s="55"/>
      <c r="Y642" s="55"/>
      <c r="Z642" s="55"/>
      <c r="AA642" s="55"/>
      <c r="AB642" s="55"/>
      <c r="AC642" s="55"/>
      <c r="AD642" s="55"/>
      <c r="AE642" s="55"/>
      <c r="AF642" s="55"/>
      <c r="AG642" s="55"/>
    </row>
    <row r="643" spans="1:33" x14ac:dyDescent="0.25">
      <c r="A643" s="29"/>
      <c r="B643" s="31"/>
      <c r="C643" s="29"/>
      <c r="D643" s="29"/>
      <c r="E643" s="29"/>
      <c r="F643" s="43"/>
      <c r="G643" s="43"/>
      <c r="H643" s="29"/>
      <c r="I643" s="21" t="str">
        <f>LEFT(Tabel1[[#This Row],[Ruumi tüüp (TALO Tüüpruumide nimestik)]],2)</f>
        <v/>
      </c>
      <c r="J643" s="30"/>
      <c r="K643" s="29"/>
      <c r="L643" s="21" t="str">
        <f>IFERROR(VLOOKUP(Tabel1[[#This Row],[Üürnik]],'Lepingu lisa'!$AW$3:$AX$22,2,FALSE),"")</f>
        <v/>
      </c>
      <c r="M643" s="21" t="str">
        <f>IFERROR(VLOOKUP(Tabel1[[#This Row],[Jaotus]],Tabelid!L:M,2,FALSE),"")</f>
        <v/>
      </c>
      <c r="N643" s="21"/>
      <c r="O643" s="55"/>
      <c r="P643" s="55"/>
      <c r="Q643" s="55"/>
      <c r="R643" s="55"/>
      <c r="S643" s="55"/>
      <c r="T643" s="55"/>
      <c r="U643" s="55"/>
      <c r="V643" s="55"/>
      <c r="W643" s="55"/>
      <c r="X643" s="55"/>
      <c r="Y643" s="55"/>
      <c r="Z643" s="55"/>
      <c r="AA643" s="55"/>
      <c r="AB643" s="55"/>
      <c r="AC643" s="55"/>
      <c r="AD643" s="55"/>
      <c r="AE643" s="55"/>
      <c r="AF643" s="55"/>
      <c r="AG643" s="55"/>
    </row>
    <row r="644" spans="1:33" x14ac:dyDescent="0.25">
      <c r="A644" s="29"/>
      <c r="B644" s="31"/>
      <c r="C644" s="29"/>
      <c r="D644" s="29"/>
      <c r="E644" s="29"/>
      <c r="F644" s="43"/>
      <c r="G644" s="43"/>
      <c r="H644" s="29"/>
      <c r="I644" s="21" t="str">
        <f>LEFT(Tabel1[[#This Row],[Ruumi tüüp (TALO Tüüpruumide nimestik)]],2)</f>
        <v/>
      </c>
      <c r="J644" s="30"/>
      <c r="K644" s="29"/>
      <c r="L644" s="21" t="str">
        <f>IFERROR(VLOOKUP(Tabel1[[#This Row],[Üürnik]],'Lepingu lisa'!$AW$3:$AX$22,2,FALSE),"")</f>
        <v/>
      </c>
      <c r="M644" s="21" t="str">
        <f>IFERROR(VLOOKUP(Tabel1[[#This Row],[Jaotus]],Tabelid!L:M,2,FALSE),"")</f>
        <v/>
      </c>
      <c r="N644" s="21"/>
      <c r="O644" s="55"/>
      <c r="P644" s="55"/>
      <c r="Q644" s="55"/>
      <c r="R644" s="55"/>
      <c r="S644" s="55"/>
      <c r="T644" s="55"/>
      <c r="U644" s="55"/>
      <c r="V644" s="55"/>
      <c r="W644" s="55"/>
      <c r="X644" s="55"/>
      <c r="Y644" s="55"/>
      <c r="Z644" s="55"/>
      <c r="AA644" s="55"/>
      <c r="AB644" s="55"/>
      <c r="AC644" s="55"/>
      <c r="AD644" s="55"/>
      <c r="AE644" s="55"/>
      <c r="AF644" s="55"/>
      <c r="AG644" s="55"/>
    </row>
    <row r="645" spans="1:33" x14ac:dyDescent="0.25">
      <c r="A645" s="29"/>
      <c r="B645" s="31"/>
      <c r="C645" s="29"/>
      <c r="D645" s="29"/>
      <c r="E645" s="29"/>
      <c r="F645" s="43"/>
      <c r="G645" s="43"/>
      <c r="H645" s="29"/>
      <c r="I645" s="21" t="str">
        <f>LEFT(Tabel1[[#This Row],[Ruumi tüüp (TALO Tüüpruumide nimestik)]],2)</f>
        <v/>
      </c>
      <c r="J645" s="30"/>
      <c r="K645" s="29"/>
      <c r="L645" s="21" t="str">
        <f>IFERROR(VLOOKUP(Tabel1[[#This Row],[Üürnik]],'Lepingu lisa'!$AW$3:$AX$22,2,FALSE),"")</f>
        <v/>
      </c>
      <c r="M645" s="21" t="str">
        <f>IFERROR(VLOOKUP(Tabel1[[#This Row],[Jaotus]],Tabelid!L:M,2,FALSE),"")</f>
        <v/>
      </c>
      <c r="N645" s="21"/>
      <c r="O645" s="55"/>
      <c r="P645" s="55"/>
      <c r="Q645" s="55"/>
      <c r="R645" s="55"/>
      <c r="S645" s="55"/>
      <c r="T645" s="55"/>
      <c r="U645" s="55"/>
      <c r="V645" s="55"/>
      <c r="W645" s="55"/>
      <c r="X645" s="55"/>
      <c r="Y645" s="55"/>
      <c r="Z645" s="55"/>
      <c r="AA645" s="55"/>
      <c r="AB645" s="55"/>
      <c r="AC645" s="55"/>
      <c r="AD645" s="55"/>
      <c r="AE645" s="55"/>
      <c r="AF645" s="55"/>
      <c r="AG645" s="55"/>
    </row>
    <row r="646" spans="1:33" x14ac:dyDescent="0.25">
      <c r="A646" s="29"/>
      <c r="B646" s="31"/>
      <c r="C646" s="29"/>
      <c r="D646" s="29"/>
      <c r="E646" s="29"/>
      <c r="F646" s="43"/>
      <c r="G646" s="43"/>
      <c r="H646" s="29"/>
      <c r="I646" s="21" t="str">
        <f>LEFT(Tabel1[[#This Row],[Ruumi tüüp (TALO Tüüpruumide nimestik)]],2)</f>
        <v/>
      </c>
      <c r="J646" s="30"/>
      <c r="K646" s="29"/>
      <c r="L646" s="21" t="str">
        <f>IFERROR(VLOOKUP(Tabel1[[#This Row],[Üürnik]],'Lepingu lisa'!$AW$3:$AX$22,2,FALSE),"")</f>
        <v/>
      </c>
      <c r="M646" s="21" t="str">
        <f>IFERROR(VLOOKUP(Tabel1[[#This Row],[Jaotus]],Tabelid!L:M,2,FALSE),"")</f>
        <v/>
      </c>
      <c r="N646" s="21"/>
      <c r="O646" s="55"/>
      <c r="P646" s="55"/>
      <c r="Q646" s="55"/>
      <c r="R646" s="55"/>
      <c r="S646" s="55"/>
      <c r="T646" s="55"/>
      <c r="U646" s="55"/>
      <c r="V646" s="55"/>
      <c r="W646" s="55"/>
      <c r="X646" s="55"/>
      <c r="Y646" s="55"/>
      <c r="Z646" s="55"/>
      <c r="AA646" s="55"/>
      <c r="AB646" s="55"/>
      <c r="AC646" s="55"/>
      <c r="AD646" s="55"/>
      <c r="AE646" s="55"/>
      <c r="AF646" s="55"/>
      <c r="AG646" s="55"/>
    </row>
    <row r="647" spans="1:33" x14ac:dyDescent="0.25">
      <c r="A647" s="29"/>
      <c r="B647" s="31"/>
      <c r="C647" s="29"/>
      <c r="D647" s="29"/>
      <c r="E647" s="29"/>
      <c r="F647" s="43"/>
      <c r="G647" s="43"/>
      <c r="H647" s="29"/>
      <c r="I647" s="21" t="str">
        <f>LEFT(Tabel1[[#This Row],[Ruumi tüüp (TALO Tüüpruumide nimestik)]],2)</f>
        <v/>
      </c>
      <c r="J647" s="30"/>
      <c r="K647" s="29"/>
      <c r="L647" s="21" t="str">
        <f>IFERROR(VLOOKUP(Tabel1[[#This Row],[Üürnik]],'Lepingu lisa'!$AW$3:$AX$22,2,FALSE),"")</f>
        <v/>
      </c>
      <c r="M647" s="21" t="str">
        <f>IFERROR(VLOOKUP(Tabel1[[#This Row],[Jaotus]],Tabelid!L:M,2,FALSE),"")</f>
        <v/>
      </c>
      <c r="N647" s="21"/>
      <c r="O647" s="55"/>
      <c r="P647" s="55"/>
      <c r="Q647" s="55"/>
      <c r="R647" s="55"/>
      <c r="S647" s="55"/>
      <c r="T647" s="55"/>
      <c r="U647" s="55"/>
      <c r="V647" s="55"/>
      <c r="W647" s="55"/>
      <c r="X647" s="55"/>
      <c r="Y647" s="55"/>
      <c r="Z647" s="55"/>
      <c r="AA647" s="55"/>
      <c r="AB647" s="55"/>
      <c r="AC647" s="55"/>
      <c r="AD647" s="55"/>
      <c r="AE647" s="55"/>
      <c r="AF647" s="55"/>
      <c r="AG647" s="55"/>
    </row>
    <row r="648" spans="1:33" x14ac:dyDescent="0.25">
      <c r="A648" s="29"/>
      <c r="B648" s="31"/>
      <c r="C648" s="29"/>
      <c r="D648" s="29"/>
      <c r="E648" s="29"/>
      <c r="F648" s="43"/>
      <c r="G648" s="43"/>
      <c r="H648" s="29"/>
      <c r="I648" s="21" t="str">
        <f>LEFT(Tabel1[[#This Row],[Ruumi tüüp (TALO Tüüpruumide nimestik)]],2)</f>
        <v/>
      </c>
      <c r="J648" s="30"/>
      <c r="K648" s="29"/>
      <c r="L648" s="21" t="str">
        <f>IFERROR(VLOOKUP(Tabel1[[#This Row],[Üürnik]],'Lepingu lisa'!$AW$3:$AX$22,2,FALSE),"")</f>
        <v/>
      </c>
      <c r="M648" s="21" t="str">
        <f>IFERROR(VLOOKUP(Tabel1[[#This Row],[Jaotus]],Tabelid!L:M,2,FALSE),"")</f>
        <v/>
      </c>
      <c r="N648" s="21"/>
      <c r="O648" s="55"/>
      <c r="P648" s="55"/>
      <c r="Q648" s="55"/>
      <c r="R648" s="55"/>
      <c r="S648" s="55"/>
      <c r="T648" s="55"/>
      <c r="U648" s="55"/>
      <c r="V648" s="55"/>
      <c r="W648" s="55"/>
      <c r="X648" s="55"/>
      <c r="Y648" s="55"/>
      <c r="Z648" s="55"/>
      <c r="AA648" s="55"/>
      <c r="AB648" s="55"/>
      <c r="AC648" s="55"/>
      <c r="AD648" s="55"/>
      <c r="AE648" s="55"/>
      <c r="AF648" s="55"/>
      <c r="AG648" s="55"/>
    </row>
    <row r="649" spans="1:33" x14ac:dyDescent="0.25">
      <c r="A649" s="29"/>
      <c r="B649" s="31"/>
      <c r="C649" s="29"/>
      <c r="D649" s="29"/>
      <c r="E649" s="29"/>
      <c r="F649" s="43"/>
      <c r="G649" s="43"/>
      <c r="H649" s="29"/>
      <c r="I649" s="21" t="str">
        <f>LEFT(Tabel1[[#This Row],[Ruumi tüüp (TALO Tüüpruumide nimestik)]],2)</f>
        <v/>
      </c>
      <c r="J649" s="30"/>
      <c r="K649" s="29"/>
      <c r="L649" s="21" t="str">
        <f>IFERROR(VLOOKUP(Tabel1[[#This Row],[Üürnik]],'Lepingu lisa'!$AW$3:$AX$22,2,FALSE),"")</f>
        <v/>
      </c>
      <c r="M649" s="21" t="str">
        <f>IFERROR(VLOOKUP(Tabel1[[#This Row],[Jaotus]],Tabelid!L:M,2,FALSE),"")</f>
        <v/>
      </c>
      <c r="N649" s="21"/>
      <c r="O649" s="55"/>
      <c r="P649" s="55"/>
      <c r="Q649" s="55"/>
      <c r="R649" s="55"/>
      <c r="S649" s="55"/>
      <c r="T649" s="55"/>
      <c r="U649" s="55"/>
      <c r="V649" s="55"/>
      <c r="W649" s="55"/>
      <c r="X649" s="55"/>
      <c r="Y649" s="55"/>
      <c r="Z649" s="55"/>
      <c r="AA649" s="55"/>
      <c r="AB649" s="55"/>
      <c r="AC649" s="55"/>
      <c r="AD649" s="55"/>
      <c r="AE649" s="55"/>
      <c r="AF649" s="55"/>
      <c r="AG649" s="55"/>
    </row>
    <row r="650" spans="1:33" x14ac:dyDescent="0.25">
      <c r="A650" s="29"/>
      <c r="B650" s="31"/>
      <c r="C650" s="29"/>
      <c r="D650" s="29"/>
      <c r="E650" s="29"/>
      <c r="F650" s="43"/>
      <c r="G650" s="43"/>
      <c r="H650" s="29"/>
      <c r="I650" s="21" t="str">
        <f>LEFT(Tabel1[[#This Row],[Ruumi tüüp (TALO Tüüpruumide nimestik)]],2)</f>
        <v/>
      </c>
      <c r="J650" s="30"/>
      <c r="K650" s="29"/>
      <c r="L650" s="21" t="str">
        <f>IFERROR(VLOOKUP(Tabel1[[#This Row],[Üürnik]],'Lepingu lisa'!$AW$3:$AX$22,2,FALSE),"")</f>
        <v/>
      </c>
      <c r="M650" s="21" t="str">
        <f>IFERROR(VLOOKUP(Tabel1[[#This Row],[Jaotus]],Tabelid!L:M,2,FALSE),"")</f>
        <v/>
      </c>
      <c r="N650" s="21"/>
      <c r="O650" s="55"/>
      <c r="P650" s="55"/>
      <c r="Q650" s="55"/>
      <c r="R650" s="55"/>
      <c r="S650" s="55"/>
      <c r="T650" s="55"/>
      <c r="U650" s="55"/>
      <c r="V650" s="55"/>
      <c r="W650" s="55"/>
      <c r="X650" s="55"/>
      <c r="Y650" s="55"/>
      <c r="Z650" s="55"/>
      <c r="AA650" s="55"/>
      <c r="AB650" s="55"/>
      <c r="AC650" s="55"/>
      <c r="AD650" s="55"/>
      <c r="AE650" s="55"/>
      <c r="AF650" s="55"/>
      <c r="AG650" s="55"/>
    </row>
    <row r="651" spans="1:33" x14ac:dyDescent="0.25">
      <c r="A651" s="29"/>
      <c r="B651" s="31"/>
      <c r="C651" s="29"/>
      <c r="D651" s="29"/>
      <c r="E651" s="29"/>
      <c r="F651" s="43"/>
      <c r="G651" s="43"/>
      <c r="H651" s="29"/>
      <c r="I651" s="21" t="str">
        <f>LEFT(Tabel1[[#This Row],[Ruumi tüüp (TALO Tüüpruumide nimestik)]],2)</f>
        <v/>
      </c>
      <c r="J651" s="30"/>
      <c r="K651" s="29"/>
      <c r="L651" s="21" t="str">
        <f>IFERROR(VLOOKUP(Tabel1[[#This Row],[Üürnik]],'Lepingu lisa'!$AW$3:$AX$22,2,FALSE),"")</f>
        <v/>
      </c>
      <c r="M651" s="21" t="str">
        <f>IFERROR(VLOOKUP(Tabel1[[#This Row],[Jaotus]],Tabelid!L:M,2,FALSE),"")</f>
        <v/>
      </c>
      <c r="N651" s="21"/>
      <c r="O651" s="55"/>
      <c r="P651" s="55"/>
      <c r="Q651" s="55"/>
      <c r="R651" s="55"/>
      <c r="S651" s="55"/>
      <c r="T651" s="55"/>
      <c r="U651" s="55"/>
      <c r="V651" s="55"/>
      <c r="W651" s="55"/>
      <c r="X651" s="55"/>
      <c r="Y651" s="55"/>
      <c r="Z651" s="55"/>
      <c r="AA651" s="55"/>
      <c r="AB651" s="55"/>
      <c r="AC651" s="55"/>
      <c r="AD651" s="55"/>
      <c r="AE651" s="55"/>
      <c r="AF651" s="55"/>
      <c r="AG651" s="55"/>
    </row>
    <row r="652" spans="1:33" x14ac:dyDescent="0.25">
      <c r="A652" s="29"/>
      <c r="B652" s="31"/>
      <c r="C652" s="29"/>
      <c r="D652" s="29"/>
      <c r="E652" s="29"/>
      <c r="F652" s="43"/>
      <c r="G652" s="43"/>
      <c r="H652" s="29"/>
      <c r="I652" s="21" t="str">
        <f>LEFT(Tabel1[[#This Row],[Ruumi tüüp (TALO Tüüpruumide nimestik)]],2)</f>
        <v/>
      </c>
      <c r="J652" s="30"/>
      <c r="K652" s="29"/>
      <c r="L652" s="21" t="str">
        <f>IFERROR(VLOOKUP(Tabel1[[#This Row],[Üürnik]],'Lepingu lisa'!$AW$3:$AX$22,2,FALSE),"")</f>
        <v/>
      </c>
      <c r="M652" s="21" t="str">
        <f>IFERROR(VLOOKUP(Tabel1[[#This Row],[Jaotus]],Tabelid!L:M,2,FALSE),"")</f>
        <v/>
      </c>
      <c r="N652" s="21"/>
      <c r="O652" s="55"/>
      <c r="P652" s="55"/>
      <c r="Q652" s="55"/>
      <c r="R652" s="55"/>
      <c r="S652" s="55"/>
      <c r="T652" s="55"/>
      <c r="U652" s="55"/>
      <c r="V652" s="55"/>
      <c r="W652" s="55"/>
      <c r="X652" s="55"/>
      <c r="Y652" s="55"/>
      <c r="Z652" s="55"/>
      <c r="AA652" s="55"/>
      <c r="AB652" s="55"/>
      <c r="AC652" s="55"/>
      <c r="AD652" s="55"/>
      <c r="AE652" s="55"/>
      <c r="AF652" s="55"/>
      <c r="AG652" s="55"/>
    </row>
    <row r="653" spans="1:33" x14ac:dyDescent="0.25">
      <c r="A653" s="29"/>
      <c r="B653" s="31"/>
      <c r="C653" s="29"/>
      <c r="D653" s="29"/>
      <c r="E653" s="29"/>
      <c r="F653" s="43"/>
      <c r="G653" s="43"/>
      <c r="H653" s="29"/>
      <c r="I653" s="21" t="str">
        <f>LEFT(Tabel1[[#This Row],[Ruumi tüüp (TALO Tüüpruumide nimestik)]],2)</f>
        <v/>
      </c>
      <c r="J653" s="30"/>
      <c r="K653" s="29"/>
      <c r="L653" s="21" t="str">
        <f>IFERROR(VLOOKUP(Tabel1[[#This Row],[Üürnik]],'Lepingu lisa'!$AW$3:$AX$22,2,FALSE),"")</f>
        <v/>
      </c>
      <c r="M653" s="21" t="str">
        <f>IFERROR(VLOOKUP(Tabel1[[#This Row],[Jaotus]],Tabelid!L:M,2,FALSE),"")</f>
        <v/>
      </c>
      <c r="N653" s="21"/>
      <c r="O653" s="55"/>
      <c r="P653" s="55"/>
      <c r="Q653" s="55"/>
      <c r="R653" s="55"/>
      <c r="S653" s="55"/>
      <c r="T653" s="55"/>
      <c r="U653" s="55"/>
      <c r="V653" s="55"/>
      <c r="W653" s="55"/>
      <c r="X653" s="55"/>
      <c r="Y653" s="55"/>
      <c r="Z653" s="55"/>
      <c r="AA653" s="55"/>
      <c r="AB653" s="55"/>
      <c r="AC653" s="55"/>
      <c r="AD653" s="55"/>
      <c r="AE653" s="55"/>
      <c r="AF653" s="55"/>
      <c r="AG653" s="55"/>
    </row>
    <row r="654" spans="1:33" x14ac:dyDescent="0.25">
      <c r="A654" s="29"/>
      <c r="B654" s="31"/>
      <c r="C654" s="29"/>
      <c r="D654" s="29"/>
      <c r="E654" s="29"/>
      <c r="F654" s="43"/>
      <c r="G654" s="43"/>
      <c r="H654" s="29"/>
      <c r="I654" s="21" t="str">
        <f>LEFT(Tabel1[[#This Row],[Ruumi tüüp (TALO Tüüpruumide nimestik)]],2)</f>
        <v/>
      </c>
      <c r="J654" s="30"/>
      <c r="K654" s="29"/>
      <c r="L654" s="21" t="str">
        <f>IFERROR(VLOOKUP(Tabel1[[#This Row],[Üürnik]],'Lepingu lisa'!$AW$3:$AX$22,2,FALSE),"")</f>
        <v/>
      </c>
      <c r="M654" s="21" t="str">
        <f>IFERROR(VLOOKUP(Tabel1[[#This Row],[Jaotus]],Tabelid!L:M,2,FALSE),"")</f>
        <v/>
      </c>
      <c r="N654" s="21"/>
      <c r="O654" s="55"/>
      <c r="P654" s="55"/>
      <c r="Q654" s="55"/>
      <c r="R654" s="55"/>
      <c r="S654" s="55"/>
      <c r="T654" s="55"/>
      <c r="U654" s="55"/>
      <c r="V654" s="55"/>
      <c r="W654" s="55"/>
      <c r="X654" s="55"/>
      <c r="Y654" s="55"/>
      <c r="Z654" s="55"/>
      <c r="AA654" s="55"/>
      <c r="AB654" s="55"/>
      <c r="AC654" s="55"/>
      <c r="AD654" s="55"/>
      <c r="AE654" s="55"/>
      <c r="AF654" s="55"/>
      <c r="AG654" s="55"/>
    </row>
    <row r="655" spans="1:33" x14ac:dyDescent="0.25">
      <c r="A655" s="29"/>
      <c r="B655" s="31"/>
      <c r="C655" s="29"/>
      <c r="D655" s="29"/>
      <c r="E655" s="29"/>
      <c r="F655" s="43"/>
      <c r="G655" s="43"/>
      <c r="H655" s="29"/>
      <c r="I655" s="21" t="str">
        <f>LEFT(Tabel1[[#This Row],[Ruumi tüüp (TALO Tüüpruumide nimestik)]],2)</f>
        <v/>
      </c>
      <c r="J655" s="30"/>
      <c r="K655" s="29"/>
      <c r="L655" s="21" t="str">
        <f>IFERROR(VLOOKUP(Tabel1[[#This Row],[Üürnik]],'Lepingu lisa'!$AW$3:$AX$22,2,FALSE),"")</f>
        <v/>
      </c>
      <c r="M655" s="21" t="str">
        <f>IFERROR(VLOOKUP(Tabel1[[#This Row],[Jaotus]],Tabelid!L:M,2,FALSE),"")</f>
        <v/>
      </c>
      <c r="N655" s="21"/>
      <c r="O655" s="55"/>
      <c r="P655" s="55"/>
      <c r="Q655" s="55"/>
      <c r="R655" s="55"/>
      <c r="S655" s="55"/>
      <c r="T655" s="55"/>
      <c r="U655" s="55"/>
      <c r="V655" s="55"/>
      <c r="W655" s="55"/>
      <c r="X655" s="55"/>
      <c r="Y655" s="55"/>
      <c r="Z655" s="55"/>
      <c r="AA655" s="55"/>
      <c r="AB655" s="55"/>
      <c r="AC655" s="55"/>
      <c r="AD655" s="55"/>
      <c r="AE655" s="55"/>
      <c r="AF655" s="55"/>
      <c r="AG655" s="55"/>
    </row>
    <row r="656" spans="1:33" x14ac:dyDescent="0.25">
      <c r="A656" s="29"/>
      <c r="B656" s="31"/>
      <c r="C656" s="29"/>
      <c r="D656" s="29"/>
      <c r="E656" s="29"/>
      <c r="F656" s="43"/>
      <c r="G656" s="43"/>
      <c r="H656" s="29"/>
      <c r="I656" s="21" t="str">
        <f>LEFT(Tabel1[[#This Row],[Ruumi tüüp (TALO Tüüpruumide nimestik)]],2)</f>
        <v/>
      </c>
      <c r="J656" s="30"/>
      <c r="K656" s="29"/>
      <c r="L656" s="21" t="str">
        <f>IFERROR(VLOOKUP(Tabel1[[#This Row],[Üürnik]],'Lepingu lisa'!$AW$3:$AX$22,2,FALSE),"")</f>
        <v/>
      </c>
      <c r="M656" s="21" t="str">
        <f>IFERROR(VLOOKUP(Tabel1[[#This Row],[Jaotus]],Tabelid!L:M,2,FALSE),"")</f>
        <v/>
      </c>
      <c r="N656" s="21"/>
      <c r="O656" s="55"/>
      <c r="P656" s="55"/>
      <c r="Q656" s="55"/>
      <c r="R656" s="55"/>
      <c r="S656" s="55"/>
      <c r="T656" s="55"/>
      <c r="U656" s="55"/>
      <c r="V656" s="55"/>
      <c r="W656" s="55"/>
      <c r="X656" s="55"/>
      <c r="Y656" s="55"/>
      <c r="Z656" s="55"/>
      <c r="AA656" s="55"/>
      <c r="AB656" s="55"/>
      <c r="AC656" s="55"/>
      <c r="AD656" s="55"/>
      <c r="AE656" s="55"/>
      <c r="AF656" s="55"/>
      <c r="AG656" s="55"/>
    </row>
    <row r="657" spans="1:33" x14ac:dyDescent="0.25">
      <c r="A657" s="29"/>
      <c r="B657" s="31"/>
      <c r="C657" s="29"/>
      <c r="D657" s="29"/>
      <c r="E657" s="29"/>
      <c r="F657" s="43"/>
      <c r="G657" s="43"/>
      <c r="H657" s="29"/>
      <c r="I657" s="21" t="str">
        <f>LEFT(Tabel1[[#This Row],[Ruumi tüüp (TALO Tüüpruumide nimestik)]],2)</f>
        <v/>
      </c>
      <c r="J657" s="30"/>
      <c r="K657" s="29"/>
      <c r="L657" s="21" t="str">
        <f>IFERROR(VLOOKUP(Tabel1[[#This Row],[Üürnik]],'Lepingu lisa'!$AW$3:$AX$22,2,FALSE),"")</f>
        <v/>
      </c>
      <c r="M657" s="21" t="str">
        <f>IFERROR(VLOOKUP(Tabel1[[#This Row],[Jaotus]],Tabelid!L:M,2,FALSE),"")</f>
        <v/>
      </c>
      <c r="N657" s="21"/>
      <c r="O657" s="55"/>
      <c r="P657" s="55"/>
      <c r="Q657" s="55"/>
      <c r="R657" s="55"/>
      <c r="S657" s="55"/>
      <c r="T657" s="55"/>
      <c r="U657" s="55"/>
      <c r="V657" s="55"/>
      <c r="W657" s="55"/>
      <c r="X657" s="55"/>
      <c r="Y657" s="55"/>
      <c r="Z657" s="55"/>
      <c r="AA657" s="55"/>
      <c r="AB657" s="55"/>
      <c r="AC657" s="55"/>
      <c r="AD657" s="55"/>
      <c r="AE657" s="55"/>
      <c r="AF657" s="55"/>
      <c r="AG657" s="55"/>
    </row>
    <row r="658" spans="1:33" x14ac:dyDescent="0.25">
      <c r="A658" s="29"/>
      <c r="B658" s="31"/>
      <c r="C658" s="29"/>
      <c r="D658" s="29"/>
      <c r="E658" s="29"/>
      <c r="F658" s="43"/>
      <c r="G658" s="43"/>
      <c r="H658" s="29"/>
      <c r="I658" s="21" t="str">
        <f>LEFT(Tabel1[[#This Row],[Ruumi tüüp (TALO Tüüpruumide nimestik)]],2)</f>
        <v/>
      </c>
      <c r="J658" s="30"/>
      <c r="K658" s="29"/>
      <c r="L658" s="21" t="str">
        <f>IFERROR(VLOOKUP(Tabel1[[#This Row],[Üürnik]],'Lepingu lisa'!$AW$3:$AX$22,2,FALSE),"")</f>
        <v/>
      </c>
      <c r="M658" s="21" t="str">
        <f>IFERROR(VLOOKUP(Tabel1[[#This Row],[Jaotus]],Tabelid!L:M,2,FALSE),"")</f>
        <v/>
      </c>
      <c r="N658" s="21"/>
      <c r="O658" s="55"/>
      <c r="P658" s="55"/>
      <c r="Q658" s="55"/>
      <c r="R658" s="55"/>
      <c r="S658" s="55"/>
      <c r="T658" s="55"/>
      <c r="U658" s="55"/>
      <c r="V658" s="55"/>
      <c r="W658" s="55"/>
      <c r="X658" s="55"/>
      <c r="Y658" s="55"/>
      <c r="Z658" s="55"/>
      <c r="AA658" s="55"/>
      <c r="AB658" s="55"/>
      <c r="AC658" s="55"/>
      <c r="AD658" s="55"/>
      <c r="AE658" s="55"/>
      <c r="AF658" s="55"/>
      <c r="AG658" s="55"/>
    </row>
    <row r="659" spans="1:33" x14ac:dyDescent="0.25">
      <c r="A659" s="29"/>
      <c r="B659" s="31"/>
      <c r="C659" s="29"/>
      <c r="D659" s="29"/>
      <c r="E659" s="29"/>
      <c r="F659" s="43"/>
      <c r="G659" s="43"/>
      <c r="H659" s="29"/>
      <c r="I659" s="21" t="str">
        <f>LEFT(Tabel1[[#This Row],[Ruumi tüüp (TALO Tüüpruumide nimestik)]],2)</f>
        <v/>
      </c>
      <c r="J659" s="30"/>
      <c r="K659" s="29"/>
      <c r="L659" s="21" t="str">
        <f>IFERROR(VLOOKUP(Tabel1[[#This Row],[Üürnik]],'Lepingu lisa'!$AW$3:$AX$22,2,FALSE),"")</f>
        <v/>
      </c>
      <c r="M659" s="21" t="str">
        <f>IFERROR(VLOOKUP(Tabel1[[#This Row],[Jaotus]],Tabelid!L:M,2,FALSE),"")</f>
        <v/>
      </c>
      <c r="N659" s="21"/>
      <c r="O659" s="55"/>
      <c r="P659" s="55"/>
      <c r="Q659" s="55"/>
      <c r="R659" s="55"/>
      <c r="S659" s="55"/>
      <c r="T659" s="55"/>
      <c r="U659" s="55"/>
      <c r="V659" s="55"/>
      <c r="W659" s="55"/>
      <c r="X659" s="55"/>
      <c r="Y659" s="55"/>
      <c r="Z659" s="55"/>
      <c r="AA659" s="55"/>
      <c r="AB659" s="55"/>
      <c r="AC659" s="55"/>
      <c r="AD659" s="55"/>
      <c r="AE659" s="55"/>
      <c r="AF659" s="55"/>
      <c r="AG659" s="55"/>
    </row>
    <row r="660" spans="1:33" x14ac:dyDescent="0.25">
      <c r="A660" s="29"/>
      <c r="B660" s="31"/>
      <c r="C660" s="29"/>
      <c r="D660" s="29"/>
      <c r="E660" s="29"/>
      <c r="F660" s="43"/>
      <c r="G660" s="43"/>
      <c r="H660" s="29"/>
      <c r="I660" s="21" t="str">
        <f>LEFT(Tabel1[[#This Row],[Ruumi tüüp (TALO Tüüpruumide nimestik)]],2)</f>
        <v/>
      </c>
      <c r="J660" s="30"/>
      <c r="K660" s="29"/>
      <c r="L660" s="21" t="str">
        <f>IFERROR(VLOOKUP(Tabel1[[#This Row],[Üürnik]],'Lepingu lisa'!$AW$3:$AX$22,2,FALSE),"")</f>
        <v/>
      </c>
      <c r="M660" s="21" t="str">
        <f>IFERROR(VLOOKUP(Tabel1[[#This Row],[Jaotus]],Tabelid!L:M,2,FALSE),"")</f>
        <v/>
      </c>
      <c r="N660" s="21"/>
      <c r="O660" s="55"/>
      <c r="P660" s="55"/>
      <c r="Q660" s="55"/>
      <c r="R660" s="55"/>
      <c r="S660" s="55"/>
      <c r="T660" s="55"/>
      <c r="U660" s="55"/>
      <c r="V660" s="55"/>
      <c r="W660" s="55"/>
      <c r="X660" s="55"/>
      <c r="Y660" s="55"/>
      <c r="Z660" s="55"/>
      <c r="AA660" s="55"/>
      <c r="AB660" s="55"/>
      <c r="AC660" s="55"/>
      <c r="AD660" s="55"/>
      <c r="AE660" s="55"/>
      <c r="AF660" s="55"/>
      <c r="AG660" s="55"/>
    </row>
    <row r="661" spans="1:33" x14ac:dyDescent="0.25">
      <c r="A661" s="29"/>
      <c r="B661" s="31"/>
      <c r="C661" s="29"/>
      <c r="D661" s="29"/>
      <c r="E661" s="29"/>
      <c r="F661" s="43"/>
      <c r="G661" s="43"/>
      <c r="H661" s="29"/>
      <c r="I661" s="21" t="str">
        <f>LEFT(Tabel1[[#This Row],[Ruumi tüüp (TALO Tüüpruumide nimestik)]],2)</f>
        <v/>
      </c>
      <c r="J661" s="30"/>
      <c r="K661" s="29"/>
      <c r="L661" s="21" t="str">
        <f>IFERROR(VLOOKUP(Tabel1[[#This Row],[Üürnik]],'Lepingu lisa'!$AW$3:$AX$22,2,FALSE),"")</f>
        <v/>
      </c>
      <c r="M661" s="21" t="str">
        <f>IFERROR(VLOOKUP(Tabel1[[#This Row],[Jaotus]],Tabelid!L:M,2,FALSE),"")</f>
        <v/>
      </c>
      <c r="N661" s="21"/>
      <c r="O661" s="55"/>
      <c r="P661" s="55"/>
      <c r="Q661" s="55"/>
      <c r="R661" s="55"/>
      <c r="S661" s="55"/>
      <c r="T661" s="55"/>
      <c r="U661" s="55"/>
      <c r="V661" s="55"/>
      <c r="W661" s="55"/>
      <c r="X661" s="55"/>
      <c r="Y661" s="55"/>
      <c r="Z661" s="55"/>
      <c r="AA661" s="55"/>
      <c r="AB661" s="55"/>
      <c r="AC661" s="55"/>
      <c r="AD661" s="55"/>
      <c r="AE661" s="55"/>
      <c r="AF661" s="55"/>
      <c r="AG661" s="55"/>
    </row>
    <row r="662" spans="1:33" x14ac:dyDescent="0.25">
      <c r="A662" s="29"/>
      <c r="B662" s="31"/>
      <c r="C662" s="29"/>
      <c r="D662" s="29"/>
      <c r="E662" s="29"/>
      <c r="F662" s="43"/>
      <c r="G662" s="43"/>
      <c r="H662" s="29"/>
      <c r="I662" s="21" t="str">
        <f>LEFT(Tabel1[[#This Row],[Ruumi tüüp (TALO Tüüpruumide nimestik)]],2)</f>
        <v/>
      </c>
      <c r="J662" s="30"/>
      <c r="K662" s="29"/>
      <c r="L662" s="21" t="str">
        <f>IFERROR(VLOOKUP(Tabel1[[#This Row],[Üürnik]],'Lepingu lisa'!$AW$3:$AX$22,2,FALSE),"")</f>
        <v/>
      </c>
      <c r="M662" s="21" t="str">
        <f>IFERROR(VLOOKUP(Tabel1[[#This Row],[Jaotus]],Tabelid!L:M,2,FALSE),"")</f>
        <v/>
      </c>
      <c r="N662" s="21"/>
      <c r="O662" s="55"/>
      <c r="P662" s="55"/>
      <c r="Q662" s="55"/>
      <c r="R662" s="55"/>
      <c r="S662" s="55"/>
      <c r="T662" s="55"/>
      <c r="U662" s="55"/>
      <c r="V662" s="55"/>
      <c r="W662" s="55"/>
      <c r="X662" s="55"/>
      <c r="Y662" s="55"/>
      <c r="Z662" s="55"/>
      <c r="AA662" s="55"/>
      <c r="AB662" s="55"/>
      <c r="AC662" s="55"/>
      <c r="AD662" s="55"/>
      <c r="AE662" s="55"/>
      <c r="AF662" s="55"/>
      <c r="AG662" s="55"/>
    </row>
    <row r="663" spans="1:33" x14ac:dyDescent="0.25">
      <c r="A663" s="29"/>
      <c r="B663" s="31"/>
      <c r="C663" s="29"/>
      <c r="D663" s="29"/>
      <c r="E663" s="29"/>
      <c r="F663" s="43"/>
      <c r="G663" s="43"/>
      <c r="H663" s="29"/>
      <c r="I663" s="21" t="str">
        <f>LEFT(Tabel1[[#This Row],[Ruumi tüüp (TALO Tüüpruumide nimestik)]],2)</f>
        <v/>
      </c>
      <c r="J663" s="30"/>
      <c r="K663" s="29"/>
      <c r="L663" s="21" t="str">
        <f>IFERROR(VLOOKUP(Tabel1[[#This Row],[Üürnik]],'Lepingu lisa'!$AW$3:$AX$22,2,FALSE),"")</f>
        <v/>
      </c>
      <c r="M663" s="21" t="str">
        <f>IFERROR(VLOOKUP(Tabel1[[#This Row],[Jaotus]],Tabelid!L:M,2,FALSE),"")</f>
        <v/>
      </c>
      <c r="N663" s="21"/>
      <c r="O663" s="55"/>
      <c r="P663" s="55"/>
      <c r="Q663" s="55"/>
      <c r="R663" s="55"/>
      <c r="S663" s="55"/>
      <c r="T663" s="55"/>
      <c r="U663" s="55"/>
      <c r="V663" s="55"/>
      <c r="W663" s="55"/>
      <c r="X663" s="55"/>
      <c r="Y663" s="55"/>
      <c r="Z663" s="55"/>
      <c r="AA663" s="55"/>
      <c r="AB663" s="55"/>
      <c r="AC663" s="55"/>
      <c r="AD663" s="55"/>
      <c r="AE663" s="55"/>
      <c r="AF663" s="55"/>
      <c r="AG663" s="55"/>
    </row>
    <row r="664" spans="1:33" x14ac:dyDescent="0.25">
      <c r="A664" s="29"/>
      <c r="B664" s="31"/>
      <c r="C664" s="29"/>
      <c r="D664" s="29"/>
      <c r="E664" s="29"/>
      <c r="F664" s="43"/>
      <c r="G664" s="43"/>
      <c r="H664" s="29"/>
      <c r="I664" s="21" t="str">
        <f>LEFT(Tabel1[[#This Row],[Ruumi tüüp (TALO Tüüpruumide nimestik)]],2)</f>
        <v/>
      </c>
      <c r="J664" s="30"/>
      <c r="K664" s="29"/>
      <c r="L664" s="21" t="str">
        <f>IFERROR(VLOOKUP(Tabel1[[#This Row],[Üürnik]],'Lepingu lisa'!$AW$3:$AX$22,2,FALSE),"")</f>
        <v/>
      </c>
      <c r="M664" s="21" t="str">
        <f>IFERROR(VLOOKUP(Tabel1[[#This Row],[Jaotus]],Tabelid!L:M,2,FALSE),"")</f>
        <v/>
      </c>
      <c r="N664" s="21"/>
      <c r="O664" s="55"/>
      <c r="P664" s="55"/>
      <c r="Q664" s="55"/>
      <c r="R664" s="55"/>
      <c r="S664" s="55"/>
      <c r="T664" s="55"/>
      <c r="U664" s="55"/>
      <c r="V664" s="55"/>
      <c r="W664" s="55"/>
      <c r="X664" s="55"/>
      <c r="Y664" s="55"/>
      <c r="Z664" s="55"/>
      <c r="AA664" s="55"/>
      <c r="AB664" s="55"/>
      <c r="AC664" s="55"/>
      <c r="AD664" s="55"/>
      <c r="AE664" s="55"/>
      <c r="AF664" s="55"/>
      <c r="AG664" s="55"/>
    </row>
    <row r="665" spans="1:33" x14ac:dyDescent="0.25">
      <c r="A665" s="29"/>
      <c r="B665" s="31"/>
      <c r="C665" s="29"/>
      <c r="D665" s="29"/>
      <c r="E665" s="29"/>
      <c r="F665" s="43"/>
      <c r="G665" s="43"/>
      <c r="H665" s="29"/>
      <c r="I665" s="21" t="str">
        <f>LEFT(Tabel1[[#This Row],[Ruumi tüüp (TALO Tüüpruumide nimestik)]],2)</f>
        <v/>
      </c>
      <c r="J665" s="30"/>
      <c r="K665" s="29"/>
      <c r="L665" s="21" t="str">
        <f>IFERROR(VLOOKUP(Tabel1[[#This Row],[Üürnik]],'Lepingu lisa'!$AW$3:$AX$22,2,FALSE),"")</f>
        <v/>
      </c>
      <c r="M665" s="21" t="str">
        <f>IFERROR(VLOOKUP(Tabel1[[#This Row],[Jaotus]],Tabelid!L:M,2,FALSE),"")</f>
        <v/>
      </c>
      <c r="N665" s="21"/>
      <c r="O665" s="55"/>
      <c r="P665" s="55"/>
      <c r="Q665" s="55"/>
      <c r="R665" s="55"/>
      <c r="S665" s="55"/>
      <c r="T665" s="55"/>
      <c r="U665" s="55"/>
      <c r="V665" s="55"/>
      <c r="W665" s="55"/>
      <c r="X665" s="55"/>
      <c r="Y665" s="55"/>
      <c r="Z665" s="55"/>
      <c r="AA665" s="55"/>
      <c r="AB665" s="55"/>
      <c r="AC665" s="55"/>
      <c r="AD665" s="55"/>
      <c r="AE665" s="55"/>
      <c r="AF665" s="55"/>
      <c r="AG665" s="55"/>
    </row>
    <row r="666" spans="1:33" x14ac:dyDescent="0.25">
      <c r="A666" s="29"/>
      <c r="B666" s="31"/>
      <c r="C666" s="29"/>
      <c r="D666" s="29"/>
      <c r="E666" s="29"/>
      <c r="F666" s="43"/>
      <c r="G666" s="43"/>
      <c r="H666" s="29"/>
      <c r="I666" s="21" t="str">
        <f>LEFT(Tabel1[[#This Row],[Ruumi tüüp (TALO Tüüpruumide nimestik)]],2)</f>
        <v/>
      </c>
      <c r="J666" s="30"/>
      <c r="K666" s="29"/>
      <c r="L666" s="21" t="str">
        <f>IFERROR(VLOOKUP(Tabel1[[#This Row],[Üürnik]],'Lepingu lisa'!$AW$3:$AX$22,2,FALSE),"")</f>
        <v/>
      </c>
      <c r="M666" s="21" t="str">
        <f>IFERROR(VLOOKUP(Tabel1[[#This Row],[Jaotus]],Tabelid!L:M,2,FALSE),"")</f>
        <v/>
      </c>
      <c r="N666" s="21"/>
      <c r="O666" s="55"/>
      <c r="P666" s="55"/>
      <c r="Q666" s="55"/>
      <c r="R666" s="55"/>
      <c r="S666" s="55"/>
      <c r="T666" s="55"/>
      <c r="U666" s="55"/>
      <c r="V666" s="55"/>
      <c r="W666" s="55"/>
      <c r="X666" s="55"/>
      <c r="Y666" s="55"/>
      <c r="Z666" s="55"/>
      <c r="AA666" s="55"/>
      <c r="AB666" s="55"/>
      <c r="AC666" s="55"/>
      <c r="AD666" s="55"/>
      <c r="AE666" s="55"/>
      <c r="AF666" s="55"/>
      <c r="AG666" s="55"/>
    </row>
    <row r="667" spans="1:33" x14ac:dyDescent="0.25">
      <c r="A667" s="29"/>
      <c r="B667" s="31"/>
      <c r="C667" s="29"/>
      <c r="D667" s="29"/>
      <c r="E667" s="29"/>
      <c r="F667" s="43"/>
      <c r="G667" s="43"/>
      <c r="H667" s="29"/>
      <c r="I667" s="21" t="str">
        <f>LEFT(Tabel1[[#This Row],[Ruumi tüüp (TALO Tüüpruumide nimestik)]],2)</f>
        <v/>
      </c>
      <c r="J667" s="30"/>
      <c r="K667" s="29"/>
      <c r="L667" s="21" t="str">
        <f>IFERROR(VLOOKUP(Tabel1[[#This Row],[Üürnik]],'Lepingu lisa'!$AW$3:$AX$22,2,FALSE),"")</f>
        <v/>
      </c>
      <c r="M667" s="21" t="str">
        <f>IFERROR(VLOOKUP(Tabel1[[#This Row],[Jaotus]],Tabelid!L:M,2,FALSE),"")</f>
        <v/>
      </c>
      <c r="N667" s="21"/>
      <c r="O667" s="55"/>
      <c r="P667" s="55"/>
      <c r="Q667" s="55"/>
      <c r="R667" s="55"/>
      <c r="S667" s="55"/>
      <c r="T667" s="55"/>
      <c r="U667" s="55"/>
      <c r="V667" s="55"/>
      <c r="W667" s="55"/>
      <c r="X667" s="55"/>
      <c r="Y667" s="55"/>
      <c r="Z667" s="55"/>
      <c r="AA667" s="55"/>
      <c r="AB667" s="55"/>
      <c r="AC667" s="55"/>
      <c r="AD667" s="55"/>
      <c r="AE667" s="55"/>
      <c r="AF667" s="55"/>
      <c r="AG667" s="55"/>
    </row>
    <row r="668" spans="1:33" x14ac:dyDescent="0.25">
      <c r="A668" s="29"/>
      <c r="B668" s="31"/>
      <c r="C668" s="29"/>
      <c r="D668" s="29"/>
      <c r="E668" s="29"/>
      <c r="F668" s="43"/>
      <c r="G668" s="43"/>
      <c r="H668" s="29"/>
      <c r="I668" s="21" t="str">
        <f>LEFT(Tabel1[[#This Row],[Ruumi tüüp (TALO Tüüpruumide nimestik)]],2)</f>
        <v/>
      </c>
      <c r="J668" s="30"/>
      <c r="K668" s="29"/>
      <c r="L668" s="21" t="str">
        <f>IFERROR(VLOOKUP(Tabel1[[#This Row],[Üürnik]],'Lepingu lisa'!$AW$3:$AX$22,2,FALSE),"")</f>
        <v/>
      </c>
      <c r="M668" s="21" t="str">
        <f>IFERROR(VLOOKUP(Tabel1[[#This Row],[Jaotus]],Tabelid!L:M,2,FALSE),"")</f>
        <v/>
      </c>
      <c r="N668" s="21"/>
      <c r="O668" s="55"/>
      <c r="P668" s="55"/>
      <c r="Q668" s="55"/>
      <c r="R668" s="55"/>
      <c r="S668" s="55"/>
      <c r="T668" s="55"/>
      <c r="U668" s="55"/>
      <c r="V668" s="55"/>
      <c r="W668" s="55"/>
      <c r="X668" s="55"/>
      <c r="Y668" s="55"/>
      <c r="Z668" s="55"/>
      <c r="AA668" s="55"/>
      <c r="AB668" s="55"/>
      <c r="AC668" s="55"/>
      <c r="AD668" s="55"/>
      <c r="AE668" s="55"/>
      <c r="AF668" s="55"/>
      <c r="AG668" s="55"/>
    </row>
    <row r="669" spans="1:33" x14ac:dyDescent="0.25">
      <c r="A669" s="29"/>
      <c r="B669" s="31"/>
      <c r="C669" s="29"/>
      <c r="D669" s="29"/>
      <c r="E669" s="29"/>
      <c r="F669" s="43"/>
      <c r="G669" s="43"/>
      <c r="H669" s="29"/>
      <c r="I669" s="21" t="str">
        <f>LEFT(Tabel1[[#This Row],[Ruumi tüüp (TALO Tüüpruumide nimestik)]],2)</f>
        <v/>
      </c>
      <c r="J669" s="30"/>
      <c r="K669" s="29"/>
      <c r="L669" s="21" t="str">
        <f>IFERROR(VLOOKUP(Tabel1[[#This Row],[Üürnik]],'Lepingu lisa'!$AW$3:$AX$22,2,FALSE),"")</f>
        <v/>
      </c>
      <c r="M669" s="21" t="str">
        <f>IFERROR(VLOOKUP(Tabel1[[#This Row],[Jaotus]],Tabelid!L:M,2,FALSE),"")</f>
        <v/>
      </c>
      <c r="N669" s="21"/>
      <c r="O669" s="55"/>
      <c r="P669" s="55"/>
      <c r="Q669" s="55"/>
      <c r="R669" s="55"/>
      <c r="S669" s="55"/>
      <c r="T669" s="55"/>
      <c r="U669" s="55"/>
      <c r="V669" s="55"/>
      <c r="W669" s="55"/>
      <c r="X669" s="55"/>
      <c r="Y669" s="55"/>
      <c r="Z669" s="55"/>
      <c r="AA669" s="55"/>
      <c r="AB669" s="55"/>
      <c r="AC669" s="55"/>
      <c r="AD669" s="55"/>
      <c r="AE669" s="55"/>
      <c r="AF669" s="55"/>
      <c r="AG669" s="55"/>
    </row>
    <row r="670" spans="1:33" x14ac:dyDescent="0.25">
      <c r="A670" s="29"/>
      <c r="B670" s="31"/>
      <c r="C670" s="29"/>
      <c r="D670" s="29"/>
      <c r="E670" s="29"/>
      <c r="F670" s="43"/>
      <c r="G670" s="43"/>
      <c r="H670" s="29"/>
      <c r="I670" s="21" t="str">
        <f>LEFT(Tabel1[[#This Row],[Ruumi tüüp (TALO Tüüpruumide nimestik)]],2)</f>
        <v/>
      </c>
      <c r="J670" s="30"/>
      <c r="K670" s="29"/>
      <c r="L670" s="21" t="str">
        <f>IFERROR(VLOOKUP(Tabel1[[#This Row],[Üürnik]],'Lepingu lisa'!$AW$3:$AX$22,2,FALSE),"")</f>
        <v/>
      </c>
      <c r="M670" s="21" t="str">
        <f>IFERROR(VLOOKUP(Tabel1[[#This Row],[Jaotus]],Tabelid!L:M,2,FALSE),"")</f>
        <v/>
      </c>
      <c r="N670" s="21"/>
      <c r="O670" s="55"/>
      <c r="P670" s="55"/>
      <c r="Q670" s="55"/>
      <c r="R670" s="55"/>
      <c r="S670" s="55"/>
      <c r="T670" s="55"/>
      <c r="U670" s="55"/>
      <c r="V670" s="55"/>
      <c r="W670" s="55"/>
      <c r="X670" s="55"/>
      <c r="Y670" s="55"/>
      <c r="Z670" s="55"/>
      <c r="AA670" s="55"/>
      <c r="AB670" s="55"/>
      <c r="AC670" s="55"/>
      <c r="AD670" s="55"/>
      <c r="AE670" s="55"/>
      <c r="AF670" s="55"/>
      <c r="AG670" s="55"/>
    </row>
    <row r="671" spans="1:33" x14ac:dyDescent="0.25">
      <c r="A671" s="29"/>
      <c r="B671" s="31"/>
      <c r="C671" s="29"/>
      <c r="D671" s="29"/>
      <c r="E671" s="29"/>
      <c r="F671" s="43"/>
      <c r="G671" s="43"/>
      <c r="H671" s="29"/>
      <c r="I671" s="21" t="str">
        <f>LEFT(Tabel1[[#This Row],[Ruumi tüüp (TALO Tüüpruumide nimestik)]],2)</f>
        <v/>
      </c>
      <c r="J671" s="30"/>
      <c r="K671" s="29"/>
      <c r="L671" s="21" t="str">
        <f>IFERROR(VLOOKUP(Tabel1[[#This Row],[Üürnik]],'Lepingu lisa'!$AW$3:$AX$22,2,FALSE),"")</f>
        <v/>
      </c>
      <c r="M671" s="21" t="str">
        <f>IFERROR(VLOOKUP(Tabel1[[#This Row],[Jaotus]],Tabelid!L:M,2,FALSE),"")</f>
        <v/>
      </c>
      <c r="N671" s="21"/>
      <c r="O671" s="55"/>
      <c r="P671" s="55"/>
      <c r="Q671" s="55"/>
      <c r="R671" s="55"/>
      <c r="S671" s="55"/>
      <c r="T671" s="55"/>
      <c r="U671" s="55"/>
      <c r="V671" s="55"/>
      <c r="W671" s="55"/>
      <c r="X671" s="55"/>
      <c r="Y671" s="55"/>
      <c r="Z671" s="55"/>
      <c r="AA671" s="55"/>
      <c r="AB671" s="55"/>
      <c r="AC671" s="55"/>
      <c r="AD671" s="55"/>
      <c r="AE671" s="55"/>
      <c r="AF671" s="55"/>
      <c r="AG671" s="55"/>
    </row>
    <row r="672" spans="1:33" x14ac:dyDescent="0.25">
      <c r="A672" s="29"/>
      <c r="B672" s="31"/>
      <c r="C672" s="29"/>
      <c r="D672" s="29"/>
      <c r="E672" s="29"/>
      <c r="F672" s="43"/>
      <c r="G672" s="43"/>
      <c r="H672" s="29"/>
      <c r="I672" s="21" t="str">
        <f>LEFT(Tabel1[[#This Row],[Ruumi tüüp (TALO Tüüpruumide nimestik)]],2)</f>
        <v/>
      </c>
      <c r="J672" s="30"/>
      <c r="K672" s="29"/>
      <c r="L672" s="21" t="str">
        <f>IFERROR(VLOOKUP(Tabel1[[#This Row],[Üürnik]],'Lepingu lisa'!$AW$3:$AX$22,2,FALSE),"")</f>
        <v/>
      </c>
      <c r="M672" s="21" t="str">
        <f>IFERROR(VLOOKUP(Tabel1[[#This Row],[Jaotus]],Tabelid!L:M,2,FALSE),"")</f>
        <v/>
      </c>
      <c r="N672" s="21"/>
      <c r="O672" s="55"/>
      <c r="P672" s="55"/>
      <c r="Q672" s="55"/>
      <c r="R672" s="55"/>
      <c r="S672" s="55"/>
      <c r="T672" s="55"/>
      <c r="U672" s="55"/>
      <c r="V672" s="55"/>
      <c r="W672" s="55"/>
      <c r="X672" s="55"/>
      <c r="Y672" s="55"/>
      <c r="Z672" s="55"/>
      <c r="AA672" s="55"/>
      <c r="AB672" s="55"/>
      <c r="AC672" s="55"/>
      <c r="AD672" s="55"/>
      <c r="AE672" s="55"/>
      <c r="AF672" s="55"/>
      <c r="AG672" s="55"/>
    </row>
    <row r="673" spans="1:33" x14ac:dyDescent="0.25">
      <c r="A673" s="29"/>
      <c r="B673" s="31"/>
      <c r="C673" s="29"/>
      <c r="D673" s="29"/>
      <c r="E673" s="29"/>
      <c r="F673" s="43"/>
      <c r="G673" s="43"/>
      <c r="H673" s="29"/>
      <c r="I673" s="21" t="str">
        <f>LEFT(Tabel1[[#This Row],[Ruumi tüüp (TALO Tüüpruumide nimestik)]],2)</f>
        <v/>
      </c>
      <c r="J673" s="30"/>
      <c r="K673" s="29"/>
      <c r="L673" s="21" t="str">
        <f>IFERROR(VLOOKUP(Tabel1[[#This Row],[Üürnik]],'Lepingu lisa'!$AW$3:$AX$22,2,FALSE),"")</f>
        <v/>
      </c>
      <c r="M673" s="21" t="str">
        <f>IFERROR(VLOOKUP(Tabel1[[#This Row],[Jaotus]],Tabelid!L:M,2,FALSE),"")</f>
        <v/>
      </c>
      <c r="N673" s="21"/>
      <c r="O673" s="55"/>
      <c r="P673" s="55"/>
      <c r="Q673" s="55"/>
      <c r="R673" s="55"/>
      <c r="S673" s="55"/>
      <c r="T673" s="55"/>
      <c r="U673" s="55"/>
      <c r="V673" s="55"/>
      <c r="W673" s="55"/>
      <c r="X673" s="55"/>
      <c r="Y673" s="55"/>
      <c r="Z673" s="55"/>
      <c r="AA673" s="55"/>
      <c r="AB673" s="55"/>
      <c r="AC673" s="55"/>
      <c r="AD673" s="55"/>
      <c r="AE673" s="55"/>
      <c r="AF673" s="55"/>
      <c r="AG673" s="55"/>
    </row>
    <row r="674" spans="1:33" x14ac:dyDescent="0.25">
      <c r="A674" s="29"/>
      <c r="B674" s="31"/>
      <c r="C674" s="29"/>
      <c r="D674" s="29"/>
      <c r="E674" s="29"/>
      <c r="F674" s="43"/>
      <c r="G674" s="43"/>
      <c r="H674" s="29"/>
      <c r="I674" s="21" t="str">
        <f>LEFT(Tabel1[[#This Row],[Ruumi tüüp (TALO Tüüpruumide nimestik)]],2)</f>
        <v/>
      </c>
      <c r="J674" s="30"/>
      <c r="K674" s="29"/>
      <c r="L674" s="21" t="str">
        <f>IFERROR(VLOOKUP(Tabel1[[#This Row],[Üürnik]],'Lepingu lisa'!$AW$3:$AX$22,2,FALSE),"")</f>
        <v/>
      </c>
      <c r="M674" s="21" t="str">
        <f>IFERROR(VLOOKUP(Tabel1[[#This Row],[Jaotus]],Tabelid!L:M,2,FALSE),"")</f>
        <v/>
      </c>
      <c r="N674" s="21"/>
      <c r="O674" s="55"/>
      <c r="P674" s="55"/>
      <c r="Q674" s="55"/>
      <c r="R674" s="55"/>
      <c r="S674" s="55"/>
      <c r="T674" s="55"/>
      <c r="U674" s="55"/>
      <c r="V674" s="55"/>
      <c r="W674" s="55"/>
      <c r="X674" s="55"/>
      <c r="Y674" s="55"/>
      <c r="Z674" s="55"/>
      <c r="AA674" s="55"/>
      <c r="AB674" s="55"/>
      <c r="AC674" s="55"/>
      <c r="AD674" s="55"/>
      <c r="AE674" s="55"/>
      <c r="AF674" s="55"/>
      <c r="AG674" s="55"/>
    </row>
    <row r="675" spans="1:33" x14ac:dyDescent="0.25">
      <c r="A675" s="29"/>
      <c r="B675" s="31"/>
      <c r="C675" s="29"/>
      <c r="D675" s="29"/>
      <c r="E675" s="29"/>
      <c r="F675" s="43"/>
      <c r="G675" s="43"/>
      <c r="H675" s="29"/>
      <c r="I675" s="21" t="str">
        <f>LEFT(Tabel1[[#This Row],[Ruumi tüüp (TALO Tüüpruumide nimestik)]],2)</f>
        <v/>
      </c>
      <c r="J675" s="30"/>
      <c r="K675" s="29"/>
      <c r="L675" s="21" t="str">
        <f>IFERROR(VLOOKUP(Tabel1[[#This Row],[Üürnik]],'Lepingu lisa'!$AW$3:$AX$22,2,FALSE),"")</f>
        <v/>
      </c>
      <c r="M675" s="21" t="str">
        <f>IFERROR(VLOOKUP(Tabel1[[#This Row],[Jaotus]],Tabelid!L:M,2,FALSE),"")</f>
        <v/>
      </c>
      <c r="N675" s="21"/>
      <c r="O675" s="55"/>
      <c r="P675" s="55"/>
      <c r="Q675" s="55"/>
      <c r="R675" s="55"/>
      <c r="S675" s="55"/>
      <c r="T675" s="55"/>
      <c r="U675" s="55"/>
      <c r="V675" s="55"/>
      <c r="W675" s="55"/>
      <c r="X675" s="55"/>
      <c r="Y675" s="55"/>
      <c r="Z675" s="55"/>
      <c r="AA675" s="55"/>
      <c r="AB675" s="55"/>
      <c r="AC675" s="55"/>
      <c r="AD675" s="55"/>
      <c r="AE675" s="55"/>
      <c r="AF675" s="55"/>
      <c r="AG675" s="55"/>
    </row>
    <row r="676" spans="1:33" x14ac:dyDescent="0.25">
      <c r="A676" s="29"/>
      <c r="B676" s="31"/>
      <c r="C676" s="29"/>
      <c r="D676" s="29"/>
      <c r="E676" s="29"/>
      <c r="F676" s="43"/>
      <c r="G676" s="43"/>
      <c r="H676" s="29"/>
      <c r="I676" s="21" t="str">
        <f>LEFT(Tabel1[[#This Row],[Ruumi tüüp (TALO Tüüpruumide nimestik)]],2)</f>
        <v/>
      </c>
      <c r="J676" s="30"/>
      <c r="K676" s="29"/>
      <c r="L676" s="21" t="str">
        <f>IFERROR(VLOOKUP(Tabel1[[#This Row],[Üürnik]],'Lepingu lisa'!$AW$3:$AX$22,2,FALSE),"")</f>
        <v/>
      </c>
      <c r="M676" s="21" t="str">
        <f>IFERROR(VLOOKUP(Tabel1[[#This Row],[Jaotus]],Tabelid!L:M,2,FALSE),"")</f>
        <v/>
      </c>
      <c r="N676" s="21"/>
      <c r="O676" s="55"/>
      <c r="P676" s="55"/>
      <c r="Q676" s="55"/>
      <c r="R676" s="55"/>
      <c r="S676" s="55"/>
      <c r="T676" s="55"/>
      <c r="U676" s="55"/>
      <c r="V676" s="55"/>
      <c r="W676" s="55"/>
      <c r="X676" s="55"/>
      <c r="Y676" s="55"/>
      <c r="Z676" s="55"/>
      <c r="AA676" s="55"/>
      <c r="AB676" s="55"/>
      <c r="AC676" s="55"/>
      <c r="AD676" s="55"/>
      <c r="AE676" s="55"/>
      <c r="AF676" s="55"/>
      <c r="AG676" s="55"/>
    </row>
    <row r="677" spans="1:33" x14ac:dyDescent="0.25">
      <c r="A677" s="29"/>
      <c r="B677" s="31"/>
      <c r="C677" s="29"/>
      <c r="D677" s="29"/>
      <c r="E677" s="29"/>
      <c r="F677" s="43"/>
      <c r="G677" s="43"/>
      <c r="H677" s="29"/>
      <c r="I677" s="21" t="str">
        <f>LEFT(Tabel1[[#This Row],[Ruumi tüüp (TALO Tüüpruumide nimestik)]],2)</f>
        <v/>
      </c>
      <c r="J677" s="30"/>
      <c r="K677" s="29"/>
      <c r="L677" s="21" t="str">
        <f>IFERROR(VLOOKUP(Tabel1[[#This Row],[Üürnik]],'Lepingu lisa'!$AW$3:$AX$22,2,FALSE),"")</f>
        <v/>
      </c>
      <c r="M677" s="21" t="str">
        <f>IFERROR(VLOOKUP(Tabel1[[#This Row],[Jaotus]],Tabelid!L:M,2,FALSE),"")</f>
        <v/>
      </c>
      <c r="N677" s="21"/>
      <c r="O677" s="55"/>
      <c r="P677" s="55"/>
      <c r="Q677" s="55"/>
      <c r="R677" s="55"/>
      <c r="S677" s="55"/>
      <c r="T677" s="55"/>
      <c r="U677" s="55"/>
      <c r="V677" s="55"/>
      <c r="W677" s="55"/>
      <c r="X677" s="55"/>
      <c r="Y677" s="55"/>
      <c r="Z677" s="55"/>
      <c r="AA677" s="55"/>
      <c r="AB677" s="55"/>
      <c r="AC677" s="55"/>
      <c r="AD677" s="55"/>
      <c r="AE677" s="55"/>
      <c r="AF677" s="55"/>
      <c r="AG677" s="55"/>
    </row>
    <row r="678" spans="1:33" x14ac:dyDescent="0.25">
      <c r="A678" s="29"/>
      <c r="B678" s="31"/>
      <c r="C678" s="29"/>
      <c r="D678" s="29"/>
      <c r="E678" s="29"/>
      <c r="F678" s="43"/>
      <c r="G678" s="43"/>
      <c r="H678" s="29"/>
      <c r="I678" s="21" t="str">
        <f>LEFT(Tabel1[[#This Row],[Ruumi tüüp (TALO Tüüpruumide nimestik)]],2)</f>
        <v/>
      </c>
      <c r="J678" s="30"/>
      <c r="K678" s="29"/>
      <c r="L678" s="21" t="str">
        <f>IFERROR(VLOOKUP(Tabel1[[#This Row],[Üürnik]],'Lepingu lisa'!$AW$3:$AX$22,2,FALSE),"")</f>
        <v/>
      </c>
      <c r="M678" s="21" t="str">
        <f>IFERROR(VLOOKUP(Tabel1[[#This Row],[Jaotus]],Tabelid!L:M,2,FALSE),"")</f>
        <v/>
      </c>
      <c r="N678" s="21"/>
      <c r="O678" s="55"/>
      <c r="P678" s="55"/>
      <c r="Q678" s="55"/>
      <c r="R678" s="55"/>
      <c r="S678" s="55"/>
      <c r="T678" s="55"/>
      <c r="U678" s="55"/>
      <c r="V678" s="55"/>
      <c r="W678" s="55"/>
      <c r="X678" s="55"/>
      <c r="Y678" s="55"/>
      <c r="Z678" s="55"/>
      <c r="AA678" s="55"/>
      <c r="AB678" s="55"/>
      <c r="AC678" s="55"/>
      <c r="AD678" s="55"/>
      <c r="AE678" s="55"/>
      <c r="AF678" s="55"/>
      <c r="AG678" s="55"/>
    </row>
    <row r="679" spans="1:33" x14ac:dyDescent="0.25">
      <c r="A679" s="29"/>
      <c r="B679" s="31"/>
      <c r="C679" s="29"/>
      <c r="D679" s="29"/>
      <c r="E679" s="29"/>
      <c r="F679" s="43"/>
      <c r="G679" s="43"/>
      <c r="H679" s="29"/>
      <c r="I679" s="21" t="str">
        <f>LEFT(Tabel1[[#This Row],[Ruumi tüüp (TALO Tüüpruumide nimestik)]],2)</f>
        <v/>
      </c>
      <c r="J679" s="30"/>
      <c r="K679" s="29"/>
      <c r="L679" s="21" t="str">
        <f>IFERROR(VLOOKUP(Tabel1[[#This Row],[Üürnik]],'Lepingu lisa'!$AW$3:$AX$22,2,FALSE),"")</f>
        <v/>
      </c>
      <c r="M679" s="21" t="str">
        <f>IFERROR(VLOOKUP(Tabel1[[#This Row],[Jaotus]],Tabelid!L:M,2,FALSE),"")</f>
        <v/>
      </c>
      <c r="N679" s="21"/>
      <c r="O679" s="55"/>
      <c r="P679" s="55"/>
      <c r="Q679" s="55"/>
      <c r="R679" s="55"/>
      <c r="S679" s="55"/>
      <c r="T679" s="55"/>
      <c r="U679" s="55"/>
      <c r="V679" s="55"/>
      <c r="W679" s="55"/>
      <c r="X679" s="55"/>
      <c r="Y679" s="55"/>
      <c r="Z679" s="55"/>
      <c r="AA679" s="55"/>
      <c r="AB679" s="55"/>
      <c r="AC679" s="55"/>
      <c r="AD679" s="55"/>
      <c r="AE679" s="55"/>
      <c r="AF679" s="55"/>
      <c r="AG679" s="55"/>
    </row>
    <row r="680" spans="1:33" x14ac:dyDescent="0.25">
      <c r="A680" s="29"/>
      <c r="B680" s="31"/>
      <c r="C680" s="29"/>
      <c r="D680" s="29"/>
      <c r="E680" s="29"/>
      <c r="F680" s="43"/>
      <c r="G680" s="43"/>
      <c r="H680" s="29"/>
      <c r="I680" s="21" t="str">
        <f>LEFT(Tabel1[[#This Row],[Ruumi tüüp (TALO Tüüpruumide nimestik)]],2)</f>
        <v/>
      </c>
      <c r="J680" s="30"/>
      <c r="K680" s="29"/>
      <c r="L680" s="21" t="str">
        <f>IFERROR(VLOOKUP(Tabel1[[#This Row],[Üürnik]],'Lepingu lisa'!$AW$3:$AX$22,2,FALSE),"")</f>
        <v/>
      </c>
      <c r="M680" s="21" t="str">
        <f>IFERROR(VLOOKUP(Tabel1[[#This Row],[Jaotus]],Tabelid!L:M,2,FALSE),"")</f>
        <v/>
      </c>
      <c r="N680" s="21"/>
      <c r="O680" s="55"/>
      <c r="P680" s="55"/>
      <c r="Q680" s="55"/>
      <c r="R680" s="55"/>
      <c r="S680" s="55"/>
      <c r="T680" s="55"/>
      <c r="U680" s="55"/>
      <c r="V680" s="55"/>
      <c r="W680" s="55"/>
      <c r="X680" s="55"/>
      <c r="Y680" s="55"/>
      <c r="Z680" s="55"/>
      <c r="AA680" s="55"/>
      <c r="AB680" s="55"/>
      <c r="AC680" s="55"/>
      <c r="AD680" s="55"/>
      <c r="AE680" s="55"/>
      <c r="AF680" s="55"/>
      <c r="AG680" s="55"/>
    </row>
    <row r="681" spans="1:33" x14ac:dyDescent="0.25">
      <c r="A681" s="29"/>
      <c r="B681" s="31"/>
      <c r="C681" s="29"/>
      <c r="D681" s="29"/>
      <c r="E681" s="29"/>
      <c r="F681" s="43"/>
      <c r="G681" s="43"/>
      <c r="H681" s="29"/>
      <c r="I681" s="21" t="str">
        <f>LEFT(Tabel1[[#This Row],[Ruumi tüüp (TALO Tüüpruumide nimestik)]],2)</f>
        <v/>
      </c>
      <c r="J681" s="30"/>
      <c r="K681" s="29"/>
      <c r="L681" s="21" t="str">
        <f>IFERROR(VLOOKUP(Tabel1[[#This Row],[Üürnik]],'Lepingu lisa'!$AW$3:$AX$22,2,FALSE),"")</f>
        <v/>
      </c>
      <c r="M681" s="21" t="str">
        <f>IFERROR(VLOOKUP(Tabel1[[#This Row],[Jaotus]],Tabelid!L:M,2,FALSE),"")</f>
        <v/>
      </c>
      <c r="N681" s="21"/>
      <c r="O681" s="55"/>
      <c r="P681" s="55"/>
      <c r="Q681" s="55"/>
      <c r="R681" s="55"/>
      <c r="S681" s="55"/>
      <c r="T681" s="55"/>
      <c r="U681" s="55"/>
      <c r="V681" s="55"/>
      <c r="W681" s="55"/>
      <c r="X681" s="55"/>
      <c r="Y681" s="55"/>
      <c r="Z681" s="55"/>
      <c r="AA681" s="55"/>
      <c r="AB681" s="55"/>
      <c r="AC681" s="55"/>
      <c r="AD681" s="55"/>
      <c r="AE681" s="55"/>
      <c r="AF681" s="55"/>
      <c r="AG681" s="55"/>
    </row>
    <row r="682" spans="1:33" x14ac:dyDescent="0.25">
      <c r="A682" s="29"/>
      <c r="B682" s="31"/>
      <c r="C682" s="29"/>
      <c r="D682" s="29"/>
      <c r="E682" s="29"/>
      <c r="F682" s="43"/>
      <c r="G682" s="43"/>
      <c r="H682" s="29"/>
      <c r="I682" s="21" t="str">
        <f>LEFT(Tabel1[[#This Row],[Ruumi tüüp (TALO Tüüpruumide nimestik)]],2)</f>
        <v/>
      </c>
      <c r="J682" s="30"/>
      <c r="K682" s="29"/>
      <c r="L682" s="21" t="str">
        <f>IFERROR(VLOOKUP(Tabel1[[#This Row],[Üürnik]],'Lepingu lisa'!$AW$3:$AX$22,2,FALSE),"")</f>
        <v/>
      </c>
      <c r="M682" s="21" t="str">
        <f>IFERROR(VLOOKUP(Tabel1[[#This Row],[Jaotus]],Tabelid!L:M,2,FALSE),"")</f>
        <v/>
      </c>
      <c r="N682" s="21"/>
      <c r="O682" s="55"/>
      <c r="P682" s="55"/>
      <c r="Q682" s="55"/>
      <c r="R682" s="55"/>
      <c r="S682" s="55"/>
      <c r="T682" s="55"/>
      <c r="U682" s="55"/>
      <c r="V682" s="55"/>
      <c r="W682" s="55"/>
      <c r="X682" s="55"/>
      <c r="Y682" s="55"/>
      <c r="Z682" s="55"/>
      <c r="AA682" s="55"/>
      <c r="AB682" s="55"/>
      <c r="AC682" s="55"/>
      <c r="AD682" s="55"/>
      <c r="AE682" s="55"/>
      <c r="AF682" s="55"/>
      <c r="AG682" s="55"/>
    </row>
    <row r="683" spans="1:33" x14ac:dyDescent="0.25">
      <c r="A683" s="29"/>
      <c r="B683" s="31"/>
      <c r="C683" s="29"/>
      <c r="D683" s="29"/>
      <c r="E683" s="29"/>
      <c r="F683" s="43"/>
      <c r="G683" s="43"/>
      <c r="H683" s="29"/>
      <c r="I683" s="21" t="str">
        <f>LEFT(Tabel1[[#This Row],[Ruumi tüüp (TALO Tüüpruumide nimestik)]],2)</f>
        <v/>
      </c>
      <c r="J683" s="30"/>
      <c r="K683" s="29"/>
      <c r="L683" s="21" t="str">
        <f>IFERROR(VLOOKUP(Tabel1[[#This Row],[Üürnik]],'Lepingu lisa'!$AW$3:$AX$22,2,FALSE),"")</f>
        <v/>
      </c>
      <c r="M683" s="21" t="str">
        <f>IFERROR(VLOOKUP(Tabel1[[#This Row],[Jaotus]],Tabelid!L:M,2,FALSE),"")</f>
        <v/>
      </c>
      <c r="N683" s="21"/>
      <c r="O683" s="55"/>
      <c r="P683" s="55"/>
      <c r="Q683" s="55"/>
      <c r="R683" s="55"/>
      <c r="S683" s="55"/>
      <c r="T683" s="55"/>
      <c r="U683" s="55"/>
      <c r="V683" s="55"/>
      <c r="W683" s="55"/>
      <c r="X683" s="55"/>
      <c r="Y683" s="55"/>
      <c r="Z683" s="55"/>
      <c r="AA683" s="55"/>
      <c r="AB683" s="55"/>
      <c r="AC683" s="55"/>
      <c r="AD683" s="55"/>
      <c r="AE683" s="55"/>
      <c r="AF683" s="55"/>
      <c r="AG683" s="55"/>
    </row>
    <row r="684" spans="1:33" x14ac:dyDescent="0.25">
      <c r="A684" s="29"/>
      <c r="B684" s="31"/>
      <c r="C684" s="29"/>
      <c r="D684" s="29"/>
      <c r="E684" s="29"/>
      <c r="F684" s="43"/>
      <c r="G684" s="43"/>
      <c r="H684" s="29"/>
      <c r="I684" s="21" t="str">
        <f>LEFT(Tabel1[[#This Row],[Ruumi tüüp (TALO Tüüpruumide nimestik)]],2)</f>
        <v/>
      </c>
      <c r="J684" s="30"/>
      <c r="K684" s="29"/>
      <c r="L684" s="21" t="str">
        <f>IFERROR(VLOOKUP(Tabel1[[#This Row],[Üürnik]],'Lepingu lisa'!$AW$3:$AX$22,2,FALSE),"")</f>
        <v/>
      </c>
      <c r="M684" s="21" t="str">
        <f>IFERROR(VLOOKUP(Tabel1[[#This Row],[Jaotus]],Tabelid!L:M,2,FALSE),"")</f>
        <v/>
      </c>
      <c r="N684" s="21"/>
      <c r="O684" s="55"/>
      <c r="P684" s="55"/>
      <c r="Q684" s="55"/>
      <c r="R684" s="55"/>
      <c r="S684" s="55"/>
      <c r="T684" s="55"/>
      <c r="U684" s="55"/>
      <c r="V684" s="55"/>
      <c r="W684" s="55"/>
      <c r="X684" s="55"/>
      <c r="Y684" s="55"/>
      <c r="Z684" s="55"/>
      <c r="AA684" s="55"/>
      <c r="AB684" s="55"/>
      <c r="AC684" s="55"/>
      <c r="AD684" s="55"/>
      <c r="AE684" s="55"/>
      <c r="AF684" s="55"/>
      <c r="AG684" s="55"/>
    </row>
    <row r="685" spans="1:33" x14ac:dyDescent="0.25">
      <c r="A685" s="29"/>
      <c r="B685" s="31"/>
      <c r="C685" s="29"/>
      <c r="D685" s="29"/>
      <c r="E685" s="29"/>
      <c r="F685" s="43"/>
      <c r="G685" s="43"/>
      <c r="H685" s="29"/>
      <c r="I685" s="21" t="str">
        <f>LEFT(Tabel1[[#This Row],[Ruumi tüüp (TALO Tüüpruumide nimestik)]],2)</f>
        <v/>
      </c>
      <c r="J685" s="30"/>
      <c r="K685" s="29"/>
      <c r="L685" s="21" t="str">
        <f>IFERROR(VLOOKUP(Tabel1[[#This Row],[Üürnik]],'Lepingu lisa'!$AW$3:$AX$22,2,FALSE),"")</f>
        <v/>
      </c>
      <c r="M685" s="21" t="str">
        <f>IFERROR(VLOOKUP(Tabel1[[#This Row],[Jaotus]],Tabelid!L:M,2,FALSE),"")</f>
        <v/>
      </c>
      <c r="N685" s="21"/>
      <c r="O685" s="55"/>
      <c r="P685" s="55"/>
      <c r="Q685" s="55"/>
      <c r="R685" s="55"/>
      <c r="S685" s="55"/>
      <c r="T685" s="55"/>
      <c r="U685" s="55"/>
      <c r="V685" s="55"/>
      <c r="W685" s="55"/>
      <c r="X685" s="55"/>
      <c r="Y685" s="55"/>
      <c r="Z685" s="55"/>
      <c r="AA685" s="55"/>
      <c r="AB685" s="55"/>
      <c r="AC685" s="55"/>
      <c r="AD685" s="55"/>
      <c r="AE685" s="55"/>
      <c r="AF685" s="55"/>
      <c r="AG685" s="55"/>
    </row>
    <row r="686" spans="1:33" x14ac:dyDescent="0.25">
      <c r="A686" s="29"/>
      <c r="B686" s="31"/>
      <c r="C686" s="29"/>
      <c r="D686" s="29"/>
      <c r="E686" s="29"/>
      <c r="F686" s="43"/>
      <c r="G686" s="43"/>
      <c r="H686" s="29"/>
      <c r="I686" s="21" t="str">
        <f>LEFT(Tabel1[[#This Row],[Ruumi tüüp (TALO Tüüpruumide nimestik)]],2)</f>
        <v/>
      </c>
      <c r="J686" s="30"/>
      <c r="K686" s="29"/>
      <c r="L686" s="21" t="str">
        <f>IFERROR(VLOOKUP(Tabel1[[#This Row],[Üürnik]],'Lepingu lisa'!$AW$3:$AX$22,2,FALSE),"")</f>
        <v/>
      </c>
      <c r="M686" s="21" t="str">
        <f>IFERROR(VLOOKUP(Tabel1[[#This Row],[Jaotus]],Tabelid!L:M,2,FALSE),"")</f>
        <v/>
      </c>
      <c r="N686" s="21"/>
      <c r="O686" s="55"/>
      <c r="P686" s="55"/>
      <c r="Q686" s="55"/>
      <c r="R686" s="55"/>
      <c r="S686" s="55"/>
      <c r="T686" s="55"/>
      <c r="U686" s="55"/>
      <c r="V686" s="55"/>
      <c r="W686" s="55"/>
      <c r="X686" s="55"/>
      <c r="Y686" s="55"/>
      <c r="Z686" s="55"/>
      <c r="AA686" s="55"/>
      <c r="AB686" s="55"/>
      <c r="AC686" s="55"/>
      <c r="AD686" s="55"/>
      <c r="AE686" s="55"/>
      <c r="AF686" s="55"/>
      <c r="AG686" s="55"/>
    </row>
    <row r="687" spans="1:33" x14ac:dyDescent="0.25">
      <c r="A687" s="29"/>
      <c r="B687" s="31"/>
      <c r="C687" s="29"/>
      <c r="D687" s="29"/>
      <c r="E687" s="29"/>
      <c r="F687" s="43"/>
      <c r="G687" s="43"/>
      <c r="H687" s="29"/>
      <c r="I687" s="21" t="str">
        <f>LEFT(Tabel1[[#This Row],[Ruumi tüüp (TALO Tüüpruumide nimestik)]],2)</f>
        <v/>
      </c>
      <c r="J687" s="30"/>
      <c r="K687" s="29"/>
      <c r="L687" s="21" t="str">
        <f>IFERROR(VLOOKUP(Tabel1[[#This Row],[Üürnik]],'Lepingu lisa'!$AW$3:$AX$22,2,FALSE),"")</f>
        <v/>
      </c>
      <c r="M687" s="21" t="str">
        <f>IFERROR(VLOOKUP(Tabel1[[#This Row],[Jaotus]],Tabelid!L:M,2,FALSE),"")</f>
        <v/>
      </c>
      <c r="N687" s="21"/>
      <c r="O687" s="55"/>
      <c r="P687" s="55"/>
      <c r="Q687" s="55"/>
      <c r="R687" s="55"/>
      <c r="S687" s="55"/>
      <c r="T687" s="55"/>
      <c r="U687" s="55"/>
      <c r="V687" s="55"/>
      <c r="W687" s="55"/>
      <c r="X687" s="55"/>
      <c r="Y687" s="55"/>
      <c r="Z687" s="55"/>
      <c r="AA687" s="55"/>
      <c r="AB687" s="55"/>
      <c r="AC687" s="55"/>
      <c r="AD687" s="55"/>
      <c r="AE687" s="55"/>
      <c r="AF687" s="55"/>
      <c r="AG687" s="55"/>
    </row>
    <row r="688" spans="1:33" x14ac:dyDescent="0.25">
      <c r="A688" s="29"/>
      <c r="B688" s="31"/>
      <c r="C688" s="29"/>
      <c r="D688" s="29"/>
      <c r="E688" s="29"/>
      <c r="F688" s="43"/>
      <c r="G688" s="43"/>
      <c r="H688" s="29"/>
      <c r="I688" s="21" t="str">
        <f>LEFT(Tabel1[[#This Row],[Ruumi tüüp (TALO Tüüpruumide nimestik)]],2)</f>
        <v/>
      </c>
      <c r="J688" s="30"/>
      <c r="K688" s="29"/>
      <c r="L688" s="21" t="str">
        <f>IFERROR(VLOOKUP(Tabel1[[#This Row],[Üürnik]],'Lepingu lisa'!$AW$3:$AX$22,2,FALSE),"")</f>
        <v/>
      </c>
      <c r="M688" s="21" t="str">
        <f>IFERROR(VLOOKUP(Tabel1[[#This Row],[Jaotus]],Tabelid!L:M,2,FALSE),"")</f>
        <v/>
      </c>
      <c r="N688" s="21"/>
      <c r="O688" s="55"/>
      <c r="P688" s="55"/>
      <c r="Q688" s="55"/>
      <c r="R688" s="55"/>
      <c r="S688" s="55"/>
      <c r="T688" s="55"/>
      <c r="U688" s="55"/>
      <c r="V688" s="55"/>
      <c r="W688" s="55"/>
      <c r="X688" s="55"/>
      <c r="Y688" s="55"/>
      <c r="Z688" s="55"/>
      <c r="AA688" s="55"/>
      <c r="AB688" s="55"/>
      <c r="AC688" s="55"/>
      <c r="AD688" s="55"/>
      <c r="AE688" s="55"/>
      <c r="AF688" s="55"/>
      <c r="AG688" s="55"/>
    </row>
    <row r="689" spans="1:33" x14ac:dyDescent="0.25">
      <c r="A689" s="29"/>
      <c r="B689" s="31"/>
      <c r="C689" s="29"/>
      <c r="D689" s="29"/>
      <c r="E689" s="29"/>
      <c r="F689" s="43"/>
      <c r="G689" s="43"/>
      <c r="H689" s="29"/>
      <c r="I689" s="21" t="str">
        <f>LEFT(Tabel1[[#This Row],[Ruumi tüüp (TALO Tüüpruumide nimestik)]],2)</f>
        <v/>
      </c>
      <c r="J689" s="30"/>
      <c r="K689" s="29"/>
      <c r="L689" s="21" t="str">
        <f>IFERROR(VLOOKUP(Tabel1[[#This Row],[Üürnik]],'Lepingu lisa'!$AW$3:$AX$22,2,FALSE),"")</f>
        <v/>
      </c>
      <c r="M689" s="21" t="str">
        <f>IFERROR(VLOOKUP(Tabel1[[#This Row],[Jaotus]],Tabelid!L:M,2,FALSE),"")</f>
        <v/>
      </c>
      <c r="N689" s="21"/>
      <c r="O689" s="55"/>
      <c r="P689" s="55"/>
      <c r="Q689" s="55"/>
      <c r="R689" s="55"/>
      <c r="S689" s="55"/>
      <c r="T689" s="55"/>
      <c r="U689" s="55"/>
      <c r="V689" s="55"/>
      <c r="W689" s="55"/>
      <c r="X689" s="55"/>
      <c r="Y689" s="55"/>
      <c r="Z689" s="55"/>
      <c r="AA689" s="55"/>
      <c r="AB689" s="55"/>
      <c r="AC689" s="55"/>
      <c r="AD689" s="55"/>
      <c r="AE689" s="55"/>
      <c r="AF689" s="55"/>
      <c r="AG689" s="55"/>
    </row>
    <row r="690" spans="1:33" x14ac:dyDescent="0.25">
      <c r="A690" s="29"/>
      <c r="B690" s="31"/>
      <c r="C690" s="29"/>
      <c r="D690" s="29"/>
      <c r="E690" s="29"/>
      <c r="F690" s="43"/>
      <c r="G690" s="43"/>
      <c r="H690" s="29"/>
      <c r="I690" s="21" t="str">
        <f>LEFT(Tabel1[[#This Row],[Ruumi tüüp (TALO Tüüpruumide nimestik)]],2)</f>
        <v/>
      </c>
      <c r="J690" s="30"/>
      <c r="K690" s="29"/>
      <c r="L690" s="21" t="str">
        <f>IFERROR(VLOOKUP(Tabel1[[#This Row],[Üürnik]],'Lepingu lisa'!$AW$3:$AX$22,2,FALSE),"")</f>
        <v/>
      </c>
      <c r="M690" s="21" t="str">
        <f>IFERROR(VLOOKUP(Tabel1[[#This Row],[Jaotus]],Tabelid!L:M,2,FALSE),"")</f>
        <v/>
      </c>
      <c r="N690" s="21"/>
      <c r="O690" s="55"/>
      <c r="P690" s="55"/>
      <c r="Q690" s="55"/>
      <c r="R690" s="55"/>
      <c r="S690" s="55"/>
      <c r="T690" s="55"/>
      <c r="U690" s="55"/>
      <c r="V690" s="55"/>
      <c r="W690" s="55"/>
      <c r="X690" s="55"/>
      <c r="Y690" s="55"/>
      <c r="Z690" s="55"/>
      <c r="AA690" s="55"/>
      <c r="AB690" s="55"/>
      <c r="AC690" s="55"/>
      <c r="AD690" s="55"/>
      <c r="AE690" s="55"/>
      <c r="AF690" s="55"/>
      <c r="AG690" s="55"/>
    </row>
    <row r="691" spans="1:33" x14ac:dyDescent="0.25">
      <c r="A691" s="29"/>
      <c r="B691" s="31"/>
      <c r="C691" s="29"/>
      <c r="D691" s="29"/>
      <c r="E691" s="29"/>
      <c r="F691" s="43"/>
      <c r="G691" s="43"/>
      <c r="H691" s="29"/>
      <c r="I691" s="21" t="str">
        <f>LEFT(Tabel1[[#This Row],[Ruumi tüüp (TALO Tüüpruumide nimestik)]],2)</f>
        <v/>
      </c>
      <c r="J691" s="30"/>
      <c r="K691" s="29"/>
      <c r="L691" s="21" t="str">
        <f>IFERROR(VLOOKUP(Tabel1[[#This Row],[Üürnik]],'Lepingu lisa'!$AW$3:$AX$22,2,FALSE),"")</f>
        <v/>
      </c>
      <c r="M691" s="21" t="str">
        <f>IFERROR(VLOOKUP(Tabel1[[#This Row],[Jaotus]],Tabelid!L:M,2,FALSE),"")</f>
        <v/>
      </c>
      <c r="N691" s="21"/>
      <c r="O691" s="55"/>
      <c r="P691" s="55"/>
      <c r="Q691" s="55"/>
      <c r="R691" s="55"/>
      <c r="S691" s="55"/>
      <c r="T691" s="55"/>
      <c r="U691" s="55"/>
      <c r="V691" s="55"/>
      <c r="W691" s="55"/>
      <c r="X691" s="55"/>
      <c r="Y691" s="55"/>
      <c r="Z691" s="55"/>
      <c r="AA691" s="55"/>
      <c r="AB691" s="55"/>
      <c r="AC691" s="55"/>
      <c r="AD691" s="55"/>
      <c r="AE691" s="55"/>
      <c r="AF691" s="55"/>
      <c r="AG691" s="55"/>
    </row>
    <row r="692" spans="1:33" x14ac:dyDescent="0.25">
      <c r="A692" s="29"/>
      <c r="B692" s="31"/>
      <c r="C692" s="29"/>
      <c r="D692" s="29"/>
      <c r="E692" s="29"/>
      <c r="F692" s="43"/>
      <c r="G692" s="43"/>
      <c r="H692" s="29"/>
      <c r="I692" s="21" t="str">
        <f>LEFT(Tabel1[[#This Row],[Ruumi tüüp (TALO Tüüpruumide nimestik)]],2)</f>
        <v/>
      </c>
      <c r="J692" s="30"/>
      <c r="K692" s="29"/>
      <c r="L692" s="21" t="str">
        <f>IFERROR(VLOOKUP(Tabel1[[#This Row],[Üürnik]],'Lepingu lisa'!$AW$3:$AX$22,2,FALSE),"")</f>
        <v/>
      </c>
      <c r="M692" s="21" t="str">
        <f>IFERROR(VLOOKUP(Tabel1[[#This Row],[Jaotus]],Tabelid!L:M,2,FALSE),"")</f>
        <v/>
      </c>
      <c r="N692" s="21"/>
      <c r="O692" s="55"/>
      <c r="P692" s="55"/>
      <c r="Q692" s="55"/>
      <c r="R692" s="55"/>
      <c r="S692" s="55"/>
      <c r="T692" s="55"/>
      <c r="U692" s="55"/>
      <c r="V692" s="55"/>
      <c r="W692" s="55"/>
      <c r="X692" s="55"/>
      <c r="Y692" s="55"/>
      <c r="Z692" s="55"/>
      <c r="AA692" s="55"/>
      <c r="AB692" s="55"/>
      <c r="AC692" s="55"/>
      <c r="AD692" s="55"/>
      <c r="AE692" s="55"/>
      <c r="AF692" s="55"/>
      <c r="AG692" s="55"/>
    </row>
    <row r="693" spans="1:33" x14ac:dyDescent="0.25">
      <c r="A693" s="29"/>
      <c r="B693" s="31"/>
      <c r="C693" s="29"/>
      <c r="D693" s="29"/>
      <c r="E693" s="29"/>
      <c r="F693" s="43"/>
      <c r="G693" s="43"/>
      <c r="H693" s="29"/>
      <c r="I693" s="21" t="str">
        <f>LEFT(Tabel1[[#This Row],[Ruumi tüüp (TALO Tüüpruumide nimestik)]],2)</f>
        <v/>
      </c>
      <c r="J693" s="30"/>
      <c r="K693" s="29"/>
      <c r="L693" s="21" t="str">
        <f>IFERROR(VLOOKUP(Tabel1[[#This Row],[Üürnik]],'Lepingu lisa'!$AW$3:$AX$22,2,FALSE),"")</f>
        <v/>
      </c>
      <c r="M693" s="21" t="str">
        <f>IFERROR(VLOOKUP(Tabel1[[#This Row],[Jaotus]],Tabelid!L:M,2,FALSE),"")</f>
        <v/>
      </c>
      <c r="N693" s="21"/>
      <c r="O693" s="55"/>
      <c r="P693" s="55"/>
      <c r="Q693" s="55"/>
      <c r="R693" s="55"/>
      <c r="S693" s="55"/>
      <c r="T693" s="55"/>
      <c r="U693" s="55"/>
      <c r="V693" s="55"/>
      <c r="W693" s="55"/>
      <c r="X693" s="55"/>
      <c r="Y693" s="55"/>
      <c r="Z693" s="55"/>
      <c r="AA693" s="55"/>
      <c r="AB693" s="55"/>
      <c r="AC693" s="55"/>
      <c r="AD693" s="55"/>
      <c r="AE693" s="55"/>
      <c r="AF693" s="55"/>
      <c r="AG693" s="55"/>
    </row>
    <row r="694" spans="1:33" x14ac:dyDescent="0.25">
      <c r="A694" s="29"/>
      <c r="B694" s="31"/>
      <c r="C694" s="29"/>
      <c r="D694" s="29"/>
      <c r="E694" s="29"/>
      <c r="F694" s="43"/>
      <c r="G694" s="43"/>
      <c r="H694" s="29"/>
      <c r="I694" s="21" t="str">
        <f>LEFT(Tabel1[[#This Row],[Ruumi tüüp (TALO Tüüpruumide nimestik)]],2)</f>
        <v/>
      </c>
      <c r="J694" s="30"/>
      <c r="K694" s="29"/>
      <c r="L694" s="21" t="str">
        <f>IFERROR(VLOOKUP(Tabel1[[#This Row],[Üürnik]],'Lepingu lisa'!$AW$3:$AX$22,2,FALSE),"")</f>
        <v/>
      </c>
      <c r="M694" s="21" t="str">
        <f>IFERROR(VLOOKUP(Tabel1[[#This Row],[Jaotus]],Tabelid!L:M,2,FALSE),"")</f>
        <v/>
      </c>
      <c r="N694" s="21"/>
      <c r="O694" s="55"/>
      <c r="P694" s="55"/>
      <c r="Q694" s="55"/>
      <c r="R694" s="55"/>
      <c r="S694" s="55"/>
      <c r="T694" s="55"/>
      <c r="U694" s="55"/>
      <c r="V694" s="55"/>
      <c r="W694" s="55"/>
      <c r="X694" s="55"/>
      <c r="Y694" s="55"/>
      <c r="Z694" s="55"/>
      <c r="AA694" s="55"/>
      <c r="AB694" s="55"/>
      <c r="AC694" s="55"/>
      <c r="AD694" s="55"/>
      <c r="AE694" s="55"/>
      <c r="AF694" s="55"/>
      <c r="AG694" s="55"/>
    </row>
    <row r="695" spans="1:33" x14ac:dyDescent="0.25">
      <c r="A695" s="29"/>
      <c r="B695" s="31"/>
      <c r="C695" s="29"/>
      <c r="D695" s="29"/>
      <c r="E695" s="29"/>
      <c r="F695" s="43"/>
      <c r="G695" s="43"/>
      <c r="H695" s="29"/>
      <c r="I695" s="21" t="str">
        <f>LEFT(Tabel1[[#This Row],[Ruumi tüüp (TALO Tüüpruumide nimestik)]],2)</f>
        <v/>
      </c>
      <c r="J695" s="30"/>
      <c r="K695" s="29"/>
      <c r="L695" s="21" t="str">
        <f>IFERROR(VLOOKUP(Tabel1[[#This Row],[Üürnik]],'Lepingu lisa'!$AW$3:$AX$22,2,FALSE),"")</f>
        <v/>
      </c>
      <c r="M695" s="21" t="str">
        <f>IFERROR(VLOOKUP(Tabel1[[#This Row],[Jaotus]],Tabelid!L:M,2,FALSE),"")</f>
        <v/>
      </c>
      <c r="N695" s="21"/>
      <c r="O695" s="55"/>
      <c r="P695" s="55"/>
      <c r="Q695" s="55"/>
      <c r="R695" s="55"/>
      <c r="S695" s="55"/>
      <c r="T695" s="55"/>
      <c r="U695" s="55"/>
      <c r="V695" s="55"/>
      <c r="W695" s="55"/>
      <c r="X695" s="55"/>
      <c r="Y695" s="55"/>
      <c r="Z695" s="55"/>
      <c r="AA695" s="55"/>
      <c r="AB695" s="55"/>
      <c r="AC695" s="55"/>
      <c r="AD695" s="55"/>
      <c r="AE695" s="55"/>
      <c r="AF695" s="55"/>
      <c r="AG695" s="55"/>
    </row>
    <row r="696" spans="1:33" x14ac:dyDescent="0.25">
      <c r="A696" s="29"/>
      <c r="B696" s="31"/>
      <c r="C696" s="29"/>
      <c r="D696" s="29"/>
      <c r="E696" s="29"/>
      <c r="F696" s="43"/>
      <c r="G696" s="43"/>
      <c r="H696" s="29"/>
      <c r="I696" s="21" t="str">
        <f>LEFT(Tabel1[[#This Row],[Ruumi tüüp (TALO Tüüpruumide nimestik)]],2)</f>
        <v/>
      </c>
      <c r="J696" s="30"/>
      <c r="K696" s="29"/>
      <c r="L696" s="21" t="str">
        <f>IFERROR(VLOOKUP(Tabel1[[#This Row],[Üürnik]],'Lepingu lisa'!$AW$3:$AX$22,2,FALSE),"")</f>
        <v/>
      </c>
      <c r="M696" s="21" t="str">
        <f>IFERROR(VLOOKUP(Tabel1[[#This Row],[Jaotus]],Tabelid!L:M,2,FALSE),"")</f>
        <v/>
      </c>
      <c r="N696" s="21"/>
      <c r="O696" s="55"/>
      <c r="P696" s="55"/>
      <c r="Q696" s="55"/>
      <c r="R696" s="55"/>
      <c r="S696" s="55"/>
      <c r="T696" s="55"/>
      <c r="U696" s="55"/>
      <c r="V696" s="55"/>
      <c r="W696" s="55"/>
      <c r="X696" s="55"/>
      <c r="Y696" s="55"/>
      <c r="Z696" s="55"/>
      <c r="AA696" s="55"/>
      <c r="AB696" s="55"/>
      <c r="AC696" s="55"/>
      <c r="AD696" s="55"/>
      <c r="AE696" s="55"/>
      <c r="AF696" s="55"/>
      <c r="AG696" s="55"/>
    </row>
    <row r="697" spans="1:33" x14ac:dyDescent="0.25">
      <c r="A697" s="29"/>
      <c r="B697" s="31"/>
      <c r="C697" s="29"/>
      <c r="D697" s="29"/>
      <c r="E697" s="29"/>
      <c r="F697" s="43"/>
      <c r="G697" s="43"/>
      <c r="H697" s="29"/>
      <c r="I697" s="21" t="str">
        <f>LEFT(Tabel1[[#This Row],[Ruumi tüüp (TALO Tüüpruumide nimestik)]],2)</f>
        <v/>
      </c>
      <c r="J697" s="30"/>
      <c r="K697" s="29"/>
      <c r="L697" s="21" t="str">
        <f>IFERROR(VLOOKUP(Tabel1[[#This Row],[Üürnik]],'Lepingu lisa'!$AW$3:$AX$22,2,FALSE),"")</f>
        <v/>
      </c>
      <c r="M697" s="21" t="str">
        <f>IFERROR(VLOOKUP(Tabel1[[#This Row],[Jaotus]],Tabelid!L:M,2,FALSE),"")</f>
        <v/>
      </c>
      <c r="N697" s="21"/>
      <c r="O697" s="55"/>
      <c r="P697" s="55"/>
      <c r="Q697" s="55"/>
      <c r="R697" s="55"/>
      <c r="S697" s="55"/>
      <c r="T697" s="55"/>
      <c r="U697" s="55"/>
      <c r="V697" s="55"/>
      <c r="W697" s="55"/>
      <c r="X697" s="55"/>
      <c r="Y697" s="55"/>
      <c r="Z697" s="55"/>
      <c r="AA697" s="55"/>
      <c r="AB697" s="55"/>
      <c r="AC697" s="55"/>
      <c r="AD697" s="55"/>
      <c r="AE697" s="55"/>
      <c r="AF697" s="55"/>
      <c r="AG697" s="55"/>
    </row>
    <row r="698" spans="1:33" x14ac:dyDescent="0.25">
      <c r="A698" s="29"/>
      <c r="B698" s="31"/>
      <c r="C698" s="29"/>
      <c r="D698" s="29"/>
      <c r="E698" s="29"/>
      <c r="F698" s="43"/>
      <c r="G698" s="43"/>
      <c r="H698" s="29"/>
      <c r="I698" s="21" t="str">
        <f>LEFT(Tabel1[[#This Row],[Ruumi tüüp (TALO Tüüpruumide nimestik)]],2)</f>
        <v/>
      </c>
      <c r="J698" s="30"/>
      <c r="K698" s="29"/>
      <c r="L698" s="21" t="str">
        <f>IFERROR(VLOOKUP(Tabel1[[#This Row],[Üürnik]],'Lepingu lisa'!$AW$3:$AX$22,2,FALSE),"")</f>
        <v/>
      </c>
      <c r="M698" s="21" t="str">
        <f>IFERROR(VLOOKUP(Tabel1[[#This Row],[Jaotus]],Tabelid!L:M,2,FALSE),"")</f>
        <v/>
      </c>
      <c r="N698" s="21"/>
      <c r="O698" s="55"/>
      <c r="P698" s="55"/>
      <c r="Q698" s="55"/>
      <c r="R698" s="55"/>
      <c r="S698" s="55"/>
      <c r="T698" s="55"/>
      <c r="U698" s="55"/>
      <c r="V698" s="55"/>
      <c r="W698" s="55"/>
      <c r="X698" s="55"/>
      <c r="Y698" s="55"/>
      <c r="Z698" s="55"/>
      <c r="AA698" s="55"/>
      <c r="AB698" s="55"/>
      <c r="AC698" s="55"/>
      <c r="AD698" s="55"/>
      <c r="AE698" s="55"/>
      <c r="AF698" s="55"/>
      <c r="AG698" s="55"/>
    </row>
    <row r="699" spans="1:33" x14ac:dyDescent="0.25">
      <c r="A699" s="29"/>
      <c r="B699" s="31"/>
      <c r="C699" s="29"/>
      <c r="D699" s="29"/>
      <c r="E699" s="29"/>
      <c r="F699" s="43"/>
      <c r="G699" s="43"/>
      <c r="H699" s="29"/>
      <c r="I699" s="21" t="str">
        <f>LEFT(Tabel1[[#This Row],[Ruumi tüüp (TALO Tüüpruumide nimestik)]],2)</f>
        <v/>
      </c>
      <c r="J699" s="30"/>
      <c r="K699" s="29"/>
      <c r="L699" s="21" t="str">
        <f>IFERROR(VLOOKUP(Tabel1[[#This Row],[Üürnik]],'Lepingu lisa'!$AW$3:$AX$22,2,FALSE),"")</f>
        <v/>
      </c>
      <c r="M699" s="21" t="str">
        <f>IFERROR(VLOOKUP(Tabel1[[#This Row],[Jaotus]],Tabelid!L:M,2,FALSE),"")</f>
        <v/>
      </c>
      <c r="N699" s="21"/>
      <c r="O699" s="55"/>
      <c r="P699" s="55"/>
      <c r="Q699" s="55"/>
      <c r="R699" s="55"/>
      <c r="S699" s="55"/>
      <c r="T699" s="55"/>
      <c r="U699" s="55"/>
      <c r="V699" s="55"/>
      <c r="W699" s="55"/>
      <c r="X699" s="55"/>
      <c r="Y699" s="55"/>
      <c r="Z699" s="55"/>
      <c r="AA699" s="55"/>
      <c r="AB699" s="55"/>
      <c r="AC699" s="55"/>
      <c r="AD699" s="55"/>
      <c r="AE699" s="55"/>
      <c r="AF699" s="55"/>
      <c r="AG699" s="55"/>
    </row>
    <row r="700" spans="1:33" x14ac:dyDescent="0.25">
      <c r="A700" s="29"/>
      <c r="B700" s="31"/>
      <c r="C700" s="29"/>
      <c r="D700" s="29"/>
      <c r="E700" s="29"/>
      <c r="F700" s="43"/>
      <c r="G700" s="43"/>
      <c r="H700" s="29"/>
      <c r="I700" s="21" t="str">
        <f>LEFT(Tabel1[[#This Row],[Ruumi tüüp (TALO Tüüpruumide nimestik)]],2)</f>
        <v/>
      </c>
      <c r="J700" s="30"/>
      <c r="K700" s="29"/>
      <c r="L700" s="21" t="str">
        <f>IFERROR(VLOOKUP(Tabel1[[#This Row],[Üürnik]],'Lepingu lisa'!$AW$3:$AX$22,2,FALSE),"")</f>
        <v/>
      </c>
      <c r="M700" s="21" t="str">
        <f>IFERROR(VLOOKUP(Tabel1[[#This Row],[Jaotus]],Tabelid!L:M,2,FALSE),"")</f>
        <v/>
      </c>
      <c r="N700" s="21"/>
      <c r="O700" s="55"/>
      <c r="P700" s="55"/>
      <c r="Q700" s="55"/>
      <c r="R700" s="55"/>
      <c r="S700" s="55"/>
      <c r="T700" s="55"/>
      <c r="U700" s="55"/>
      <c r="V700" s="55"/>
      <c r="W700" s="55"/>
      <c r="X700" s="55"/>
      <c r="Y700" s="55"/>
      <c r="Z700" s="55"/>
      <c r="AA700" s="55"/>
      <c r="AB700" s="55"/>
      <c r="AC700" s="55"/>
      <c r="AD700" s="55"/>
      <c r="AE700" s="55"/>
      <c r="AF700" s="55"/>
      <c r="AG700" s="55"/>
    </row>
    <row r="701" spans="1:33" x14ac:dyDescent="0.25">
      <c r="A701" s="29"/>
      <c r="B701" s="31"/>
      <c r="C701" s="29"/>
      <c r="D701" s="29"/>
      <c r="E701" s="29"/>
      <c r="F701" s="43"/>
      <c r="G701" s="43"/>
      <c r="H701" s="29"/>
      <c r="I701" s="21" t="str">
        <f>LEFT(Tabel1[[#This Row],[Ruumi tüüp (TALO Tüüpruumide nimestik)]],2)</f>
        <v/>
      </c>
      <c r="J701" s="30"/>
      <c r="K701" s="29"/>
      <c r="L701" s="21" t="str">
        <f>IFERROR(VLOOKUP(Tabel1[[#This Row],[Üürnik]],'Lepingu lisa'!$AW$3:$AX$22,2,FALSE),"")</f>
        <v/>
      </c>
      <c r="M701" s="21" t="str">
        <f>IFERROR(VLOOKUP(Tabel1[[#This Row],[Jaotus]],Tabelid!L:M,2,FALSE),"")</f>
        <v/>
      </c>
      <c r="N701" s="21"/>
      <c r="O701" s="55"/>
      <c r="P701" s="55"/>
      <c r="Q701" s="55"/>
      <c r="R701" s="55"/>
      <c r="S701" s="55"/>
      <c r="T701" s="55"/>
      <c r="U701" s="55"/>
      <c r="V701" s="55"/>
      <c r="W701" s="55"/>
      <c r="X701" s="55"/>
      <c r="Y701" s="55"/>
      <c r="Z701" s="55"/>
      <c r="AA701" s="55"/>
      <c r="AB701" s="55"/>
      <c r="AC701" s="55"/>
      <c r="AD701" s="55"/>
      <c r="AE701" s="55"/>
      <c r="AF701" s="55"/>
      <c r="AG701" s="55"/>
    </row>
    <row r="702" spans="1:33" x14ac:dyDescent="0.25">
      <c r="A702" s="29"/>
      <c r="B702" s="31"/>
      <c r="C702" s="29"/>
      <c r="D702" s="29"/>
      <c r="E702" s="29"/>
      <c r="F702" s="43"/>
      <c r="G702" s="43"/>
      <c r="H702" s="29"/>
      <c r="I702" s="21" t="str">
        <f>LEFT(Tabel1[[#This Row],[Ruumi tüüp (TALO Tüüpruumide nimestik)]],2)</f>
        <v/>
      </c>
      <c r="J702" s="30"/>
      <c r="K702" s="29"/>
      <c r="L702" s="21" t="str">
        <f>IFERROR(VLOOKUP(Tabel1[[#This Row],[Üürnik]],'Lepingu lisa'!$AW$3:$AX$22,2,FALSE),"")</f>
        <v/>
      </c>
      <c r="M702" s="21" t="str">
        <f>IFERROR(VLOOKUP(Tabel1[[#This Row],[Jaotus]],Tabelid!L:M,2,FALSE),"")</f>
        <v/>
      </c>
      <c r="N702" s="21"/>
      <c r="O702" s="55"/>
      <c r="P702" s="55"/>
      <c r="Q702" s="55"/>
      <c r="R702" s="55"/>
      <c r="S702" s="55"/>
      <c r="T702" s="55"/>
      <c r="U702" s="55"/>
      <c r="V702" s="55"/>
      <c r="W702" s="55"/>
      <c r="X702" s="55"/>
      <c r="Y702" s="55"/>
      <c r="Z702" s="55"/>
      <c r="AA702" s="55"/>
      <c r="AB702" s="55"/>
      <c r="AC702" s="55"/>
      <c r="AD702" s="55"/>
      <c r="AE702" s="55"/>
      <c r="AF702" s="55"/>
      <c r="AG702" s="55"/>
    </row>
    <row r="703" spans="1:33" x14ac:dyDescent="0.25">
      <c r="A703" s="29"/>
      <c r="B703" s="31"/>
      <c r="C703" s="29"/>
      <c r="D703" s="29"/>
      <c r="E703" s="29"/>
      <c r="F703" s="43"/>
      <c r="G703" s="43"/>
      <c r="H703" s="29"/>
      <c r="I703" s="21" t="str">
        <f>LEFT(Tabel1[[#This Row],[Ruumi tüüp (TALO Tüüpruumide nimestik)]],2)</f>
        <v/>
      </c>
      <c r="J703" s="30"/>
      <c r="K703" s="29"/>
      <c r="L703" s="21" t="str">
        <f>IFERROR(VLOOKUP(Tabel1[[#This Row],[Üürnik]],'Lepingu lisa'!$AW$3:$AX$22,2,FALSE),"")</f>
        <v/>
      </c>
      <c r="M703" s="21" t="str">
        <f>IFERROR(VLOOKUP(Tabel1[[#This Row],[Jaotus]],Tabelid!L:M,2,FALSE),"")</f>
        <v/>
      </c>
      <c r="N703" s="21"/>
      <c r="O703" s="55"/>
      <c r="P703" s="55"/>
      <c r="Q703" s="55"/>
      <c r="R703" s="55"/>
      <c r="S703" s="55"/>
      <c r="T703" s="55"/>
      <c r="U703" s="55"/>
      <c r="V703" s="55"/>
      <c r="W703" s="55"/>
      <c r="X703" s="55"/>
      <c r="Y703" s="55"/>
      <c r="Z703" s="55"/>
      <c r="AA703" s="55"/>
      <c r="AB703" s="55"/>
      <c r="AC703" s="55"/>
      <c r="AD703" s="55"/>
      <c r="AE703" s="55"/>
      <c r="AF703" s="55"/>
      <c r="AG703" s="55"/>
    </row>
    <row r="704" spans="1:33" x14ac:dyDescent="0.25">
      <c r="A704" s="29"/>
      <c r="B704" s="31"/>
      <c r="C704" s="29"/>
      <c r="D704" s="29"/>
      <c r="E704" s="29"/>
      <c r="F704" s="43"/>
      <c r="G704" s="43"/>
      <c r="H704" s="29"/>
      <c r="I704" s="21" t="str">
        <f>LEFT(Tabel1[[#This Row],[Ruumi tüüp (TALO Tüüpruumide nimestik)]],2)</f>
        <v/>
      </c>
      <c r="J704" s="30"/>
      <c r="K704" s="29"/>
      <c r="L704" s="21" t="str">
        <f>IFERROR(VLOOKUP(Tabel1[[#This Row],[Üürnik]],'Lepingu lisa'!$AW$3:$AX$22,2,FALSE),"")</f>
        <v/>
      </c>
      <c r="M704" s="21" t="str">
        <f>IFERROR(VLOOKUP(Tabel1[[#This Row],[Jaotus]],Tabelid!L:M,2,FALSE),"")</f>
        <v/>
      </c>
      <c r="N704" s="21"/>
      <c r="O704" s="55"/>
      <c r="P704" s="55"/>
      <c r="Q704" s="55"/>
      <c r="R704" s="55"/>
      <c r="S704" s="55"/>
      <c r="T704" s="55"/>
      <c r="U704" s="55"/>
      <c r="V704" s="55"/>
      <c r="W704" s="55"/>
      <c r="X704" s="55"/>
      <c r="Y704" s="55"/>
      <c r="Z704" s="55"/>
      <c r="AA704" s="55"/>
      <c r="AB704" s="55"/>
      <c r="AC704" s="55"/>
      <c r="AD704" s="55"/>
      <c r="AE704" s="55"/>
      <c r="AF704" s="55"/>
      <c r="AG704" s="55"/>
    </row>
    <row r="705" spans="1:33" x14ac:dyDescent="0.25">
      <c r="A705" s="29"/>
      <c r="B705" s="31"/>
      <c r="C705" s="29"/>
      <c r="D705" s="29"/>
      <c r="E705" s="29"/>
      <c r="F705" s="43"/>
      <c r="G705" s="43"/>
      <c r="H705" s="29"/>
      <c r="I705" s="21" t="str">
        <f>LEFT(Tabel1[[#This Row],[Ruumi tüüp (TALO Tüüpruumide nimestik)]],2)</f>
        <v/>
      </c>
      <c r="J705" s="30"/>
      <c r="K705" s="29"/>
      <c r="L705" s="21" t="str">
        <f>IFERROR(VLOOKUP(Tabel1[[#This Row],[Üürnik]],'Lepingu lisa'!$AW$3:$AX$22,2,FALSE),"")</f>
        <v/>
      </c>
      <c r="M705" s="21" t="str">
        <f>IFERROR(VLOOKUP(Tabel1[[#This Row],[Jaotus]],Tabelid!L:M,2,FALSE),"")</f>
        <v/>
      </c>
      <c r="N705" s="21"/>
      <c r="O705" s="55"/>
      <c r="P705" s="55"/>
      <c r="Q705" s="55"/>
      <c r="R705" s="55"/>
      <c r="S705" s="55"/>
      <c r="T705" s="55"/>
      <c r="U705" s="55"/>
      <c r="V705" s="55"/>
      <c r="W705" s="55"/>
      <c r="X705" s="55"/>
      <c r="Y705" s="55"/>
      <c r="Z705" s="55"/>
      <c r="AA705" s="55"/>
      <c r="AB705" s="55"/>
      <c r="AC705" s="55"/>
      <c r="AD705" s="55"/>
      <c r="AE705" s="55"/>
      <c r="AF705" s="55"/>
      <c r="AG705" s="55"/>
    </row>
    <row r="706" spans="1:33" x14ac:dyDescent="0.25">
      <c r="A706" s="29"/>
      <c r="B706" s="31"/>
      <c r="C706" s="29"/>
      <c r="D706" s="29"/>
      <c r="E706" s="29"/>
      <c r="F706" s="43"/>
      <c r="G706" s="43"/>
      <c r="H706" s="29"/>
      <c r="I706" s="21" t="str">
        <f>LEFT(Tabel1[[#This Row],[Ruumi tüüp (TALO Tüüpruumide nimestik)]],2)</f>
        <v/>
      </c>
      <c r="J706" s="30"/>
      <c r="K706" s="29"/>
      <c r="L706" s="21" t="str">
        <f>IFERROR(VLOOKUP(Tabel1[[#This Row],[Üürnik]],'Lepingu lisa'!$AW$3:$AX$22,2,FALSE),"")</f>
        <v/>
      </c>
      <c r="M706" s="21" t="str">
        <f>IFERROR(VLOOKUP(Tabel1[[#This Row],[Jaotus]],Tabelid!L:M,2,FALSE),"")</f>
        <v/>
      </c>
      <c r="N706" s="21"/>
      <c r="O706" s="55"/>
      <c r="P706" s="55"/>
      <c r="Q706" s="55"/>
      <c r="R706" s="55"/>
      <c r="S706" s="55"/>
      <c r="T706" s="55"/>
      <c r="U706" s="55"/>
      <c r="V706" s="55"/>
      <c r="W706" s="55"/>
      <c r="X706" s="55"/>
      <c r="Y706" s="55"/>
      <c r="Z706" s="55"/>
      <c r="AA706" s="55"/>
      <c r="AB706" s="55"/>
      <c r="AC706" s="55"/>
      <c r="AD706" s="55"/>
      <c r="AE706" s="55"/>
      <c r="AF706" s="55"/>
      <c r="AG706" s="55"/>
    </row>
    <row r="707" spans="1:33" x14ac:dyDescent="0.25">
      <c r="A707" s="29"/>
      <c r="B707" s="31"/>
      <c r="C707" s="29"/>
      <c r="D707" s="29"/>
      <c r="E707" s="29"/>
      <c r="F707" s="43"/>
      <c r="G707" s="43"/>
      <c r="H707" s="29"/>
      <c r="I707" s="21" t="str">
        <f>LEFT(Tabel1[[#This Row],[Ruumi tüüp (TALO Tüüpruumide nimestik)]],2)</f>
        <v/>
      </c>
      <c r="J707" s="30"/>
      <c r="K707" s="29"/>
      <c r="L707" s="21" t="str">
        <f>IFERROR(VLOOKUP(Tabel1[[#This Row],[Üürnik]],'Lepingu lisa'!$AW$3:$AX$22,2,FALSE),"")</f>
        <v/>
      </c>
      <c r="M707" s="21" t="str">
        <f>IFERROR(VLOOKUP(Tabel1[[#This Row],[Jaotus]],Tabelid!L:M,2,FALSE),"")</f>
        <v/>
      </c>
      <c r="N707" s="21"/>
      <c r="O707" s="55"/>
      <c r="P707" s="55"/>
      <c r="Q707" s="55"/>
      <c r="R707" s="55"/>
      <c r="S707" s="55"/>
      <c r="T707" s="55"/>
      <c r="U707" s="55"/>
      <c r="V707" s="55"/>
      <c r="W707" s="55"/>
      <c r="X707" s="55"/>
      <c r="Y707" s="55"/>
      <c r="Z707" s="55"/>
      <c r="AA707" s="55"/>
      <c r="AB707" s="55"/>
      <c r="AC707" s="55"/>
      <c r="AD707" s="55"/>
      <c r="AE707" s="55"/>
      <c r="AF707" s="55"/>
      <c r="AG707" s="55"/>
    </row>
    <row r="708" spans="1:33" x14ac:dyDescent="0.25">
      <c r="A708" s="29"/>
      <c r="B708" s="31"/>
      <c r="C708" s="29"/>
      <c r="D708" s="29"/>
      <c r="E708" s="29"/>
      <c r="F708" s="43"/>
      <c r="G708" s="43"/>
      <c r="H708" s="29"/>
      <c r="I708" s="21" t="str">
        <f>LEFT(Tabel1[[#This Row],[Ruumi tüüp (TALO Tüüpruumide nimestik)]],2)</f>
        <v/>
      </c>
      <c r="J708" s="30"/>
      <c r="K708" s="29"/>
      <c r="L708" s="21" t="str">
        <f>IFERROR(VLOOKUP(Tabel1[[#This Row],[Üürnik]],'Lepingu lisa'!$AW$3:$AX$22,2,FALSE),"")</f>
        <v/>
      </c>
      <c r="M708" s="21" t="str">
        <f>IFERROR(VLOOKUP(Tabel1[[#This Row],[Jaotus]],Tabelid!L:M,2,FALSE),"")</f>
        <v/>
      </c>
      <c r="N708" s="21"/>
      <c r="O708" s="55"/>
      <c r="P708" s="55"/>
      <c r="Q708" s="55"/>
      <c r="R708" s="55"/>
      <c r="S708" s="55"/>
      <c r="T708" s="55"/>
      <c r="U708" s="55"/>
      <c r="V708" s="55"/>
      <c r="W708" s="55"/>
      <c r="X708" s="55"/>
      <c r="Y708" s="55"/>
      <c r="Z708" s="55"/>
      <c r="AA708" s="55"/>
      <c r="AB708" s="55"/>
      <c r="AC708" s="55"/>
      <c r="AD708" s="55"/>
      <c r="AE708" s="55"/>
      <c r="AF708" s="55"/>
      <c r="AG708" s="55"/>
    </row>
    <row r="709" spans="1:33" x14ac:dyDescent="0.25">
      <c r="A709" s="29"/>
      <c r="B709" s="31"/>
      <c r="C709" s="29"/>
      <c r="D709" s="29"/>
      <c r="E709" s="29"/>
      <c r="F709" s="43"/>
      <c r="G709" s="43"/>
      <c r="H709" s="29"/>
      <c r="I709" s="21" t="str">
        <f>LEFT(Tabel1[[#This Row],[Ruumi tüüp (TALO Tüüpruumide nimestik)]],2)</f>
        <v/>
      </c>
      <c r="J709" s="30"/>
      <c r="K709" s="29"/>
      <c r="L709" s="21" t="str">
        <f>IFERROR(VLOOKUP(Tabel1[[#This Row],[Üürnik]],'Lepingu lisa'!$AW$3:$AX$22,2,FALSE),"")</f>
        <v/>
      </c>
      <c r="M709" s="21" t="str">
        <f>IFERROR(VLOOKUP(Tabel1[[#This Row],[Jaotus]],Tabelid!L:M,2,FALSE),"")</f>
        <v/>
      </c>
      <c r="N709" s="21"/>
      <c r="O709" s="55"/>
      <c r="P709" s="55"/>
      <c r="Q709" s="55"/>
      <c r="R709" s="55"/>
      <c r="S709" s="55"/>
      <c r="T709" s="55"/>
      <c r="U709" s="55"/>
      <c r="V709" s="55"/>
      <c r="W709" s="55"/>
      <c r="X709" s="55"/>
      <c r="Y709" s="55"/>
      <c r="Z709" s="55"/>
      <c r="AA709" s="55"/>
      <c r="AB709" s="55"/>
      <c r="AC709" s="55"/>
      <c r="AD709" s="55"/>
      <c r="AE709" s="55"/>
      <c r="AF709" s="55"/>
      <c r="AG709" s="55"/>
    </row>
    <row r="710" spans="1:33" x14ac:dyDescent="0.25">
      <c r="A710" s="29"/>
      <c r="B710" s="31"/>
      <c r="C710" s="29"/>
      <c r="D710" s="29"/>
      <c r="E710" s="29"/>
      <c r="F710" s="43"/>
      <c r="G710" s="43"/>
      <c r="H710" s="29"/>
      <c r="I710" s="21" t="str">
        <f>LEFT(Tabel1[[#This Row],[Ruumi tüüp (TALO Tüüpruumide nimestik)]],2)</f>
        <v/>
      </c>
      <c r="J710" s="30"/>
      <c r="K710" s="29"/>
      <c r="L710" s="21" t="str">
        <f>IFERROR(VLOOKUP(Tabel1[[#This Row],[Üürnik]],'Lepingu lisa'!$AW$3:$AX$22,2,FALSE),"")</f>
        <v/>
      </c>
      <c r="M710" s="21" t="str">
        <f>IFERROR(VLOOKUP(Tabel1[[#This Row],[Jaotus]],Tabelid!L:M,2,FALSE),"")</f>
        <v/>
      </c>
      <c r="N710" s="21"/>
      <c r="O710" s="55"/>
      <c r="P710" s="55"/>
      <c r="Q710" s="55"/>
      <c r="R710" s="55"/>
      <c r="S710" s="55"/>
      <c r="T710" s="55"/>
      <c r="U710" s="55"/>
      <c r="V710" s="55"/>
      <c r="W710" s="55"/>
      <c r="X710" s="55"/>
      <c r="Y710" s="55"/>
      <c r="Z710" s="55"/>
      <c r="AA710" s="55"/>
      <c r="AB710" s="55"/>
      <c r="AC710" s="55"/>
      <c r="AD710" s="55"/>
      <c r="AE710" s="55"/>
      <c r="AF710" s="55"/>
      <c r="AG710" s="55"/>
    </row>
    <row r="711" spans="1:33" x14ac:dyDescent="0.25">
      <c r="A711" s="29"/>
      <c r="B711" s="31"/>
      <c r="C711" s="29"/>
      <c r="D711" s="29"/>
      <c r="E711" s="29"/>
      <c r="F711" s="43"/>
      <c r="G711" s="43"/>
      <c r="H711" s="29"/>
      <c r="I711" s="21" t="str">
        <f>LEFT(Tabel1[[#This Row],[Ruumi tüüp (TALO Tüüpruumide nimestik)]],2)</f>
        <v/>
      </c>
      <c r="J711" s="30"/>
      <c r="K711" s="29"/>
      <c r="L711" s="21" t="str">
        <f>IFERROR(VLOOKUP(Tabel1[[#This Row],[Üürnik]],'Lepingu lisa'!$AW$3:$AX$22,2,FALSE),"")</f>
        <v/>
      </c>
      <c r="M711" s="21" t="str">
        <f>IFERROR(VLOOKUP(Tabel1[[#This Row],[Jaotus]],Tabelid!L:M,2,FALSE),"")</f>
        <v/>
      </c>
      <c r="N711" s="21"/>
      <c r="O711" s="55"/>
      <c r="P711" s="55"/>
      <c r="Q711" s="55"/>
      <c r="R711" s="55"/>
      <c r="S711" s="55"/>
      <c r="T711" s="55"/>
      <c r="U711" s="55"/>
      <c r="V711" s="55"/>
      <c r="W711" s="55"/>
      <c r="X711" s="55"/>
      <c r="Y711" s="55"/>
      <c r="Z711" s="55"/>
      <c r="AA711" s="55"/>
      <c r="AB711" s="55"/>
      <c r="AC711" s="55"/>
      <c r="AD711" s="55"/>
      <c r="AE711" s="55"/>
      <c r="AF711" s="55"/>
      <c r="AG711" s="55"/>
    </row>
    <row r="712" spans="1:33" x14ac:dyDescent="0.25">
      <c r="A712" s="29"/>
      <c r="B712" s="31"/>
      <c r="C712" s="29"/>
      <c r="D712" s="29"/>
      <c r="E712" s="29"/>
      <c r="F712" s="43"/>
      <c r="G712" s="43"/>
      <c r="H712" s="29"/>
      <c r="I712" s="21" t="str">
        <f>LEFT(Tabel1[[#This Row],[Ruumi tüüp (TALO Tüüpruumide nimestik)]],2)</f>
        <v/>
      </c>
      <c r="J712" s="30"/>
      <c r="K712" s="29"/>
      <c r="L712" s="21" t="str">
        <f>IFERROR(VLOOKUP(Tabel1[[#This Row],[Üürnik]],'Lepingu lisa'!$AW$3:$AX$22,2,FALSE),"")</f>
        <v/>
      </c>
      <c r="M712" s="21" t="str">
        <f>IFERROR(VLOOKUP(Tabel1[[#This Row],[Jaotus]],Tabelid!L:M,2,FALSE),"")</f>
        <v/>
      </c>
      <c r="N712" s="21"/>
      <c r="O712" s="55"/>
      <c r="P712" s="55"/>
      <c r="Q712" s="55"/>
      <c r="R712" s="55"/>
      <c r="S712" s="55"/>
      <c r="T712" s="55"/>
      <c r="U712" s="55"/>
      <c r="V712" s="55"/>
      <c r="W712" s="55"/>
      <c r="X712" s="55"/>
      <c r="Y712" s="55"/>
      <c r="Z712" s="55"/>
      <c r="AA712" s="55"/>
      <c r="AB712" s="55"/>
      <c r="AC712" s="55"/>
      <c r="AD712" s="55"/>
      <c r="AE712" s="55"/>
      <c r="AF712" s="55"/>
      <c r="AG712" s="55"/>
    </row>
    <row r="713" spans="1:33" x14ac:dyDescent="0.25">
      <c r="A713" s="29"/>
      <c r="B713" s="31"/>
      <c r="C713" s="29"/>
      <c r="D713" s="29"/>
      <c r="E713" s="29"/>
      <c r="F713" s="43"/>
      <c r="G713" s="43"/>
      <c r="H713" s="29"/>
      <c r="I713" s="21" t="str">
        <f>LEFT(Tabel1[[#This Row],[Ruumi tüüp (TALO Tüüpruumide nimestik)]],2)</f>
        <v/>
      </c>
      <c r="J713" s="30"/>
      <c r="K713" s="29"/>
      <c r="L713" s="21" t="str">
        <f>IFERROR(VLOOKUP(Tabel1[[#This Row],[Üürnik]],'Lepingu lisa'!$AW$3:$AX$22,2,FALSE),"")</f>
        <v/>
      </c>
      <c r="M713" s="21" t="str">
        <f>IFERROR(VLOOKUP(Tabel1[[#This Row],[Jaotus]],Tabelid!L:M,2,FALSE),"")</f>
        <v/>
      </c>
      <c r="N713" s="21"/>
      <c r="O713" s="55"/>
      <c r="P713" s="55"/>
      <c r="Q713" s="55"/>
      <c r="R713" s="55"/>
      <c r="S713" s="55"/>
      <c r="T713" s="55"/>
      <c r="U713" s="55"/>
      <c r="V713" s="55"/>
      <c r="W713" s="55"/>
      <c r="X713" s="55"/>
      <c r="Y713" s="55"/>
      <c r="Z713" s="55"/>
      <c r="AA713" s="55"/>
      <c r="AB713" s="55"/>
      <c r="AC713" s="55"/>
      <c r="AD713" s="55"/>
      <c r="AE713" s="55"/>
      <c r="AF713" s="55"/>
      <c r="AG713" s="55"/>
    </row>
    <row r="714" spans="1:33" x14ac:dyDescent="0.25">
      <c r="A714" s="29"/>
      <c r="B714" s="31"/>
      <c r="C714" s="29"/>
      <c r="D714" s="29"/>
      <c r="E714" s="29"/>
      <c r="F714" s="43"/>
      <c r="G714" s="43"/>
      <c r="H714" s="29"/>
      <c r="I714" s="21" t="str">
        <f>LEFT(Tabel1[[#This Row],[Ruumi tüüp (TALO Tüüpruumide nimestik)]],2)</f>
        <v/>
      </c>
      <c r="J714" s="30"/>
      <c r="K714" s="29"/>
      <c r="L714" s="21" t="str">
        <f>IFERROR(VLOOKUP(Tabel1[[#This Row],[Üürnik]],'Lepingu lisa'!$AW$3:$AX$22,2,FALSE),"")</f>
        <v/>
      </c>
      <c r="M714" s="21" t="str">
        <f>IFERROR(VLOOKUP(Tabel1[[#This Row],[Jaotus]],Tabelid!L:M,2,FALSE),"")</f>
        <v/>
      </c>
      <c r="N714" s="21"/>
      <c r="O714" s="55"/>
      <c r="P714" s="55"/>
      <c r="Q714" s="55"/>
      <c r="R714" s="55"/>
      <c r="S714" s="55"/>
      <c r="T714" s="55"/>
      <c r="U714" s="55"/>
      <c r="V714" s="55"/>
      <c r="W714" s="55"/>
      <c r="X714" s="55"/>
      <c r="Y714" s="55"/>
      <c r="Z714" s="55"/>
      <c r="AA714" s="55"/>
      <c r="AB714" s="55"/>
      <c r="AC714" s="55"/>
      <c r="AD714" s="55"/>
      <c r="AE714" s="55"/>
      <c r="AF714" s="55"/>
      <c r="AG714" s="55"/>
    </row>
    <row r="715" spans="1:33" x14ac:dyDescent="0.25">
      <c r="A715" s="29"/>
      <c r="B715" s="31"/>
      <c r="C715" s="29"/>
      <c r="D715" s="29"/>
      <c r="E715" s="29"/>
      <c r="F715" s="43"/>
      <c r="G715" s="43"/>
      <c r="H715" s="29"/>
      <c r="I715" s="21" t="str">
        <f>LEFT(Tabel1[[#This Row],[Ruumi tüüp (TALO Tüüpruumide nimestik)]],2)</f>
        <v/>
      </c>
      <c r="J715" s="30"/>
      <c r="K715" s="29"/>
      <c r="L715" s="21" t="str">
        <f>IFERROR(VLOOKUP(Tabel1[[#This Row],[Üürnik]],'Lepingu lisa'!$AW$3:$AX$22,2,FALSE),"")</f>
        <v/>
      </c>
      <c r="M715" s="21" t="str">
        <f>IFERROR(VLOOKUP(Tabel1[[#This Row],[Jaotus]],Tabelid!L:M,2,FALSE),"")</f>
        <v/>
      </c>
      <c r="N715" s="21"/>
      <c r="O715" s="55"/>
      <c r="P715" s="55"/>
      <c r="Q715" s="55"/>
      <c r="R715" s="55"/>
      <c r="S715" s="55"/>
      <c r="T715" s="55"/>
      <c r="U715" s="55"/>
      <c r="V715" s="55"/>
      <c r="W715" s="55"/>
      <c r="X715" s="55"/>
      <c r="Y715" s="55"/>
      <c r="Z715" s="55"/>
      <c r="AA715" s="55"/>
      <c r="AB715" s="55"/>
      <c r="AC715" s="55"/>
      <c r="AD715" s="55"/>
      <c r="AE715" s="55"/>
      <c r="AF715" s="55"/>
      <c r="AG715" s="55"/>
    </row>
    <row r="716" spans="1:33" x14ac:dyDescent="0.25">
      <c r="A716" s="29"/>
      <c r="B716" s="31"/>
      <c r="C716" s="29"/>
      <c r="D716" s="29"/>
      <c r="E716" s="29"/>
      <c r="F716" s="43"/>
      <c r="G716" s="43"/>
      <c r="H716" s="29"/>
      <c r="I716" s="21" t="str">
        <f>LEFT(Tabel1[[#This Row],[Ruumi tüüp (TALO Tüüpruumide nimestik)]],2)</f>
        <v/>
      </c>
      <c r="J716" s="30"/>
      <c r="K716" s="29"/>
      <c r="L716" s="21" t="str">
        <f>IFERROR(VLOOKUP(Tabel1[[#This Row],[Üürnik]],'Lepingu lisa'!$AW$3:$AX$22,2,FALSE),"")</f>
        <v/>
      </c>
      <c r="M716" s="21" t="str">
        <f>IFERROR(VLOOKUP(Tabel1[[#This Row],[Jaotus]],Tabelid!L:M,2,FALSE),"")</f>
        <v/>
      </c>
      <c r="N716" s="21"/>
      <c r="O716" s="55"/>
      <c r="P716" s="55"/>
      <c r="Q716" s="55"/>
      <c r="R716" s="55"/>
      <c r="S716" s="55"/>
      <c r="T716" s="55"/>
      <c r="U716" s="55"/>
      <c r="V716" s="55"/>
      <c r="W716" s="55"/>
      <c r="X716" s="55"/>
      <c r="Y716" s="55"/>
      <c r="Z716" s="55"/>
      <c r="AA716" s="55"/>
      <c r="AB716" s="55"/>
      <c r="AC716" s="55"/>
      <c r="AD716" s="55"/>
      <c r="AE716" s="55"/>
      <c r="AF716" s="55"/>
      <c r="AG716" s="55"/>
    </row>
    <row r="717" spans="1:33" x14ac:dyDescent="0.25">
      <c r="A717" s="29"/>
      <c r="B717" s="31"/>
      <c r="C717" s="29"/>
      <c r="D717" s="29"/>
      <c r="E717" s="29"/>
      <c r="F717" s="43"/>
      <c r="G717" s="43"/>
      <c r="H717" s="29"/>
      <c r="I717" s="21" t="str">
        <f>LEFT(Tabel1[[#This Row],[Ruumi tüüp (TALO Tüüpruumide nimestik)]],2)</f>
        <v/>
      </c>
      <c r="J717" s="30"/>
      <c r="K717" s="29"/>
      <c r="L717" s="21" t="str">
        <f>IFERROR(VLOOKUP(Tabel1[[#This Row],[Üürnik]],'Lepingu lisa'!$AW$3:$AX$22,2,FALSE),"")</f>
        <v/>
      </c>
      <c r="M717" s="21" t="str">
        <f>IFERROR(VLOOKUP(Tabel1[[#This Row],[Jaotus]],Tabelid!L:M,2,FALSE),"")</f>
        <v/>
      </c>
      <c r="N717" s="21"/>
      <c r="O717" s="55"/>
      <c r="P717" s="55"/>
      <c r="Q717" s="55"/>
      <c r="R717" s="55"/>
      <c r="S717" s="55"/>
      <c r="T717" s="55"/>
      <c r="U717" s="55"/>
      <c r="V717" s="55"/>
      <c r="W717" s="55"/>
      <c r="X717" s="55"/>
      <c r="Y717" s="55"/>
      <c r="Z717" s="55"/>
      <c r="AA717" s="55"/>
      <c r="AB717" s="55"/>
      <c r="AC717" s="55"/>
      <c r="AD717" s="55"/>
      <c r="AE717" s="55"/>
      <c r="AF717" s="55"/>
      <c r="AG717" s="55"/>
    </row>
    <row r="718" spans="1:33" x14ac:dyDescent="0.25">
      <c r="A718" s="29"/>
      <c r="B718" s="31"/>
      <c r="C718" s="29"/>
      <c r="D718" s="29"/>
      <c r="E718" s="29"/>
      <c r="F718" s="43"/>
      <c r="G718" s="43"/>
      <c r="H718" s="29"/>
      <c r="I718" s="21" t="str">
        <f>LEFT(Tabel1[[#This Row],[Ruumi tüüp (TALO Tüüpruumide nimestik)]],2)</f>
        <v/>
      </c>
      <c r="J718" s="30"/>
      <c r="K718" s="29"/>
      <c r="L718" s="21" t="str">
        <f>IFERROR(VLOOKUP(Tabel1[[#This Row],[Üürnik]],'Lepingu lisa'!$AW$3:$AX$22,2,FALSE),"")</f>
        <v/>
      </c>
      <c r="M718" s="21" t="str">
        <f>IFERROR(VLOOKUP(Tabel1[[#This Row],[Jaotus]],Tabelid!L:M,2,FALSE),"")</f>
        <v/>
      </c>
      <c r="N718" s="21"/>
      <c r="O718" s="55"/>
      <c r="P718" s="55"/>
      <c r="Q718" s="55"/>
      <c r="R718" s="55"/>
      <c r="S718" s="55"/>
      <c r="T718" s="55"/>
      <c r="U718" s="55"/>
      <c r="V718" s="55"/>
      <c r="W718" s="55"/>
      <c r="X718" s="55"/>
      <c r="Y718" s="55"/>
      <c r="Z718" s="55"/>
      <c r="AA718" s="55"/>
      <c r="AB718" s="55"/>
      <c r="AC718" s="55"/>
      <c r="AD718" s="55"/>
      <c r="AE718" s="55"/>
      <c r="AF718" s="55"/>
      <c r="AG718" s="55"/>
    </row>
    <row r="719" spans="1:33" x14ac:dyDescent="0.25">
      <c r="A719" s="29"/>
      <c r="B719" s="31"/>
      <c r="C719" s="29"/>
      <c r="D719" s="29"/>
      <c r="E719" s="29"/>
      <c r="F719" s="43"/>
      <c r="G719" s="43"/>
      <c r="H719" s="29"/>
      <c r="I719" s="21" t="str">
        <f>LEFT(Tabel1[[#This Row],[Ruumi tüüp (TALO Tüüpruumide nimestik)]],2)</f>
        <v/>
      </c>
      <c r="J719" s="30"/>
      <c r="K719" s="29"/>
      <c r="L719" s="21" t="str">
        <f>IFERROR(VLOOKUP(Tabel1[[#This Row],[Üürnik]],'Lepingu lisa'!$AW$3:$AX$22,2,FALSE),"")</f>
        <v/>
      </c>
      <c r="M719" s="21" t="str">
        <f>IFERROR(VLOOKUP(Tabel1[[#This Row],[Jaotus]],Tabelid!L:M,2,FALSE),"")</f>
        <v/>
      </c>
      <c r="N719" s="21"/>
      <c r="O719" s="55"/>
      <c r="P719" s="55"/>
      <c r="Q719" s="55"/>
      <c r="R719" s="55"/>
      <c r="S719" s="55"/>
      <c r="T719" s="55"/>
      <c r="U719" s="55"/>
      <c r="V719" s="55"/>
      <c r="W719" s="55"/>
      <c r="X719" s="55"/>
      <c r="Y719" s="55"/>
      <c r="Z719" s="55"/>
      <c r="AA719" s="55"/>
      <c r="AB719" s="55"/>
      <c r="AC719" s="55"/>
      <c r="AD719" s="55"/>
      <c r="AE719" s="55"/>
      <c r="AF719" s="55"/>
      <c r="AG719" s="55"/>
    </row>
    <row r="720" spans="1:33" x14ac:dyDescent="0.25">
      <c r="A720" s="29"/>
      <c r="B720" s="31"/>
      <c r="C720" s="29"/>
      <c r="D720" s="29"/>
      <c r="E720" s="29"/>
      <c r="F720" s="43"/>
      <c r="G720" s="43"/>
      <c r="H720" s="29"/>
      <c r="I720" s="21" t="str">
        <f>LEFT(Tabel1[[#This Row],[Ruumi tüüp (TALO Tüüpruumide nimestik)]],2)</f>
        <v/>
      </c>
      <c r="J720" s="30"/>
      <c r="K720" s="29"/>
      <c r="L720" s="21" t="str">
        <f>IFERROR(VLOOKUP(Tabel1[[#This Row],[Üürnik]],'Lepingu lisa'!$AW$3:$AX$22,2,FALSE),"")</f>
        <v/>
      </c>
      <c r="M720" s="21" t="str">
        <f>IFERROR(VLOOKUP(Tabel1[[#This Row],[Jaotus]],Tabelid!L:M,2,FALSE),"")</f>
        <v/>
      </c>
      <c r="N720" s="21"/>
      <c r="O720" s="55"/>
      <c r="P720" s="55"/>
      <c r="Q720" s="55"/>
      <c r="R720" s="55"/>
      <c r="S720" s="55"/>
      <c r="T720" s="55"/>
      <c r="U720" s="55"/>
      <c r="V720" s="55"/>
      <c r="W720" s="55"/>
      <c r="X720" s="55"/>
      <c r="Y720" s="55"/>
      <c r="Z720" s="55"/>
      <c r="AA720" s="55"/>
      <c r="AB720" s="55"/>
      <c r="AC720" s="55"/>
      <c r="AD720" s="55"/>
      <c r="AE720" s="55"/>
      <c r="AF720" s="55"/>
      <c r="AG720" s="55"/>
    </row>
    <row r="721" spans="1:33" x14ac:dyDescent="0.25">
      <c r="A721" s="29"/>
      <c r="B721" s="31"/>
      <c r="C721" s="29"/>
      <c r="D721" s="29"/>
      <c r="E721" s="29"/>
      <c r="F721" s="43"/>
      <c r="G721" s="43"/>
      <c r="H721" s="29"/>
      <c r="I721" s="21" t="str">
        <f>LEFT(Tabel1[[#This Row],[Ruumi tüüp (TALO Tüüpruumide nimestik)]],2)</f>
        <v/>
      </c>
      <c r="J721" s="30"/>
      <c r="K721" s="29"/>
      <c r="L721" s="21" t="str">
        <f>IFERROR(VLOOKUP(Tabel1[[#This Row],[Üürnik]],'Lepingu lisa'!$AW$3:$AX$22,2,FALSE),"")</f>
        <v/>
      </c>
      <c r="M721" s="21" t="str">
        <f>IFERROR(VLOOKUP(Tabel1[[#This Row],[Jaotus]],Tabelid!L:M,2,FALSE),"")</f>
        <v/>
      </c>
      <c r="N721" s="21"/>
      <c r="O721" s="55"/>
      <c r="P721" s="55"/>
      <c r="Q721" s="55"/>
      <c r="R721" s="55"/>
      <c r="S721" s="55"/>
      <c r="T721" s="55"/>
      <c r="U721" s="55"/>
      <c r="V721" s="55"/>
      <c r="W721" s="55"/>
      <c r="X721" s="55"/>
      <c r="Y721" s="55"/>
      <c r="Z721" s="55"/>
      <c r="AA721" s="55"/>
      <c r="AB721" s="55"/>
      <c r="AC721" s="55"/>
      <c r="AD721" s="55"/>
      <c r="AE721" s="55"/>
      <c r="AF721" s="55"/>
      <c r="AG721" s="55"/>
    </row>
    <row r="722" spans="1:33" x14ac:dyDescent="0.25">
      <c r="A722" s="29"/>
      <c r="B722" s="31"/>
      <c r="C722" s="29"/>
      <c r="D722" s="29"/>
      <c r="E722" s="29"/>
      <c r="F722" s="43"/>
      <c r="G722" s="43"/>
      <c r="H722" s="29"/>
      <c r="I722" s="21" t="str">
        <f>LEFT(Tabel1[[#This Row],[Ruumi tüüp (TALO Tüüpruumide nimestik)]],2)</f>
        <v/>
      </c>
      <c r="J722" s="30"/>
      <c r="K722" s="29"/>
      <c r="L722" s="21" t="str">
        <f>IFERROR(VLOOKUP(Tabel1[[#This Row],[Üürnik]],'Lepingu lisa'!$AW$3:$AX$22,2,FALSE),"")</f>
        <v/>
      </c>
      <c r="M722" s="21" t="str">
        <f>IFERROR(VLOOKUP(Tabel1[[#This Row],[Jaotus]],Tabelid!L:M,2,FALSE),"")</f>
        <v/>
      </c>
      <c r="N722" s="21"/>
      <c r="O722" s="55"/>
      <c r="P722" s="55"/>
      <c r="Q722" s="55"/>
      <c r="R722" s="55"/>
      <c r="S722" s="55"/>
      <c r="T722" s="55"/>
      <c r="U722" s="55"/>
      <c r="V722" s="55"/>
      <c r="W722" s="55"/>
      <c r="X722" s="55"/>
      <c r="Y722" s="55"/>
      <c r="Z722" s="55"/>
      <c r="AA722" s="55"/>
      <c r="AB722" s="55"/>
      <c r="AC722" s="55"/>
      <c r="AD722" s="55"/>
      <c r="AE722" s="55"/>
      <c r="AF722" s="55"/>
      <c r="AG722" s="55"/>
    </row>
    <row r="723" spans="1:33" x14ac:dyDescent="0.25">
      <c r="A723" s="29"/>
      <c r="B723" s="31"/>
      <c r="C723" s="29"/>
      <c r="D723" s="29"/>
      <c r="E723" s="29"/>
      <c r="F723" s="43"/>
      <c r="G723" s="43"/>
      <c r="H723" s="29"/>
      <c r="I723" s="21" t="str">
        <f>LEFT(Tabel1[[#This Row],[Ruumi tüüp (TALO Tüüpruumide nimestik)]],2)</f>
        <v/>
      </c>
      <c r="J723" s="30"/>
      <c r="K723" s="29"/>
      <c r="L723" s="21" t="str">
        <f>IFERROR(VLOOKUP(Tabel1[[#This Row],[Üürnik]],'Lepingu lisa'!$AW$3:$AX$22,2,FALSE),"")</f>
        <v/>
      </c>
      <c r="M723" s="21" t="str">
        <f>IFERROR(VLOOKUP(Tabel1[[#This Row],[Jaotus]],Tabelid!L:M,2,FALSE),"")</f>
        <v/>
      </c>
      <c r="N723" s="21"/>
      <c r="O723" s="55"/>
      <c r="P723" s="55"/>
      <c r="Q723" s="55"/>
      <c r="R723" s="55"/>
      <c r="S723" s="55"/>
      <c r="T723" s="55"/>
      <c r="U723" s="55"/>
      <c r="V723" s="55"/>
      <c r="W723" s="55"/>
      <c r="X723" s="55"/>
      <c r="Y723" s="55"/>
      <c r="Z723" s="55"/>
      <c r="AA723" s="55"/>
      <c r="AB723" s="55"/>
      <c r="AC723" s="55"/>
      <c r="AD723" s="55"/>
      <c r="AE723" s="55"/>
      <c r="AF723" s="55"/>
      <c r="AG723" s="55"/>
    </row>
    <row r="724" spans="1:33" x14ac:dyDescent="0.25">
      <c r="A724" s="29"/>
      <c r="B724" s="31"/>
      <c r="C724" s="29"/>
      <c r="D724" s="29"/>
      <c r="E724" s="29"/>
      <c r="F724" s="43"/>
      <c r="G724" s="43"/>
      <c r="H724" s="29"/>
      <c r="I724" s="21" t="str">
        <f>LEFT(Tabel1[[#This Row],[Ruumi tüüp (TALO Tüüpruumide nimestik)]],2)</f>
        <v/>
      </c>
      <c r="J724" s="30"/>
      <c r="K724" s="29"/>
      <c r="L724" s="21" t="str">
        <f>IFERROR(VLOOKUP(Tabel1[[#This Row],[Üürnik]],'Lepingu lisa'!$AW$3:$AX$22,2,FALSE),"")</f>
        <v/>
      </c>
      <c r="M724" s="21" t="str">
        <f>IFERROR(VLOOKUP(Tabel1[[#This Row],[Jaotus]],Tabelid!L:M,2,FALSE),"")</f>
        <v/>
      </c>
      <c r="N724" s="21"/>
      <c r="O724" s="55"/>
      <c r="P724" s="55"/>
      <c r="Q724" s="55"/>
      <c r="R724" s="55"/>
      <c r="S724" s="55"/>
      <c r="T724" s="55"/>
      <c r="U724" s="55"/>
      <c r="V724" s="55"/>
      <c r="W724" s="55"/>
      <c r="X724" s="55"/>
      <c r="Y724" s="55"/>
      <c r="Z724" s="55"/>
      <c r="AA724" s="55"/>
      <c r="AB724" s="55"/>
      <c r="AC724" s="55"/>
      <c r="AD724" s="55"/>
      <c r="AE724" s="55"/>
      <c r="AF724" s="55"/>
      <c r="AG724" s="55"/>
    </row>
    <row r="725" spans="1:33" x14ac:dyDescent="0.25">
      <c r="A725" s="29"/>
      <c r="B725" s="31"/>
      <c r="C725" s="29"/>
      <c r="D725" s="29"/>
      <c r="E725" s="29"/>
      <c r="F725" s="43"/>
      <c r="G725" s="43"/>
      <c r="H725" s="29"/>
      <c r="I725" s="21" t="str">
        <f>LEFT(Tabel1[[#This Row],[Ruumi tüüp (TALO Tüüpruumide nimestik)]],2)</f>
        <v/>
      </c>
      <c r="J725" s="30"/>
      <c r="K725" s="29"/>
      <c r="L725" s="21" t="str">
        <f>IFERROR(VLOOKUP(Tabel1[[#This Row],[Üürnik]],'Lepingu lisa'!$AW$3:$AX$22,2,FALSE),"")</f>
        <v/>
      </c>
      <c r="M725" s="21" t="str">
        <f>IFERROR(VLOOKUP(Tabel1[[#This Row],[Jaotus]],Tabelid!L:M,2,FALSE),"")</f>
        <v/>
      </c>
      <c r="N725" s="21"/>
      <c r="O725" s="55"/>
      <c r="P725" s="55"/>
      <c r="Q725" s="55"/>
      <c r="R725" s="55"/>
      <c r="S725" s="55"/>
      <c r="T725" s="55"/>
      <c r="U725" s="55"/>
      <c r="V725" s="55"/>
      <c r="W725" s="55"/>
      <c r="X725" s="55"/>
      <c r="Y725" s="55"/>
      <c r="Z725" s="55"/>
      <c r="AA725" s="55"/>
      <c r="AB725" s="55"/>
      <c r="AC725" s="55"/>
      <c r="AD725" s="55"/>
      <c r="AE725" s="55"/>
      <c r="AF725" s="55"/>
      <c r="AG725" s="55"/>
    </row>
    <row r="726" spans="1:33" x14ac:dyDescent="0.25">
      <c r="A726" s="29"/>
      <c r="B726" s="31"/>
      <c r="C726" s="29"/>
      <c r="D726" s="29"/>
      <c r="E726" s="29"/>
      <c r="F726" s="43"/>
      <c r="G726" s="43"/>
      <c r="H726" s="29"/>
      <c r="I726" s="21" t="str">
        <f>LEFT(Tabel1[[#This Row],[Ruumi tüüp (TALO Tüüpruumide nimestik)]],2)</f>
        <v/>
      </c>
      <c r="J726" s="30"/>
      <c r="K726" s="29"/>
      <c r="L726" s="21" t="str">
        <f>IFERROR(VLOOKUP(Tabel1[[#This Row],[Üürnik]],'Lepingu lisa'!$AW$3:$AX$22,2,FALSE),"")</f>
        <v/>
      </c>
      <c r="M726" s="21" t="str">
        <f>IFERROR(VLOOKUP(Tabel1[[#This Row],[Jaotus]],Tabelid!L:M,2,FALSE),"")</f>
        <v/>
      </c>
      <c r="N726" s="21"/>
      <c r="O726" s="55"/>
      <c r="P726" s="55"/>
      <c r="Q726" s="55"/>
      <c r="R726" s="55"/>
      <c r="S726" s="55"/>
      <c r="T726" s="55"/>
      <c r="U726" s="55"/>
      <c r="V726" s="55"/>
      <c r="W726" s="55"/>
      <c r="X726" s="55"/>
      <c r="Y726" s="55"/>
      <c r="Z726" s="55"/>
      <c r="AA726" s="55"/>
      <c r="AB726" s="55"/>
      <c r="AC726" s="55"/>
      <c r="AD726" s="55"/>
      <c r="AE726" s="55"/>
      <c r="AF726" s="55"/>
      <c r="AG726" s="55"/>
    </row>
    <row r="727" spans="1:33" x14ac:dyDescent="0.25">
      <c r="A727" s="29"/>
      <c r="B727" s="31"/>
      <c r="C727" s="29"/>
      <c r="D727" s="29"/>
      <c r="E727" s="29"/>
      <c r="F727" s="43"/>
      <c r="G727" s="43"/>
      <c r="H727" s="29"/>
      <c r="I727" s="21" t="str">
        <f>LEFT(Tabel1[[#This Row],[Ruumi tüüp (TALO Tüüpruumide nimestik)]],2)</f>
        <v/>
      </c>
      <c r="J727" s="30"/>
      <c r="K727" s="29"/>
      <c r="L727" s="21" t="str">
        <f>IFERROR(VLOOKUP(Tabel1[[#This Row],[Üürnik]],'Lepingu lisa'!$AW$3:$AX$22,2,FALSE),"")</f>
        <v/>
      </c>
      <c r="M727" s="21" t="str">
        <f>IFERROR(VLOOKUP(Tabel1[[#This Row],[Jaotus]],Tabelid!L:M,2,FALSE),"")</f>
        <v/>
      </c>
      <c r="N727" s="21"/>
      <c r="O727" s="55"/>
      <c r="P727" s="55"/>
      <c r="Q727" s="55"/>
      <c r="R727" s="55"/>
      <c r="S727" s="55"/>
      <c r="T727" s="55"/>
      <c r="U727" s="55"/>
      <c r="V727" s="55"/>
      <c r="W727" s="55"/>
      <c r="X727" s="55"/>
      <c r="Y727" s="55"/>
      <c r="Z727" s="55"/>
      <c r="AA727" s="55"/>
      <c r="AB727" s="55"/>
      <c r="AC727" s="55"/>
      <c r="AD727" s="55"/>
      <c r="AE727" s="55"/>
      <c r="AF727" s="55"/>
      <c r="AG727" s="55"/>
    </row>
    <row r="728" spans="1:33" x14ac:dyDescent="0.25">
      <c r="A728" s="29"/>
      <c r="B728" s="31"/>
      <c r="C728" s="29"/>
      <c r="D728" s="29"/>
      <c r="E728" s="29"/>
      <c r="F728" s="43"/>
      <c r="G728" s="43"/>
      <c r="H728" s="29"/>
      <c r="I728" s="21" t="str">
        <f>LEFT(Tabel1[[#This Row],[Ruumi tüüp (TALO Tüüpruumide nimestik)]],2)</f>
        <v/>
      </c>
      <c r="J728" s="30"/>
      <c r="K728" s="29"/>
      <c r="L728" s="21" t="str">
        <f>IFERROR(VLOOKUP(Tabel1[[#This Row],[Üürnik]],'Lepingu lisa'!$AW$3:$AX$22,2,FALSE),"")</f>
        <v/>
      </c>
      <c r="M728" s="21" t="str">
        <f>IFERROR(VLOOKUP(Tabel1[[#This Row],[Jaotus]],Tabelid!L:M,2,FALSE),"")</f>
        <v/>
      </c>
      <c r="N728" s="21"/>
      <c r="O728" s="55"/>
      <c r="P728" s="55"/>
      <c r="Q728" s="55"/>
      <c r="R728" s="55"/>
      <c r="S728" s="55"/>
      <c r="T728" s="55"/>
      <c r="U728" s="55"/>
      <c r="V728" s="55"/>
      <c r="W728" s="55"/>
      <c r="X728" s="55"/>
      <c r="Y728" s="55"/>
      <c r="Z728" s="55"/>
      <c r="AA728" s="55"/>
      <c r="AB728" s="55"/>
      <c r="AC728" s="55"/>
      <c r="AD728" s="55"/>
      <c r="AE728" s="55"/>
      <c r="AF728" s="55"/>
      <c r="AG728" s="55"/>
    </row>
    <row r="729" spans="1:33" x14ac:dyDescent="0.25">
      <c r="A729" s="29"/>
      <c r="B729" s="31"/>
      <c r="C729" s="29"/>
      <c r="D729" s="29"/>
      <c r="E729" s="29"/>
      <c r="F729" s="43"/>
      <c r="G729" s="43"/>
      <c r="H729" s="29"/>
      <c r="I729" s="21" t="str">
        <f>LEFT(Tabel1[[#This Row],[Ruumi tüüp (TALO Tüüpruumide nimestik)]],2)</f>
        <v/>
      </c>
      <c r="J729" s="30"/>
      <c r="K729" s="29"/>
      <c r="L729" s="21" t="str">
        <f>IFERROR(VLOOKUP(Tabel1[[#This Row],[Üürnik]],'Lepingu lisa'!$AW$3:$AX$22,2,FALSE),"")</f>
        <v/>
      </c>
      <c r="M729" s="21" t="str">
        <f>IFERROR(VLOOKUP(Tabel1[[#This Row],[Jaotus]],Tabelid!L:M,2,FALSE),"")</f>
        <v/>
      </c>
      <c r="N729" s="21"/>
      <c r="O729" s="55"/>
      <c r="P729" s="55"/>
      <c r="Q729" s="55"/>
      <c r="R729" s="55"/>
      <c r="S729" s="55"/>
      <c r="T729" s="55"/>
      <c r="U729" s="55"/>
      <c r="V729" s="55"/>
      <c r="W729" s="55"/>
      <c r="X729" s="55"/>
      <c r="Y729" s="55"/>
      <c r="Z729" s="55"/>
      <c r="AA729" s="55"/>
      <c r="AB729" s="55"/>
      <c r="AC729" s="55"/>
      <c r="AD729" s="55"/>
      <c r="AE729" s="55"/>
      <c r="AF729" s="55"/>
      <c r="AG729" s="55"/>
    </row>
    <row r="730" spans="1:33" x14ac:dyDescent="0.25">
      <c r="A730" s="29"/>
      <c r="B730" s="31"/>
      <c r="C730" s="29"/>
      <c r="D730" s="29"/>
      <c r="E730" s="29"/>
      <c r="F730" s="43"/>
      <c r="G730" s="43"/>
      <c r="H730" s="29"/>
      <c r="I730" s="21" t="str">
        <f>LEFT(Tabel1[[#This Row],[Ruumi tüüp (TALO Tüüpruumide nimestik)]],2)</f>
        <v/>
      </c>
      <c r="J730" s="30"/>
      <c r="K730" s="29"/>
      <c r="L730" s="21" t="str">
        <f>IFERROR(VLOOKUP(Tabel1[[#This Row],[Üürnik]],'Lepingu lisa'!$AW$3:$AX$22,2,FALSE),"")</f>
        <v/>
      </c>
      <c r="M730" s="21" t="str">
        <f>IFERROR(VLOOKUP(Tabel1[[#This Row],[Jaotus]],Tabelid!L:M,2,FALSE),"")</f>
        <v/>
      </c>
      <c r="N730" s="21"/>
      <c r="O730" s="55"/>
      <c r="P730" s="55"/>
      <c r="Q730" s="55"/>
      <c r="R730" s="55"/>
      <c r="S730" s="55"/>
      <c r="T730" s="55"/>
      <c r="U730" s="55"/>
      <c r="V730" s="55"/>
      <c r="W730" s="55"/>
      <c r="X730" s="55"/>
      <c r="Y730" s="55"/>
      <c r="Z730" s="55"/>
      <c r="AA730" s="55"/>
      <c r="AB730" s="55"/>
      <c r="AC730" s="55"/>
      <c r="AD730" s="55"/>
      <c r="AE730" s="55"/>
      <c r="AF730" s="55"/>
      <c r="AG730" s="55"/>
    </row>
    <row r="731" spans="1:33" x14ac:dyDescent="0.25">
      <c r="A731" s="29"/>
      <c r="B731" s="31"/>
      <c r="C731" s="29"/>
      <c r="D731" s="29"/>
      <c r="E731" s="29"/>
      <c r="F731" s="43"/>
      <c r="G731" s="43"/>
      <c r="H731" s="29"/>
      <c r="I731" s="21" t="str">
        <f>LEFT(Tabel1[[#This Row],[Ruumi tüüp (TALO Tüüpruumide nimestik)]],2)</f>
        <v/>
      </c>
      <c r="J731" s="30"/>
      <c r="K731" s="29"/>
      <c r="L731" s="21" t="str">
        <f>IFERROR(VLOOKUP(Tabel1[[#This Row],[Üürnik]],'Lepingu lisa'!$AW$3:$AX$22,2,FALSE),"")</f>
        <v/>
      </c>
      <c r="M731" s="21" t="str">
        <f>IFERROR(VLOOKUP(Tabel1[[#This Row],[Jaotus]],Tabelid!L:M,2,FALSE),"")</f>
        <v/>
      </c>
      <c r="N731" s="21"/>
      <c r="O731" s="55"/>
      <c r="P731" s="55"/>
      <c r="Q731" s="55"/>
      <c r="R731" s="55"/>
      <c r="S731" s="55"/>
      <c r="T731" s="55"/>
      <c r="U731" s="55"/>
      <c r="V731" s="55"/>
      <c r="W731" s="55"/>
      <c r="X731" s="55"/>
      <c r="Y731" s="55"/>
      <c r="Z731" s="55"/>
      <c r="AA731" s="55"/>
      <c r="AB731" s="55"/>
      <c r="AC731" s="55"/>
      <c r="AD731" s="55"/>
      <c r="AE731" s="55"/>
      <c r="AF731" s="55"/>
      <c r="AG731" s="55"/>
    </row>
    <row r="732" spans="1:33" x14ac:dyDescent="0.25">
      <c r="A732" s="29"/>
      <c r="B732" s="31"/>
      <c r="C732" s="29"/>
      <c r="D732" s="29"/>
      <c r="E732" s="29"/>
      <c r="F732" s="43"/>
      <c r="G732" s="43"/>
      <c r="H732" s="29"/>
      <c r="I732" s="21" t="str">
        <f>LEFT(Tabel1[[#This Row],[Ruumi tüüp (TALO Tüüpruumide nimestik)]],2)</f>
        <v/>
      </c>
      <c r="J732" s="30"/>
      <c r="K732" s="29"/>
      <c r="L732" s="21" t="str">
        <f>IFERROR(VLOOKUP(Tabel1[[#This Row],[Üürnik]],'Lepingu lisa'!$AW$3:$AX$22,2,FALSE),"")</f>
        <v/>
      </c>
      <c r="M732" s="21" t="str">
        <f>IFERROR(VLOOKUP(Tabel1[[#This Row],[Jaotus]],Tabelid!L:M,2,FALSE),"")</f>
        <v/>
      </c>
      <c r="N732" s="21"/>
      <c r="O732" s="55"/>
      <c r="P732" s="55"/>
      <c r="Q732" s="55"/>
      <c r="R732" s="55"/>
      <c r="S732" s="55"/>
      <c r="T732" s="55"/>
      <c r="U732" s="55"/>
      <c r="V732" s="55"/>
      <c r="W732" s="55"/>
      <c r="X732" s="55"/>
      <c r="Y732" s="55"/>
      <c r="Z732" s="55"/>
      <c r="AA732" s="55"/>
      <c r="AB732" s="55"/>
      <c r="AC732" s="55"/>
      <c r="AD732" s="55"/>
      <c r="AE732" s="55"/>
      <c r="AF732" s="55"/>
      <c r="AG732" s="55"/>
    </row>
    <row r="733" spans="1:33" x14ac:dyDescent="0.25">
      <c r="A733" s="29"/>
      <c r="B733" s="31"/>
      <c r="C733" s="29"/>
      <c r="D733" s="29"/>
      <c r="E733" s="29"/>
      <c r="F733" s="43"/>
      <c r="G733" s="43"/>
      <c r="H733" s="29"/>
      <c r="I733" s="21" t="str">
        <f>LEFT(Tabel1[[#This Row],[Ruumi tüüp (TALO Tüüpruumide nimestik)]],2)</f>
        <v/>
      </c>
      <c r="J733" s="30"/>
      <c r="K733" s="29"/>
      <c r="L733" s="21" t="str">
        <f>IFERROR(VLOOKUP(Tabel1[[#This Row],[Üürnik]],'Lepingu lisa'!$AW$3:$AX$22,2,FALSE),"")</f>
        <v/>
      </c>
      <c r="M733" s="21" t="str">
        <f>IFERROR(VLOOKUP(Tabel1[[#This Row],[Jaotus]],Tabelid!L:M,2,FALSE),"")</f>
        <v/>
      </c>
      <c r="N733" s="21"/>
      <c r="O733" s="55"/>
      <c r="P733" s="55"/>
      <c r="Q733" s="55"/>
      <c r="R733" s="55"/>
      <c r="S733" s="55"/>
      <c r="T733" s="55"/>
      <c r="U733" s="55"/>
      <c r="V733" s="55"/>
      <c r="W733" s="55"/>
      <c r="X733" s="55"/>
      <c r="Y733" s="55"/>
      <c r="Z733" s="55"/>
      <c r="AA733" s="55"/>
      <c r="AB733" s="55"/>
      <c r="AC733" s="55"/>
      <c r="AD733" s="55"/>
      <c r="AE733" s="55"/>
      <c r="AF733" s="55"/>
      <c r="AG733" s="55"/>
    </row>
    <row r="734" spans="1:33" x14ac:dyDescent="0.25">
      <c r="A734" s="29"/>
      <c r="B734" s="31"/>
      <c r="C734" s="29"/>
      <c r="D734" s="29"/>
      <c r="E734" s="29"/>
      <c r="F734" s="43"/>
      <c r="G734" s="43"/>
      <c r="H734" s="29"/>
      <c r="I734" s="21" t="str">
        <f>LEFT(Tabel1[[#This Row],[Ruumi tüüp (TALO Tüüpruumide nimestik)]],2)</f>
        <v/>
      </c>
      <c r="J734" s="30"/>
      <c r="K734" s="29"/>
      <c r="L734" s="21" t="str">
        <f>IFERROR(VLOOKUP(Tabel1[[#This Row],[Üürnik]],'Lepingu lisa'!$AW$3:$AX$22,2,FALSE),"")</f>
        <v/>
      </c>
      <c r="M734" s="21" t="str">
        <f>IFERROR(VLOOKUP(Tabel1[[#This Row],[Jaotus]],Tabelid!L:M,2,FALSE),"")</f>
        <v/>
      </c>
      <c r="N734" s="21"/>
      <c r="O734" s="55"/>
      <c r="P734" s="55"/>
      <c r="Q734" s="55"/>
      <c r="R734" s="55"/>
      <c r="S734" s="55"/>
      <c r="T734" s="55"/>
      <c r="U734" s="55"/>
      <c r="V734" s="55"/>
      <c r="W734" s="55"/>
      <c r="X734" s="55"/>
      <c r="Y734" s="55"/>
      <c r="Z734" s="55"/>
      <c r="AA734" s="55"/>
      <c r="AB734" s="55"/>
      <c r="AC734" s="55"/>
      <c r="AD734" s="55"/>
      <c r="AE734" s="55"/>
      <c r="AF734" s="55"/>
      <c r="AG734" s="55"/>
    </row>
    <row r="735" spans="1:33" x14ac:dyDescent="0.25">
      <c r="A735" s="29"/>
      <c r="B735" s="31"/>
      <c r="C735" s="29"/>
      <c r="D735" s="29"/>
      <c r="E735" s="29"/>
      <c r="F735" s="43"/>
      <c r="G735" s="43"/>
      <c r="H735" s="29"/>
      <c r="I735" s="21" t="str">
        <f>LEFT(Tabel1[[#This Row],[Ruumi tüüp (TALO Tüüpruumide nimestik)]],2)</f>
        <v/>
      </c>
      <c r="J735" s="30"/>
      <c r="K735" s="29"/>
      <c r="L735" s="21" t="str">
        <f>IFERROR(VLOOKUP(Tabel1[[#This Row],[Üürnik]],'Lepingu lisa'!$AW$3:$AX$22,2,FALSE),"")</f>
        <v/>
      </c>
      <c r="M735" s="21" t="str">
        <f>IFERROR(VLOOKUP(Tabel1[[#This Row],[Jaotus]],Tabelid!L:M,2,FALSE),"")</f>
        <v/>
      </c>
      <c r="N735" s="21"/>
      <c r="O735" s="55"/>
      <c r="P735" s="55"/>
      <c r="Q735" s="55"/>
      <c r="R735" s="55"/>
      <c r="S735" s="55"/>
      <c r="T735" s="55"/>
      <c r="U735" s="55"/>
      <c r="V735" s="55"/>
      <c r="W735" s="55"/>
      <c r="X735" s="55"/>
      <c r="Y735" s="55"/>
      <c r="Z735" s="55"/>
      <c r="AA735" s="55"/>
      <c r="AB735" s="55"/>
      <c r="AC735" s="55"/>
      <c r="AD735" s="55"/>
      <c r="AE735" s="55"/>
      <c r="AF735" s="55"/>
      <c r="AG735" s="55"/>
    </row>
    <row r="736" spans="1:33" x14ac:dyDescent="0.25">
      <c r="A736" s="29"/>
      <c r="B736" s="31"/>
      <c r="C736" s="29"/>
      <c r="D736" s="29"/>
      <c r="E736" s="29"/>
      <c r="F736" s="43"/>
      <c r="G736" s="43"/>
      <c r="H736" s="29"/>
      <c r="I736" s="21" t="str">
        <f>LEFT(Tabel1[[#This Row],[Ruumi tüüp (TALO Tüüpruumide nimestik)]],2)</f>
        <v/>
      </c>
      <c r="J736" s="30"/>
      <c r="K736" s="29"/>
      <c r="L736" s="21" t="str">
        <f>IFERROR(VLOOKUP(Tabel1[[#This Row],[Üürnik]],'Lepingu lisa'!$AW$3:$AX$22,2,FALSE),"")</f>
        <v/>
      </c>
      <c r="M736" s="21" t="str">
        <f>IFERROR(VLOOKUP(Tabel1[[#This Row],[Jaotus]],Tabelid!L:M,2,FALSE),"")</f>
        <v/>
      </c>
      <c r="N736" s="21"/>
      <c r="O736" s="55"/>
      <c r="P736" s="55"/>
      <c r="Q736" s="55"/>
      <c r="R736" s="55"/>
      <c r="S736" s="55"/>
      <c r="T736" s="55"/>
      <c r="U736" s="55"/>
      <c r="V736" s="55"/>
      <c r="W736" s="55"/>
      <c r="X736" s="55"/>
      <c r="Y736" s="55"/>
      <c r="Z736" s="55"/>
      <c r="AA736" s="55"/>
      <c r="AB736" s="55"/>
      <c r="AC736" s="55"/>
      <c r="AD736" s="55"/>
      <c r="AE736" s="55"/>
      <c r="AF736" s="55"/>
      <c r="AG736" s="55"/>
    </row>
    <row r="737" spans="1:33" x14ac:dyDescent="0.25">
      <c r="A737" s="29"/>
      <c r="B737" s="31"/>
      <c r="C737" s="29"/>
      <c r="D737" s="29"/>
      <c r="E737" s="29"/>
      <c r="F737" s="43"/>
      <c r="G737" s="43"/>
      <c r="H737" s="29"/>
      <c r="I737" s="21" t="str">
        <f>LEFT(Tabel1[[#This Row],[Ruumi tüüp (TALO Tüüpruumide nimestik)]],2)</f>
        <v/>
      </c>
      <c r="J737" s="30"/>
      <c r="K737" s="29"/>
      <c r="L737" s="21" t="str">
        <f>IFERROR(VLOOKUP(Tabel1[[#This Row],[Üürnik]],'Lepingu lisa'!$AW$3:$AX$22,2,FALSE),"")</f>
        <v/>
      </c>
      <c r="M737" s="21" t="str">
        <f>IFERROR(VLOOKUP(Tabel1[[#This Row],[Jaotus]],Tabelid!L:M,2,FALSE),"")</f>
        <v/>
      </c>
      <c r="N737" s="21"/>
      <c r="O737" s="55"/>
      <c r="P737" s="55"/>
      <c r="Q737" s="55"/>
      <c r="R737" s="55"/>
      <c r="S737" s="55"/>
      <c r="T737" s="55"/>
      <c r="U737" s="55"/>
      <c r="V737" s="55"/>
      <c r="W737" s="55"/>
      <c r="X737" s="55"/>
      <c r="Y737" s="55"/>
      <c r="Z737" s="55"/>
      <c r="AA737" s="55"/>
      <c r="AB737" s="55"/>
      <c r="AC737" s="55"/>
      <c r="AD737" s="55"/>
      <c r="AE737" s="55"/>
      <c r="AF737" s="55"/>
      <c r="AG737" s="55"/>
    </row>
    <row r="738" spans="1:33" x14ac:dyDescent="0.25">
      <c r="A738" s="29"/>
      <c r="B738" s="31"/>
      <c r="C738" s="29"/>
      <c r="D738" s="29"/>
      <c r="E738" s="29"/>
      <c r="F738" s="43"/>
      <c r="G738" s="43"/>
      <c r="H738" s="29"/>
      <c r="I738" s="21" t="str">
        <f>LEFT(Tabel1[[#This Row],[Ruumi tüüp (TALO Tüüpruumide nimestik)]],2)</f>
        <v/>
      </c>
      <c r="J738" s="30"/>
      <c r="K738" s="29"/>
      <c r="L738" s="21" t="str">
        <f>IFERROR(VLOOKUP(Tabel1[[#This Row],[Üürnik]],'Lepingu lisa'!$AW$3:$AX$22,2,FALSE),"")</f>
        <v/>
      </c>
      <c r="M738" s="21" t="str">
        <f>IFERROR(VLOOKUP(Tabel1[[#This Row],[Jaotus]],Tabelid!L:M,2,FALSE),"")</f>
        <v/>
      </c>
      <c r="N738" s="21"/>
      <c r="O738" s="55"/>
      <c r="P738" s="55"/>
      <c r="Q738" s="55"/>
      <c r="R738" s="55"/>
      <c r="S738" s="55"/>
      <c r="T738" s="55"/>
      <c r="U738" s="55"/>
      <c r="V738" s="55"/>
      <c r="W738" s="55"/>
      <c r="X738" s="55"/>
      <c r="Y738" s="55"/>
      <c r="Z738" s="55"/>
      <c r="AA738" s="55"/>
      <c r="AB738" s="55"/>
      <c r="AC738" s="55"/>
      <c r="AD738" s="55"/>
      <c r="AE738" s="55"/>
      <c r="AF738" s="55"/>
      <c r="AG738" s="55"/>
    </row>
    <row r="739" spans="1:33" x14ac:dyDescent="0.25">
      <c r="A739" s="29"/>
      <c r="B739" s="31"/>
      <c r="C739" s="29"/>
      <c r="D739" s="29"/>
      <c r="E739" s="29"/>
      <c r="F739" s="43"/>
      <c r="G739" s="43"/>
      <c r="H739" s="29"/>
      <c r="I739" s="21" t="str">
        <f>LEFT(Tabel1[[#This Row],[Ruumi tüüp (TALO Tüüpruumide nimestik)]],2)</f>
        <v/>
      </c>
      <c r="J739" s="30"/>
      <c r="K739" s="29"/>
      <c r="L739" s="21" t="str">
        <f>IFERROR(VLOOKUP(Tabel1[[#This Row],[Üürnik]],'Lepingu lisa'!$AW$3:$AX$22,2,FALSE),"")</f>
        <v/>
      </c>
      <c r="M739" s="21" t="str">
        <f>IFERROR(VLOOKUP(Tabel1[[#This Row],[Jaotus]],Tabelid!L:M,2,FALSE),"")</f>
        <v/>
      </c>
      <c r="N739" s="21"/>
      <c r="O739" s="55"/>
      <c r="P739" s="55"/>
      <c r="Q739" s="55"/>
      <c r="R739" s="55"/>
      <c r="S739" s="55"/>
      <c r="T739" s="55"/>
      <c r="U739" s="55"/>
      <c r="V739" s="55"/>
      <c r="W739" s="55"/>
      <c r="X739" s="55"/>
      <c r="Y739" s="55"/>
      <c r="Z739" s="55"/>
      <c r="AA739" s="55"/>
      <c r="AB739" s="55"/>
      <c r="AC739" s="55"/>
      <c r="AD739" s="55"/>
      <c r="AE739" s="55"/>
      <c r="AF739" s="55"/>
      <c r="AG739" s="55"/>
    </row>
    <row r="740" spans="1:33" x14ac:dyDescent="0.25">
      <c r="A740" s="29"/>
      <c r="B740" s="31"/>
      <c r="C740" s="29"/>
      <c r="D740" s="29"/>
      <c r="E740" s="29"/>
      <c r="F740" s="43"/>
      <c r="G740" s="43"/>
      <c r="H740" s="29"/>
      <c r="I740" s="21" t="str">
        <f>LEFT(Tabel1[[#This Row],[Ruumi tüüp (TALO Tüüpruumide nimestik)]],2)</f>
        <v/>
      </c>
      <c r="J740" s="30"/>
      <c r="K740" s="29"/>
      <c r="L740" s="21" t="str">
        <f>IFERROR(VLOOKUP(Tabel1[[#This Row],[Üürnik]],'Lepingu lisa'!$AW$3:$AX$22,2,FALSE),"")</f>
        <v/>
      </c>
      <c r="M740" s="21" t="str">
        <f>IFERROR(VLOOKUP(Tabel1[[#This Row],[Jaotus]],Tabelid!L:M,2,FALSE),"")</f>
        <v/>
      </c>
      <c r="N740" s="21"/>
      <c r="O740" s="55"/>
      <c r="P740" s="55"/>
      <c r="Q740" s="55"/>
      <c r="R740" s="55"/>
      <c r="S740" s="55"/>
      <c r="T740" s="55"/>
      <c r="U740" s="55"/>
      <c r="V740" s="55"/>
      <c r="W740" s="55"/>
      <c r="X740" s="55"/>
      <c r="Y740" s="55"/>
      <c r="Z740" s="55"/>
      <c r="AA740" s="55"/>
      <c r="AB740" s="55"/>
      <c r="AC740" s="55"/>
      <c r="AD740" s="55"/>
      <c r="AE740" s="55"/>
      <c r="AF740" s="55"/>
      <c r="AG740" s="55"/>
    </row>
    <row r="741" spans="1:33" x14ac:dyDescent="0.25">
      <c r="A741" s="29"/>
      <c r="B741" s="31"/>
      <c r="C741" s="29"/>
      <c r="D741" s="29"/>
      <c r="E741" s="29"/>
      <c r="F741" s="43"/>
      <c r="G741" s="43"/>
      <c r="H741" s="29"/>
      <c r="I741" s="21" t="str">
        <f>LEFT(Tabel1[[#This Row],[Ruumi tüüp (TALO Tüüpruumide nimestik)]],2)</f>
        <v/>
      </c>
      <c r="J741" s="30"/>
      <c r="K741" s="29"/>
      <c r="L741" s="21" t="str">
        <f>IFERROR(VLOOKUP(Tabel1[[#This Row],[Üürnik]],'Lepingu lisa'!$AW$3:$AX$22,2,FALSE),"")</f>
        <v/>
      </c>
      <c r="M741" s="21" t="str">
        <f>IFERROR(VLOOKUP(Tabel1[[#This Row],[Jaotus]],Tabelid!L:M,2,FALSE),"")</f>
        <v/>
      </c>
      <c r="N741" s="21"/>
      <c r="O741" s="55"/>
      <c r="P741" s="55"/>
      <c r="Q741" s="55"/>
      <c r="R741" s="55"/>
      <c r="S741" s="55"/>
      <c r="T741" s="55"/>
      <c r="U741" s="55"/>
      <c r="V741" s="55"/>
      <c r="W741" s="55"/>
      <c r="X741" s="55"/>
      <c r="Y741" s="55"/>
      <c r="Z741" s="55"/>
      <c r="AA741" s="55"/>
      <c r="AB741" s="55"/>
      <c r="AC741" s="55"/>
      <c r="AD741" s="55"/>
      <c r="AE741" s="55"/>
      <c r="AF741" s="55"/>
      <c r="AG741" s="55"/>
    </row>
    <row r="742" spans="1:33" x14ac:dyDescent="0.25">
      <c r="A742" s="29"/>
      <c r="B742" s="31"/>
      <c r="C742" s="29"/>
      <c r="D742" s="29"/>
      <c r="E742" s="29"/>
      <c r="F742" s="43"/>
      <c r="G742" s="43"/>
      <c r="H742" s="29"/>
      <c r="I742" s="21" t="str">
        <f>LEFT(Tabel1[[#This Row],[Ruumi tüüp (TALO Tüüpruumide nimestik)]],2)</f>
        <v/>
      </c>
      <c r="J742" s="30"/>
      <c r="K742" s="29"/>
      <c r="L742" s="21" t="str">
        <f>IFERROR(VLOOKUP(Tabel1[[#This Row],[Üürnik]],'Lepingu lisa'!$AW$3:$AX$22,2,FALSE),"")</f>
        <v/>
      </c>
      <c r="M742" s="21" t="str">
        <f>IFERROR(VLOOKUP(Tabel1[[#This Row],[Jaotus]],Tabelid!L:M,2,FALSE),"")</f>
        <v/>
      </c>
      <c r="N742" s="21"/>
      <c r="O742" s="55"/>
      <c r="P742" s="55"/>
      <c r="Q742" s="55"/>
      <c r="R742" s="55"/>
      <c r="S742" s="55"/>
      <c r="T742" s="55"/>
      <c r="U742" s="55"/>
      <c r="V742" s="55"/>
      <c r="W742" s="55"/>
      <c r="X742" s="55"/>
      <c r="Y742" s="55"/>
      <c r="Z742" s="55"/>
      <c r="AA742" s="55"/>
      <c r="AB742" s="55"/>
      <c r="AC742" s="55"/>
      <c r="AD742" s="55"/>
      <c r="AE742" s="55"/>
      <c r="AF742" s="55"/>
      <c r="AG742" s="55"/>
    </row>
    <row r="743" spans="1:33" x14ac:dyDescent="0.25">
      <c r="A743" s="29"/>
      <c r="B743" s="31"/>
      <c r="C743" s="29"/>
      <c r="D743" s="29"/>
      <c r="E743" s="29"/>
      <c r="F743" s="43"/>
      <c r="G743" s="43"/>
      <c r="H743" s="29"/>
      <c r="I743" s="21" t="str">
        <f>LEFT(Tabel1[[#This Row],[Ruumi tüüp (TALO Tüüpruumide nimestik)]],2)</f>
        <v/>
      </c>
      <c r="J743" s="30"/>
      <c r="K743" s="29"/>
      <c r="L743" s="21" t="str">
        <f>IFERROR(VLOOKUP(Tabel1[[#This Row],[Üürnik]],'Lepingu lisa'!$AW$3:$AX$22,2,FALSE),"")</f>
        <v/>
      </c>
      <c r="M743" s="21" t="str">
        <f>IFERROR(VLOOKUP(Tabel1[[#This Row],[Jaotus]],Tabelid!L:M,2,FALSE),"")</f>
        <v/>
      </c>
      <c r="N743" s="21"/>
      <c r="O743" s="55"/>
      <c r="P743" s="55"/>
      <c r="Q743" s="55"/>
      <c r="R743" s="55"/>
      <c r="S743" s="55"/>
      <c r="T743" s="55"/>
      <c r="U743" s="55"/>
      <c r="V743" s="55"/>
      <c r="W743" s="55"/>
      <c r="X743" s="55"/>
      <c r="Y743" s="55"/>
      <c r="Z743" s="55"/>
      <c r="AA743" s="55"/>
      <c r="AB743" s="55"/>
      <c r="AC743" s="55"/>
      <c r="AD743" s="55"/>
      <c r="AE743" s="55"/>
      <c r="AF743" s="55"/>
      <c r="AG743" s="55"/>
    </row>
    <row r="744" spans="1:33" x14ac:dyDescent="0.25">
      <c r="A744" s="29"/>
      <c r="B744" s="31"/>
      <c r="C744" s="29"/>
      <c r="D744" s="29"/>
      <c r="E744" s="29"/>
      <c r="F744" s="43"/>
      <c r="G744" s="43"/>
      <c r="H744" s="29"/>
      <c r="I744" s="21" t="str">
        <f>LEFT(Tabel1[[#This Row],[Ruumi tüüp (TALO Tüüpruumide nimestik)]],2)</f>
        <v/>
      </c>
      <c r="J744" s="30"/>
      <c r="K744" s="29"/>
      <c r="L744" s="21" t="str">
        <f>IFERROR(VLOOKUP(Tabel1[[#This Row],[Üürnik]],'Lepingu lisa'!$AW$3:$AX$22,2,FALSE),"")</f>
        <v/>
      </c>
      <c r="M744" s="21" t="str">
        <f>IFERROR(VLOOKUP(Tabel1[[#This Row],[Jaotus]],Tabelid!L:M,2,FALSE),"")</f>
        <v/>
      </c>
      <c r="N744" s="21"/>
      <c r="O744" s="55"/>
      <c r="P744" s="55"/>
      <c r="Q744" s="55"/>
      <c r="R744" s="55"/>
      <c r="S744" s="55"/>
      <c r="T744" s="55"/>
      <c r="U744" s="55"/>
      <c r="V744" s="55"/>
      <c r="W744" s="55"/>
      <c r="X744" s="55"/>
      <c r="Y744" s="55"/>
      <c r="Z744" s="55"/>
      <c r="AA744" s="55"/>
      <c r="AB744" s="55"/>
      <c r="AC744" s="55"/>
      <c r="AD744" s="55"/>
      <c r="AE744" s="55"/>
      <c r="AF744" s="55"/>
      <c r="AG744" s="55"/>
    </row>
    <row r="745" spans="1:33" x14ac:dyDescent="0.25">
      <c r="A745" s="29"/>
      <c r="B745" s="31"/>
      <c r="C745" s="29"/>
      <c r="D745" s="29"/>
      <c r="E745" s="29"/>
      <c r="F745" s="43"/>
      <c r="G745" s="43"/>
      <c r="H745" s="29"/>
      <c r="I745" s="21" t="str">
        <f>LEFT(Tabel1[[#This Row],[Ruumi tüüp (TALO Tüüpruumide nimestik)]],2)</f>
        <v/>
      </c>
      <c r="J745" s="30"/>
      <c r="K745" s="29"/>
      <c r="L745" s="21" t="str">
        <f>IFERROR(VLOOKUP(Tabel1[[#This Row],[Üürnik]],'Lepingu lisa'!$AW$3:$AX$22,2,FALSE),"")</f>
        <v/>
      </c>
      <c r="M745" s="21" t="str">
        <f>IFERROR(VLOOKUP(Tabel1[[#This Row],[Jaotus]],Tabelid!L:M,2,FALSE),"")</f>
        <v/>
      </c>
      <c r="N745" s="21"/>
      <c r="O745" s="55"/>
      <c r="P745" s="55"/>
      <c r="Q745" s="55"/>
      <c r="R745" s="55"/>
      <c r="S745" s="55"/>
      <c r="T745" s="55"/>
      <c r="U745" s="55"/>
      <c r="V745" s="55"/>
      <c r="W745" s="55"/>
      <c r="X745" s="55"/>
      <c r="Y745" s="55"/>
      <c r="Z745" s="55"/>
      <c r="AA745" s="55"/>
      <c r="AB745" s="55"/>
      <c r="AC745" s="55"/>
      <c r="AD745" s="55"/>
      <c r="AE745" s="55"/>
      <c r="AF745" s="55"/>
      <c r="AG745" s="55"/>
    </row>
    <row r="746" spans="1:33" x14ac:dyDescent="0.25">
      <c r="A746" s="29"/>
      <c r="B746" s="31"/>
      <c r="C746" s="29"/>
      <c r="D746" s="29"/>
      <c r="E746" s="29"/>
      <c r="F746" s="43"/>
      <c r="G746" s="43"/>
      <c r="H746" s="29"/>
      <c r="I746" s="21" t="str">
        <f>LEFT(Tabel1[[#This Row],[Ruumi tüüp (TALO Tüüpruumide nimestik)]],2)</f>
        <v/>
      </c>
      <c r="J746" s="30"/>
      <c r="K746" s="29"/>
      <c r="L746" s="21" t="str">
        <f>IFERROR(VLOOKUP(Tabel1[[#This Row],[Üürnik]],'Lepingu lisa'!$AW$3:$AX$22,2,FALSE),"")</f>
        <v/>
      </c>
      <c r="M746" s="21" t="str">
        <f>IFERROR(VLOOKUP(Tabel1[[#This Row],[Jaotus]],Tabelid!L:M,2,FALSE),"")</f>
        <v/>
      </c>
      <c r="N746" s="21"/>
      <c r="O746" s="55"/>
      <c r="P746" s="55"/>
      <c r="Q746" s="55"/>
      <c r="R746" s="55"/>
      <c r="S746" s="55"/>
      <c r="T746" s="55"/>
      <c r="U746" s="55"/>
      <c r="V746" s="55"/>
      <c r="W746" s="55"/>
      <c r="X746" s="55"/>
      <c r="Y746" s="55"/>
      <c r="Z746" s="55"/>
      <c r="AA746" s="55"/>
      <c r="AB746" s="55"/>
      <c r="AC746" s="55"/>
      <c r="AD746" s="55"/>
      <c r="AE746" s="55"/>
      <c r="AF746" s="55"/>
      <c r="AG746" s="55"/>
    </row>
    <row r="747" spans="1:33" x14ac:dyDescent="0.25">
      <c r="A747" s="29"/>
      <c r="B747" s="31"/>
      <c r="C747" s="29"/>
      <c r="D747" s="29"/>
      <c r="E747" s="29"/>
      <c r="F747" s="43"/>
      <c r="G747" s="43"/>
      <c r="H747" s="29"/>
      <c r="I747" s="21" t="str">
        <f>LEFT(Tabel1[[#This Row],[Ruumi tüüp (TALO Tüüpruumide nimestik)]],2)</f>
        <v/>
      </c>
      <c r="J747" s="30"/>
      <c r="K747" s="29"/>
      <c r="L747" s="21" t="str">
        <f>IFERROR(VLOOKUP(Tabel1[[#This Row],[Üürnik]],'Lepingu lisa'!$AW$3:$AX$22,2,FALSE),"")</f>
        <v/>
      </c>
      <c r="M747" s="21" t="str">
        <f>IFERROR(VLOOKUP(Tabel1[[#This Row],[Jaotus]],Tabelid!L:M,2,FALSE),"")</f>
        <v/>
      </c>
      <c r="N747" s="21"/>
      <c r="O747" s="55"/>
      <c r="P747" s="55"/>
      <c r="Q747" s="55"/>
      <c r="R747" s="55"/>
      <c r="S747" s="55"/>
      <c r="T747" s="55"/>
      <c r="U747" s="55"/>
      <c r="V747" s="55"/>
      <c r="W747" s="55"/>
      <c r="X747" s="55"/>
      <c r="Y747" s="55"/>
      <c r="Z747" s="55"/>
      <c r="AA747" s="55"/>
      <c r="AB747" s="55"/>
      <c r="AC747" s="55"/>
      <c r="AD747" s="55"/>
      <c r="AE747" s="55"/>
      <c r="AF747" s="55"/>
      <c r="AG747" s="55"/>
    </row>
    <row r="748" spans="1:33" x14ac:dyDescent="0.25">
      <c r="A748" s="29"/>
      <c r="B748" s="31"/>
      <c r="C748" s="29"/>
      <c r="D748" s="29"/>
      <c r="E748" s="29"/>
      <c r="F748" s="43"/>
      <c r="G748" s="43"/>
      <c r="H748" s="29"/>
      <c r="I748" s="21" t="str">
        <f>LEFT(Tabel1[[#This Row],[Ruumi tüüp (TALO Tüüpruumide nimestik)]],2)</f>
        <v/>
      </c>
      <c r="J748" s="30"/>
      <c r="K748" s="29"/>
      <c r="L748" s="21" t="str">
        <f>IFERROR(VLOOKUP(Tabel1[[#This Row],[Üürnik]],'Lepingu lisa'!$AW$3:$AX$22,2,FALSE),"")</f>
        <v/>
      </c>
      <c r="M748" s="21" t="str">
        <f>IFERROR(VLOOKUP(Tabel1[[#This Row],[Jaotus]],Tabelid!L:M,2,FALSE),"")</f>
        <v/>
      </c>
      <c r="N748" s="21"/>
      <c r="O748" s="55"/>
      <c r="P748" s="55"/>
      <c r="Q748" s="55"/>
      <c r="R748" s="55"/>
      <c r="S748" s="55"/>
      <c r="T748" s="55"/>
      <c r="U748" s="55"/>
      <c r="V748" s="55"/>
      <c r="W748" s="55"/>
      <c r="X748" s="55"/>
      <c r="Y748" s="55"/>
      <c r="Z748" s="55"/>
      <c r="AA748" s="55"/>
      <c r="AB748" s="55"/>
      <c r="AC748" s="55"/>
      <c r="AD748" s="55"/>
      <c r="AE748" s="55"/>
      <c r="AF748" s="55"/>
      <c r="AG748" s="55"/>
    </row>
    <row r="749" spans="1:33" x14ac:dyDescent="0.25">
      <c r="A749" s="29"/>
      <c r="B749" s="31"/>
      <c r="C749" s="29"/>
      <c r="D749" s="29"/>
      <c r="E749" s="29"/>
      <c r="F749" s="43"/>
      <c r="G749" s="43"/>
      <c r="H749" s="29"/>
      <c r="I749" s="21" t="str">
        <f>LEFT(Tabel1[[#This Row],[Ruumi tüüp (TALO Tüüpruumide nimestik)]],2)</f>
        <v/>
      </c>
      <c r="J749" s="30"/>
      <c r="K749" s="29"/>
      <c r="L749" s="21" t="str">
        <f>IFERROR(VLOOKUP(Tabel1[[#This Row],[Üürnik]],'Lepingu lisa'!$AW$3:$AX$22,2,FALSE),"")</f>
        <v/>
      </c>
      <c r="M749" s="21" t="str">
        <f>IFERROR(VLOOKUP(Tabel1[[#This Row],[Jaotus]],Tabelid!L:M,2,FALSE),"")</f>
        <v/>
      </c>
      <c r="N749" s="21"/>
      <c r="O749" s="55"/>
      <c r="P749" s="55"/>
      <c r="Q749" s="55"/>
      <c r="R749" s="55"/>
      <c r="S749" s="55"/>
      <c r="T749" s="55"/>
      <c r="U749" s="55"/>
      <c r="V749" s="55"/>
      <c r="W749" s="55"/>
      <c r="X749" s="55"/>
      <c r="Y749" s="55"/>
      <c r="Z749" s="55"/>
      <c r="AA749" s="55"/>
      <c r="AB749" s="55"/>
      <c r="AC749" s="55"/>
      <c r="AD749" s="55"/>
      <c r="AE749" s="55"/>
      <c r="AF749" s="55"/>
      <c r="AG749" s="55"/>
    </row>
    <row r="750" spans="1:33" x14ac:dyDescent="0.25">
      <c r="A750" s="29"/>
      <c r="B750" s="31"/>
      <c r="C750" s="29"/>
      <c r="D750" s="29"/>
      <c r="E750" s="29"/>
      <c r="F750" s="43"/>
      <c r="G750" s="43"/>
      <c r="H750" s="29"/>
      <c r="I750" s="21" t="str">
        <f>LEFT(Tabel1[[#This Row],[Ruumi tüüp (TALO Tüüpruumide nimestik)]],2)</f>
        <v/>
      </c>
      <c r="J750" s="30"/>
      <c r="K750" s="29"/>
      <c r="L750" s="21" t="str">
        <f>IFERROR(VLOOKUP(Tabel1[[#This Row],[Üürnik]],'Lepingu lisa'!$AW$3:$AX$22,2,FALSE),"")</f>
        <v/>
      </c>
      <c r="M750" s="21" t="str">
        <f>IFERROR(VLOOKUP(Tabel1[[#This Row],[Jaotus]],Tabelid!L:M,2,FALSE),"")</f>
        <v/>
      </c>
      <c r="N750" s="21"/>
      <c r="O750" s="55"/>
      <c r="P750" s="55"/>
      <c r="Q750" s="55"/>
      <c r="R750" s="55"/>
      <c r="S750" s="55"/>
      <c r="T750" s="55"/>
      <c r="U750" s="55"/>
      <c r="V750" s="55"/>
      <c r="W750" s="55"/>
      <c r="X750" s="55"/>
      <c r="Y750" s="55"/>
      <c r="Z750" s="55"/>
      <c r="AA750" s="55"/>
      <c r="AB750" s="55"/>
      <c r="AC750" s="55"/>
      <c r="AD750" s="55"/>
      <c r="AE750" s="55"/>
      <c r="AF750" s="55"/>
      <c r="AG750" s="55"/>
    </row>
    <row r="751" spans="1:33" x14ac:dyDescent="0.25">
      <c r="A751" s="29"/>
      <c r="B751" s="31"/>
      <c r="C751" s="29"/>
      <c r="D751" s="29"/>
      <c r="E751" s="29"/>
      <c r="F751" s="43"/>
      <c r="G751" s="43"/>
      <c r="H751" s="29"/>
      <c r="I751" s="21" t="str">
        <f>LEFT(Tabel1[[#This Row],[Ruumi tüüp (TALO Tüüpruumide nimestik)]],2)</f>
        <v/>
      </c>
      <c r="J751" s="30"/>
      <c r="K751" s="29"/>
      <c r="L751" s="21" t="str">
        <f>IFERROR(VLOOKUP(Tabel1[[#This Row],[Üürnik]],'Lepingu lisa'!$AW$3:$AX$22,2,FALSE),"")</f>
        <v/>
      </c>
      <c r="M751" s="21" t="str">
        <f>IFERROR(VLOOKUP(Tabel1[[#This Row],[Jaotus]],Tabelid!L:M,2,FALSE),"")</f>
        <v/>
      </c>
      <c r="N751" s="21"/>
      <c r="O751" s="55"/>
      <c r="P751" s="55"/>
      <c r="Q751" s="55"/>
      <c r="R751" s="55"/>
      <c r="S751" s="55"/>
      <c r="T751" s="55"/>
      <c r="U751" s="55"/>
      <c r="V751" s="55"/>
      <c r="W751" s="55"/>
      <c r="X751" s="55"/>
      <c r="Y751" s="55"/>
      <c r="Z751" s="55"/>
      <c r="AA751" s="55"/>
      <c r="AB751" s="55"/>
      <c r="AC751" s="55"/>
      <c r="AD751" s="55"/>
      <c r="AE751" s="55"/>
      <c r="AF751" s="55"/>
      <c r="AG751" s="55"/>
    </row>
    <row r="752" spans="1:33" x14ac:dyDescent="0.25">
      <c r="A752" s="29"/>
      <c r="B752" s="31"/>
      <c r="C752" s="29"/>
      <c r="D752" s="29"/>
      <c r="E752" s="29"/>
      <c r="F752" s="43"/>
      <c r="G752" s="43"/>
      <c r="H752" s="29"/>
      <c r="I752" s="21" t="str">
        <f>LEFT(Tabel1[[#This Row],[Ruumi tüüp (TALO Tüüpruumide nimestik)]],2)</f>
        <v/>
      </c>
      <c r="J752" s="30"/>
      <c r="K752" s="29"/>
      <c r="L752" s="21" t="str">
        <f>IFERROR(VLOOKUP(Tabel1[[#This Row],[Üürnik]],'Lepingu lisa'!$AW$3:$AX$22,2,FALSE),"")</f>
        <v/>
      </c>
      <c r="M752" s="21" t="str">
        <f>IFERROR(VLOOKUP(Tabel1[[#This Row],[Jaotus]],Tabelid!L:M,2,FALSE),"")</f>
        <v/>
      </c>
      <c r="N752" s="21"/>
      <c r="O752" s="55"/>
      <c r="P752" s="55"/>
      <c r="Q752" s="55"/>
      <c r="R752" s="55"/>
      <c r="S752" s="55"/>
      <c r="T752" s="55"/>
      <c r="U752" s="55"/>
      <c r="V752" s="55"/>
      <c r="W752" s="55"/>
      <c r="X752" s="55"/>
      <c r="Y752" s="55"/>
      <c r="Z752" s="55"/>
      <c r="AA752" s="55"/>
      <c r="AB752" s="55"/>
      <c r="AC752" s="55"/>
      <c r="AD752" s="55"/>
      <c r="AE752" s="55"/>
      <c r="AF752" s="55"/>
      <c r="AG752" s="55"/>
    </row>
    <row r="753" spans="1:33" x14ac:dyDescent="0.25">
      <c r="A753" s="29"/>
      <c r="B753" s="31"/>
      <c r="C753" s="29"/>
      <c r="D753" s="29"/>
      <c r="E753" s="29"/>
      <c r="F753" s="43"/>
      <c r="G753" s="43"/>
      <c r="H753" s="29"/>
      <c r="I753" s="21" t="str">
        <f>LEFT(Tabel1[[#This Row],[Ruumi tüüp (TALO Tüüpruumide nimestik)]],2)</f>
        <v/>
      </c>
      <c r="J753" s="30"/>
      <c r="K753" s="29"/>
      <c r="L753" s="21" t="str">
        <f>IFERROR(VLOOKUP(Tabel1[[#This Row],[Üürnik]],'Lepingu lisa'!$AW$3:$AX$22,2,FALSE),"")</f>
        <v/>
      </c>
      <c r="M753" s="21" t="str">
        <f>IFERROR(VLOOKUP(Tabel1[[#This Row],[Jaotus]],Tabelid!L:M,2,FALSE),"")</f>
        <v/>
      </c>
      <c r="N753" s="21"/>
      <c r="O753" s="55"/>
      <c r="P753" s="55"/>
      <c r="Q753" s="55"/>
      <c r="R753" s="55"/>
      <c r="S753" s="55"/>
      <c r="T753" s="55"/>
      <c r="U753" s="55"/>
      <c r="V753" s="55"/>
      <c r="W753" s="55"/>
      <c r="X753" s="55"/>
      <c r="Y753" s="55"/>
      <c r="Z753" s="55"/>
      <c r="AA753" s="55"/>
      <c r="AB753" s="55"/>
      <c r="AC753" s="55"/>
      <c r="AD753" s="55"/>
      <c r="AE753" s="55"/>
      <c r="AF753" s="55"/>
      <c r="AG753" s="55"/>
    </row>
    <row r="754" spans="1:33" x14ac:dyDescent="0.25">
      <c r="A754" s="29"/>
      <c r="B754" s="31"/>
      <c r="C754" s="29"/>
      <c r="D754" s="29"/>
      <c r="E754" s="29"/>
      <c r="F754" s="43"/>
      <c r="G754" s="43"/>
      <c r="H754" s="29"/>
      <c r="I754" s="21" t="str">
        <f>LEFT(Tabel1[[#This Row],[Ruumi tüüp (TALO Tüüpruumide nimestik)]],2)</f>
        <v/>
      </c>
      <c r="J754" s="30"/>
      <c r="K754" s="29"/>
      <c r="L754" s="21" t="str">
        <f>IFERROR(VLOOKUP(Tabel1[[#This Row],[Üürnik]],'Lepingu lisa'!$AW$3:$AX$22,2,FALSE),"")</f>
        <v/>
      </c>
      <c r="M754" s="21" t="str">
        <f>IFERROR(VLOOKUP(Tabel1[[#This Row],[Jaotus]],Tabelid!L:M,2,FALSE),"")</f>
        <v/>
      </c>
      <c r="N754" s="21"/>
      <c r="O754" s="55"/>
      <c r="P754" s="55"/>
      <c r="Q754" s="55"/>
      <c r="R754" s="55"/>
      <c r="S754" s="55"/>
      <c r="T754" s="55"/>
      <c r="U754" s="55"/>
      <c r="V754" s="55"/>
      <c r="W754" s="55"/>
      <c r="X754" s="55"/>
      <c r="Y754" s="55"/>
      <c r="Z754" s="55"/>
      <c r="AA754" s="55"/>
      <c r="AB754" s="55"/>
      <c r="AC754" s="55"/>
      <c r="AD754" s="55"/>
      <c r="AE754" s="55"/>
      <c r="AF754" s="55"/>
      <c r="AG754" s="55"/>
    </row>
    <row r="755" spans="1:33" x14ac:dyDescent="0.25">
      <c r="A755" s="29"/>
      <c r="B755" s="31"/>
      <c r="C755" s="29"/>
      <c r="D755" s="29"/>
      <c r="E755" s="29"/>
      <c r="F755" s="43"/>
      <c r="G755" s="43"/>
      <c r="H755" s="29"/>
      <c r="I755" s="21" t="str">
        <f>LEFT(Tabel1[[#This Row],[Ruumi tüüp (TALO Tüüpruumide nimestik)]],2)</f>
        <v/>
      </c>
      <c r="J755" s="30"/>
      <c r="K755" s="29"/>
      <c r="L755" s="21" t="str">
        <f>IFERROR(VLOOKUP(Tabel1[[#This Row],[Üürnik]],'Lepingu lisa'!$AW$3:$AX$22,2,FALSE),"")</f>
        <v/>
      </c>
      <c r="M755" s="21" t="str">
        <f>IFERROR(VLOOKUP(Tabel1[[#This Row],[Jaotus]],Tabelid!L:M,2,FALSE),"")</f>
        <v/>
      </c>
      <c r="N755" s="21"/>
      <c r="O755" s="55"/>
      <c r="P755" s="55"/>
      <c r="Q755" s="55"/>
      <c r="R755" s="55"/>
      <c r="S755" s="55"/>
      <c r="T755" s="55"/>
      <c r="U755" s="55"/>
      <c r="V755" s="55"/>
      <c r="W755" s="55"/>
      <c r="X755" s="55"/>
      <c r="Y755" s="55"/>
      <c r="Z755" s="55"/>
      <c r="AA755" s="55"/>
      <c r="AB755" s="55"/>
      <c r="AC755" s="55"/>
      <c r="AD755" s="55"/>
      <c r="AE755" s="55"/>
      <c r="AF755" s="55"/>
      <c r="AG755" s="55"/>
    </row>
    <row r="756" spans="1:33" x14ac:dyDescent="0.25">
      <c r="A756" s="29"/>
      <c r="B756" s="31"/>
      <c r="C756" s="29"/>
      <c r="D756" s="29"/>
      <c r="E756" s="29"/>
      <c r="F756" s="43"/>
      <c r="G756" s="43"/>
      <c r="H756" s="29"/>
      <c r="I756" s="21" t="str">
        <f>LEFT(Tabel1[[#This Row],[Ruumi tüüp (TALO Tüüpruumide nimestik)]],2)</f>
        <v/>
      </c>
      <c r="J756" s="30"/>
      <c r="K756" s="29"/>
      <c r="L756" s="21" t="str">
        <f>IFERROR(VLOOKUP(Tabel1[[#This Row],[Üürnik]],'Lepingu lisa'!$AW$3:$AX$22,2,FALSE),"")</f>
        <v/>
      </c>
      <c r="M756" s="21" t="str">
        <f>IFERROR(VLOOKUP(Tabel1[[#This Row],[Jaotus]],Tabelid!L:M,2,FALSE),"")</f>
        <v/>
      </c>
      <c r="N756" s="21"/>
      <c r="O756" s="55"/>
      <c r="P756" s="55"/>
      <c r="Q756" s="55"/>
      <c r="R756" s="55"/>
      <c r="S756" s="55"/>
      <c r="T756" s="55"/>
      <c r="U756" s="55"/>
      <c r="V756" s="55"/>
      <c r="W756" s="55"/>
      <c r="X756" s="55"/>
      <c r="Y756" s="55"/>
      <c r="Z756" s="55"/>
      <c r="AA756" s="55"/>
      <c r="AB756" s="55"/>
      <c r="AC756" s="55"/>
      <c r="AD756" s="55"/>
      <c r="AE756" s="55"/>
      <c r="AF756" s="55"/>
      <c r="AG756" s="55"/>
    </row>
    <row r="757" spans="1:33" x14ac:dyDescent="0.25">
      <c r="A757" s="29"/>
      <c r="B757" s="31"/>
      <c r="C757" s="29"/>
      <c r="D757" s="29"/>
      <c r="E757" s="29"/>
      <c r="F757" s="43"/>
      <c r="G757" s="43"/>
      <c r="H757" s="29"/>
      <c r="I757" s="21" t="str">
        <f>LEFT(Tabel1[[#This Row],[Ruumi tüüp (TALO Tüüpruumide nimestik)]],2)</f>
        <v/>
      </c>
      <c r="J757" s="30"/>
      <c r="K757" s="29"/>
      <c r="L757" s="21" t="str">
        <f>IFERROR(VLOOKUP(Tabel1[[#This Row],[Üürnik]],'Lepingu lisa'!$AW$3:$AX$22,2,FALSE),"")</f>
        <v/>
      </c>
      <c r="M757" s="21" t="str">
        <f>IFERROR(VLOOKUP(Tabel1[[#This Row],[Jaotus]],Tabelid!L:M,2,FALSE),"")</f>
        <v/>
      </c>
      <c r="N757" s="21"/>
      <c r="O757" s="55"/>
      <c r="P757" s="55"/>
      <c r="Q757" s="55"/>
      <c r="R757" s="55"/>
      <c r="S757" s="55"/>
      <c r="T757" s="55"/>
      <c r="U757" s="55"/>
      <c r="V757" s="55"/>
      <c r="W757" s="55"/>
      <c r="X757" s="55"/>
      <c r="Y757" s="55"/>
      <c r="Z757" s="55"/>
      <c r="AA757" s="55"/>
      <c r="AB757" s="55"/>
      <c r="AC757" s="55"/>
      <c r="AD757" s="55"/>
      <c r="AE757" s="55"/>
      <c r="AF757" s="55"/>
      <c r="AG757" s="55"/>
    </row>
    <row r="758" spans="1:33" x14ac:dyDescent="0.25">
      <c r="A758" s="29"/>
      <c r="B758" s="31"/>
      <c r="C758" s="29"/>
      <c r="D758" s="29"/>
      <c r="E758" s="29"/>
      <c r="F758" s="43"/>
      <c r="G758" s="43"/>
      <c r="H758" s="29"/>
      <c r="I758" s="21" t="str">
        <f>LEFT(Tabel1[[#This Row],[Ruumi tüüp (TALO Tüüpruumide nimestik)]],2)</f>
        <v/>
      </c>
      <c r="J758" s="30"/>
      <c r="K758" s="29"/>
      <c r="L758" s="21" t="str">
        <f>IFERROR(VLOOKUP(Tabel1[[#This Row],[Üürnik]],'Lepingu lisa'!$AW$3:$AX$22,2,FALSE),"")</f>
        <v/>
      </c>
      <c r="M758" s="21" t="str">
        <f>IFERROR(VLOOKUP(Tabel1[[#This Row],[Jaotus]],Tabelid!L:M,2,FALSE),"")</f>
        <v/>
      </c>
      <c r="N758" s="21"/>
      <c r="O758" s="55"/>
      <c r="P758" s="55"/>
      <c r="Q758" s="55"/>
      <c r="R758" s="55"/>
      <c r="S758" s="55"/>
      <c r="T758" s="55"/>
      <c r="U758" s="55"/>
      <c r="V758" s="55"/>
      <c r="W758" s="55"/>
      <c r="X758" s="55"/>
      <c r="Y758" s="55"/>
      <c r="Z758" s="55"/>
      <c r="AA758" s="55"/>
      <c r="AB758" s="55"/>
      <c r="AC758" s="55"/>
      <c r="AD758" s="55"/>
      <c r="AE758" s="55"/>
      <c r="AF758" s="55"/>
      <c r="AG758" s="55"/>
    </row>
    <row r="759" spans="1:33" x14ac:dyDescent="0.25">
      <c r="A759" s="29"/>
      <c r="B759" s="31"/>
      <c r="C759" s="29"/>
      <c r="D759" s="29"/>
      <c r="E759" s="29"/>
      <c r="F759" s="43"/>
      <c r="G759" s="43"/>
      <c r="H759" s="29"/>
      <c r="I759" s="21" t="str">
        <f>LEFT(Tabel1[[#This Row],[Ruumi tüüp (TALO Tüüpruumide nimestik)]],2)</f>
        <v/>
      </c>
      <c r="J759" s="30"/>
      <c r="K759" s="29"/>
      <c r="L759" s="21" t="str">
        <f>IFERROR(VLOOKUP(Tabel1[[#This Row],[Üürnik]],'Lepingu lisa'!$AW$3:$AX$22,2,FALSE),"")</f>
        <v/>
      </c>
      <c r="M759" s="21" t="str">
        <f>IFERROR(VLOOKUP(Tabel1[[#This Row],[Jaotus]],Tabelid!L:M,2,FALSE),"")</f>
        <v/>
      </c>
      <c r="N759" s="21"/>
      <c r="O759" s="55"/>
      <c r="P759" s="55"/>
      <c r="Q759" s="55"/>
      <c r="R759" s="55"/>
      <c r="S759" s="55"/>
      <c r="T759" s="55"/>
      <c r="U759" s="55"/>
      <c r="V759" s="55"/>
      <c r="W759" s="55"/>
      <c r="X759" s="55"/>
      <c r="Y759" s="55"/>
      <c r="Z759" s="55"/>
      <c r="AA759" s="55"/>
      <c r="AB759" s="55"/>
      <c r="AC759" s="55"/>
      <c r="AD759" s="55"/>
      <c r="AE759" s="55"/>
      <c r="AF759" s="55"/>
      <c r="AG759" s="55"/>
    </row>
    <row r="760" spans="1:33" x14ac:dyDescent="0.25">
      <c r="A760" s="29"/>
      <c r="B760" s="31"/>
      <c r="C760" s="29"/>
      <c r="D760" s="29"/>
      <c r="E760" s="29"/>
      <c r="F760" s="43"/>
      <c r="G760" s="43"/>
      <c r="H760" s="29"/>
      <c r="I760" s="21" t="str">
        <f>LEFT(Tabel1[[#This Row],[Ruumi tüüp (TALO Tüüpruumide nimestik)]],2)</f>
        <v/>
      </c>
      <c r="J760" s="30"/>
      <c r="K760" s="29"/>
      <c r="L760" s="21" t="str">
        <f>IFERROR(VLOOKUP(Tabel1[[#This Row],[Üürnik]],'Lepingu lisa'!$AW$3:$AX$22,2,FALSE),"")</f>
        <v/>
      </c>
      <c r="M760" s="21" t="str">
        <f>IFERROR(VLOOKUP(Tabel1[[#This Row],[Jaotus]],Tabelid!L:M,2,FALSE),"")</f>
        <v/>
      </c>
      <c r="N760" s="21"/>
      <c r="O760" s="55"/>
      <c r="P760" s="55"/>
      <c r="Q760" s="55"/>
      <c r="R760" s="55"/>
      <c r="S760" s="55"/>
      <c r="T760" s="55"/>
      <c r="U760" s="55"/>
      <c r="V760" s="55"/>
      <c r="W760" s="55"/>
      <c r="X760" s="55"/>
      <c r="Y760" s="55"/>
      <c r="Z760" s="55"/>
      <c r="AA760" s="55"/>
      <c r="AB760" s="55"/>
      <c r="AC760" s="55"/>
      <c r="AD760" s="55"/>
      <c r="AE760" s="55"/>
      <c r="AF760" s="55"/>
      <c r="AG760" s="55"/>
    </row>
    <row r="761" spans="1:33" x14ac:dyDescent="0.25">
      <c r="A761" s="29"/>
      <c r="B761" s="31"/>
      <c r="C761" s="29"/>
      <c r="D761" s="29"/>
      <c r="E761" s="29"/>
      <c r="F761" s="43"/>
      <c r="G761" s="43"/>
      <c r="H761" s="29"/>
      <c r="I761" s="21" t="str">
        <f>LEFT(Tabel1[[#This Row],[Ruumi tüüp (TALO Tüüpruumide nimestik)]],2)</f>
        <v/>
      </c>
      <c r="J761" s="30"/>
      <c r="K761" s="29"/>
      <c r="L761" s="21" t="str">
        <f>IFERROR(VLOOKUP(Tabel1[[#This Row],[Üürnik]],'Lepingu lisa'!$AW$3:$AX$22,2,FALSE),"")</f>
        <v/>
      </c>
      <c r="M761" s="21" t="str">
        <f>IFERROR(VLOOKUP(Tabel1[[#This Row],[Jaotus]],Tabelid!L:M,2,FALSE),"")</f>
        <v/>
      </c>
      <c r="N761" s="21"/>
      <c r="O761" s="55"/>
      <c r="P761" s="55"/>
      <c r="Q761" s="55"/>
      <c r="R761" s="55"/>
      <c r="S761" s="55"/>
      <c r="T761" s="55"/>
      <c r="U761" s="55"/>
      <c r="V761" s="55"/>
      <c r="W761" s="55"/>
      <c r="X761" s="55"/>
      <c r="Y761" s="55"/>
      <c r="Z761" s="55"/>
      <c r="AA761" s="55"/>
      <c r="AB761" s="55"/>
      <c r="AC761" s="55"/>
      <c r="AD761" s="55"/>
      <c r="AE761" s="55"/>
      <c r="AF761" s="55"/>
      <c r="AG761" s="55"/>
    </row>
    <row r="762" spans="1:33" x14ac:dyDescent="0.25">
      <c r="A762" s="29"/>
      <c r="B762" s="31"/>
      <c r="C762" s="29"/>
      <c r="D762" s="29"/>
      <c r="E762" s="29"/>
      <c r="F762" s="43"/>
      <c r="G762" s="43"/>
      <c r="H762" s="29"/>
      <c r="I762" s="21" t="str">
        <f>LEFT(Tabel1[[#This Row],[Ruumi tüüp (TALO Tüüpruumide nimestik)]],2)</f>
        <v/>
      </c>
      <c r="J762" s="30"/>
      <c r="K762" s="29"/>
      <c r="L762" s="21" t="str">
        <f>IFERROR(VLOOKUP(Tabel1[[#This Row],[Üürnik]],'Lepingu lisa'!$AW$3:$AX$22,2,FALSE),"")</f>
        <v/>
      </c>
      <c r="M762" s="21" t="str">
        <f>IFERROR(VLOOKUP(Tabel1[[#This Row],[Jaotus]],Tabelid!L:M,2,FALSE),"")</f>
        <v/>
      </c>
      <c r="N762" s="21"/>
      <c r="O762" s="55"/>
      <c r="P762" s="55"/>
      <c r="Q762" s="55"/>
      <c r="R762" s="55"/>
      <c r="S762" s="55"/>
      <c r="T762" s="55"/>
      <c r="U762" s="55"/>
      <c r="V762" s="55"/>
      <c r="W762" s="55"/>
      <c r="X762" s="55"/>
      <c r="Y762" s="55"/>
      <c r="Z762" s="55"/>
      <c r="AA762" s="55"/>
      <c r="AB762" s="55"/>
      <c r="AC762" s="55"/>
      <c r="AD762" s="55"/>
      <c r="AE762" s="55"/>
      <c r="AF762" s="55"/>
      <c r="AG762" s="55"/>
    </row>
    <row r="763" spans="1:33" x14ac:dyDescent="0.25">
      <c r="A763" s="29"/>
      <c r="B763" s="31"/>
      <c r="C763" s="29"/>
      <c r="D763" s="29"/>
      <c r="E763" s="29"/>
      <c r="F763" s="43"/>
      <c r="G763" s="43"/>
      <c r="H763" s="29"/>
      <c r="I763" s="21" t="str">
        <f>LEFT(Tabel1[[#This Row],[Ruumi tüüp (TALO Tüüpruumide nimestik)]],2)</f>
        <v/>
      </c>
      <c r="J763" s="30"/>
      <c r="K763" s="29"/>
      <c r="L763" s="21" t="str">
        <f>IFERROR(VLOOKUP(Tabel1[[#This Row],[Üürnik]],'Lepingu lisa'!$AW$3:$AX$22,2,FALSE),"")</f>
        <v/>
      </c>
      <c r="M763" s="21" t="str">
        <f>IFERROR(VLOOKUP(Tabel1[[#This Row],[Jaotus]],Tabelid!L:M,2,FALSE),"")</f>
        <v/>
      </c>
      <c r="N763" s="21"/>
      <c r="O763" s="55"/>
      <c r="P763" s="55"/>
      <c r="Q763" s="55"/>
      <c r="R763" s="55"/>
      <c r="S763" s="55"/>
      <c r="T763" s="55"/>
      <c r="U763" s="55"/>
      <c r="V763" s="55"/>
      <c r="W763" s="55"/>
      <c r="X763" s="55"/>
      <c r="Y763" s="55"/>
      <c r="Z763" s="55"/>
      <c r="AA763" s="55"/>
      <c r="AB763" s="55"/>
      <c r="AC763" s="55"/>
      <c r="AD763" s="55"/>
      <c r="AE763" s="55"/>
      <c r="AF763" s="55"/>
      <c r="AG763" s="55"/>
    </row>
    <row r="764" spans="1:33" x14ac:dyDescent="0.25">
      <c r="A764" s="29"/>
      <c r="B764" s="31"/>
      <c r="C764" s="29"/>
      <c r="D764" s="29"/>
      <c r="E764" s="29"/>
      <c r="F764" s="43"/>
      <c r="G764" s="43"/>
      <c r="H764" s="29"/>
      <c r="I764" s="21" t="str">
        <f>LEFT(Tabel1[[#This Row],[Ruumi tüüp (TALO Tüüpruumide nimestik)]],2)</f>
        <v/>
      </c>
      <c r="J764" s="30"/>
      <c r="K764" s="29"/>
      <c r="L764" s="21" t="str">
        <f>IFERROR(VLOOKUP(Tabel1[[#This Row],[Üürnik]],'Lepingu lisa'!$AW$3:$AX$22,2,FALSE),"")</f>
        <v/>
      </c>
      <c r="M764" s="21" t="str">
        <f>IFERROR(VLOOKUP(Tabel1[[#This Row],[Jaotus]],Tabelid!L:M,2,FALSE),"")</f>
        <v/>
      </c>
      <c r="N764" s="21"/>
      <c r="O764" s="55"/>
      <c r="P764" s="55"/>
      <c r="Q764" s="55"/>
      <c r="R764" s="55"/>
      <c r="S764" s="55"/>
      <c r="T764" s="55"/>
      <c r="U764" s="55"/>
      <c r="V764" s="55"/>
      <c r="W764" s="55"/>
      <c r="X764" s="55"/>
      <c r="Y764" s="55"/>
      <c r="Z764" s="55"/>
      <c r="AA764" s="55"/>
      <c r="AB764" s="55"/>
      <c r="AC764" s="55"/>
      <c r="AD764" s="55"/>
      <c r="AE764" s="55"/>
      <c r="AF764" s="55"/>
      <c r="AG764" s="55"/>
    </row>
    <row r="765" spans="1:33" x14ac:dyDescent="0.25">
      <c r="A765" s="29"/>
      <c r="B765" s="31"/>
      <c r="C765" s="29"/>
      <c r="D765" s="29"/>
      <c r="E765" s="29"/>
      <c r="F765" s="43"/>
      <c r="G765" s="43"/>
      <c r="H765" s="29"/>
      <c r="I765" s="21" t="str">
        <f>LEFT(Tabel1[[#This Row],[Ruumi tüüp (TALO Tüüpruumide nimestik)]],2)</f>
        <v/>
      </c>
      <c r="J765" s="30"/>
      <c r="K765" s="29"/>
      <c r="L765" s="21" t="str">
        <f>IFERROR(VLOOKUP(Tabel1[[#This Row],[Üürnik]],'Lepingu lisa'!$AW$3:$AX$22,2,FALSE),"")</f>
        <v/>
      </c>
      <c r="M765" s="21" t="str">
        <f>IFERROR(VLOOKUP(Tabel1[[#This Row],[Jaotus]],Tabelid!L:M,2,FALSE),"")</f>
        <v/>
      </c>
      <c r="N765" s="21"/>
      <c r="O765" s="55"/>
      <c r="P765" s="55"/>
      <c r="Q765" s="55"/>
      <c r="R765" s="55"/>
      <c r="S765" s="55"/>
      <c r="T765" s="55"/>
      <c r="U765" s="55"/>
      <c r="V765" s="55"/>
      <c r="W765" s="55"/>
      <c r="X765" s="55"/>
      <c r="Y765" s="55"/>
      <c r="Z765" s="55"/>
      <c r="AA765" s="55"/>
      <c r="AB765" s="55"/>
      <c r="AC765" s="55"/>
      <c r="AD765" s="55"/>
      <c r="AE765" s="55"/>
      <c r="AF765" s="55"/>
      <c r="AG765" s="55"/>
    </row>
    <row r="766" spans="1:33" x14ac:dyDescent="0.25">
      <c r="A766" s="29"/>
      <c r="B766" s="31"/>
      <c r="C766" s="29"/>
      <c r="D766" s="29"/>
      <c r="E766" s="29"/>
      <c r="F766" s="43"/>
      <c r="G766" s="43"/>
      <c r="H766" s="29"/>
      <c r="I766" s="21" t="str">
        <f>LEFT(Tabel1[[#This Row],[Ruumi tüüp (TALO Tüüpruumide nimestik)]],2)</f>
        <v/>
      </c>
      <c r="J766" s="30"/>
      <c r="K766" s="29"/>
      <c r="L766" s="21" t="str">
        <f>IFERROR(VLOOKUP(Tabel1[[#This Row],[Üürnik]],'Lepingu lisa'!$AW$3:$AX$22,2,FALSE),"")</f>
        <v/>
      </c>
      <c r="M766" s="21" t="str">
        <f>IFERROR(VLOOKUP(Tabel1[[#This Row],[Jaotus]],Tabelid!L:M,2,FALSE),"")</f>
        <v/>
      </c>
      <c r="N766" s="21"/>
      <c r="O766" s="55"/>
      <c r="P766" s="55"/>
      <c r="Q766" s="55"/>
      <c r="R766" s="55"/>
      <c r="S766" s="55"/>
      <c r="T766" s="55"/>
      <c r="U766" s="55"/>
      <c r="V766" s="55"/>
      <c r="W766" s="55"/>
      <c r="X766" s="55"/>
      <c r="Y766" s="55"/>
      <c r="Z766" s="55"/>
      <c r="AA766" s="55"/>
      <c r="AB766" s="55"/>
      <c r="AC766" s="55"/>
      <c r="AD766" s="55"/>
      <c r="AE766" s="55"/>
      <c r="AF766" s="55"/>
      <c r="AG766" s="55"/>
    </row>
    <row r="767" spans="1:33" x14ac:dyDescent="0.25">
      <c r="A767" s="29"/>
      <c r="B767" s="31"/>
      <c r="C767" s="29"/>
      <c r="D767" s="29"/>
      <c r="E767" s="29"/>
      <c r="F767" s="43"/>
      <c r="G767" s="43"/>
      <c r="H767" s="29"/>
      <c r="I767" s="21" t="str">
        <f>LEFT(Tabel1[[#This Row],[Ruumi tüüp (TALO Tüüpruumide nimestik)]],2)</f>
        <v/>
      </c>
      <c r="J767" s="30"/>
      <c r="K767" s="29"/>
      <c r="L767" s="21" t="str">
        <f>IFERROR(VLOOKUP(Tabel1[[#This Row],[Üürnik]],'Lepingu lisa'!$AW$3:$AX$22,2,FALSE),"")</f>
        <v/>
      </c>
      <c r="M767" s="21" t="str">
        <f>IFERROR(VLOOKUP(Tabel1[[#This Row],[Jaotus]],Tabelid!L:M,2,FALSE),"")</f>
        <v/>
      </c>
      <c r="N767" s="21"/>
      <c r="O767" s="55"/>
      <c r="P767" s="55"/>
      <c r="Q767" s="55"/>
      <c r="R767" s="55"/>
      <c r="S767" s="55"/>
      <c r="T767" s="55"/>
      <c r="U767" s="55"/>
      <c r="V767" s="55"/>
      <c r="W767" s="55"/>
      <c r="X767" s="55"/>
      <c r="Y767" s="55"/>
      <c r="Z767" s="55"/>
      <c r="AA767" s="55"/>
      <c r="AB767" s="55"/>
      <c r="AC767" s="55"/>
      <c r="AD767" s="55"/>
      <c r="AE767" s="55"/>
      <c r="AF767" s="55"/>
      <c r="AG767" s="55"/>
    </row>
    <row r="768" spans="1:33" x14ac:dyDescent="0.25">
      <c r="A768" s="29"/>
      <c r="B768" s="31"/>
      <c r="C768" s="29"/>
      <c r="D768" s="29"/>
      <c r="E768" s="29"/>
      <c r="F768" s="43"/>
      <c r="G768" s="43"/>
      <c r="H768" s="29"/>
      <c r="I768" s="21" t="str">
        <f>LEFT(Tabel1[[#This Row],[Ruumi tüüp (TALO Tüüpruumide nimestik)]],2)</f>
        <v/>
      </c>
      <c r="J768" s="30"/>
      <c r="K768" s="29"/>
      <c r="L768" s="21" t="str">
        <f>IFERROR(VLOOKUP(Tabel1[[#This Row],[Üürnik]],'Lepingu lisa'!$AW$3:$AX$22,2,FALSE),"")</f>
        <v/>
      </c>
      <c r="M768" s="21" t="str">
        <f>IFERROR(VLOOKUP(Tabel1[[#This Row],[Jaotus]],Tabelid!L:M,2,FALSE),"")</f>
        <v/>
      </c>
      <c r="N768" s="21"/>
      <c r="O768" s="55"/>
      <c r="P768" s="55"/>
      <c r="Q768" s="55"/>
      <c r="R768" s="55"/>
      <c r="S768" s="55"/>
      <c r="T768" s="55"/>
      <c r="U768" s="55"/>
      <c r="V768" s="55"/>
      <c r="W768" s="55"/>
      <c r="X768" s="55"/>
      <c r="Y768" s="55"/>
      <c r="Z768" s="55"/>
      <c r="AA768" s="55"/>
      <c r="AB768" s="55"/>
      <c r="AC768" s="55"/>
      <c r="AD768" s="55"/>
      <c r="AE768" s="55"/>
      <c r="AF768" s="55"/>
      <c r="AG768" s="55"/>
    </row>
    <row r="769" spans="1:33" x14ac:dyDescent="0.25">
      <c r="A769" s="29"/>
      <c r="B769" s="31"/>
      <c r="C769" s="29"/>
      <c r="D769" s="29"/>
      <c r="E769" s="29"/>
      <c r="F769" s="43"/>
      <c r="G769" s="43"/>
      <c r="H769" s="29"/>
      <c r="I769" s="21" t="str">
        <f>LEFT(Tabel1[[#This Row],[Ruumi tüüp (TALO Tüüpruumide nimestik)]],2)</f>
        <v/>
      </c>
      <c r="J769" s="30"/>
      <c r="K769" s="29"/>
      <c r="L769" s="21" t="str">
        <f>IFERROR(VLOOKUP(Tabel1[[#This Row],[Üürnik]],'Lepingu lisa'!$AW$3:$AX$22,2,FALSE),"")</f>
        <v/>
      </c>
      <c r="M769" s="21" t="str">
        <f>IFERROR(VLOOKUP(Tabel1[[#This Row],[Jaotus]],Tabelid!L:M,2,FALSE),"")</f>
        <v/>
      </c>
      <c r="N769" s="21"/>
      <c r="O769" s="55"/>
      <c r="P769" s="55"/>
      <c r="Q769" s="55"/>
      <c r="R769" s="55"/>
      <c r="S769" s="55"/>
      <c r="T769" s="55"/>
      <c r="U769" s="55"/>
      <c r="V769" s="55"/>
      <c r="W769" s="55"/>
      <c r="X769" s="55"/>
      <c r="Y769" s="55"/>
      <c r="Z769" s="55"/>
      <c r="AA769" s="55"/>
      <c r="AB769" s="55"/>
      <c r="AC769" s="55"/>
      <c r="AD769" s="55"/>
      <c r="AE769" s="55"/>
      <c r="AF769" s="55"/>
      <c r="AG769" s="55"/>
    </row>
    <row r="770" spans="1:33" x14ac:dyDescent="0.25">
      <c r="A770" s="29"/>
      <c r="B770" s="31"/>
      <c r="C770" s="29"/>
      <c r="D770" s="29"/>
      <c r="E770" s="29"/>
      <c r="F770" s="43"/>
      <c r="G770" s="43"/>
      <c r="H770" s="29"/>
      <c r="I770" s="21" t="str">
        <f>LEFT(Tabel1[[#This Row],[Ruumi tüüp (TALO Tüüpruumide nimestik)]],2)</f>
        <v/>
      </c>
      <c r="J770" s="30"/>
      <c r="K770" s="29"/>
      <c r="L770" s="21" t="str">
        <f>IFERROR(VLOOKUP(Tabel1[[#This Row],[Üürnik]],'Lepingu lisa'!$AW$3:$AX$22,2,FALSE),"")</f>
        <v/>
      </c>
      <c r="M770" s="21" t="str">
        <f>IFERROR(VLOOKUP(Tabel1[[#This Row],[Jaotus]],Tabelid!L:M,2,FALSE),"")</f>
        <v/>
      </c>
      <c r="N770" s="21"/>
      <c r="O770" s="55"/>
      <c r="P770" s="55"/>
      <c r="Q770" s="55"/>
      <c r="R770" s="55"/>
      <c r="S770" s="55"/>
      <c r="T770" s="55"/>
      <c r="U770" s="55"/>
      <c r="V770" s="55"/>
      <c r="W770" s="55"/>
      <c r="X770" s="55"/>
      <c r="Y770" s="55"/>
      <c r="Z770" s="55"/>
      <c r="AA770" s="55"/>
      <c r="AB770" s="55"/>
      <c r="AC770" s="55"/>
      <c r="AD770" s="55"/>
      <c r="AE770" s="55"/>
      <c r="AF770" s="55"/>
      <c r="AG770" s="55"/>
    </row>
    <row r="771" spans="1:33" x14ac:dyDescent="0.25">
      <c r="A771" s="29"/>
      <c r="B771" s="31"/>
      <c r="C771" s="29"/>
      <c r="D771" s="29"/>
      <c r="E771" s="29"/>
      <c r="F771" s="43"/>
      <c r="G771" s="43"/>
      <c r="H771" s="29"/>
      <c r="I771" s="21" t="str">
        <f>LEFT(Tabel1[[#This Row],[Ruumi tüüp (TALO Tüüpruumide nimestik)]],2)</f>
        <v/>
      </c>
      <c r="J771" s="30"/>
      <c r="K771" s="29"/>
      <c r="L771" s="21" t="str">
        <f>IFERROR(VLOOKUP(Tabel1[[#This Row],[Üürnik]],'Lepingu lisa'!$AW$3:$AX$22,2,FALSE),"")</f>
        <v/>
      </c>
      <c r="M771" s="21" t="str">
        <f>IFERROR(VLOOKUP(Tabel1[[#This Row],[Jaotus]],Tabelid!L:M,2,FALSE),"")</f>
        <v/>
      </c>
      <c r="N771" s="21"/>
      <c r="O771" s="55"/>
      <c r="P771" s="55"/>
      <c r="Q771" s="55"/>
      <c r="R771" s="55"/>
      <c r="S771" s="55"/>
      <c r="T771" s="55"/>
      <c r="U771" s="55"/>
      <c r="V771" s="55"/>
      <c r="W771" s="55"/>
      <c r="X771" s="55"/>
      <c r="Y771" s="55"/>
      <c r="Z771" s="55"/>
      <c r="AA771" s="55"/>
      <c r="AB771" s="55"/>
      <c r="AC771" s="55"/>
      <c r="AD771" s="55"/>
      <c r="AE771" s="55"/>
      <c r="AF771" s="55"/>
      <c r="AG771" s="55"/>
    </row>
    <row r="772" spans="1:33" x14ac:dyDescent="0.25">
      <c r="A772" s="29"/>
      <c r="B772" s="31"/>
      <c r="C772" s="29"/>
      <c r="D772" s="29"/>
      <c r="E772" s="29"/>
      <c r="F772" s="43"/>
      <c r="G772" s="43"/>
      <c r="H772" s="29"/>
      <c r="I772" s="21" t="str">
        <f>LEFT(Tabel1[[#This Row],[Ruumi tüüp (TALO Tüüpruumide nimestik)]],2)</f>
        <v/>
      </c>
      <c r="J772" s="30"/>
      <c r="K772" s="29"/>
      <c r="L772" s="21" t="str">
        <f>IFERROR(VLOOKUP(Tabel1[[#This Row],[Üürnik]],'Lepingu lisa'!$AW$3:$AX$22,2,FALSE),"")</f>
        <v/>
      </c>
      <c r="M772" s="21" t="str">
        <f>IFERROR(VLOOKUP(Tabel1[[#This Row],[Jaotus]],Tabelid!L:M,2,FALSE),"")</f>
        <v/>
      </c>
      <c r="N772" s="21"/>
      <c r="O772" s="55"/>
      <c r="P772" s="55"/>
      <c r="Q772" s="55"/>
      <c r="R772" s="55"/>
      <c r="S772" s="55"/>
      <c r="T772" s="55"/>
      <c r="U772" s="55"/>
      <c r="V772" s="55"/>
      <c r="W772" s="55"/>
      <c r="X772" s="55"/>
      <c r="Y772" s="55"/>
      <c r="Z772" s="55"/>
      <c r="AA772" s="55"/>
      <c r="AB772" s="55"/>
      <c r="AC772" s="55"/>
      <c r="AD772" s="55"/>
      <c r="AE772" s="55"/>
      <c r="AF772" s="55"/>
      <c r="AG772" s="55"/>
    </row>
    <row r="773" spans="1:33" x14ac:dyDescent="0.25">
      <c r="A773" s="29"/>
      <c r="B773" s="31"/>
      <c r="C773" s="29"/>
      <c r="D773" s="29"/>
      <c r="E773" s="29"/>
      <c r="F773" s="43"/>
      <c r="G773" s="43"/>
      <c r="H773" s="29"/>
      <c r="I773" s="21" t="str">
        <f>LEFT(Tabel1[[#This Row],[Ruumi tüüp (TALO Tüüpruumide nimestik)]],2)</f>
        <v/>
      </c>
      <c r="J773" s="30"/>
      <c r="K773" s="29"/>
      <c r="L773" s="21" t="str">
        <f>IFERROR(VLOOKUP(Tabel1[[#This Row],[Üürnik]],'Lepingu lisa'!$AW$3:$AX$22,2,FALSE),"")</f>
        <v/>
      </c>
      <c r="M773" s="21" t="str">
        <f>IFERROR(VLOOKUP(Tabel1[[#This Row],[Jaotus]],Tabelid!L:M,2,FALSE),"")</f>
        <v/>
      </c>
      <c r="N773" s="21"/>
      <c r="O773" s="55"/>
      <c r="P773" s="55"/>
      <c r="Q773" s="55"/>
      <c r="R773" s="55"/>
      <c r="S773" s="55"/>
      <c r="T773" s="55"/>
      <c r="U773" s="55"/>
      <c r="V773" s="55"/>
      <c r="W773" s="55"/>
      <c r="X773" s="55"/>
      <c r="Y773" s="55"/>
      <c r="Z773" s="55"/>
      <c r="AA773" s="55"/>
      <c r="AB773" s="55"/>
      <c r="AC773" s="55"/>
      <c r="AD773" s="55"/>
      <c r="AE773" s="55"/>
      <c r="AF773" s="55"/>
      <c r="AG773" s="55"/>
    </row>
    <row r="774" spans="1:33" x14ac:dyDescent="0.25">
      <c r="A774" s="29"/>
      <c r="B774" s="31"/>
      <c r="C774" s="29"/>
      <c r="D774" s="29"/>
      <c r="E774" s="29"/>
      <c r="F774" s="43"/>
      <c r="G774" s="43"/>
      <c r="H774" s="29"/>
      <c r="I774" s="21" t="str">
        <f>LEFT(Tabel1[[#This Row],[Ruumi tüüp (TALO Tüüpruumide nimestik)]],2)</f>
        <v/>
      </c>
      <c r="J774" s="30"/>
      <c r="K774" s="29"/>
      <c r="L774" s="21" t="str">
        <f>IFERROR(VLOOKUP(Tabel1[[#This Row],[Üürnik]],'Lepingu lisa'!$AW$3:$AX$22,2,FALSE),"")</f>
        <v/>
      </c>
      <c r="M774" s="21" t="str">
        <f>IFERROR(VLOOKUP(Tabel1[[#This Row],[Jaotus]],Tabelid!L:M,2,FALSE),"")</f>
        <v/>
      </c>
      <c r="N774" s="21"/>
      <c r="O774" s="55"/>
      <c r="P774" s="55"/>
      <c r="Q774" s="55"/>
      <c r="R774" s="55"/>
      <c r="S774" s="55"/>
      <c r="T774" s="55"/>
      <c r="U774" s="55"/>
      <c r="V774" s="55"/>
      <c r="W774" s="55"/>
      <c r="X774" s="55"/>
      <c r="Y774" s="55"/>
      <c r="Z774" s="55"/>
      <c r="AA774" s="55"/>
      <c r="AB774" s="55"/>
      <c r="AC774" s="55"/>
      <c r="AD774" s="55"/>
      <c r="AE774" s="55"/>
      <c r="AF774" s="55"/>
      <c r="AG774" s="55"/>
    </row>
    <row r="775" spans="1:33" x14ac:dyDescent="0.25">
      <c r="A775" s="29"/>
      <c r="B775" s="31"/>
      <c r="C775" s="29"/>
      <c r="D775" s="29"/>
      <c r="E775" s="29"/>
      <c r="F775" s="43"/>
      <c r="G775" s="43"/>
      <c r="H775" s="29"/>
      <c r="I775" s="21" t="str">
        <f>LEFT(Tabel1[[#This Row],[Ruumi tüüp (TALO Tüüpruumide nimestik)]],2)</f>
        <v/>
      </c>
      <c r="J775" s="30"/>
      <c r="K775" s="29"/>
      <c r="L775" s="21" t="str">
        <f>IFERROR(VLOOKUP(Tabel1[[#This Row],[Üürnik]],'Lepingu lisa'!$AW$3:$AX$22,2,FALSE),"")</f>
        <v/>
      </c>
      <c r="M775" s="21" t="str">
        <f>IFERROR(VLOOKUP(Tabel1[[#This Row],[Jaotus]],Tabelid!L:M,2,FALSE),"")</f>
        <v/>
      </c>
      <c r="N775" s="21"/>
      <c r="O775" s="55"/>
      <c r="P775" s="55"/>
      <c r="Q775" s="55"/>
      <c r="R775" s="55"/>
      <c r="S775" s="55"/>
      <c r="T775" s="55"/>
      <c r="U775" s="55"/>
      <c r="V775" s="55"/>
      <c r="W775" s="55"/>
      <c r="X775" s="55"/>
      <c r="Y775" s="55"/>
      <c r="Z775" s="55"/>
      <c r="AA775" s="55"/>
      <c r="AB775" s="55"/>
      <c r="AC775" s="55"/>
      <c r="AD775" s="55"/>
      <c r="AE775" s="55"/>
      <c r="AF775" s="55"/>
      <c r="AG775" s="55"/>
    </row>
    <row r="776" spans="1:33" x14ac:dyDescent="0.25">
      <c r="A776" s="29"/>
      <c r="B776" s="31"/>
      <c r="C776" s="29"/>
      <c r="D776" s="29"/>
      <c r="E776" s="29"/>
      <c r="F776" s="43"/>
      <c r="G776" s="43"/>
      <c r="H776" s="29"/>
      <c r="I776" s="21" t="str">
        <f>LEFT(Tabel1[[#This Row],[Ruumi tüüp (TALO Tüüpruumide nimestik)]],2)</f>
        <v/>
      </c>
      <c r="J776" s="30"/>
      <c r="K776" s="29"/>
      <c r="L776" s="21" t="str">
        <f>IFERROR(VLOOKUP(Tabel1[[#This Row],[Üürnik]],'Lepingu lisa'!$AW$3:$AX$22,2,FALSE),"")</f>
        <v/>
      </c>
      <c r="M776" s="21" t="str">
        <f>IFERROR(VLOOKUP(Tabel1[[#This Row],[Jaotus]],Tabelid!L:M,2,FALSE),"")</f>
        <v/>
      </c>
      <c r="N776" s="21"/>
      <c r="O776" s="55"/>
      <c r="P776" s="55"/>
      <c r="Q776" s="55"/>
      <c r="R776" s="55"/>
      <c r="S776" s="55"/>
      <c r="T776" s="55"/>
      <c r="U776" s="55"/>
      <c r="V776" s="55"/>
      <c r="W776" s="55"/>
      <c r="X776" s="55"/>
      <c r="Y776" s="55"/>
      <c r="Z776" s="55"/>
      <c r="AA776" s="55"/>
      <c r="AB776" s="55"/>
      <c r="AC776" s="55"/>
      <c r="AD776" s="55"/>
      <c r="AE776" s="55"/>
      <c r="AF776" s="55"/>
      <c r="AG776" s="55"/>
    </row>
    <row r="777" spans="1:33" x14ac:dyDescent="0.25">
      <c r="A777" s="29"/>
      <c r="B777" s="31"/>
      <c r="C777" s="29"/>
      <c r="D777" s="29"/>
      <c r="E777" s="29"/>
      <c r="F777" s="43"/>
      <c r="G777" s="43"/>
      <c r="H777" s="29"/>
      <c r="I777" s="21" t="str">
        <f>LEFT(Tabel1[[#This Row],[Ruumi tüüp (TALO Tüüpruumide nimestik)]],2)</f>
        <v/>
      </c>
      <c r="J777" s="30"/>
      <c r="K777" s="29"/>
      <c r="L777" s="21" t="str">
        <f>IFERROR(VLOOKUP(Tabel1[[#This Row],[Üürnik]],'Lepingu lisa'!$AW$3:$AX$22,2,FALSE),"")</f>
        <v/>
      </c>
      <c r="M777" s="21" t="str">
        <f>IFERROR(VLOOKUP(Tabel1[[#This Row],[Jaotus]],Tabelid!L:M,2,FALSE),"")</f>
        <v/>
      </c>
      <c r="N777" s="21"/>
      <c r="O777" s="55"/>
      <c r="P777" s="55"/>
      <c r="Q777" s="55"/>
      <c r="R777" s="55"/>
      <c r="S777" s="55"/>
      <c r="T777" s="55"/>
      <c r="U777" s="55"/>
      <c r="V777" s="55"/>
      <c r="W777" s="55"/>
      <c r="X777" s="55"/>
      <c r="Y777" s="55"/>
      <c r="Z777" s="55"/>
      <c r="AA777" s="55"/>
      <c r="AB777" s="55"/>
      <c r="AC777" s="55"/>
      <c r="AD777" s="55"/>
      <c r="AE777" s="55"/>
      <c r="AF777" s="55"/>
      <c r="AG777" s="55"/>
    </row>
    <row r="778" spans="1:33" x14ac:dyDescent="0.25">
      <c r="A778" s="29"/>
      <c r="B778" s="31"/>
      <c r="C778" s="29"/>
      <c r="D778" s="29"/>
      <c r="E778" s="29"/>
      <c r="F778" s="43"/>
      <c r="G778" s="43"/>
      <c r="H778" s="29"/>
      <c r="I778" s="21" t="str">
        <f>LEFT(Tabel1[[#This Row],[Ruumi tüüp (TALO Tüüpruumide nimestik)]],2)</f>
        <v/>
      </c>
      <c r="J778" s="30"/>
      <c r="K778" s="29"/>
      <c r="L778" s="21" t="str">
        <f>IFERROR(VLOOKUP(Tabel1[[#This Row],[Üürnik]],'Lepingu lisa'!$AW$3:$AX$22,2,FALSE),"")</f>
        <v/>
      </c>
      <c r="M778" s="21" t="str">
        <f>IFERROR(VLOOKUP(Tabel1[[#This Row],[Jaotus]],Tabelid!L:M,2,FALSE),"")</f>
        <v/>
      </c>
      <c r="N778" s="21"/>
      <c r="O778" s="55"/>
      <c r="P778" s="55"/>
      <c r="Q778" s="55"/>
      <c r="R778" s="55"/>
      <c r="S778" s="55"/>
      <c r="T778" s="55"/>
      <c r="U778" s="55"/>
      <c r="V778" s="55"/>
      <c r="W778" s="55"/>
      <c r="X778" s="55"/>
      <c r="Y778" s="55"/>
      <c r="Z778" s="55"/>
      <c r="AA778" s="55"/>
      <c r="AB778" s="55"/>
      <c r="AC778" s="55"/>
      <c r="AD778" s="55"/>
      <c r="AE778" s="55"/>
      <c r="AF778" s="55"/>
      <c r="AG778" s="55"/>
    </row>
    <row r="779" spans="1:33" x14ac:dyDescent="0.25">
      <c r="A779" s="29"/>
      <c r="B779" s="31"/>
      <c r="C779" s="29"/>
      <c r="D779" s="29"/>
      <c r="E779" s="29"/>
      <c r="F779" s="43"/>
      <c r="G779" s="43"/>
      <c r="H779" s="29"/>
      <c r="I779" s="21" t="str">
        <f>LEFT(Tabel1[[#This Row],[Ruumi tüüp (TALO Tüüpruumide nimestik)]],2)</f>
        <v/>
      </c>
      <c r="J779" s="30"/>
      <c r="K779" s="29"/>
      <c r="L779" s="21" t="str">
        <f>IFERROR(VLOOKUP(Tabel1[[#This Row],[Üürnik]],'Lepingu lisa'!$AW$3:$AX$22,2,FALSE),"")</f>
        <v/>
      </c>
      <c r="M779" s="21" t="str">
        <f>IFERROR(VLOOKUP(Tabel1[[#This Row],[Jaotus]],Tabelid!L:M,2,FALSE),"")</f>
        <v/>
      </c>
      <c r="N779" s="21"/>
      <c r="O779" s="55"/>
      <c r="P779" s="55"/>
      <c r="Q779" s="55"/>
      <c r="R779" s="55"/>
      <c r="S779" s="55"/>
      <c r="T779" s="55"/>
      <c r="U779" s="55"/>
      <c r="V779" s="55"/>
      <c r="W779" s="55"/>
      <c r="X779" s="55"/>
      <c r="Y779" s="55"/>
      <c r="Z779" s="55"/>
      <c r="AA779" s="55"/>
      <c r="AB779" s="55"/>
      <c r="AC779" s="55"/>
      <c r="AD779" s="55"/>
      <c r="AE779" s="55"/>
      <c r="AF779" s="55"/>
      <c r="AG779" s="55"/>
    </row>
    <row r="780" spans="1:33" x14ac:dyDescent="0.25">
      <c r="A780" s="29"/>
      <c r="B780" s="31"/>
      <c r="C780" s="29"/>
      <c r="D780" s="29"/>
      <c r="E780" s="29"/>
      <c r="F780" s="43"/>
      <c r="G780" s="43"/>
      <c r="H780" s="29"/>
      <c r="I780" s="21" t="str">
        <f>LEFT(Tabel1[[#This Row],[Ruumi tüüp (TALO Tüüpruumide nimestik)]],2)</f>
        <v/>
      </c>
      <c r="J780" s="30"/>
      <c r="K780" s="29"/>
      <c r="L780" s="21" t="str">
        <f>IFERROR(VLOOKUP(Tabel1[[#This Row],[Üürnik]],'Lepingu lisa'!$AW$3:$AX$22,2,FALSE),"")</f>
        <v/>
      </c>
      <c r="M780" s="21" t="str">
        <f>IFERROR(VLOOKUP(Tabel1[[#This Row],[Jaotus]],Tabelid!L:M,2,FALSE),"")</f>
        <v/>
      </c>
      <c r="N780" s="21"/>
      <c r="O780" s="55"/>
      <c r="P780" s="55"/>
      <c r="Q780" s="55"/>
      <c r="R780" s="55"/>
      <c r="S780" s="55"/>
      <c r="T780" s="55"/>
      <c r="U780" s="55"/>
      <c r="V780" s="55"/>
      <c r="W780" s="55"/>
      <c r="X780" s="55"/>
      <c r="Y780" s="55"/>
      <c r="Z780" s="55"/>
      <c r="AA780" s="55"/>
      <c r="AB780" s="55"/>
      <c r="AC780" s="55"/>
      <c r="AD780" s="55"/>
      <c r="AE780" s="55"/>
      <c r="AF780" s="55"/>
      <c r="AG780" s="55"/>
    </row>
    <row r="781" spans="1:33" x14ac:dyDescent="0.25">
      <c r="A781" s="29"/>
      <c r="B781" s="31"/>
      <c r="C781" s="29"/>
      <c r="D781" s="29"/>
      <c r="E781" s="29"/>
      <c r="F781" s="43"/>
      <c r="G781" s="43"/>
      <c r="H781" s="29"/>
      <c r="I781" s="21" t="str">
        <f>LEFT(Tabel1[[#This Row],[Ruumi tüüp (TALO Tüüpruumide nimestik)]],2)</f>
        <v/>
      </c>
      <c r="J781" s="30"/>
      <c r="K781" s="29"/>
      <c r="L781" s="21" t="str">
        <f>IFERROR(VLOOKUP(Tabel1[[#This Row],[Üürnik]],'Lepingu lisa'!$AW$3:$AX$22,2,FALSE),"")</f>
        <v/>
      </c>
      <c r="M781" s="21" t="str">
        <f>IFERROR(VLOOKUP(Tabel1[[#This Row],[Jaotus]],Tabelid!L:M,2,FALSE),"")</f>
        <v/>
      </c>
      <c r="N781" s="21"/>
      <c r="O781" s="55"/>
      <c r="P781" s="55"/>
      <c r="Q781" s="55"/>
      <c r="R781" s="55"/>
      <c r="S781" s="55"/>
      <c r="T781" s="55"/>
      <c r="U781" s="55"/>
      <c r="V781" s="55"/>
      <c r="W781" s="55"/>
      <c r="X781" s="55"/>
      <c r="Y781" s="55"/>
      <c r="Z781" s="55"/>
      <c r="AA781" s="55"/>
      <c r="AB781" s="55"/>
      <c r="AC781" s="55"/>
      <c r="AD781" s="55"/>
      <c r="AE781" s="55"/>
      <c r="AF781" s="55"/>
      <c r="AG781" s="55"/>
    </row>
    <row r="782" spans="1:33" x14ac:dyDescent="0.25">
      <c r="A782" s="29"/>
      <c r="B782" s="31"/>
      <c r="C782" s="29"/>
      <c r="D782" s="29"/>
      <c r="E782" s="29"/>
      <c r="F782" s="43"/>
      <c r="G782" s="43"/>
      <c r="H782" s="29"/>
      <c r="I782" s="21" t="str">
        <f>LEFT(Tabel1[[#This Row],[Ruumi tüüp (TALO Tüüpruumide nimestik)]],2)</f>
        <v/>
      </c>
      <c r="J782" s="30"/>
      <c r="K782" s="29"/>
      <c r="L782" s="21" t="str">
        <f>IFERROR(VLOOKUP(Tabel1[[#This Row],[Üürnik]],'Lepingu lisa'!$AW$3:$AX$22,2,FALSE),"")</f>
        <v/>
      </c>
      <c r="M782" s="21" t="str">
        <f>IFERROR(VLOOKUP(Tabel1[[#This Row],[Jaotus]],Tabelid!L:M,2,FALSE),"")</f>
        <v/>
      </c>
      <c r="N782" s="21"/>
      <c r="O782" s="55"/>
      <c r="P782" s="55"/>
      <c r="Q782" s="55"/>
      <c r="R782" s="55"/>
      <c r="S782" s="55"/>
      <c r="T782" s="55"/>
      <c r="U782" s="55"/>
      <c r="V782" s="55"/>
      <c r="W782" s="55"/>
      <c r="X782" s="55"/>
      <c r="Y782" s="55"/>
      <c r="Z782" s="55"/>
      <c r="AA782" s="55"/>
      <c r="AB782" s="55"/>
      <c r="AC782" s="55"/>
      <c r="AD782" s="55"/>
      <c r="AE782" s="55"/>
      <c r="AF782" s="55"/>
      <c r="AG782" s="55"/>
    </row>
    <row r="783" spans="1:33" x14ac:dyDescent="0.25">
      <c r="A783" s="29"/>
      <c r="B783" s="31"/>
      <c r="C783" s="29"/>
      <c r="D783" s="29"/>
      <c r="E783" s="29"/>
      <c r="F783" s="43"/>
      <c r="G783" s="43"/>
      <c r="H783" s="29"/>
      <c r="I783" s="21" t="str">
        <f>LEFT(Tabel1[[#This Row],[Ruumi tüüp (TALO Tüüpruumide nimestik)]],2)</f>
        <v/>
      </c>
      <c r="J783" s="30"/>
      <c r="K783" s="29"/>
      <c r="L783" s="21" t="str">
        <f>IFERROR(VLOOKUP(Tabel1[[#This Row],[Üürnik]],'Lepingu lisa'!$AW$3:$AX$22,2,FALSE),"")</f>
        <v/>
      </c>
      <c r="M783" s="21" t="str">
        <f>IFERROR(VLOOKUP(Tabel1[[#This Row],[Jaotus]],Tabelid!L:M,2,FALSE),"")</f>
        <v/>
      </c>
      <c r="N783" s="21"/>
      <c r="O783" s="55"/>
      <c r="P783" s="55"/>
      <c r="Q783" s="55"/>
      <c r="R783" s="55"/>
      <c r="S783" s="55"/>
      <c r="T783" s="55"/>
      <c r="U783" s="55"/>
      <c r="V783" s="55"/>
      <c r="W783" s="55"/>
      <c r="X783" s="55"/>
      <c r="Y783" s="55"/>
      <c r="Z783" s="55"/>
      <c r="AA783" s="55"/>
      <c r="AB783" s="55"/>
      <c r="AC783" s="55"/>
      <c r="AD783" s="55"/>
      <c r="AE783" s="55"/>
      <c r="AF783" s="55"/>
      <c r="AG783" s="55"/>
    </row>
    <row r="784" spans="1:33" x14ac:dyDescent="0.25">
      <c r="A784" s="29"/>
      <c r="B784" s="31"/>
      <c r="C784" s="29"/>
      <c r="D784" s="29"/>
      <c r="E784" s="29"/>
      <c r="F784" s="43"/>
      <c r="G784" s="43"/>
      <c r="H784" s="29"/>
      <c r="I784" s="21" t="str">
        <f>LEFT(Tabel1[[#This Row],[Ruumi tüüp (TALO Tüüpruumide nimestik)]],2)</f>
        <v/>
      </c>
      <c r="J784" s="30"/>
      <c r="K784" s="29"/>
      <c r="L784" s="21" t="str">
        <f>IFERROR(VLOOKUP(Tabel1[[#This Row],[Üürnik]],'Lepingu lisa'!$AW$3:$AX$22,2,FALSE),"")</f>
        <v/>
      </c>
      <c r="M784" s="21" t="str">
        <f>IFERROR(VLOOKUP(Tabel1[[#This Row],[Jaotus]],Tabelid!L:M,2,FALSE),"")</f>
        <v/>
      </c>
      <c r="N784" s="21"/>
      <c r="O784" s="55"/>
      <c r="P784" s="55"/>
      <c r="Q784" s="55"/>
      <c r="R784" s="55"/>
      <c r="S784" s="55"/>
      <c r="T784" s="55"/>
      <c r="U784" s="55"/>
      <c r="V784" s="55"/>
      <c r="W784" s="55"/>
      <c r="X784" s="55"/>
      <c r="Y784" s="55"/>
      <c r="Z784" s="55"/>
      <c r="AA784" s="55"/>
      <c r="AB784" s="55"/>
      <c r="AC784" s="55"/>
      <c r="AD784" s="55"/>
      <c r="AE784" s="55"/>
      <c r="AF784" s="55"/>
      <c r="AG784" s="55"/>
    </row>
    <row r="785" spans="1:33" x14ac:dyDescent="0.25">
      <c r="A785" s="29"/>
      <c r="B785" s="31"/>
      <c r="C785" s="29"/>
      <c r="D785" s="29"/>
      <c r="E785" s="29"/>
      <c r="F785" s="43"/>
      <c r="G785" s="43"/>
      <c r="H785" s="29"/>
      <c r="I785" s="21" t="str">
        <f>LEFT(Tabel1[[#This Row],[Ruumi tüüp (TALO Tüüpruumide nimestik)]],2)</f>
        <v/>
      </c>
      <c r="J785" s="30"/>
      <c r="K785" s="29"/>
      <c r="L785" s="21" t="str">
        <f>IFERROR(VLOOKUP(Tabel1[[#This Row],[Üürnik]],'Lepingu lisa'!$AW$3:$AX$22,2,FALSE),"")</f>
        <v/>
      </c>
      <c r="M785" s="21" t="str">
        <f>IFERROR(VLOOKUP(Tabel1[[#This Row],[Jaotus]],Tabelid!L:M,2,FALSE),"")</f>
        <v/>
      </c>
      <c r="N785" s="21"/>
      <c r="O785" s="55"/>
      <c r="P785" s="55"/>
      <c r="Q785" s="55"/>
      <c r="R785" s="55"/>
      <c r="S785" s="55"/>
      <c r="T785" s="55"/>
      <c r="U785" s="55"/>
      <c r="V785" s="55"/>
      <c r="W785" s="55"/>
      <c r="X785" s="55"/>
      <c r="Y785" s="55"/>
      <c r="Z785" s="55"/>
      <c r="AA785" s="55"/>
      <c r="AB785" s="55"/>
      <c r="AC785" s="55"/>
      <c r="AD785" s="55"/>
      <c r="AE785" s="55"/>
      <c r="AF785" s="55"/>
      <c r="AG785" s="55"/>
    </row>
    <row r="786" spans="1:33" x14ac:dyDescent="0.25">
      <c r="A786" s="29"/>
      <c r="B786" s="31"/>
      <c r="C786" s="29"/>
      <c r="D786" s="29"/>
      <c r="E786" s="29"/>
      <c r="F786" s="43"/>
      <c r="G786" s="43"/>
      <c r="H786" s="29"/>
      <c r="I786" s="21" t="str">
        <f>LEFT(Tabel1[[#This Row],[Ruumi tüüp (TALO Tüüpruumide nimestik)]],2)</f>
        <v/>
      </c>
      <c r="J786" s="30"/>
      <c r="K786" s="29"/>
      <c r="L786" s="21" t="str">
        <f>IFERROR(VLOOKUP(Tabel1[[#This Row],[Üürnik]],'Lepingu lisa'!$AW$3:$AX$22,2,FALSE),"")</f>
        <v/>
      </c>
      <c r="M786" s="21" t="str">
        <f>IFERROR(VLOOKUP(Tabel1[[#This Row],[Jaotus]],Tabelid!L:M,2,FALSE),"")</f>
        <v/>
      </c>
      <c r="N786" s="21"/>
      <c r="O786" s="55"/>
      <c r="P786" s="55"/>
      <c r="Q786" s="55"/>
      <c r="R786" s="55"/>
      <c r="S786" s="55"/>
      <c r="T786" s="55"/>
      <c r="U786" s="55"/>
      <c r="V786" s="55"/>
      <c r="W786" s="55"/>
      <c r="X786" s="55"/>
      <c r="Y786" s="55"/>
      <c r="Z786" s="55"/>
      <c r="AA786" s="55"/>
      <c r="AB786" s="55"/>
      <c r="AC786" s="55"/>
      <c r="AD786" s="55"/>
      <c r="AE786" s="55"/>
      <c r="AF786" s="55"/>
      <c r="AG786" s="55"/>
    </row>
    <row r="787" spans="1:33" x14ac:dyDescent="0.25">
      <c r="A787" s="29"/>
      <c r="B787" s="31"/>
      <c r="C787" s="29"/>
      <c r="D787" s="29"/>
      <c r="E787" s="29"/>
      <c r="F787" s="43"/>
      <c r="G787" s="43"/>
      <c r="H787" s="29"/>
      <c r="I787" s="21" t="str">
        <f>LEFT(Tabel1[[#This Row],[Ruumi tüüp (TALO Tüüpruumide nimestik)]],2)</f>
        <v/>
      </c>
      <c r="J787" s="30"/>
      <c r="K787" s="29"/>
      <c r="L787" s="21" t="str">
        <f>IFERROR(VLOOKUP(Tabel1[[#This Row],[Üürnik]],'Lepingu lisa'!$AW$3:$AX$22,2,FALSE),"")</f>
        <v/>
      </c>
      <c r="M787" s="21" t="str">
        <f>IFERROR(VLOOKUP(Tabel1[[#This Row],[Jaotus]],Tabelid!L:M,2,FALSE),"")</f>
        <v/>
      </c>
      <c r="N787" s="21"/>
      <c r="O787" s="55"/>
      <c r="P787" s="55"/>
      <c r="Q787" s="55"/>
      <c r="R787" s="55"/>
      <c r="S787" s="55"/>
      <c r="T787" s="55"/>
      <c r="U787" s="55"/>
      <c r="V787" s="55"/>
      <c r="W787" s="55"/>
      <c r="X787" s="55"/>
      <c r="Y787" s="55"/>
      <c r="Z787" s="55"/>
      <c r="AA787" s="55"/>
      <c r="AB787" s="55"/>
      <c r="AC787" s="55"/>
      <c r="AD787" s="55"/>
      <c r="AE787" s="55"/>
      <c r="AF787" s="55"/>
      <c r="AG787" s="55"/>
    </row>
    <row r="788" spans="1:33" x14ac:dyDescent="0.25">
      <c r="A788" s="29"/>
      <c r="B788" s="31"/>
      <c r="C788" s="29"/>
      <c r="D788" s="29"/>
      <c r="E788" s="29"/>
      <c r="F788" s="43"/>
      <c r="G788" s="43"/>
      <c r="H788" s="29"/>
      <c r="I788" s="21" t="str">
        <f>LEFT(Tabel1[[#This Row],[Ruumi tüüp (TALO Tüüpruumide nimestik)]],2)</f>
        <v/>
      </c>
      <c r="J788" s="30"/>
      <c r="K788" s="29"/>
      <c r="L788" s="21" t="str">
        <f>IFERROR(VLOOKUP(Tabel1[[#This Row],[Üürnik]],'Lepingu lisa'!$AW$3:$AX$22,2,FALSE),"")</f>
        <v/>
      </c>
      <c r="M788" s="21" t="str">
        <f>IFERROR(VLOOKUP(Tabel1[[#This Row],[Jaotus]],Tabelid!L:M,2,FALSE),"")</f>
        <v/>
      </c>
      <c r="N788" s="21"/>
      <c r="O788" s="55"/>
      <c r="P788" s="55"/>
      <c r="Q788" s="55"/>
      <c r="R788" s="55"/>
      <c r="S788" s="55"/>
      <c r="T788" s="55"/>
      <c r="U788" s="55"/>
      <c r="V788" s="55"/>
      <c r="W788" s="55"/>
      <c r="X788" s="55"/>
      <c r="Y788" s="55"/>
      <c r="Z788" s="55"/>
      <c r="AA788" s="55"/>
      <c r="AB788" s="55"/>
      <c r="AC788" s="55"/>
      <c r="AD788" s="55"/>
      <c r="AE788" s="55"/>
      <c r="AF788" s="55"/>
      <c r="AG788" s="55"/>
    </row>
    <row r="789" spans="1:33" x14ac:dyDescent="0.25">
      <c r="A789" s="29"/>
      <c r="B789" s="31"/>
      <c r="C789" s="29"/>
      <c r="D789" s="29"/>
      <c r="E789" s="29"/>
      <c r="F789" s="43"/>
      <c r="G789" s="43"/>
      <c r="H789" s="29"/>
      <c r="I789" s="21" t="str">
        <f>LEFT(Tabel1[[#This Row],[Ruumi tüüp (TALO Tüüpruumide nimestik)]],2)</f>
        <v/>
      </c>
      <c r="J789" s="30"/>
      <c r="K789" s="29"/>
      <c r="L789" s="21" t="str">
        <f>IFERROR(VLOOKUP(Tabel1[[#This Row],[Üürnik]],'Lepingu lisa'!$AW$3:$AX$22,2,FALSE),"")</f>
        <v/>
      </c>
      <c r="M789" s="21" t="str">
        <f>IFERROR(VLOOKUP(Tabel1[[#This Row],[Jaotus]],Tabelid!L:M,2,FALSE),"")</f>
        <v/>
      </c>
      <c r="N789" s="21"/>
      <c r="O789" s="55"/>
      <c r="P789" s="55"/>
      <c r="Q789" s="55"/>
      <c r="R789" s="55"/>
      <c r="S789" s="55"/>
      <c r="T789" s="55"/>
      <c r="U789" s="55"/>
      <c r="V789" s="55"/>
      <c r="W789" s="55"/>
      <c r="X789" s="55"/>
      <c r="Y789" s="55"/>
      <c r="Z789" s="55"/>
      <c r="AA789" s="55"/>
      <c r="AB789" s="55"/>
      <c r="AC789" s="55"/>
      <c r="AD789" s="55"/>
      <c r="AE789" s="55"/>
      <c r="AF789" s="55"/>
      <c r="AG789" s="55"/>
    </row>
    <row r="790" spans="1:33" x14ac:dyDescent="0.25">
      <c r="A790" s="29"/>
      <c r="B790" s="31"/>
      <c r="C790" s="29"/>
      <c r="D790" s="29"/>
      <c r="E790" s="29"/>
      <c r="F790" s="43"/>
      <c r="G790" s="43"/>
      <c r="H790" s="29"/>
      <c r="I790" s="21" t="str">
        <f>LEFT(Tabel1[[#This Row],[Ruumi tüüp (TALO Tüüpruumide nimestik)]],2)</f>
        <v/>
      </c>
      <c r="J790" s="30"/>
      <c r="K790" s="29"/>
      <c r="L790" s="21" t="str">
        <f>IFERROR(VLOOKUP(Tabel1[[#This Row],[Üürnik]],'Lepingu lisa'!$AW$3:$AX$22,2,FALSE),"")</f>
        <v/>
      </c>
      <c r="M790" s="21" t="str">
        <f>IFERROR(VLOOKUP(Tabel1[[#This Row],[Jaotus]],Tabelid!L:M,2,FALSE),"")</f>
        <v/>
      </c>
      <c r="N790" s="21"/>
      <c r="O790" s="55"/>
      <c r="P790" s="55"/>
      <c r="Q790" s="55"/>
      <c r="R790" s="55"/>
      <c r="S790" s="55"/>
      <c r="T790" s="55"/>
      <c r="U790" s="55"/>
      <c r="V790" s="55"/>
      <c r="W790" s="55"/>
      <c r="X790" s="55"/>
      <c r="Y790" s="55"/>
      <c r="Z790" s="55"/>
      <c r="AA790" s="55"/>
      <c r="AB790" s="55"/>
      <c r="AC790" s="55"/>
      <c r="AD790" s="55"/>
      <c r="AE790" s="55"/>
      <c r="AF790" s="55"/>
      <c r="AG790" s="55"/>
    </row>
    <row r="791" spans="1:33" x14ac:dyDescent="0.25">
      <c r="A791" s="29"/>
      <c r="B791" s="31"/>
      <c r="C791" s="29"/>
      <c r="D791" s="29"/>
      <c r="E791" s="29"/>
      <c r="F791" s="43"/>
      <c r="G791" s="43"/>
      <c r="H791" s="29"/>
      <c r="I791" s="21" t="str">
        <f>LEFT(Tabel1[[#This Row],[Ruumi tüüp (TALO Tüüpruumide nimestik)]],2)</f>
        <v/>
      </c>
      <c r="J791" s="30"/>
      <c r="K791" s="29"/>
      <c r="L791" s="21" t="str">
        <f>IFERROR(VLOOKUP(Tabel1[[#This Row],[Üürnik]],'Lepingu lisa'!$AW$3:$AX$22,2,FALSE),"")</f>
        <v/>
      </c>
      <c r="M791" s="21" t="str">
        <f>IFERROR(VLOOKUP(Tabel1[[#This Row],[Jaotus]],Tabelid!L:M,2,FALSE),"")</f>
        <v/>
      </c>
      <c r="N791" s="21"/>
      <c r="O791" s="55"/>
      <c r="P791" s="55"/>
      <c r="Q791" s="55"/>
      <c r="R791" s="55"/>
      <c r="S791" s="55"/>
      <c r="T791" s="55"/>
      <c r="U791" s="55"/>
      <c r="V791" s="55"/>
      <c r="W791" s="55"/>
      <c r="X791" s="55"/>
      <c r="Y791" s="55"/>
      <c r="Z791" s="55"/>
      <c r="AA791" s="55"/>
      <c r="AB791" s="55"/>
      <c r="AC791" s="55"/>
      <c r="AD791" s="55"/>
      <c r="AE791" s="55"/>
      <c r="AF791" s="55"/>
      <c r="AG791" s="55"/>
    </row>
    <row r="792" spans="1:33" x14ac:dyDescent="0.25">
      <c r="A792" s="29"/>
      <c r="B792" s="31"/>
      <c r="C792" s="29"/>
      <c r="D792" s="29"/>
      <c r="E792" s="29"/>
      <c r="F792" s="43"/>
      <c r="G792" s="43"/>
      <c r="H792" s="29"/>
      <c r="I792" s="21" t="str">
        <f>LEFT(Tabel1[[#This Row],[Ruumi tüüp (TALO Tüüpruumide nimestik)]],2)</f>
        <v/>
      </c>
      <c r="J792" s="30"/>
      <c r="K792" s="29"/>
      <c r="L792" s="21" t="str">
        <f>IFERROR(VLOOKUP(Tabel1[[#This Row],[Üürnik]],'Lepingu lisa'!$AW$3:$AX$22,2,FALSE),"")</f>
        <v/>
      </c>
      <c r="M792" s="21" t="str">
        <f>IFERROR(VLOOKUP(Tabel1[[#This Row],[Jaotus]],Tabelid!L:M,2,FALSE),"")</f>
        <v/>
      </c>
      <c r="N792" s="21"/>
      <c r="O792" s="55"/>
      <c r="P792" s="55"/>
      <c r="Q792" s="55"/>
      <c r="R792" s="55"/>
      <c r="S792" s="55"/>
      <c r="T792" s="55"/>
      <c r="U792" s="55"/>
      <c r="V792" s="55"/>
      <c r="W792" s="55"/>
      <c r="X792" s="55"/>
      <c r="Y792" s="55"/>
      <c r="Z792" s="55"/>
      <c r="AA792" s="55"/>
      <c r="AB792" s="55"/>
      <c r="AC792" s="55"/>
      <c r="AD792" s="55"/>
      <c r="AE792" s="55"/>
      <c r="AF792" s="55"/>
      <c r="AG792" s="55"/>
    </row>
    <row r="793" spans="1:33" x14ac:dyDescent="0.25">
      <c r="A793" s="29"/>
      <c r="B793" s="31"/>
      <c r="C793" s="29"/>
      <c r="D793" s="29"/>
      <c r="E793" s="29"/>
      <c r="F793" s="43"/>
      <c r="G793" s="43"/>
      <c r="H793" s="29"/>
      <c r="I793" s="21" t="str">
        <f>LEFT(Tabel1[[#This Row],[Ruumi tüüp (TALO Tüüpruumide nimestik)]],2)</f>
        <v/>
      </c>
      <c r="J793" s="30"/>
      <c r="K793" s="29"/>
      <c r="L793" s="21" t="str">
        <f>IFERROR(VLOOKUP(Tabel1[[#This Row],[Üürnik]],'Lepingu lisa'!$AW$3:$AX$22,2,FALSE),"")</f>
        <v/>
      </c>
      <c r="M793" s="21" t="str">
        <f>IFERROR(VLOOKUP(Tabel1[[#This Row],[Jaotus]],Tabelid!L:M,2,FALSE),"")</f>
        <v/>
      </c>
      <c r="N793" s="21"/>
      <c r="O793" s="55"/>
      <c r="P793" s="55"/>
      <c r="Q793" s="55"/>
      <c r="R793" s="55"/>
      <c r="S793" s="55"/>
      <c r="T793" s="55"/>
      <c r="U793" s="55"/>
      <c r="V793" s="55"/>
      <c r="W793" s="55"/>
      <c r="X793" s="55"/>
      <c r="Y793" s="55"/>
      <c r="Z793" s="55"/>
      <c r="AA793" s="55"/>
      <c r="AB793" s="55"/>
      <c r="AC793" s="55"/>
      <c r="AD793" s="55"/>
      <c r="AE793" s="55"/>
      <c r="AF793" s="55"/>
      <c r="AG793" s="55"/>
    </row>
    <row r="794" spans="1:33" x14ac:dyDescent="0.25">
      <c r="A794" s="29"/>
      <c r="B794" s="31"/>
      <c r="C794" s="29"/>
      <c r="D794" s="29"/>
      <c r="E794" s="29"/>
      <c r="F794" s="43"/>
      <c r="G794" s="43"/>
      <c r="H794" s="29"/>
      <c r="I794" s="21" t="str">
        <f>LEFT(Tabel1[[#This Row],[Ruumi tüüp (TALO Tüüpruumide nimestik)]],2)</f>
        <v/>
      </c>
      <c r="J794" s="30"/>
      <c r="K794" s="29"/>
      <c r="L794" s="21" t="str">
        <f>IFERROR(VLOOKUP(Tabel1[[#This Row],[Üürnik]],'Lepingu lisa'!$AW$3:$AX$22,2,FALSE),"")</f>
        <v/>
      </c>
      <c r="M794" s="21" t="str">
        <f>IFERROR(VLOOKUP(Tabel1[[#This Row],[Jaotus]],Tabelid!L:M,2,FALSE),"")</f>
        <v/>
      </c>
      <c r="N794" s="21"/>
      <c r="O794" s="55"/>
      <c r="P794" s="55"/>
      <c r="Q794" s="55"/>
      <c r="R794" s="55"/>
      <c r="S794" s="55"/>
      <c r="T794" s="55"/>
      <c r="U794" s="55"/>
      <c r="V794" s="55"/>
      <c r="W794" s="55"/>
      <c r="X794" s="55"/>
      <c r="Y794" s="55"/>
      <c r="Z794" s="55"/>
      <c r="AA794" s="55"/>
      <c r="AB794" s="55"/>
      <c r="AC794" s="55"/>
      <c r="AD794" s="55"/>
      <c r="AE794" s="55"/>
      <c r="AF794" s="55"/>
      <c r="AG794" s="55"/>
    </row>
    <row r="795" spans="1:33" x14ac:dyDescent="0.25">
      <c r="A795" s="29"/>
      <c r="B795" s="31"/>
      <c r="C795" s="29"/>
      <c r="D795" s="29"/>
      <c r="E795" s="29"/>
      <c r="F795" s="43"/>
      <c r="G795" s="43"/>
      <c r="H795" s="29"/>
      <c r="I795" s="21" t="str">
        <f>LEFT(Tabel1[[#This Row],[Ruumi tüüp (TALO Tüüpruumide nimestik)]],2)</f>
        <v/>
      </c>
      <c r="J795" s="30"/>
      <c r="K795" s="29"/>
      <c r="L795" s="21" t="str">
        <f>IFERROR(VLOOKUP(Tabel1[[#This Row],[Üürnik]],'Lepingu lisa'!$AW$3:$AX$22,2,FALSE),"")</f>
        <v/>
      </c>
      <c r="M795" s="21" t="str">
        <f>IFERROR(VLOOKUP(Tabel1[[#This Row],[Jaotus]],Tabelid!L:M,2,FALSE),"")</f>
        <v/>
      </c>
      <c r="N795" s="21"/>
      <c r="O795" s="55"/>
      <c r="P795" s="55"/>
      <c r="Q795" s="55"/>
      <c r="R795" s="55"/>
      <c r="S795" s="55"/>
      <c r="T795" s="55"/>
      <c r="U795" s="55"/>
      <c r="V795" s="55"/>
      <c r="W795" s="55"/>
      <c r="X795" s="55"/>
      <c r="Y795" s="55"/>
      <c r="Z795" s="55"/>
      <c r="AA795" s="55"/>
      <c r="AB795" s="55"/>
      <c r="AC795" s="55"/>
      <c r="AD795" s="55"/>
      <c r="AE795" s="55"/>
      <c r="AF795" s="55"/>
      <c r="AG795" s="55"/>
    </row>
    <row r="796" spans="1:33" x14ac:dyDescent="0.25">
      <c r="A796" s="29"/>
      <c r="B796" s="31"/>
      <c r="C796" s="29"/>
      <c r="D796" s="29"/>
      <c r="E796" s="29"/>
      <c r="F796" s="43"/>
      <c r="G796" s="43"/>
      <c r="H796" s="29"/>
      <c r="I796" s="21" t="str">
        <f>LEFT(Tabel1[[#This Row],[Ruumi tüüp (TALO Tüüpruumide nimestik)]],2)</f>
        <v/>
      </c>
      <c r="J796" s="30"/>
      <c r="K796" s="29"/>
      <c r="L796" s="21" t="str">
        <f>IFERROR(VLOOKUP(Tabel1[[#This Row],[Üürnik]],'Lepingu lisa'!$AW$3:$AX$22,2,FALSE),"")</f>
        <v/>
      </c>
      <c r="M796" s="21" t="str">
        <f>IFERROR(VLOOKUP(Tabel1[[#This Row],[Jaotus]],Tabelid!L:M,2,FALSE),"")</f>
        <v/>
      </c>
      <c r="N796" s="21"/>
      <c r="O796" s="55"/>
      <c r="P796" s="55"/>
      <c r="Q796" s="55"/>
      <c r="R796" s="55"/>
      <c r="S796" s="55"/>
      <c r="T796" s="55"/>
      <c r="U796" s="55"/>
      <c r="V796" s="55"/>
      <c r="W796" s="55"/>
      <c r="X796" s="55"/>
      <c r="Y796" s="55"/>
      <c r="Z796" s="55"/>
      <c r="AA796" s="55"/>
      <c r="AB796" s="55"/>
      <c r="AC796" s="55"/>
      <c r="AD796" s="55"/>
      <c r="AE796" s="55"/>
      <c r="AF796" s="55"/>
      <c r="AG796" s="55"/>
    </row>
    <row r="797" spans="1:33" x14ac:dyDescent="0.25">
      <c r="A797" s="29"/>
      <c r="B797" s="31"/>
      <c r="C797" s="29"/>
      <c r="D797" s="29"/>
      <c r="E797" s="29"/>
      <c r="F797" s="43"/>
      <c r="G797" s="43"/>
      <c r="H797" s="29"/>
      <c r="I797" s="21" t="str">
        <f>LEFT(Tabel1[[#This Row],[Ruumi tüüp (TALO Tüüpruumide nimestik)]],2)</f>
        <v/>
      </c>
      <c r="J797" s="30"/>
      <c r="K797" s="29"/>
      <c r="L797" s="21" t="str">
        <f>IFERROR(VLOOKUP(Tabel1[[#This Row],[Üürnik]],'Lepingu lisa'!$AW$3:$AX$22,2,FALSE),"")</f>
        <v/>
      </c>
      <c r="M797" s="21" t="str">
        <f>IFERROR(VLOOKUP(Tabel1[[#This Row],[Jaotus]],Tabelid!L:M,2,FALSE),"")</f>
        <v/>
      </c>
      <c r="N797" s="21"/>
      <c r="O797" s="55"/>
      <c r="P797" s="55"/>
      <c r="Q797" s="55"/>
      <c r="R797" s="55"/>
      <c r="S797" s="55"/>
      <c r="T797" s="55"/>
      <c r="U797" s="55"/>
      <c r="V797" s="55"/>
      <c r="W797" s="55"/>
      <c r="X797" s="55"/>
      <c r="Y797" s="55"/>
      <c r="Z797" s="55"/>
      <c r="AA797" s="55"/>
      <c r="AB797" s="55"/>
      <c r="AC797" s="55"/>
      <c r="AD797" s="55"/>
      <c r="AE797" s="55"/>
      <c r="AF797" s="55"/>
      <c r="AG797" s="55"/>
    </row>
    <row r="798" spans="1:33" x14ac:dyDescent="0.25">
      <c r="A798" s="29"/>
      <c r="B798" s="31"/>
      <c r="C798" s="29"/>
      <c r="D798" s="29"/>
      <c r="E798" s="29"/>
      <c r="F798" s="43"/>
      <c r="G798" s="43"/>
      <c r="H798" s="29"/>
      <c r="I798" s="21" t="str">
        <f>LEFT(Tabel1[[#This Row],[Ruumi tüüp (TALO Tüüpruumide nimestik)]],2)</f>
        <v/>
      </c>
      <c r="J798" s="30"/>
      <c r="K798" s="29"/>
      <c r="L798" s="21" t="str">
        <f>IFERROR(VLOOKUP(Tabel1[[#This Row],[Üürnik]],'Lepingu lisa'!$AW$3:$AX$22,2,FALSE),"")</f>
        <v/>
      </c>
      <c r="M798" s="21" t="str">
        <f>IFERROR(VLOOKUP(Tabel1[[#This Row],[Jaotus]],Tabelid!L:M,2,FALSE),"")</f>
        <v/>
      </c>
      <c r="N798" s="21"/>
      <c r="O798" s="55"/>
      <c r="P798" s="55"/>
      <c r="Q798" s="55"/>
      <c r="R798" s="55"/>
      <c r="S798" s="55"/>
      <c r="T798" s="55"/>
      <c r="U798" s="55"/>
      <c r="V798" s="55"/>
      <c r="W798" s="55"/>
      <c r="X798" s="55"/>
      <c r="Y798" s="55"/>
      <c r="Z798" s="55"/>
      <c r="AA798" s="55"/>
      <c r="AB798" s="55"/>
      <c r="AC798" s="55"/>
      <c r="AD798" s="55"/>
      <c r="AE798" s="55"/>
      <c r="AF798" s="55"/>
      <c r="AG798" s="55"/>
    </row>
    <row r="799" spans="1:33" x14ac:dyDescent="0.25">
      <c r="A799" s="29"/>
      <c r="B799" s="31"/>
      <c r="C799" s="29"/>
      <c r="D799" s="29"/>
      <c r="E799" s="29"/>
      <c r="F799" s="43"/>
      <c r="G799" s="43"/>
      <c r="H799" s="29"/>
      <c r="I799" s="21" t="str">
        <f>LEFT(Tabel1[[#This Row],[Ruumi tüüp (TALO Tüüpruumide nimestik)]],2)</f>
        <v/>
      </c>
      <c r="J799" s="30"/>
      <c r="K799" s="29"/>
      <c r="L799" s="21" t="str">
        <f>IFERROR(VLOOKUP(Tabel1[[#This Row],[Üürnik]],'Lepingu lisa'!$AW$3:$AX$22,2,FALSE),"")</f>
        <v/>
      </c>
      <c r="M799" s="21" t="str">
        <f>IFERROR(VLOOKUP(Tabel1[[#This Row],[Jaotus]],Tabelid!L:M,2,FALSE),"")</f>
        <v/>
      </c>
      <c r="N799" s="21"/>
      <c r="O799" s="55"/>
      <c r="P799" s="55"/>
      <c r="Q799" s="55"/>
      <c r="R799" s="55"/>
      <c r="S799" s="55"/>
      <c r="T799" s="55"/>
      <c r="U799" s="55"/>
      <c r="V799" s="55"/>
      <c r="W799" s="55"/>
      <c r="X799" s="55"/>
      <c r="Y799" s="55"/>
      <c r="Z799" s="55"/>
      <c r="AA799" s="55"/>
      <c r="AB799" s="55"/>
      <c r="AC799" s="55"/>
      <c r="AD799" s="55"/>
      <c r="AE799" s="55"/>
      <c r="AF799" s="55"/>
      <c r="AG799" s="55"/>
    </row>
    <row r="800" spans="1:33" x14ac:dyDescent="0.25">
      <c r="A800" s="29"/>
      <c r="B800" s="31"/>
      <c r="C800" s="29"/>
      <c r="D800" s="29"/>
      <c r="E800" s="29"/>
      <c r="F800" s="43"/>
      <c r="G800" s="43"/>
      <c r="H800" s="29"/>
      <c r="I800" s="21" t="str">
        <f>LEFT(Tabel1[[#This Row],[Ruumi tüüp (TALO Tüüpruumide nimestik)]],2)</f>
        <v/>
      </c>
      <c r="J800" s="30"/>
      <c r="K800" s="29"/>
      <c r="L800" s="21" t="str">
        <f>IFERROR(VLOOKUP(Tabel1[[#This Row],[Üürnik]],'Lepingu lisa'!$AW$3:$AX$22,2,FALSE),"")</f>
        <v/>
      </c>
      <c r="M800" s="21" t="str">
        <f>IFERROR(VLOOKUP(Tabel1[[#This Row],[Jaotus]],Tabelid!L:M,2,FALSE),"")</f>
        <v/>
      </c>
      <c r="N800" s="21"/>
      <c r="O800" s="55"/>
      <c r="P800" s="55"/>
      <c r="Q800" s="55"/>
      <c r="R800" s="55"/>
      <c r="S800" s="55"/>
      <c r="T800" s="55"/>
      <c r="U800" s="55"/>
      <c r="V800" s="55"/>
      <c r="W800" s="55"/>
      <c r="X800" s="55"/>
      <c r="Y800" s="55"/>
      <c r="Z800" s="55"/>
      <c r="AA800" s="55"/>
      <c r="AB800" s="55"/>
      <c r="AC800" s="55"/>
      <c r="AD800" s="55"/>
      <c r="AE800" s="55"/>
      <c r="AF800" s="55"/>
      <c r="AG800" s="55"/>
    </row>
    <row r="801" spans="1:33" x14ac:dyDescent="0.25">
      <c r="A801" s="29"/>
      <c r="B801" s="31"/>
      <c r="C801" s="29"/>
      <c r="D801" s="29"/>
      <c r="E801" s="29"/>
      <c r="F801" s="43"/>
      <c r="G801" s="43"/>
      <c r="H801" s="29"/>
      <c r="I801" s="21" t="str">
        <f>LEFT(Tabel1[[#This Row],[Ruumi tüüp (TALO Tüüpruumide nimestik)]],2)</f>
        <v/>
      </c>
      <c r="J801" s="30"/>
      <c r="K801" s="29"/>
      <c r="L801" s="21" t="str">
        <f>IFERROR(VLOOKUP(Tabel1[[#This Row],[Üürnik]],'Lepingu lisa'!$AW$3:$AX$22,2,FALSE),"")</f>
        <v/>
      </c>
      <c r="M801" s="21" t="str">
        <f>IFERROR(VLOOKUP(Tabel1[[#This Row],[Jaotus]],Tabelid!L:M,2,FALSE),"")</f>
        <v/>
      </c>
      <c r="N801" s="21"/>
      <c r="O801" s="55"/>
      <c r="P801" s="55"/>
      <c r="Q801" s="55"/>
      <c r="R801" s="55"/>
      <c r="S801" s="55"/>
      <c r="T801" s="55"/>
      <c r="U801" s="55"/>
      <c r="V801" s="55"/>
      <c r="W801" s="55"/>
      <c r="X801" s="55"/>
      <c r="Y801" s="55"/>
      <c r="Z801" s="55"/>
      <c r="AA801" s="55"/>
      <c r="AB801" s="55"/>
      <c r="AC801" s="55"/>
      <c r="AD801" s="55"/>
      <c r="AE801" s="55"/>
      <c r="AF801" s="55"/>
      <c r="AG801" s="55"/>
    </row>
    <row r="802" spans="1:33" x14ac:dyDescent="0.25">
      <c r="A802" s="29"/>
      <c r="B802" s="31"/>
      <c r="C802" s="29"/>
      <c r="D802" s="29"/>
      <c r="E802" s="29"/>
      <c r="F802" s="43"/>
      <c r="G802" s="43"/>
      <c r="H802" s="29"/>
      <c r="I802" s="21" t="str">
        <f>LEFT(Tabel1[[#This Row],[Ruumi tüüp (TALO Tüüpruumide nimestik)]],2)</f>
        <v/>
      </c>
      <c r="J802" s="30"/>
      <c r="K802" s="29"/>
      <c r="L802" s="21" t="str">
        <f>IFERROR(VLOOKUP(Tabel1[[#This Row],[Üürnik]],'Lepingu lisa'!$AW$3:$AX$22,2,FALSE),"")</f>
        <v/>
      </c>
      <c r="M802" s="21" t="str">
        <f>IFERROR(VLOOKUP(Tabel1[[#This Row],[Jaotus]],Tabelid!L:M,2,FALSE),"")</f>
        <v/>
      </c>
      <c r="N802" s="21"/>
      <c r="O802" s="55"/>
      <c r="P802" s="55"/>
      <c r="Q802" s="55"/>
      <c r="R802" s="55"/>
      <c r="S802" s="55"/>
      <c r="T802" s="55"/>
      <c r="U802" s="55"/>
      <c r="V802" s="55"/>
      <c r="W802" s="55"/>
      <c r="X802" s="55"/>
      <c r="Y802" s="55"/>
      <c r="Z802" s="55"/>
      <c r="AA802" s="55"/>
      <c r="AB802" s="55"/>
      <c r="AC802" s="55"/>
      <c r="AD802" s="55"/>
      <c r="AE802" s="55"/>
      <c r="AF802" s="55"/>
      <c r="AG802" s="55"/>
    </row>
    <row r="803" spans="1:33" x14ac:dyDescent="0.25">
      <c r="A803" s="29"/>
      <c r="B803" s="31"/>
      <c r="C803" s="29"/>
      <c r="D803" s="29"/>
      <c r="E803" s="29"/>
      <c r="F803" s="43"/>
      <c r="G803" s="43"/>
      <c r="H803" s="29"/>
      <c r="I803" s="21" t="str">
        <f>LEFT(Tabel1[[#This Row],[Ruumi tüüp (TALO Tüüpruumide nimestik)]],2)</f>
        <v/>
      </c>
      <c r="J803" s="30"/>
      <c r="K803" s="29"/>
      <c r="L803" s="21" t="str">
        <f>IFERROR(VLOOKUP(Tabel1[[#This Row],[Üürnik]],'Lepingu lisa'!$AW$3:$AX$22,2,FALSE),"")</f>
        <v/>
      </c>
      <c r="M803" s="21" t="str">
        <f>IFERROR(VLOOKUP(Tabel1[[#This Row],[Jaotus]],Tabelid!L:M,2,FALSE),"")</f>
        <v/>
      </c>
      <c r="N803" s="21"/>
      <c r="O803" s="55"/>
      <c r="P803" s="55"/>
      <c r="Q803" s="55"/>
      <c r="R803" s="55"/>
      <c r="S803" s="55"/>
      <c r="T803" s="55"/>
      <c r="U803" s="55"/>
      <c r="V803" s="55"/>
      <c r="W803" s="55"/>
      <c r="X803" s="55"/>
      <c r="Y803" s="55"/>
      <c r="Z803" s="55"/>
      <c r="AA803" s="55"/>
      <c r="AB803" s="55"/>
      <c r="AC803" s="55"/>
      <c r="AD803" s="55"/>
      <c r="AE803" s="55"/>
      <c r="AF803" s="55"/>
      <c r="AG803" s="55"/>
    </row>
    <row r="804" spans="1:33" x14ac:dyDescent="0.25">
      <c r="A804" s="29"/>
      <c r="B804" s="31"/>
      <c r="C804" s="29"/>
      <c r="D804" s="29"/>
      <c r="E804" s="29"/>
      <c r="F804" s="43"/>
      <c r="G804" s="43"/>
      <c r="H804" s="29"/>
      <c r="I804" s="21" t="str">
        <f>LEFT(Tabel1[[#This Row],[Ruumi tüüp (TALO Tüüpruumide nimestik)]],2)</f>
        <v/>
      </c>
      <c r="J804" s="30"/>
      <c r="K804" s="29"/>
      <c r="L804" s="21" t="str">
        <f>IFERROR(VLOOKUP(Tabel1[[#This Row],[Üürnik]],'Lepingu lisa'!$AW$3:$AX$22,2,FALSE),"")</f>
        <v/>
      </c>
      <c r="M804" s="21" t="str">
        <f>IFERROR(VLOOKUP(Tabel1[[#This Row],[Jaotus]],Tabelid!L:M,2,FALSE),"")</f>
        <v/>
      </c>
      <c r="N804" s="21"/>
      <c r="O804" s="55"/>
      <c r="P804" s="55"/>
      <c r="Q804" s="55"/>
      <c r="R804" s="55"/>
      <c r="S804" s="55"/>
      <c r="T804" s="55"/>
      <c r="U804" s="55"/>
      <c r="V804" s="55"/>
      <c r="W804" s="55"/>
      <c r="X804" s="55"/>
      <c r="Y804" s="55"/>
      <c r="Z804" s="55"/>
      <c r="AA804" s="55"/>
      <c r="AB804" s="55"/>
      <c r="AC804" s="55"/>
      <c r="AD804" s="55"/>
      <c r="AE804" s="55"/>
      <c r="AF804" s="55"/>
      <c r="AG804" s="55"/>
    </row>
    <row r="805" spans="1:33" x14ac:dyDescent="0.25">
      <c r="A805" s="29"/>
      <c r="B805" s="31"/>
      <c r="C805" s="29"/>
      <c r="D805" s="29"/>
      <c r="E805" s="29"/>
      <c r="F805" s="43"/>
      <c r="G805" s="43"/>
      <c r="H805" s="29"/>
      <c r="I805" s="21" t="str">
        <f>LEFT(Tabel1[[#This Row],[Ruumi tüüp (TALO Tüüpruumide nimestik)]],2)</f>
        <v/>
      </c>
      <c r="J805" s="30"/>
      <c r="K805" s="29"/>
      <c r="L805" s="21" t="str">
        <f>IFERROR(VLOOKUP(Tabel1[[#This Row],[Üürnik]],'Lepingu lisa'!$AW$3:$AX$22,2,FALSE),"")</f>
        <v/>
      </c>
      <c r="M805" s="21" t="str">
        <f>IFERROR(VLOOKUP(Tabel1[[#This Row],[Jaotus]],Tabelid!L:M,2,FALSE),"")</f>
        <v/>
      </c>
      <c r="N805" s="21"/>
      <c r="O805" s="55"/>
      <c r="P805" s="55"/>
      <c r="Q805" s="55"/>
      <c r="R805" s="55"/>
      <c r="S805" s="55"/>
      <c r="T805" s="55"/>
      <c r="U805" s="55"/>
      <c r="V805" s="55"/>
      <c r="W805" s="55"/>
      <c r="X805" s="55"/>
      <c r="Y805" s="55"/>
      <c r="Z805" s="55"/>
      <c r="AA805" s="55"/>
      <c r="AB805" s="55"/>
      <c r="AC805" s="55"/>
      <c r="AD805" s="55"/>
      <c r="AE805" s="55"/>
      <c r="AF805" s="55"/>
      <c r="AG805" s="55"/>
    </row>
    <row r="806" spans="1:33" x14ac:dyDescent="0.25">
      <c r="A806" s="29"/>
      <c r="B806" s="31"/>
      <c r="C806" s="29"/>
      <c r="D806" s="29"/>
      <c r="E806" s="29"/>
      <c r="F806" s="43"/>
      <c r="G806" s="43"/>
      <c r="H806" s="29"/>
      <c r="I806" s="21" t="str">
        <f>LEFT(Tabel1[[#This Row],[Ruumi tüüp (TALO Tüüpruumide nimestik)]],2)</f>
        <v/>
      </c>
      <c r="J806" s="30"/>
      <c r="K806" s="29"/>
      <c r="L806" s="21" t="str">
        <f>IFERROR(VLOOKUP(Tabel1[[#This Row],[Üürnik]],'Lepingu lisa'!$AW$3:$AX$22,2,FALSE),"")</f>
        <v/>
      </c>
      <c r="M806" s="21" t="str">
        <f>IFERROR(VLOOKUP(Tabel1[[#This Row],[Jaotus]],Tabelid!L:M,2,FALSE),"")</f>
        <v/>
      </c>
      <c r="N806" s="21"/>
      <c r="O806" s="55"/>
      <c r="P806" s="55"/>
      <c r="Q806" s="55"/>
      <c r="R806" s="55"/>
      <c r="S806" s="55"/>
      <c r="T806" s="55"/>
      <c r="U806" s="55"/>
      <c r="V806" s="55"/>
      <c r="W806" s="55"/>
      <c r="X806" s="55"/>
      <c r="Y806" s="55"/>
      <c r="Z806" s="55"/>
      <c r="AA806" s="55"/>
      <c r="AB806" s="55"/>
      <c r="AC806" s="55"/>
      <c r="AD806" s="55"/>
      <c r="AE806" s="55"/>
      <c r="AF806" s="55"/>
      <c r="AG806" s="55"/>
    </row>
    <row r="807" spans="1:33" x14ac:dyDescent="0.25">
      <c r="A807" s="29"/>
      <c r="B807" s="31"/>
      <c r="C807" s="29"/>
      <c r="D807" s="29"/>
      <c r="E807" s="29"/>
      <c r="F807" s="43"/>
      <c r="G807" s="43"/>
      <c r="H807" s="29"/>
      <c r="I807" s="21" t="str">
        <f>LEFT(Tabel1[[#This Row],[Ruumi tüüp (TALO Tüüpruumide nimestik)]],2)</f>
        <v/>
      </c>
      <c r="J807" s="30"/>
      <c r="K807" s="29"/>
      <c r="L807" s="21" t="str">
        <f>IFERROR(VLOOKUP(Tabel1[[#This Row],[Üürnik]],'Lepingu lisa'!$AW$3:$AX$22,2,FALSE),"")</f>
        <v/>
      </c>
      <c r="M807" s="21" t="str">
        <f>IFERROR(VLOOKUP(Tabel1[[#This Row],[Jaotus]],Tabelid!L:M,2,FALSE),"")</f>
        <v/>
      </c>
      <c r="N807" s="21"/>
      <c r="O807" s="55"/>
      <c r="P807" s="55"/>
      <c r="Q807" s="55"/>
      <c r="R807" s="55"/>
      <c r="S807" s="55"/>
      <c r="T807" s="55"/>
      <c r="U807" s="55"/>
      <c r="V807" s="55"/>
      <c r="W807" s="55"/>
      <c r="X807" s="55"/>
      <c r="Y807" s="55"/>
      <c r="Z807" s="55"/>
      <c r="AA807" s="55"/>
      <c r="AB807" s="55"/>
      <c r="AC807" s="55"/>
      <c r="AD807" s="55"/>
      <c r="AE807" s="55"/>
      <c r="AF807" s="55"/>
      <c r="AG807" s="55"/>
    </row>
    <row r="808" spans="1:33" x14ac:dyDescent="0.25">
      <c r="A808" s="29"/>
      <c r="B808" s="31"/>
      <c r="C808" s="29"/>
      <c r="D808" s="29"/>
      <c r="E808" s="29"/>
      <c r="F808" s="43"/>
      <c r="G808" s="43"/>
      <c r="H808" s="29"/>
      <c r="I808" s="21" t="str">
        <f>LEFT(Tabel1[[#This Row],[Ruumi tüüp (TALO Tüüpruumide nimestik)]],2)</f>
        <v/>
      </c>
      <c r="J808" s="30"/>
      <c r="K808" s="29"/>
      <c r="L808" s="21" t="str">
        <f>IFERROR(VLOOKUP(Tabel1[[#This Row],[Üürnik]],'Lepingu lisa'!$AW$3:$AX$22,2,FALSE),"")</f>
        <v/>
      </c>
      <c r="M808" s="21" t="str">
        <f>IFERROR(VLOOKUP(Tabel1[[#This Row],[Jaotus]],Tabelid!L:M,2,FALSE),"")</f>
        <v/>
      </c>
      <c r="N808" s="21"/>
      <c r="O808" s="55"/>
      <c r="P808" s="55"/>
      <c r="Q808" s="55"/>
      <c r="R808" s="55"/>
      <c r="S808" s="55"/>
      <c r="T808" s="55"/>
      <c r="U808" s="55"/>
      <c r="V808" s="55"/>
      <c r="W808" s="55"/>
      <c r="X808" s="55"/>
      <c r="Y808" s="55"/>
      <c r="Z808" s="55"/>
      <c r="AA808" s="55"/>
      <c r="AB808" s="55"/>
      <c r="AC808" s="55"/>
      <c r="AD808" s="55"/>
      <c r="AE808" s="55"/>
      <c r="AF808" s="55"/>
      <c r="AG808" s="55"/>
    </row>
    <row r="809" spans="1:33" x14ac:dyDescent="0.25">
      <c r="A809" s="29"/>
      <c r="B809" s="31"/>
      <c r="C809" s="29"/>
      <c r="D809" s="29"/>
      <c r="E809" s="29"/>
      <c r="F809" s="43"/>
      <c r="G809" s="43"/>
      <c r="H809" s="29"/>
      <c r="I809" s="21" t="str">
        <f>LEFT(Tabel1[[#This Row],[Ruumi tüüp (TALO Tüüpruumide nimestik)]],2)</f>
        <v/>
      </c>
      <c r="J809" s="30"/>
      <c r="K809" s="29"/>
      <c r="L809" s="21" t="str">
        <f>IFERROR(VLOOKUP(Tabel1[[#This Row],[Üürnik]],'Lepingu lisa'!$AW$3:$AX$22,2,FALSE),"")</f>
        <v/>
      </c>
      <c r="M809" s="21" t="str">
        <f>IFERROR(VLOOKUP(Tabel1[[#This Row],[Jaotus]],Tabelid!L:M,2,FALSE),"")</f>
        <v/>
      </c>
      <c r="N809" s="21"/>
      <c r="O809" s="55"/>
      <c r="P809" s="55"/>
      <c r="Q809" s="55"/>
      <c r="R809" s="55"/>
      <c r="S809" s="55"/>
      <c r="T809" s="55"/>
      <c r="U809" s="55"/>
      <c r="V809" s="55"/>
      <c r="W809" s="55"/>
      <c r="X809" s="55"/>
      <c r="Y809" s="55"/>
      <c r="Z809" s="55"/>
      <c r="AA809" s="55"/>
      <c r="AB809" s="55"/>
      <c r="AC809" s="55"/>
      <c r="AD809" s="55"/>
      <c r="AE809" s="55"/>
      <c r="AF809" s="55"/>
      <c r="AG809" s="55"/>
    </row>
    <row r="810" spans="1:33" x14ac:dyDescent="0.25">
      <c r="A810" s="29"/>
      <c r="B810" s="31"/>
      <c r="C810" s="29"/>
      <c r="D810" s="29"/>
      <c r="E810" s="29"/>
      <c r="F810" s="43"/>
      <c r="G810" s="43"/>
      <c r="H810" s="29"/>
      <c r="I810" s="21" t="str">
        <f>LEFT(Tabel1[[#This Row],[Ruumi tüüp (TALO Tüüpruumide nimestik)]],2)</f>
        <v/>
      </c>
      <c r="J810" s="30"/>
      <c r="K810" s="29"/>
      <c r="L810" s="21" t="str">
        <f>IFERROR(VLOOKUP(Tabel1[[#This Row],[Üürnik]],'Lepingu lisa'!$AW$3:$AX$22,2,FALSE),"")</f>
        <v/>
      </c>
      <c r="M810" s="21" t="str">
        <f>IFERROR(VLOOKUP(Tabel1[[#This Row],[Jaotus]],Tabelid!L:M,2,FALSE),"")</f>
        <v/>
      </c>
      <c r="N810" s="21"/>
      <c r="O810" s="55"/>
      <c r="P810" s="55"/>
      <c r="Q810" s="55"/>
      <c r="R810" s="55"/>
      <c r="S810" s="55"/>
      <c r="T810" s="55"/>
      <c r="U810" s="55"/>
      <c r="V810" s="55"/>
      <c r="W810" s="55"/>
      <c r="X810" s="55"/>
      <c r="Y810" s="55"/>
      <c r="Z810" s="55"/>
      <c r="AA810" s="55"/>
      <c r="AB810" s="55"/>
      <c r="AC810" s="55"/>
      <c r="AD810" s="55"/>
      <c r="AE810" s="55"/>
      <c r="AF810" s="55"/>
      <c r="AG810" s="55"/>
    </row>
    <row r="811" spans="1:33" x14ac:dyDescent="0.25">
      <c r="A811" s="29"/>
      <c r="B811" s="31"/>
      <c r="C811" s="29"/>
      <c r="D811" s="29"/>
      <c r="E811" s="29"/>
      <c r="F811" s="43"/>
      <c r="G811" s="43"/>
      <c r="H811" s="29"/>
      <c r="I811" s="21" t="str">
        <f>LEFT(Tabel1[[#This Row],[Ruumi tüüp (TALO Tüüpruumide nimestik)]],2)</f>
        <v/>
      </c>
      <c r="J811" s="30"/>
      <c r="K811" s="29"/>
      <c r="L811" s="21" t="str">
        <f>IFERROR(VLOOKUP(Tabel1[[#This Row],[Üürnik]],'Lepingu lisa'!$AW$3:$AX$22,2,FALSE),"")</f>
        <v/>
      </c>
      <c r="M811" s="21" t="str">
        <f>IFERROR(VLOOKUP(Tabel1[[#This Row],[Jaotus]],Tabelid!L:M,2,FALSE),"")</f>
        <v/>
      </c>
      <c r="N811" s="21"/>
      <c r="O811" s="55"/>
      <c r="P811" s="55"/>
      <c r="Q811" s="55"/>
      <c r="R811" s="55"/>
      <c r="S811" s="55"/>
      <c r="T811" s="55"/>
      <c r="U811" s="55"/>
      <c r="V811" s="55"/>
      <c r="W811" s="55"/>
      <c r="X811" s="55"/>
      <c r="Y811" s="55"/>
      <c r="Z811" s="55"/>
      <c r="AA811" s="55"/>
      <c r="AB811" s="55"/>
      <c r="AC811" s="55"/>
      <c r="AD811" s="55"/>
      <c r="AE811" s="55"/>
      <c r="AF811" s="55"/>
      <c r="AG811" s="55"/>
    </row>
    <row r="812" spans="1:33" x14ac:dyDescent="0.25">
      <c r="A812" s="29"/>
      <c r="B812" s="31"/>
      <c r="C812" s="29"/>
      <c r="D812" s="29"/>
      <c r="E812" s="29"/>
      <c r="F812" s="43"/>
      <c r="G812" s="43"/>
      <c r="H812" s="29"/>
      <c r="I812" s="21" t="str">
        <f>LEFT(Tabel1[[#This Row],[Ruumi tüüp (TALO Tüüpruumide nimestik)]],2)</f>
        <v/>
      </c>
      <c r="J812" s="30"/>
      <c r="K812" s="29"/>
      <c r="L812" s="21" t="str">
        <f>IFERROR(VLOOKUP(Tabel1[[#This Row],[Üürnik]],'Lepingu lisa'!$AW$3:$AX$22,2,FALSE),"")</f>
        <v/>
      </c>
      <c r="M812" s="21" t="str">
        <f>IFERROR(VLOOKUP(Tabel1[[#This Row],[Jaotus]],Tabelid!L:M,2,FALSE),"")</f>
        <v/>
      </c>
      <c r="N812" s="21"/>
      <c r="O812" s="55"/>
      <c r="P812" s="55"/>
      <c r="Q812" s="55"/>
      <c r="R812" s="55"/>
      <c r="S812" s="55"/>
      <c r="T812" s="55"/>
      <c r="U812" s="55"/>
      <c r="V812" s="55"/>
      <c r="W812" s="55"/>
      <c r="X812" s="55"/>
      <c r="Y812" s="55"/>
      <c r="Z812" s="55"/>
      <c r="AA812" s="55"/>
      <c r="AB812" s="55"/>
      <c r="AC812" s="55"/>
      <c r="AD812" s="55"/>
      <c r="AE812" s="55"/>
      <c r="AF812" s="55"/>
      <c r="AG812" s="55"/>
    </row>
    <row r="813" spans="1:33" x14ac:dyDescent="0.25">
      <c r="A813" s="29"/>
      <c r="B813" s="31"/>
      <c r="C813" s="29"/>
      <c r="D813" s="29"/>
      <c r="E813" s="29"/>
      <c r="F813" s="43"/>
      <c r="G813" s="43"/>
      <c r="H813" s="29"/>
      <c r="I813" s="21" t="str">
        <f>LEFT(Tabel1[[#This Row],[Ruumi tüüp (TALO Tüüpruumide nimestik)]],2)</f>
        <v/>
      </c>
      <c r="J813" s="30"/>
      <c r="K813" s="29"/>
      <c r="L813" s="21" t="str">
        <f>IFERROR(VLOOKUP(Tabel1[[#This Row],[Üürnik]],'Lepingu lisa'!$AW$3:$AX$22,2,FALSE),"")</f>
        <v/>
      </c>
      <c r="M813" s="21" t="str">
        <f>IFERROR(VLOOKUP(Tabel1[[#This Row],[Jaotus]],Tabelid!L:M,2,FALSE),"")</f>
        <v/>
      </c>
      <c r="N813" s="21"/>
      <c r="O813" s="55"/>
      <c r="P813" s="55"/>
      <c r="Q813" s="55"/>
      <c r="R813" s="55"/>
      <c r="S813" s="55"/>
      <c r="T813" s="55"/>
      <c r="U813" s="55"/>
      <c r="V813" s="55"/>
      <c r="W813" s="55"/>
      <c r="X813" s="55"/>
      <c r="Y813" s="55"/>
      <c r="Z813" s="55"/>
      <c r="AA813" s="55"/>
      <c r="AB813" s="55"/>
      <c r="AC813" s="55"/>
      <c r="AD813" s="55"/>
      <c r="AE813" s="55"/>
      <c r="AF813" s="55"/>
      <c r="AG813" s="55"/>
    </row>
    <row r="814" spans="1:33" x14ac:dyDescent="0.25">
      <c r="A814" s="29"/>
      <c r="B814" s="31"/>
      <c r="C814" s="29"/>
      <c r="D814" s="29"/>
      <c r="E814" s="29"/>
      <c r="F814" s="43"/>
      <c r="G814" s="43"/>
      <c r="H814" s="29"/>
      <c r="I814" s="21" t="str">
        <f>LEFT(Tabel1[[#This Row],[Ruumi tüüp (TALO Tüüpruumide nimestik)]],2)</f>
        <v/>
      </c>
      <c r="J814" s="30"/>
      <c r="K814" s="29"/>
      <c r="L814" s="21" t="str">
        <f>IFERROR(VLOOKUP(Tabel1[[#This Row],[Üürnik]],'Lepingu lisa'!$AW$3:$AX$22,2,FALSE),"")</f>
        <v/>
      </c>
      <c r="M814" s="21" t="str">
        <f>IFERROR(VLOOKUP(Tabel1[[#This Row],[Jaotus]],Tabelid!L:M,2,FALSE),"")</f>
        <v/>
      </c>
      <c r="N814" s="21"/>
      <c r="O814" s="55"/>
      <c r="P814" s="55"/>
      <c r="Q814" s="55"/>
      <c r="R814" s="55"/>
      <c r="S814" s="55"/>
      <c r="T814" s="55"/>
      <c r="U814" s="55"/>
      <c r="V814" s="55"/>
      <c r="W814" s="55"/>
      <c r="X814" s="55"/>
      <c r="Y814" s="55"/>
      <c r="Z814" s="55"/>
      <c r="AA814" s="55"/>
      <c r="AB814" s="55"/>
      <c r="AC814" s="55"/>
      <c r="AD814" s="55"/>
      <c r="AE814" s="55"/>
      <c r="AF814" s="55"/>
      <c r="AG814" s="55"/>
    </row>
    <row r="815" spans="1:33" x14ac:dyDescent="0.25">
      <c r="A815" s="29"/>
      <c r="B815" s="31"/>
      <c r="C815" s="29"/>
      <c r="D815" s="29"/>
      <c r="E815" s="29"/>
      <c r="F815" s="43"/>
      <c r="G815" s="43"/>
      <c r="H815" s="29"/>
      <c r="I815" s="21" t="str">
        <f>LEFT(Tabel1[[#This Row],[Ruumi tüüp (TALO Tüüpruumide nimestik)]],2)</f>
        <v/>
      </c>
      <c r="J815" s="30"/>
      <c r="K815" s="29"/>
      <c r="L815" s="21" t="str">
        <f>IFERROR(VLOOKUP(Tabel1[[#This Row],[Üürnik]],'Lepingu lisa'!$AW$3:$AX$22,2,FALSE),"")</f>
        <v/>
      </c>
      <c r="M815" s="21" t="str">
        <f>IFERROR(VLOOKUP(Tabel1[[#This Row],[Jaotus]],Tabelid!L:M,2,FALSE),"")</f>
        <v/>
      </c>
      <c r="N815" s="21"/>
      <c r="O815" s="55"/>
      <c r="P815" s="55"/>
      <c r="Q815" s="55"/>
      <c r="R815" s="55"/>
      <c r="S815" s="55"/>
      <c r="T815" s="55"/>
      <c r="U815" s="55"/>
      <c r="V815" s="55"/>
      <c r="W815" s="55"/>
      <c r="X815" s="55"/>
      <c r="Y815" s="55"/>
      <c r="Z815" s="55"/>
      <c r="AA815" s="55"/>
      <c r="AB815" s="55"/>
      <c r="AC815" s="55"/>
      <c r="AD815" s="55"/>
      <c r="AE815" s="55"/>
      <c r="AF815" s="55"/>
      <c r="AG815" s="55"/>
    </row>
    <row r="816" spans="1:33" x14ac:dyDescent="0.25">
      <c r="A816" s="29"/>
      <c r="B816" s="31"/>
      <c r="C816" s="29"/>
      <c r="D816" s="29"/>
      <c r="E816" s="29"/>
      <c r="F816" s="43"/>
      <c r="G816" s="43"/>
      <c r="H816" s="29"/>
      <c r="I816" s="21" t="str">
        <f>LEFT(Tabel1[[#This Row],[Ruumi tüüp (TALO Tüüpruumide nimestik)]],2)</f>
        <v/>
      </c>
      <c r="J816" s="30"/>
      <c r="K816" s="29"/>
      <c r="L816" s="21" t="str">
        <f>IFERROR(VLOOKUP(Tabel1[[#This Row],[Üürnik]],'Lepingu lisa'!$AW$3:$AX$22,2,FALSE),"")</f>
        <v/>
      </c>
      <c r="M816" s="21" t="str">
        <f>IFERROR(VLOOKUP(Tabel1[[#This Row],[Jaotus]],Tabelid!L:M,2,FALSE),"")</f>
        <v/>
      </c>
      <c r="N816" s="21"/>
      <c r="O816" s="55"/>
      <c r="P816" s="55"/>
      <c r="Q816" s="55"/>
      <c r="R816" s="55"/>
      <c r="S816" s="55"/>
      <c r="T816" s="55"/>
      <c r="U816" s="55"/>
      <c r="V816" s="55"/>
      <c r="W816" s="55"/>
      <c r="X816" s="55"/>
      <c r="Y816" s="55"/>
      <c r="Z816" s="55"/>
      <c r="AA816" s="55"/>
      <c r="AB816" s="55"/>
      <c r="AC816" s="55"/>
      <c r="AD816" s="55"/>
      <c r="AE816" s="55"/>
      <c r="AF816" s="55"/>
      <c r="AG816" s="55"/>
    </row>
    <row r="817" spans="1:33" x14ac:dyDescent="0.25">
      <c r="A817" s="29"/>
      <c r="B817" s="31"/>
      <c r="C817" s="29"/>
      <c r="D817" s="29"/>
      <c r="E817" s="29"/>
      <c r="F817" s="43"/>
      <c r="G817" s="43"/>
      <c r="H817" s="29"/>
      <c r="I817" s="21" t="str">
        <f>LEFT(Tabel1[[#This Row],[Ruumi tüüp (TALO Tüüpruumide nimestik)]],2)</f>
        <v/>
      </c>
      <c r="J817" s="30"/>
      <c r="K817" s="29"/>
      <c r="L817" s="21" t="str">
        <f>IFERROR(VLOOKUP(Tabel1[[#This Row],[Üürnik]],'Lepingu lisa'!$AW$3:$AX$22,2,FALSE),"")</f>
        <v/>
      </c>
      <c r="M817" s="21" t="str">
        <f>IFERROR(VLOOKUP(Tabel1[[#This Row],[Jaotus]],Tabelid!L:M,2,FALSE),"")</f>
        <v/>
      </c>
      <c r="N817" s="21"/>
      <c r="O817" s="55"/>
      <c r="P817" s="55"/>
      <c r="Q817" s="55"/>
      <c r="R817" s="55"/>
      <c r="S817" s="55"/>
      <c r="T817" s="55"/>
      <c r="U817" s="55"/>
      <c r="V817" s="55"/>
      <c r="W817" s="55"/>
      <c r="X817" s="55"/>
      <c r="Y817" s="55"/>
      <c r="Z817" s="55"/>
      <c r="AA817" s="55"/>
      <c r="AB817" s="55"/>
      <c r="AC817" s="55"/>
      <c r="AD817" s="55"/>
      <c r="AE817" s="55"/>
      <c r="AF817" s="55"/>
      <c r="AG817" s="55"/>
    </row>
    <row r="818" spans="1:33" x14ac:dyDescent="0.25">
      <c r="A818" s="29"/>
      <c r="B818" s="31"/>
      <c r="C818" s="29"/>
      <c r="D818" s="29"/>
      <c r="E818" s="29"/>
      <c r="F818" s="43"/>
      <c r="G818" s="43"/>
      <c r="H818" s="29"/>
      <c r="I818" s="21" t="str">
        <f>LEFT(Tabel1[[#This Row],[Ruumi tüüp (TALO Tüüpruumide nimestik)]],2)</f>
        <v/>
      </c>
      <c r="J818" s="30"/>
      <c r="K818" s="29"/>
      <c r="L818" s="21" t="str">
        <f>IFERROR(VLOOKUP(Tabel1[[#This Row],[Üürnik]],'Lepingu lisa'!$AW$3:$AX$22,2,FALSE),"")</f>
        <v/>
      </c>
      <c r="M818" s="21" t="str">
        <f>IFERROR(VLOOKUP(Tabel1[[#This Row],[Jaotus]],Tabelid!L:M,2,FALSE),"")</f>
        <v/>
      </c>
      <c r="N818" s="21"/>
      <c r="O818" s="55"/>
      <c r="P818" s="55"/>
      <c r="Q818" s="55"/>
      <c r="R818" s="55"/>
      <c r="S818" s="55"/>
      <c r="T818" s="55"/>
      <c r="U818" s="55"/>
      <c r="V818" s="55"/>
      <c r="W818" s="55"/>
      <c r="X818" s="55"/>
      <c r="Y818" s="55"/>
      <c r="Z818" s="55"/>
      <c r="AA818" s="55"/>
      <c r="AB818" s="55"/>
      <c r="AC818" s="55"/>
      <c r="AD818" s="55"/>
      <c r="AE818" s="55"/>
      <c r="AF818" s="55"/>
      <c r="AG818" s="55"/>
    </row>
    <row r="819" spans="1:33" x14ac:dyDescent="0.25">
      <c r="A819" s="29"/>
      <c r="B819" s="31"/>
      <c r="C819" s="29"/>
      <c r="D819" s="29"/>
      <c r="E819" s="29"/>
      <c r="F819" s="43"/>
      <c r="G819" s="43"/>
      <c r="H819" s="29"/>
      <c r="I819" s="21" t="str">
        <f>LEFT(Tabel1[[#This Row],[Ruumi tüüp (TALO Tüüpruumide nimestik)]],2)</f>
        <v/>
      </c>
      <c r="J819" s="30"/>
      <c r="K819" s="29"/>
      <c r="L819" s="21" t="str">
        <f>IFERROR(VLOOKUP(Tabel1[[#This Row],[Üürnik]],'Lepingu lisa'!$AW$3:$AX$22,2,FALSE),"")</f>
        <v/>
      </c>
      <c r="M819" s="21" t="str">
        <f>IFERROR(VLOOKUP(Tabel1[[#This Row],[Jaotus]],Tabelid!L:M,2,FALSE),"")</f>
        <v/>
      </c>
      <c r="N819" s="21"/>
      <c r="O819" s="55"/>
      <c r="P819" s="55"/>
      <c r="Q819" s="55"/>
      <c r="R819" s="55"/>
      <c r="S819" s="55"/>
      <c r="T819" s="55"/>
      <c r="U819" s="55"/>
      <c r="V819" s="55"/>
      <c r="W819" s="55"/>
      <c r="X819" s="55"/>
      <c r="Y819" s="55"/>
      <c r="Z819" s="55"/>
      <c r="AA819" s="55"/>
      <c r="AB819" s="55"/>
      <c r="AC819" s="55"/>
      <c r="AD819" s="55"/>
      <c r="AE819" s="55"/>
      <c r="AF819" s="55"/>
      <c r="AG819" s="55"/>
    </row>
    <row r="820" spans="1:33" x14ac:dyDescent="0.25">
      <c r="A820" s="29"/>
      <c r="B820" s="31"/>
      <c r="C820" s="29"/>
      <c r="D820" s="29"/>
      <c r="E820" s="29"/>
      <c r="F820" s="43"/>
      <c r="G820" s="43"/>
      <c r="H820" s="29"/>
      <c r="I820" s="21" t="str">
        <f>LEFT(Tabel1[[#This Row],[Ruumi tüüp (TALO Tüüpruumide nimestik)]],2)</f>
        <v/>
      </c>
      <c r="J820" s="30"/>
      <c r="K820" s="29"/>
      <c r="L820" s="21" t="str">
        <f>IFERROR(VLOOKUP(Tabel1[[#This Row],[Üürnik]],'Lepingu lisa'!$AW$3:$AX$22,2,FALSE),"")</f>
        <v/>
      </c>
      <c r="M820" s="21" t="str">
        <f>IFERROR(VLOOKUP(Tabel1[[#This Row],[Jaotus]],Tabelid!L:M,2,FALSE),"")</f>
        <v/>
      </c>
      <c r="N820" s="21"/>
      <c r="O820" s="55"/>
      <c r="P820" s="55"/>
      <c r="Q820" s="55"/>
      <c r="R820" s="55"/>
      <c r="S820" s="55"/>
      <c r="T820" s="55"/>
      <c r="U820" s="55"/>
      <c r="V820" s="55"/>
      <c r="W820" s="55"/>
      <c r="X820" s="55"/>
      <c r="Y820" s="55"/>
      <c r="Z820" s="55"/>
      <c r="AA820" s="55"/>
      <c r="AB820" s="55"/>
      <c r="AC820" s="55"/>
      <c r="AD820" s="55"/>
      <c r="AE820" s="55"/>
      <c r="AF820" s="55"/>
      <c r="AG820" s="55"/>
    </row>
    <row r="821" spans="1:33" x14ac:dyDescent="0.25">
      <c r="A821" s="29"/>
      <c r="B821" s="31"/>
      <c r="C821" s="29"/>
      <c r="D821" s="29"/>
      <c r="E821" s="29"/>
      <c r="F821" s="43"/>
      <c r="G821" s="43"/>
      <c r="H821" s="29"/>
      <c r="I821" s="21" t="str">
        <f>LEFT(Tabel1[[#This Row],[Ruumi tüüp (TALO Tüüpruumide nimestik)]],2)</f>
        <v/>
      </c>
      <c r="J821" s="30"/>
      <c r="K821" s="29"/>
      <c r="L821" s="21" t="str">
        <f>IFERROR(VLOOKUP(Tabel1[[#This Row],[Üürnik]],'Lepingu lisa'!$AW$3:$AX$22,2,FALSE),"")</f>
        <v/>
      </c>
      <c r="M821" s="21" t="str">
        <f>IFERROR(VLOOKUP(Tabel1[[#This Row],[Jaotus]],Tabelid!L:M,2,FALSE),"")</f>
        <v/>
      </c>
      <c r="N821" s="21"/>
      <c r="O821" s="55"/>
      <c r="P821" s="55"/>
      <c r="Q821" s="55"/>
      <c r="R821" s="55"/>
      <c r="S821" s="55"/>
      <c r="T821" s="55"/>
      <c r="U821" s="55"/>
      <c r="V821" s="55"/>
      <c r="W821" s="55"/>
      <c r="X821" s="55"/>
      <c r="Y821" s="55"/>
      <c r="Z821" s="55"/>
      <c r="AA821" s="55"/>
      <c r="AB821" s="55"/>
      <c r="AC821" s="55"/>
      <c r="AD821" s="55"/>
      <c r="AE821" s="55"/>
      <c r="AF821" s="55"/>
      <c r="AG821" s="55"/>
    </row>
    <row r="822" spans="1:33" x14ac:dyDescent="0.25">
      <c r="A822" s="29"/>
      <c r="B822" s="31"/>
      <c r="C822" s="29"/>
      <c r="D822" s="29"/>
      <c r="E822" s="29"/>
      <c r="F822" s="43"/>
      <c r="G822" s="43"/>
      <c r="H822" s="29"/>
      <c r="I822" s="21" t="str">
        <f>LEFT(Tabel1[[#This Row],[Ruumi tüüp (TALO Tüüpruumide nimestik)]],2)</f>
        <v/>
      </c>
      <c r="J822" s="30"/>
      <c r="K822" s="29"/>
      <c r="L822" s="21" t="str">
        <f>IFERROR(VLOOKUP(Tabel1[[#This Row],[Üürnik]],'Lepingu lisa'!$AW$3:$AX$22,2,FALSE),"")</f>
        <v/>
      </c>
      <c r="M822" s="21" t="str">
        <f>IFERROR(VLOOKUP(Tabel1[[#This Row],[Jaotus]],Tabelid!L:M,2,FALSE),"")</f>
        <v/>
      </c>
      <c r="N822" s="21"/>
      <c r="O822" s="55"/>
      <c r="P822" s="55"/>
      <c r="Q822" s="55"/>
      <c r="R822" s="55"/>
      <c r="S822" s="55"/>
      <c r="T822" s="55"/>
      <c r="U822" s="55"/>
      <c r="V822" s="55"/>
      <c r="W822" s="55"/>
      <c r="X822" s="55"/>
      <c r="Y822" s="55"/>
      <c r="Z822" s="55"/>
      <c r="AA822" s="55"/>
      <c r="AB822" s="55"/>
      <c r="AC822" s="55"/>
      <c r="AD822" s="55"/>
      <c r="AE822" s="55"/>
      <c r="AF822" s="55"/>
      <c r="AG822" s="55"/>
    </row>
    <row r="823" spans="1:33" x14ac:dyDescent="0.25">
      <c r="A823" s="29"/>
      <c r="B823" s="31"/>
      <c r="C823" s="29"/>
      <c r="D823" s="29"/>
      <c r="E823" s="29"/>
      <c r="F823" s="43"/>
      <c r="G823" s="43"/>
      <c r="H823" s="29"/>
      <c r="I823" s="21" t="str">
        <f>LEFT(Tabel1[[#This Row],[Ruumi tüüp (TALO Tüüpruumide nimestik)]],2)</f>
        <v/>
      </c>
      <c r="J823" s="30"/>
      <c r="K823" s="29"/>
      <c r="L823" s="21" t="str">
        <f>IFERROR(VLOOKUP(Tabel1[[#This Row],[Üürnik]],'Lepingu lisa'!$AW$3:$AX$22,2,FALSE),"")</f>
        <v/>
      </c>
      <c r="M823" s="21" t="str">
        <f>IFERROR(VLOOKUP(Tabel1[[#This Row],[Jaotus]],Tabelid!L:M,2,FALSE),"")</f>
        <v/>
      </c>
      <c r="N823" s="21"/>
      <c r="O823" s="55"/>
      <c r="P823" s="55"/>
      <c r="Q823" s="55"/>
      <c r="R823" s="55"/>
      <c r="S823" s="55"/>
      <c r="T823" s="55"/>
      <c r="U823" s="55"/>
      <c r="V823" s="55"/>
      <c r="W823" s="55"/>
      <c r="X823" s="55"/>
      <c r="Y823" s="55"/>
      <c r="Z823" s="55"/>
      <c r="AA823" s="55"/>
      <c r="AB823" s="55"/>
      <c r="AC823" s="55"/>
      <c r="AD823" s="55"/>
      <c r="AE823" s="55"/>
      <c r="AF823" s="55"/>
      <c r="AG823" s="55"/>
    </row>
    <row r="824" spans="1:33" x14ac:dyDescent="0.25">
      <c r="A824" s="29"/>
      <c r="B824" s="31"/>
      <c r="C824" s="29"/>
      <c r="D824" s="29"/>
      <c r="E824" s="29"/>
      <c r="F824" s="43"/>
      <c r="G824" s="43"/>
      <c r="H824" s="29"/>
      <c r="I824" s="21" t="str">
        <f>LEFT(Tabel1[[#This Row],[Ruumi tüüp (TALO Tüüpruumide nimestik)]],2)</f>
        <v/>
      </c>
      <c r="J824" s="30"/>
      <c r="K824" s="29"/>
      <c r="L824" s="21" t="str">
        <f>IFERROR(VLOOKUP(Tabel1[[#This Row],[Üürnik]],'Lepingu lisa'!$AW$3:$AX$22,2,FALSE),"")</f>
        <v/>
      </c>
      <c r="M824" s="21" t="str">
        <f>IFERROR(VLOOKUP(Tabel1[[#This Row],[Jaotus]],Tabelid!L:M,2,FALSE),"")</f>
        <v/>
      </c>
      <c r="N824" s="21"/>
      <c r="O824" s="55"/>
      <c r="P824" s="55"/>
      <c r="Q824" s="55"/>
      <c r="R824" s="55"/>
      <c r="S824" s="55"/>
      <c r="T824" s="55"/>
      <c r="U824" s="55"/>
      <c r="V824" s="55"/>
      <c r="W824" s="55"/>
      <c r="X824" s="55"/>
      <c r="Y824" s="55"/>
      <c r="Z824" s="55"/>
      <c r="AA824" s="55"/>
      <c r="AB824" s="55"/>
      <c r="AC824" s="55"/>
      <c r="AD824" s="55"/>
      <c r="AE824" s="55"/>
      <c r="AF824" s="55"/>
      <c r="AG824" s="55"/>
    </row>
    <row r="825" spans="1:33" x14ac:dyDescent="0.25">
      <c r="A825" s="29"/>
      <c r="B825" s="31"/>
      <c r="C825" s="29"/>
      <c r="D825" s="29"/>
      <c r="E825" s="29"/>
      <c r="F825" s="43"/>
      <c r="G825" s="43"/>
      <c r="H825" s="29"/>
      <c r="I825" s="21" t="str">
        <f>LEFT(Tabel1[[#This Row],[Ruumi tüüp (TALO Tüüpruumide nimestik)]],2)</f>
        <v/>
      </c>
      <c r="J825" s="30"/>
      <c r="K825" s="29"/>
      <c r="L825" s="21" t="str">
        <f>IFERROR(VLOOKUP(Tabel1[[#This Row],[Üürnik]],'Lepingu lisa'!$AW$3:$AX$22,2,FALSE),"")</f>
        <v/>
      </c>
      <c r="M825" s="21" t="str">
        <f>IFERROR(VLOOKUP(Tabel1[[#This Row],[Jaotus]],Tabelid!L:M,2,FALSE),"")</f>
        <v/>
      </c>
      <c r="N825" s="21"/>
      <c r="O825" s="55"/>
      <c r="P825" s="55"/>
      <c r="Q825" s="55"/>
      <c r="R825" s="55"/>
      <c r="S825" s="55"/>
      <c r="T825" s="55"/>
      <c r="U825" s="55"/>
      <c r="V825" s="55"/>
      <c r="W825" s="55"/>
      <c r="X825" s="55"/>
      <c r="Y825" s="55"/>
      <c r="Z825" s="55"/>
      <c r="AA825" s="55"/>
      <c r="AB825" s="55"/>
      <c r="AC825" s="55"/>
      <c r="AD825" s="55"/>
      <c r="AE825" s="55"/>
      <c r="AF825" s="55"/>
      <c r="AG825" s="55"/>
    </row>
    <row r="826" spans="1:33" x14ac:dyDescent="0.25">
      <c r="A826" s="29"/>
      <c r="B826" s="31"/>
      <c r="C826" s="29"/>
      <c r="D826" s="29"/>
      <c r="E826" s="29"/>
      <c r="F826" s="43"/>
      <c r="G826" s="43"/>
      <c r="H826" s="29"/>
      <c r="I826" s="21" t="str">
        <f>LEFT(Tabel1[[#This Row],[Ruumi tüüp (TALO Tüüpruumide nimestik)]],2)</f>
        <v/>
      </c>
      <c r="J826" s="30"/>
      <c r="K826" s="29"/>
      <c r="L826" s="21" t="str">
        <f>IFERROR(VLOOKUP(Tabel1[[#This Row],[Üürnik]],'Lepingu lisa'!$AW$3:$AX$22,2,FALSE),"")</f>
        <v/>
      </c>
      <c r="M826" s="21" t="str">
        <f>IFERROR(VLOOKUP(Tabel1[[#This Row],[Jaotus]],Tabelid!L:M,2,FALSE),"")</f>
        <v/>
      </c>
      <c r="N826" s="21"/>
      <c r="O826" s="55"/>
      <c r="P826" s="55"/>
      <c r="Q826" s="55"/>
      <c r="R826" s="55"/>
      <c r="S826" s="55"/>
      <c r="T826" s="55"/>
      <c r="U826" s="55"/>
      <c r="V826" s="55"/>
      <c r="W826" s="55"/>
      <c r="X826" s="55"/>
      <c r="Y826" s="55"/>
      <c r="Z826" s="55"/>
      <c r="AA826" s="55"/>
      <c r="AB826" s="55"/>
      <c r="AC826" s="55"/>
      <c r="AD826" s="55"/>
      <c r="AE826" s="55"/>
      <c r="AF826" s="55"/>
      <c r="AG826" s="55"/>
    </row>
    <row r="827" spans="1:33" x14ac:dyDescent="0.25">
      <c r="A827" s="29"/>
      <c r="B827" s="31"/>
      <c r="C827" s="29"/>
      <c r="D827" s="29"/>
      <c r="E827" s="29"/>
      <c r="F827" s="43"/>
      <c r="G827" s="43"/>
      <c r="H827" s="29"/>
      <c r="I827" s="21" t="str">
        <f>LEFT(Tabel1[[#This Row],[Ruumi tüüp (TALO Tüüpruumide nimestik)]],2)</f>
        <v/>
      </c>
      <c r="J827" s="30"/>
      <c r="K827" s="29"/>
      <c r="L827" s="21" t="str">
        <f>IFERROR(VLOOKUP(Tabel1[[#This Row],[Üürnik]],'Lepingu lisa'!$AW$3:$AX$22,2,FALSE),"")</f>
        <v/>
      </c>
      <c r="M827" s="21" t="str">
        <f>IFERROR(VLOOKUP(Tabel1[[#This Row],[Jaotus]],Tabelid!L:M,2,FALSE),"")</f>
        <v/>
      </c>
      <c r="N827" s="21"/>
      <c r="O827" s="55"/>
      <c r="P827" s="55"/>
      <c r="Q827" s="55"/>
      <c r="R827" s="55"/>
      <c r="S827" s="55"/>
      <c r="T827" s="55"/>
      <c r="U827" s="55"/>
      <c r="V827" s="55"/>
      <c r="W827" s="55"/>
      <c r="X827" s="55"/>
      <c r="Y827" s="55"/>
      <c r="Z827" s="55"/>
      <c r="AA827" s="55"/>
      <c r="AB827" s="55"/>
      <c r="AC827" s="55"/>
      <c r="AD827" s="55"/>
      <c r="AE827" s="55"/>
      <c r="AF827" s="55"/>
      <c r="AG827" s="55"/>
    </row>
    <row r="828" spans="1:33" x14ac:dyDescent="0.25">
      <c r="A828" s="29"/>
      <c r="B828" s="31"/>
      <c r="C828" s="29"/>
      <c r="D828" s="29"/>
      <c r="E828" s="29"/>
      <c r="F828" s="43"/>
      <c r="G828" s="43"/>
      <c r="H828" s="29"/>
      <c r="I828" s="21" t="str">
        <f>LEFT(Tabel1[[#This Row],[Ruumi tüüp (TALO Tüüpruumide nimestik)]],2)</f>
        <v/>
      </c>
      <c r="J828" s="30"/>
      <c r="K828" s="29"/>
      <c r="L828" s="21" t="str">
        <f>IFERROR(VLOOKUP(Tabel1[[#This Row],[Üürnik]],'Lepingu lisa'!$AW$3:$AX$22,2,FALSE),"")</f>
        <v/>
      </c>
      <c r="M828" s="21" t="str">
        <f>IFERROR(VLOOKUP(Tabel1[[#This Row],[Jaotus]],Tabelid!L:M,2,FALSE),"")</f>
        <v/>
      </c>
      <c r="N828" s="21"/>
      <c r="O828" s="55"/>
      <c r="P828" s="55"/>
      <c r="Q828" s="55"/>
      <c r="R828" s="55"/>
      <c r="S828" s="55"/>
      <c r="T828" s="55"/>
      <c r="U828" s="55"/>
      <c r="V828" s="55"/>
      <c r="W828" s="55"/>
      <c r="X828" s="55"/>
      <c r="Y828" s="55"/>
      <c r="Z828" s="55"/>
      <c r="AA828" s="55"/>
      <c r="AB828" s="55"/>
      <c r="AC828" s="55"/>
      <c r="AD828" s="55"/>
      <c r="AE828" s="55"/>
      <c r="AF828" s="55"/>
      <c r="AG828" s="55"/>
    </row>
    <row r="829" spans="1:33" x14ac:dyDescent="0.25">
      <c r="A829" s="29"/>
      <c r="B829" s="31"/>
      <c r="C829" s="29"/>
      <c r="D829" s="29"/>
      <c r="E829" s="29"/>
      <c r="F829" s="43"/>
      <c r="G829" s="43"/>
      <c r="H829" s="29"/>
      <c r="I829" s="21" t="str">
        <f>LEFT(Tabel1[[#This Row],[Ruumi tüüp (TALO Tüüpruumide nimestik)]],2)</f>
        <v/>
      </c>
      <c r="J829" s="30"/>
      <c r="K829" s="29"/>
      <c r="L829" s="21" t="str">
        <f>IFERROR(VLOOKUP(Tabel1[[#This Row],[Üürnik]],'Lepingu lisa'!$AW$3:$AX$22,2,FALSE),"")</f>
        <v/>
      </c>
      <c r="M829" s="21" t="str">
        <f>IFERROR(VLOOKUP(Tabel1[[#This Row],[Jaotus]],Tabelid!L:M,2,FALSE),"")</f>
        <v/>
      </c>
      <c r="N829" s="21"/>
      <c r="O829" s="55"/>
      <c r="P829" s="55"/>
      <c r="Q829" s="55"/>
      <c r="R829" s="55"/>
      <c r="S829" s="55"/>
      <c r="T829" s="55"/>
      <c r="U829" s="55"/>
      <c r="V829" s="55"/>
      <c r="W829" s="55"/>
      <c r="X829" s="55"/>
      <c r="Y829" s="55"/>
      <c r="Z829" s="55"/>
      <c r="AA829" s="55"/>
      <c r="AB829" s="55"/>
      <c r="AC829" s="55"/>
      <c r="AD829" s="55"/>
      <c r="AE829" s="55"/>
      <c r="AF829" s="55"/>
      <c r="AG829" s="55"/>
    </row>
    <row r="830" spans="1:33" x14ac:dyDescent="0.25">
      <c r="A830" s="29"/>
      <c r="B830" s="31"/>
      <c r="C830" s="29"/>
      <c r="D830" s="29"/>
      <c r="E830" s="29"/>
      <c r="F830" s="43"/>
      <c r="G830" s="43"/>
      <c r="H830" s="29"/>
      <c r="I830" s="21" t="str">
        <f>LEFT(Tabel1[[#This Row],[Ruumi tüüp (TALO Tüüpruumide nimestik)]],2)</f>
        <v/>
      </c>
      <c r="J830" s="30"/>
      <c r="K830" s="29"/>
      <c r="L830" s="21" t="str">
        <f>IFERROR(VLOOKUP(Tabel1[[#This Row],[Üürnik]],'Lepingu lisa'!$AW$3:$AX$22,2,FALSE),"")</f>
        <v/>
      </c>
      <c r="M830" s="21" t="str">
        <f>IFERROR(VLOOKUP(Tabel1[[#This Row],[Jaotus]],Tabelid!L:M,2,FALSE),"")</f>
        <v/>
      </c>
      <c r="N830" s="21"/>
      <c r="O830" s="55"/>
      <c r="P830" s="55"/>
      <c r="Q830" s="55"/>
      <c r="R830" s="55"/>
      <c r="S830" s="55"/>
      <c r="T830" s="55"/>
      <c r="U830" s="55"/>
      <c r="V830" s="55"/>
      <c r="W830" s="55"/>
      <c r="X830" s="55"/>
      <c r="Y830" s="55"/>
      <c r="Z830" s="55"/>
      <c r="AA830" s="55"/>
      <c r="AB830" s="55"/>
      <c r="AC830" s="55"/>
      <c r="AD830" s="55"/>
      <c r="AE830" s="55"/>
      <c r="AF830" s="55"/>
      <c r="AG830" s="55"/>
    </row>
    <row r="831" spans="1:33" x14ac:dyDescent="0.25">
      <c r="A831" s="29"/>
      <c r="B831" s="31"/>
      <c r="C831" s="29"/>
      <c r="D831" s="29"/>
      <c r="E831" s="29"/>
      <c r="F831" s="43"/>
      <c r="G831" s="43"/>
      <c r="H831" s="29"/>
      <c r="I831" s="21" t="str">
        <f>LEFT(Tabel1[[#This Row],[Ruumi tüüp (TALO Tüüpruumide nimestik)]],2)</f>
        <v/>
      </c>
      <c r="J831" s="30"/>
      <c r="K831" s="29"/>
      <c r="L831" s="21" t="str">
        <f>IFERROR(VLOOKUP(Tabel1[[#This Row],[Üürnik]],'Lepingu lisa'!$AW$3:$AX$22,2,FALSE),"")</f>
        <v/>
      </c>
      <c r="M831" s="21" t="str">
        <f>IFERROR(VLOOKUP(Tabel1[[#This Row],[Jaotus]],Tabelid!L:M,2,FALSE),"")</f>
        <v/>
      </c>
      <c r="N831" s="21"/>
      <c r="O831" s="55"/>
      <c r="P831" s="55"/>
      <c r="Q831" s="55"/>
      <c r="R831" s="55"/>
      <c r="S831" s="55"/>
      <c r="T831" s="55"/>
      <c r="U831" s="55"/>
      <c r="V831" s="55"/>
      <c r="W831" s="55"/>
      <c r="X831" s="55"/>
      <c r="Y831" s="55"/>
      <c r="Z831" s="55"/>
      <c r="AA831" s="55"/>
      <c r="AB831" s="55"/>
      <c r="AC831" s="55"/>
      <c r="AD831" s="55"/>
      <c r="AE831" s="55"/>
      <c r="AF831" s="55"/>
      <c r="AG831" s="55"/>
    </row>
    <row r="832" spans="1:33" x14ac:dyDescent="0.25">
      <c r="A832" s="29"/>
      <c r="B832" s="31"/>
      <c r="C832" s="29"/>
      <c r="D832" s="29"/>
      <c r="E832" s="29"/>
      <c r="F832" s="43"/>
      <c r="G832" s="43"/>
      <c r="H832" s="29"/>
      <c r="I832" s="21" t="str">
        <f>LEFT(Tabel1[[#This Row],[Ruumi tüüp (TALO Tüüpruumide nimestik)]],2)</f>
        <v/>
      </c>
      <c r="J832" s="30"/>
      <c r="K832" s="29"/>
      <c r="L832" s="21" t="str">
        <f>IFERROR(VLOOKUP(Tabel1[[#This Row],[Üürnik]],'Lepingu lisa'!$AW$3:$AX$22,2,FALSE),"")</f>
        <v/>
      </c>
      <c r="M832" s="21" t="str">
        <f>IFERROR(VLOOKUP(Tabel1[[#This Row],[Jaotus]],Tabelid!L:M,2,FALSE),"")</f>
        <v/>
      </c>
      <c r="N832" s="21"/>
      <c r="O832" s="55"/>
      <c r="P832" s="55"/>
      <c r="Q832" s="55"/>
      <c r="R832" s="55"/>
      <c r="S832" s="55"/>
      <c r="T832" s="55"/>
      <c r="U832" s="55"/>
      <c r="V832" s="55"/>
      <c r="W832" s="55"/>
      <c r="X832" s="55"/>
      <c r="Y832" s="55"/>
      <c r="Z832" s="55"/>
      <c r="AA832" s="55"/>
      <c r="AB832" s="55"/>
      <c r="AC832" s="55"/>
      <c r="AD832" s="55"/>
      <c r="AE832" s="55"/>
      <c r="AF832" s="55"/>
      <c r="AG832" s="55"/>
    </row>
    <row r="833" spans="1:33" x14ac:dyDescent="0.25">
      <c r="A833" s="29"/>
      <c r="B833" s="31"/>
      <c r="C833" s="29"/>
      <c r="D833" s="29"/>
      <c r="E833" s="29"/>
      <c r="F833" s="43"/>
      <c r="G833" s="43"/>
      <c r="H833" s="29"/>
      <c r="I833" s="21" t="str">
        <f>LEFT(Tabel1[[#This Row],[Ruumi tüüp (TALO Tüüpruumide nimestik)]],2)</f>
        <v/>
      </c>
      <c r="J833" s="30"/>
      <c r="K833" s="29"/>
      <c r="L833" s="21" t="str">
        <f>IFERROR(VLOOKUP(Tabel1[[#This Row],[Üürnik]],'Lepingu lisa'!$AW$3:$AX$22,2,FALSE),"")</f>
        <v/>
      </c>
      <c r="M833" s="21" t="str">
        <f>IFERROR(VLOOKUP(Tabel1[[#This Row],[Jaotus]],Tabelid!L:M,2,FALSE),"")</f>
        <v/>
      </c>
      <c r="N833" s="21"/>
      <c r="O833" s="55"/>
      <c r="P833" s="55"/>
      <c r="Q833" s="55"/>
      <c r="R833" s="55"/>
      <c r="S833" s="55"/>
      <c r="T833" s="55"/>
      <c r="U833" s="55"/>
      <c r="V833" s="55"/>
      <c r="W833" s="55"/>
      <c r="X833" s="55"/>
      <c r="Y833" s="55"/>
      <c r="Z833" s="55"/>
      <c r="AA833" s="55"/>
      <c r="AB833" s="55"/>
      <c r="AC833" s="55"/>
      <c r="AD833" s="55"/>
      <c r="AE833" s="55"/>
      <c r="AF833" s="55"/>
      <c r="AG833" s="55"/>
    </row>
    <row r="834" spans="1:33" x14ac:dyDescent="0.25">
      <c r="A834" s="29"/>
      <c r="B834" s="31"/>
      <c r="C834" s="29"/>
      <c r="D834" s="29"/>
      <c r="E834" s="29"/>
      <c r="F834" s="43"/>
      <c r="G834" s="43"/>
      <c r="H834" s="29"/>
      <c r="I834" s="21" t="str">
        <f>LEFT(Tabel1[[#This Row],[Ruumi tüüp (TALO Tüüpruumide nimestik)]],2)</f>
        <v/>
      </c>
      <c r="J834" s="30"/>
      <c r="K834" s="29"/>
      <c r="L834" s="21" t="str">
        <f>IFERROR(VLOOKUP(Tabel1[[#This Row],[Üürnik]],'Lepingu lisa'!$AW$3:$AX$22,2,FALSE),"")</f>
        <v/>
      </c>
      <c r="M834" s="21" t="str">
        <f>IFERROR(VLOOKUP(Tabel1[[#This Row],[Jaotus]],Tabelid!L:M,2,FALSE),"")</f>
        <v/>
      </c>
      <c r="N834" s="21"/>
      <c r="O834" s="55"/>
      <c r="P834" s="55"/>
      <c r="Q834" s="55"/>
      <c r="R834" s="55"/>
      <c r="S834" s="55"/>
      <c r="T834" s="55"/>
      <c r="U834" s="55"/>
      <c r="V834" s="55"/>
      <c r="W834" s="55"/>
      <c r="X834" s="55"/>
      <c r="Y834" s="55"/>
      <c r="Z834" s="55"/>
      <c r="AA834" s="55"/>
      <c r="AB834" s="55"/>
      <c r="AC834" s="55"/>
      <c r="AD834" s="55"/>
      <c r="AE834" s="55"/>
      <c r="AF834" s="55"/>
      <c r="AG834" s="55"/>
    </row>
    <row r="835" spans="1:33" x14ac:dyDescent="0.25">
      <c r="A835" s="29"/>
      <c r="B835" s="31"/>
      <c r="C835" s="29"/>
      <c r="D835" s="29"/>
      <c r="E835" s="29"/>
      <c r="F835" s="43"/>
      <c r="G835" s="43"/>
      <c r="H835" s="29"/>
      <c r="I835" s="21" t="str">
        <f>LEFT(Tabel1[[#This Row],[Ruumi tüüp (TALO Tüüpruumide nimestik)]],2)</f>
        <v/>
      </c>
      <c r="J835" s="30"/>
      <c r="K835" s="29"/>
      <c r="L835" s="21" t="str">
        <f>IFERROR(VLOOKUP(Tabel1[[#This Row],[Üürnik]],'Lepingu lisa'!$AW$3:$AX$22,2,FALSE),"")</f>
        <v/>
      </c>
      <c r="M835" s="21" t="str">
        <f>IFERROR(VLOOKUP(Tabel1[[#This Row],[Jaotus]],Tabelid!L:M,2,FALSE),"")</f>
        <v/>
      </c>
      <c r="N835" s="21"/>
      <c r="O835" s="55"/>
      <c r="P835" s="55"/>
      <c r="Q835" s="55"/>
      <c r="R835" s="55"/>
      <c r="S835" s="55"/>
      <c r="T835" s="55"/>
      <c r="U835" s="55"/>
      <c r="V835" s="55"/>
      <c r="W835" s="55"/>
      <c r="X835" s="55"/>
      <c r="Y835" s="55"/>
      <c r="Z835" s="55"/>
      <c r="AA835" s="55"/>
      <c r="AB835" s="55"/>
      <c r="AC835" s="55"/>
      <c r="AD835" s="55"/>
      <c r="AE835" s="55"/>
      <c r="AF835" s="55"/>
      <c r="AG835" s="55"/>
    </row>
    <row r="836" spans="1:33" x14ac:dyDescent="0.25">
      <c r="A836" s="29"/>
      <c r="B836" s="31"/>
      <c r="C836" s="29"/>
      <c r="D836" s="29"/>
      <c r="E836" s="29"/>
      <c r="F836" s="43"/>
      <c r="G836" s="43"/>
      <c r="H836" s="29"/>
      <c r="I836" s="21" t="str">
        <f>LEFT(Tabel1[[#This Row],[Ruumi tüüp (TALO Tüüpruumide nimestik)]],2)</f>
        <v/>
      </c>
      <c r="J836" s="30"/>
      <c r="K836" s="29"/>
      <c r="L836" s="21" t="str">
        <f>IFERROR(VLOOKUP(Tabel1[[#This Row],[Üürnik]],'Lepingu lisa'!$AW$3:$AX$22,2,FALSE),"")</f>
        <v/>
      </c>
      <c r="M836" s="21" t="str">
        <f>IFERROR(VLOOKUP(Tabel1[[#This Row],[Jaotus]],Tabelid!L:M,2,FALSE),"")</f>
        <v/>
      </c>
      <c r="N836" s="21"/>
      <c r="O836" s="55"/>
      <c r="P836" s="55"/>
      <c r="Q836" s="55"/>
      <c r="R836" s="55"/>
      <c r="S836" s="55"/>
      <c r="T836" s="55"/>
      <c r="U836" s="55"/>
      <c r="V836" s="55"/>
      <c r="W836" s="55"/>
      <c r="X836" s="55"/>
      <c r="Y836" s="55"/>
      <c r="Z836" s="55"/>
      <c r="AA836" s="55"/>
      <c r="AB836" s="55"/>
      <c r="AC836" s="55"/>
      <c r="AD836" s="55"/>
      <c r="AE836" s="55"/>
      <c r="AF836" s="55"/>
      <c r="AG836" s="55"/>
    </row>
    <row r="837" spans="1:33" x14ac:dyDescent="0.25">
      <c r="A837" s="29"/>
      <c r="B837" s="31"/>
      <c r="C837" s="29"/>
      <c r="D837" s="29"/>
      <c r="E837" s="29"/>
      <c r="F837" s="43"/>
      <c r="G837" s="43"/>
      <c r="H837" s="29"/>
      <c r="I837" s="21" t="str">
        <f>LEFT(Tabel1[[#This Row],[Ruumi tüüp (TALO Tüüpruumide nimestik)]],2)</f>
        <v/>
      </c>
      <c r="J837" s="30"/>
      <c r="K837" s="29"/>
      <c r="L837" s="21" t="str">
        <f>IFERROR(VLOOKUP(Tabel1[[#This Row],[Üürnik]],'Lepingu lisa'!$AW$3:$AX$22,2,FALSE),"")</f>
        <v/>
      </c>
      <c r="M837" s="21" t="str">
        <f>IFERROR(VLOOKUP(Tabel1[[#This Row],[Jaotus]],Tabelid!L:M,2,FALSE),"")</f>
        <v/>
      </c>
      <c r="N837" s="21"/>
      <c r="O837" s="55"/>
      <c r="P837" s="55"/>
      <c r="Q837" s="55"/>
      <c r="R837" s="55"/>
      <c r="S837" s="55"/>
      <c r="T837" s="55"/>
      <c r="U837" s="55"/>
      <c r="V837" s="55"/>
      <c r="W837" s="55"/>
      <c r="X837" s="55"/>
      <c r="Y837" s="55"/>
      <c r="Z837" s="55"/>
      <c r="AA837" s="55"/>
      <c r="AB837" s="55"/>
      <c r="AC837" s="55"/>
      <c r="AD837" s="55"/>
      <c r="AE837" s="55"/>
      <c r="AF837" s="55"/>
      <c r="AG837" s="55"/>
    </row>
    <row r="838" spans="1:33" x14ac:dyDescent="0.25">
      <c r="A838" s="29"/>
      <c r="B838" s="31"/>
      <c r="C838" s="29"/>
      <c r="D838" s="29"/>
      <c r="E838" s="29"/>
      <c r="F838" s="43"/>
      <c r="G838" s="43"/>
      <c r="H838" s="29"/>
      <c r="I838" s="21" t="str">
        <f>LEFT(Tabel1[[#This Row],[Ruumi tüüp (TALO Tüüpruumide nimestik)]],2)</f>
        <v/>
      </c>
      <c r="J838" s="30"/>
      <c r="K838" s="29"/>
      <c r="L838" s="21" t="str">
        <f>IFERROR(VLOOKUP(Tabel1[[#This Row],[Üürnik]],'Lepingu lisa'!$AW$3:$AX$22,2,FALSE),"")</f>
        <v/>
      </c>
      <c r="M838" s="21" t="str">
        <f>IFERROR(VLOOKUP(Tabel1[[#This Row],[Jaotus]],Tabelid!L:M,2,FALSE),"")</f>
        <v/>
      </c>
      <c r="N838" s="21"/>
      <c r="O838" s="55"/>
      <c r="P838" s="55"/>
      <c r="Q838" s="55"/>
      <c r="R838" s="55"/>
      <c r="S838" s="55"/>
      <c r="T838" s="55"/>
      <c r="U838" s="55"/>
      <c r="V838" s="55"/>
      <c r="W838" s="55"/>
      <c r="X838" s="55"/>
      <c r="Y838" s="55"/>
      <c r="Z838" s="55"/>
      <c r="AA838" s="55"/>
      <c r="AB838" s="55"/>
      <c r="AC838" s="55"/>
      <c r="AD838" s="55"/>
      <c r="AE838" s="55"/>
      <c r="AF838" s="55"/>
      <c r="AG838" s="55"/>
    </row>
    <row r="839" spans="1:33" x14ac:dyDescent="0.25">
      <c r="A839" s="29"/>
      <c r="B839" s="31"/>
      <c r="C839" s="29"/>
      <c r="D839" s="29"/>
      <c r="E839" s="29"/>
      <c r="F839" s="43"/>
      <c r="G839" s="43"/>
      <c r="H839" s="29"/>
      <c r="I839" s="21" t="str">
        <f>LEFT(Tabel1[[#This Row],[Ruumi tüüp (TALO Tüüpruumide nimestik)]],2)</f>
        <v/>
      </c>
      <c r="J839" s="30"/>
      <c r="K839" s="29"/>
      <c r="L839" s="21" t="str">
        <f>IFERROR(VLOOKUP(Tabel1[[#This Row],[Üürnik]],'Lepingu lisa'!$AW$3:$AX$22,2,FALSE),"")</f>
        <v/>
      </c>
      <c r="M839" s="21" t="str">
        <f>IFERROR(VLOOKUP(Tabel1[[#This Row],[Jaotus]],Tabelid!L:M,2,FALSE),"")</f>
        <v/>
      </c>
      <c r="N839" s="21"/>
      <c r="O839" s="55"/>
      <c r="P839" s="55"/>
      <c r="Q839" s="55"/>
      <c r="R839" s="55"/>
      <c r="S839" s="55"/>
      <c r="T839" s="55"/>
      <c r="U839" s="55"/>
      <c r="V839" s="55"/>
      <c r="W839" s="55"/>
      <c r="X839" s="55"/>
      <c r="Y839" s="55"/>
      <c r="Z839" s="55"/>
      <c r="AA839" s="55"/>
      <c r="AB839" s="55"/>
      <c r="AC839" s="55"/>
      <c r="AD839" s="55"/>
      <c r="AE839" s="55"/>
      <c r="AF839" s="55"/>
      <c r="AG839" s="55"/>
    </row>
    <row r="840" spans="1:33" x14ac:dyDescent="0.25">
      <c r="A840" s="29"/>
      <c r="B840" s="31"/>
      <c r="C840" s="29"/>
      <c r="D840" s="29"/>
      <c r="E840" s="29"/>
      <c r="F840" s="43"/>
      <c r="G840" s="43"/>
      <c r="H840" s="29"/>
      <c r="I840" s="21" t="str">
        <f>LEFT(Tabel1[[#This Row],[Ruumi tüüp (TALO Tüüpruumide nimestik)]],2)</f>
        <v/>
      </c>
      <c r="J840" s="30"/>
      <c r="K840" s="29"/>
      <c r="L840" s="21" t="str">
        <f>IFERROR(VLOOKUP(Tabel1[[#This Row],[Üürnik]],'Lepingu lisa'!$AW$3:$AX$22,2,FALSE),"")</f>
        <v/>
      </c>
      <c r="M840" s="21" t="str">
        <f>IFERROR(VLOOKUP(Tabel1[[#This Row],[Jaotus]],Tabelid!L:M,2,FALSE),"")</f>
        <v/>
      </c>
      <c r="N840" s="21"/>
      <c r="O840" s="55"/>
      <c r="P840" s="55"/>
      <c r="Q840" s="55"/>
      <c r="R840" s="55"/>
      <c r="S840" s="55"/>
      <c r="T840" s="55"/>
      <c r="U840" s="55"/>
      <c r="V840" s="55"/>
      <c r="W840" s="55"/>
      <c r="X840" s="55"/>
      <c r="Y840" s="55"/>
      <c r="Z840" s="55"/>
      <c r="AA840" s="55"/>
      <c r="AB840" s="55"/>
      <c r="AC840" s="55"/>
      <c r="AD840" s="55"/>
      <c r="AE840" s="55"/>
      <c r="AF840" s="55"/>
      <c r="AG840" s="55"/>
    </row>
    <row r="841" spans="1:33" x14ac:dyDescent="0.25">
      <c r="A841" s="29"/>
      <c r="B841" s="31"/>
      <c r="C841" s="29"/>
      <c r="D841" s="29"/>
      <c r="E841" s="29"/>
      <c r="F841" s="43"/>
      <c r="G841" s="43"/>
      <c r="H841" s="29"/>
      <c r="I841" s="21" t="str">
        <f>LEFT(Tabel1[[#This Row],[Ruumi tüüp (TALO Tüüpruumide nimestik)]],2)</f>
        <v/>
      </c>
      <c r="J841" s="30"/>
      <c r="K841" s="29"/>
      <c r="L841" s="21" t="str">
        <f>IFERROR(VLOOKUP(Tabel1[[#This Row],[Üürnik]],'Lepingu lisa'!$AW$3:$AX$22,2,FALSE),"")</f>
        <v/>
      </c>
      <c r="M841" s="21" t="str">
        <f>IFERROR(VLOOKUP(Tabel1[[#This Row],[Jaotus]],Tabelid!L:M,2,FALSE),"")</f>
        <v/>
      </c>
      <c r="N841" s="21"/>
      <c r="O841" s="55"/>
      <c r="P841" s="55"/>
      <c r="Q841" s="55"/>
      <c r="R841" s="55"/>
      <c r="S841" s="55"/>
      <c r="T841" s="55"/>
      <c r="U841" s="55"/>
      <c r="V841" s="55"/>
      <c r="W841" s="55"/>
      <c r="X841" s="55"/>
      <c r="Y841" s="55"/>
      <c r="Z841" s="55"/>
      <c r="AA841" s="55"/>
      <c r="AB841" s="55"/>
      <c r="AC841" s="55"/>
      <c r="AD841" s="55"/>
      <c r="AE841" s="55"/>
      <c r="AF841" s="55"/>
      <c r="AG841" s="55"/>
    </row>
    <row r="842" spans="1:33" x14ac:dyDescent="0.25">
      <c r="A842" s="29"/>
      <c r="B842" s="31"/>
      <c r="C842" s="29"/>
      <c r="D842" s="29"/>
      <c r="E842" s="29"/>
      <c r="F842" s="43"/>
      <c r="G842" s="43"/>
      <c r="H842" s="29"/>
      <c r="I842" s="21" t="str">
        <f>LEFT(Tabel1[[#This Row],[Ruumi tüüp (TALO Tüüpruumide nimestik)]],2)</f>
        <v/>
      </c>
      <c r="J842" s="30"/>
      <c r="K842" s="29"/>
      <c r="L842" s="21" t="str">
        <f>IFERROR(VLOOKUP(Tabel1[[#This Row],[Üürnik]],'Lepingu lisa'!$AW$3:$AX$22,2,FALSE),"")</f>
        <v/>
      </c>
      <c r="M842" s="21" t="str">
        <f>IFERROR(VLOOKUP(Tabel1[[#This Row],[Jaotus]],Tabelid!L:M,2,FALSE),"")</f>
        <v/>
      </c>
      <c r="N842" s="21"/>
      <c r="O842" s="55"/>
      <c r="P842" s="55"/>
      <c r="Q842" s="55"/>
      <c r="R842" s="55"/>
      <c r="S842" s="55"/>
      <c r="T842" s="55"/>
      <c r="U842" s="55"/>
      <c r="V842" s="55"/>
      <c r="W842" s="55"/>
      <c r="X842" s="55"/>
      <c r="Y842" s="55"/>
      <c r="Z842" s="55"/>
      <c r="AA842" s="55"/>
      <c r="AB842" s="55"/>
      <c r="AC842" s="55"/>
      <c r="AD842" s="55"/>
      <c r="AE842" s="55"/>
      <c r="AF842" s="55"/>
      <c r="AG842" s="55"/>
    </row>
    <row r="843" spans="1:33" x14ac:dyDescent="0.25">
      <c r="A843" s="29"/>
      <c r="B843" s="31"/>
      <c r="C843" s="29"/>
      <c r="D843" s="29"/>
      <c r="E843" s="29"/>
      <c r="F843" s="43"/>
      <c r="G843" s="43"/>
      <c r="H843" s="29"/>
      <c r="I843" s="21" t="str">
        <f>LEFT(Tabel1[[#This Row],[Ruumi tüüp (TALO Tüüpruumide nimestik)]],2)</f>
        <v/>
      </c>
      <c r="J843" s="30"/>
      <c r="K843" s="29"/>
      <c r="L843" s="21" t="str">
        <f>IFERROR(VLOOKUP(Tabel1[[#This Row],[Üürnik]],'Lepingu lisa'!$AW$3:$AX$22,2,FALSE),"")</f>
        <v/>
      </c>
      <c r="M843" s="21" t="str">
        <f>IFERROR(VLOOKUP(Tabel1[[#This Row],[Jaotus]],Tabelid!L:M,2,FALSE),"")</f>
        <v/>
      </c>
      <c r="N843" s="21"/>
      <c r="O843" s="55"/>
      <c r="P843" s="55"/>
      <c r="Q843" s="55"/>
      <c r="R843" s="55"/>
      <c r="S843" s="55"/>
      <c r="T843" s="55"/>
      <c r="U843" s="55"/>
      <c r="V843" s="55"/>
      <c r="W843" s="55"/>
      <c r="X843" s="55"/>
      <c r="Y843" s="55"/>
      <c r="Z843" s="55"/>
      <c r="AA843" s="55"/>
      <c r="AB843" s="55"/>
      <c r="AC843" s="55"/>
      <c r="AD843" s="55"/>
      <c r="AE843" s="55"/>
      <c r="AF843" s="55"/>
      <c r="AG843" s="55"/>
    </row>
    <row r="844" spans="1:33" x14ac:dyDescent="0.25">
      <c r="A844" s="29"/>
      <c r="B844" s="31"/>
      <c r="C844" s="29"/>
      <c r="D844" s="29"/>
      <c r="E844" s="29"/>
      <c r="F844" s="43"/>
      <c r="G844" s="43"/>
      <c r="H844" s="29"/>
      <c r="I844" s="21" t="str">
        <f>LEFT(Tabel1[[#This Row],[Ruumi tüüp (TALO Tüüpruumide nimestik)]],2)</f>
        <v/>
      </c>
      <c r="J844" s="30"/>
      <c r="K844" s="29"/>
      <c r="L844" s="21" t="str">
        <f>IFERROR(VLOOKUP(Tabel1[[#This Row],[Üürnik]],'Lepingu lisa'!$AW$3:$AX$22,2,FALSE),"")</f>
        <v/>
      </c>
      <c r="M844" s="21" t="str">
        <f>IFERROR(VLOOKUP(Tabel1[[#This Row],[Jaotus]],Tabelid!L:M,2,FALSE),"")</f>
        <v/>
      </c>
      <c r="N844" s="21"/>
      <c r="O844" s="55"/>
      <c r="P844" s="55"/>
      <c r="Q844" s="55"/>
      <c r="R844" s="55"/>
      <c r="S844" s="55"/>
      <c r="T844" s="55"/>
      <c r="U844" s="55"/>
      <c r="V844" s="55"/>
      <c r="W844" s="55"/>
      <c r="X844" s="55"/>
      <c r="Y844" s="55"/>
      <c r="Z844" s="55"/>
      <c r="AA844" s="55"/>
      <c r="AB844" s="55"/>
      <c r="AC844" s="55"/>
      <c r="AD844" s="55"/>
      <c r="AE844" s="55"/>
      <c r="AF844" s="55"/>
      <c r="AG844" s="55"/>
    </row>
    <row r="845" spans="1:33" x14ac:dyDescent="0.25">
      <c r="A845" s="29"/>
      <c r="B845" s="31"/>
      <c r="C845" s="29"/>
      <c r="D845" s="29"/>
      <c r="E845" s="29"/>
      <c r="F845" s="43"/>
      <c r="G845" s="43"/>
      <c r="H845" s="29"/>
      <c r="I845" s="21" t="str">
        <f>LEFT(Tabel1[[#This Row],[Ruumi tüüp (TALO Tüüpruumide nimestik)]],2)</f>
        <v/>
      </c>
      <c r="J845" s="30"/>
      <c r="K845" s="29"/>
      <c r="L845" s="21" t="str">
        <f>IFERROR(VLOOKUP(Tabel1[[#This Row],[Üürnik]],'Lepingu lisa'!$AW$3:$AX$22,2,FALSE),"")</f>
        <v/>
      </c>
      <c r="M845" s="21" t="str">
        <f>IFERROR(VLOOKUP(Tabel1[[#This Row],[Jaotus]],Tabelid!L:M,2,FALSE),"")</f>
        <v/>
      </c>
      <c r="N845" s="21"/>
      <c r="O845" s="55"/>
      <c r="P845" s="55"/>
      <c r="Q845" s="55"/>
      <c r="R845" s="55"/>
      <c r="S845" s="55"/>
      <c r="T845" s="55"/>
      <c r="U845" s="55"/>
      <c r="V845" s="55"/>
      <c r="W845" s="55"/>
      <c r="X845" s="55"/>
      <c r="Y845" s="55"/>
      <c r="Z845" s="55"/>
      <c r="AA845" s="55"/>
      <c r="AB845" s="55"/>
      <c r="AC845" s="55"/>
      <c r="AD845" s="55"/>
      <c r="AE845" s="55"/>
      <c r="AF845" s="55"/>
      <c r="AG845" s="55"/>
    </row>
    <row r="846" spans="1:33" x14ac:dyDescent="0.25">
      <c r="A846" s="29"/>
      <c r="B846" s="31"/>
      <c r="C846" s="29"/>
      <c r="D846" s="29"/>
      <c r="E846" s="29"/>
      <c r="F846" s="43"/>
      <c r="G846" s="43"/>
      <c r="H846" s="29"/>
      <c r="I846" s="21" t="str">
        <f>LEFT(Tabel1[[#This Row],[Ruumi tüüp (TALO Tüüpruumide nimestik)]],2)</f>
        <v/>
      </c>
      <c r="J846" s="30"/>
      <c r="K846" s="29"/>
      <c r="L846" s="21" t="str">
        <f>IFERROR(VLOOKUP(Tabel1[[#This Row],[Üürnik]],'Lepingu lisa'!$AW$3:$AX$22,2,FALSE),"")</f>
        <v/>
      </c>
      <c r="M846" s="21" t="str">
        <f>IFERROR(VLOOKUP(Tabel1[[#This Row],[Jaotus]],Tabelid!L:M,2,FALSE),"")</f>
        <v/>
      </c>
      <c r="N846" s="21"/>
      <c r="O846" s="55"/>
      <c r="P846" s="55"/>
      <c r="Q846" s="55"/>
      <c r="R846" s="55"/>
      <c r="S846" s="55"/>
      <c r="T846" s="55"/>
      <c r="U846" s="55"/>
      <c r="V846" s="55"/>
      <c r="W846" s="55"/>
      <c r="X846" s="55"/>
      <c r="Y846" s="55"/>
      <c r="Z846" s="55"/>
      <c r="AA846" s="55"/>
      <c r="AB846" s="55"/>
      <c r="AC846" s="55"/>
      <c r="AD846" s="55"/>
      <c r="AE846" s="55"/>
      <c r="AF846" s="55"/>
      <c r="AG846" s="55"/>
    </row>
    <row r="847" spans="1:33" x14ac:dyDescent="0.25">
      <c r="A847" s="29"/>
      <c r="B847" s="31"/>
      <c r="C847" s="29"/>
      <c r="D847" s="29"/>
      <c r="E847" s="29"/>
      <c r="F847" s="43"/>
      <c r="G847" s="43"/>
      <c r="H847" s="29"/>
      <c r="I847" s="21" t="str">
        <f>LEFT(Tabel1[[#This Row],[Ruumi tüüp (TALO Tüüpruumide nimestik)]],2)</f>
        <v/>
      </c>
      <c r="J847" s="30"/>
      <c r="K847" s="29"/>
      <c r="L847" s="21" t="str">
        <f>IFERROR(VLOOKUP(Tabel1[[#This Row],[Üürnik]],'Lepingu lisa'!$AW$3:$AX$22,2,FALSE),"")</f>
        <v/>
      </c>
      <c r="M847" s="21" t="str">
        <f>IFERROR(VLOOKUP(Tabel1[[#This Row],[Jaotus]],Tabelid!L:M,2,FALSE),"")</f>
        <v/>
      </c>
      <c r="N847" s="21"/>
      <c r="O847" s="55"/>
      <c r="P847" s="55"/>
      <c r="Q847" s="55"/>
      <c r="R847" s="55"/>
      <c r="S847" s="55"/>
      <c r="T847" s="55"/>
      <c r="U847" s="55"/>
      <c r="V847" s="55"/>
      <c r="W847" s="55"/>
      <c r="X847" s="55"/>
      <c r="Y847" s="55"/>
      <c r="Z847" s="55"/>
      <c r="AA847" s="55"/>
      <c r="AB847" s="55"/>
      <c r="AC847" s="55"/>
      <c r="AD847" s="55"/>
      <c r="AE847" s="55"/>
      <c r="AF847" s="55"/>
      <c r="AG847" s="55"/>
    </row>
    <row r="848" spans="1:33" x14ac:dyDescent="0.25">
      <c r="A848" s="29"/>
      <c r="B848" s="31"/>
      <c r="C848" s="29"/>
      <c r="D848" s="29"/>
      <c r="E848" s="29"/>
      <c r="F848" s="43"/>
      <c r="G848" s="43"/>
      <c r="H848" s="29"/>
      <c r="I848" s="21" t="str">
        <f>LEFT(Tabel1[[#This Row],[Ruumi tüüp (TALO Tüüpruumide nimestik)]],2)</f>
        <v/>
      </c>
      <c r="J848" s="30"/>
      <c r="K848" s="29"/>
      <c r="L848" s="21" t="str">
        <f>IFERROR(VLOOKUP(Tabel1[[#This Row],[Üürnik]],'Lepingu lisa'!$AW$3:$AX$22,2,FALSE),"")</f>
        <v/>
      </c>
      <c r="M848" s="21" t="str">
        <f>IFERROR(VLOOKUP(Tabel1[[#This Row],[Jaotus]],Tabelid!L:M,2,FALSE),"")</f>
        <v/>
      </c>
      <c r="N848" s="21"/>
      <c r="O848" s="55"/>
      <c r="P848" s="55"/>
      <c r="Q848" s="55"/>
      <c r="R848" s="55"/>
      <c r="S848" s="55"/>
      <c r="T848" s="55"/>
      <c r="U848" s="55"/>
      <c r="V848" s="55"/>
      <c r="W848" s="55"/>
      <c r="X848" s="55"/>
      <c r="Y848" s="55"/>
      <c r="Z848" s="55"/>
      <c r="AA848" s="55"/>
      <c r="AB848" s="55"/>
      <c r="AC848" s="55"/>
      <c r="AD848" s="55"/>
      <c r="AE848" s="55"/>
      <c r="AF848" s="55"/>
      <c r="AG848" s="55"/>
    </row>
    <row r="849" spans="1:33" x14ac:dyDescent="0.25">
      <c r="A849" s="29"/>
      <c r="B849" s="31"/>
      <c r="C849" s="29"/>
      <c r="D849" s="29"/>
      <c r="E849" s="29"/>
      <c r="F849" s="43"/>
      <c r="G849" s="43"/>
      <c r="H849" s="29"/>
      <c r="I849" s="21" t="str">
        <f>LEFT(Tabel1[[#This Row],[Ruumi tüüp (TALO Tüüpruumide nimestik)]],2)</f>
        <v/>
      </c>
      <c r="J849" s="30"/>
      <c r="K849" s="29"/>
      <c r="L849" s="21" t="str">
        <f>IFERROR(VLOOKUP(Tabel1[[#This Row],[Üürnik]],'Lepingu lisa'!$AW$3:$AX$22,2,FALSE),"")</f>
        <v/>
      </c>
      <c r="M849" s="21" t="str">
        <f>IFERROR(VLOOKUP(Tabel1[[#This Row],[Jaotus]],Tabelid!L:M,2,FALSE),"")</f>
        <v/>
      </c>
      <c r="N849" s="21"/>
      <c r="O849" s="55"/>
      <c r="P849" s="55"/>
      <c r="Q849" s="55"/>
      <c r="R849" s="55"/>
      <c r="S849" s="55"/>
      <c r="T849" s="55"/>
      <c r="U849" s="55"/>
      <c r="V849" s="55"/>
      <c r="W849" s="55"/>
      <c r="X849" s="55"/>
      <c r="Y849" s="55"/>
      <c r="Z849" s="55"/>
      <c r="AA849" s="55"/>
      <c r="AB849" s="55"/>
      <c r="AC849" s="55"/>
      <c r="AD849" s="55"/>
      <c r="AE849" s="55"/>
      <c r="AF849" s="55"/>
      <c r="AG849" s="55"/>
    </row>
    <row r="850" spans="1:33" x14ac:dyDescent="0.25">
      <c r="A850" s="29"/>
      <c r="B850" s="31"/>
      <c r="C850" s="29"/>
      <c r="D850" s="29"/>
      <c r="E850" s="29"/>
      <c r="F850" s="43"/>
      <c r="G850" s="43"/>
      <c r="H850" s="29"/>
      <c r="I850" s="21" t="str">
        <f>LEFT(Tabel1[[#This Row],[Ruumi tüüp (TALO Tüüpruumide nimestik)]],2)</f>
        <v/>
      </c>
      <c r="J850" s="30"/>
      <c r="K850" s="29"/>
      <c r="L850" s="21" t="str">
        <f>IFERROR(VLOOKUP(Tabel1[[#This Row],[Üürnik]],'Lepingu lisa'!$AW$3:$AX$22,2,FALSE),"")</f>
        <v/>
      </c>
      <c r="M850" s="21" t="str">
        <f>IFERROR(VLOOKUP(Tabel1[[#This Row],[Jaotus]],Tabelid!L:M,2,FALSE),"")</f>
        <v/>
      </c>
      <c r="N850" s="21"/>
      <c r="O850" s="55"/>
      <c r="P850" s="55"/>
      <c r="Q850" s="55"/>
      <c r="R850" s="55"/>
      <c r="S850" s="55"/>
      <c r="T850" s="55"/>
      <c r="U850" s="55"/>
      <c r="V850" s="55"/>
      <c r="W850" s="55"/>
      <c r="X850" s="55"/>
      <c r="Y850" s="55"/>
      <c r="Z850" s="55"/>
      <c r="AA850" s="55"/>
      <c r="AB850" s="55"/>
      <c r="AC850" s="55"/>
      <c r="AD850" s="55"/>
      <c r="AE850" s="55"/>
      <c r="AF850" s="55"/>
      <c r="AG850" s="55"/>
    </row>
    <row r="851" spans="1:33" x14ac:dyDescent="0.25">
      <c r="A851" s="29"/>
      <c r="B851" s="31"/>
      <c r="C851" s="29"/>
      <c r="D851" s="29"/>
      <c r="E851" s="29"/>
      <c r="F851" s="43"/>
      <c r="G851" s="43"/>
      <c r="H851" s="29"/>
      <c r="I851" s="21" t="str">
        <f>LEFT(Tabel1[[#This Row],[Ruumi tüüp (TALO Tüüpruumide nimestik)]],2)</f>
        <v/>
      </c>
      <c r="J851" s="30"/>
      <c r="K851" s="29"/>
      <c r="L851" s="21" t="str">
        <f>IFERROR(VLOOKUP(Tabel1[[#This Row],[Üürnik]],'Lepingu lisa'!$AW$3:$AX$22,2,FALSE),"")</f>
        <v/>
      </c>
      <c r="M851" s="21" t="str">
        <f>IFERROR(VLOOKUP(Tabel1[[#This Row],[Jaotus]],Tabelid!L:M,2,FALSE),"")</f>
        <v/>
      </c>
      <c r="N851" s="21"/>
      <c r="O851" s="55"/>
      <c r="P851" s="55"/>
      <c r="Q851" s="55"/>
      <c r="R851" s="55"/>
      <c r="S851" s="55"/>
      <c r="T851" s="55"/>
      <c r="U851" s="55"/>
      <c r="V851" s="55"/>
      <c r="W851" s="55"/>
      <c r="X851" s="55"/>
      <c r="Y851" s="55"/>
      <c r="Z851" s="55"/>
      <c r="AA851" s="55"/>
      <c r="AB851" s="55"/>
      <c r="AC851" s="55"/>
      <c r="AD851" s="55"/>
      <c r="AE851" s="55"/>
      <c r="AF851" s="55"/>
      <c r="AG851" s="55"/>
    </row>
    <row r="852" spans="1:33" x14ac:dyDescent="0.25">
      <c r="A852" s="29"/>
      <c r="B852" s="31"/>
      <c r="C852" s="29"/>
      <c r="D852" s="29"/>
      <c r="E852" s="29"/>
      <c r="F852" s="43"/>
      <c r="G852" s="43"/>
      <c r="H852" s="29"/>
      <c r="I852" s="21" t="str">
        <f>LEFT(Tabel1[[#This Row],[Ruumi tüüp (TALO Tüüpruumide nimestik)]],2)</f>
        <v/>
      </c>
      <c r="J852" s="30"/>
      <c r="K852" s="29"/>
      <c r="L852" s="21" t="str">
        <f>IFERROR(VLOOKUP(Tabel1[[#This Row],[Üürnik]],'Lepingu lisa'!$AW$3:$AX$22,2,FALSE),"")</f>
        <v/>
      </c>
      <c r="M852" s="21" t="str">
        <f>IFERROR(VLOOKUP(Tabel1[[#This Row],[Jaotus]],Tabelid!L:M,2,FALSE),"")</f>
        <v/>
      </c>
      <c r="N852" s="21"/>
      <c r="O852" s="55"/>
      <c r="P852" s="55"/>
      <c r="Q852" s="55"/>
      <c r="R852" s="55"/>
      <c r="S852" s="55"/>
      <c r="T852" s="55"/>
      <c r="U852" s="55"/>
      <c r="V852" s="55"/>
      <c r="W852" s="55"/>
      <c r="X852" s="55"/>
      <c r="Y852" s="55"/>
      <c r="Z852" s="55"/>
      <c r="AA852" s="55"/>
      <c r="AB852" s="55"/>
      <c r="AC852" s="55"/>
      <c r="AD852" s="55"/>
      <c r="AE852" s="55"/>
      <c r="AF852" s="55"/>
      <c r="AG852" s="55"/>
    </row>
    <row r="853" spans="1:33" x14ac:dyDescent="0.25">
      <c r="A853" s="29"/>
      <c r="B853" s="31"/>
      <c r="C853" s="29"/>
      <c r="D853" s="29"/>
      <c r="E853" s="29"/>
      <c r="F853" s="43"/>
      <c r="G853" s="43"/>
      <c r="H853" s="29"/>
      <c r="I853" s="21" t="str">
        <f>LEFT(Tabel1[[#This Row],[Ruumi tüüp (TALO Tüüpruumide nimestik)]],2)</f>
        <v/>
      </c>
      <c r="J853" s="30"/>
      <c r="K853" s="29"/>
      <c r="L853" s="21" t="str">
        <f>IFERROR(VLOOKUP(Tabel1[[#This Row],[Üürnik]],'Lepingu lisa'!$AW$3:$AX$22,2,FALSE),"")</f>
        <v/>
      </c>
      <c r="M853" s="21" t="str">
        <f>IFERROR(VLOOKUP(Tabel1[[#This Row],[Jaotus]],Tabelid!L:M,2,FALSE),"")</f>
        <v/>
      </c>
      <c r="N853" s="21"/>
      <c r="O853" s="55"/>
      <c r="P853" s="55"/>
      <c r="Q853" s="55"/>
      <c r="R853" s="55"/>
      <c r="S853" s="55"/>
      <c r="T853" s="55"/>
      <c r="U853" s="55"/>
      <c r="V853" s="55"/>
      <c r="W853" s="55"/>
      <c r="X853" s="55"/>
      <c r="Y853" s="55"/>
      <c r="Z853" s="55"/>
      <c r="AA853" s="55"/>
      <c r="AB853" s="55"/>
      <c r="AC853" s="55"/>
      <c r="AD853" s="55"/>
      <c r="AE853" s="55"/>
      <c r="AF853" s="55"/>
      <c r="AG853" s="55"/>
    </row>
    <row r="854" spans="1:33" x14ac:dyDescent="0.25">
      <c r="A854" s="29"/>
      <c r="B854" s="31"/>
      <c r="C854" s="29"/>
      <c r="D854" s="29"/>
      <c r="E854" s="29"/>
      <c r="F854" s="43"/>
      <c r="G854" s="43"/>
      <c r="H854" s="29"/>
      <c r="I854" s="21" t="str">
        <f>LEFT(Tabel1[[#This Row],[Ruumi tüüp (TALO Tüüpruumide nimestik)]],2)</f>
        <v/>
      </c>
      <c r="J854" s="30"/>
      <c r="K854" s="29"/>
      <c r="L854" s="21" t="str">
        <f>IFERROR(VLOOKUP(Tabel1[[#This Row],[Üürnik]],'Lepingu lisa'!$AW$3:$AX$22,2,FALSE),"")</f>
        <v/>
      </c>
      <c r="M854" s="21" t="str">
        <f>IFERROR(VLOOKUP(Tabel1[[#This Row],[Jaotus]],Tabelid!L:M,2,FALSE),"")</f>
        <v/>
      </c>
      <c r="N854" s="21"/>
      <c r="O854" s="55"/>
      <c r="P854" s="55"/>
      <c r="Q854" s="55"/>
      <c r="R854" s="55"/>
      <c r="S854" s="55"/>
      <c r="T854" s="55"/>
      <c r="U854" s="55"/>
      <c r="V854" s="55"/>
      <c r="W854" s="55"/>
      <c r="X854" s="55"/>
      <c r="Y854" s="55"/>
      <c r="Z854" s="55"/>
      <c r="AA854" s="55"/>
      <c r="AB854" s="55"/>
      <c r="AC854" s="55"/>
      <c r="AD854" s="55"/>
      <c r="AE854" s="55"/>
      <c r="AF854" s="55"/>
      <c r="AG854" s="55"/>
    </row>
    <row r="855" spans="1:33" x14ac:dyDescent="0.25">
      <c r="A855" s="29"/>
      <c r="B855" s="31"/>
      <c r="C855" s="29"/>
      <c r="D855" s="29"/>
      <c r="E855" s="29"/>
      <c r="F855" s="43"/>
      <c r="G855" s="43"/>
      <c r="H855" s="29"/>
      <c r="I855" s="21" t="str">
        <f>LEFT(Tabel1[[#This Row],[Ruumi tüüp (TALO Tüüpruumide nimestik)]],2)</f>
        <v/>
      </c>
      <c r="J855" s="30"/>
      <c r="K855" s="29"/>
      <c r="L855" s="21" t="str">
        <f>IFERROR(VLOOKUP(Tabel1[[#This Row],[Üürnik]],'Lepingu lisa'!$AW$3:$AX$22,2,FALSE),"")</f>
        <v/>
      </c>
      <c r="M855" s="21" t="str">
        <f>IFERROR(VLOOKUP(Tabel1[[#This Row],[Jaotus]],Tabelid!L:M,2,FALSE),"")</f>
        <v/>
      </c>
      <c r="N855" s="21"/>
      <c r="O855" s="55"/>
      <c r="P855" s="55"/>
      <c r="Q855" s="55"/>
      <c r="R855" s="55"/>
      <c r="S855" s="55"/>
      <c r="T855" s="55"/>
      <c r="U855" s="55"/>
      <c r="V855" s="55"/>
      <c r="W855" s="55"/>
      <c r="X855" s="55"/>
      <c r="Y855" s="55"/>
      <c r="Z855" s="55"/>
      <c r="AA855" s="55"/>
      <c r="AB855" s="55"/>
      <c r="AC855" s="55"/>
      <c r="AD855" s="55"/>
      <c r="AE855" s="55"/>
      <c r="AF855" s="55"/>
      <c r="AG855" s="55"/>
    </row>
    <row r="856" spans="1:33" x14ac:dyDescent="0.25">
      <c r="A856" s="29"/>
      <c r="B856" s="31"/>
      <c r="C856" s="29"/>
      <c r="D856" s="29"/>
      <c r="E856" s="29"/>
      <c r="F856" s="43"/>
      <c r="G856" s="43"/>
      <c r="H856" s="29"/>
      <c r="I856" s="21" t="str">
        <f>LEFT(Tabel1[[#This Row],[Ruumi tüüp (TALO Tüüpruumide nimestik)]],2)</f>
        <v/>
      </c>
      <c r="J856" s="30"/>
      <c r="K856" s="29"/>
      <c r="L856" s="21" t="str">
        <f>IFERROR(VLOOKUP(Tabel1[[#This Row],[Üürnik]],'Lepingu lisa'!$AW$3:$AX$22,2,FALSE),"")</f>
        <v/>
      </c>
      <c r="M856" s="21" t="str">
        <f>IFERROR(VLOOKUP(Tabel1[[#This Row],[Jaotus]],Tabelid!L:M,2,FALSE),"")</f>
        <v/>
      </c>
      <c r="N856" s="21"/>
      <c r="O856" s="55"/>
      <c r="P856" s="55"/>
      <c r="Q856" s="55"/>
      <c r="R856" s="55"/>
      <c r="S856" s="55"/>
      <c r="T856" s="55"/>
      <c r="U856" s="55"/>
      <c r="V856" s="55"/>
      <c r="W856" s="55"/>
      <c r="X856" s="55"/>
      <c r="Y856" s="55"/>
      <c r="Z856" s="55"/>
      <c r="AA856" s="55"/>
      <c r="AB856" s="55"/>
      <c r="AC856" s="55"/>
      <c r="AD856" s="55"/>
      <c r="AE856" s="55"/>
      <c r="AF856" s="55"/>
      <c r="AG856" s="55"/>
    </row>
    <row r="857" spans="1:33" x14ac:dyDescent="0.25">
      <c r="A857" s="29"/>
      <c r="B857" s="31"/>
      <c r="C857" s="29"/>
      <c r="D857" s="29"/>
      <c r="E857" s="29"/>
      <c r="F857" s="43"/>
      <c r="G857" s="43"/>
      <c r="H857" s="29"/>
      <c r="I857" s="21" t="str">
        <f>LEFT(Tabel1[[#This Row],[Ruumi tüüp (TALO Tüüpruumide nimestik)]],2)</f>
        <v/>
      </c>
      <c r="J857" s="30"/>
      <c r="K857" s="29"/>
      <c r="L857" s="21" t="str">
        <f>IFERROR(VLOOKUP(Tabel1[[#This Row],[Üürnik]],'Lepingu lisa'!$AW$3:$AX$22,2,FALSE),"")</f>
        <v/>
      </c>
      <c r="M857" s="21" t="str">
        <f>IFERROR(VLOOKUP(Tabel1[[#This Row],[Jaotus]],Tabelid!L:M,2,FALSE),"")</f>
        <v/>
      </c>
      <c r="N857" s="21"/>
      <c r="O857" s="55"/>
      <c r="P857" s="55"/>
      <c r="Q857" s="55"/>
      <c r="R857" s="55"/>
      <c r="S857" s="55"/>
      <c r="T857" s="55"/>
      <c r="U857" s="55"/>
      <c r="V857" s="55"/>
      <c r="W857" s="55"/>
      <c r="X857" s="55"/>
      <c r="Y857" s="55"/>
      <c r="Z857" s="55"/>
      <c r="AA857" s="55"/>
      <c r="AB857" s="55"/>
      <c r="AC857" s="55"/>
      <c r="AD857" s="55"/>
      <c r="AE857" s="55"/>
      <c r="AF857" s="55"/>
      <c r="AG857" s="55"/>
    </row>
    <row r="858" spans="1:33" x14ac:dyDescent="0.25">
      <c r="A858" s="29"/>
      <c r="B858" s="31"/>
      <c r="C858" s="29"/>
      <c r="D858" s="29"/>
      <c r="E858" s="29"/>
      <c r="F858" s="43"/>
      <c r="G858" s="43"/>
      <c r="H858" s="29"/>
      <c r="I858" s="21" t="str">
        <f>LEFT(Tabel1[[#This Row],[Ruumi tüüp (TALO Tüüpruumide nimestik)]],2)</f>
        <v/>
      </c>
      <c r="J858" s="30"/>
      <c r="K858" s="29"/>
      <c r="L858" s="21" t="str">
        <f>IFERROR(VLOOKUP(Tabel1[[#This Row],[Üürnik]],'Lepingu lisa'!$AW$3:$AX$22,2,FALSE),"")</f>
        <v/>
      </c>
      <c r="M858" s="21" t="str">
        <f>IFERROR(VLOOKUP(Tabel1[[#This Row],[Jaotus]],Tabelid!L:M,2,FALSE),"")</f>
        <v/>
      </c>
      <c r="N858" s="21"/>
      <c r="O858" s="55"/>
      <c r="P858" s="55"/>
      <c r="Q858" s="55"/>
      <c r="R858" s="55"/>
      <c r="S858" s="55"/>
      <c r="T858" s="55"/>
      <c r="U858" s="55"/>
      <c r="V858" s="55"/>
      <c r="W858" s="55"/>
      <c r="X858" s="55"/>
      <c r="Y858" s="55"/>
      <c r="Z858" s="55"/>
      <c r="AA858" s="55"/>
      <c r="AB858" s="55"/>
      <c r="AC858" s="55"/>
      <c r="AD858" s="55"/>
      <c r="AE858" s="55"/>
      <c r="AF858" s="55"/>
      <c r="AG858" s="55"/>
    </row>
    <row r="859" spans="1:33" x14ac:dyDescent="0.25">
      <c r="A859" s="29"/>
      <c r="B859" s="31"/>
      <c r="C859" s="29"/>
      <c r="D859" s="29"/>
      <c r="E859" s="29"/>
      <c r="F859" s="43"/>
      <c r="G859" s="43"/>
      <c r="H859" s="29"/>
      <c r="I859" s="21" t="str">
        <f>LEFT(Tabel1[[#This Row],[Ruumi tüüp (TALO Tüüpruumide nimestik)]],2)</f>
        <v/>
      </c>
      <c r="J859" s="30"/>
      <c r="K859" s="29"/>
      <c r="L859" s="21" t="str">
        <f>IFERROR(VLOOKUP(Tabel1[[#This Row],[Üürnik]],'Lepingu lisa'!$AW$3:$AX$22,2,FALSE),"")</f>
        <v/>
      </c>
      <c r="M859" s="21" t="str">
        <f>IFERROR(VLOOKUP(Tabel1[[#This Row],[Jaotus]],Tabelid!L:M,2,FALSE),"")</f>
        <v/>
      </c>
      <c r="N859" s="21"/>
      <c r="O859" s="55"/>
      <c r="P859" s="55"/>
      <c r="Q859" s="55"/>
      <c r="R859" s="55"/>
      <c r="S859" s="55"/>
      <c r="T859" s="55"/>
      <c r="U859" s="55"/>
      <c r="V859" s="55"/>
      <c r="W859" s="55"/>
      <c r="X859" s="55"/>
      <c r="Y859" s="55"/>
      <c r="Z859" s="55"/>
      <c r="AA859" s="55"/>
      <c r="AB859" s="55"/>
      <c r="AC859" s="55"/>
      <c r="AD859" s="55"/>
      <c r="AE859" s="55"/>
      <c r="AF859" s="55"/>
      <c r="AG859" s="55"/>
    </row>
    <row r="860" spans="1:33" x14ac:dyDescent="0.25">
      <c r="A860" s="29"/>
      <c r="B860" s="31"/>
      <c r="C860" s="29"/>
      <c r="D860" s="29"/>
      <c r="E860" s="29"/>
      <c r="F860" s="43"/>
      <c r="G860" s="43"/>
      <c r="H860" s="29"/>
      <c r="I860" s="21" t="str">
        <f>LEFT(Tabel1[[#This Row],[Ruumi tüüp (TALO Tüüpruumide nimestik)]],2)</f>
        <v/>
      </c>
      <c r="J860" s="30"/>
      <c r="K860" s="29"/>
      <c r="L860" s="21" t="str">
        <f>IFERROR(VLOOKUP(Tabel1[[#This Row],[Üürnik]],'Lepingu lisa'!$AW$3:$AX$22,2,FALSE),"")</f>
        <v/>
      </c>
      <c r="M860" s="21" t="str">
        <f>IFERROR(VLOOKUP(Tabel1[[#This Row],[Jaotus]],Tabelid!L:M,2,FALSE),"")</f>
        <v/>
      </c>
      <c r="N860" s="21"/>
      <c r="O860" s="55"/>
      <c r="P860" s="55"/>
      <c r="Q860" s="55"/>
      <c r="R860" s="55"/>
      <c r="S860" s="55"/>
      <c r="T860" s="55"/>
      <c r="U860" s="55"/>
      <c r="V860" s="55"/>
      <c r="W860" s="55"/>
      <c r="X860" s="55"/>
      <c r="Y860" s="55"/>
      <c r="Z860" s="55"/>
      <c r="AA860" s="55"/>
      <c r="AB860" s="55"/>
      <c r="AC860" s="55"/>
      <c r="AD860" s="55"/>
      <c r="AE860" s="55"/>
      <c r="AF860" s="55"/>
      <c r="AG860" s="55"/>
    </row>
    <row r="861" spans="1:33" x14ac:dyDescent="0.25">
      <c r="A861" s="29"/>
      <c r="B861" s="31"/>
      <c r="C861" s="29"/>
      <c r="D861" s="29"/>
      <c r="E861" s="29"/>
      <c r="F861" s="43"/>
      <c r="G861" s="43"/>
      <c r="H861" s="29"/>
      <c r="I861" s="21" t="str">
        <f>LEFT(Tabel1[[#This Row],[Ruumi tüüp (TALO Tüüpruumide nimestik)]],2)</f>
        <v/>
      </c>
      <c r="J861" s="30"/>
      <c r="K861" s="29"/>
      <c r="L861" s="21" t="str">
        <f>IFERROR(VLOOKUP(Tabel1[[#This Row],[Üürnik]],'Lepingu lisa'!$AW$3:$AX$22,2,FALSE),"")</f>
        <v/>
      </c>
      <c r="M861" s="21" t="str">
        <f>IFERROR(VLOOKUP(Tabel1[[#This Row],[Jaotus]],Tabelid!L:M,2,FALSE),"")</f>
        <v/>
      </c>
      <c r="N861" s="21"/>
      <c r="O861" s="55"/>
      <c r="P861" s="55"/>
      <c r="Q861" s="55"/>
      <c r="R861" s="55"/>
      <c r="S861" s="55"/>
      <c r="T861" s="55"/>
      <c r="U861" s="55"/>
      <c r="V861" s="55"/>
      <c r="W861" s="55"/>
      <c r="X861" s="55"/>
      <c r="Y861" s="55"/>
      <c r="Z861" s="55"/>
      <c r="AA861" s="55"/>
      <c r="AB861" s="55"/>
      <c r="AC861" s="55"/>
      <c r="AD861" s="55"/>
      <c r="AE861" s="55"/>
      <c r="AF861" s="55"/>
      <c r="AG861" s="55"/>
    </row>
    <row r="862" spans="1:33" x14ac:dyDescent="0.25">
      <c r="A862" s="29"/>
      <c r="B862" s="31"/>
      <c r="C862" s="29"/>
      <c r="D862" s="29"/>
      <c r="E862" s="29"/>
      <c r="F862" s="43"/>
      <c r="G862" s="43"/>
      <c r="H862" s="29"/>
      <c r="I862" s="21" t="str">
        <f>LEFT(Tabel1[[#This Row],[Ruumi tüüp (TALO Tüüpruumide nimestik)]],2)</f>
        <v/>
      </c>
      <c r="J862" s="30"/>
      <c r="K862" s="29"/>
      <c r="L862" s="21" t="str">
        <f>IFERROR(VLOOKUP(Tabel1[[#This Row],[Üürnik]],'Lepingu lisa'!$AW$3:$AX$22,2,FALSE),"")</f>
        <v/>
      </c>
      <c r="M862" s="21" t="str">
        <f>IFERROR(VLOOKUP(Tabel1[[#This Row],[Jaotus]],Tabelid!L:M,2,FALSE),"")</f>
        <v/>
      </c>
      <c r="N862" s="21"/>
      <c r="O862" s="55"/>
      <c r="P862" s="55"/>
      <c r="Q862" s="55"/>
      <c r="R862" s="55"/>
      <c r="S862" s="55"/>
      <c r="T862" s="55"/>
      <c r="U862" s="55"/>
      <c r="V862" s="55"/>
      <c r="W862" s="55"/>
      <c r="X862" s="55"/>
      <c r="Y862" s="55"/>
      <c r="Z862" s="55"/>
      <c r="AA862" s="55"/>
      <c r="AB862" s="55"/>
      <c r="AC862" s="55"/>
      <c r="AD862" s="55"/>
      <c r="AE862" s="55"/>
      <c r="AF862" s="55"/>
      <c r="AG862" s="55"/>
    </row>
    <row r="863" spans="1:33" x14ac:dyDescent="0.25">
      <c r="A863" s="29"/>
      <c r="B863" s="31"/>
      <c r="C863" s="29"/>
      <c r="D863" s="29"/>
      <c r="E863" s="29"/>
      <c r="F863" s="43"/>
      <c r="G863" s="43"/>
      <c r="H863" s="29"/>
      <c r="I863" s="21" t="str">
        <f>LEFT(Tabel1[[#This Row],[Ruumi tüüp (TALO Tüüpruumide nimestik)]],2)</f>
        <v/>
      </c>
      <c r="J863" s="30"/>
      <c r="K863" s="29"/>
      <c r="L863" s="21" t="str">
        <f>IFERROR(VLOOKUP(Tabel1[[#This Row],[Üürnik]],'Lepingu lisa'!$AW$3:$AX$22,2,FALSE),"")</f>
        <v/>
      </c>
      <c r="M863" s="21" t="str">
        <f>IFERROR(VLOOKUP(Tabel1[[#This Row],[Jaotus]],Tabelid!L:M,2,FALSE),"")</f>
        <v/>
      </c>
      <c r="N863" s="21"/>
      <c r="O863" s="55"/>
      <c r="P863" s="55"/>
      <c r="Q863" s="55"/>
      <c r="R863" s="55"/>
      <c r="S863" s="55"/>
      <c r="T863" s="55"/>
      <c r="U863" s="55"/>
      <c r="V863" s="55"/>
      <c r="W863" s="55"/>
      <c r="X863" s="55"/>
      <c r="Y863" s="55"/>
      <c r="Z863" s="55"/>
      <c r="AA863" s="55"/>
      <c r="AB863" s="55"/>
      <c r="AC863" s="55"/>
      <c r="AD863" s="55"/>
      <c r="AE863" s="55"/>
      <c r="AF863" s="55"/>
      <c r="AG863" s="55"/>
    </row>
    <row r="864" spans="1:33" x14ac:dyDescent="0.25">
      <c r="A864" s="29"/>
      <c r="B864" s="31"/>
      <c r="C864" s="29"/>
      <c r="D864" s="29"/>
      <c r="E864" s="29"/>
      <c r="F864" s="43"/>
      <c r="G864" s="43"/>
      <c r="H864" s="29"/>
      <c r="I864" s="21" t="str">
        <f>LEFT(Tabel1[[#This Row],[Ruumi tüüp (TALO Tüüpruumide nimestik)]],2)</f>
        <v/>
      </c>
      <c r="J864" s="30"/>
      <c r="K864" s="29"/>
      <c r="L864" s="21" t="str">
        <f>IFERROR(VLOOKUP(Tabel1[[#This Row],[Üürnik]],'Lepingu lisa'!$AW$3:$AX$22,2,FALSE),"")</f>
        <v/>
      </c>
      <c r="M864" s="21" t="str">
        <f>IFERROR(VLOOKUP(Tabel1[[#This Row],[Jaotus]],Tabelid!L:M,2,FALSE),"")</f>
        <v/>
      </c>
      <c r="N864" s="21"/>
      <c r="O864" s="55"/>
      <c r="P864" s="55"/>
      <c r="Q864" s="55"/>
      <c r="R864" s="55"/>
      <c r="S864" s="55"/>
      <c r="T864" s="55"/>
      <c r="U864" s="55"/>
      <c r="V864" s="55"/>
      <c r="W864" s="55"/>
      <c r="X864" s="55"/>
      <c r="Y864" s="55"/>
      <c r="Z864" s="55"/>
      <c r="AA864" s="55"/>
      <c r="AB864" s="55"/>
      <c r="AC864" s="55"/>
      <c r="AD864" s="55"/>
      <c r="AE864" s="55"/>
      <c r="AF864" s="55"/>
      <c r="AG864" s="55"/>
    </row>
    <row r="865" spans="1:33" x14ac:dyDescent="0.25">
      <c r="A865" s="29"/>
      <c r="B865" s="31"/>
      <c r="C865" s="29"/>
      <c r="D865" s="29"/>
      <c r="E865" s="29"/>
      <c r="F865" s="43"/>
      <c r="G865" s="43"/>
      <c r="H865" s="29"/>
      <c r="I865" s="21" t="str">
        <f>LEFT(Tabel1[[#This Row],[Ruumi tüüp (TALO Tüüpruumide nimestik)]],2)</f>
        <v/>
      </c>
      <c r="J865" s="30"/>
      <c r="K865" s="29"/>
      <c r="L865" s="21" t="str">
        <f>IFERROR(VLOOKUP(Tabel1[[#This Row],[Üürnik]],'Lepingu lisa'!$AW$3:$AX$22,2,FALSE),"")</f>
        <v/>
      </c>
      <c r="M865" s="21" t="str">
        <f>IFERROR(VLOOKUP(Tabel1[[#This Row],[Jaotus]],Tabelid!L:M,2,FALSE),"")</f>
        <v/>
      </c>
      <c r="N865" s="21"/>
      <c r="O865" s="55"/>
      <c r="P865" s="55"/>
      <c r="Q865" s="55"/>
      <c r="R865" s="55"/>
      <c r="S865" s="55"/>
      <c r="T865" s="55"/>
      <c r="U865" s="55"/>
      <c r="V865" s="55"/>
      <c r="W865" s="55"/>
      <c r="X865" s="55"/>
      <c r="Y865" s="55"/>
      <c r="Z865" s="55"/>
      <c r="AA865" s="55"/>
      <c r="AB865" s="55"/>
      <c r="AC865" s="55"/>
      <c r="AD865" s="55"/>
      <c r="AE865" s="55"/>
      <c r="AF865" s="55"/>
      <c r="AG865" s="55"/>
    </row>
    <row r="866" spans="1:33" x14ac:dyDescent="0.25">
      <c r="A866" s="29"/>
      <c r="B866" s="31"/>
      <c r="C866" s="29"/>
      <c r="D866" s="29"/>
      <c r="E866" s="29"/>
      <c r="F866" s="43"/>
      <c r="G866" s="43"/>
      <c r="H866" s="29"/>
      <c r="I866" s="21" t="str">
        <f>LEFT(Tabel1[[#This Row],[Ruumi tüüp (TALO Tüüpruumide nimestik)]],2)</f>
        <v/>
      </c>
      <c r="J866" s="30"/>
      <c r="K866" s="29"/>
      <c r="L866" s="21" t="str">
        <f>IFERROR(VLOOKUP(Tabel1[[#This Row],[Üürnik]],'Lepingu lisa'!$AW$3:$AX$22,2,FALSE),"")</f>
        <v/>
      </c>
      <c r="M866" s="21" t="str">
        <f>IFERROR(VLOOKUP(Tabel1[[#This Row],[Jaotus]],Tabelid!L:M,2,FALSE),"")</f>
        <v/>
      </c>
      <c r="N866" s="21"/>
      <c r="O866" s="55"/>
      <c r="P866" s="55"/>
      <c r="Q866" s="55"/>
      <c r="R866" s="55"/>
      <c r="S866" s="55"/>
      <c r="T866" s="55"/>
      <c r="U866" s="55"/>
      <c r="V866" s="55"/>
      <c r="W866" s="55"/>
      <c r="X866" s="55"/>
      <c r="Y866" s="55"/>
      <c r="Z866" s="55"/>
      <c r="AA866" s="55"/>
      <c r="AB866" s="55"/>
      <c r="AC866" s="55"/>
      <c r="AD866" s="55"/>
      <c r="AE866" s="55"/>
      <c r="AF866" s="55"/>
      <c r="AG866" s="55"/>
    </row>
    <row r="867" spans="1:33" x14ac:dyDescent="0.25">
      <c r="A867" s="29"/>
      <c r="B867" s="31"/>
      <c r="C867" s="29"/>
      <c r="D867" s="29"/>
      <c r="E867" s="29"/>
      <c r="F867" s="43"/>
      <c r="G867" s="43"/>
      <c r="H867" s="29"/>
      <c r="I867" s="21" t="str">
        <f>LEFT(Tabel1[[#This Row],[Ruumi tüüp (TALO Tüüpruumide nimestik)]],2)</f>
        <v/>
      </c>
      <c r="J867" s="30"/>
      <c r="K867" s="29"/>
      <c r="L867" s="21" t="str">
        <f>IFERROR(VLOOKUP(Tabel1[[#This Row],[Üürnik]],'Lepingu lisa'!$AW$3:$AX$22,2,FALSE),"")</f>
        <v/>
      </c>
      <c r="M867" s="21" t="str">
        <f>IFERROR(VLOOKUP(Tabel1[[#This Row],[Jaotus]],Tabelid!L:M,2,FALSE),"")</f>
        <v/>
      </c>
      <c r="N867" s="21"/>
      <c r="O867" s="55"/>
      <c r="P867" s="55"/>
      <c r="Q867" s="55"/>
      <c r="R867" s="55"/>
      <c r="S867" s="55"/>
      <c r="T867" s="55"/>
      <c r="U867" s="55"/>
      <c r="V867" s="55"/>
      <c r="W867" s="55"/>
      <c r="X867" s="55"/>
      <c r="Y867" s="55"/>
      <c r="Z867" s="55"/>
      <c r="AA867" s="55"/>
      <c r="AB867" s="55"/>
      <c r="AC867" s="55"/>
      <c r="AD867" s="55"/>
      <c r="AE867" s="55"/>
      <c r="AF867" s="55"/>
      <c r="AG867" s="55"/>
    </row>
    <row r="868" spans="1:33" x14ac:dyDescent="0.25">
      <c r="A868" s="29"/>
      <c r="B868" s="31"/>
      <c r="C868" s="29"/>
      <c r="D868" s="29"/>
      <c r="E868" s="29"/>
      <c r="F868" s="43"/>
      <c r="G868" s="43"/>
      <c r="H868" s="29"/>
      <c r="I868" s="21" t="str">
        <f>LEFT(Tabel1[[#This Row],[Ruumi tüüp (TALO Tüüpruumide nimestik)]],2)</f>
        <v/>
      </c>
      <c r="J868" s="30"/>
      <c r="K868" s="29"/>
      <c r="L868" s="21" t="str">
        <f>IFERROR(VLOOKUP(Tabel1[[#This Row],[Üürnik]],'Lepingu lisa'!$AW$3:$AX$22,2,FALSE),"")</f>
        <v/>
      </c>
      <c r="M868" s="21" t="str">
        <f>IFERROR(VLOOKUP(Tabel1[[#This Row],[Jaotus]],Tabelid!L:M,2,FALSE),"")</f>
        <v/>
      </c>
      <c r="N868" s="21"/>
      <c r="O868" s="55"/>
      <c r="P868" s="55"/>
      <c r="Q868" s="55"/>
      <c r="R868" s="55"/>
      <c r="S868" s="55"/>
      <c r="T868" s="55"/>
      <c r="U868" s="55"/>
      <c r="V868" s="55"/>
      <c r="W868" s="55"/>
      <c r="X868" s="55"/>
      <c r="Y868" s="55"/>
      <c r="Z868" s="55"/>
      <c r="AA868" s="55"/>
      <c r="AB868" s="55"/>
      <c r="AC868" s="55"/>
      <c r="AD868" s="55"/>
      <c r="AE868" s="55"/>
      <c r="AF868" s="55"/>
      <c r="AG868" s="55"/>
    </row>
    <row r="869" spans="1:33" x14ac:dyDescent="0.25">
      <c r="A869" s="29"/>
      <c r="B869" s="31"/>
      <c r="C869" s="29"/>
      <c r="D869" s="29"/>
      <c r="E869" s="29"/>
      <c r="F869" s="43"/>
      <c r="G869" s="43"/>
      <c r="H869" s="29"/>
      <c r="I869" s="21" t="str">
        <f>LEFT(Tabel1[[#This Row],[Ruumi tüüp (TALO Tüüpruumide nimestik)]],2)</f>
        <v/>
      </c>
      <c r="J869" s="30"/>
      <c r="K869" s="29"/>
      <c r="L869" s="21" t="str">
        <f>IFERROR(VLOOKUP(Tabel1[[#This Row],[Üürnik]],'Lepingu lisa'!$AW$3:$AX$22,2,FALSE),"")</f>
        <v/>
      </c>
      <c r="M869" s="21" t="str">
        <f>IFERROR(VLOOKUP(Tabel1[[#This Row],[Jaotus]],Tabelid!L:M,2,FALSE),"")</f>
        <v/>
      </c>
      <c r="N869" s="21"/>
      <c r="O869" s="55"/>
      <c r="P869" s="55"/>
      <c r="Q869" s="55"/>
      <c r="R869" s="55"/>
      <c r="S869" s="55"/>
      <c r="T869" s="55"/>
      <c r="U869" s="55"/>
      <c r="V869" s="55"/>
      <c r="W869" s="55"/>
      <c r="X869" s="55"/>
      <c r="Y869" s="55"/>
      <c r="Z869" s="55"/>
      <c r="AA869" s="55"/>
      <c r="AB869" s="55"/>
      <c r="AC869" s="55"/>
      <c r="AD869" s="55"/>
      <c r="AE869" s="55"/>
      <c r="AF869" s="55"/>
      <c r="AG869" s="55"/>
    </row>
    <row r="870" spans="1:33" x14ac:dyDescent="0.25">
      <c r="A870" s="29"/>
      <c r="B870" s="31"/>
      <c r="C870" s="29"/>
      <c r="D870" s="29"/>
      <c r="E870" s="29"/>
      <c r="F870" s="43"/>
      <c r="G870" s="43"/>
      <c r="H870" s="29"/>
      <c r="I870" s="21" t="str">
        <f>LEFT(Tabel1[[#This Row],[Ruumi tüüp (TALO Tüüpruumide nimestik)]],2)</f>
        <v/>
      </c>
      <c r="J870" s="30"/>
      <c r="K870" s="29"/>
      <c r="L870" s="21" t="str">
        <f>IFERROR(VLOOKUP(Tabel1[[#This Row],[Üürnik]],'Lepingu lisa'!$AW$3:$AX$22,2,FALSE),"")</f>
        <v/>
      </c>
      <c r="M870" s="21" t="str">
        <f>IFERROR(VLOOKUP(Tabel1[[#This Row],[Jaotus]],Tabelid!L:M,2,FALSE),"")</f>
        <v/>
      </c>
      <c r="N870" s="21"/>
      <c r="O870" s="55"/>
      <c r="P870" s="55"/>
      <c r="Q870" s="55"/>
      <c r="R870" s="55"/>
      <c r="S870" s="55"/>
      <c r="T870" s="55"/>
      <c r="U870" s="55"/>
      <c r="V870" s="55"/>
      <c r="W870" s="55"/>
      <c r="X870" s="55"/>
      <c r="Y870" s="55"/>
      <c r="Z870" s="55"/>
      <c r="AA870" s="55"/>
      <c r="AB870" s="55"/>
      <c r="AC870" s="55"/>
      <c r="AD870" s="55"/>
      <c r="AE870" s="55"/>
      <c r="AF870" s="55"/>
      <c r="AG870" s="55"/>
    </row>
    <row r="871" spans="1:33" x14ac:dyDescent="0.25">
      <c r="A871" s="29"/>
      <c r="B871" s="31"/>
      <c r="C871" s="29"/>
      <c r="D871" s="29"/>
      <c r="E871" s="29"/>
      <c r="F871" s="43"/>
      <c r="G871" s="43"/>
      <c r="H871" s="29"/>
      <c r="I871" s="21" t="str">
        <f>LEFT(Tabel1[[#This Row],[Ruumi tüüp (TALO Tüüpruumide nimestik)]],2)</f>
        <v/>
      </c>
      <c r="J871" s="30"/>
      <c r="K871" s="29"/>
      <c r="L871" s="21" t="str">
        <f>IFERROR(VLOOKUP(Tabel1[[#This Row],[Üürnik]],'Lepingu lisa'!$AW$3:$AX$22,2,FALSE),"")</f>
        <v/>
      </c>
      <c r="M871" s="21" t="str">
        <f>IFERROR(VLOOKUP(Tabel1[[#This Row],[Jaotus]],Tabelid!L:M,2,FALSE),"")</f>
        <v/>
      </c>
      <c r="N871" s="21"/>
      <c r="O871" s="55"/>
      <c r="P871" s="55"/>
      <c r="Q871" s="55"/>
      <c r="R871" s="55"/>
      <c r="S871" s="55"/>
      <c r="T871" s="55"/>
      <c r="U871" s="55"/>
      <c r="V871" s="55"/>
      <c r="W871" s="55"/>
      <c r="X871" s="55"/>
      <c r="Y871" s="55"/>
      <c r="Z871" s="55"/>
      <c r="AA871" s="55"/>
      <c r="AB871" s="55"/>
      <c r="AC871" s="55"/>
      <c r="AD871" s="55"/>
      <c r="AE871" s="55"/>
      <c r="AF871" s="55"/>
      <c r="AG871" s="55"/>
    </row>
    <row r="872" spans="1:33" x14ac:dyDescent="0.25">
      <c r="A872" s="29"/>
      <c r="B872" s="31"/>
      <c r="C872" s="29"/>
      <c r="D872" s="29"/>
      <c r="E872" s="29"/>
      <c r="F872" s="43"/>
      <c r="G872" s="43"/>
      <c r="H872" s="29"/>
      <c r="I872" s="21" t="str">
        <f>LEFT(Tabel1[[#This Row],[Ruumi tüüp (TALO Tüüpruumide nimestik)]],2)</f>
        <v/>
      </c>
      <c r="J872" s="30"/>
      <c r="K872" s="29"/>
      <c r="L872" s="21" t="str">
        <f>IFERROR(VLOOKUP(Tabel1[[#This Row],[Üürnik]],'Lepingu lisa'!$AW$3:$AX$22,2,FALSE),"")</f>
        <v/>
      </c>
      <c r="M872" s="21" t="str">
        <f>IFERROR(VLOOKUP(Tabel1[[#This Row],[Jaotus]],Tabelid!L:M,2,FALSE),"")</f>
        <v/>
      </c>
      <c r="N872" s="21"/>
      <c r="O872" s="55"/>
      <c r="P872" s="55"/>
      <c r="Q872" s="55"/>
      <c r="R872" s="55"/>
      <c r="S872" s="55"/>
      <c r="T872" s="55"/>
      <c r="U872" s="55"/>
      <c r="V872" s="55"/>
      <c r="W872" s="55"/>
      <c r="X872" s="55"/>
      <c r="Y872" s="55"/>
      <c r="Z872" s="55"/>
      <c r="AA872" s="55"/>
      <c r="AB872" s="55"/>
      <c r="AC872" s="55"/>
      <c r="AD872" s="55"/>
      <c r="AE872" s="55"/>
      <c r="AF872" s="55"/>
      <c r="AG872" s="55"/>
    </row>
    <row r="873" spans="1:33" x14ac:dyDescent="0.25">
      <c r="A873" s="29"/>
      <c r="B873" s="31"/>
      <c r="C873" s="29"/>
      <c r="D873" s="29"/>
      <c r="E873" s="29"/>
      <c r="F873" s="43"/>
      <c r="G873" s="43"/>
      <c r="H873" s="29"/>
      <c r="I873" s="21" t="str">
        <f>LEFT(Tabel1[[#This Row],[Ruumi tüüp (TALO Tüüpruumide nimestik)]],2)</f>
        <v/>
      </c>
      <c r="J873" s="30"/>
      <c r="K873" s="29"/>
      <c r="L873" s="21" t="str">
        <f>IFERROR(VLOOKUP(Tabel1[[#This Row],[Üürnik]],'Lepingu lisa'!$AW$3:$AX$22,2,FALSE),"")</f>
        <v/>
      </c>
      <c r="M873" s="21" t="str">
        <f>IFERROR(VLOOKUP(Tabel1[[#This Row],[Jaotus]],Tabelid!L:M,2,FALSE),"")</f>
        <v/>
      </c>
      <c r="N873" s="21"/>
      <c r="O873" s="55"/>
      <c r="P873" s="55"/>
      <c r="Q873" s="55"/>
      <c r="R873" s="55"/>
      <c r="S873" s="55"/>
      <c r="T873" s="55"/>
      <c r="U873" s="55"/>
      <c r="V873" s="55"/>
      <c r="W873" s="55"/>
      <c r="X873" s="55"/>
      <c r="Y873" s="55"/>
      <c r="Z873" s="55"/>
      <c r="AA873" s="55"/>
      <c r="AB873" s="55"/>
      <c r="AC873" s="55"/>
      <c r="AD873" s="55"/>
      <c r="AE873" s="55"/>
      <c r="AF873" s="55"/>
      <c r="AG873" s="55"/>
    </row>
    <row r="874" spans="1:33" x14ac:dyDescent="0.25">
      <c r="A874" s="29"/>
      <c r="B874" s="31"/>
      <c r="C874" s="29"/>
      <c r="D874" s="29"/>
      <c r="E874" s="29"/>
      <c r="F874" s="43"/>
      <c r="G874" s="43"/>
      <c r="H874" s="29"/>
      <c r="I874" s="21" t="str">
        <f>LEFT(Tabel1[[#This Row],[Ruumi tüüp (TALO Tüüpruumide nimestik)]],2)</f>
        <v/>
      </c>
      <c r="J874" s="30"/>
      <c r="K874" s="29"/>
      <c r="L874" s="21" t="str">
        <f>IFERROR(VLOOKUP(Tabel1[[#This Row],[Üürnik]],'Lepingu lisa'!$AW$3:$AX$22,2,FALSE),"")</f>
        <v/>
      </c>
      <c r="M874" s="21" t="str">
        <f>IFERROR(VLOOKUP(Tabel1[[#This Row],[Jaotus]],Tabelid!L:M,2,FALSE),"")</f>
        <v/>
      </c>
      <c r="N874" s="21"/>
      <c r="O874" s="55"/>
      <c r="P874" s="55"/>
      <c r="Q874" s="55"/>
      <c r="R874" s="55"/>
      <c r="S874" s="55"/>
      <c r="T874" s="55"/>
      <c r="U874" s="55"/>
      <c r="V874" s="55"/>
      <c r="W874" s="55"/>
      <c r="X874" s="55"/>
      <c r="Y874" s="55"/>
      <c r="Z874" s="55"/>
      <c r="AA874" s="55"/>
      <c r="AB874" s="55"/>
      <c r="AC874" s="55"/>
      <c r="AD874" s="55"/>
      <c r="AE874" s="55"/>
      <c r="AF874" s="55"/>
      <c r="AG874" s="55"/>
    </row>
    <row r="875" spans="1:33" x14ac:dyDescent="0.25">
      <c r="A875" s="29"/>
      <c r="B875" s="31"/>
      <c r="C875" s="29"/>
      <c r="D875" s="29"/>
      <c r="E875" s="29"/>
      <c r="F875" s="43"/>
      <c r="G875" s="43"/>
      <c r="H875" s="29"/>
      <c r="I875" s="21" t="str">
        <f>LEFT(Tabel1[[#This Row],[Ruumi tüüp (TALO Tüüpruumide nimestik)]],2)</f>
        <v/>
      </c>
      <c r="J875" s="30"/>
      <c r="K875" s="29"/>
      <c r="L875" s="21" t="str">
        <f>IFERROR(VLOOKUP(Tabel1[[#This Row],[Üürnik]],'Lepingu lisa'!$AW$3:$AX$22,2,FALSE),"")</f>
        <v/>
      </c>
      <c r="M875" s="21" t="str">
        <f>IFERROR(VLOOKUP(Tabel1[[#This Row],[Jaotus]],Tabelid!L:M,2,FALSE),"")</f>
        <v/>
      </c>
      <c r="N875" s="21"/>
      <c r="O875" s="55"/>
      <c r="P875" s="55"/>
      <c r="Q875" s="55"/>
      <c r="R875" s="55"/>
      <c r="S875" s="55"/>
      <c r="T875" s="55"/>
      <c r="U875" s="55"/>
      <c r="V875" s="55"/>
      <c r="W875" s="55"/>
      <c r="X875" s="55"/>
      <c r="Y875" s="55"/>
      <c r="Z875" s="55"/>
      <c r="AA875" s="55"/>
      <c r="AB875" s="55"/>
      <c r="AC875" s="55"/>
      <c r="AD875" s="55"/>
      <c r="AE875" s="55"/>
      <c r="AF875" s="55"/>
      <c r="AG875" s="55"/>
    </row>
    <row r="876" spans="1:33" x14ac:dyDescent="0.25">
      <c r="A876" s="29"/>
      <c r="B876" s="31"/>
      <c r="C876" s="29"/>
      <c r="D876" s="29"/>
      <c r="E876" s="29"/>
      <c r="F876" s="43"/>
      <c r="G876" s="43"/>
      <c r="H876" s="29"/>
      <c r="I876" s="21" t="str">
        <f>LEFT(Tabel1[[#This Row],[Ruumi tüüp (TALO Tüüpruumide nimestik)]],2)</f>
        <v/>
      </c>
      <c r="J876" s="30"/>
      <c r="K876" s="29"/>
      <c r="L876" s="21" t="str">
        <f>IFERROR(VLOOKUP(Tabel1[[#This Row],[Üürnik]],'Lepingu lisa'!$AW$3:$AX$22,2,FALSE),"")</f>
        <v/>
      </c>
      <c r="M876" s="21" t="str">
        <f>IFERROR(VLOOKUP(Tabel1[[#This Row],[Jaotus]],Tabelid!L:M,2,FALSE),"")</f>
        <v/>
      </c>
      <c r="N876" s="21"/>
      <c r="O876" s="55"/>
      <c r="P876" s="55"/>
      <c r="Q876" s="55"/>
      <c r="R876" s="55"/>
      <c r="S876" s="55"/>
      <c r="T876" s="55"/>
      <c r="U876" s="55"/>
      <c r="V876" s="55"/>
      <c r="W876" s="55"/>
      <c r="X876" s="55"/>
      <c r="Y876" s="55"/>
      <c r="Z876" s="55"/>
      <c r="AA876" s="55"/>
      <c r="AB876" s="55"/>
      <c r="AC876" s="55"/>
      <c r="AD876" s="55"/>
      <c r="AE876" s="55"/>
      <c r="AF876" s="55"/>
      <c r="AG876" s="55"/>
    </row>
    <row r="877" spans="1:33" x14ac:dyDescent="0.25">
      <c r="A877" s="29"/>
      <c r="B877" s="31"/>
      <c r="C877" s="29"/>
      <c r="D877" s="29"/>
      <c r="E877" s="29"/>
      <c r="F877" s="43"/>
      <c r="G877" s="43"/>
      <c r="H877" s="29"/>
      <c r="I877" s="21" t="str">
        <f>LEFT(Tabel1[[#This Row],[Ruumi tüüp (TALO Tüüpruumide nimestik)]],2)</f>
        <v/>
      </c>
      <c r="J877" s="30"/>
      <c r="K877" s="29"/>
      <c r="L877" s="21" t="str">
        <f>IFERROR(VLOOKUP(Tabel1[[#This Row],[Üürnik]],'Lepingu lisa'!$AW$3:$AX$22,2,FALSE),"")</f>
        <v/>
      </c>
      <c r="M877" s="21" t="str">
        <f>IFERROR(VLOOKUP(Tabel1[[#This Row],[Jaotus]],Tabelid!L:M,2,FALSE),"")</f>
        <v/>
      </c>
      <c r="N877" s="21"/>
      <c r="O877" s="55"/>
      <c r="P877" s="55"/>
      <c r="Q877" s="55"/>
      <c r="R877" s="55"/>
      <c r="S877" s="55"/>
      <c r="T877" s="55"/>
      <c r="U877" s="55"/>
      <c r="V877" s="55"/>
      <c r="W877" s="55"/>
      <c r="X877" s="55"/>
      <c r="Y877" s="55"/>
      <c r="Z877" s="55"/>
      <c r="AA877" s="55"/>
      <c r="AB877" s="55"/>
      <c r="AC877" s="55"/>
      <c r="AD877" s="55"/>
      <c r="AE877" s="55"/>
      <c r="AF877" s="55"/>
      <c r="AG877" s="55"/>
    </row>
    <row r="878" spans="1:33" x14ac:dyDescent="0.25">
      <c r="A878" s="29"/>
      <c r="B878" s="31"/>
      <c r="C878" s="29"/>
      <c r="D878" s="29"/>
      <c r="E878" s="29"/>
      <c r="F878" s="43"/>
      <c r="G878" s="43"/>
      <c r="H878" s="29"/>
      <c r="I878" s="21" t="str">
        <f>LEFT(Tabel1[[#This Row],[Ruumi tüüp (TALO Tüüpruumide nimestik)]],2)</f>
        <v/>
      </c>
      <c r="J878" s="30"/>
      <c r="K878" s="29"/>
      <c r="L878" s="21" t="str">
        <f>IFERROR(VLOOKUP(Tabel1[[#This Row],[Üürnik]],'Lepingu lisa'!$AW$3:$AX$22,2,FALSE),"")</f>
        <v/>
      </c>
      <c r="M878" s="21" t="str">
        <f>IFERROR(VLOOKUP(Tabel1[[#This Row],[Jaotus]],Tabelid!L:M,2,FALSE),"")</f>
        <v/>
      </c>
      <c r="N878" s="21"/>
      <c r="O878" s="55"/>
      <c r="P878" s="55"/>
      <c r="Q878" s="55"/>
      <c r="R878" s="55"/>
      <c r="S878" s="55"/>
      <c r="T878" s="55"/>
      <c r="U878" s="55"/>
      <c r="V878" s="55"/>
      <c r="W878" s="55"/>
      <c r="X878" s="55"/>
      <c r="Y878" s="55"/>
      <c r="Z878" s="55"/>
      <c r="AA878" s="55"/>
      <c r="AB878" s="55"/>
      <c r="AC878" s="55"/>
      <c r="AD878" s="55"/>
      <c r="AE878" s="55"/>
      <c r="AF878" s="55"/>
      <c r="AG878" s="55"/>
    </row>
    <row r="879" spans="1:33" x14ac:dyDescent="0.25">
      <c r="A879" s="29"/>
      <c r="B879" s="31"/>
      <c r="C879" s="29"/>
      <c r="D879" s="29"/>
      <c r="E879" s="29"/>
      <c r="F879" s="43"/>
      <c r="G879" s="43"/>
      <c r="H879" s="29"/>
      <c r="I879" s="21" t="str">
        <f>LEFT(Tabel1[[#This Row],[Ruumi tüüp (TALO Tüüpruumide nimestik)]],2)</f>
        <v/>
      </c>
      <c r="J879" s="30"/>
      <c r="K879" s="29"/>
      <c r="L879" s="21" t="str">
        <f>IFERROR(VLOOKUP(Tabel1[[#This Row],[Üürnik]],'Lepingu lisa'!$AW$3:$AX$22,2,FALSE),"")</f>
        <v/>
      </c>
      <c r="M879" s="21" t="str">
        <f>IFERROR(VLOOKUP(Tabel1[[#This Row],[Jaotus]],Tabelid!L:M,2,FALSE),"")</f>
        <v/>
      </c>
      <c r="N879" s="21"/>
      <c r="O879" s="55"/>
      <c r="P879" s="55"/>
      <c r="Q879" s="55"/>
      <c r="R879" s="55"/>
      <c r="S879" s="55"/>
      <c r="T879" s="55"/>
      <c r="U879" s="55"/>
      <c r="V879" s="55"/>
      <c r="W879" s="55"/>
      <c r="X879" s="55"/>
      <c r="Y879" s="55"/>
      <c r="Z879" s="55"/>
      <c r="AA879" s="55"/>
      <c r="AB879" s="55"/>
      <c r="AC879" s="55"/>
      <c r="AD879" s="55"/>
      <c r="AE879" s="55"/>
      <c r="AF879" s="55"/>
      <c r="AG879" s="55"/>
    </row>
    <row r="880" spans="1:33" x14ac:dyDescent="0.25">
      <c r="A880" s="29"/>
      <c r="B880" s="31"/>
      <c r="C880" s="29"/>
      <c r="D880" s="29"/>
      <c r="E880" s="29"/>
      <c r="F880" s="43"/>
      <c r="G880" s="43"/>
      <c r="H880" s="29"/>
      <c r="I880" s="21" t="str">
        <f>LEFT(Tabel1[[#This Row],[Ruumi tüüp (TALO Tüüpruumide nimestik)]],2)</f>
        <v/>
      </c>
      <c r="J880" s="30"/>
      <c r="K880" s="29"/>
      <c r="L880" s="21" t="str">
        <f>IFERROR(VLOOKUP(Tabel1[[#This Row],[Üürnik]],'Lepingu lisa'!$AW$3:$AX$22,2,FALSE),"")</f>
        <v/>
      </c>
      <c r="M880" s="21" t="str">
        <f>IFERROR(VLOOKUP(Tabel1[[#This Row],[Jaotus]],Tabelid!L:M,2,FALSE),"")</f>
        <v/>
      </c>
      <c r="N880" s="21"/>
      <c r="O880" s="55"/>
      <c r="P880" s="55"/>
      <c r="Q880" s="55"/>
      <c r="R880" s="55"/>
      <c r="S880" s="55"/>
      <c r="T880" s="55"/>
      <c r="U880" s="55"/>
      <c r="V880" s="55"/>
      <c r="W880" s="55"/>
      <c r="X880" s="55"/>
      <c r="Y880" s="55"/>
      <c r="Z880" s="55"/>
      <c r="AA880" s="55"/>
      <c r="AB880" s="55"/>
      <c r="AC880" s="55"/>
      <c r="AD880" s="55"/>
      <c r="AE880" s="55"/>
      <c r="AF880" s="55"/>
      <c r="AG880" s="55"/>
    </row>
    <row r="881" spans="1:33" x14ac:dyDescent="0.25">
      <c r="A881" s="29"/>
      <c r="B881" s="31"/>
      <c r="C881" s="29"/>
      <c r="D881" s="29"/>
      <c r="E881" s="29"/>
      <c r="F881" s="43"/>
      <c r="G881" s="43"/>
      <c r="H881" s="29"/>
      <c r="I881" s="21" t="str">
        <f>LEFT(Tabel1[[#This Row],[Ruumi tüüp (TALO Tüüpruumide nimestik)]],2)</f>
        <v/>
      </c>
      <c r="J881" s="30"/>
      <c r="K881" s="29"/>
      <c r="L881" s="21" t="str">
        <f>IFERROR(VLOOKUP(Tabel1[[#This Row],[Üürnik]],'Lepingu lisa'!$AW$3:$AX$22,2,FALSE),"")</f>
        <v/>
      </c>
      <c r="M881" s="21" t="str">
        <f>IFERROR(VLOOKUP(Tabel1[[#This Row],[Jaotus]],Tabelid!L:M,2,FALSE),"")</f>
        <v/>
      </c>
      <c r="N881" s="21"/>
      <c r="O881" s="55"/>
      <c r="P881" s="55"/>
      <c r="Q881" s="55"/>
      <c r="R881" s="55"/>
      <c r="S881" s="55"/>
      <c r="T881" s="55"/>
      <c r="U881" s="55"/>
      <c r="V881" s="55"/>
      <c r="W881" s="55"/>
      <c r="X881" s="55"/>
      <c r="Y881" s="55"/>
      <c r="Z881" s="55"/>
      <c r="AA881" s="55"/>
      <c r="AB881" s="55"/>
      <c r="AC881" s="55"/>
      <c r="AD881" s="55"/>
      <c r="AE881" s="55"/>
      <c r="AF881" s="55"/>
      <c r="AG881" s="55"/>
    </row>
    <row r="882" spans="1:33" x14ac:dyDescent="0.25">
      <c r="A882" s="29"/>
      <c r="B882" s="31"/>
      <c r="C882" s="29"/>
      <c r="D882" s="29"/>
      <c r="E882" s="29"/>
      <c r="F882" s="43"/>
      <c r="G882" s="43"/>
      <c r="H882" s="29"/>
      <c r="I882" s="21" t="str">
        <f>LEFT(Tabel1[[#This Row],[Ruumi tüüp (TALO Tüüpruumide nimestik)]],2)</f>
        <v/>
      </c>
      <c r="J882" s="30"/>
      <c r="K882" s="29"/>
      <c r="L882" s="21" t="str">
        <f>IFERROR(VLOOKUP(Tabel1[[#This Row],[Üürnik]],'Lepingu lisa'!$AW$3:$AX$22,2,FALSE),"")</f>
        <v/>
      </c>
      <c r="M882" s="21" t="str">
        <f>IFERROR(VLOOKUP(Tabel1[[#This Row],[Jaotus]],Tabelid!L:M,2,FALSE),"")</f>
        <v/>
      </c>
      <c r="N882" s="21"/>
      <c r="O882" s="55"/>
      <c r="P882" s="55"/>
      <c r="Q882" s="55"/>
      <c r="R882" s="55"/>
      <c r="S882" s="55"/>
      <c r="T882" s="55"/>
      <c r="U882" s="55"/>
      <c r="V882" s="55"/>
      <c r="W882" s="55"/>
      <c r="X882" s="55"/>
      <c r="Y882" s="55"/>
      <c r="Z882" s="55"/>
      <c r="AA882" s="55"/>
      <c r="AB882" s="55"/>
      <c r="AC882" s="55"/>
      <c r="AD882" s="55"/>
      <c r="AE882" s="55"/>
      <c r="AF882" s="55"/>
      <c r="AG882" s="55"/>
    </row>
    <row r="883" spans="1:33" x14ac:dyDescent="0.25">
      <c r="A883" s="29"/>
      <c r="B883" s="31"/>
      <c r="C883" s="29"/>
      <c r="D883" s="29"/>
      <c r="E883" s="29"/>
      <c r="F883" s="43"/>
      <c r="G883" s="43"/>
      <c r="H883" s="29"/>
      <c r="I883" s="21" t="str">
        <f>LEFT(Tabel1[[#This Row],[Ruumi tüüp (TALO Tüüpruumide nimestik)]],2)</f>
        <v/>
      </c>
      <c r="J883" s="30"/>
      <c r="K883" s="29"/>
      <c r="L883" s="21" t="str">
        <f>IFERROR(VLOOKUP(Tabel1[[#This Row],[Üürnik]],'Lepingu lisa'!$AW$3:$AX$22,2,FALSE),"")</f>
        <v/>
      </c>
      <c r="M883" s="21" t="str">
        <f>IFERROR(VLOOKUP(Tabel1[[#This Row],[Jaotus]],Tabelid!L:M,2,FALSE),"")</f>
        <v/>
      </c>
      <c r="N883" s="21"/>
      <c r="O883" s="55"/>
      <c r="P883" s="55"/>
      <c r="Q883" s="55"/>
      <c r="R883" s="55"/>
      <c r="S883" s="55"/>
      <c r="T883" s="55"/>
      <c r="U883" s="55"/>
      <c r="V883" s="55"/>
      <c r="W883" s="55"/>
      <c r="X883" s="55"/>
      <c r="Y883" s="55"/>
      <c r="Z883" s="55"/>
      <c r="AA883" s="55"/>
      <c r="AB883" s="55"/>
      <c r="AC883" s="55"/>
      <c r="AD883" s="55"/>
      <c r="AE883" s="55"/>
      <c r="AF883" s="55"/>
      <c r="AG883" s="55"/>
    </row>
    <row r="884" spans="1:33" x14ac:dyDescent="0.25">
      <c r="A884" s="29"/>
      <c r="B884" s="31"/>
      <c r="C884" s="29"/>
      <c r="D884" s="29"/>
      <c r="E884" s="29"/>
      <c r="F884" s="43"/>
      <c r="G884" s="43"/>
      <c r="H884" s="29"/>
      <c r="I884" s="21" t="str">
        <f>LEFT(Tabel1[[#This Row],[Ruumi tüüp (TALO Tüüpruumide nimestik)]],2)</f>
        <v/>
      </c>
      <c r="J884" s="30"/>
      <c r="K884" s="29"/>
      <c r="L884" s="21" t="str">
        <f>IFERROR(VLOOKUP(Tabel1[[#This Row],[Üürnik]],'Lepingu lisa'!$AW$3:$AX$22,2,FALSE),"")</f>
        <v/>
      </c>
      <c r="M884" s="21" t="str">
        <f>IFERROR(VLOOKUP(Tabel1[[#This Row],[Jaotus]],Tabelid!L:M,2,FALSE),"")</f>
        <v/>
      </c>
      <c r="N884" s="21"/>
      <c r="O884" s="55"/>
      <c r="P884" s="55"/>
      <c r="Q884" s="55"/>
      <c r="R884" s="55"/>
      <c r="S884" s="55"/>
      <c r="T884" s="55"/>
      <c r="U884" s="55"/>
      <c r="V884" s="55"/>
      <c r="W884" s="55"/>
      <c r="X884" s="55"/>
      <c r="Y884" s="55"/>
      <c r="Z884" s="55"/>
      <c r="AA884" s="55"/>
      <c r="AB884" s="55"/>
      <c r="AC884" s="55"/>
      <c r="AD884" s="55"/>
      <c r="AE884" s="55"/>
      <c r="AF884" s="55"/>
      <c r="AG884" s="55"/>
    </row>
    <row r="885" spans="1:33" x14ac:dyDescent="0.25">
      <c r="A885" s="29"/>
      <c r="B885" s="31"/>
      <c r="C885" s="29"/>
      <c r="D885" s="29"/>
      <c r="E885" s="29"/>
      <c r="F885" s="43"/>
      <c r="G885" s="43"/>
      <c r="H885" s="29"/>
      <c r="I885" s="21" t="str">
        <f>LEFT(Tabel1[[#This Row],[Ruumi tüüp (TALO Tüüpruumide nimestik)]],2)</f>
        <v/>
      </c>
      <c r="J885" s="30"/>
      <c r="K885" s="29"/>
      <c r="L885" s="21" t="str">
        <f>IFERROR(VLOOKUP(Tabel1[[#This Row],[Üürnik]],'Lepingu lisa'!$AW$3:$AX$22,2,FALSE),"")</f>
        <v/>
      </c>
      <c r="M885" s="21" t="str">
        <f>IFERROR(VLOOKUP(Tabel1[[#This Row],[Jaotus]],Tabelid!L:M,2,FALSE),"")</f>
        <v/>
      </c>
      <c r="N885" s="21"/>
      <c r="O885" s="55"/>
      <c r="P885" s="55"/>
      <c r="Q885" s="55"/>
      <c r="R885" s="55"/>
      <c r="S885" s="55"/>
      <c r="T885" s="55"/>
      <c r="U885" s="55"/>
      <c r="V885" s="55"/>
      <c r="W885" s="55"/>
      <c r="X885" s="55"/>
      <c r="Y885" s="55"/>
      <c r="Z885" s="55"/>
      <c r="AA885" s="55"/>
      <c r="AB885" s="55"/>
      <c r="AC885" s="55"/>
      <c r="AD885" s="55"/>
      <c r="AE885" s="55"/>
      <c r="AF885" s="55"/>
      <c r="AG885" s="55"/>
    </row>
    <row r="886" spans="1:33" x14ac:dyDescent="0.25">
      <c r="A886" s="29"/>
      <c r="B886" s="31"/>
      <c r="C886" s="29"/>
      <c r="D886" s="29"/>
      <c r="E886" s="29"/>
      <c r="F886" s="43"/>
      <c r="G886" s="43"/>
      <c r="H886" s="29"/>
      <c r="I886" s="21" t="str">
        <f>LEFT(Tabel1[[#This Row],[Ruumi tüüp (TALO Tüüpruumide nimestik)]],2)</f>
        <v/>
      </c>
      <c r="J886" s="30"/>
      <c r="K886" s="29"/>
      <c r="L886" s="21" t="str">
        <f>IFERROR(VLOOKUP(Tabel1[[#This Row],[Üürnik]],'Lepingu lisa'!$AW$3:$AX$22,2,FALSE),"")</f>
        <v/>
      </c>
      <c r="M886" s="21" t="str">
        <f>IFERROR(VLOOKUP(Tabel1[[#This Row],[Jaotus]],Tabelid!L:M,2,FALSE),"")</f>
        <v/>
      </c>
      <c r="N886" s="21"/>
      <c r="O886" s="55"/>
      <c r="P886" s="55"/>
      <c r="Q886" s="55"/>
      <c r="R886" s="55"/>
      <c r="S886" s="55"/>
      <c r="T886" s="55"/>
      <c r="U886" s="55"/>
      <c r="V886" s="55"/>
      <c r="W886" s="55"/>
      <c r="X886" s="55"/>
      <c r="Y886" s="55"/>
      <c r="Z886" s="55"/>
      <c r="AA886" s="55"/>
      <c r="AB886" s="55"/>
      <c r="AC886" s="55"/>
      <c r="AD886" s="55"/>
      <c r="AE886" s="55"/>
      <c r="AF886" s="55"/>
      <c r="AG886" s="55"/>
    </row>
    <row r="887" spans="1:33" x14ac:dyDescent="0.25">
      <c r="A887" s="29"/>
      <c r="B887" s="31"/>
      <c r="C887" s="29"/>
      <c r="D887" s="29"/>
      <c r="E887" s="29"/>
      <c r="F887" s="43"/>
      <c r="G887" s="43"/>
      <c r="H887" s="29"/>
      <c r="I887" s="21" t="str">
        <f>LEFT(Tabel1[[#This Row],[Ruumi tüüp (TALO Tüüpruumide nimestik)]],2)</f>
        <v/>
      </c>
      <c r="J887" s="30"/>
      <c r="K887" s="29"/>
      <c r="L887" s="21" t="str">
        <f>IFERROR(VLOOKUP(Tabel1[[#This Row],[Üürnik]],'Lepingu lisa'!$AW$3:$AX$22,2,FALSE),"")</f>
        <v/>
      </c>
      <c r="M887" s="21" t="str">
        <f>IFERROR(VLOOKUP(Tabel1[[#This Row],[Jaotus]],Tabelid!L:M,2,FALSE),"")</f>
        <v/>
      </c>
      <c r="N887" s="21"/>
      <c r="O887" s="55"/>
      <c r="P887" s="55"/>
      <c r="Q887" s="55"/>
      <c r="R887" s="55"/>
      <c r="S887" s="55"/>
      <c r="T887" s="55"/>
      <c r="U887" s="55"/>
      <c r="V887" s="55"/>
      <c r="W887" s="55"/>
      <c r="X887" s="55"/>
      <c r="Y887" s="55"/>
      <c r="Z887" s="55"/>
      <c r="AA887" s="55"/>
      <c r="AB887" s="55"/>
      <c r="AC887" s="55"/>
      <c r="AD887" s="55"/>
      <c r="AE887" s="55"/>
      <c r="AF887" s="55"/>
      <c r="AG887" s="55"/>
    </row>
    <row r="888" spans="1:33" x14ac:dyDescent="0.25">
      <c r="A888" s="29"/>
      <c r="B888" s="31"/>
      <c r="C888" s="29"/>
      <c r="D888" s="29"/>
      <c r="E888" s="29"/>
      <c r="F888" s="43"/>
      <c r="G888" s="43"/>
      <c r="H888" s="29"/>
      <c r="I888" s="21" t="str">
        <f>LEFT(Tabel1[[#This Row],[Ruumi tüüp (TALO Tüüpruumide nimestik)]],2)</f>
        <v/>
      </c>
      <c r="J888" s="30"/>
      <c r="K888" s="29"/>
      <c r="L888" s="21" t="str">
        <f>IFERROR(VLOOKUP(Tabel1[[#This Row],[Üürnik]],'Lepingu lisa'!$AW$3:$AX$22,2,FALSE),"")</f>
        <v/>
      </c>
      <c r="M888" s="21" t="str">
        <f>IFERROR(VLOOKUP(Tabel1[[#This Row],[Jaotus]],Tabelid!L:M,2,FALSE),"")</f>
        <v/>
      </c>
      <c r="N888" s="21"/>
      <c r="O888" s="55"/>
      <c r="P888" s="55"/>
      <c r="Q888" s="55"/>
      <c r="R888" s="55"/>
      <c r="S888" s="55"/>
      <c r="T888" s="55"/>
      <c r="U888" s="55"/>
      <c r="V888" s="55"/>
      <c r="W888" s="55"/>
      <c r="X888" s="55"/>
      <c r="Y888" s="55"/>
      <c r="Z888" s="55"/>
      <c r="AA888" s="55"/>
      <c r="AB888" s="55"/>
      <c r="AC888" s="55"/>
      <c r="AD888" s="55"/>
      <c r="AE888" s="55"/>
      <c r="AF888" s="55"/>
      <c r="AG888" s="55"/>
    </row>
    <row r="889" spans="1:33" x14ac:dyDescent="0.25">
      <c r="A889" s="29"/>
      <c r="B889" s="31"/>
      <c r="C889" s="29"/>
      <c r="D889" s="29"/>
      <c r="E889" s="29"/>
      <c r="F889" s="43"/>
      <c r="G889" s="43"/>
      <c r="H889" s="29"/>
      <c r="I889" s="21" t="str">
        <f>LEFT(Tabel1[[#This Row],[Ruumi tüüp (TALO Tüüpruumide nimestik)]],2)</f>
        <v/>
      </c>
      <c r="J889" s="30"/>
      <c r="K889" s="29"/>
      <c r="L889" s="21" t="str">
        <f>IFERROR(VLOOKUP(Tabel1[[#This Row],[Üürnik]],'Lepingu lisa'!$AW$3:$AX$22,2,FALSE),"")</f>
        <v/>
      </c>
      <c r="M889" s="21" t="str">
        <f>IFERROR(VLOOKUP(Tabel1[[#This Row],[Jaotus]],Tabelid!L:M,2,FALSE),"")</f>
        <v/>
      </c>
      <c r="N889" s="21"/>
      <c r="O889" s="55"/>
      <c r="P889" s="55"/>
      <c r="Q889" s="55"/>
      <c r="R889" s="55"/>
      <c r="S889" s="55"/>
      <c r="T889" s="55"/>
      <c r="U889" s="55"/>
      <c r="V889" s="55"/>
      <c r="W889" s="55"/>
      <c r="X889" s="55"/>
      <c r="Y889" s="55"/>
      <c r="Z889" s="55"/>
      <c r="AA889" s="55"/>
      <c r="AB889" s="55"/>
      <c r="AC889" s="55"/>
      <c r="AD889" s="55"/>
      <c r="AE889" s="55"/>
      <c r="AF889" s="55"/>
      <c r="AG889" s="55"/>
    </row>
    <row r="890" spans="1:33" x14ac:dyDescent="0.25">
      <c r="A890" s="29"/>
      <c r="B890" s="31"/>
      <c r="C890" s="29"/>
      <c r="D890" s="29"/>
      <c r="E890" s="29"/>
      <c r="F890" s="43"/>
      <c r="G890" s="43"/>
      <c r="H890" s="29"/>
      <c r="I890" s="21" t="str">
        <f>LEFT(Tabel1[[#This Row],[Ruumi tüüp (TALO Tüüpruumide nimestik)]],2)</f>
        <v/>
      </c>
      <c r="J890" s="30"/>
      <c r="K890" s="29"/>
      <c r="L890" s="21" t="str">
        <f>IFERROR(VLOOKUP(Tabel1[[#This Row],[Üürnik]],'Lepingu lisa'!$AW$3:$AX$22,2,FALSE),"")</f>
        <v/>
      </c>
      <c r="M890" s="21" t="str">
        <f>IFERROR(VLOOKUP(Tabel1[[#This Row],[Jaotus]],Tabelid!L:M,2,FALSE),"")</f>
        <v/>
      </c>
      <c r="N890" s="21"/>
      <c r="O890" s="55"/>
      <c r="P890" s="55"/>
      <c r="Q890" s="55"/>
      <c r="R890" s="55"/>
      <c r="S890" s="55"/>
      <c r="T890" s="55"/>
      <c r="U890" s="55"/>
      <c r="V890" s="55"/>
      <c r="W890" s="55"/>
      <c r="X890" s="55"/>
      <c r="Y890" s="55"/>
      <c r="Z890" s="55"/>
      <c r="AA890" s="55"/>
      <c r="AB890" s="55"/>
      <c r="AC890" s="55"/>
      <c r="AD890" s="55"/>
      <c r="AE890" s="55"/>
      <c r="AF890" s="55"/>
      <c r="AG890" s="55"/>
    </row>
    <row r="891" spans="1:33" x14ac:dyDescent="0.25">
      <c r="A891" s="29"/>
      <c r="B891" s="31"/>
      <c r="C891" s="29"/>
      <c r="D891" s="29"/>
      <c r="E891" s="29"/>
      <c r="F891" s="43"/>
      <c r="G891" s="43"/>
      <c r="H891" s="29"/>
      <c r="I891" s="21" t="str">
        <f>LEFT(Tabel1[[#This Row],[Ruumi tüüp (TALO Tüüpruumide nimestik)]],2)</f>
        <v/>
      </c>
      <c r="J891" s="30"/>
      <c r="K891" s="29"/>
      <c r="L891" s="21" t="str">
        <f>IFERROR(VLOOKUP(Tabel1[[#This Row],[Üürnik]],'Lepingu lisa'!$AW$3:$AX$22,2,FALSE),"")</f>
        <v/>
      </c>
      <c r="M891" s="21" t="str">
        <f>IFERROR(VLOOKUP(Tabel1[[#This Row],[Jaotus]],Tabelid!L:M,2,FALSE),"")</f>
        <v/>
      </c>
      <c r="N891" s="21"/>
      <c r="O891" s="55"/>
      <c r="P891" s="55"/>
      <c r="Q891" s="55"/>
      <c r="R891" s="55"/>
      <c r="S891" s="55"/>
      <c r="T891" s="55"/>
      <c r="U891" s="55"/>
      <c r="V891" s="55"/>
      <c r="W891" s="55"/>
      <c r="X891" s="55"/>
      <c r="Y891" s="55"/>
      <c r="Z891" s="55"/>
      <c r="AA891" s="55"/>
      <c r="AB891" s="55"/>
      <c r="AC891" s="55"/>
      <c r="AD891" s="55"/>
      <c r="AE891" s="55"/>
      <c r="AF891" s="55"/>
      <c r="AG891" s="55"/>
    </row>
    <row r="892" spans="1:33" x14ac:dyDescent="0.25">
      <c r="A892" s="29"/>
      <c r="B892" s="31"/>
      <c r="C892" s="29"/>
      <c r="D892" s="29"/>
      <c r="E892" s="29"/>
      <c r="F892" s="43"/>
      <c r="G892" s="43"/>
      <c r="H892" s="29"/>
      <c r="I892" s="21" t="str">
        <f>LEFT(Tabel1[[#This Row],[Ruumi tüüp (TALO Tüüpruumide nimestik)]],2)</f>
        <v/>
      </c>
      <c r="J892" s="30"/>
      <c r="K892" s="29"/>
      <c r="L892" s="21" t="str">
        <f>IFERROR(VLOOKUP(Tabel1[[#This Row],[Üürnik]],'Lepingu lisa'!$AW$3:$AX$22,2,FALSE),"")</f>
        <v/>
      </c>
      <c r="M892" s="21" t="str">
        <f>IFERROR(VLOOKUP(Tabel1[[#This Row],[Jaotus]],Tabelid!L:M,2,FALSE),"")</f>
        <v/>
      </c>
      <c r="N892" s="21"/>
      <c r="O892" s="55"/>
      <c r="P892" s="55"/>
      <c r="Q892" s="55"/>
      <c r="R892" s="55"/>
      <c r="S892" s="55"/>
      <c r="T892" s="55"/>
      <c r="U892" s="55"/>
      <c r="V892" s="55"/>
      <c r="W892" s="55"/>
      <c r="X892" s="55"/>
      <c r="Y892" s="55"/>
      <c r="Z892" s="55"/>
      <c r="AA892" s="55"/>
      <c r="AB892" s="55"/>
      <c r="AC892" s="55"/>
      <c r="AD892" s="55"/>
      <c r="AE892" s="55"/>
      <c r="AF892" s="55"/>
      <c r="AG892" s="55"/>
    </row>
    <row r="893" spans="1:33" x14ac:dyDescent="0.25">
      <c r="A893" s="29"/>
      <c r="B893" s="31"/>
      <c r="C893" s="29"/>
      <c r="D893" s="29"/>
      <c r="E893" s="29"/>
      <c r="F893" s="43"/>
      <c r="G893" s="43"/>
      <c r="H893" s="29"/>
      <c r="I893" s="21" t="str">
        <f>LEFT(Tabel1[[#This Row],[Ruumi tüüp (TALO Tüüpruumide nimestik)]],2)</f>
        <v/>
      </c>
      <c r="J893" s="30"/>
      <c r="K893" s="29"/>
      <c r="L893" s="21" t="str">
        <f>IFERROR(VLOOKUP(Tabel1[[#This Row],[Üürnik]],'Lepingu lisa'!$AW$3:$AX$22,2,FALSE),"")</f>
        <v/>
      </c>
      <c r="M893" s="21" t="str">
        <f>IFERROR(VLOOKUP(Tabel1[[#This Row],[Jaotus]],Tabelid!L:M,2,FALSE),"")</f>
        <v/>
      </c>
      <c r="N893" s="21"/>
      <c r="O893" s="55"/>
      <c r="P893" s="55"/>
      <c r="Q893" s="55"/>
      <c r="R893" s="55"/>
      <c r="S893" s="55"/>
      <c r="T893" s="55"/>
      <c r="U893" s="55"/>
      <c r="V893" s="55"/>
      <c r="W893" s="55"/>
      <c r="X893" s="55"/>
      <c r="Y893" s="55"/>
      <c r="Z893" s="55"/>
      <c r="AA893" s="55"/>
      <c r="AB893" s="55"/>
      <c r="AC893" s="55"/>
      <c r="AD893" s="55"/>
      <c r="AE893" s="55"/>
      <c r="AF893" s="55"/>
      <c r="AG893" s="55"/>
    </row>
    <row r="894" spans="1:33" x14ac:dyDescent="0.25">
      <c r="A894" s="29"/>
      <c r="B894" s="31"/>
      <c r="C894" s="29"/>
      <c r="D894" s="29"/>
      <c r="E894" s="29"/>
      <c r="F894" s="43"/>
      <c r="G894" s="43"/>
      <c r="H894" s="29"/>
      <c r="I894" s="21" t="str">
        <f>LEFT(Tabel1[[#This Row],[Ruumi tüüp (TALO Tüüpruumide nimestik)]],2)</f>
        <v/>
      </c>
      <c r="J894" s="30"/>
      <c r="K894" s="29"/>
      <c r="L894" s="21" t="str">
        <f>IFERROR(VLOOKUP(Tabel1[[#This Row],[Üürnik]],'Lepingu lisa'!$AW$3:$AX$22,2,FALSE),"")</f>
        <v/>
      </c>
      <c r="M894" s="21" t="str">
        <f>IFERROR(VLOOKUP(Tabel1[[#This Row],[Jaotus]],Tabelid!L:M,2,FALSE),"")</f>
        <v/>
      </c>
      <c r="N894" s="21"/>
      <c r="O894" s="55"/>
      <c r="P894" s="55"/>
      <c r="Q894" s="55"/>
      <c r="R894" s="55"/>
      <c r="S894" s="55"/>
      <c r="T894" s="55"/>
      <c r="U894" s="55"/>
      <c r="V894" s="55"/>
      <c r="W894" s="55"/>
      <c r="X894" s="55"/>
      <c r="Y894" s="55"/>
      <c r="Z894" s="55"/>
      <c r="AA894" s="55"/>
      <c r="AB894" s="55"/>
      <c r="AC894" s="55"/>
      <c r="AD894" s="55"/>
      <c r="AE894" s="55"/>
      <c r="AF894" s="55"/>
      <c r="AG894" s="55"/>
    </row>
    <row r="895" spans="1:33" x14ac:dyDescent="0.25">
      <c r="A895" s="29"/>
      <c r="B895" s="31"/>
      <c r="C895" s="29"/>
      <c r="D895" s="29"/>
      <c r="E895" s="29"/>
      <c r="F895" s="43"/>
      <c r="G895" s="43"/>
      <c r="H895" s="29"/>
      <c r="I895" s="21" t="str">
        <f>LEFT(Tabel1[[#This Row],[Ruumi tüüp (TALO Tüüpruumide nimestik)]],2)</f>
        <v/>
      </c>
      <c r="J895" s="30"/>
      <c r="K895" s="29"/>
      <c r="L895" s="21" t="str">
        <f>IFERROR(VLOOKUP(Tabel1[[#This Row],[Üürnik]],'Lepingu lisa'!$AW$3:$AX$22,2,FALSE),"")</f>
        <v/>
      </c>
      <c r="M895" s="21" t="str">
        <f>IFERROR(VLOOKUP(Tabel1[[#This Row],[Jaotus]],Tabelid!L:M,2,FALSE),"")</f>
        <v/>
      </c>
      <c r="N895" s="21"/>
      <c r="O895" s="55"/>
      <c r="P895" s="55"/>
      <c r="Q895" s="55"/>
      <c r="R895" s="55"/>
      <c r="S895" s="55"/>
      <c r="T895" s="55"/>
      <c r="U895" s="55"/>
      <c r="V895" s="55"/>
      <c r="W895" s="55"/>
      <c r="X895" s="55"/>
      <c r="Y895" s="55"/>
      <c r="Z895" s="55"/>
      <c r="AA895" s="55"/>
      <c r="AB895" s="55"/>
      <c r="AC895" s="55"/>
      <c r="AD895" s="55"/>
      <c r="AE895" s="55"/>
      <c r="AF895" s="55"/>
      <c r="AG895" s="55"/>
    </row>
    <row r="896" spans="1:33" x14ac:dyDescent="0.25">
      <c r="A896" s="29"/>
      <c r="B896" s="31"/>
      <c r="C896" s="29"/>
      <c r="D896" s="29"/>
      <c r="E896" s="29"/>
      <c r="F896" s="43"/>
      <c r="G896" s="43"/>
      <c r="H896" s="29"/>
      <c r="I896" s="21" t="str">
        <f>LEFT(Tabel1[[#This Row],[Ruumi tüüp (TALO Tüüpruumide nimestik)]],2)</f>
        <v/>
      </c>
      <c r="J896" s="30"/>
      <c r="K896" s="29"/>
      <c r="L896" s="21" t="str">
        <f>IFERROR(VLOOKUP(Tabel1[[#This Row],[Üürnik]],'Lepingu lisa'!$AW$3:$AX$22,2,FALSE),"")</f>
        <v/>
      </c>
      <c r="M896" s="21" t="str">
        <f>IFERROR(VLOOKUP(Tabel1[[#This Row],[Jaotus]],Tabelid!L:M,2,FALSE),"")</f>
        <v/>
      </c>
      <c r="N896" s="21"/>
      <c r="O896" s="55"/>
      <c r="P896" s="55"/>
      <c r="Q896" s="55"/>
      <c r="R896" s="55"/>
      <c r="S896" s="55"/>
      <c r="T896" s="55"/>
      <c r="U896" s="55"/>
      <c r="V896" s="55"/>
      <c r="W896" s="55"/>
      <c r="X896" s="55"/>
      <c r="Y896" s="55"/>
      <c r="Z896" s="55"/>
      <c r="AA896" s="55"/>
      <c r="AB896" s="55"/>
      <c r="AC896" s="55"/>
      <c r="AD896" s="55"/>
      <c r="AE896" s="55"/>
      <c r="AF896" s="55"/>
      <c r="AG896" s="55"/>
    </row>
    <row r="897" spans="1:33" x14ac:dyDescent="0.25">
      <c r="A897" s="29"/>
      <c r="B897" s="31"/>
      <c r="C897" s="29"/>
      <c r="D897" s="29"/>
      <c r="E897" s="29"/>
      <c r="F897" s="43"/>
      <c r="G897" s="43"/>
      <c r="H897" s="29"/>
      <c r="I897" s="21" t="str">
        <f>LEFT(Tabel1[[#This Row],[Ruumi tüüp (TALO Tüüpruumide nimestik)]],2)</f>
        <v/>
      </c>
      <c r="J897" s="30"/>
      <c r="K897" s="29"/>
      <c r="L897" s="21" t="str">
        <f>IFERROR(VLOOKUP(Tabel1[[#This Row],[Üürnik]],'Lepingu lisa'!$AW$3:$AX$22,2,FALSE),"")</f>
        <v/>
      </c>
      <c r="M897" s="21" t="str">
        <f>IFERROR(VLOOKUP(Tabel1[[#This Row],[Jaotus]],Tabelid!L:M,2,FALSE),"")</f>
        <v/>
      </c>
      <c r="N897" s="21"/>
      <c r="O897" s="55"/>
      <c r="P897" s="55"/>
      <c r="Q897" s="55"/>
      <c r="R897" s="55"/>
      <c r="S897" s="55"/>
      <c r="T897" s="55"/>
      <c r="U897" s="55"/>
      <c r="V897" s="55"/>
      <c r="W897" s="55"/>
      <c r="X897" s="55"/>
      <c r="Y897" s="55"/>
      <c r="Z897" s="55"/>
      <c r="AA897" s="55"/>
      <c r="AB897" s="55"/>
      <c r="AC897" s="55"/>
      <c r="AD897" s="55"/>
      <c r="AE897" s="55"/>
      <c r="AF897" s="55"/>
      <c r="AG897" s="55"/>
    </row>
    <row r="898" spans="1:33" x14ac:dyDescent="0.25">
      <c r="A898" s="29"/>
      <c r="B898" s="31"/>
      <c r="C898" s="29"/>
      <c r="D898" s="29"/>
      <c r="E898" s="29"/>
      <c r="F898" s="43"/>
      <c r="G898" s="43"/>
      <c r="H898" s="29"/>
      <c r="I898" s="21" t="str">
        <f>LEFT(Tabel1[[#This Row],[Ruumi tüüp (TALO Tüüpruumide nimestik)]],2)</f>
        <v/>
      </c>
      <c r="J898" s="30"/>
      <c r="K898" s="29"/>
      <c r="L898" s="21" t="str">
        <f>IFERROR(VLOOKUP(Tabel1[[#This Row],[Üürnik]],'Lepingu lisa'!$AW$3:$AX$22,2,FALSE),"")</f>
        <v/>
      </c>
      <c r="M898" s="21" t="str">
        <f>IFERROR(VLOOKUP(Tabel1[[#This Row],[Jaotus]],Tabelid!L:M,2,FALSE),"")</f>
        <v/>
      </c>
      <c r="N898" s="21"/>
      <c r="O898" s="55"/>
      <c r="P898" s="55"/>
      <c r="Q898" s="55"/>
      <c r="R898" s="55"/>
      <c r="S898" s="55"/>
      <c r="T898" s="55"/>
      <c r="U898" s="55"/>
      <c r="V898" s="55"/>
      <c r="W898" s="55"/>
      <c r="X898" s="55"/>
      <c r="Y898" s="55"/>
      <c r="Z898" s="55"/>
      <c r="AA898" s="55"/>
      <c r="AB898" s="55"/>
      <c r="AC898" s="55"/>
      <c r="AD898" s="55"/>
      <c r="AE898" s="55"/>
      <c r="AF898" s="55"/>
      <c r="AG898" s="55"/>
    </row>
    <row r="899" spans="1:33" x14ac:dyDescent="0.25">
      <c r="A899" s="29"/>
      <c r="B899" s="31"/>
      <c r="C899" s="29"/>
      <c r="D899" s="29"/>
      <c r="E899" s="29"/>
      <c r="F899" s="43"/>
      <c r="G899" s="43"/>
      <c r="H899" s="29"/>
      <c r="I899" s="21" t="str">
        <f>LEFT(Tabel1[[#This Row],[Ruumi tüüp (TALO Tüüpruumide nimestik)]],2)</f>
        <v/>
      </c>
      <c r="J899" s="30"/>
      <c r="K899" s="29"/>
      <c r="L899" s="21" t="str">
        <f>IFERROR(VLOOKUP(Tabel1[[#This Row],[Üürnik]],'Lepingu lisa'!$AW$3:$AX$22,2,FALSE),"")</f>
        <v/>
      </c>
      <c r="M899" s="21" t="str">
        <f>IFERROR(VLOOKUP(Tabel1[[#This Row],[Jaotus]],Tabelid!L:M,2,FALSE),"")</f>
        <v/>
      </c>
      <c r="N899" s="21"/>
      <c r="O899" s="55"/>
      <c r="P899" s="55"/>
      <c r="Q899" s="55"/>
      <c r="R899" s="55"/>
      <c r="S899" s="55"/>
      <c r="T899" s="55"/>
      <c r="U899" s="55"/>
      <c r="V899" s="55"/>
      <c r="W899" s="55"/>
      <c r="X899" s="55"/>
      <c r="Y899" s="55"/>
      <c r="Z899" s="55"/>
      <c r="AA899" s="55"/>
      <c r="AB899" s="55"/>
      <c r="AC899" s="55"/>
      <c r="AD899" s="55"/>
      <c r="AE899" s="55"/>
      <c r="AF899" s="55"/>
      <c r="AG899" s="55"/>
    </row>
    <row r="900" spans="1:33" x14ac:dyDescent="0.25">
      <c r="A900" s="29"/>
      <c r="B900" s="31"/>
      <c r="C900" s="29"/>
      <c r="D900" s="29"/>
      <c r="E900" s="29"/>
      <c r="F900" s="43"/>
      <c r="G900" s="43"/>
      <c r="H900" s="29"/>
      <c r="I900" s="21" t="str">
        <f>LEFT(Tabel1[[#This Row],[Ruumi tüüp (TALO Tüüpruumide nimestik)]],2)</f>
        <v/>
      </c>
      <c r="J900" s="30"/>
      <c r="K900" s="29"/>
      <c r="L900" s="21" t="str">
        <f>IFERROR(VLOOKUP(Tabel1[[#This Row],[Üürnik]],'Lepingu lisa'!$AW$3:$AX$22,2,FALSE),"")</f>
        <v/>
      </c>
      <c r="M900" s="21" t="str">
        <f>IFERROR(VLOOKUP(Tabel1[[#This Row],[Jaotus]],Tabelid!L:M,2,FALSE),"")</f>
        <v/>
      </c>
      <c r="N900" s="21"/>
      <c r="O900" s="55"/>
      <c r="P900" s="55"/>
      <c r="Q900" s="55"/>
      <c r="R900" s="55"/>
      <c r="S900" s="55"/>
      <c r="T900" s="55"/>
      <c r="U900" s="55"/>
      <c r="V900" s="55"/>
      <c r="W900" s="55"/>
      <c r="X900" s="55"/>
      <c r="Y900" s="55"/>
      <c r="Z900" s="55"/>
      <c r="AA900" s="55"/>
      <c r="AB900" s="55"/>
      <c r="AC900" s="55"/>
      <c r="AD900" s="55"/>
      <c r="AE900" s="55"/>
      <c r="AF900" s="55"/>
      <c r="AG900" s="55"/>
    </row>
    <row r="901" spans="1:33" x14ac:dyDescent="0.25">
      <c r="A901" s="29"/>
      <c r="B901" s="31"/>
      <c r="C901" s="29"/>
      <c r="D901" s="29"/>
      <c r="E901" s="29"/>
      <c r="F901" s="43"/>
      <c r="G901" s="43"/>
      <c r="H901" s="29"/>
      <c r="I901" s="21" t="str">
        <f>LEFT(Tabel1[[#This Row],[Ruumi tüüp (TALO Tüüpruumide nimestik)]],2)</f>
        <v/>
      </c>
      <c r="J901" s="30"/>
      <c r="K901" s="29"/>
      <c r="L901" s="21" t="str">
        <f>IFERROR(VLOOKUP(Tabel1[[#This Row],[Üürnik]],'Lepingu lisa'!$AW$3:$AX$22,2,FALSE),"")</f>
        <v/>
      </c>
      <c r="M901" s="21" t="str">
        <f>IFERROR(VLOOKUP(Tabel1[[#This Row],[Jaotus]],Tabelid!L:M,2,FALSE),"")</f>
        <v/>
      </c>
      <c r="N901" s="21"/>
      <c r="O901" s="55"/>
      <c r="P901" s="55"/>
      <c r="Q901" s="55"/>
      <c r="R901" s="55"/>
      <c r="S901" s="55"/>
      <c r="T901" s="55"/>
      <c r="U901" s="55"/>
      <c r="V901" s="55"/>
      <c r="W901" s="55"/>
      <c r="X901" s="55"/>
      <c r="Y901" s="55"/>
      <c r="Z901" s="55"/>
      <c r="AA901" s="55"/>
      <c r="AB901" s="55"/>
      <c r="AC901" s="55"/>
      <c r="AD901" s="55"/>
      <c r="AE901" s="55"/>
      <c r="AF901" s="55"/>
      <c r="AG901" s="55"/>
    </row>
    <row r="902" spans="1:33" x14ac:dyDescent="0.25">
      <c r="A902" s="29"/>
      <c r="B902" s="31"/>
      <c r="C902" s="29"/>
      <c r="D902" s="29"/>
      <c r="E902" s="29"/>
      <c r="F902" s="43"/>
      <c r="G902" s="43"/>
      <c r="H902" s="29"/>
      <c r="I902" s="21" t="str">
        <f>LEFT(Tabel1[[#This Row],[Ruumi tüüp (TALO Tüüpruumide nimestik)]],2)</f>
        <v/>
      </c>
      <c r="J902" s="30"/>
      <c r="K902" s="29"/>
      <c r="L902" s="21" t="str">
        <f>IFERROR(VLOOKUP(Tabel1[[#This Row],[Üürnik]],'Lepingu lisa'!$AW$3:$AX$22,2,FALSE),"")</f>
        <v/>
      </c>
      <c r="M902" s="21" t="str">
        <f>IFERROR(VLOOKUP(Tabel1[[#This Row],[Jaotus]],Tabelid!L:M,2,FALSE),"")</f>
        <v/>
      </c>
      <c r="N902" s="21"/>
      <c r="O902" s="55"/>
      <c r="P902" s="55"/>
      <c r="Q902" s="55"/>
      <c r="R902" s="55"/>
      <c r="S902" s="55"/>
      <c r="T902" s="55"/>
      <c r="U902" s="55"/>
      <c r="V902" s="55"/>
      <c r="W902" s="55"/>
      <c r="X902" s="55"/>
      <c r="Y902" s="55"/>
      <c r="Z902" s="55"/>
      <c r="AA902" s="55"/>
      <c r="AB902" s="55"/>
      <c r="AC902" s="55"/>
      <c r="AD902" s="55"/>
      <c r="AE902" s="55"/>
      <c r="AF902" s="55"/>
      <c r="AG902" s="55"/>
    </row>
    <row r="903" spans="1:33" x14ac:dyDescent="0.25">
      <c r="A903" s="29"/>
      <c r="B903" s="31"/>
      <c r="C903" s="29"/>
      <c r="D903" s="29"/>
      <c r="E903" s="29"/>
      <c r="F903" s="43"/>
      <c r="G903" s="43"/>
      <c r="H903" s="29"/>
      <c r="I903" s="21" t="str">
        <f>LEFT(Tabel1[[#This Row],[Ruumi tüüp (TALO Tüüpruumide nimestik)]],2)</f>
        <v/>
      </c>
      <c r="J903" s="30"/>
      <c r="K903" s="29"/>
      <c r="L903" s="21" t="str">
        <f>IFERROR(VLOOKUP(Tabel1[[#This Row],[Üürnik]],'Lepingu lisa'!$AW$3:$AX$22,2,FALSE),"")</f>
        <v/>
      </c>
      <c r="M903" s="21" t="str">
        <f>IFERROR(VLOOKUP(Tabel1[[#This Row],[Jaotus]],Tabelid!L:M,2,FALSE),"")</f>
        <v/>
      </c>
      <c r="N903" s="21"/>
      <c r="O903" s="55"/>
      <c r="P903" s="55"/>
      <c r="Q903" s="55"/>
      <c r="R903" s="55"/>
      <c r="S903" s="55"/>
      <c r="T903" s="55"/>
      <c r="U903" s="55"/>
      <c r="V903" s="55"/>
      <c r="W903" s="55"/>
      <c r="X903" s="55"/>
      <c r="Y903" s="55"/>
      <c r="Z903" s="55"/>
      <c r="AA903" s="55"/>
      <c r="AB903" s="55"/>
      <c r="AC903" s="55"/>
      <c r="AD903" s="55"/>
      <c r="AE903" s="55"/>
      <c r="AF903" s="55"/>
      <c r="AG903" s="55"/>
    </row>
    <row r="904" spans="1:33" x14ac:dyDescent="0.25">
      <c r="A904" s="29"/>
      <c r="B904" s="31"/>
      <c r="C904" s="29"/>
      <c r="D904" s="29"/>
      <c r="E904" s="29"/>
      <c r="F904" s="43"/>
      <c r="G904" s="43"/>
      <c r="H904" s="29"/>
      <c r="I904" s="21" t="str">
        <f>LEFT(Tabel1[[#This Row],[Ruumi tüüp (TALO Tüüpruumide nimestik)]],2)</f>
        <v/>
      </c>
      <c r="J904" s="30"/>
      <c r="K904" s="29"/>
      <c r="L904" s="21" t="str">
        <f>IFERROR(VLOOKUP(Tabel1[[#This Row],[Üürnik]],'Lepingu lisa'!$AW$3:$AX$22,2,FALSE),"")</f>
        <v/>
      </c>
      <c r="M904" s="21" t="str">
        <f>IFERROR(VLOOKUP(Tabel1[[#This Row],[Jaotus]],Tabelid!L:M,2,FALSE),"")</f>
        <v/>
      </c>
      <c r="N904" s="21"/>
      <c r="O904" s="55"/>
      <c r="P904" s="55"/>
      <c r="Q904" s="55"/>
      <c r="R904" s="55"/>
      <c r="S904" s="55"/>
      <c r="T904" s="55"/>
      <c r="U904" s="55"/>
      <c r="V904" s="55"/>
      <c r="W904" s="55"/>
      <c r="X904" s="55"/>
      <c r="Y904" s="55"/>
      <c r="Z904" s="55"/>
      <c r="AA904" s="55"/>
      <c r="AB904" s="55"/>
      <c r="AC904" s="55"/>
      <c r="AD904" s="55"/>
      <c r="AE904" s="55"/>
      <c r="AF904" s="55"/>
      <c r="AG904" s="55"/>
    </row>
    <row r="905" spans="1:33" x14ac:dyDescent="0.25">
      <c r="A905" s="29"/>
      <c r="B905" s="31"/>
      <c r="C905" s="29"/>
      <c r="D905" s="29"/>
      <c r="E905" s="29"/>
      <c r="F905" s="43"/>
      <c r="G905" s="43"/>
      <c r="H905" s="29"/>
      <c r="I905" s="21" t="str">
        <f>LEFT(Tabel1[[#This Row],[Ruumi tüüp (TALO Tüüpruumide nimestik)]],2)</f>
        <v/>
      </c>
      <c r="J905" s="30"/>
      <c r="K905" s="29"/>
      <c r="L905" s="21" t="str">
        <f>IFERROR(VLOOKUP(Tabel1[[#This Row],[Üürnik]],'Lepingu lisa'!$AW$3:$AX$22,2,FALSE),"")</f>
        <v/>
      </c>
      <c r="M905" s="21" t="str">
        <f>IFERROR(VLOOKUP(Tabel1[[#This Row],[Jaotus]],Tabelid!L:M,2,FALSE),"")</f>
        <v/>
      </c>
      <c r="N905" s="21"/>
      <c r="O905" s="55"/>
      <c r="P905" s="55"/>
      <c r="Q905" s="55"/>
      <c r="R905" s="55"/>
      <c r="S905" s="55"/>
      <c r="T905" s="55"/>
      <c r="U905" s="55"/>
      <c r="V905" s="55"/>
      <c r="W905" s="55"/>
      <c r="X905" s="55"/>
      <c r="Y905" s="55"/>
      <c r="Z905" s="55"/>
      <c r="AA905" s="55"/>
      <c r="AB905" s="55"/>
      <c r="AC905" s="55"/>
      <c r="AD905" s="55"/>
      <c r="AE905" s="55"/>
      <c r="AF905" s="55"/>
      <c r="AG905" s="55"/>
    </row>
    <row r="906" spans="1:33" x14ac:dyDescent="0.25">
      <c r="A906" s="29"/>
      <c r="B906" s="31"/>
      <c r="C906" s="29"/>
      <c r="D906" s="29"/>
      <c r="E906" s="29"/>
      <c r="F906" s="43"/>
      <c r="G906" s="43"/>
      <c r="H906" s="29"/>
      <c r="I906" s="21" t="str">
        <f>LEFT(Tabel1[[#This Row],[Ruumi tüüp (TALO Tüüpruumide nimestik)]],2)</f>
        <v/>
      </c>
      <c r="J906" s="30"/>
      <c r="K906" s="29"/>
      <c r="L906" s="21" t="str">
        <f>IFERROR(VLOOKUP(Tabel1[[#This Row],[Üürnik]],'Lepingu lisa'!$AW$3:$AX$22,2,FALSE),"")</f>
        <v/>
      </c>
      <c r="M906" s="21" t="str">
        <f>IFERROR(VLOOKUP(Tabel1[[#This Row],[Jaotus]],Tabelid!L:M,2,FALSE),"")</f>
        <v/>
      </c>
      <c r="N906" s="21"/>
      <c r="O906" s="55"/>
      <c r="P906" s="55"/>
      <c r="Q906" s="55"/>
      <c r="R906" s="55"/>
      <c r="S906" s="55"/>
      <c r="T906" s="55"/>
      <c r="U906" s="55"/>
      <c r="V906" s="55"/>
      <c r="W906" s="55"/>
      <c r="X906" s="55"/>
      <c r="Y906" s="55"/>
      <c r="Z906" s="55"/>
      <c r="AA906" s="55"/>
      <c r="AB906" s="55"/>
      <c r="AC906" s="55"/>
      <c r="AD906" s="55"/>
      <c r="AE906" s="55"/>
      <c r="AF906" s="55"/>
      <c r="AG906" s="55"/>
    </row>
    <row r="907" spans="1:33" x14ac:dyDescent="0.25">
      <c r="A907" s="29"/>
      <c r="B907" s="31"/>
      <c r="C907" s="29"/>
      <c r="D907" s="29"/>
      <c r="E907" s="29"/>
      <c r="F907" s="43"/>
      <c r="G907" s="43"/>
      <c r="H907" s="29"/>
      <c r="I907" s="21" t="str">
        <f>LEFT(Tabel1[[#This Row],[Ruumi tüüp (TALO Tüüpruumide nimestik)]],2)</f>
        <v/>
      </c>
      <c r="J907" s="30"/>
      <c r="K907" s="29"/>
      <c r="L907" s="21" t="str">
        <f>IFERROR(VLOOKUP(Tabel1[[#This Row],[Üürnik]],'Lepingu lisa'!$AW$3:$AX$22,2,FALSE),"")</f>
        <v/>
      </c>
      <c r="M907" s="21" t="str">
        <f>IFERROR(VLOOKUP(Tabel1[[#This Row],[Jaotus]],Tabelid!L:M,2,FALSE),"")</f>
        <v/>
      </c>
      <c r="N907" s="21"/>
      <c r="O907" s="55"/>
      <c r="P907" s="55"/>
      <c r="Q907" s="55"/>
      <c r="R907" s="55"/>
      <c r="S907" s="55"/>
      <c r="T907" s="55"/>
      <c r="U907" s="55"/>
      <c r="V907" s="55"/>
      <c r="W907" s="55"/>
      <c r="X907" s="55"/>
      <c r="Y907" s="55"/>
      <c r="Z907" s="55"/>
      <c r="AA907" s="55"/>
      <c r="AB907" s="55"/>
      <c r="AC907" s="55"/>
      <c r="AD907" s="55"/>
      <c r="AE907" s="55"/>
      <c r="AF907" s="55"/>
      <c r="AG907" s="55"/>
    </row>
    <row r="908" spans="1:33" x14ac:dyDescent="0.25">
      <c r="A908" s="29"/>
      <c r="B908" s="31"/>
      <c r="C908" s="29"/>
      <c r="D908" s="29"/>
      <c r="E908" s="29"/>
      <c r="F908" s="43"/>
      <c r="G908" s="43"/>
      <c r="H908" s="29"/>
      <c r="I908" s="21" t="str">
        <f>LEFT(Tabel1[[#This Row],[Ruumi tüüp (TALO Tüüpruumide nimestik)]],2)</f>
        <v/>
      </c>
      <c r="J908" s="30"/>
      <c r="K908" s="29"/>
      <c r="L908" s="21" t="str">
        <f>IFERROR(VLOOKUP(Tabel1[[#This Row],[Üürnik]],'Lepingu lisa'!$AW$3:$AX$22,2,FALSE),"")</f>
        <v/>
      </c>
      <c r="M908" s="21" t="str">
        <f>IFERROR(VLOOKUP(Tabel1[[#This Row],[Jaotus]],Tabelid!L:M,2,FALSE),"")</f>
        <v/>
      </c>
      <c r="N908" s="21"/>
      <c r="O908" s="55"/>
      <c r="P908" s="55"/>
      <c r="Q908" s="55"/>
      <c r="R908" s="55"/>
      <c r="S908" s="55"/>
      <c r="T908" s="55"/>
      <c r="U908" s="55"/>
      <c r="V908" s="55"/>
      <c r="W908" s="55"/>
      <c r="X908" s="55"/>
      <c r="Y908" s="55"/>
      <c r="Z908" s="55"/>
      <c r="AA908" s="55"/>
      <c r="AB908" s="55"/>
      <c r="AC908" s="55"/>
      <c r="AD908" s="55"/>
      <c r="AE908" s="55"/>
      <c r="AF908" s="55"/>
      <c r="AG908" s="55"/>
    </row>
    <row r="909" spans="1:33" x14ac:dyDescent="0.25">
      <c r="A909" s="29"/>
      <c r="B909" s="31"/>
      <c r="C909" s="29"/>
      <c r="D909" s="29"/>
      <c r="E909" s="29"/>
      <c r="F909" s="43"/>
      <c r="G909" s="43"/>
      <c r="H909" s="29"/>
      <c r="I909" s="21" t="str">
        <f>LEFT(Tabel1[[#This Row],[Ruumi tüüp (TALO Tüüpruumide nimestik)]],2)</f>
        <v/>
      </c>
      <c r="J909" s="30"/>
      <c r="K909" s="29"/>
      <c r="L909" s="21" t="str">
        <f>IFERROR(VLOOKUP(Tabel1[[#This Row],[Üürnik]],'Lepingu lisa'!$AW$3:$AX$22,2,FALSE),"")</f>
        <v/>
      </c>
      <c r="M909" s="21" t="str">
        <f>IFERROR(VLOOKUP(Tabel1[[#This Row],[Jaotus]],Tabelid!L:M,2,FALSE),"")</f>
        <v/>
      </c>
      <c r="N909" s="21"/>
      <c r="O909" s="55"/>
      <c r="P909" s="55"/>
      <c r="Q909" s="55"/>
      <c r="R909" s="55"/>
      <c r="S909" s="55"/>
      <c r="T909" s="55"/>
      <c r="U909" s="55"/>
      <c r="V909" s="55"/>
      <c r="W909" s="55"/>
      <c r="X909" s="55"/>
      <c r="Y909" s="55"/>
      <c r="Z909" s="55"/>
      <c r="AA909" s="55"/>
      <c r="AB909" s="55"/>
      <c r="AC909" s="55"/>
      <c r="AD909" s="55"/>
      <c r="AE909" s="55"/>
      <c r="AF909" s="55"/>
      <c r="AG909" s="55"/>
    </row>
    <row r="910" spans="1:33" x14ac:dyDescent="0.25">
      <c r="A910" s="29"/>
      <c r="B910" s="31"/>
      <c r="C910" s="29"/>
      <c r="D910" s="29"/>
      <c r="E910" s="29"/>
      <c r="F910" s="43"/>
      <c r="G910" s="43"/>
      <c r="H910" s="29"/>
      <c r="I910" s="21" t="str">
        <f>LEFT(Tabel1[[#This Row],[Ruumi tüüp (TALO Tüüpruumide nimestik)]],2)</f>
        <v/>
      </c>
      <c r="J910" s="30"/>
      <c r="K910" s="29"/>
      <c r="L910" s="21" t="str">
        <f>IFERROR(VLOOKUP(Tabel1[[#This Row],[Üürnik]],'Lepingu lisa'!$AW$3:$AX$22,2,FALSE),"")</f>
        <v/>
      </c>
      <c r="M910" s="21" t="str">
        <f>IFERROR(VLOOKUP(Tabel1[[#This Row],[Jaotus]],Tabelid!L:M,2,FALSE),"")</f>
        <v/>
      </c>
      <c r="N910" s="21"/>
      <c r="O910" s="55"/>
      <c r="P910" s="55"/>
      <c r="Q910" s="55"/>
      <c r="R910" s="55"/>
      <c r="S910" s="55"/>
      <c r="T910" s="55"/>
      <c r="U910" s="55"/>
      <c r="V910" s="55"/>
      <c r="W910" s="55"/>
      <c r="X910" s="55"/>
      <c r="Y910" s="55"/>
      <c r="Z910" s="55"/>
      <c r="AA910" s="55"/>
      <c r="AB910" s="55"/>
      <c r="AC910" s="55"/>
      <c r="AD910" s="55"/>
      <c r="AE910" s="55"/>
      <c r="AF910" s="55"/>
      <c r="AG910" s="55"/>
    </row>
    <row r="911" spans="1:33" x14ac:dyDescent="0.25">
      <c r="A911" s="29"/>
      <c r="B911" s="31"/>
      <c r="C911" s="29"/>
      <c r="D911" s="29"/>
      <c r="E911" s="29"/>
      <c r="F911" s="43"/>
      <c r="G911" s="43"/>
      <c r="H911" s="29"/>
      <c r="I911" s="21" t="str">
        <f>LEFT(Tabel1[[#This Row],[Ruumi tüüp (TALO Tüüpruumide nimestik)]],2)</f>
        <v/>
      </c>
      <c r="J911" s="30"/>
      <c r="K911" s="29"/>
      <c r="L911" s="21" t="str">
        <f>IFERROR(VLOOKUP(Tabel1[[#This Row],[Üürnik]],'Lepingu lisa'!$AW$3:$AX$22,2,FALSE),"")</f>
        <v/>
      </c>
      <c r="M911" s="21" t="str">
        <f>IFERROR(VLOOKUP(Tabel1[[#This Row],[Jaotus]],Tabelid!L:M,2,FALSE),"")</f>
        <v/>
      </c>
      <c r="N911" s="21"/>
      <c r="O911" s="55"/>
      <c r="P911" s="55"/>
      <c r="Q911" s="55"/>
      <c r="R911" s="55"/>
      <c r="S911" s="55"/>
      <c r="T911" s="55"/>
      <c r="U911" s="55"/>
      <c r="V911" s="55"/>
      <c r="W911" s="55"/>
      <c r="X911" s="55"/>
      <c r="Y911" s="55"/>
      <c r="Z911" s="55"/>
      <c r="AA911" s="55"/>
      <c r="AB911" s="55"/>
      <c r="AC911" s="55"/>
      <c r="AD911" s="55"/>
      <c r="AE911" s="55"/>
      <c r="AF911" s="55"/>
      <c r="AG911" s="55"/>
    </row>
    <row r="912" spans="1:33" x14ac:dyDescent="0.25">
      <c r="A912" s="29"/>
      <c r="B912" s="31"/>
      <c r="C912" s="29"/>
      <c r="D912" s="29"/>
      <c r="E912" s="29"/>
      <c r="F912" s="43"/>
      <c r="G912" s="43"/>
      <c r="H912" s="29"/>
      <c r="I912" s="21" t="str">
        <f>LEFT(Tabel1[[#This Row],[Ruumi tüüp (TALO Tüüpruumide nimestik)]],2)</f>
        <v/>
      </c>
      <c r="J912" s="30"/>
      <c r="K912" s="29"/>
      <c r="L912" s="21" t="str">
        <f>IFERROR(VLOOKUP(Tabel1[[#This Row],[Üürnik]],'Lepingu lisa'!$AW$3:$AX$22,2,FALSE),"")</f>
        <v/>
      </c>
      <c r="M912" s="21" t="str">
        <f>IFERROR(VLOOKUP(Tabel1[[#This Row],[Jaotus]],Tabelid!L:M,2,FALSE),"")</f>
        <v/>
      </c>
      <c r="N912" s="21"/>
      <c r="O912" s="55"/>
      <c r="P912" s="55"/>
      <c r="Q912" s="55"/>
      <c r="R912" s="55"/>
      <c r="S912" s="55"/>
      <c r="T912" s="55"/>
      <c r="U912" s="55"/>
      <c r="V912" s="55"/>
      <c r="W912" s="55"/>
      <c r="X912" s="55"/>
      <c r="Y912" s="55"/>
      <c r="Z912" s="55"/>
      <c r="AA912" s="55"/>
      <c r="AB912" s="55"/>
      <c r="AC912" s="55"/>
      <c r="AD912" s="55"/>
      <c r="AE912" s="55"/>
      <c r="AF912" s="55"/>
      <c r="AG912" s="55"/>
    </row>
    <row r="913" spans="1:33" x14ac:dyDescent="0.25">
      <c r="A913" s="29"/>
      <c r="B913" s="31"/>
      <c r="C913" s="29"/>
      <c r="D913" s="29"/>
      <c r="E913" s="29"/>
      <c r="F913" s="43"/>
      <c r="G913" s="43"/>
      <c r="H913" s="29"/>
      <c r="I913" s="21" t="str">
        <f>LEFT(Tabel1[[#This Row],[Ruumi tüüp (TALO Tüüpruumide nimestik)]],2)</f>
        <v/>
      </c>
      <c r="J913" s="30"/>
      <c r="K913" s="29"/>
      <c r="L913" s="21" t="str">
        <f>IFERROR(VLOOKUP(Tabel1[[#This Row],[Üürnik]],'Lepingu lisa'!$AW$3:$AX$22,2,FALSE),"")</f>
        <v/>
      </c>
      <c r="M913" s="21" t="str">
        <f>IFERROR(VLOOKUP(Tabel1[[#This Row],[Jaotus]],Tabelid!L:M,2,FALSE),"")</f>
        <v/>
      </c>
      <c r="N913" s="21"/>
      <c r="O913" s="55"/>
      <c r="P913" s="55"/>
      <c r="Q913" s="55"/>
      <c r="R913" s="55"/>
      <c r="S913" s="55"/>
      <c r="T913" s="55"/>
      <c r="U913" s="55"/>
      <c r="V913" s="55"/>
      <c r="W913" s="55"/>
      <c r="X913" s="55"/>
      <c r="Y913" s="55"/>
      <c r="Z913" s="55"/>
      <c r="AA913" s="55"/>
      <c r="AB913" s="55"/>
      <c r="AC913" s="55"/>
      <c r="AD913" s="55"/>
      <c r="AE913" s="55"/>
      <c r="AF913" s="55"/>
      <c r="AG913" s="55"/>
    </row>
    <row r="914" spans="1:33" x14ac:dyDescent="0.25">
      <c r="A914" s="29"/>
      <c r="B914" s="31"/>
      <c r="C914" s="29"/>
      <c r="D914" s="29"/>
      <c r="E914" s="29"/>
      <c r="F914" s="43"/>
      <c r="G914" s="43"/>
      <c r="H914" s="29"/>
      <c r="I914" s="21" t="str">
        <f>LEFT(Tabel1[[#This Row],[Ruumi tüüp (TALO Tüüpruumide nimestik)]],2)</f>
        <v/>
      </c>
      <c r="J914" s="30"/>
      <c r="K914" s="29"/>
      <c r="L914" s="21" t="str">
        <f>IFERROR(VLOOKUP(Tabel1[[#This Row],[Üürnik]],'Lepingu lisa'!$AW$3:$AX$22,2,FALSE),"")</f>
        <v/>
      </c>
      <c r="M914" s="21" t="str">
        <f>IFERROR(VLOOKUP(Tabel1[[#This Row],[Jaotus]],Tabelid!L:M,2,FALSE),"")</f>
        <v/>
      </c>
      <c r="N914" s="21"/>
      <c r="O914" s="55"/>
      <c r="P914" s="55"/>
      <c r="Q914" s="55"/>
      <c r="R914" s="55"/>
      <c r="S914" s="55"/>
      <c r="T914" s="55"/>
      <c r="U914" s="55"/>
      <c r="V914" s="55"/>
      <c r="W914" s="55"/>
      <c r="X914" s="55"/>
      <c r="Y914" s="55"/>
      <c r="Z914" s="55"/>
      <c r="AA914" s="55"/>
      <c r="AB914" s="55"/>
      <c r="AC914" s="55"/>
      <c r="AD914" s="55"/>
      <c r="AE914" s="55"/>
      <c r="AF914" s="55"/>
      <c r="AG914" s="55"/>
    </row>
    <row r="915" spans="1:33" x14ac:dyDescent="0.25">
      <c r="A915" s="29"/>
      <c r="B915" s="31"/>
      <c r="C915" s="29"/>
      <c r="D915" s="29"/>
      <c r="E915" s="29"/>
      <c r="F915" s="43"/>
      <c r="G915" s="43"/>
      <c r="H915" s="29"/>
      <c r="I915" s="21" t="str">
        <f>LEFT(Tabel1[[#This Row],[Ruumi tüüp (TALO Tüüpruumide nimestik)]],2)</f>
        <v/>
      </c>
      <c r="J915" s="30"/>
      <c r="K915" s="29"/>
      <c r="L915" s="21" t="str">
        <f>IFERROR(VLOOKUP(Tabel1[[#This Row],[Üürnik]],'Lepingu lisa'!$AW$3:$AX$22,2,FALSE),"")</f>
        <v/>
      </c>
      <c r="M915" s="21" t="str">
        <f>IFERROR(VLOOKUP(Tabel1[[#This Row],[Jaotus]],Tabelid!L:M,2,FALSE),"")</f>
        <v/>
      </c>
      <c r="N915" s="21"/>
      <c r="O915" s="55"/>
      <c r="P915" s="55"/>
      <c r="Q915" s="55"/>
      <c r="R915" s="55"/>
      <c r="S915" s="55"/>
      <c r="T915" s="55"/>
      <c r="U915" s="55"/>
      <c r="V915" s="55"/>
      <c r="W915" s="55"/>
      <c r="X915" s="55"/>
      <c r="Y915" s="55"/>
      <c r="Z915" s="55"/>
      <c r="AA915" s="55"/>
      <c r="AB915" s="55"/>
      <c r="AC915" s="55"/>
      <c r="AD915" s="55"/>
      <c r="AE915" s="55"/>
      <c r="AF915" s="55"/>
      <c r="AG915" s="55"/>
    </row>
    <row r="916" spans="1:33" x14ac:dyDescent="0.25">
      <c r="A916" s="29"/>
      <c r="B916" s="31"/>
      <c r="C916" s="29"/>
      <c r="D916" s="29"/>
      <c r="E916" s="29"/>
      <c r="F916" s="43"/>
      <c r="G916" s="43"/>
      <c r="H916" s="29"/>
      <c r="I916" s="21" t="str">
        <f>LEFT(Tabel1[[#This Row],[Ruumi tüüp (TALO Tüüpruumide nimestik)]],2)</f>
        <v/>
      </c>
      <c r="J916" s="30"/>
      <c r="K916" s="29"/>
      <c r="L916" s="21" t="str">
        <f>IFERROR(VLOOKUP(Tabel1[[#This Row],[Üürnik]],'Lepingu lisa'!$AW$3:$AX$22,2,FALSE),"")</f>
        <v/>
      </c>
      <c r="M916" s="21" t="str">
        <f>IFERROR(VLOOKUP(Tabel1[[#This Row],[Jaotus]],Tabelid!L:M,2,FALSE),"")</f>
        <v/>
      </c>
      <c r="N916" s="21"/>
      <c r="O916" s="55"/>
      <c r="P916" s="55"/>
      <c r="Q916" s="55"/>
      <c r="R916" s="55"/>
      <c r="S916" s="55"/>
      <c r="T916" s="55"/>
      <c r="U916" s="55"/>
      <c r="V916" s="55"/>
      <c r="W916" s="55"/>
      <c r="X916" s="55"/>
      <c r="Y916" s="55"/>
      <c r="Z916" s="55"/>
      <c r="AA916" s="55"/>
      <c r="AB916" s="55"/>
      <c r="AC916" s="55"/>
      <c r="AD916" s="55"/>
      <c r="AE916" s="55"/>
      <c r="AF916" s="55"/>
      <c r="AG916" s="55"/>
    </row>
    <row r="917" spans="1:33" x14ac:dyDescent="0.25">
      <c r="A917" s="29"/>
      <c r="B917" s="31"/>
      <c r="C917" s="29"/>
      <c r="D917" s="29"/>
      <c r="E917" s="29"/>
      <c r="F917" s="43"/>
      <c r="G917" s="43"/>
      <c r="H917" s="29"/>
      <c r="I917" s="21" t="str">
        <f>LEFT(Tabel1[[#This Row],[Ruumi tüüp (TALO Tüüpruumide nimestik)]],2)</f>
        <v/>
      </c>
      <c r="J917" s="30"/>
      <c r="K917" s="29"/>
      <c r="L917" s="21" t="str">
        <f>IFERROR(VLOOKUP(Tabel1[[#This Row],[Üürnik]],'Lepingu lisa'!$AW$3:$AX$22,2,FALSE),"")</f>
        <v/>
      </c>
      <c r="M917" s="21" t="str">
        <f>IFERROR(VLOOKUP(Tabel1[[#This Row],[Jaotus]],Tabelid!L:M,2,FALSE),"")</f>
        <v/>
      </c>
      <c r="N917" s="21"/>
      <c r="O917" s="55"/>
      <c r="P917" s="55"/>
      <c r="Q917" s="55"/>
      <c r="R917" s="55"/>
      <c r="S917" s="55"/>
      <c r="T917" s="55"/>
      <c r="U917" s="55"/>
      <c r="V917" s="55"/>
      <c r="W917" s="55"/>
      <c r="X917" s="55"/>
      <c r="Y917" s="55"/>
      <c r="Z917" s="55"/>
      <c r="AA917" s="55"/>
      <c r="AB917" s="55"/>
      <c r="AC917" s="55"/>
      <c r="AD917" s="55"/>
      <c r="AE917" s="55"/>
      <c r="AF917" s="55"/>
      <c r="AG917" s="55"/>
    </row>
    <row r="918" spans="1:33" x14ac:dyDescent="0.25">
      <c r="A918" s="29"/>
      <c r="B918" s="31"/>
      <c r="C918" s="29"/>
      <c r="D918" s="29"/>
      <c r="E918" s="29"/>
      <c r="F918" s="43"/>
      <c r="G918" s="43"/>
      <c r="H918" s="29"/>
      <c r="I918" s="21" t="str">
        <f>LEFT(Tabel1[[#This Row],[Ruumi tüüp (TALO Tüüpruumide nimestik)]],2)</f>
        <v/>
      </c>
      <c r="J918" s="30"/>
      <c r="K918" s="29"/>
      <c r="L918" s="21" t="str">
        <f>IFERROR(VLOOKUP(Tabel1[[#This Row],[Üürnik]],'Lepingu lisa'!$AW$3:$AX$22,2,FALSE),"")</f>
        <v/>
      </c>
      <c r="M918" s="21" t="str">
        <f>IFERROR(VLOOKUP(Tabel1[[#This Row],[Jaotus]],Tabelid!L:M,2,FALSE),"")</f>
        <v/>
      </c>
      <c r="N918" s="21"/>
      <c r="O918" s="55"/>
      <c r="P918" s="55"/>
      <c r="Q918" s="55"/>
      <c r="R918" s="55"/>
      <c r="S918" s="55"/>
      <c r="T918" s="55"/>
      <c r="U918" s="55"/>
      <c r="V918" s="55"/>
      <c r="W918" s="55"/>
      <c r="X918" s="55"/>
      <c r="Y918" s="55"/>
      <c r="Z918" s="55"/>
      <c r="AA918" s="55"/>
      <c r="AB918" s="55"/>
      <c r="AC918" s="55"/>
      <c r="AD918" s="55"/>
      <c r="AE918" s="55"/>
      <c r="AF918" s="55"/>
      <c r="AG918" s="55"/>
    </row>
    <row r="919" spans="1:33" x14ac:dyDescent="0.25">
      <c r="A919" s="29"/>
      <c r="B919" s="31"/>
      <c r="C919" s="29"/>
      <c r="D919" s="29"/>
      <c r="E919" s="29"/>
      <c r="F919" s="43"/>
      <c r="G919" s="43"/>
      <c r="H919" s="29"/>
      <c r="I919" s="21" t="str">
        <f>LEFT(Tabel1[[#This Row],[Ruumi tüüp (TALO Tüüpruumide nimestik)]],2)</f>
        <v/>
      </c>
      <c r="J919" s="30"/>
      <c r="K919" s="29"/>
      <c r="L919" s="21" t="str">
        <f>IFERROR(VLOOKUP(Tabel1[[#This Row],[Üürnik]],'Lepingu lisa'!$AW$3:$AX$22,2,FALSE),"")</f>
        <v/>
      </c>
      <c r="M919" s="21" t="str">
        <f>IFERROR(VLOOKUP(Tabel1[[#This Row],[Jaotus]],Tabelid!L:M,2,FALSE),"")</f>
        <v/>
      </c>
      <c r="N919" s="21"/>
      <c r="O919" s="55"/>
      <c r="P919" s="55"/>
      <c r="Q919" s="55"/>
      <c r="R919" s="55"/>
      <c r="S919" s="55"/>
      <c r="T919" s="55"/>
      <c r="U919" s="55"/>
      <c r="V919" s="55"/>
      <c r="W919" s="55"/>
      <c r="X919" s="55"/>
      <c r="Y919" s="55"/>
      <c r="Z919" s="55"/>
      <c r="AA919" s="55"/>
      <c r="AB919" s="55"/>
      <c r="AC919" s="55"/>
      <c r="AD919" s="55"/>
      <c r="AE919" s="55"/>
      <c r="AF919" s="55"/>
      <c r="AG919" s="55"/>
    </row>
    <row r="920" spans="1:33" x14ac:dyDescent="0.25">
      <c r="A920" s="29"/>
      <c r="B920" s="31"/>
      <c r="C920" s="29"/>
      <c r="D920" s="29"/>
      <c r="E920" s="29"/>
      <c r="F920" s="43"/>
      <c r="G920" s="43"/>
      <c r="H920" s="29"/>
      <c r="I920" s="21" t="str">
        <f>LEFT(Tabel1[[#This Row],[Ruumi tüüp (TALO Tüüpruumide nimestik)]],2)</f>
        <v/>
      </c>
      <c r="J920" s="30"/>
      <c r="K920" s="29"/>
      <c r="L920" s="21" t="str">
        <f>IFERROR(VLOOKUP(Tabel1[[#This Row],[Üürnik]],'Lepingu lisa'!$AW$3:$AX$22,2,FALSE),"")</f>
        <v/>
      </c>
      <c r="M920" s="21" t="str">
        <f>IFERROR(VLOOKUP(Tabel1[[#This Row],[Jaotus]],Tabelid!L:M,2,FALSE),"")</f>
        <v/>
      </c>
      <c r="N920" s="21"/>
      <c r="O920" s="55"/>
      <c r="P920" s="55"/>
      <c r="Q920" s="55"/>
      <c r="R920" s="55"/>
      <c r="S920" s="55"/>
      <c r="T920" s="55"/>
      <c r="U920" s="55"/>
      <c r="V920" s="55"/>
      <c r="W920" s="55"/>
      <c r="X920" s="55"/>
      <c r="Y920" s="55"/>
      <c r="Z920" s="55"/>
      <c r="AA920" s="55"/>
      <c r="AB920" s="55"/>
      <c r="AC920" s="55"/>
      <c r="AD920" s="55"/>
      <c r="AE920" s="55"/>
      <c r="AF920" s="55"/>
      <c r="AG920" s="55"/>
    </row>
    <row r="921" spans="1:33" x14ac:dyDescent="0.25">
      <c r="A921" s="29"/>
      <c r="B921" s="31"/>
      <c r="C921" s="29"/>
      <c r="D921" s="29"/>
      <c r="E921" s="29"/>
      <c r="F921" s="43"/>
      <c r="G921" s="43"/>
      <c r="H921" s="29"/>
      <c r="I921" s="21" t="str">
        <f>LEFT(Tabel1[[#This Row],[Ruumi tüüp (TALO Tüüpruumide nimestik)]],2)</f>
        <v/>
      </c>
      <c r="J921" s="30"/>
      <c r="K921" s="29"/>
      <c r="L921" s="21" t="str">
        <f>IFERROR(VLOOKUP(Tabel1[[#This Row],[Üürnik]],'Lepingu lisa'!$AW$3:$AX$22,2,FALSE),"")</f>
        <v/>
      </c>
      <c r="M921" s="21" t="str">
        <f>IFERROR(VLOOKUP(Tabel1[[#This Row],[Jaotus]],Tabelid!L:M,2,FALSE),"")</f>
        <v/>
      </c>
      <c r="N921" s="21"/>
      <c r="O921" s="55"/>
      <c r="P921" s="55"/>
      <c r="Q921" s="55"/>
      <c r="R921" s="55"/>
      <c r="S921" s="55"/>
      <c r="T921" s="55"/>
      <c r="U921" s="55"/>
      <c r="V921" s="55"/>
      <c r="W921" s="55"/>
      <c r="X921" s="55"/>
      <c r="Y921" s="55"/>
      <c r="Z921" s="55"/>
      <c r="AA921" s="55"/>
      <c r="AB921" s="55"/>
      <c r="AC921" s="55"/>
      <c r="AD921" s="55"/>
      <c r="AE921" s="55"/>
      <c r="AF921" s="55"/>
      <c r="AG921" s="55"/>
    </row>
    <row r="922" spans="1:33" x14ac:dyDescent="0.25">
      <c r="A922" s="29"/>
      <c r="B922" s="31"/>
      <c r="C922" s="29"/>
      <c r="D922" s="29"/>
      <c r="E922" s="29"/>
      <c r="F922" s="43"/>
      <c r="G922" s="43"/>
      <c r="H922" s="29"/>
      <c r="I922" s="21" t="str">
        <f>LEFT(Tabel1[[#This Row],[Ruumi tüüp (TALO Tüüpruumide nimestik)]],2)</f>
        <v/>
      </c>
      <c r="J922" s="30"/>
      <c r="K922" s="29"/>
      <c r="L922" s="21" t="str">
        <f>IFERROR(VLOOKUP(Tabel1[[#This Row],[Üürnik]],'Lepingu lisa'!$AW$3:$AX$22,2,FALSE),"")</f>
        <v/>
      </c>
      <c r="M922" s="21" t="str">
        <f>IFERROR(VLOOKUP(Tabel1[[#This Row],[Jaotus]],Tabelid!L:M,2,FALSE),"")</f>
        <v/>
      </c>
      <c r="N922" s="21"/>
      <c r="O922" s="55"/>
      <c r="P922" s="55"/>
      <c r="Q922" s="55"/>
      <c r="R922" s="55"/>
      <c r="S922" s="55"/>
      <c r="T922" s="55"/>
      <c r="U922" s="55"/>
      <c r="V922" s="55"/>
      <c r="W922" s="55"/>
      <c r="X922" s="55"/>
      <c r="Y922" s="55"/>
      <c r="Z922" s="55"/>
      <c r="AA922" s="55"/>
      <c r="AB922" s="55"/>
      <c r="AC922" s="55"/>
      <c r="AD922" s="55"/>
      <c r="AE922" s="55"/>
      <c r="AF922" s="55"/>
      <c r="AG922" s="55"/>
    </row>
    <row r="923" spans="1:33" x14ac:dyDescent="0.25">
      <c r="A923" s="29"/>
      <c r="B923" s="31"/>
      <c r="C923" s="29"/>
      <c r="D923" s="29"/>
      <c r="E923" s="29"/>
      <c r="F923" s="43"/>
      <c r="G923" s="43"/>
      <c r="H923" s="29"/>
      <c r="I923" s="21" t="str">
        <f>LEFT(Tabel1[[#This Row],[Ruumi tüüp (TALO Tüüpruumide nimestik)]],2)</f>
        <v/>
      </c>
      <c r="J923" s="30"/>
      <c r="K923" s="29"/>
      <c r="L923" s="21" t="str">
        <f>IFERROR(VLOOKUP(Tabel1[[#This Row],[Üürnik]],'Lepingu lisa'!$AW$3:$AX$22,2,FALSE),"")</f>
        <v/>
      </c>
      <c r="M923" s="21" t="str">
        <f>IFERROR(VLOOKUP(Tabel1[[#This Row],[Jaotus]],Tabelid!L:M,2,FALSE),"")</f>
        <v/>
      </c>
      <c r="N923" s="21"/>
      <c r="O923" s="55"/>
      <c r="P923" s="55"/>
      <c r="Q923" s="55"/>
      <c r="R923" s="55"/>
      <c r="S923" s="55"/>
      <c r="T923" s="55"/>
      <c r="U923" s="55"/>
      <c r="V923" s="55"/>
      <c r="W923" s="55"/>
      <c r="X923" s="55"/>
      <c r="Y923" s="55"/>
      <c r="Z923" s="55"/>
      <c r="AA923" s="55"/>
      <c r="AB923" s="55"/>
      <c r="AC923" s="55"/>
      <c r="AD923" s="55"/>
      <c r="AE923" s="55"/>
      <c r="AF923" s="55"/>
      <c r="AG923" s="55"/>
    </row>
    <row r="924" spans="1:33" x14ac:dyDescent="0.25">
      <c r="A924" s="29"/>
      <c r="B924" s="31"/>
      <c r="C924" s="29"/>
      <c r="D924" s="29"/>
      <c r="E924" s="29"/>
      <c r="F924" s="43"/>
      <c r="G924" s="43"/>
      <c r="H924" s="29"/>
      <c r="I924" s="21" t="str">
        <f>LEFT(Tabel1[[#This Row],[Ruumi tüüp (TALO Tüüpruumide nimestik)]],2)</f>
        <v/>
      </c>
      <c r="J924" s="30"/>
      <c r="K924" s="29"/>
      <c r="L924" s="21" t="str">
        <f>IFERROR(VLOOKUP(Tabel1[[#This Row],[Üürnik]],'Lepingu lisa'!$AW$3:$AX$22,2,FALSE),"")</f>
        <v/>
      </c>
      <c r="M924" s="21" t="str">
        <f>IFERROR(VLOOKUP(Tabel1[[#This Row],[Jaotus]],Tabelid!L:M,2,FALSE),"")</f>
        <v/>
      </c>
      <c r="N924" s="21"/>
      <c r="O924" s="55"/>
      <c r="P924" s="55"/>
      <c r="Q924" s="55"/>
      <c r="R924" s="55"/>
      <c r="S924" s="55"/>
      <c r="T924" s="55"/>
      <c r="U924" s="55"/>
      <c r="V924" s="55"/>
      <c r="W924" s="55"/>
      <c r="X924" s="55"/>
      <c r="Y924" s="55"/>
      <c r="Z924" s="55"/>
      <c r="AA924" s="55"/>
      <c r="AB924" s="55"/>
      <c r="AC924" s="55"/>
      <c r="AD924" s="55"/>
      <c r="AE924" s="55"/>
      <c r="AF924" s="55"/>
      <c r="AG924" s="55"/>
    </row>
    <row r="925" spans="1:33" x14ac:dyDescent="0.25">
      <c r="A925" s="29"/>
      <c r="B925" s="31"/>
      <c r="C925" s="29"/>
      <c r="D925" s="29"/>
      <c r="E925" s="29"/>
      <c r="F925" s="43"/>
      <c r="G925" s="43"/>
      <c r="H925" s="29"/>
      <c r="I925" s="21" t="str">
        <f>LEFT(Tabel1[[#This Row],[Ruumi tüüp (TALO Tüüpruumide nimestik)]],2)</f>
        <v/>
      </c>
      <c r="J925" s="30"/>
      <c r="K925" s="29"/>
      <c r="L925" s="21" t="str">
        <f>IFERROR(VLOOKUP(Tabel1[[#This Row],[Üürnik]],'Lepingu lisa'!$AW$3:$AX$22,2,FALSE),"")</f>
        <v/>
      </c>
      <c r="M925" s="21" t="str">
        <f>IFERROR(VLOOKUP(Tabel1[[#This Row],[Jaotus]],Tabelid!L:M,2,FALSE),"")</f>
        <v/>
      </c>
      <c r="N925" s="21"/>
      <c r="O925" s="55"/>
      <c r="P925" s="55"/>
      <c r="Q925" s="55"/>
      <c r="R925" s="55"/>
      <c r="S925" s="55"/>
      <c r="T925" s="55"/>
      <c r="U925" s="55"/>
      <c r="V925" s="55"/>
      <c r="W925" s="55"/>
      <c r="X925" s="55"/>
      <c r="Y925" s="55"/>
      <c r="Z925" s="55"/>
      <c r="AA925" s="55"/>
      <c r="AB925" s="55"/>
      <c r="AC925" s="55"/>
      <c r="AD925" s="55"/>
      <c r="AE925" s="55"/>
      <c r="AF925" s="55"/>
      <c r="AG925" s="55"/>
    </row>
    <row r="926" spans="1:33" x14ac:dyDescent="0.25">
      <c r="A926" s="29"/>
      <c r="B926" s="31"/>
      <c r="C926" s="29"/>
      <c r="D926" s="29"/>
      <c r="E926" s="29"/>
      <c r="F926" s="43"/>
      <c r="G926" s="43"/>
      <c r="H926" s="29"/>
      <c r="I926" s="21" t="str">
        <f>LEFT(Tabel1[[#This Row],[Ruumi tüüp (TALO Tüüpruumide nimestik)]],2)</f>
        <v/>
      </c>
      <c r="J926" s="30"/>
      <c r="K926" s="29"/>
      <c r="L926" s="21" t="str">
        <f>IFERROR(VLOOKUP(Tabel1[[#This Row],[Üürnik]],'Lepingu lisa'!$AW$3:$AX$22,2,FALSE),"")</f>
        <v/>
      </c>
      <c r="M926" s="21" t="str">
        <f>IFERROR(VLOOKUP(Tabel1[[#This Row],[Jaotus]],Tabelid!L:M,2,FALSE),"")</f>
        <v/>
      </c>
      <c r="N926" s="21"/>
      <c r="O926" s="55"/>
      <c r="P926" s="55"/>
      <c r="Q926" s="55"/>
      <c r="R926" s="55"/>
      <c r="S926" s="55"/>
      <c r="T926" s="55"/>
      <c r="U926" s="55"/>
      <c r="V926" s="55"/>
      <c r="W926" s="55"/>
      <c r="X926" s="55"/>
      <c r="Y926" s="55"/>
      <c r="Z926" s="55"/>
      <c r="AA926" s="55"/>
      <c r="AB926" s="55"/>
      <c r="AC926" s="55"/>
      <c r="AD926" s="55"/>
      <c r="AE926" s="55"/>
      <c r="AF926" s="55"/>
      <c r="AG926" s="55"/>
    </row>
    <row r="927" spans="1:33" x14ac:dyDescent="0.25">
      <c r="A927" s="29"/>
      <c r="B927" s="31"/>
      <c r="C927" s="29"/>
      <c r="D927" s="29"/>
      <c r="E927" s="29"/>
      <c r="F927" s="43"/>
      <c r="G927" s="43"/>
      <c r="H927" s="29"/>
      <c r="I927" s="21" t="str">
        <f>LEFT(Tabel1[[#This Row],[Ruumi tüüp (TALO Tüüpruumide nimestik)]],2)</f>
        <v/>
      </c>
      <c r="J927" s="30"/>
      <c r="K927" s="29"/>
      <c r="L927" s="21" t="str">
        <f>IFERROR(VLOOKUP(Tabel1[[#This Row],[Üürnik]],'Lepingu lisa'!$AW$3:$AX$22,2,FALSE),"")</f>
        <v/>
      </c>
      <c r="M927" s="21" t="str">
        <f>IFERROR(VLOOKUP(Tabel1[[#This Row],[Jaotus]],Tabelid!L:M,2,FALSE),"")</f>
        <v/>
      </c>
      <c r="N927" s="21"/>
      <c r="O927" s="55"/>
      <c r="P927" s="55"/>
      <c r="Q927" s="55"/>
      <c r="R927" s="55"/>
      <c r="S927" s="55"/>
      <c r="T927" s="55"/>
      <c r="U927" s="55"/>
      <c r="V927" s="55"/>
      <c r="W927" s="55"/>
      <c r="X927" s="55"/>
      <c r="Y927" s="55"/>
      <c r="Z927" s="55"/>
      <c r="AA927" s="55"/>
      <c r="AB927" s="55"/>
      <c r="AC927" s="55"/>
      <c r="AD927" s="55"/>
      <c r="AE927" s="55"/>
      <c r="AF927" s="55"/>
      <c r="AG927" s="55"/>
    </row>
    <row r="928" spans="1:33" x14ac:dyDescent="0.25">
      <c r="A928" s="29"/>
      <c r="B928" s="31"/>
      <c r="C928" s="29"/>
      <c r="D928" s="29"/>
      <c r="E928" s="29"/>
      <c r="F928" s="43"/>
      <c r="G928" s="43"/>
      <c r="H928" s="29"/>
      <c r="I928" s="21" t="str">
        <f>LEFT(Tabel1[[#This Row],[Ruumi tüüp (TALO Tüüpruumide nimestik)]],2)</f>
        <v/>
      </c>
      <c r="J928" s="30"/>
      <c r="K928" s="29"/>
      <c r="L928" s="21" t="str">
        <f>IFERROR(VLOOKUP(Tabel1[[#This Row],[Üürnik]],'Lepingu lisa'!$AW$3:$AX$22,2,FALSE),"")</f>
        <v/>
      </c>
      <c r="M928" s="21" t="str">
        <f>IFERROR(VLOOKUP(Tabel1[[#This Row],[Jaotus]],Tabelid!L:M,2,FALSE),"")</f>
        <v/>
      </c>
      <c r="N928" s="21"/>
      <c r="O928" s="55"/>
      <c r="P928" s="55"/>
      <c r="Q928" s="55"/>
      <c r="R928" s="55"/>
      <c r="S928" s="55"/>
      <c r="T928" s="55"/>
      <c r="U928" s="55"/>
      <c r="V928" s="55"/>
      <c r="W928" s="55"/>
      <c r="X928" s="55"/>
      <c r="Y928" s="55"/>
      <c r="Z928" s="55"/>
      <c r="AA928" s="55"/>
      <c r="AB928" s="55"/>
      <c r="AC928" s="55"/>
      <c r="AD928" s="55"/>
      <c r="AE928" s="55"/>
      <c r="AF928" s="55"/>
      <c r="AG928" s="55"/>
    </row>
    <row r="929" spans="1:33" x14ac:dyDescent="0.25">
      <c r="A929" s="29"/>
      <c r="B929" s="31"/>
      <c r="C929" s="29"/>
      <c r="D929" s="29"/>
      <c r="E929" s="29"/>
      <c r="F929" s="43"/>
      <c r="G929" s="43"/>
      <c r="H929" s="29"/>
      <c r="I929" s="21" t="str">
        <f>LEFT(Tabel1[[#This Row],[Ruumi tüüp (TALO Tüüpruumide nimestik)]],2)</f>
        <v/>
      </c>
      <c r="J929" s="30"/>
      <c r="K929" s="29"/>
      <c r="L929" s="21" t="str">
        <f>IFERROR(VLOOKUP(Tabel1[[#This Row],[Üürnik]],'Lepingu lisa'!$AW$3:$AX$22,2,FALSE),"")</f>
        <v/>
      </c>
      <c r="M929" s="21" t="str">
        <f>IFERROR(VLOOKUP(Tabel1[[#This Row],[Jaotus]],Tabelid!L:M,2,FALSE),"")</f>
        <v/>
      </c>
      <c r="N929" s="21"/>
      <c r="O929" s="55"/>
      <c r="P929" s="55"/>
      <c r="Q929" s="55"/>
      <c r="R929" s="55"/>
      <c r="S929" s="55"/>
      <c r="T929" s="55"/>
      <c r="U929" s="55"/>
      <c r="V929" s="55"/>
      <c r="W929" s="55"/>
      <c r="X929" s="55"/>
      <c r="Y929" s="55"/>
      <c r="Z929" s="55"/>
      <c r="AA929" s="55"/>
      <c r="AB929" s="55"/>
      <c r="AC929" s="55"/>
      <c r="AD929" s="55"/>
      <c r="AE929" s="55"/>
      <c r="AF929" s="55"/>
      <c r="AG929" s="55"/>
    </row>
    <row r="930" spans="1:33" x14ac:dyDescent="0.25">
      <c r="A930" s="29"/>
      <c r="B930" s="31"/>
      <c r="C930" s="29"/>
      <c r="D930" s="29"/>
      <c r="E930" s="29"/>
      <c r="F930" s="43"/>
      <c r="G930" s="43"/>
      <c r="H930" s="29"/>
      <c r="I930" s="21" t="str">
        <f>LEFT(Tabel1[[#This Row],[Ruumi tüüp (TALO Tüüpruumide nimestik)]],2)</f>
        <v/>
      </c>
      <c r="J930" s="30"/>
      <c r="K930" s="29"/>
      <c r="L930" s="21" t="str">
        <f>IFERROR(VLOOKUP(Tabel1[[#This Row],[Üürnik]],'Lepingu lisa'!$AW$3:$AX$22,2,FALSE),"")</f>
        <v/>
      </c>
      <c r="M930" s="21" t="str">
        <f>IFERROR(VLOOKUP(Tabel1[[#This Row],[Jaotus]],Tabelid!L:M,2,FALSE),"")</f>
        <v/>
      </c>
      <c r="N930" s="21"/>
      <c r="O930" s="55"/>
      <c r="P930" s="55"/>
      <c r="Q930" s="55"/>
      <c r="R930" s="55"/>
      <c r="S930" s="55"/>
      <c r="T930" s="55"/>
      <c r="U930" s="55"/>
      <c r="V930" s="55"/>
      <c r="W930" s="55"/>
      <c r="X930" s="55"/>
      <c r="Y930" s="55"/>
      <c r="Z930" s="55"/>
      <c r="AA930" s="55"/>
      <c r="AB930" s="55"/>
      <c r="AC930" s="55"/>
      <c r="AD930" s="55"/>
      <c r="AE930" s="55"/>
      <c r="AF930" s="55"/>
      <c r="AG930" s="55"/>
    </row>
    <row r="931" spans="1:33" x14ac:dyDescent="0.25">
      <c r="A931" s="29"/>
      <c r="B931" s="31"/>
      <c r="C931" s="29"/>
      <c r="D931" s="29"/>
      <c r="E931" s="29"/>
      <c r="F931" s="43"/>
      <c r="G931" s="43"/>
      <c r="H931" s="29"/>
      <c r="I931" s="21" t="str">
        <f>LEFT(Tabel1[[#This Row],[Ruumi tüüp (TALO Tüüpruumide nimestik)]],2)</f>
        <v/>
      </c>
      <c r="J931" s="30"/>
      <c r="K931" s="29"/>
      <c r="L931" s="21" t="str">
        <f>IFERROR(VLOOKUP(Tabel1[[#This Row],[Üürnik]],'Lepingu lisa'!$AW$3:$AX$22,2,FALSE),"")</f>
        <v/>
      </c>
      <c r="M931" s="21" t="str">
        <f>IFERROR(VLOOKUP(Tabel1[[#This Row],[Jaotus]],Tabelid!L:M,2,FALSE),"")</f>
        <v/>
      </c>
      <c r="N931" s="21"/>
      <c r="O931" s="55"/>
      <c r="P931" s="55"/>
      <c r="Q931" s="55"/>
      <c r="R931" s="55"/>
      <c r="S931" s="55"/>
      <c r="T931" s="55"/>
      <c r="U931" s="55"/>
      <c r="V931" s="55"/>
      <c r="W931" s="55"/>
      <c r="X931" s="55"/>
      <c r="Y931" s="55"/>
      <c r="Z931" s="55"/>
      <c r="AA931" s="55"/>
      <c r="AB931" s="55"/>
      <c r="AC931" s="55"/>
      <c r="AD931" s="55"/>
      <c r="AE931" s="55"/>
      <c r="AF931" s="55"/>
      <c r="AG931" s="55"/>
    </row>
    <row r="932" spans="1:33" x14ac:dyDescent="0.25">
      <c r="A932" s="29"/>
      <c r="B932" s="31"/>
      <c r="C932" s="29"/>
      <c r="D932" s="29"/>
      <c r="E932" s="29"/>
      <c r="F932" s="43"/>
      <c r="G932" s="43"/>
      <c r="H932" s="29"/>
      <c r="I932" s="21" t="str">
        <f>LEFT(Tabel1[[#This Row],[Ruumi tüüp (TALO Tüüpruumide nimestik)]],2)</f>
        <v/>
      </c>
      <c r="J932" s="30"/>
      <c r="K932" s="29"/>
      <c r="L932" s="21" t="str">
        <f>IFERROR(VLOOKUP(Tabel1[[#This Row],[Üürnik]],'Lepingu lisa'!$AW$3:$AX$22,2,FALSE),"")</f>
        <v/>
      </c>
      <c r="M932" s="21" t="str">
        <f>IFERROR(VLOOKUP(Tabel1[[#This Row],[Jaotus]],Tabelid!L:M,2,FALSE),"")</f>
        <v/>
      </c>
      <c r="N932" s="21"/>
      <c r="O932" s="55"/>
      <c r="P932" s="55"/>
      <c r="Q932" s="55"/>
      <c r="R932" s="55"/>
      <c r="S932" s="55"/>
      <c r="T932" s="55"/>
      <c r="U932" s="55"/>
      <c r="V932" s="55"/>
      <c r="W932" s="55"/>
      <c r="X932" s="55"/>
      <c r="Y932" s="55"/>
      <c r="Z932" s="55"/>
      <c r="AA932" s="55"/>
      <c r="AB932" s="55"/>
      <c r="AC932" s="55"/>
      <c r="AD932" s="55"/>
      <c r="AE932" s="55"/>
      <c r="AF932" s="55"/>
      <c r="AG932" s="55"/>
    </row>
    <row r="933" spans="1:33" x14ac:dyDescent="0.25">
      <c r="A933" s="29"/>
      <c r="B933" s="31"/>
      <c r="C933" s="29"/>
      <c r="D933" s="29"/>
      <c r="E933" s="29"/>
      <c r="F933" s="43"/>
      <c r="G933" s="43"/>
      <c r="H933" s="29"/>
      <c r="I933" s="21" t="str">
        <f>LEFT(Tabel1[[#This Row],[Ruumi tüüp (TALO Tüüpruumide nimestik)]],2)</f>
        <v/>
      </c>
      <c r="J933" s="30"/>
      <c r="K933" s="29"/>
      <c r="L933" s="21" t="str">
        <f>IFERROR(VLOOKUP(Tabel1[[#This Row],[Üürnik]],'Lepingu lisa'!$AW$3:$AX$22,2,FALSE),"")</f>
        <v/>
      </c>
      <c r="M933" s="21" t="str">
        <f>IFERROR(VLOOKUP(Tabel1[[#This Row],[Jaotus]],Tabelid!L:M,2,FALSE),"")</f>
        <v/>
      </c>
      <c r="N933" s="21"/>
      <c r="O933" s="55"/>
      <c r="P933" s="55"/>
      <c r="Q933" s="55"/>
      <c r="R933" s="55"/>
      <c r="S933" s="55"/>
      <c r="T933" s="55"/>
      <c r="U933" s="55"/>
      <c r="V933" s="55"/>
      <c r="W933" s="55"/>
      <c r="X933" s="55"/>
      <c r="Y933" s="55"/>
      <c r="Z933" s="55"/>
      <c r="AA933" s="55"/>
      <c r="AB933" s="55"/>
      <c r="AC933" s="55"/>
      <c r="AD933" s="55"/>
      <c r="AE933" s="55"/>
      <c r="AF933" s="55"/>
      <c r="AG933" s="55"/>
    </row>
    <row r="934" spans="1:33" x14ac:dyDescent="0.25">
      <c r="A934" s="29"/>
      <c r="B934" s="31"/>
      <c r="C934" s="29"/>
      <c r="D934" s="29"/>
      <c r="E934" s="29"/>
      <c r="F934" s="43"/>
      <c r="G934" s="43"/>
      <c r="H934" s="29"/>
      <c r="I934" s="21" t="str">
        <f>LEFT(Tabel1[[#This Row],[Ruumi tüüp (TALO Tüüpruumide nimestik)]],2)</f>
        <v/>
      </c>
      <c r="J934" s="30"/>
      <c r="K934" s="29"/>
      <c r="L934" s="21" t="str">
        <f>IFERROR(VLOOKUP(Tabel1[[#This Row],[Üürnik]],'Lepingu lisa'!$AW$3:$AX$22,2,FALSE),"")</f>
        <v/>
      </c>
      <c r="M934" s="21" t="str">
        <f>IFERROR(VLOOKUP(Tabel1[[#This Row],[Jaotus]],Tabelid!L:M,2,FALSE),"")</f>
        <v/>
      </c>
      <c r="N934" s="21"/>
      <c r="O934" s="55"/>
      <c r="P934" s="55"/>
      <c r="Q934" s="55"/>
      <c r="R934" s="55"/>
      <c r="S934" s="55"/>
      <c r="T934" s="55"/>
      <c r="U934" s="55"/>
      <c r="V934" s="55"/>
      <c r="W934" s="55"/>
      <c r="X934" s="55"/>
      <c r="Y934" s="55"/>
      <c r="Z934" s="55"/>
      <c r="AA934" s="55"/>
      <c r="AB934" s="55"/>
      <c r="AC934" s="55"/>
      <c r="AD934" s="55"/>
      <c r="AE934" s="55"/>
      <c r="AF934" s="55"/>
      <c r="AG934" s="55"/>
    </row>
    <row r="935" spans="1:33" x14ac:dyDescent="0.25">
      <c r="A935" s="29"/>
      <c r="B935" s="31"/>
      <c r="C935" s="29"/>
      <c r="D935" s="29"/>
      <c r="E935" s="29"/>
      <c r="F935" s="43"/>
      <c r="G935" s="43"/>
      <c r="H935" s="29"/>
      <c r="I935" s="21" t="str">
        <f>LEFT(Tabel1[[#This Row],[Ruumi tüüp (TALO Tüüpruumide nimestik)]],2)</f>
        <v/>
      </c>
      <c r="J935" s="30"/>
      <c r="K935" s="29"/>
      <c r="L935" s="21" t="str">
        <f>IFERROR(VLOOKUP(Tabel1[[#This Row],[Üürnik]],'Lepingu lisa'!$AW$3:$AX$22,2,FALSE),"")</f>
        <v/>
      </c>
      <c r="M935" s="21" t="str">
        <f>IFERROR(VLOOKUP(Tabel1[[#This Row],[Jaotus]],Tabelid!L:M,2,FALSE),"")</f>
        <v/>
      </c>
      <c r="N935" s="21"/>
      <c r="O935" s="55"/>
      <c r="P935" s="55"/>
      <c r="Q935" s="55"/>
      <c r="R935" s="55"/>
      <c r="S935" s="55"/>
      <c r="T935" s="55"/>
      <c r="U935" s="55"/>
      <c r="V935" s="55"/>
      <c r="W935" s="55"/>
      <c r="X935" s="55"/>
      <c r="Y935" s="55"/>
      <c r="Z935" s="55"/>
      <c r="AA935" s="55"/>
      <c r="AB935" s="55"/>
      <c r="AC935" s="55"/>
      <c r="AD935" s="55"/>
      <c r="AE935" s="55"/>
      <c r="AF935" s="55"/>
      <c r="AG935" s="55"/>
    </row>
    <row r="936" spans="1:33" x14ac:dyDescent="0.25">
      <c r="A936" s="29"/>
      <c r="B936" s="31"/>
      <c r="C936" s="29"/>
      <c r="D936" s="29"/>
      <c r="E936" s="29"/>
      <c r="F936" s="43"/>
      <c r="G936" s="43"/>
      <c r="H936" s="29"/>
      <c r="I936" s="21" t="str">
        <f>LEFT(Tabel1[[#This Row],[Ruumi tüüp (TALO Tüüpruumide nimestik)]],2)</f>
        <v/>
      </c>
      <c r="J936" s="30"/>
      <c r="K936" s="29"/>
      <c r="L936" s="21" t="str">
        <f>IFERROR(VLOOKUP(Tabel1[[#This Row],[Üürnik]],'Lepingu lisa'!$AW$3:$AX$22,2,FALSE),"")</f>
        <v/>
      </c>
      <c r="M936" s="21" t="str">
        <f>IFERROR(VLOOKUP(Tabel1[[#This Row],[Jaotus]],Tabelid!L:M,2,FALSE),"")</f>
        <v/>
      </c>
      <c r="N936" s="21"/>
      <c r="O936" s="55"/>
      <c r="P936" s="55"/>
      <c r="Q936" s="55"/>
      <c r="R936" s="55"/>
      <c r="S936" s="55"/>
      <c r="T936" s="55"/>
      <c r="U936" s="55"/>
      <c r="V936" s="55"/>
      <c r="W936" s="55"/>
      <c r="X936" s="55"/>
      <c r="Y936" s="55"/>
      <c r="Z936" s="55"/>
      <c r="AA936" s="55"/>
      <c r="AB936" s="55"/>
      <c r="AC936" s="55"/>
      <c r="AD936" s="55"/>
      <c r="AE936" s="55"/>
      <c r="AF936" s="55"/>
      <c r="AG936" s="55"/>
    </row>
    <row r="937" spans="1:33" x14ac:dyDescent="0.25">
      <c r="A937" s="29"/>
      <c r="B937" s="31"/>
      <c r="C937" s="29"/>
      <c r="D937" s="29"/>
      <c r="E937" s="29"/>
      <c r="F937" s="43"/>
      <c r="G937" s="43"/>
      <c r="H937" s="29"/>
      <c r="I937" s="21" t="str">
        <f>LEFT(Tabel1[[#This Row],[Ruumi tüüp (TALO Tüüpruumide nimestik)]],2)</f>
        <v/>
      </c>
      <c r="J937" s="30"/>
      <c r="K937" s="29"/>
      <c r="L937" s="21" t="str">
        <f>IFERROR(VLOOKUP(Tabel1[[#This Row],[Üürnik]],'Lepingu lisa'!$AW$3:$AX$22,2,FALSE),"")</f>
        <v/>
      </c>
      <c r="M937" s="21" t="str">
        <f>IFERROR(VLOOKUP(Tabel1[[#This Row],[Jaotus]],Tabelid!L:M,2,FALSE),"")</f>
        <v/>
      </c>
      <c r="N937" s="21"/>
      <c r="O937" s="55"/>
      <c r="P937" s="55"/>
      <c r="Q937" s="55"/>
      <c r="R937" s="55"/>
      <c r="S937" s="55"/>
      <c r="T937" s="55"/>
      <c r="U937" s="55"/>
      <c r="V937" s="55"/>
      <c r="W937" s="55"/>
      <c r="X937" s="55"/>
      <c r="Y937" s="55"/>
      <c r="Z937" s="55"/>
      <c r="AA937" s="55"/>
      <c r="AB937" s="55"/>
      <c r="AC937" s="55"/>
      <c r="AD937" s="55"/>
      <c r="AE937" s="55"/>
      <c r="AF937" s="55"/>
      <c r="AG937" s="55"/>
    </row>
    <row r="938" spans="1:33" x14ac:dyDescent="0.25">
      <c r="A938" s="29"/>
      <c r="B938" s="31"/>
      <c r="C938" s="29"/>
      <c r="D938" s="29"/>
      <c r="E938" s="29"/>
      <c r="F938" s="43"/>
      <c r="G938" s="43"/>
      <c r="H938" s="29"/>
      <c r="I938" s="21" t="str">
        <f>LEFT(Tabel1[[#This Row],[Ruumi tüüp (TALO Tüüpruumide nimestik)]],2)</f>
        <v/>
      </c>
      <c r="J938" s="30"/>
      <c r="K938" s="29"/>
      <c r="L938" s="21" t="str">
        <f>IFERROR(VLOOKUP(Tabel1[[#This Row],[Üürnik]],'Lepingu lisa'!$AW$3:$AX$22,2,FALSE),"")</f>
        <v/>
      </c>
      <c r="M938" s="21" t="str">
        <f>IFERROR(VLOOKUP(Tabel1[[#This Row],[Jaotus]],Tabelid!L:M,2,FALSE),"")</f>
        <v/>
      </c>
      <c r="N938" s="21"/>
      <c r="O938" s="55"/>
      <c r="P938" s="55"/>
      <c r="Q938" s="55"/>
      <c r="R938" s="55"/>
      <c r="S938" s="55"/>
      <c r="T938" s="55"/>
      <c r="U938" s="55"/>
      <c r="V938" s="55"/>
      <c r="W938" s="55"/>
      <c r="X938" s="55"/>
      <c r="Y938" s="55"/>
      <c r="Z938" s="55"/>
      <c r="AA938" s="55"/>
      <c r="AB938" s="55"/>
      <c r="AC938" s="55"/>
      <c r="AD938" s="55"/>
      <c r="AE938" s="55"/>
      <c r="AF938" s="55"/>
      <c r="AG938" s="55"/>
    </row>
    <row r="939" spans="1:33" x14ac:dyDescent="0.25">
      <c r="A939" s="29"/>
      <c r="B939" s="31"/>
      <c r="C939" s="29"/>
      <c r="D939" s="29"/>
      <c r="E939" s="29"/>
      <c r="F939" s="43"/>
      <c r="G939" s="43"/>
      <c r="H939" s="29"/>
      <c r="I939" s="21" t="str">
        <f>LEFT(Tabel1[[#This Row],[Ruumi tüüp (TALO Tüüpruumide nimestik)]],2)</f>
        <v/>
      </c>
      <c r="J939" s="30"/>
      <c r="K939" s="29"/>
      <c r="L939" s="21" t="str">
        <f>IFERROR(VLOOKUP(Tabel1[[#This Row],[Üürnik]],'Lepingu lisa'!$AW$3:$AX$22,2,FALSE),"")</f>
        <v/>
      </c>
      <c r="M939" s="21" t="str">
        <f>IFERROR(VLOOKUP(Tabel1[[#This Row],[Jaotus]],Tabelid!L:M,2,FALSE),"")</f>
        <v/>
      </c>
      <c r="N939" s="21"/>
      <c r="O939" s="55"/>
      <c r="P939" s="55"/>
      <c r="Q939" s="55"/>
      <c r="R939" s="55"/>
      <c r="S939" s="55"/>
      <c r="T939" s="55"/>
      <c r="U939" s="55"/>
      <c r="V939" s="55"/>
      <c r="W939" s="55"/>
      <c r="X939" s="55"/>
      <c r="Y939" s="55"/>
      <c r="Z939" s="55"/>
      <c r="AA939" s="55"/>
      <c r="AB939" s="55"/>
      <c r="AC939" s="55"/>
      <c r="AD939" s="55"/>
      <c r="AE939" s="55"/>
      <c r="AF939" s="55"/>
      <c r="AG939" s="55"/>
    </row>
    <row r="940" spans="1:33" x14ac:dyDescent="0.25">
      <c r="A940" s="29"/>
      <c r="B940" s="31"/>
      <c r="C940" s="29"/>
      <c r="D940" s="29"/>
      <c r="E940" s="29"/>
      <c r="F940" s="43"/>
      <c r="G940" s="43"/>
      <c r="H940" s="29"/>
      <c r="I940" s="21" t="str">
        <f>LEFT(Tabel1[[#This Row],[Ruumi tüüp (TALO Tüüpruumide nimestik)]],2)</f>
        <v/>
      </c>
      <c r="J940" s="30"/>
      <c r="K940" s="29"/>
      <c r="L940" s="21" t="str">
        <f>IFERROR(VLOOKUP(Tabel1[[#This Row],[Üürnik]],'Lepingu lisa'!$AW$3:$AX$22,2,FALSE),"")</f>
        <v/>
      </c>
      <c r="M940" s="21" t="str">
        <f>IFERROR(VLOOKUP(Tabel1[[#This Row],[Jaotus]],Tabelid!L:M,2,FALSE),"")</f>
        <v/>
      </c>
      <c r="N940" s="21"/>
      <c r="O940" s="55"/>
      <c r="P940" s="55"/>
      <c r="Q940" s="55"/>
      <c r="R940" s="55"/>
      <c r="S940" s="55"/>
      <c r="T940" s="55"/>
      <c r="U940" s="55"/>
      <c r="V940" s="55"/>
      <c r="W940" s="55"/>
      <c r="X940" s="55"/>
      <c r="Y940" s="55"/>
      <c r="Z940" s="55"/>
      <c r="AA940" s="55"/>
      <c r="AB940" s="55"/>
      <c r="AC940" s="55"/>
      <c r="AD940" s="55"/>
      <c r="AE940" s="55"/>
      <c r="AF940" s="55"/>
      <c r="AG940" s="55"/>
    </row>
    <row r="941" spans="1:33" x14ac:dyDescent="0.25">
      <c r="A941" s="29"/>
      <c r="B941" s="31"/>
      <c r="C941" s="29"/>
      <c r="D941" s="29"/>
      <c r="E941" s="29"/>
      <c r="F941" s="43"/>
      <c r="G941" s="43"/>
      <c r="H941" s="29"/>
      <c r="I941" s="21" t="str">
        <f>LEFT(Tabel1[[#This Row],[Ruumi tüüp (TALO Tüüpruumide nimestik)]],2)</f>
        <v/>
      </c>
      <c r="J941" s="30"/>
      <c r="K941" s="29"/>
      <c r="L941" s="21" t="str">
        <f>IFERROR(VLOOKUP(Tabel1[[#This Row],[Üürnik]],'Lepingu lisa'!$AW$3:$AX$22,2,FALSE),"")</f>
        <v/>
      </c>
      <c r="M941" s="21" t="str">
        <f>IFERROR(VLOOKUP(Tabel1[[#This Row],[Jaotus]],Tabelid!L:M,2,FALSE),"")</f>
        <v/>
      </c>
      <c r="N941" s="21"/>
      <c r="O941" s="55"/>
      <c r="P941" s="55"/>
      <c r="Q941" s="55"/>
      <c r="R941" s="55"/>
      <c r="S941" s="55"/>
      <c r="T941" s="55"/>
      <c r="U941" s="55"/>
      <c r="V941" s="55"/>
      <c r="W941" s="55"/>
      <c r="X941" s="55"/>
      <c r="Y941" s="55"/>
      <c r="Z941" s="55"/>
      <c r="AA941" s="55"/>
      <c r="AB941" s="55"/>
      <c r="AC941" s="55"/>
      <c r="AD941" s="55"/>
      <c r="AE941" s="55"/>
      <c r="AF941" s="55"/>
      <c r="AG941" s="55"/>
    </row>
    <row r="942" spans="1:33" x14ac:dyDescent="0.25">
      <c r="A942" s="29"/>
      <c r="B942" s="31"/>
      <c r="C942" s="29"/>
      <c r="D942" s="29"/>
      <c r="E942" s="29"/>
      <c r="F942" s="43"/>
      <c r="G942" s="43"/>
      <c r="H942" s="29"/>
      <c r="I942" s="21" t="str">
        <f>LEFT(Tabel1[[#This Row],[Ruumi tüüp (TALO Tüüpruumide nimestik)]],2)</f>
        <v/>
      </c>
      <c r="J942" s="30"/>
      <c r="K942" s="29"/>
      <c r="L942" s="21" t="str">
        <f>IFERROR(VLOOKUP(Tabel1[[#This Row],[Üürnik]],'Lepingu lisa'!$AW$3:$AX$22,2,FALSE),"")</f>
        <v/>
      </c>
      <c r="M942" s="21" t="str">
        <f>IFERROR(VLOOKUP(Tabel1[[#This Row],[Jaotus]],Tabelid!L:M,2,FALSE),"")</f>
        <v/>
      </c>
      <c r="N942" s="21"/>
      <c r="O942" s="55"/>
      <c r="P942" s="55"/>
      <c r="Q942" s="55"/>
      <c r="R942" s="55"/>
      <c r="S942" s="55"/>
      <c r="T942" s="55"/>
      <c r="U942" s="55"/>
      <c r="V942" s="55"/>
      <c r="W942" s="55"/>
      <c r="X942" s="55"/>
      <c r="Y942" s="55"/>
      <c r="Z942" s="55"/>
      <c r="AA942" s="55"/>
      <c r="AB942" s="55"/>
      <c r="AC942" s="55"/>
      <c r="AD942" s="55"/>
      <c r="AE942" s="55"/>
      <c r="AF942" s="55"/>
      <c r="AG942" s="55"/>
    </row>
    <row r="943" spans="1:33" x14ac:dyDescent="0.25">
      <c r="A943" s="29"/>
      <c r="B943" s="31"/>
      <c r="C943" s="29"/>
      <c r="D943" s="29"/>
      <c r="E943" s="29"/>
      <c r="F943" s="43"/>
      <c r="G943" s="43"/>
      <c r="H943" s="29"/>
      <c r="I943" s="21" t="str">
        <f>LEFT(Tabel1[[#This Row],[Ruumi tüüp (TALO Tüüpruumide nimestik)]],2)</f>
        <v/>
      </c>
      <c r="J943" s="30"/>
      <c r="K943" s="29"/>
      <c r="L943" s="21" t="str">
        <f>IFERROR(VLOOKUP(Tabel1[[#This Row],[Üürnik]],'Lepingu lisa'!$AW$3:$AX$22,2,FALSE),"")</f>
        <v/>
      </c>
      <c r="M943" s="21" t="str">
        <f>IFERROR(VLOOKUP(Tabel1[[#This Row],[Jaotus]],Tabelid!L:M,2,FALSE),"")</f>
        <v/>
      </c>
      <c r="N943" s="21"/>
      <c r="O943" s="55"/>
      <c r="P943" s="55"/>
      <c r="Q943" s="55"/>
      <c r="R943" s="55"/>
      <c r="S943" s="55"/>
      <c r="T943" s="55"/>
      <c r="U943" s="55"/>
      <c r="V943" s="55"/>
      <c r="W943" s="55"/>
      <c r="X943" s="55"/>
      <c r="Y943" s="55"/>
      <c r="Z943" s="55"/>
      <c r="AA943" s="55"/>
      <c r="AB943" s="55"/>
      <c r="AC943" s="55"/>
      <c r="AD943" s="55"/>
      <c r="AE943" s="55"/>
      <c r="AF943" s="55"/>
      <c r="AG943" s="55"/>
    </row>
    <row r="944" spans="1:33" x14ac:dyDescent="0.25">
      <c r="A944" s="29"/>
      <c r="B944" s="31"/>
      <c r="C944" s="29"/>
      <c r="D944" s="29"/>
      <c r="E944" s="29"/>
      <c r="F944" s="43"/>
      <c r="G944" s="43"/>
      <c r="H944" s="29"/>
      <c r="I944" s="21" t="str">
        <f>LEFT(Tabel1[[#This Row],[Ruumi tüüp (TALO Tüüpruumide nimestik)]],2)</f>
        <v/>
      </c>
      <c r="J944" s="30"/>
      <c r="K944" s="29"/>
      <c r="L944" s="21" t="str">
        <f>IFERROR(VLOOKUP(Tabel1[[#This Row],[Üürnik]],'Lepingu lisa'!$AW$3:$AX$22,2,FALSE),"")</f>
        <v/>
      </c>
      <c r="M944" s="21" t="str">
        <f>IFERROR(VLOOKUP(Tabel1[[#This Row],[Jaotus]],Tabelid!L:M,2,FALSE),"")</f>
        <v/>
      </c>
      <c r="N944" s="21"/>
      <c r="O944" s="55"/>
      <c r="P944" s="55"/>
      <c r="Q944" s="55"/>
      <c r="R944" s="55"/>
      <c r="S944" s="55"/>
      <c r="T944" s="55"/>
      <c r="U944" s="55"/>
      <c r="V944" s="55"/>
      <c r="W944" s="55"/>
      <c r="X944" s="55"/>
      <c r="Y944" s="55"/>
      <c r="Z944" s="55"/>
      <c r="AA944" s="55"/>
      <c r="AB944" s="55"/>
      <c r="AC944" s="55"/>
      <c r="AD944" s="55"/>
      <c r="AE944" s="55"/>
      <c r="AF944" s="55"/>
      <c r="AG944" s="55"/>
    </row>
    <row r="945" spans="1:33" x14ac:dyDescent="0.25">
      <c r="A945" s="29"/>
      <c r="B945" s="31"/>
      <c r="C945" s="29"/>
      <c r="D945" s="29"/>
      <c r="E945" s="29"/>
      <c r="F945" s="43"/>
      <c r="G945" s="43"/>
      <c r="H945" s="29"/>
      <c r="I945" s="21" t="str">
        <f>LEFT(Tabel1[[#This Row],[Ruumi tüüp (TALO Tüüpruumide nimestik)]],2)</f>
        <v/>
      </c>
      <c r="J945" s="30"/>
      <c r="K945" s="29"/>
      <c r="L945" s="21" t="str">
        <f>IFERROR(VLOOKUP(Tabel1[[#This Row],[Üürnik]],'Lepingu lisa'!$AW$3:$AX$22,2,FALSE),"")</f>
        <v/>
      </c>
      <c r="M945" s="21" t="str">
        <f>IFERROR(VLOOKUP(Tabel1[[#This Row],[Jaotus]],Tabelid!L:M,2,FALSE),"")</f>
        <v/>
      </c>
      <c r="N945" s="21"/>
      <c r="O945" s="55"/>
      <c r="P945" s="55"/>
      <c r="Q945" s="55"/>
      <c r="R945" s="55"/>
      <c r="S945" s="55"/>
      <c r="T945" s="55"/>
      <c r="U945" s="55"/>
      <c r="V945" s="55"/>
      <c r="W945" s="55"/>
      <c r="X945" s="55"/>
      <c r="Y945" s="55"/>
      <c r="Z945" s="55"/>
      <c r="AA945" s="55"/>
      <c r="AB945" s="55"/>
      <c r="AC945" s="55"/>
      <c r="AD945" s="55"/>
      <c r="AE945" s="55"/>
      <c r="AF945" s="55"/>
      <c r="AG945" s="55"/>
    </row>
    <row r="946" spans="1:33" x14ac:dyDescent="0.25">
      <c r="A946" s="29"/>
      <c r="B946" s="31"/>
      <c r="C946" s="29"/>
      <c r="D946" s="29"/>
      <c r="E946" s="29"/>
      <c r="F946" s="43"/>
      <c r="G946" s="43"/>
      <c r="H946" s="29"/>
      <c r="I946" s="21" t="str">
        <f>LEFT(Tabel1[[#This Row],[Ruumi tüüp (TALO Tüüpruumide nimestik)]],2)</f>
        <v/>
      </c>
      <c r="J946" s="30"/>
      <c r="K946" s="29"/>
      <c r="L946" s="21" t="str">
        <f>IFERROR(VLOOKUP(Tabel1[[#This Row],[Üürnik]],'Lepingu lisa'!$AW$3:$AX$22,2,FALSE),"")</f>
        <v/>
      </c>
      <c r="M946" s="21" t="str">
        <f>IFERROR(VLOOKUP(Tabel1[[#This Row],[Jaotus]],Tabelid!L:M,2,FALSE),"")</f>
        <v/>
      </c>
      <c r="N946" s="21"/>
      <c r="O946" s="55"/>
      <c r="P946" s="55"/>
      <c r="Q946" s="55"/>
      <c r="R946" s="55"/>
      <c r="S946" s="55"/>
      <c r="T946" s="55"/>
      <c r="U946" s="55"/>
      <c r="V946" s="55"/>
      <c r="W946" s="55"/>
      <c r="X946" s="55"/>
      <c r="Y946" s="55"/>
      <c r="Z946" s="55"/>
      <c r="AA946" s="55"/>
      <c r="AB946" s="55"/>
      <c r="AC946" s="55"/>
      <c r="AD946" s="55"/>
      <c r="AE946" s="55"/>
      <c r="AF946" s="55"/>
      <c r="AG946" s="55"/>
    </row>
    <row r="947" spans="1:33" x14ac:dyDescent="0.25">
      <c r="A947" s="29"/>
      <c r="B947" s="31"/>
      <c r="C947" s="29"/>
      <c r="D947" s="29"/>
      <c r="E947" s="29"/>
      <c r="F947" s="43"/>
      <c r="G947" s="43"/>
      <c r="H947" s="29"/>
      <c r="I947" s="21" t="str">
        <f>LEFT(Tabel1[[#This Row],[Ruumi tüüp (TALO Tüüpruumide nimestik)]],2)</f>
        <v/>
      </c>
      <c r="J947" s="30"/>
      <c r="K947" s="29"/>
      <c r="L947" s="21" t="str">
        <f>IFERROR(VLOOKUP(Tabel1[[#This Row],[Üürnik]],'Lepingu lisa'!$AW$3:$AX$22,2,FALSE),"")</f>
        <v/>
      </c>
      <c r="M947" s="21" t="str">
        <f>IFERROR(VLOOKUP(Tabel1[[#This Row],[Jaotus]],Tabelid!L:M,2,FALSE),"")</f>
        <v/>
      </c>
      <c r="N947" s="21"/>
      <c r="O947" s="55"/>
      <c r="P947" s="55"/>
      <c r="Q947" s="55"/>
      <c r="R947" s="55"/>
      <c r="S947" s="55"/>
      <c r="T947" s="55"/>
      <c r="U947" s="55"/>
      <c r="V947" s="55"/>
      <c r="W947" s="55"/>
      <c r="X947" s="55"/>
      <c r="Y947" s="55"/>
      <c r="Z947" s="55"/>
      <c r="AA947" s="55"/>
      <c r="AB947" s="55"/>
      <c r="AC947" s="55"/>
      <c r="AD947" s="55"/>
      <c r="AE947" s="55"/>
      <c r="AF947" s="55"/>
      <c r="AG947" s="55"/>
    </row>
    <row r="948" spans="1:33" x14ac:dyDescent="0.25">
      <c r="A948" s="29"/>
      <c r="B948" s="31"/>
      <c r="C948" s="29"/>
      <c r="D948" s="29"/>
      <c r="E948" s="29"/>
      <c r="F948" s="43"/>
      <c r="G948" s="43"/>
      <c r="H948" s="29"/>
      <c r="I948" s="21" t="str">
        <f>LEFT(Tabel1[[#This Row],[Ruumi tüüp (TALO Tüüpruumide nimestik)]],2)</f>
        <v/>
      </c>
      <c r="J948" s="30"/>
      <c r="K948" s="29"/>
      <c r="L948" s="21" t="str">
        <f>IFERROR(VLOOKUP(Tabel1[[#This Row],[Üürnik]],'Lepingu lisa'!$AW$3:$AX$22,2,FALSE),"")</f>
        <v/>
      </c>
      <c r="M948" s="21" t="str">
        <f>IFERROR(VLOOKUP(Tabel1[[#This Row],[Jaotus]],Tabelid!L:M,2,FALSE),"")</f>
        <v/>
      </c>
      <c r="N948" s="21"/>
      <c r="O948" s="55"/>
      <c r="P948" s="55"/>
      <c r="Q948" s="55"/>
      <c r="R948" s="55"/>
      <c r="S948" s="55"/>
      <c r="T948" s="55"/>
      <c r="U948" s="55"/>
      <c r="V948" s="55"/>
      <c r="W948" s="55"/>
      <c r="X948" s="55"/>
      <c r="Y948" s="55"/>
      <c r="Z948" s="55"/>
      <c r="AA948" s="55"/>
      <c r="AB948" s="55"/>
      <c r="AC948" s="55"/>
      <c r="AD948" s="55"/>
      <c r="AE948" s="55"/>
      <c r="AF948" s="55"/>
      <c r="AG948" s="55"/>
    </row>
    <row r="949" spans="1:33" x14ac:dyDescent="0.25">
      <c r="A949" s="29"/>
      <c r="B949" s="31"/>
      <c r="C949" s="29"/>
      <c r="D949" s="29"/>
      <c r="E949" s="29"/>
      <c r="F949" s="43"/>
      <c r="G949" s="43"/>
      <c r="H949" s="29"/>
      <c r="I949" s="21" t="str">
        <f>LEFT(Tabel1[[#This Row],[Ruumi tüüp (TALO Tüüpruumide nimestik)]],2)</f>
        <v/>
      </c>
      <c r="J949" s="30"/>
      <c r="K949" s="29"/>
      <c r="L949" s="21" t="str">
        <f>IFERROR(VLOOKUP(Tabel1[[#This Row],[Üürnik]],'Lepingu lisa'!$AW$3:$AX$22,2,FALSE),"")</f>
        <v/>
      </c>
      <c r="M949" s="21" t="str">
        <f>IFERROR(VLOOKUP(Tabel1[[#This Row],[Jaotus]],Tabelid!L:M,2,FALSE),"")</f>
        <v/>
      </c>
      <c r="N949" s="21"/>
      <c r="O949" s="55"/>
      <c r="P949" s="55"/>
      <c r="Q949" s="55"/>
      <c r="R949" s="55"/>
      <c r="S949" s="55"/>
      <c r="T949" s="55"/>
      <c r="U949" s="55"/>
      <c r="V949" s="55"/>
      <c r="W949" s="55"/>
      <c r="X949" s="55"/>
      <c r="Y949" s="55"/>
      <c r="Z949" s="55"/>
      <c r="AA949" s="55"/>
      <c r="AB949" s="55"/>
      <c r="AC949" s="55"/>
      <c r="AD949" s="55"/>
      <c r="AE949" s="55"/>
      <c r="AF949" s="55"/>
      <c r="AG949" s="55"/>
    </row>
    <row r="950" spans="1:33" x14ac:dyDescent="0.25">
      <c r="A950" s="29"/>
      <c r="B950" s="31"/>
      <c r="C950" s="29"/>
      <c r="D950" s="29"/>
      <c r="E950" s="29"/>
      <c r="F950" s="43"/>
      <c r="G950" s="43"/>
      <c r="H950" s="29"/>
      <c r="I950" s="21" t="str">
        <f>LEFT(Tabel1[[#This Row],[Ruumi tüüp (TALO Tüüpruumide nimestik)]],2)</f>
        <v/>
      </c>
      <c r="J950" s="30"/>
      <c r="K950" s="29"/>
      <c r="L950" s="21" t="str">
        <f>IFERROR(VLOOKUP(Tabel1[[#This Row],[Üürnik]],'Lepingu lisa'!$AW$3:$AX$22,2,FALSE),"")</f>
        <v/>
      </c>
      <c r="M950" s="21" t="str">
        <f>IFERROR(VLOOKUP(Tabel1[[#This Row],[Jaotus]],Tabelid!L:M,2,FALSE),"")</f>
        <v/>
      </c>
      <c r="N950" s="21"/>
      <c r="O950" s="55"/>
      <c r="P950" s="55"/>
      <c r="Q950" s="55"/>
      <c r="R950" s="55"/>
      <c r="S950" s="55"/>
      <c r="T950" s="55"/>
      <c r="U950" s="55"/>
      <c r="V950" s="55"/>
      <c r="W950" s="55"/>
      <c r="X950" s="55"/>
      <c r="Y950" s="55"/>
      <c r="Z950" s="55"/>
      <c r="AA950" s="55"/>
      <c r="AB950" s="55"/>
      <c r="AC950" s="55"/>
      <c r="AD950" s="55"/>
      <c r="AE950" s="55"/>
      <c r="AF950" s="55"/>
      <c r="AG950" s="55"/>
    </row>
    <row r="951" spans="1:33" x14ac:dyDescent="0.25">
      <c r="A951" s="29"/>
      <c r="B951" s="31"/>
      <c r="C951" s="29"/>
      <c r="D951" s="29"/>
      <c r="E951" s="29"/>
      <c r="F951" s="43"/>
      <c r="G951" s="43"/>
      <c r="H951" s="29"/>
      <c r="I951" s="21" t="str">
        <f>LEFT(Tabel1[[#This Row],[Ruumi tüüp (TALO Tüüpruumide nimestik)]],2)</f>
        <v/>
      </c>
      <c r="J951" s="30"/>
      <c r="K951" s="29"/>
      <c r="L951" s="21" t="str">
        <f>IFERROR(VLOOKUP(Tabel1[[#This Row],[Üürnik]],'Lepingu lisa'!$AW$3:$AX$22,2,FALSE),"")</f>
        <v/>
      </c>
      <c r="M951" s="21" t="str">
        <f>IFERROR(VLOOKUP(Tabel1[[#This Row],[Jaotus]],Tabelid!L:M,2,FALSE),"")</f>
        <v/>
      </c>
      <c r="N951" s="21"/>
      <c r="O951" s="55"/>
      <c r="P951" s="55"/>
      <c r="Q951" s="55"/>
      <c r="R951" s="55"/>
      <c r="S951" s="55"/>
      <c r="T951" s="55"/>
      <c r="U951" s="55"/>
      <c r="V951" s="55"/>
      <c r="W951" s="55"/>
      <c r="X951" s="55"/>
      <c r="Y951" s="55"/>
      <c r="Z951" s="55"/>
      <c r="AA951" s="55"/>
      <c r="AB951" s="55"/>
      <c r="AC951" s="55"/>
      <c r="AD951" s="55"/>
      <c r="AE951" s="55"/>
      <c r="AF951" s="55"/>
      <c r="AG951" s="55"/>
    </row>
    <row r="952" spans="1:33" x14ac:dyDescent="0.25">
      <c r="A952" s="29"/>
      <c r="B952" s="31"/>
      <c r="C952" s="29"/>
      <c r="D952" s="29"/>
      <c r="E952" s="29"/>
      <c r="F952" s="43"/>
      <c r="G952" s="43"/>
      <c r="H952" s="29"/>
      <c r="I952" s="21" t="str">
        <f>LEFT(Tabel1[[#This Row],[Ruumi tüüp (TALO Tüüpruumide nimestik)]],2)</f>
        <v/>
      </c>
      <c r="J952" s="30"/>
      <c r="K952" s="29"/>
      <c r="L952" s="21" t="str">
        <f>IFERROR(VLOOKUP(Tabel1[[#This Row],[Üürnik]],'Lepingu lisa'!$AW$3:$AX$22,2,FALSE),"")</f>
        <v/>
      </c>
      <c r="M952" s="21" t="str">
        <f>IFERROR(VLOOKUP(Tabel1[[#This Row],[Jaotus]],Tabelid!L:M,2,FALSE),"")</f>
        <v/>
      </c>
      <c r="N952" s="21"/>
      <c r="O952" s="55"/>
      <c r="P952" s="55"/>
      <c r="Q952" s="55"/>
      <c r="R952" s="55"/>
      <c r="S952" s="55"/>
      <c r="T952" s="55"/>
      <c r="U952" s="55"/>
      <c r="V952" s="55"/>
      <c r="W952" s="55"/>
      <c r="X952" s="55"/>
      <c r="Y952" s="55"/>
      <c r="Z952" s="55"/>
      <c r="AA952" s="55"/>
      <c r="AB952" s="55"/>
      <c r="AC952" s="55"/>
      <c r="AD952" s="55"/>
      <c r="AE952" s="55"/>
      <c r="AF952" s="55"/>
      <c r="AG952" s="55"/>
    </row>
    <row r="953" spans="1:33" x14ac:dyDescent="0.25">
      <c r="A953" s="29"/>
      <c r="B953" s="31"/>
      <c r="C953" s="29"/>
      <c r="D953" s="29"/>
      <c r="E953" s="29"/>
      <c r="F953" s="43"/>
      <c r="G953" s="43"/>
      <c r="H953" s="29"/>
      <c r="I953" s="21" t="str">
        <f>LEFT(Tabel1[[#This Row],[Ruumi tüüp (TALO Tüüpruumide nimestik)]],2)</f>
        <v/>
      </c>
      <c r="J953" s="30"/>
      <c r="K953" s="29"/>
      <c r="L953" s="21" t="str">
        <f>IFERROR(VLOOKUP(Tabel1[[#This Row],[Üürnik]],'Lepingu lisa'!$AW$3:$AX$22,2,FALSE),"")</f>
        <v/>
      </c>
      <c r="M953" s="21" t="str">
        <f>IFERROR(VLOOKUP(Tabel1[[#This Row],[Jaotus]],Tabelid!L:M,2,FALSE),"")</f>
        <v/>
      </c>
      <c r="N953" s="21"/>
      <c r="O953" s="55"/>
      <c r="P953" s="55"/>
      <c r="Q953" s="55"/>
      <c r="R953" s="55"/>
      <c r="S953" s="55"/>
      <c r="T953" s="55"/>
      <c r="U953" s="55"/>
      <c r="V953" s="55"/>
      <c r="W953" s="55"/>
      <c r="X953" s="55"/>
      <c r="Y953" s="55"/>
      <c r="Z953" s="55"/>
      <c r="AA953" s="55"/>
      <c r="AB953" s="55"/>
      <c r="AC953" s="55"/>
      <c r="AD953" s="55"/>
      <c r="AE953" s="55"/>
      <c r="AF953" s="55"/>
      <c r="AG953" s="55"/>
    </row>
    <row r="954" spans="1:33" x14ac:dyDescent="0.25">
      <c r="A954" s="29"/>
      <c r="B954" s="31"/>
      <c r="C954" s="29"/>
      <c r="D954" s="29"/>
      <c r="E954" s="29"/>
      <c r="F954" s="43"/>
      <c r="G954" s="43"/>
      <c r="H954" s="29"/>
      <c r="I954" s="21" t="str">
        <f>LEFT(Tabel1[[#This Row],[Ruumi tüüp (TALO Tüüpruumide nimestik)]],2)</f>
        <v/>
      </c>
      <c r="J954" s="30"/>
      <c r="K954" s="29"/>
      <c r="L954" s="21" t="str">
        <f>IFERROR(VLOOKUP(Tabel1[[#This Row],[Üürnik]],'Lepingu lisa'!$AW$3:$AX$22,2,FALSE),"")</f>
        <v/>
      </c>
      <c r="M954" s="21" t="str">
        <f>IFERROR(VLOOKUP(Tabel1[[#This Row],[Jaotus]],Tabelid!L:M,2,FALSE),"")</f>
        <v/>
      </c>
      <c r="N954" s="21"/>
      <c r="O954" s="55"/>
      <c r="P954" s="55"/>
      <c r="Q954" s="55"/>
      <c r="R954" s="55"/>
      <c r="S954" s="55"/>
      <c r="T954" s="55"/>
      <c r="U954" s="55"/>
      <c r="V954" s="55"/>
      <c r="W954" s="55"/>
      <c r="X954" s="55"/>
      <c r="Y954" s="55"/>
      <c r="Z954" s="55"/>
      <c r="AA954" s="55"/>
      <c r="AB954" s="55"/>
      <c r="AC954" s="55"/>
      <c r="AD954" s="55"/>
      <c r="AE954" s="55"/>
      <c r="AF954" s="55"/>
      <c r="AG954" s="55"/>
    </row>
    <row r="955" spans="1:33" x14ac:dyDescent="0.25">
      <c r="A955" s="29"/>
      <c r="B955" s="31"/>
      <c r="C955" s="29"/>
      <c r="D955" s="29"/>
      <c r="E955" s="29"/>
      <c r="F955" s="43"/>
      <c r="G955" s="43"/>
      <c r="H955" s="29"/>
      <c r="I955" s="21" t="str">
        <f>LEFT(Tabel1[[#This Row],[Ruumi tüüp (TALO Tüüpruumide nimestik)]],2)</f>
        <v/>
      </c>
      <c r="J955" s="30"/>
      <c r="K955" s="29"/>
      <c r="L955" s="21" t="str">
        <f>IFERROR(VLOOKUP(Tabel1[[#This Row],[Üürnik]],'Lepingu lisa'!$AW$3:$AX$22,2,FALSE),"")</f>
        <v/>
      </c>
      <c r="M955" s="21" t="str">
        <f>IFERROR(VLOOKUP(Tabel1[[#This Row],[Jaotus]],Tabelid!L:M,2,FALSE),"")</f>
        <v/>
      </c>
      <c r="N955" s="21"/>
      <c r="O955" s="55"/>
      <c r="P955" s="55"/>
      <c r="Q955" s="55"/>
      <c r="R955" s="55"/>
      <c r="S955" s="55"/>
      <c r="T955" s="55"/>
      <c r="U955" s="55"/>
      <c r="V955" s="55"/>
      <c r="W955" s="55"/>
      <c r="X955" s="55"/>
      <c r="Y955" s="55"/>
      <c r="Z955" s="55"/>
      <c r="AA955" s="55"/>
      <c r="AB955" s="55"/>
      <c r="AC955" s="55"/>
      <c r="AD955" s="55"/>
      <c r="AE955" s="55"/>
      <c r="AF955" s="55"/>
      <c r="AG955" s="55"/>
    </row>
    <row r="956" spans="1:33" x14ac:dyDescent="0.25">
      <c r="A956" s="29"/>
      <c r="B956" s="31"/>
      <c r="C956" s="29"/>
      <c r="D956" s="29"/>
      <c r="E956" s="29"/>
      <c r="F956" s="43"/>
      <c r="G956" s="43"/>
      <c r="H956" s="29"/>
      <c r="I956" s="21" t="str">
        <f>LEFT(Tabel1[[#This Row],[Ruumi tüüp (TALO Tüüpruumide nimestik)]],2)</f>
        <v/>
      </c>
      <c r="J956" s="30"/>
      <c r="K956" s="29"/>
      <c r="L956" s="21" t="str">
        <f>IFERROR(VLOOKUP(Tabel1[[#This Row],[Üürnik]],'Lepingu lisa'!$AW$3:$AX$22,2,FALSE),"")</f>
        <v/>
      </c>
      <c r="M956" s="21" t="str">
        <f>IFERROR(VLOOKUP(Tabel1[[#This Row],[Jaotus]],Tabelid!L:M,2,FALSE),"")</f>
        <v/>
      </c>
      <c r="N956" s="21"/>
      <c r="O956" s="55"/>
      <c r="P956" s="55"/>
      <c r="Q956" s="55"/>
      <c r="R956" s="55"/>
      <c r="S956" s="55"/>
      <c r="T956" s="55"/>
      <c r="U956" s="55"/>
      <c r="V956" s="55"/>
      <c r="W956" s="55"/>
      <c r="X956" s="55"/>
      <c r="Y956" s="55"/>
      <c r="Z956" s="55"/>
      <c r="AA956" s="55"/>
      <c r="AB956" s="55"/>
      <c r="AC956" s="55"/>
      <c r="AD956" s="55"/>
      <c r="AE956" s="55"/>
      <c r="AF956" s="55"/>
      <c r="AG956" s="55"/>
    </row>
    <row r="957" spans="1:33" x14ac:dyDescent="0.25">
      <c r="A957" s="29"/>
      <c r="B957" s="31"/>
      <c r="C957" s="29"/>
      <c r="D957" s="29"/>
      <c r="E957" s="29"/>
      <c r="F957" s="43"/>
      <c r="G957" s="43"/>
      <c r="H957" s="29"/>
      <c r="I957" s="21" t="str">
        <f>LEFT(Tabel1[[#This Row],[Ruumi tüüp (TALO Tüüpruumide nimestik)]],2)</f>
        <v/>
      </c>
      <c r="J957" s="30"/>
      <c r="K957" s="29"/>
      <c r="L957" s="21" t="str">
        <f>IFERROR(VLOOKUP(Tabel1[[#This Row],[Üürnik]],'Lepingu lisa'!$AW$3:$AX$22,2,FALSE),"")</f>
        <v/>
      </c>
      <c r="M957" s="21" t="str">
        <f>IFERROR(VLOOKUP(Tabel1[[#This Row],[Jaotus]],Tabelid!L:M,2,FALSE),"")</f>
        <v/>
      </c>
      <c r="N957" s="21"/>
      <c r="O957" s="55"/>
      <c r="P957" s="55"/>
      <c r="Q957" s="55"/>
      <c r="R957" s="55"/>
      <c r="S957" s="55"/>
      <c r="T957" s="55"/>
      <c r="U957" s="55"/>
      <c r="V957" s="55"/>
      <c r="W957" s="55"/>
      <c r="X957" s="55"/>
      <c r="Y957" s="55"/>
      <c r="Z957" s="55"/>
      <c r="AA957" s="55"/>
      <c r="AB957" s="55"/>
      <c r="AC957" s="55"/>
      <c r="AD957" s="55"/>
      <c r="AE957" s="55"/>
      <c r="AF957" s="55"/>
      <c r="AG957" s="55"/>
    </row>
    <row r="958" spans="1:33" x14ac:dyDescent="0.25">
      <c r="A958" s="29"/>
      <c r="B958" s="31"/>
      <c r="C958" s="29"/>
      <c r="D958" s="29"/>
      <c r="E958" s="29"/>
      <c r="F958" s="43"/>
      <c r="G958" s="43"/>
      <c r="H958" s="29"/>
      <c r="I958" s="21" t="str">
        <f>LEFT(Tabel1[[#This Row],[Ruumi tüüp (TALO Tüüpruumide nimestik)]],2)</f>
        <v/>
      </c>
      <c r="J958" s="30"/>
      <c r="K958" s="29"/>
      <c r="L958" s="21" t="str">
        <f>IFERROR(VLOOKUP(Tabel1[[#This Row],[Üürnik]],'Lepingu lisa'!$AW$3:$AX$22,2,FALSE),"")</f>
        <v/>
      </c>
      <c r="M958" s="21" t="str">
        <f>IFERROR(VLOOKUP(Tabel1[[#This Row],[Jaotus]],Tabelid!L:M,2,FALSE),"")</f>
        <v/>
      </c>
      <c r="N958" s="21"/>
      <c r="O958" s="55"/>
      <c r="P958" s="55"/>
      <c r="Q958" s="55"/>
      <c r="R958" s="55"/>
      <c r="S958" s="55"/>
      <c r="T958" s="55"/>
      <c r="U958" s="55"/>
      <c r="V958" s="55"/>
      <c r="W958" s="55"/>
      <c r="X958" s="55"/>
      <c r="Y958" s="55"/>
      <c r="Z958" s="55"/>
      <c r="AA958" s="55"/>
      <c r="AB958" s="55"/>
      <c r="AC958" s="55"/>
      <c r="AD958" s="55"/>
      <c r="AE958" s="55"/>
      <c r="AF958" s="55"/>
      <c r="AG958" s="55"/>
    </row>
    <row r="959" spans="1:33" x14ac:dyDescent="0.25">
      <c r="A959" s="29"/>
      <c r="B959" s="31"/>
      <c r="C959" s="29"/>
      <c r="D959" s="29"/>
      <c r="E959" s="29"/>
      <c r="F959" s="43"/>
      <c r="G959" s="43"/>
      <c r="H959" s="29"/>
      <c r="I959" s="21" t="str">
        <f>LEFT(Tabel1[[#This Row],[Ruumi tüüp (TALO Tüüpruumide nimestik)]],2)</f>
        <v/>
      </c>
      <c r="J959" s="30"/>
      <c r="K959" s="29"/>
      <c r="L959" s="21" t="str">
        <f>IFERROR(VLOOKUP(Tabel1[[#This Row],[Üürnik]],'Lepingu lisa'!$AW$3:$AX$22,2,FALSE),"")</f>
        <v/>
      </c>
      <c r="M959" s="21" t="str">
        <f>IFERROR(VLOOKUP(Tabel1[[#This Row],[Jaotus]],Tabelid!L:M,2,FALSE),"")</f>
        <v/>
      </c>
      <c r="N959" s="21"/>
      <c r="O959" s="55"/>
      <c r="P959" s="55"/>
      <c r="Q959" s="55"/>
      <c r="R959" s="55"/>
      <c r="S959" s="55"/>
      <c r="T959" s="55"/>
      <c r="U959" s="55"/>
      <c r="V959" s="55"/>
      <c r="W959" s="55"/>
      <c r="X959" s="55"/>
      <c r="Y959" s="55"/>
      <c r="Z959" s="55"/>
      <c r="AA959" s="55"/>
      <c r="AB959" s="55"/>
      <c r="AC959" s="55"/>
      <c r="AD959" s="55"/>
      <c r="AE959" s="55"/>
      <c r="AF959" s="55"/>
      <c r="AG959" s="55"/>
    </row>
    <row r="960" spans="1:33" x14ac:dyDescent="0.25">
      <c r="A960" s="29"/>
      <c r="B960" s="31"/>
      <c r="C960" s="29"/>
      <c r="D960" s="29"/>
      <c r="E960" s="29"/>
      <c r="F960" s="43"/>
      <c r="G960" s="43"/>
      <c r="H960" s="29"/>
      <c r="I960" s="21" t="str">
        <f>LEFT(Tabel1[[#This Row],[Ruumi tüüp (TALO Tüüpruumide nimestik)]],2)</f>
        <v/>
      </c>
      <c r="J960" s="30"/>
      <c r="K960" s="29"/>
      <c r="L960" s="21" t="str">
        <f>IFERROR(VLOOKUP(Tabel1[[#This Row],[Üürnik]],'Lepingu lisa'!$AW$3:$AX$22,2,FALSE),"")</f>
        <v/>
      </c>
      <c r="M960" s="21" t="str">
        <f>IFERROR(VLOOKUP(Tabel1[[#This Row],[Jaotus]],Tabelid!L:M,2,FALSE),"")</f>
        <v/>
      </c>
      <c r="N960" s="21"/>
      <c r="O960" s="55"/>
      <c r="P960" s="55"/>
      <c r="Q960" s="55"/>
      <c r="R960" s="55"/>
      <c r="S960" s="55"/>
      <c r="T960" s="55"/>
      <c r="U960" s="55"/>
      <c r="V960" s="55"/>
      <c r="W960" s="55"/>
      <c r="X960" s="55"/>
      <c r="Y960" s="55"/>
      <c r="Z960" s="55"/>
      <c r="AA960" s="55"/>
      <c r="AB960" s="55"/>
      <c r="AC960" s="55"/>
      <c r="AD960" s="55"/>
      <c r="AE960" s="55"/>
      <c r="AF960" s="55"/>
      <c r="AG960" s="55"/>
    </row>
    <row r="961" spans="1:33" x14ac:dyDescent="0.25">
      <c r="A961" s="29"/>
      <c r="B961" s="31"/>
      <c r="C961" s="29"/>
      <c r="D961" s="29"/>
      <c r="E961" s="29"/>
      <c r="F961" s="43"/>
      <c r="G961" s="43"/>
      <c r="H961" s="29"/>
      <c r="I961" s="21" t="str">
        <f>LEFT(Tabel1[[#This Row],[Ruumi tüüp (TALO Tüüpruumide nimestik)]],2)</f>
        <v/>
      </c>
      <c r="J961" s="30"/>
      <c r="K961" s="29"/>
      <c r="L961" s="21" t="str">
        <f>IFERROR(VLOOKUP(Tabel1[[#This Row],[Üürnik]],'Lepingu lisa'!$AW$3:$AX$22,2,FALSE),"")</f>
        <v/>
      </c>
      <c r="M961" s="21" t="str">
        <f>IFERROR(VLOOKUP(Tabel1[[#This Row],[Jaotus]],Tabelid!L:M,2,FALSE),"")</f>
        <v/>
      </c>
      <c r="N961" s="21"/>
      <c r="O961" s="55"/>
      <c r="P961" s="55"/>
      <c r="Q961" s="55"/>
      <c r="R961" s="55"/>
      <c r="S961" s="55"/>
      <c r="T961" s="55"/>
      <c r="U961" s="55"/>
      <c r="V961" s="55"/>
      <c r="W961" s="55"/>
      <c r="X961" s="55"/>
      <c r="Y961" s="55"/>
      <c r="Z961" s="55"/>
      <c r="AA961" s="55"/>
      <c r="AB961" s="55"/>
      <c r="AC961" s="55"/>
      <c r="AD961" s="55"/>
      <c r="AE961" s="55"/>
      <c r="AF961" s="55"/>
      <c r="AG961" s="55"/>
    </row>
    <row r="962" spans="1:33" x14ac:dyDescent="0.25">
      <c r="A962" s="29"/>
      <c r="B962" s="31"/>
      <c r="C962" s="29"/>
      <c r="D962" s="29"/>
      <c r="E962" s="29"/>
      <c r="F962" s="43"/>
      <c r="G962" s="43"/>
      <c r="H962" s="29"/>
      <c r="I962" s="21" t="str">
        <f>LEFT(Tabel1[[#This Row],[Ruumi tüüp (TALO Tüüpruumide nimestik)]],2)</f>
        <v/>
      </c>
      <c r="J962" s="30"/>
      <c r="K962" s="29"/>
      <c r="L962" s="21" t="str">
        <f>IFERROR(VLOOKUP(Tabel1[[#This Row],[Üürnik]],'Lepingu lisa'!$AW$3:$AX$22,2,FALSE),"")</f>
        <v/>
      </c>
      <c r="M962" s="21" t="str">
        <f>IFERROR(VLOOKUP(Tabel1[[#This Row],[Jaotus]],Tabelid!L:M,2,FALSE),"")</f>
        <v/>
      </c>
      <c r="N962" s="21"/>
      <c r="O962" s="55"/>
      <c r="P962" s="55"/>
      <c r="Q962" s="55"/>
      <c r="R962" s="55"/>
      <c r="S962" s="55"/>
      <c r="T962" s="55"/>
      <c r="U962" s="55"/>
      <c r="V962" s="55"/>
      <c r="W962" s="55"/>
      <c r="X962" s="55"/>
      <c r="Y962" s="55"/>
      <c r="Z962" s="55"/>
      <c r="AA962" s="55"/>
      <c r="AB962" s="55"/>
      <c r="AC962" s="55"/>
      <c r="AD962" s="55"/>
      <c r="AE962" s="55"/>
      <c r="AF962" s="55"/>
      <c r="AG962" s="55"/>
    </row>
    <row r="963" spans="1:33" x14ac:dyDescent="0.25">
      <c r="A963" s="29"/>
      <c r="B963" s="31"/>
      <c r="C963" s="29"/>
      <c r="D963" s="29"/>
      <c r="E963" s="29"/>
      <c r="F963" s="43"/>
      <c r="G963" s="43"/>
      <c r="H963" s="29"/>
      <c r="I963" s="21" t="str">
        <f>LEFT(Tabel1[[#This Row],[Ruumi tüüp (TALO Tüüpruumide nimestik)]],2)</f>
        <v/>
      </c>
      <c r="J963" s="30"/>
      <c r="K963" s="29"/>
      <c r="L963" s="21" t="str">
        <f>IFERROR(VLOOKUP(Tabel1[[#This Row],[Üürnik]],'Lepingu lisa'!$AW$3:$AX$22,2,FALSE),"")</f>
        <v/>
      </c>
      <c r="M963" s="21" t="str">
        <f>IFERROR(VLOOKUP(Tabel1[[#This Row],[Jaotus]],Tabelid!L:M,2,FALSE),"")</f>
        <v/>
      </c>
      <c r="N963" s="21"/>
      <c r="O963" s="55"/>
      <c r="P963" s="55"/>
      <c r="Q963" s="55"/>
      <c r="R963" s="55"/>
      <c r="S963" s="55"/>
      <c r="T963" s="55"/>
      <c r="U963" s="55"/>
      <c r="V963" s="55"/>
      <c r="W963" s="55"/>
      <c r="X963" s="55"/>
      <c r="Y963" s="55"/>
      <c r="Z963" s="55"/>
      <c r="AA963" s="55"/>
      <c r="AB963" s="55"/>
      <c r="AC963" s="55"/>
      <c r="AD963" s="55"/>
      <c r="AE963" s="55"/>
      <c r="AF963" s="55"/>
      <c r="AG963" s="55"/>
    </row>
    <row r="964" spans="1:33" x14ac:dyDescent="0.25">
      <c r="A964" s="29"/>
      <c r="B964" s="31"/>
      <c r="C964" s="29"/>
      <c r="D964" s="29"/>
      <c r="E964" s="29"/>
      <c r="F964" s="43"/>
      <c r="G964" s="43"/>
      <c r="H964" s="29"/>
      <c r="I964" s="21" t="str">
        <f>LEFT(Tabel1[[#This Row],[Ruumi tüüp (TALO Tüüpruumide nimestik)]],2)</f>
        <v/>
      </c>
      <c r="J964" s="30"/>
      <c r="K964" s="29"/>
      <c r="L964" s="21" t="str">
        <f>IFERROR(VLOOKUP(Tabel1[[#This Row],[Üürnik]],'Lepingu lisa'!$AW$3:$AX$22,2,FALSE),"")</f>
        <v/>
      </c>
      <c r="M964" s="21" t="str">
        <f>IFERROR(VLOOKUP(Tabel1[[#This Row],[Jaotus]],Tabelid!L:M,2,FALSE),"")</f>
        <v/>
      </c>
      <c r="N964" s="21"/>
      <c r="O964" s="55"/>
      <c r="P964" s="55"/>
      <c r="Q964" s="55"/>
      <c r="R964" s="55"/>
      <c r="S964" s="55"/>
      <c r="T964" s="55"/>
      <c r="U964" s="55"/>
      <c r="V964" s="55"/>
      <c r="W964" s="55"/>
      <c r="X964" s="55"/>
      <c r="Y964" s="55"/>
      <c r="Z964" s="55"/>
      <c r="AA964" s="55"/>
      <c r="AB964" s="55"/>
      <c r="AC964" s="55"/>
      <c r="AD964" s="55"/>
      <c r="AE964" s="55"/>
      <c r="AF964" s="55"/>
      <c r="AG964" s="55"/>
    </row>
    <row r="965" spans="1:33" x14ac:dyDescent="0.25">
      <c r="A965" s="29"/>
      <c r="B965" s="31"/>
      <c r="C965" s="29"/>
      <c r="D965" s="29"/>
      <c r="E965" s="29"/>
      <c r="F965" s="43"/>
      <c r="G965" s="43"/>
      <c r="H965" s="29"/>
      <c r="I965" s="21" t="str">
        <f>LEFT(Tabel1[[#This Row],[Ruumi tüüp (TALO Tüüpruumide nimestik)]],2)</f>
        <v/>
      </c>
      <c r="J965" s="30"/>
      <c r="K965" s="29"/>
      <c r="L965" s="21" t="str">
        <f>IFERROR(VLOOKUP(Tabel1[[#This Row],[Üürnik]],'Lepingu lisa'!$AW$3:$AX$22,2,FALSE),"")</f>
        <v/>
      </c>
      <c r="M965" s="21" t="str">
        <f>IFERROR(VLOOKUP(Tabel1[[#This Row],[Jaotus]],Tabelid!L:M,2,FALSE),"")</f>
        <v/>
      </c>
      <c r="N965" s="21"/>
      <c r="O965" s="55"/>
      <c r="P965" s="55"/>
      <c r="Q965" s="55"/>
      <c r="R965" s="55"/>
      <c r="S965" s="55"/>
      <c r="T965" s="55"/>
      <c r="U965" s="55"/>
      <c r="V965" s="55"/>
      <c r="W965" s="55"/>
      <c r="X965" s="55"/>
      <c r="Y965" s="55"/>
      <c r="Z965" s="55"/>
      <c r="AA965" s="55"/>
      <c r="AB965" s="55"/>
      <c r="AC965" s="55"/>
      <c r="AD965" s="55"/>
      <c r="AE965" s="55"/>
      <c r="AF965" s="55"/>
      <c r="AG965" s="55"/>
    </row>
    <row r="966" spans="1:33" x14ac:dyDescent="0.25">
      <c r="A966" s="29"/>
      <c r="B966" s="31"/>
      <c r="C966" s="29"/>
      <c r="D966" s="29"/>
      <c r="E966" s="29"/>
      <c r="F966" s="43"/>
      <c r="G966" s="43"/>
      <c r="H966" s="29"/>
      <c r="I966" s="21" t="str">
        <f>LEFT(Tabel1[[#This Row],[Ruumi tüüp (TALO Tüüpruumide nimestik)]],2)</f>
        <v/>
      </c>
      <c r="J966" s="30"/>
      <c r="K966" s="29"/>
      <c r="L966" s="21" t="str">
        <f>IFERROR(VLOOKUP(Tabel1[[#This Row],[Üürnik]],'Lepingu lisa'!$AW$3:$AX$22,2,FALSE),"")</f>
        <v/>
      </c>
      <c r="M966" s="21" t="str">
        <f>IFERROR(VLOOKUP(Tabel1[[#This Row],[Jaotus]],Tabelid!L:M,2,FALSE),"")</f>
        <v/>
      </c>
      <c r="N966" s="21"/>
      <c r="O966" s="55"/>
      <c r="P966" s="55"/>
      <c r="Q966" s="55"/>
      <c r="R966" s="55"/>
      <c r="S966" s="55"/>
      <c r="T966" s="55"/>
      <c r="U966" s="55"/>
      <c r="V966" s="55"/>
      <c r="W966" s="55"/>
      <c r="X966" s="55"/>
      <c r="Y966" s="55"/>
      <c r="Z966" s="55"/>
      <c r="AA966" s="55"/>
      <c r="AB966" s="55"/>
      <c r="AC966" s="55"/>
      <c r="AD966" s="55"/>
      <c r="AE966" s="55"/>
      <c r="AF966" s="55"/>
      <c r="AG966" s="55"/>
    </row>
    <row r="967" spans="1:33" x14ac:dyDescent="0.25">
      <c r="A967" s="29"/>
      <c r="B967" s="31"/>
      <c r="C967" s="29"/>
      <c r="D967" s="29"/>
      <c r="E967" s="29"/>
      <c r="F967" s="43"/>
      <c r="G967" s="43"/>
      <c r="H967" s="29"/>
      <c r="I967" s="21" t="str">
        <f>LEFT(Tabel1[[#This Row],[Ruumi tüüp (TALO Tüüpruumide nimestik)]],2)</f>
        <v/>
      </c>
      <c r="J967" s="30"/>
      <c r="K967" s="29"/>
      <c r="L967" s="21" t="str">
        <f>IFERROR(VLOOKUP(Tabel1[[#This Row],[Üürnik]],'Lepingu lisa'!$AW$3:$AX$22,2,FALSE),"")</f>
        <v/>
      </c>
      <c r="M967" s="21" t="str">
        <f>IFERROR(VLOOKUP(Tabel1[[#This Row],[Jaotus]],Tabelid!L:M,2,FALSE),"")</f>
        <v/>
      </c>
      <c r="N967" s="21"/>
      <c r="O967" s="55"/>
      <c r="P967" s="55"/>
      <c r="Q967" s="55"/>
      <c r="R967" s="55"/>
      <c r="S967" s="55"/>
      <c r="T967" s="55"/>
      <c r="U967" s="55"/>
      <c r="V967" s="55"/>
      <c r="W967" s="55"/>
      <c r="X967" s="55"/>
      <c r="Y967" s="55"/>
      <c r="Z967" s="55"/>
      <c r="AA967" s="55"/>
      <c r="AB967" s="55"/>
      <c r="AC967" s="55"/>
      <c r="AD967" s="55"/>
      <c r="AE967" s="55"/>
      <c r="AF967" s="55"/>
      <c r="AG967" s="55"/>
    </row>
    <row r="968" spans="1:33" x14ac:dyDescent="0.25">
      <c r="A968" s="29"/>
      <c r="B968" s="31"/>
      <c r="C968" s="29"/>
      <c r="D968" s="29"/>
      <c r="E968" s="29"/>
      <c r="F968" s="43"/>
      <c r="G968" s="43"/>
      <c r="H968" s="29"/>
      <c r="I968" s="21" t="str">
        <f>LEFT(Tabel1[[#This Row],[Ruumi tüüp (TALO Tüüpruumide nimestik)]],2)</f>
        <v/>
      </c>
      <c r="J968" s="30"/>
      <c r="K968" s="29"/>
      <c r="L968" s="21" t="str">
        <f>IFERROR(VLOOKUP(Tabel1[[#This Row],[Üürnik]],'Lepingu lisa'!$AW$3:$AX$22,2,FALSE),"")</f>
        <v/>
      </c>
      <c r="M968" s="21" t="str">
        <f>IFERROR(VLOOKUP(Tabel1[[#This Row],[Jaotus]],Tabelid!L:M,2,FALSE),"")</f>
        <v/>
      </c>
      <c r="N968" s="21"/>
      <c r="O968" s="55"/>
      <c r="P968" s="55"/>
      <c r="Q968" s="55"/>
      <c r="R968" s="55"/>
      <c r="S968" s="55"/>
      <c r="T968" s="55"/>
      <c r="U968" s="55"/>
      <c r="V968" s="55"/>
      <c r="W968" s="55"/>
      <c r="X968" s="55"/>
      <c r="Y968" s="55"/>
      <c r="Z968" s="55"/>
      <c r="AA968" s="55"/>
      <c r="AB968" s="55"/>
      <c r="AC968" s="55"/>
      <c r="AD968" s="55"/>
      <c r="AE968" s="55"/>
      <c r="AF968" s="55"/>
      <c r="AG968" s="55"/>
    </row>
    <row r="969" spans="1:33" x14ac:dyDescent="0.25">
      <c r="A969" s="29"/>
      <c r="B969" s="31"/>
      <c r="C969" s="29"/>
      <c r="D969" s="29"/>
      <c r="E969" s="29"/>
      <c r="F969" s="43"/>
      <c r="G969" s="43"/>
      <c r="H969" s="29"/>
      <c r="I969" s="21" t="str">
        <f>LEFT(Tabel1[[#This Row],[Ruumi tüüp (TALO Tüüpruumide nimestik)]],2)</f>
        <v/>
      </c>
      <c r="J969" s="30"/>
      <c r="K969" s="29"/>
      <c r="L969" s="21" t="str">
        <f>IFERROR(VLOOKUP(Tabel1[[#This Row],[Üürnik]],'Lepingu lisa'!$AW$3:$AX$22,2,FALSE),"")</f>
        <v/>
      </c>
      <c r="M969" s="21" t="str">
        <f>IFERROR(VLOOKUP(Tabel1[[#This Row],[Jaotus]],Tabelid!L:M,2,FALSE),"")</f>
        <v/>
      </c>
      <c r="N969" s="21"/>
      <c r="O969" s="55"/>
      <c r="P969" s="55"/>
      <c r="Q969" s="55"/>
      <c r="R969" s="55"/>
      <c r="S969" s="55"/>
      <c r="T969" s="55"/>
      <c r="U969" s="55"/>
      <c r="V969" s="55"/>
      <c r="W969" s="55"/>
      <c r="X969" s="55"/>
      <c r="Y969" s="55"/>
      <c r="Z969" s="55"/>
      <c r="AA969" s="55"/>
      <c r="AB969" s="55"/>
      <c r="AC969" s="55"/>
      <c r="AD969" s="55"/>
      <c r="AE969" s="55"/>
      <c r="AF969" s="55"/>
      <c r="AG969" s="55"/>
    </row>
    <row r="970" spans="1:33" x14ac:dyDescent="0.25">
      <c r="A970" s="29"/>
      <c r="B970" s="31"/>
      <c r="C970" s="29"/>
      <c r="D970" s="29"/>
      <c r="E970" s="29"/>
      <c r="F970" s="43"/>
      <c r="G970" s="43"/>
      <c r="H970" s="29"/>
      <c r="I970" s="21" t="str">
        <f>LEFT(Tabel1[[#This Row],[Ruumi tüüp (TALO Tüüpruumide nimestik)]],2)</f>
        <v/>
      </c>
      <c r="J970" s="30"/>
      <c r="K970" s="29"/>
      <c r="L970" s="21" t="str">
        <f>IFERROR(VLOOKUP(Tabel1[[#This Row],[Üürnik]],'Lepingu lisa'!$AW$3:$AX$22,2,FALSE),"")</f>
        <v/>
      </c>
      <c r="M970" s="21" t="str">
        <f>IFERROR(VLOOKUP(Tabel1[[#This Row],[Jaotus]],Tabelid!L:M,2,FALSE),"")</f>
        <v/>
      </c>
      <c r="N970" s="21"/>
      <c r="O970" s="55"/>
      <c r="P970" s="55"/>
      <c r="Q970" s="55"/>
      <c r="R970" s="55"/>
      <c r="S970" s="55"/>
      <c r="T970" s="55"/>
      <c r="U970" s="55"/>
      <c r="V970" s="55"/>
      <c r="W970" s="55"/>
      <c r="X970" s="55"/>
      <c r="Y970" s="55"/>
      <c r="Z970" s="55"/>
      <c r="AA970" s="55"/>
      <c r="AB970" s="55"/>
      <c r="AC970" s="55"/>
      <c r="AD970" s="55"/>
      <c r="AE970" s="55"/>
      <c r="AF970" s="55"/>
      <c r="AG970" s="55"/>
    </row>
    <row r="971" spans="1:33" x14ac:dyDescent="0.25">
      <c r="A971" s="29"/>
      <c r="B971" s="31"/>
      <c r="C971" s="29"/>
      <c r="D971" s="29"/>
      <c r="E971" s="29"/>
      <c r="F971" s="43"/>
      <c r="G971" s="43"/>
      <c r="H971" s="29"/>
      <c r="I971" s="21" t="str">
        <f>LEFT(Tabel1[[#This Row],[Ruumi tüüp (TALO Tüüpruumide nimestik)]],2)</f>
        <v/>
      </c>
      <c r="J971" s="30"/>
      <c r="K971" s="29"/>
      <c r="L971" s="21" t="str">
        <f>IFERROR(VLOOKUP(Tabel1[[#This Row],[Üürnik]],'Lepingu lisa'!$AW$3:$AX$22,2,FALSE),"")</f>
        <v/>
      </c>
      <c r="M971" s="21" t="str">
        <f>IFERROR(VLOOKUP(Tabel1[[#This Row],[Jaotus]],Tabelid!L:M,2,FALSE),"")</f>
        <v/>
      </c>
      <c r="N971" s="21"/>
      <c r="O971" s="55"/>
      <c r="P971" s="55"/>
      <c r="Q971" s="55"/>
      <c r="R971" s="55"/>
      <c r="S971" s="55"/>
      <c r="T971" s="55"/>
      <c r="U971" s="55"/>
      <c r="V971" s="55"/>
      <c r="W971" s="55"/>
      <c r="X971" s="55"/>
      <c r="Y971" s="55"/>
      <c r="Z971" s="55"/>
      <c r="AA971" s="55"/>
      <c r="AB971" s="55"/>
      <c r="AC971" s="55"/>
      <c r="AD971" s="55"/>
      <c r="AE971" s="55"/>
      <c r="AF971" s="55"/>
      <c r="AG971" s="55"/>
    </row>
    <row r="972" spans="1:33" x14ac:dyDescent="0.25">
      <c r="A972" s="29"/>
      <c r="B972" s="31"/>
      <c r="C972" s="29"/>
      <c r="D972" s="29"/>
      <c r="E972" s="29"/>
      <c r="F972" s="43"/>
      <c r="G972" s="43"/>
      <c r="H972" s="29"/>
      <c r="I972" s="21" t="str">
        <f>LEFT(Tabel1[[#This Row],[Ruumi tüüp (TALO Tüüpruumide nimestik)]],2)</f>
        <v/>
      </c>
      <c r="J972" s="30"/>
      <c r="K972" s="29"/>
      <c r="L972" s="21" t="str">
        <f>IFERROR(VLOOKUP(Tabel1[[#This Row],[Üürnik]],'Lepingu lisa'!$AW$3:$AX$22,2,FALSE),"")</f>
        <v/>
      </c>
      <c r="M972" s="21" t="str">
        <f>IFERROR(VLOOKUP(Tabel1[[#This Row],[Jaotus]],Tabelid!L:M,2,FALSE),"")</f>
        <v/>
      </c>
      <c r="N972" s="21"/>
      <c r="O972" s="55"/>
      <c r="P972" s="55"/>
      <c r="Q972" s="55"/>
      <c r="R972" s="55"/>
      <c r="S972" s="55"/>
      <c r="T972" s="55"/>
      <c r="U972" s="55"/>
      <c r="V972" s="55"/>
      <c r="W972" s="55"/>
      <c r="X972" s="55"/>
      <c r="Y972" s="55"/>
      <c r="Z972" s="55"/>
      <c r="AA972" s="55"/>
      <c r="AB972" s="55"/>
      <c r="AC972" s="55"/>
      <c r="AD972" s="55"/>
      <c r="AE972" s="55"/>
      <c r="AF972" s="55"/>
      <c r="AG972" s="55"/>
    </row>
    <row r="973" spans="1:33" x14ac:dyDescent="0.25">
      <c r="A973" s="29"/>
      <c r="B973" s="31"/>
      <c r="C973" s="29"/>
      <c r="D973" s="29"/>
      <c r="E973" s="29"/>
      <c r="F973" s="43"/>
      <c r="G973" s="43"/>
      <c r="H973" s="29"/>
      <c r="I973" s="21" t="str">
        <f>LEFT(Tabel1[[#This Row],[Ruumi tüüp (TALO Tüüpruumide nimestik)]],2)</f>
        <v/>
      </c>
      <c r="J973" s="30"/>
      <c r="K973" s="29"/>
      <c r="L973" s="21" t="str">
        <f>IFERROR(VLOOKUP(Tabel1[[#This Row],[Üürnik]],'Lepingu lisa'!$AW$3:$AX$22,2,FALSE),"")</f>
        <v/>
      </c>
      <c r="M973" s="21" t="str">
        <f>IFERROR(VLOOKUP(Tabel1[[#This Row],[Jaotus]],Tabelid!L:M,2,FALSE),"")</f>
        <v/>
      </c>
      <c r="N973" s="21"/>
      <c r="O973" s="55"/>
      <c r="P973" s="55"/>
      <c r="Q973" s="55"/>
      <c r="R973" s="55"/>
      <c r="S973" s="55"/>
      <c r="T973" s="55"/>
      <c r="U973" s="55"/>
      <c r="V973" s="55"/>
      <c r="W973" s="55"/>
      <c r="X973" s="55"/>
      <c r="Y973" s="55"/>
      <c r="Z973" s="55"/>
      <c r="AA973" s="55"/>
      <c r="AB973" s="55"/>
      <c r="AC973" s="55"/>
      <c r="AD973" s="55"/>
      <c r="AE973" s="55"/>
      <c r="AF973" s="55"/>
      <c r="AG973" s="55"/>
    </row>
    <row r="974" spans="1:33" x14ac:dyDescent="0.25">
      <c r="A974" s="29"/>
      <c r="B974" s="31"/>
      <c r="C974" s="29"/>
      <c r="D974" s="29"/>
      <c r="E974" s="29"/>
      <c r="F974" s="43"/>
      <c r="G974" s="43"/>
      <c r="H974" s="29"/>
      <c r="I974" s="21" t="str">
        <f>LEFT(Tabel1[[#This Row],[Ruumi tüüp (TALO Tüüpruumide nimestik)]],2)</f>
        <v/>
      </c>
      <c r="J974" s="30"/>
      <c r="K974" s="29"/>
      <c r="L974" s="21" t="str">
        <f>IFERROR(VLOOKUP(Tabel1[[#This Row],[Üürnik]],'Lepingu lisa'!$AW$3:$AX$22,2,FALSE),"")</f>
        <v/>
      </c>
      <c r="M974" s="21" t="str">
        <f>IFERROR(VLOOKUP(Tabel1[[#This Row],[Jaotus]],Tabelid!L:M,2,FALSE),"")</f>
        <v/>
      </c>
      <c r="N974" s="21"/>
      <c r="O974" s="55"/>
      <c r="P974" s="55"/>
      <c r="Q974" s="55"/>
      <c r="R974" s="55"/>
      <c r="S974" s="55"/>
      <c r="T974" s="55"/>
      <c r="U974" s="55"/>
      <c r="V974" s="55"/>
      <c r="W974" s="55"/>
      <c r="X974" s="55"/>
      <c r="Y974" s="55"/>
      <c r="Z974" s="55"/>
      <c r="AA974" s="55"/>
      <c r="AB974" s="55"/>
      <c r="AC974" s="55"/>
      <c r="AD974" s="55"/>
      <c r="AE974" s="55"/>
      <c r="AF974" s="55"/>
      <c r="AG974" s="55"/>
    </row>
    <row r="975" spans="1:33" x14ac:dyDescent="0.25">
      <c r="A975" s="29"/>
      <c r="B975" s="31"/>
      <c r="C975" s="29"/>
      <c r="D975" s="29"/>
      <c r="E975" s="29"/>
      <c r="F975" s="43"/>
      <c r="G975" s="43"/>
      <c r="H975" s="29"/>
      <c r="I975" s="21" t="str">
        <f>LEFT(Tabel1[[#This Row],[Ruumi tüüp (TALO Tüüpruumide nimestik)]],2)</f>
        <v/>
      </c>
      <c r="J975" s="30"/>
      <c r="K975" s="29"/>
      <c r="L975" s="21" t="str">
        <f>IFERROR(VLOOKUP(Tabel1[[#This Row],[Üürnik]],'Lepingu lisa'!$AW$3:$AX$22,2,FALSE),"")</f>
        <v/>
      </c>
      <c r="M975" s="21" t="str">
        <f>IFERROR(VLOOKUP(Tabel1[[#This Row],[Jaotus]],Tabelid!L:M,2,FALSE),"")</f>
        <v/>
      </c>
      <c r="N975" s="21"/>
      <c r="O975" s="55"/>
      <c r="P975" s="55"/>
      <c r="Q975" s="55"/>
      <c r="R975" s="55"/>
      <c r="S975" s="55"/>
      <c r="T975" s="55"/>
      <c r="U975" s="55"/>
      <c r="V975" s="55"/>
      <c r="W975" s="55"/>
      <c r="X975" s="55"/>
      <c r="Y975" s="55"/>
      <c r="Z975" s="55"/>
      <c r="AA975" s="55"/>
      <c r="AB975" s="55"/>
      <c r="AC975" s="55"/>
      <c r="AD975" s="55"/>
      <c r="AE975" s="55"/>
      <c r="AF975" s="55"/>
      <c r="AG975" s="55"/>
    </row>
    <row r="976" spans="1:33" x14ac:dyDescent="0.25">
      <c r="A976" s="29"/>
      <c r="B976" s="31"/>
      <c r="C976" s="29"/>
      <c r="D976" s="29"/>
      <c r="E976" s="29"/>
      <c r="F976" s="43"/>
      <c r="G976" s="43"/>
      <c r="H976" s="29"/>
      <c r="I976" s="21" t="str">
        <f>LEFT(Tabel1[[#This Row],[Ruumi tüüp (TALO Tüüpruumide nimestik)]],2)</f>
        <v/>
      </c>
      <c r="J976" s="30"/>
      <c r="K976" s="29"/>
      <c r="L976" s="21" t="str">
        <f>IFERROR(VLOOKUP(Tabel1[[#This Row],[Üürnik]],'Lepingu lisa'!$AW$3:$AX$22,2,FALSE),"")</f>
        <v/>
      </c>
      <c r="M976" s="21" t="str">
        <f>IFERROR(VLOOKUP(Tabel1[[#This Row],[Jaotus]],Tabelid!L:M,2,FALSE),"")</f>
        <v/>
      </c>
      <c r="N976" s="21"/>
      <c r="O976" s="55"/>
      <c r="P976" s="55"/>
      <c r="Q976" s="55"/>
      <c r="R976" s="55"/>
      <c r="S976" s="55"/>
      <c r="T976" s="55"/>
      <c r="U976" s="55"/>
      <c r="V976" s="55"/>
      <c r="W976" s="55"/>
      <c r="X976" s="55"/>
      <c r="Y976" s="55"/>
      <c r="Z976" s="55"/>
      <c r="AA976" s="55"/>
      <c r="AB976" s="55"/>
      <c r="AC976" s="55"/>
      <c r="AD976" s="55"/>
      <c r="AE976" s="55"/>
      <c r="AF976" s="55"/>
      <c r="AG976" s="55"/>
    </row>
    <row r="977" spans="1:33" x14ac:dyDescent="0.25">
      <c r="A977" s="29"/>
      <c r="B977" s="31"/>
      <c r="C977" s="29"/>
      <c r="D977" s="29"/>
      <c r="E977" s="29"/>
      <c r="F977" s="43"/>
      <c r="G977" s="43"/>
      <c r="H977" s="29"/>
      <c r="I977" s="21" t="str">
        <f>LEFT(Tabel1[[#This Row],[Ruumi tüüp (TALO Tüüpruumide nimestik)]],2)</f>
        <v/>
      </c>
      <c r="J977" s="30"/>
      <c r="K977" s="29"/>
      <c r="L977" s="21" t="str">
        <f>IFERROR(VLOOKUP(Tabel1[[#This Row],[Üürnik]],'Lepingu lisa'!$AW$3:$AX$22,2,FALSE),"")</f>
        <v/>
      </c>
      <c r="M977" s="21" t="str">
        <f>IFERROR(VLOOKUP(Tabel1[[#This Row],[Jaotus]],Tabelid!L:M,2,FALSE),"")</f>
        <v/>
      </c>
      <c r="N977" s="21"/>
      <c r="O977" s="55"/>
      <c r="P977" s="55"/>
      <c r="Q977" s="55"/>
      <c r="R977" s="55"/>
      <c r="S977" s="55"/>
      <c r="T977" s="55"/>
      <c r="U977" s="55"/>
      <c r="V977" s="55"/>
      <c r="W977" s="55"/>
      <c r="X977" s="55"/>
      <c r="Y977" s="55"/>
      <c r="Z977" s="55"/>
      <c r="AA977" s="55"/>
      <c r="AB977" s="55"/>
      <c r="AC977" s="55"/>
      <c r="AD977" s="55"/>
      <c r="AE977" s="55"/>
      <c r="AF977" s="55"/>
      <c r="AG977" s="55"/>
    </row>
    <row r="978" spans="1:33" x14ac:dyDescent="0.25">
      <c r="A978" s="29"/>
      <c r="B978" s="31"/>
      <c r="C978" s="29"/>
      <c r="D978" s="29"/>
      <c r="E978" s="29"/>
      <c r="F978" s="43"/>
      <c r="G978" s="43"/>
      <c r="H978" s="29"/>
      <c r="I978" s="21" t="str">
        <f>LEFT(Tabel1[[#This Row],[Ruumi tüüp (TALO Tüüpruumide nimestik)]],2)</f>
        <v/>
      </c>
      <c r="J978" s="30"/>
      <c r="K978" s="29"/>
      <c r="L978" s="21" t="str">
        <f>IFERROR(VLOOKUP(Tabel1[[#This Row],[Üürnik]],'Lepingu lisa'!$AW$3:$AX$22,2,FALSE),"")</f>
        <v/>
      </c>
      <c r="M978" s="21" t="str">
        <f>IFERROR(VLOOKUP(Tabel1[[#This Row],[Jaotus]],Tabelid!L:M,2,FALSE),"")</f>
        <v/>
      </c>
      <c r="N978" s="21"/>
      <c r="O978" s="55"/>
      <c r="P978" s="55"/>
      <c r="Q978" s="55"/>
      <c r="R978" s="55"/>
      <c r="S978" s="55"/>
      <c r="T978" s="55"/>
      <c r="U978" s="55"/>
      <c r="V978" s="55"/>
      <c r="W978" s="55"/>
      <c r="X978" s="55"/>
      <c r="Y978" s="55"/>
      <c r="Z978" s="55"/>
      <c r="AA978" s="55"/>
      <c r="AB978" s="55"/>
      <c r="AC978" s="55"/>
      <c r="AD978" s="55"/>
      <c r="AE978" s="55"/>
      <c r="AF978" s="55"/>
      <c r="AG978" s="55"/>
    </row>
    <row r="979" spans="1:33" x14ac:dyDescent="0.25">
      <c r="A979" s="29"/>
      <c r="B979" s="31"/>
      <c r="C979" s="29"/>
      <c r="D979" s="29"/>
      <c r="E979" s="29"/>
      <c r="F979" s="43"/>
      <c r="G979" s="43"/>
      <c r="H979" s="29"/>
      <c r="I979" s="21" t="str">
        <f>LEFT(Tabel1[[#This Row],[Ruumi tüüp (TALO Tüüpruumide nimestik)]],2)</f>
        <v/>
      </c>
      <c r="J979" s="30"/>
      <c r="K979" s="29"/>
      <c r="L979" s="21" t="str">
        <f>IFERROR(VLOOKUP(Tabel1[[#This Row],[Üürnik]],'Lepingu lisa'!$AW$3:$AX$22,2,FALSE),"")</f>
        <v/>
      </c>
      <c r="M979" s="21" t="str">
        <f>IFERROR(VLOOKUP(Tabel1[[#This Row],[Jaotus]],Tabelid!L:M,2,FALSE),"")</f>
        <v/>
      </c>
      <c r="N979" s="21"/>
      <c r="O979" s="55"/>
      <c r="P979" s="55"/>
      <c r="Q979" s="55"/>
      <c r="R979" s="55"/>
      <c r="S979" s="55"/>
      <c r="T979" s="55"/>
      <c r="U979" s="55"/>
      <c r="V979" s="55"/>
      <c r="W979" s="55"/>
      <c r="X979" s="55"/>
      <c r="Y979" s="55"/>
      <c r="Z979" s="55"/>
      <c r="AA979" s="55"/>
      <c r="AB979" s="55"/>
      <c r="AC979" s="55"/>
      <c r="AD979" s="55"/>
      <c r="AE979" s="55"/>
      <c r="AF979" s="55"/>
      <c r="AG979" s="55"/>
    </row>
    <row r="980" spans="1:33" x14ac:dyDescent="0.25">
      <c r="A980" s="29"/>
      <c r="B980" s="31"/>
      <c r="C980" s="29"/>
      <c r="D980" s="29"/>
      <c r="E980" s="29"/>
      <c r="F980" s="43"/>
      <c r="G980" s="43"/>
      <c r="H980" s="29"/>
      <c r="I980" s="21" t="str">
        <f>LEFT(Tabel1[[#This Row],[Ruumi tüüp (TALO Tüüpruumide nimestik)]],2)</f>
        <v/>
      </c>
      <c r="J980" s="30"/>
      <c r="K980" s="29"/>
      <c r="L980" s="21" t="str">
        <f>IFERROR(VLOOKUP(Tabel1[[#This Row],[Üürnik]],'Lepingu lisa'!$AW$3:$AX$22,2,FALSE),"")</f>
        <v/>
      </c>
      <c r="M980" s="21" t="str">
        <f>IFERROR(VLOOKUP(Tabel1[[#This Row],[Jaotus]],Tabelid!L:M,2,FALSE),"")</f>
        <v/>
      </c>
      <c r="N980" s="21"/>
      <c r="O980" s="55"/>
      <c r="P980" s="55"/>
      <c r="Q980" s="55"/>
      <c r="R980" s="55"/>
      <c r="S980" s="55"/>
      <c r="T980" s="55"/>
      <c r="U980" s="55"/>
      <c r="V980" s="55"/>
      <c r="W980" s="55"/>
      <c r="X980" s="55"/>
      <c r="Y980" s="55"/>
      <c r="Z980" s="55"/>
      <c r="AA980" s="55"/>
      <c r="AB980" s="55"/>
      <c r="AC980" s="55"/>
      <c r="AD980" s="55"/>
      <c r="AE980" s="55"/>
      <c r="AF980" s="55"/>
      <c r="AG980" s="55"/>
    </row>
    <row r="981" spans="1:33" x14ac:dyDescent="0.25">
      <c r="A981" s="29"/>
      <c r="B981" s="31"/>
      <c r="C981" s="29"/>
      <c r="D981" s="29"/>
      <c r="E981" s="29"/>
      <c r="F981" s="43"/>
      <c r="G981" s="43"/>
      <c r="H981" s="29"/>
      <c r="I981" s="21" t="str">
        <f>LEFT(Tabel1[[#This Row],[Ruumi tüüp (TALO Tüüpruumide nimestik)]],2)</f>
        <v/>
      </c>
      <c r="J981" s="30"/>
      <c r="K981" s="29"/>
      <c r="L981" s="21" t="str">
        <f>IFERROR(VLOOKUP(Tabel1[[#This Row],[Üürnik]],'Lepingu lisa'!$AW$3:$AX$22,2,FALSE),"")</f>
        <v/>
      </c>
      <c r="M981" s="21" t="str">
        <f>IFERROR(VLOOKUP(Tabel1[[#This Row],[Jaotus]],Tabelid!L:M,2,FALSE),"")</f>
        <v/>
      </c>
      <c r="N981" s="21"/>
      <c r="O981" s="55"/>
      <c r="P981" s="55"/>
      <c r="Q981" s="55"/>
      <c r="R981" s="55"/>
      <c r="S981" s="55"/>
      <c r="T981" s="55"/>
      <c r="U981" s="55"/>
      <c r="V981" s="55"/>
      <c r="W981" s="55"/>
      <c r="X981" s="55"/>
      <c r="Y981" s="55"/>
      <c r="Z981" s="55"/>
      <c r="AA981" s="55"/>
      <c r="AB981" s="55"/>
      <c r="AC981" s="55"/>
      <c r="AD981" s="55"/>
      <c r="AE981" s="55"/>
      <c r="AF981" s="55"/>
      <c r="AG981" s="55"/>
    </row>
    <row r="982" spans="1:33" x14ac:dyDescent="0.25">
      <c r="A982" s="29"/>
      <c r="B982" s="31"/>
      <c r="C982" s="29"/>
      <c r="D982" s="29"/>
      <c r="E982" s="29"/>
      <c r="F982" s="43"/>
      <c r="G982" s="43"/>
      <c r="H982" s="29"/>
      <c r="I982" s="21" t="str">
        <f>LEFT(Tabel1[[#This Row],[Ruumi tüüp (TALO Tüüpruumide nimestik)]],2)</f>
        <v/>
      </c>
      <c r="J982" s="30"/>
      <c r="K982" s="29"/>
      <c r="L982" s="21" t="str">
        <f>IFERROR(VLOOKUP(Tabel1[[#This Row],[Üürnik]],'Lepingu lisa'!$AW$3:$AX$22,2,FALSE),"")</f>
        <v/>
      </c>
      <c r="M982" s="21" t="str">
        <f>IFERROR(VLOOKUP(Tabel1[[#This Row],[Jaotus]],Tabelid!L:M,2,FALSE),"")</f>
        <v/>
      </c>
      <c r="N982" s="21"/>
      <c r="O982" s="55"/>
      <c r="P982" s="55"/>
      <c r="Q982" s="55"/>
      <c r="R982" s="55"/>
      <c r="S982" s="55"/>
      <c r="T982" s="55"/>
      <c r="U982" s="55"/>
      <c r="V982" s="55"/>
      <c r="W982" s="55"/>
      <c r="X982" s="55"/>
      <c r="Y982" s="55"/>
      <c r="Z982" s="55"/>
      <c r="AA982" s="55"/>
      <c r="AB982" s="55"/>
      <c r="AC982" s="55"/>
      <c r="AD982" s="55"/>
      <c r="AE982" s="55"/>
      <c r="AF982" s="55"/>
      <c r="AG982" s="55"/>
    </row>
    <row r="983" spans="1:33" x14ac:dyDescent="0.25">
      <c r="A983" s="29"/>
      <c r="B983" s="31"/>
      <c r="C983" s="29"/>
      <c r="D983" s="29"/>
      <c r="E983" s="29"/>
      <c r="F983" s="43"/>
      <c r="G983" s="43"/>
      <c r="H983" s="29"/>
      <c r="I983" s="21" t="str">
        <f>LEFT(Tabel1[[#This Row],[Ruumi tüüp (TALO Tüüpruumide nimestik)]],2)</f>
        <v/>
      </c>
      <c r="J983" s="30"/>
      <c r="K983" s="29"/>
      <c r="L983" s="21" t="str">
        <f>IFERROR(VLOOKUP(Tabel1[[#This Row],[Üürnik]],'Lepingu lisa'!$AW$3:$AX$22,2,FALSE),"")</f>
        <v/>
      </c>
      <c r="M983" s="21" t="str">
        <f>IFERROR(VLOOKUP(Tabel1[[#This Row],[Jaotus]],Tabelid!L:M,2,FALSE),"")</f>
        <v/>
      </c>
      <c r="N983" s="21"/>
      <c r="O983" s="55"/>
      <c r="P983" s="55"/>
      <c r="Q983" s="55"/>
      <c r="R983" s="55"/>
      <c r="S983" s="55"/>
      <c r="T983" s="55"/>
      <c r="U983" s="55"/>
      <c r="V983" s="55"/>
      <c r="W983" s="55"/>
      <c r="X983" s="55"/>
      <c r="Y983" s="55"/>
      <c r="Z983" s="55"/>
      <c r="AA983" s="55"/>
      <c r="AB983" s="55"/>
      <c r="AC983" s="55"/>
      <c r="AD983" s="55"/>
      <c r="AE983" s="55"/>
      <c r="AF983" s="55"/>
      <c r="AG983" s="55"/>
    </row>
    <row r="984" spans="1:33" x14ac:dyDescent="0.25">
      <c r="A984" s="29"/>
      <c r="B984" s="31"/>
      <c r="C984" s="29"/>
      <c r="D984" s="29"/>
      <c r="E984" s="29"/>
      <c r="F984" s="43"/>
      <c r="G984" s="43"/>
      <c r="H984" s="29"/>
      <c r="I984" s="21" t="str">
        <f>LEFT(Tabel1[[#This Row],[Ruumi tüüp (TALO Tüüpruumide nimestik)]],2)</f>
        <v/>
      </c>
      <c r="J984" s="30"/>
      <c r="K984" s="29"/>
      <c r="L984" s="21" t="str">
        <f>IFERROR(VLOOKUP(Tabel1[[#This Row],[Üürnik]],'Lepingu lisa'!$AW$3:$AX$22,2,FALSE),"")</f>
        <v/>
      </c>
      <c r="M984" s="21" t="str">
        <f>IFERROR(VLOOKUP(Tabel1[[#This Row],[Jaotus]],Tabelid!L:M,2,FALSE),"")</f>
        <v/>
      </c>
      <c r="N984" s="21"/>
      <c r="O984" s="55"/>
      <c r="P984" s="55"/>
      <c r="Q984" s="55"/>
      <c r="R984" s="55"/>
      <c r="S984" s="55"/>
      <c r="T984" s="55"/>
      <c r="U984" s="55"/>
      <c r="V984" s="55"/>
      <c r="W984" s="55"/>
      <c r="X984" s="55"/>
      <c r="Y984" s="55"/>
      <c r="Z984" s="55"/>
      <c r="AA984" s="55"/>
      <c r="AB984" s="55"/>
      <c r="AC984" s="55"/>
      <c r="AD984" s="55"/>
      <c r="AE984" s="55"/>
      <c r="AF984" s="55"/>
      <c r="AG984" s="55"/>
    </row>
    <row r="985" spans="1:33" x14ac:dyDescent="0.25">
      <c r="A985" s="29"/>
      <c r="B985" s="31"/>
      <c r="C985" s="29"/>
      <c r="D985" s="29"/>
      <c r="E985" s="29"/>
      <c r="F985" s="43"/>
      <c r="G985" s="43"/>
      <c r="H985" s="29"/>
      <c r="I985" s="21" t="str">
        <f>LEFT(Tabel1[[#This Row],[Ruumi tüüp (TALO Tüüpruumide nimestik)]],2)</f>
        <v/>
      </c>
      <c r="J985" s="30"/>
      <c r="K985" s="29"/>
      <c r="L985" s="21" t="str">
        <f>IFERROR(VLOOKUP(Tabel1[[#This Row],[Üürnik]],'Lepingu lisa'!$AW$3:$AX$22,2,FALSE),"")</f>
        <v/>
      </c>
      <c r="M985" s="21" t="str">
        <f>IFERROR(VLOOKUP(Tabel1[[#This Row],[Jaotus]],Tabelid!L:M,2,FALSE),"")</f>
        <v/>
      </c>
      <c r="N985" s="21"/>
      <c r="O985" s="55"/>
      <c r="P985" s="55"/>
      <c r="Q985" s="55"/>
      <c r="R985" s="55"/>
      <c r="S985" s="55"/>
      <c r="T985" s="55"/>
      <c r="U985" s="55"/>
      <c r="V985" s="55"/>
      <c r="W985" s="55"/>
      <c r="X985" s="55"/>
      <c r="Y985" s="55"/>
      <c r="Z985" s="55"/>
      <c r="AA985" s="55"/>
      <c r="AB985" s="55"/>
      <c r="AC985" s="55"/>
      <c r="AD985" s="55"/>
      <c r="AE985" s="55"/>
      <c r="AF985" s="55"/>
      <c r="AG985" s="55"/>
    </row>
    <row r="986" spans="1:33" x14ac:dyDescent="0.25">
      <c r="A986" s="29"/>
      <c r="B986" s="31"/>
      <c r="C986" s="29"/>
      <c r="D986" s="29"/>
      <c r="E986" s="29"/>
      <c r="F986" s="43"/>
      <c r="G986" s="43"/>
      <c r="H986" s="29"/>
      <c r="I986" s="21" t="str">
        <f>LEFT(Tabel1[[#This Row],[Ruumi tüüp (TALO Tüüpruumide nimestik)]],2)</f>
        <v/>
      </c>
      <c r="J986" s="30"/>
      <c r="K986" s="29"/>
      <c r="L986" s="21" t="str">
        <f>IFERROR(VLOOKUP(Tabel1[[#This Row],[Üürnik]],'Lepingu lisa'!$AW$3:$AX$22,2,FALSE),"")</f>
        <v/>
      </c>
      <c r="M986" s="21" t="str">
        <f>IFERROR(VLOOKUP(Tabel1[[#This Row],[Jaotus]],Tabelid!L:M,2,FALSE),"")</f>
        <v/>
      </c>
      <c r="N986" s="21"/>
      <c r="O986" s="55"/>
      <c r="P986" s="55"/>
      <c r="Q986" s="55"/>
      <c r="R986" s="55"/>
      <c r="S986" s="55"/>
      <c r="T986" s="55"/>
      <c r="U986" s="55"/>
      <c r="V986" s="55"/>
      <c r="W986" s="55"/>
      <c r="X986" s="55"/>
      <c r="Y986" s="55"/>
      <c r="Z986" s="55"/>
      <c r="AA986" s="55"/>
      <c r="AB986" s="55"/>
      <c r="AC986" s="55"/>
      <c r="AD986" s="55"/>
      <c r="AE986" s="55"/>
      <c r="AF986" s="55"/>
      <c r="AG986" s="55"/>
    </row>
    <row r="987" spans="1:33" x14ac:dyDescent="0.25">
      <c r="A987" s="29"/>
      <c r="B987" s="31"/>
      <c r="C987" s="29"/>
      <c r="D987" s="29"/>
      <c r="E987" s="29"/>
      <c r="F987" s="43"/>
      <c r="G987" s="43"/>
      <c r="H987" s="29"/>
      <c r="I987" s="21" t="str">
        <f>LEFT(Tabel1[[#This Row],[Ruumi tüüp (TALO Tüüpruumide nimestik)]],2)</f>
        <v/>
      </c>
      <c r="J987" s="30"/>
      <c r="K987" s="29"/>
      <c r="L987" s="21" t="str">
        <f>IFERROR(VLOOKUP(Tabel1[[#This Row],[Üürnik]],'Lepingu lisa'!$AW$3:$AX$22,2,FALSE),"")</f>
        <v/>
      </c>
      <c r="M987" s="21" t="str">
        <f>IFERROR(VLOOKUP(Tabel1[[#This Row],[Jaotus]],Tabelid!L:M,2,FALSE),"")</f>
        <v/>
      </c>
      <c r="N987" s="21"/>
      <c r="O987" s="55"/>
      <c r="P987" s="55"/>
      <c r="Q987" s="55"/>
      <c r="R987" s="55"/>
      <c r="S987" s="55"/>
      <c r="T987" s="55"/>
      <c r="U987" s="55"/>
      <c r="V987" s="55"/>
      <c r="W987" s="55"/>
      <c r="X987" s="55"/>
      <c r="Y987" s="55"/>
      <c r="Z987" s="55"/>
      <c r="AA987" s="55"/>
      <c r="AB987" s="55"/>
      <c r="AC987" s="55"/>
      <c r="AD987" s="55"/>
      <c r="AE987" s="55"/>
      <c r="AF987" s="55"/>
      <c r="AG987" s="55"/>
    </row>
    <row r="988" spans="1:33" x14ac:dyDescent="0.25">
      <c r="A988" s="29"/>
      <c r="B988" s="31"/>
      <c r="C988" s="29"/>
      <c r="D988" s="29"/>
      <c r="E988" s="29"/>
      <c r="F988" s="43"/>
      <c r="G988" s="43"/>
      <c r="H988" s="29"/>
      <c r="I988" s="21" t="str">
        <f>LEFT(Tabel1[[#This Row],[Ruumi tüüp (TALO Tüüpruumide nimestik)]],2)</f>
        <v/>
      </c>
      <c r="J988" s="30"/>
      <c r="K988" s="29"/>
      <c r="L988" s="21" t="str">
        <f>IFERROR(VLOOKUP(Tabel1[[#This Row],[Üürnik]],'Lepingu lisa'!$AW$3:$AX$22,2,FALSE),"")</f>
        <v/>
      </c>
      <c r="M988" s="21" t="str">
        <f>IFERROR(VLOOKUP(Tabel1[[#This Row],[Jaotus]],Tabelid!L:M,2,FALSE),"")</f>
        <v/>
      </c>
      <c r="N988" s="21"/>
      <c r="O988" s="55"/>
      <c r="P988" s="55"/>
      <c r="Q988" s="55"/>
      <c r="R988" s="55"/>
      <c r="S988" s="55"/>
      <c r="T988" s="55"/>
      <c r="U988" s="55"/>
      <c r="V988" s="55"/>
      <c r="W988" s="55"/>
      <c r="X988" s="55"/>
      <c r="Y988" s="55"/>
      <c r="Z988" s="55"/>
      <c r="AA988" s="55"/>
      <c r="AB988" s="55"/>
      <c r="AC988" s="55"/>
      <c r="AD988" s="55"/>
      <c r="AE988" s="55"/>
      <c r="AF988" s="55"/>
      <c r="AG988" s="55"/>
    </row>
    <row r="989" spans="1:33" x14ac:dyDescent="0.25">
      <c r="A989" s="29"/>
      <c r="B989" s="31"/>
      <c r="C989" s="29"/>
      <c r="D989" s="29"/>
      <c r="E989" s="29"/>
      <c r="F989" s="43"/>
      <c r="G989" s="43"/>
      <c r="H989" s="29"/>
      <c r="I989" s="21" t="str">
        <f>LEFT(Tabel1[[#This Row],[Ruumi tüüp (TALO Tüüpruumide nimestik)]],2)</f>
        <v/>
      </c>
      <c r="J989" s="30"/>
      <c r="K989" s="29"/>
      <c r="L989" s="21" t="str">
        <f>IFERROR(VLOOKUP(Tabel1[[#This Row],[Üürnik]],'Lepingu lisa'!$AW$3:$AX$22,2,FALSE),"")</f>
        <v/>
      </c>
      <c r="M989" s="21" t="str">
        <f>IFERROR(VLOOKUP(Tabel1[[#This Row],[Jaotus]],Tabelid!L:M,2,FALSE),"")</f>
        <v/>
      </c>
      <c r="N989" s="21"/>
      <c r="O989" s="55"/>
      <c r="P989" s="55"/>
      <c r="Q989" s="55"/>
      <c r="R989" s="55"/>
      <c r="S989" s="55"/>
      <c r="T989" s="55"/>
      <c r="U989" s="55"/>
      <c r="V989" s="55"/>
      <c r="W989" s="55"/>
      <c r="X989" s="55"/>
      <c r="Y989" s="55"/>
      <c r="Z989" s="55"/>
      <c r="AA989" s="55"/>
      <c r="AB989" s="55"/>
      <c r="AC989" s="55"/>
      <c r="AD989" s="55"/>
      <c r="AE989" s="55"/>
      <c r="AF989" s="55"/>
      <c r="AG989" s="55"/>
    </row>
    <row r="990" spans="1:33" x14ac:dyDescent="0.25">
      <c r="A990" s="29"/>
      <c r="B990" s="31"/>
      <c r="C990" s="29"/>
      <c r="D990" s="29"/>
      <c r="E990" s="29"/>
      <c r="F990" s="43"/>
      <c r="G990" s="43"/>
      <c r="H990" s="29"/>
      <c r="I990" s="21" t="str">
        <f>LEFT(Tabel1[[#This Row],[Ruumi tüüp (TALO Tüüpruumide nimestik)]],2)</f>
        <v/>
      </c>
      <c r="J990" s="30"/>
      <c r="K990" s="29"/>
      <c r="L990" s="21" t="str">
        <f>IFERROR(VLOOKUP(Tabel1[[#This Row],[Üürnik]],'Lepingu lisa'!$AW$3:$AX$22,2,FALSE),"")</f>
        <v/>
      </c>
      <c r="M990" s="21" t="str">
        <f>IFERROR(VLOOKUP(Tabel1[[#This Row],[Jaotus]],Tabelid!L:M,2,FALSE),"")</f>
        <v/>
      </c>
      <c r="N990" s="21"/>
      <c r="O990" s="55"/>
      <c r="P990" s="55"/>
      <c r="Q990" s="55"/>
      <c r="R990" s="55"/>
      <c r="S990" s="55"/>
      <c r="T990" s="55"/>
      <c r="U990" s="55"/>
      <c r="V990" s="55"/>
      <c r="W990" s="55"/>
      <c r="X990" s="55"/>
      <c r="Y990" s="55"/>
      <c r="Z990" s="55"/>
      <c r="AA990" s="55"/>
      <c r="AB990" s="55"/>
      <c r="AC990" s="55"/>
      <c r="AD990" s="55"/>
      <c r="AE990" s="55"/>
      <c r="AF990" s="55"/>
      <c r="AG990" s="55"/>
    </row>
    <row r="991" spans="1:33" x14ac:dyDescent="0.25">
      <c r="A991" s="29"/>
      <c r="B991" s="31"/>
      <c r="C991" s="29"/>
      <c r="D991" s="29"/>
      <c r="E991" s="29"/>
      <c r="F991" s="43"/>
      <c r="G991" s="43"/>
      <c r="H991" s="29"/>
      <c r="I991" s="21" t="str">
        <f>LEFT(Tabel1[[#This Row],[Ruumi tüüp (TALO Tüüpruumide nimestik)]],2)</f>
        <v/>
      </c>
      <c r="J991" s="30"/>
      <c r="K991" s="29"/>
      <c r="L991" s="21" t="str">
        <f>IFERROR(VLOOKUP(Tabel1[[#This Row],[Üürnik]],'Lepingu lisa'!$AW$3:$AX$22,2,FALSE),"")</f>
        <v/>
      </c>
      <c r="M991" s="21" t="str">
        <f>IFERROR(VLOOKUP(Tabel1[[#This Row],[Jaotus]],Tabelid!L:M,2,FALSE),"")</f>
        <v/>
      </c>
      <c r="N991" s="21"/>
      <c r="O991" s="55"/>
      <c r="P991" s="55"/>
      <c r="Q991" s="55"/>
      <c r="R991" s="55"/>
      <c r="S991" s="55"/>
      <c r="T991" s="55"/>
      <c r="U991" s="55"/>
      <c r="V991" s="55"/>
      <c r="W991" s="55"/>
      <c r="X991" s="55"/>
      <c r="Y991" s="55"/>
      <c r="Z991" s="55"/>
      <c r="AA991" s="55"/>
      <c r="AB991" s="55"/>
      <c r="AC991" s="55"/>
      <c r="AD991" s="55"/>
      <c r="AE991" s="55"/>
      <c r="AF991" s="55"/>
      <c r="AG991" s="55"/>
    </row>
    <row r="992" spans="1:33" x14ac:dyDescent="0.25">
      <c r="A992" s="29"/>
      <c r="B992" s="31"/>
      <c r="C992" s="29"/>
      <c r="D992" s="29"/>
      <c r="E992" s="29"/>
      <c r="F992" s="43"/>
      <c r="G992" s="43"/>
      <c r="H992" s="29"/>
      <c r="I992" s="21" t="str">
        <f>LEFT(Tabel1[[#This Row],[Ruumi tüüp (TALO Tüüpruumide nimestik)]],2)</f>
        <v/>
      </c>
      <c r="J992" s="30"/>
      <c r="K992" s="29"/>
      <c r="L992" s="21" t="str">
        <f>IFERROR(VLOOKUP(Tabel1[[#This Row],[Üürnik]],'Lepingu lisa'!$AW$3:$AX$22,2,FALSE),"")</f>
        <v/>
      </c>
      <c r="M992" s="21" t="str">
        <f>IFERROR(VLOOKUP(Tabel1[[#This Row],[Jaotus]],Tabelid!L:M,2,FALSE),"")</f>
        <v/>
      </c>
      <c r="N992" s="21"/>
      <c r="O992" s="55"/>
      <c r="P992" s="55"/>
      <c r="Q992" s="55"/>
      <c r="R992" s="55"/>
      <c r="S992" s="55"/>
      <c r="T992" s="55"/>
      <c r="U992" s="55"/>
      <c r="V992" s="55"/>
      <c r="W992" s="55"/>
      <c r="X992" s="55"/>
      <c r="Y992" s="55"/>
      <c r="Z992" s="55"/>
      <c r="AA992" s="55"/>
      <c r="AB992" s="55"/>
      <c r="AC992" s="55"/>
      <c r="AD992" s="55"/>
      <c r="AE992" s="55"/>
      <c r="AF992" s="55"/>
      <c r="AG992" s="55"/>
    </row>
    <row r="993" spans="1:33" x14ac:dyDescent="0.25">
      <c r="A993" s="29"/>
      <c r="B993" s="31"/>
      <c r="C993" s="29"/>
      <c r="D993" s="29"/>
      <c r="E993" s="29"/>
      <c r="F993" s="43"/>
      <c r="G993" s="43"/>
      <c r="H993" s="29"/>
      <c r="I993" s="21" t="str">
        <f>LEFT(Tabel1[[#This Row],[Ruumi tüüp (TALO Tüüpruumide nimestik)]],2)</f>
        <v/>
      </c>
      <c r="J993" s="30"/>
      <c r="K993" s="29"/>
      <c r="L993" s="21" t="str">
        <f>IFERROR(VLOOKUP(Tabel1[[#This Row],[Üürnik]],'Lepingu lisa'!$AW$3:$AX$22,2,FALSE),"")</f>
        <v/>
      </c>
      <c r="M993" s="21" t="str">
        <f>IFERROR(VLOOKUP(Tabel1[[#This Row],[Jaotus]],Tabelid!L:M,2,FALSE),"")</f>
        <v/>
      </c>
      <c r="N993" s="21"/>
      <c r="O993" s="55"/>
      <c r="P993" s="55"/>
      <c r="Q993" s="55"/>
      <c r="R993" s="55"/>
      <c r="S993" s="55"/>
      <c r="T993" s="55"/>
      <c r="U993" s="55"/>
      <c r="V993" s="55"/>
      <c r="W993" s="55"/>
      <c r="X993" s="55"/>
      <c r="Y993" s="55"/>
      <c r="Z993" s="55"/>
      <c r="AA993" s="55"/>
      <c r="AB993" s="55"/>
      <c r="AC993" s="55"/>
      <c r="AD993" s="55"/>
      <c r="AE993" s="55"/>
      <c r="AF993" s="55"/>
      <c r="AG993" s="55"/>
    </row>
    <row r="994" spans="1:33" x14ac:dyDescent="0.25">
      <c r="A994" s="29"/>
      <c r="B994" s="31"/>
      <c r="C994" s="29"/>
      <c r="D994" s="29"/>
      <c r="E994" s="29"/>
      <c r="F994" s="43"/>
      <c r="G994" s="43"/>
      <c r="H994" s="29"/>
      <c r="I994" s="21" t="str">
        <f>LEFT(Tabel1[[#This Row],[Ruumi tüüp (TALO Tüüpruumide nimestik)]],2)</f>
        <v/>
      </c>
      <c r="J994" s="30"/>
      <c r="K994" s="29"/>
      <c r="L994" s="21" t="str">
        <f>IFERROR(VLOOKUP(Tabel1[[#This Row],[Üürnik]],'Lepingu lisa'!$AW$3:$AX$22,2,FALSE),"")</f>
        <v/>
      </c>
      <c r="M994" s="21" t="str">
        <f>IFERROR(VLOOKUP(Tabel1[[#This Row],[Jaotus]],Tabelid!L:M,2,FALSE),"")</f>
        <v/>
      </c>
      <c r="N994" s="21"/>
      <c r="O994" s="55"/>
      <c r="P994" s="55"/>
      <c r="Q994" s="55"/>
      <c r="R994" s="55"/>
      <c r="S994" s="55"/>
      <c r="T994" s="55"/>
      <c r="U994" s="55"/>
      <c r="V994" s="55"/>
      <c r="W994" s="55"/>
      <c r="X994" s="55"/>
      <c r="Y994" s="55"/>
      <c r="Z994" s="55"/>
      <c r="AA994" s="55"/>
      <c r="AB994" s="55"/>
      <c r="AC994" s="55"/>
      <c r="AD994" s="55"/>
      <c r="AE994" s="55"/>
      <c r="AF994" s="55"/>
      <c r="AG994" s="55"/>
    </row>
    <row r="995" spans="1:33" x14ac:dyDescent="0.25">
      <c r="A995" s="29"/>
      <c r="B995" s="31"/>
      <c r="C995" s="29"/>
      <c r="D995" s="29"/>
      <c r="E995" s="29"/>
      <c r="F995" s="43"/>
      <c r="G995" s="43"/>
      <c r="H995" s="29"/>
      <c r="I995" s="21" t="str">
        <f>LEFT(Tabel1[[#This Row],[Ruumi tüüp (TALO Tüüpruumide nimestik)]],2)</f>
        <v/>
      </c>
      <c r="J995" s="30"/>
      <c r="K995" s="29"/>
      <c r="L995" s="21" t="str">
        <f>IFERROR(VLOOKUP(Tabel1[[#This Row],[Üürnik]],'Lepingu lisa'!$AW$3:$AX$22,2,FALSE),"")</f>
        <v/>
      </c>
      <c r="M995" s="21" t="str">
        <f>IFERROR(VLOOKUP(Tabel1[[#This Row],[Jaotus]],Tabelid!L:M,2,FALSE),"")</f>
        <v/>
      </c>
      <c r="N995" s="21"/>
      <c r="O995" s="55"/>
      <c r="P995" s="55"/>
      <c r="Q995" s="55"/>
      <c r="R995" s="55"/>
      <c r="S995" s="55"/>
      <c r="T995" s="55"/>
      <c r="U995" s="55"/>
      <c r="V995" s="55"/>
      <c r="W995" s="55"/>
      <c r="X995" s="55"/>
      <c r="Y995" s="55"/>
      <c r="Z995" s="55"/>
      <c r="AA995" s="55"/>
      <c r="AB995" s="55"/>
      <c r="AC995" s="55"/>
      <c r="AD995" s="55"/>
      <c r="AE995" s="55"/>
      <c r="AF995" s="55"/>
      <c r="AG995" s="55"/>
    </row>
    <row r="996" spans="1:33" x14ac:dyDescent="0.25">
      <c r="A996" s="29"/>
      <c r="B996" s="31"/>
      <c r="C996" s="29"/>
      <c r="D996" s="29"/>
      <c r="E996" s="29"/>
      <c r="F996" s="43"/>
      <c r="G996" s="43"/>
      <c r="H996" s="29"/>
      <c r="I996" s="21" t="str">
        <f>LEFT(Tabel1[[#This Row],[Ruumi tüüp (TALO Tüüpruumide nimestik)]],2)</f>
        <v/>
      </c>
      <c r="J996" s="30"/>
      <c r="K996" s="29"/>
      <c r="L996" s="21" t="str">
        <f>IFERROR(VLOOKUP(Tabel1[[#This Row],[Üürnik]],'Lepingu lisa'!$AW$3:$AX$22,2,FALSE),"")</f>
        <v/>
      </c>
      <c r="M996" s="21" t="str">
        <f>IFERROR(VLOOKUP(Tabel1[[#This Row],[Jaotus]],Tabelid!L:M,2,FALSE),"")</f>
        <v/>
      </c>
      <c r="N996" s="21"/>
      <c r="O996" s="55"/>
      <c r="P996" s="55"/>
      <c r="Q996" s="55"/>
      <c r="R996" s="55"/>
      <c r="S996" s="55"/>
      <c r="T996" s="55"/>
      <c r="U996" s="55"/>
      <c r="V996" s="55"/>
      <c r="W996" s="55"/>
      <c r="X996" s="55"/>
      <c r="Y996" s="55"/>
      <c r="Z996" s="55"/>
      <c r="AA996" s="55"/>
      <c r="AB996" s="55"/>
      <c r="AC996" s="55"/>
      <c r="AD996" s="55"/>
      <c r="AE996" s="55"/>
      <c r="AF996" s="55"/>
      <c r="AG996" s="55"/>
    </row>
    <row r="997" spans="1:33" x14ac:dyDescent="0.25">
      <c r="A997" s="29"/>
      <c r="B997" s="31"/>
      <c r="C997" s="29"/>
      <c r="D997" s="29"/>
      <c r="E997" s="29"/>
      <c r="F997" s="43"/>
      <c r="G997" s="43"/>
      <c r="H997" s="29"/>
      <c r="I997" s="21" t="str">
        <f>LEFT(Tabel1[[#This Row],[Ruumi tüüp (TALO Tüüpruumide nimestik)]],2)</f>
        <v/>
      </c>
      <c r="J997" s="30"/>
      <c r="K997" s="29"/>
      <c r="L997" s="21" t="str">
        <f>IFERROR(VLOOKUP(Tabel1[[#This Row],[Üürnik]],'Lepingu lisa'!$AW$3:$AX$22,2,FALSE),"")</f>
        <v/>
      </c>
      <c r="M997" s="21" t="str">
        <f>IFERROR(VLOOKUP(Tabel1[[#This Row],[Jaotus]],Tabelid!L:M,2,FALSE),"")</f>
        <v/>
      </c>
      <c r="N997" s="21"/>
      <c r="O997" s="55"/>
      <c r="P997" s="55"/>
      <c r="Q997" s="55"/>
      <c r="R997" s="55"/>
      <c r="S997" s="55"/>
      <c r="T997" s="55"/>
      <c r="U997" s="55"/>
      <c r="V997" s="55"/>
      <c r="W997" s="55"/>
      <c r="X997" s="55"/>
      <c r="Y997" s="55"/>
      <c r="Z997" s="55"/>
      <c r="AA997" s="55"/>
      <c r="AB997" s="55"/>
      <c r="AC997" s="55"/>
      <c r="AD997" s="55"/>
      <c r="AE997" s="55"/>
      <c r="AF997" s="55"/>
      <c r="AG997" s="55"/>
    </row>
    <row r="998" spans="1:33" x14ac:dyDescent="0.25">
      <c r="A998" s="29"/>
      <c r="B998" s="31"/>
      <c r="C998" s="29"/>
      <c r="D998" s="29"/>
      <c r="E998" s="29"/>
      <c r="F998" s="43"/>
      <c r="G998" s="43"/>
      <c r="H998" s="29"/>
      <c r="I998" s="21" t="str">
        <f>LEFT(Tabel1[[#This Row],[Ruumi tüüp (TALO Tüüpruumide nimestik)]],2)</f>
        <v/>
      </c>
      <c r="J998" s="30"/>
      <c r="K998" s="29"/>
      <c r="L998" s="21" t="str">
        <f>IFERROR(VLOOKUP(Tabel1[[#This Row],[Üürnik]],'Lepingu lisa'!$AW$3:$AX$22,2,FALSE),"")</f>
        <v/>
      </c>
      <c r="M998" s="21" t="str">
        <f>IFERROR(VLOOKUP(Tabel1[[#This Row],[Jaotus]],Tabelid!L:M,2,FALSE),"")</f>
        <v/>
      </c>
      <c r="N998" s="21"/>
      <c r="O998" s="55"/>
      <c r="P998" s="55"/>
      <c r="Q998" s="55"/>
      <c r="R998" s="55"/>
      <c r="S998" s="55"/>
      <c r="T998" s="55"/>
      <c r="U998" s="55"/>
      <c r="V998" s="55"/>
      <c r="W998" s="55"/>
      <c r="X998" s="55"/>
      <c r="Y998" s="55"/>
      <c r="Z998" s="55"/>
      <c r="AA998" s="55"/>
      <c r="AB998" s="55"/>
      <c r="AC998" s="55"/>
      <c r="AD998" s="55"/>
      <c r="AE998" s="55"/>
      <c r="AF998" s="55"/>
      <c r="AG998" s="55"/>
    </row>
    <row r="999" spans="1:33" x14ac:dyDescent="0.25">
      <c r="A999" s="29"/>
      <c r="B999" s="31"/>
      <c r="C999" s="29"/>
      <c r="D999" s="29"/>
      <c r="E999" s="29"/>
      <c r="F999" s="43"/>
      <c r="G999" s="43"/>
      <c r="H999" s="29"/>
      <c r="I999" s="21" t="str">
        <f>LEFT(Tabel1[[#This Row],[Ruumi tüüp (TALO Tüüpruumide nimestik)]],2)</f>
        <v/>
      </c>
      <c r="J999" s="30"/>
      <c r="K999" s="29"/>
      <c r="L999" s="21" t="str">
        <f>IFERROR(VLOOKUP(Tabel1[[#This Row],[Üürnik]],'Lepingu lisa'!$AW$3:$AX$22,2,FALSE),"")</f>
        <v/>
      </c>
      <c r="M999" s="21" t="str">
        <f>IFERROR(VLOOKUP(Tabel1[[#This Row],[Jaotus]],Tabelid!L:M,2,FALSE),"")</f>
        <v/>
      </c>
      <c r="N999" s="21"/>
      <c r="O999" s="55"/>
      <c r="P999" s="55"/>
      <c r="Q999" s="55"/>
      <c r="R999" s="55"/>
      <c r="S999" s="55"/>
      <c r="T999" s="55"/>
      <c r="U999" s="55"/>
      <c r="V999" s="55"/>
      <c r="W999" s="55"/>
      <c r="X999" s="55"/>
      <c r="Y999" s="55"/>
      <c r="Z999" s="55"/>
      <c r="AA999" s="55"/>
      <c r="AB999" s="55"/>
      <c r="AC999" s="55"/>
      <c r="AD999" s="55"/>
      <c r="AE999" s="55"/>
      <c r="AF999" s="55"/>
      <c r="AG999" s="55"/>
    </row>
    <row r="1000" spans="1:33" x14ac:dyDescent="0.25">
      <c r="A1000" s="29"/>
      <c r="B1000" s="31"/>
      <c r="C1000" s="29"/>
      <c r="D1000" s="29"/>
      <c r="E1000" s="29"/>
      <c r="F1000" s="43"/>
      <c r="G1000" s="43"/>
      <c r="H1000" s="29"/>
      <c r="I1000" s="21" t="str">
        <f>LEFT(Tabel1[[#This Row],[Ruumi tüüp (TALO Tüüpruumide nimestik)]],2)</f>
        <v/>
      </c>
      <c r="J1000" s="30"/>
      <c r="K1000" s="29"/>
      <c r="L1000" s="21" t="str">
        <f>IFERROR(VLOOKUP(Tabel1[[#This Row],[Üürnik]],'Lepingu lisa'!$AW$3:$AX$22,2,FALSE),"")</f>
        <v/>
      </c>
      <c r="M1000" s="21" t="str">
        <f>IFERROR(VLOOKUP(Tabel1[[#This Row],[Jaotus]],Tabelid!L:M,2,FALSE),"")</f>
        <v/>
      </c>
      <c r="N1000" s="21"/>
      <c r="O1000" s="55"/>
      <c r="P1000" s="55"/>
      <c r="Q1000" s="55"/>
      <c r="R1000" s="55"/>
      <c r="S1000" s="55"/>
      <c r="T1000" s="55"/>
      <c r="U1000" s="55"/>
      <c r="V1000" s="55"/>
      <c r="W1000" s="55"/>
      <c r="X1000" s="55"/>
      <c r="Y1000" s="55"/>
      <c r="Z1000" s="55"/>
      <c r="AA1000" s="55"/>
      <c r="AB1000" s="55"/>
      <c r="AC1000" s="55"/>
      <c r="AD1000" s="55"/>
      <c r="AE1000" s="55"/>
      <c r="AF1000" s="55"/>
      <c r="AG1000" s="55"/>
    </row>
    <row r="1001" spans="1:33" x14ac:dyDescent="0.25">
      <c r="A1001" s="29"/>
      <c r="B1001" s="31"/>
      <c r="C1001" s="29"/>
      <c r="D1001" s="29"/>
      <c r="E1001" s="29"/>
      <c r="F1001" s="43"/>
      <c r="G1001" s="43"/>
      <c r="H1001" s="29"/>
      <c r="I1001" s="21" t="str">
        <f>LEFT(Tabel1[[#This Row],[Ruumi tüüp (TALO Tüüpruumide nimestik)]],2)</f>
        <v/>
      </c>
      <c r="J1001" s="30"/>
      <c r="K1001" s="29"/>
      <c r="L1001" s="21" t="str">
        <f>IFERROR(VLOOKUP(Tabel1[[#This Row],[Üürnik]],'Lepingu lisa'!$AW$3:$AX$22,2,FALSE),"")</f>
        <v/>
      </c>
      <c r="M1001" s="21" t="str">
        <f>IFERROR(VLOOKUP(Tabel1[[#This Row],[Jaotus]],Tabelid!L:M,2,FALSE),"")</f>
        <v/>
      </c>
      <c r="N1001" s="21"/>
      <c r="O1001" s="55"/>
      <c r="P1001" s="55"/>
      <c r="Q1001" s="55"/>
      <c r="R1001" s="55"/>
      <c r="S1001" s="55"/>
      <c r="T1001" s="55"/>
      <c r="U1001" s="55"/>
      <c r="V1001" s="55"/>
      <c r="W1001" s="55"/>
      <c r="X1001" s="55"/>
      <c r="Y1001" s="55"/>
      <c r="Z1001" s="55"/>
      <c r="AA1001" s="55"/>
      <c r="AB1001" s="55"/>
      <c r="AC1001" s="55"/>
      <c r="AD1001" s="55"/>
      <c r="AE1001" s="55"/>
      <c r="AF1001" s="55"/>
      <c r="AG1001" s="55"/>
    </row>
    <row r="1002" spans="1:33" x14ac:dyDescent="0.25">
      <c r="A1002" s="29"/>
      <c r="B1002" s="31"/>
      <c r="C1002" s="29"/>
      <c r="D1002" s="29"/>
      <c r="E1002" s="29"/>
      <c r="F1002" s="43"/>
      <c r="G1002" s="43"/>
      <c r="H1002" s="29"/>
      <c r="I1002" s="21" t="str">
        <f>LEFT(Tabel1[[#This Row],[Ruumi tüüp (TALO Tüüpruumide nimestik)]],2)</f>
        <v/>
      </c>
      <c r="J1002" s="30"/>
      <c r="K1002" s="29"/>
      <c r="L1002" s="21" t="str">
        <f>IFERROR(VLOOKUP(Tabel1[[#This Row],[Üürnik]],'Lepingu lisa'!$AW$3:$AX$22,2,FALSE),"")</f>
        <v/>
      </c>
      <c r="M1002" s="21" t="str">
        <f>IFERROR(VLOOKUP(Tabel1[[#This Row],[Jaotus]],Tabelid!L:M,2,FALSE),"")</f>
        <v/>
      </c>
      <c r="N1002" s="21"/>
      <c r="O1002" s="55"/>
      <c r="P1002" s="55"/>
      <c r="Q1002" s="55"/>
      <c r="R1002" s="55"/>
      <c r="S1002" s="55"/>
      <c r="T1002" s="55"/>
      <c r="U1002" s="55"/>
      <c r="V1002" s="55"/>
      <c r="W1002" s="55"/>
      <c r="X1002" s="55"/>
      <c r="Y1002" s="55"/>
      <c r="Z1002" s="55"/>
      <c r="AA1002" s="55"/>
      <c r="AB1002" s="55"/>
      <c r="AC1002" s="55"/>
      <c r="AD1002" s="55"/>
      <c r="AE1002" s="55"/>
      <c r="AF1002" s="55"/>
      <c r="AG1002" s="55"/>
    </row>
    <row r="1003" spans="1:33" x14ac:dyDescent="0.25">
      <c r="A1003" s="29"/>
      <c r="B1003" s="31"/>
      <c r="C1003" s="29"/>
      <c r="D1003" s="29"/>
      <c r="E1003" s="29"/>
      <c r="F1003" s="43"/>
      <c r="G1003" s="43"/>
      <c r="H1003" s="29"/>
      <c r="I1003" s="21" t="str">
        <f>LEFT(Tabel1[[#This Row],[Ruumi tüüp (TALO Tüüpruumide nimestik)]],2)</f>
        <v/>
      </c>
      <c r="J1003" s="30"/>
      <c r="K1003" s="29"/>
      <c r="L1003" s="21" t="str">
        <f>IFERROR(VLOOKUP(Tabel1[[#This Row],[Üürnik]],'Lepingu lisa'!$AW$3:$AX$22,2,FALSE),"")</f>
        <v/>
      </c>
      <c r="M1003" s="21" t="str">
        <f>IFERROR(VLOOKUP(Tabel1[[#This Row],[Jaotus]],Tabelid!L:M,2,FALSE),"")</f>
        <v/>
      </c>
      <c r="N1003" s="21"/>
      <c r="O1003" s="55"/>
      <c r="P1003" s="55"/>
      <c r="Q1003" s="55"/>
      <c r="R1003" s="55"/>
      <c r="S1003" s="55"/>
      <c r="T1003" s="55"/>
      <c r="U1003" s="55"/>
      <c r="V1003" s="55"/>
      <c r="W1003" s="55"/>
      <c r="X1003" s="55"/>
      <c r="Y1003" s="55"/>
      <c r="Z1003" s="55"/>
      <c r="AA1003" s="55"/>
      <c r="AB1003" s="55"/>
      <c r="AC1003" s="55"/>
      <c r="AD1003" s="55"/>
      <c r="AE1003" s="55"/>
      <c r="AF1003" s="55"/>
      <c r="AG1003" s="55"/>
    </row>
  </sheetData>
  <sheetProtection autoFilter="0"/>
  <conditionalFormatting sqref="B4:C1003 F4:G1003">
    <cfRule type="expression" dxfId="27" priority="22">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0"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2" id="{A0716F3A-E2F5-4B35-9B95-355701E82439}">
            <xm:f>AND(NOT(OR(AND($J4=Tabelid!$L$6,NOT(O$3="")),AND($J4=Tabelid!$L$5,NOT(O$3=""),COUNTIFS($K:$K,O$3)&gt;0),AND($J4=Tabelid!$L$4,NOT(O$3=""),COUNTIFS($K$4:$K$1002,O$3,$A$4:$A$1002,$A4)&gt;0))),O4&lt;&gt;"")</xm:f>
            <x14:dxf>
              <fill>
                <patternFill>
                  <bgColor rgb="FFFF0000"/>
                </patternFill>
              </fill>
            </x14:dxf>
          </x14:cfRule>
          <x14:cfRule type="expression" priority="10"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 xmlns:xm="http://schemas.microsoft.com/office/excel/2006/main">
          <x14:cfRule type="expression" priority="8"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6"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4"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1" id="{EFA3CBD0-D1BE-4C85-8219-6E3201611DA3}">
            <xm:f>OR(AND($J4=Tabelid!$L$1,$K4=""),AND($J4&lt;&gt;Tabelid!$L$1,$K4&lt;&gt;""))</xm:f>
            <x14:dxf>
              <fill>
                <patternFill>
                  <bgColor rgb="FFFF0000"/>
                </patternFill>
              </fill>
            </x14:dxf>
          </x14:cfRule>
          <xm:sqref>K4:K1003</xm:sqref>
        </x14:conditionalFormatting>
        <x14:conditionalFormatting xmlns:xm="http://schemas.microsoft.com/office/excel/2006/main">
          <x14:cfRule type="expression" priority="21" id="{0B0F378A-590D-4ACF-90DF-93F654AF4588}">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19" id="{41C2FB3B-0CF5-41CF-B5CB-5685B5F6807C}">
            <xm:f>IF($C4="",FALSE,ISERROR(VLOOKUP($C4&amp;$D4&amp;$E4,'Tüüpruumide nimestik'!$D:$D,1,FALSE)))</xm:f>
            <x14:dxf>
              <fill>
                <patternFill>
                  <bgColor rgb="FFFF0000"/>
                </patternFill>
              </fill>
            </x14:dxf>
          </x14:cfRule>
          <xm:sqref>C4:E1003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E9" sqref="E9"/>
    </sheetView>
  </sheetViews>
  <sheetFormatPr defaultRowHeight="15" x14ac:dyDescent="0.25"/>
  <cols>
    <col min="1" max="1" width="42.7109375" style="2" customWidth="1"/>
    <col min="2" max="2" width="62.85546875" style="2" customWidth="1"/>
    <col min="3" max="3" width="34.5703125" bestFit="1" customWidth="1"/>
    <col min="4" max="4" width="74.5703125" bestFit="1" customWidth="1"/>
  </cols>
  <sheetData>
    <row r="1" spans="1:4" s="1" customFormat="1" x14ac:dyDescent="0.25">
      <c r="A1" s="66" t="s">
        <v>1</v>
      </c>
      <c r="B1" s="67" t="s">
        <v>197</v>
      </c>
      <c r="C1" s="68" t="s">
        <v>79</v>
      </c>
      <c r="D1" s="68" t="s">
        <v>198</v>
      </c>
    </row>
    <row r="2" spans="1:4" x14ac:dyDescent="0.25">
      <c r="A2" s="69" t="s">
        <v>110</v>
      </c>
      <c r="B2" s="69" t="s">
        <v>57</v>
      </c>
      <c r="C2" s="69" t="s">
        <v>165</v>
      </c>
      <c r="D2" s="69" t="str">
        <f>C2&amp;A2&amp;B2</f>
        <v>KORRUSE AVATUD NETOPINDRõdu98 Välisruumid</v>
      </c>
    </row>
    <row r="3" spans="1:4" x14ac:dyDescent="0.25">
      <c r="A3" s="69" t="s">
        <v>147</v>
      </c>
      <c r="B3" s="69" t="s">
        <v>57</v>
      </c>
      <c r="C3" s="69" t="s">
        <v>165</v>
      </c>
      <c r="D3" s="69" t="str">
        <f t="shared" ref="D3:D66" si="0">C3&amp;A3&amp;B3</f>
        <v>KORRUSE AVATUD NETOPINDTerrass98 Välisruumid</v>
      </c>
    </row>
    <row r="4" spans="1:4" x14ac:dyDescent="0.25">
      <c r="A4" s="69" t="s">
        <v>150</v>
      </c>
      <c r="B4" s="69" t="s">
        <v>57</v>
      </c>
      <c r="C4" s="69" t="s">
        <v>165</v>
      </c>
      <c r="D4" s="69" t="str">
        <f t="shared" si="0"/>
        <v>KORRUSE AVATUD NETOPINDVarjualune98 Välisruumid</v>
      </c>
    </row>
    <row r="5" spans="1:4" x14ac:dyDescent="0.25">
      <c r="A5" s="69" t="s">
        <v>200</v>
      </c>
      <c r="B5" s="69" t="s">
        <v>56</v>
      </c>
      <c r="C5" s="69" t="s">
        <v>199</v>
      </c>
      <c r="D5" s="69" t="str">
        <f t="shared" si="0"/>
        <v>TEHNOPINDAlajaam/Trafo/Jaotla97 Elektrotehnilised ruumid</v>
      </c>
    </row>
    <row r="6" spans="1:4" x14ac:dyDescent="0.25">
      <c r="A6" s="69" t="s">
        <v>126</v>
      </c>
      <c r="B6" s="69" t="s">
        <v>54</v>
      </c>
      <c r="C6" s="69" t="s">
        <v>199</v>
      </c>
      <c r="D6" s="69" t="str">
        <f t="shared" si="0"/>
        <v>TEHNOPINDBasseini tehniline ruum94 Kütte- ja veehooldusruumid</v>
      </c>
    </row>
    <row r="7" spans="1:4" x14ac:dyDescent="0.25">
      <c r="A7" s="69" t="s">
        <v>124</v>
      </c>
      <c r="B7" s="69" t="s">
        <v>54</v>
      </c>
      <c r="C7" s="69" t="s">
        <v>199</v>
      </c>
      <c r="D7" s="69" t="str">
        <f t="shared" si="0"/>
        <v>TEHNOPINDBoileriruum94 Kütte- ja veehooldusruumid</v>
      </c>
    </row>
    <row r="8" spans="1:4" x14ac:dyDescent="0.25">
      <c r="A8" s="69" t="s">
        <v>92</v>
      </c>
      <c r="B8" s="69" t="s">
        <v>56</v>
      </c>
      <c r="C8" s="69" t="s">
        <v>199</v>
      </c>
      <c r="D8" s="69" t="str">
        <f t="shared" si="0"/>
        <v>TEHNOPINDElektrikilp97 Elektrotehnilised ruumid</v>
      </c>
    </row>
    <row r="9" spans="1:4" x14ac:dyDescent="0.25">
      <c r="A9" s="69" t="s">
        <v>127</v>
      </c>
      <c r="B9" s="69" t="s">
        <v>54</v>
      </c>
      <c r="C9" s="69" t="s">
        <v>199</v>
      </c>
      <c r="D9" s="69" t="str">
        <f t="shared" si="0"/>
        <v>TEHNOPINDGaasiruum94 Kütte- ja veehooldusruumid</v>
      </c>
    </row>
    <row r="10" spans="1:4" x14ac:dyDescent="0.25">
      <c r="A10" s="69" t="s">
        <v>119</v>
      </c>
      <c r="B10" s="69" t="s">
        <v>56</v>
      </c>
      <c r="C10" s="69" t="s">
        <v>199</v>
      </c>
      <c r="D10" s="69" t="str">
        <f t="shared" si="0"/>
        <v>TEHNOPINDGeneraatoriruum97 Elektrotehnilised ruumid</v>
      </c>
    </row>
    <row r="11" spans="1:4" x14ac:dyDescent="0.25">
      <c r="A11" s="69" t="s">
        <v>120</v>
      </c>
      <c r="B11" s="69" t="s">
        <v>58</v>
      </c>
      <c r="C11" s="69" t="s">
        <v>199</v>
      </c>
      <c r="D11" s="69" t="str">
        <f t="shared" si="0"/>
        <v>TEHNOPINDHoolderuum99 Liigitamata liiklus- ja tehnoruumid</v>
      </c>
    </row>
    <row r="12" spans="1:4" x14ac:dyDescent="0.25">
      <c r="A12" s="69" t="s">
        <v>108</v>
      </c>
      <c r="B12" s="69" t="s">
        <v>54</v>
      </c>
      <c r="C12" s="69" t="s">
        <v>199</v>
      </c>
      <c r="D12" s="69" t="str">
        <f t="shared" si="0"/>
        <v>TEHNOPINDJahutusruum94 Kütte- ja veehooldusruumid</v>
      </c>
    </row>
    <row r="13" spans="1:4" x14ac:dyDescent="0.25">
      <c r="A13" s="69" t="s">
        <v>148</v>
      </c>
      <c r="B13" s="69" t="s">
        <v>54</v>
      </c>
      <c r="C13" s="69" t="s">
        <v>199</v>
      </c>
      <c r="D13" s="69" t="str">
        <f t="shared" si="0"/>
        <v>TEHNOPINDKatlaruum94 Kütte- ja veehooldusruumid</v>
      </c>
    </row>
    <row r="14" spans="1:4" x14ac:dyDescent="0.25">
      <c r="A14" s="69" t="s">
        <v>121</v>
      </c>
      <c r="B14" s="69" t="s">
        <v>58</v>
      </c>
      <c r="C14" s="69" t="s">
        <v>199</v>
      </c>
      <c r="D14" s="69" t="str">
        <f t="shared" si="0"/>
        <v>TEHNOPINDKütusehoidla99 Liigitamata liiklus- ja tehnoruumid</v>
      </c>
    </row>
    <row r="15" spans="1:4" x14ac:dyDescent="0.25">
      <c r="A15" s="69" t="s">
        <v>116</v>
      </c>
      <c r="B15" s="69" t="s">
        <v>56</v>
      </c>
      <c r="C15" s="69" t="s">
        <v>199</v>
      </c>
      <c r="D15" s="69" t="str">
        <f t="shared" si="0"/>
        <v>TEHNOPINDLifti masinaruum97 Elektrotehnilised ruumid</v>
      </c>
    </row>
    <row r="16" spans="1:4" x14ac:dyDescent="0.25">
      <c r="A16" s="69" t="s">
        <v>116</v>
      </c>
      <c r="B16" s="69" t="s">
        <v>58</v>
      </c>
      <c r="C16" s="69" t="s">
        <v>199</v>
      </c>
      <c r="D16" s="69" t="str">
        <f t="shared" si="0"/>
        <v>TEHNOPINDLifti masinaruum99 Liigitamata liiklus- ja tehnoruumid</v>
      </c>
    </row>
    <row r="17" spans="1:4" x14ac:dyDescent="0.25">
      <c r="A17" s="69" t="s">
        <v>136</v>
      </c>
      <c r="B17" s="69" t="s">
        <v>56</v>
      </c>
      <c r="C17" s="69" t="s">
        <v>199</v>
      </c>
      <c r="D17" s="69" t="str">
        <f t="shared" si="0"/>
        <v>TEHNOPINDPumpla97 Elektrotehnilised ruumid</v>
      </c>
    </row>
    <row r="18" spans="1:4" x14ac:dyDescent="0.25">
      <c r="A18" s="69" t="s">
        <v>136</v>
      </c>
      <c r="B18" s="69" t="s">
        <v>58</v>
      </c>
      <c r="C18" s="69" t="s">
        <v>199</v>
      </c>
      <c r="D18" s="69" t="str">
        <f t="shared" si="0"/>
        <v>TEHNOPINDPumpla99 Liigitamata liiklus- ja tehnoruumid</v>
      </c>
    </row>
    <row r="19" spans="1:4" x14ac:dyDescent="0.25">
      <c r="A19" s="69" t="s">
        <v>145</v>
      </c>
      <c r="B19" s="69" t="s">
        <v>54</v>
      </c>
      <c r="C19" s="69" t="s">
        <v>199</v>
      </c>
      <c r="D19" s="69" t="str">
        <f t="shared" si="0"/>
        <v>TEHNOPINDSamarõhukamber94 Kütte- ja veehooldusruumid</v>
      </c>
    </row>
    <row r="20" spans="1:4" x14ac:dyDescent="0.25">
      <c r="A20" s="69" t="s">
        <v>145</v>
      </c>
      <c r="B20" s="69" t="s">
        <v>58</v>
      </c>
      <c r="C20" s="69" t="s">
        <v>199</v>
      </c>
      <c r="D20" s="69" t="str">
        <f t="shared" si="0"/>
        <v>TEHNOPINDSamarõhukamber99 Liigitamata liiklus- ja tehnoruumid</v>
      </c>
    </row>
    <row r="21" spans="1:4" x14ac:dyDescent="0.25">
      <c r="A21" s="69" t="s">
        <v>201</v>
      </c>
      <c r="B21" s="69" t="s">
        <v>56</v>
      </c>
      <c r="C21" s="69" t="s">
        <v>199</v>
      </c>
      <c r="D21" s="69" t="str">
        <f t="shared" si="0"/>
        <v>TEHNOPINDSideruum/Nõrkvool97 Elektrotehnilised ruumid</v>
      </c>
    </row>
    <row r="22" spans="1:4" x14ac:dyDescent="0.25">
      <c r="A22" s="69" t="s">
        <v>201</v>
      </c>
      <c r="B22" s="69" t="s">
        <v>58</v>
      </c>
      <c r="C22" s="69" t="s">
        <v>199</v>
      </c>
      <c r="D22" s="69" t="str">
        <f t="shared" si="0"/>
        <v>TEHNOPINDSideruum/Nõrkvool99 Liigitamata liiklus- ja tehnoruumid</v>
      </c>
    </row>
    <row r="23" spans="1:4" x14ac:dyDescent="0.25">
      <c r="A23" s="69" t="s">
        <v>101</v>
      </c>
      <c r="B23" s="69" t="s">
        <v>54</v>
      </c>
      <c r="C23" s="69" t="s">
        <v>199</v>
      </c>
      <c r="D23" s="69" t="str">
        <f t="shared" si="0"/>
        <v>TEHNOPINDSoojasõlm94 Kütte- ja veehooldusruumid</v>
      </c>
    </row>
    <row r="24" spans="1:4" x14ac:dyDescent="0.25">
      <c r="A24" s="69" t="s">
        <v>202</v>
      </c>
      <c r="B24" s="69" t="s">
        <v>54</v>
      </c>
      <c r="C24" s="69" t="s">
        <v>199</v>
      </c>
      <c r="D24" s="69" t="str">
        <f t="shared" si="0"/>
        <v>TEHNOPINDSprinkler/Tuletõrje pump94 Kütte- ja veehooldusruumid</v>
      </c>
    </row>
    <row r="25" spans="1:4" x14ac:dyDescent="0.25">
      <c r="A25" s="69" t="s">
        <v>202</v>
      </c>
      <c r="B25" s="69" t="s">
        <v>58</v>
      </c>
      <c r="C25" s="69" t="s">
        <v>199</v>
      </c>
      <c r="D25" s="69" t="str">
        <f t="shared" si="0"/>
        <v>TEHNOPINDSprinkler/Tuletõrje pump99 Liigitamata liiklus- ja tehnoruumid</v>
      </c>
    </row>
    <row r="26" spans="1:4" x14ac:dyDescent="0.25">
      <c r="A26" s="69" t="s">
        <v>149</v>
      </c>
      <c r="B26" s="69" t="s">
        <v>56</v>
      </c>
      <c r="C26" s="69" t="s">
        <v>199</v>
      </c>
      <c r="D26" s="69" t="str">
        <f t="shared" si="0"/>
        <v>TEHNOPINDUPS-ruum97 Elektrotehnilised ruumid</v>
      </c>
    </row>
    <row r="27" spans="1:4" x14ac:dyDescent="0.25">
      <c r="A27" s="69" t="s">
        <v>149</v>
      </c>
      <c r="B27" s="69" t="s">
        <v>58</v>
      </c>
      <c r="C27" s="69" t="s">
        <v>199</v>
      </c>
      <c r="D27" s="69" t="str">
        <f t="shared" si="0"/>
        <v>TEHNOPINDUPS-ruum99 Liigitamata liiklus- ja tehnoruumid</v>
      </c>
    </row>
    <row r="28" spans="1:4" x14ac:dyDescent="0.25">
      <c r="A28" s="69" t="s">
        <v>114</v>
      </c>
      <c r="B28" s="69" t="s">
        <v>54</v>
      </c>
      <c r="C28" s="69" t="s">
        <v>199</v>
      </c>
      <c r="D28" s="69" t="str">
        <f t="shared" si="0"/>
        <v>TEHNOPINDVeemõõdusõlm94 Kütte- ja veehooldusruumid</v>
      </c>
    </row>
    <row r="29" spans="1:4" x14ac:dyDescent="0.25">
      <c r="A29" s="69" t="s">
        <v>91</v>
      </c>
      <c r="B29" s="69" t="s">
        <v>55</v>
      </c>
      <c r="C29" s="69" t="s">
        <v>199</v>
      </c>
      <c r="D29" s="69" t="str">
        <f t="shared" si="0"/>
        <v>TEHNOPINDVent ruum96 Ventilatsiooniruumid</v>
      </c>
    </row>
    <row r="30" spans="1:4" x14ac:dyDescent="0.25">
      <c r="A30" s="69" t="s">
        <v>123</v>
      </c>
      <c r="B30" s="69" t="s">
        <v>55</v>
      </c>
      <c r="C30" s="69" t="s">
        <v>199</v>
      </c>
      <c r="D30" s="69" t="str">
        <f t="shared" si="0"/>
        <v>TEHNOPINDÕhuvõtukamber96 Ventilatsiooniruumid</v>
      </c>
    </row>
    <row r="31" spans="1:4" x14ac:dyDescent="0.25">
      <c r="A31" s="69" t="s">
        <v>97</v>
      </c>
      <c r="B31" s="69" t="s">
        <v>53</v>
      </c>
      <c r="C31" s="69" t="s">
        <v>164</v>
      </c>
      <c r="D31" s="69" t="str">
        <f t="shared" si="0"/>
        <v>VERTIKAALSETE ÜHENDUSTEEDE PINDLift92 Vertikaalliiklusruumid</v>
      </c>
    </row>
    <row r="32" spans="1:4" x14ac:dyDescent="0.25">
      <c r="A32" s="69" t="s">
        <v>103</v>
      </c>
      <c r="B32" s="69" t="s">
        <v>53</v>
      </c>
      <c r="C32" s="69" t="s">
        <v>164</v>
      </c>
      <c r="D32" s="69" t="str">
        <f t="shared" si="0"/>
        <v>VERTIKAALSETE ÜHENDUSTEEDE PINDŠaht92 Vertikaalliiklusruumid</v>
      </c>
    </row>
    <row r="33" spans="1:4" x14ac:dyDescent="0.25">
      <c r="A33" s="69" t="s">
        <v>203</v>
      </c>
      <c r="B33" s="69" t="s">
        <v>53</v>
      </c>
      <c r="C33" s="69" t="s">
        <v>164</v>
      </c>
      <c r="D33" s="69" t="str">
        <f t="shared" si="0"/>
        <v>VERTIKAALSETE ÜHENDUSTEEDE PINDTrepp/Trepikoda92 Vertikaalliiklusruumid</v>
      </c>
    </row>
    <row r="34" spans="1:4" x14ac:dyDescent="0.25">
      <c r="A34" s="69" t="s">
        <v>205</v>
      </c>
      <c r="B34" s="69" t="s">
        <v>52</v>
      </c>
      <c r="C34" s="69" t="s">
        <v>204</v>
      </c>
      <c r="D34" s="69" t="str">
        <f t="shared" si="0"/>
        <v>ÜÜRITAV PINDAatrium/Fuajee91 Horisontaalliiklusruumid</v>
      </c>
    </row>
    <row r="35" spans="1:4" x14ac:dyDescent="0.25">
      <c r="A35" s="69" t="s">
        <v>85</v>
      </c>
      <c r="B35" s="69" t="s">
        <v>13</v>
      </c>
      <c r="C35" s="69" t="s">
        <v>204</v>
      </c>
      <c r="D35" s="69" t="str">
        <f t="shared" si="0"/>
        <v>ÜÜRITAV PINDAbiruum23 Äriruumide abiruumid</v>
      </c>
    </row>
    <row r="36" spans="1:4" x14ac:dyDescent="0.25">
      <c r="A36" s="69" t="s">
        <v>78</v>
      </c>
      <c r="B36" s="69" t="s">
        <v>30</v>
      </c>
      <c r="C36" s="69" t="s">
        <v>204</v>
      </c>
      <c r="D36" s="69" t="str">
        <f t="shared" si="0"/>
        <v>ÜÜRITAV PINDArhiiv53 Arhiivid</v>
      </c>
    </row>
    <row r="37" spans="1:4" x14ac:dyDescent="0.25">
      <c r="A37" s="69" t="s">
        <v>133</v>
      </c>
      <c r="B37" s="69" t="s">
        <v>16</v>
      </c>
      <c r="C37" s="69" t="s">
        <v>204</v>
      </c>
      <c r="D37" s="69" t="str">
        <f t="shared" si="0"/>
        <v>ÜÜRITAV PINDAuditoorium34 Auditooriumid</v>
      </c>
    </row>
    <row r="38" spans="1:4" x14ac:dyDescent="0.25">
      <c r="A38" s="69" t="s">
        <v>137</v>
      </c>
      <c r="B38" s="69" t="s">
        <v>47</v>
      </c>
      <c r="C38" s="69" t="s">
        <v>204</v>
      </c>
      <c r="D38" s="69" t="str">
        <f t="shared" si="0"/>
        <v>ÜÜRITAV PINDAutopesula85 Pesumaja</v>
      </c>
    </row>
    <row r="39" spans="1:4" x14ac:dyDescent="0.25">
      <c r="A39" s="69" t="s">
        <v>138</v>
      </c>
      <c r="B39" s="69" t="s">
        <v>27</v>
      </c>
      <c r="C39" s="69" t="s">
        <v>204</v>
      </c>
      <c r="D39" s="69" t="str">
        <f t="shared" si="0"/>
        <v>ÜÜRITAV PINDDesokamber49 Ruumigrupi liigitamata eriruumid</v>
      </c>
    </row>
    <row r="40" spans="1:4" x14ac:dyDescent="0.25">
      <c r="A40" s="69" t="s">
        <v>196</v>
      </c>
      <c r="B40" s="69" t="s">
        <v>30</v>
      </c>
      <c r="C40" s="69" t="s">
        <v>204</v>
      </c>
      <c r="D40" s="69" t="str">
        <f t="shared" si="0"/>
        <v>ÜÜRITAV PINDDokumendihoidla53 Arhiivid</v>
      </c>
    </row>
    <row r="41" spans="1:4" x14ac:dyDescent="0.25">
      <c r="A41" s="69" t="s">
        <v>196</v>
      </c>
      <c r="B41" s="69" t="s">
        <v>31</v>
      </c>
      <c r="C41" s="69" t="s">
        <v>204</v>
      </c>
      <c r="D41" s="69" t="str">
        <f t="shared" si="0"/>
        <v>ÜÜRITAV PINDDokumendihoidla59 Liigitamata hoiuruumid</v>
      </c>
    </row>
    <row r="42" spans="1:4" x14ac:dyDescent="0.25">
      <c r="A42" s="69" t="s">
        <v>93</v>
      </c>
      <c r="B42" s="69" t="s">
        <v>52</v>
      </c>
      <c r="C42" s="69" t="s">
        <v>204</v>
      </c>
      <c r="D42" s="69" t="str">
        <f t="shared" si="0"/>
        <v>ÜÜRITAV PINDEesruum91 Horisontaalliiklusruumid</v>
      </c>
    </row>
    <row r="43" spans="1:4" x14ac:dyDescent="0.25">
      <c r="A43" s="69" t="s">
        <v>82</v>
      </c>
      <c r="B43" s="69" t="s">
        <v>3</v>
      </c>
      <c r="C43" s="69" t="s">
        <v>204</v>
      </c>
      <c r="D43" s="69" t="str">
        <f t="shared" si="0"/>
        <v>ÜÜRITAV PINDEluruum11 Korterid tubade arvu järgi</v>
      </c>
    </row>
    <row r="44" spans="1:4" x14ac:dyDescent="0.25">
      <c r="A44" s="69" t="s">
        <v>82</v>
      </c>
      <c r="B44" s="69" t="s">
        <v>4</v>
      </c>
      <c r="C44" s="69" t="s">
        <v>204</v>
      </c>
      <c r="D44" s="69" t="str">
        <f t="shared" si="0"/>
        <v>ÜÜRITAV PINDEluruum12 Eluruumid eraldi</v>
      </c>
    </row>
    <row r="45" spans="1:4" x14ac:dyDescent="0.25">
      <c r="A45" s="69" t="s">
        <v>82</v>
      </c>
      <c r="B45" s="69" t="s">
        <v>5</v>
      </c>
      <c r="C45" s="69" t="s">
        <v>204</v>
      </c>
      <c r="D45" s="69" t="str">
        <f t="shared" si="0"/>
        <v>ÜÜRITAV PINDEluruum13 Majutusruumid</v>
      </c>
    </row>
    <row r="46" spans="1:4" x14ac:dyDescent="0.25">
      <c r="A46" s="69" t="s">
        <v>82</v>
      </c>
      <c r="B46" s="69" t="s">
        <v>6</v>
      </c>
      <c r="C46" s="69" t="s">
        <v>204</v>
      </c>
      <c r="D46" s="69" t="str">
        <f t="shared" si="0"/>
        <v>ÜÜRITAV PINDEluruum15 Ühiselamutoad</v>
      </c>
    </row>
    <row r="47" spans="1:4" x14ac:dyDescent="0.25">
      <c r="A47" s="69" t="s">
        <v>82</v>
      </c>
      <c r="B47" s="69" t="s">
        <v>7</v>
      </c>
      <c r="C47" s="69" t="s">
        <v>204</v>
      </c>
      <c r="D47" s="69" t="str">
        <f t="shared" si="0"/>
        <v>ÜÜRITAV PINDEluruum16 Hotellitoad</v>
      </c>
    </row>
    <row r="48" spans="1:4" x14ac:dyDescent="0.25">
      <c r="A48" s="69" t="s">
        <v>82</v>
      </c>
      <c r="B48" s="69" t="s">
        <v>8</v>
      </c>
      <c r="C48" s="69" t="s">
        <v>204</v>
      </c>
      <c r="D48" s="69" t="str">
        <f t="shared" si="0"/>
        <v>ÜÜRITAV PINDEluruum17 Kasarmutoad</v>
      </c>
    </row>
    <row r="49" spans="1:4" x14ac:dyDescent="0.25">
      <c r="A49" s="69" t="s">
        <v>82</v>
      </c>
      <c r="B49" s="69" t="s">
        <v>9</v>
      </c>
      <c r="C49" s="69" t="s">
        <v>204</v>
      </c>
      <c r="D49" s="69" t="str">
        <f t="shared" si="0"/>
        <v>ÜÜRITAV PINDEluruum18 Magamissaalid</v>
      </c>
    </row>
    <row r="50" spans="1:4" x14ac:dyDescent="0.25">
      <c r="A50" s="69" t="s">
        <v>82</v>
      </c>
      <c r="B50" s="69" t="s">
        <v>10</v>
      </c>
      <c r="C50" s="69" t="s">
        <v>204</v>
      </c>
      <c r="D50" s="69" t="str">
        <f t="shared" si="0"/>
        <v>ÜÜRITAV PINDEluruum19 Liigitamata eluruumid</v>
      </c>
    </row>
    <row r="51" spans="1:4" x14ac:dyDescent="0.25">
      <c r="A51" s="69" t="s">
        <v>143</v>
      </c>
      <c r="B51" s="69" t="s">
        <v>27</v>
      </c>
      <c r="C51" s="69" t="s">
        <v>204</v>
      </c>
      <c r="D51" s="69" t="str">
        <f t="shared" si="0"/>
        <v>ÜÜRITAV PINDEriotstarbeline ruum49 Ruumigrupi liigitamata eriruumid</v>
      </c>
    </row>
    <row r="52" spans="1:4" x14ac:dyDescent="0.25">
      <c r="A52" s="69" t="s">
        <v>90</v>
      </c>
      <c r="B52" s="69" t="s">
        <v>59</v>
      </c>
      <c r="C52" s="69" t="s">
        <v>204</v>
      </c>
      <c r="D52" s="69" t="str">
        <f t="shared" si="0"/>
        <v>ÜÜRITAV PINDGaraaž55 Garaažid</v>
      </c>
    </row>
    <row r="53" spans="1:4" x14ac:dyDescent="0.25">
      <c r="A53" s="69" t="s">
        <v>96</v>
      </c>
      <c r="B53" s="69" t="s">
        <v>28</v>
      </c>
      <c r="C53" s="69" t="s">
        <v>204</v>
      </c>
      <c r="D53" s="69" t="str">
        <f t="shared" si="0"/>
        <v>ÜÜRITAV PINDGarderoob51 Garderoobiruumid</v>
      </c>
    </row>
    <row r="54" spans="1:4" x14ac:dyDescent="0.25">
      <c r="A54" s="69" t="s">
        <v>206</v>
      </c>
      <c r="B54" s="69" t="s">
        <v>29</v>
      </c>
      <c r="C54" s="69" t="s">
        <v>204</v>
      </c>
      <c r="D54" s="69" t="str">
        <f t="shared" si="0"/>
        <v>ÜÜRITAV PINDHoiuruum/Ladu52 Laod</v>
      </c>
    </row>
    <row r="55" spans="1:4" x14ac:dyDescent="0.25">
      <c r="A55" s="69" t="s">
        <v>206</v>
      </c>
      <c r="B55" s="69" t="s">
        <v>31</v>
      </c>
      <c r="C55" s="69" t="s">
        <v>204</v>
      </c>
      <c r="D55" s="69" t="str">
        <f t="shared" si="0"/>
        <v>ÜÜRITAV PINDHoiuruum/Ladu59 Liigitamata hoiuruumid</v>
      </c>
    </row>
    <row r="56" spans="1:4" x14ac:dyDescent="0.25">
      <c r="A56" s="69" t="s">
        <v>134</v>
      </c>
      <c r="B56" s="69" t="s">
        <v>31</v>
      </c>
      <c r="C56" s="69" t="s">
        <v>204</v>
      </c>
      <c r="D56" s="69" t="str">
        <f t="shared" si="0"/>
        <v>ÜÜRITAV PINDJalgrataste hoidla59 Liigitamata hoiuruumid</v>
      </c>
    </row>
    <row r="57" spans="1:4" x14ac:dyDescent="0.25">
      <c r="A57" s="69" t="s">
        <v>118</v>
      </c>
      <c r="B57" s="69" t="s">
        <v>49</v>
      </c>
      <c r="C57" s="69" t="s">
        <v>204</v>
      </c>
      <c r="D57" s="69" t="str">
        <f t="shared" si="0"/>
        <v>ÜÜRITAV PINDJäätmed87 Jäätmehooldusruumid</v>
      </c>
    </row>
    <row r="58" spans="1:4" x14ac:dyDescent="0.25">
      <c r="A58" s="70" t="s">
        <v>139</v>
      </c>
      <c r="B58" s="69" t="s">
        <v>27</v>
      </c>
      <c r="C58" s="69" t="s">
        <v>204</v>
      </c>
      <c r="D58" s="69" t="str">
        <f t="shared" si="0"/>
        <v>ÜÜRITAV PINDKaaluruum49 Ruumigrupi liigitamata eriruumid</v>
      </c>
    </row>
    <row r="59" spans="1:4" x14ac:dyDescent="0.25">
      <c r="A59" s="69" t="s">
        <v>207</v>
      </c>
      <c r="B59" s="69" t="s">
        <v>11</v>
      </c>
      <c r="C59" s="69" t="s">
        <v>204</v>
      </c>
      <c r="D59" s="69" t="str">
        <f t="shared" si="0"/>
        <v>ÜÜRITAV PINDKabinet/Büroo21 Bürooruumid</v>
      </c>
    </row>
    <row r="60" spans="1:4" s="1" customFormat="1" x14ac:dyDescent="0.25">
      <c r="A60" s="69" t="s">
        <v>207</v>
      </c>
      <c r="B60" s="69" t="s">
        <v>12</v>
      </c>
      <c r="C60" s="69" t="s">
        <v>204</v>
      </c>
      <c r="D60" s="69" t="str">
        <f t="shared" si="0"/>
        <v>ÜÜRITAV PINDKabinet/Büroo22 Äriruumid</v>
      </c>
    </row>
    <row r="61" spans="1:4" x14ac:dyDescent="0.25">
      <c r="A61" s="69" t="s">
        <v>104</v>
      </c>
      <c r="B61" s="69" t="s">
        <v>31</v>
      </c>
      <c r="C61" s="69" t="s">
        <v>204</v>
      </c>
      <c r="D61" s="69" t="str">
        <f t="shared" si="0"/>
        <v>ÜÜRITAV PINDKelder59 Liigitamata hoiuruumid</v>
      </c>
    </row>
    <row r="62" spans="1:4" x14ac:dyDescent="0.25">
      <c r="A62" s="69" t="s">
        <v>104</v>
      </c>
      <c r="B62" s="69" t="s">
        <v>44</v>
      </c>
      <c r="C62" s="69" t="s">
        <v>204</v>
      </c>
      <c r="D62" s="69" t="str">
        <f t="shared" si="0"/>
        <v>ÜÜRITAV PINDKelder82 Kinnistu juurde kuuluvad laod</v>
      </c>
    </row>
    <row r="63" spans="1:4" x14ac:dyDescent="0.25">
      <c r="A63" s="69" t="s">
        <v>104</v>
      </c>
      <c r="B63" s="69" t="s">
        <v>50</v>
      </c>
      <c r="C63" s="69" t="s">
        <v>204</v>
      </c>
      <c r="D63" s="69" t="str">
        <f t="shared" si="0"/>
        <v>ÜÜRITAV PINDKelder88 Kinnistu eriruumid</v>
      </c>
    </row>
    <row r="64" spans="1:4" x14ac:dyDescent="0.25">
      <c r="A64" s="69" t="s">
        <v>140</v>
      </c>
      <c r="B64" s="69" t="s">
        <v>31</v>
      </c>
      <c r="C64" s="69" t="s">
        <v>204</v>
      </c>
      <c r="D64" s="69" t="str">
        <f t="shared" si="0"/>
        <v>ÜÜRITAV PINDKemikaalid59 Liigitamata hoiuruumid</v>
      </c>
    </row>
    <row r="65" spans="1:4" x14ac:dyDescent="0.25">
      <c r="A65" s="69" t="s">
        <v>163</v>
      </c>
      <c r="B65" s="69" t="s">
        <v>10</v>
      </c>
      <c r="C65" s="69" t="s">
        <v>204</v>
      </c>
      <c r="D65" s="69" t="str">
        <f t="shared" si="0"/>
        <v>ÜÜRITAV PINDKinnipidamisruum19 Liigitamata eluruumid</v>
      </c>
    </row>
    <row r="66" spans="1:4" x14ac:dyDescent="0.25">
      <c r="A66" s="69" t="s">
        <v>163</v>
      </c>
      <c r="B66" s="69" t="s">
        <v>27</v>
      </c>
      <c r="C66" s="69" t="s">
        <v>204</v>
      </c>
      <c r="D66" s="69" t="str">
        <f t="shared" si="0"/>
        <v>ÜÜRITAV PINDKinnipidamisruum49 Ruumigrupi liigitamata eriruumid</v>
      </c>
    </row>
    <row r="67" spans="1:4" s="1" customFormat="1" x14ac:dyDescent="0.25">
      <c r="A67" s="69" t="s">
        <v>83</v>
      </c>
      <c r="B67" s="69" t="s">
        <v>14</v>
      </c>
      <c r="C67" s="69" t="s">
        <v>204</v>
      </c>
      <c r="D67" s="69" t="str">
        <f t="shared" ref="D67:D120" si="1">C67&amp;A67&amp;B67</f>
        <v>ÜÜRITAV PINDKlassiruum31 Klassiruumid</v>
      </c>
    </row>
    <row r="68" spans="1:4" x14ac:dyDescent="0.25">
      <c r="A68" s="69" t="s">
        <v>117</v>
      </c>
      <c r="B68" s="69" t="s">
        <v>27</v>
      </c>
      <c r="C68" s="69" t="s">
        <v>204</v>
      </c>
      <c r="D68" s="69" t="str">
        <f t="shared" si="1"/>
        <v>ÜÜRITAV PINDKoeraruum49 Ruumigrupi liigitamata eriruumid</v>
      </c>
    </row>
    <row r="69" spans="1:4" x14ac:dyDescent="0.25">
      <c r="A69" s="69" t="s">
        <v>195</v>
      </c>
      <c r="B69" s="69" t="s">
        <v>11</v>
      </c>
      <c r="C69" s="69" t="s">
        <v>204</v>
      </c>
      <c r="D69" s="69" t="str">
        <f t="shared" si="1"/>
        <v>ÜÜRITAV PINDKohtusaal21 Bürooruumid</v>
      </c>
    </row>
    <row r="70" spans="1:4" x14ac:dyDescent="0.25">
      <c r="A70" s="69" t="s">
        <v>81</v>
      </c>
      <c r="B70" s="69" t="s">
        <v>52</v>
      </c>
      <c r="C70" s="69" t="s">
        <v>204</v>
      </c>
      <c r="D70" s="69" t="str">
        <f t="shared" si="1"/>
        <v>ÜÜRITAV PINDKoridor91 Horisontaalliiklusruumid</v>
      </c>
    </row>
    <row r="71" spans="1:4" x14ac:dyDescent="0.25">
      <c r="A71" s="69" t="s">
        <v>89</v>
      </c>
      <c r="B71" s="69" t="s">
        <v>48</v>
      </c>
      <c r="C71" s="69" t="s">
        <v>204</v>
      </c>
      <c r="D71" s="69" t="str">
        <f t="shared" si="1"/>
        <v>ÜÜRITAV PINDKoristus- ja hooldusruum86 Koristus- ja hooldusruumid</v>
      </c>
    </row>
    <row r="72" spans="1:4" x14ac:dyDescent="0.25">
      <c r="A72" s="70" t="s">
        <v>106</v>
      </c>
      <c r="B72" s="69" t="s">
        <v>34</v>
      </c>
      <c r="C72" s="69" t="s">
        <v>204</v>
      </c>
      <c r="D72" s="69" t="str">
        <f t="shared" si="1"/>
        <v>ÜÜRITAV PINDKöögi abiruum64 Köögiruumid</v>
      </c>
    </row>
    <row r="73" spans="1:4" x14ac:dyDescent="0.25">
      <c r="A73" s="69" t="s">
        <v>208</v>
      </c>
      <c r="B73" s="69" t="s">
        <v>33</v>
      </c>
      <c r="C73" s="69" t="s">
        <v>204</v>
      </c>
      <c r="D73" s="69" t="str">
        <f>C73&amp;A73&amp;B73</f>
        <v>ÜÜRITAV PINDKööginurk/Köök62 Töökoha söögitoad</v>
      </c>
    </row>
    <row r="74" spans="1:4" x14ac:dyDescent="0.25">
      <c r="A74" s="69" t="s">
        <v>208</v>
      </c>
      <c r="B74" s="69" t="s">
        <v>34</v>
      </c>
      <c r="C74" s="69" t="s">
        <v>204</v>
      </c>
      <c r="D74" s="69" t="str">
        <f t="shared" si="1"/>
        <v>ÜÜRITAV PINDKööginurk/Köök64 Köögiruumid</v>
      </c>
    </row>
    <row r="75" spans="1:4" x14ac:dyDescent="0.25">
      <c r="A75" s="70" t="s">
        <v>113</v>
      </c>
      <c r="B75" s="69" t="s">
        <v>35</v>
      </c>
      <c r="C75" s="69" t="s">
        <v>204</v>
      </c>
      <c r="D75" s="69" t="str">
        <f t="shared" si="1"/>
        <v>ÜÜRITAV PINDKülmik65 Köögi külmkambrid</v>
      </c>
    </row>
    <row r="76" spans="1:4" x14ac:dyDescent="0.25">
      <c r="A76" s="69" t="s">
        <v>128</v>
      </c>
      <c r="B76" s="69" t="s">
        <v>27</v>
      </c>
      <c r="C76" s="69" t="s">
        <v>204</v>
      </c>
      <c r="D76" s="69" t="str">
        <f t="shared" si="1"/>
        <v>ÜÜRITAV PINDLaadimisruum/-tsoon49 Ruumigrupi liigitamata eriruumid</v>
      </c>
    </row>
    <row r="77" spans="1:4" x14ac:dyDescent="0.25">
      <c r="A77" s="69" t="s">
        <v>95</v>
      </c>
      <c r="B77" s="69" t="s">
        <v>18</v>
      </c>
      <c r="C77" s="69" t="s">
        <v>204</v>
      </c>
      <c r="D77" s="69" t="str">
        <f t="shared" si="1"/>
        <v>ÜÜRITAV PINDLaboratoorium36 Laboratooriumiruumid</v>
      </c>
    </row>
    <row r="78" spans="1:4" x14ac:dyDescent="0.25">
      <c r="A78" s="69" t="s">
        <v>129</v>
      </c>
      <c r="B78" s="69" t="s">
        <v>27</v>
      </c>
      <c r="C78" s="69" t="s">
        <v>204</v>
      </c>
      <c r="D78" s="69" t="str">
        <f t="shared" si="1"/>
        <v>ÜÜRITAV PINDLahangusaal49 Ruumigrupi liigitamata eriruumid</v>
      </c>
    </row>
    <row r="79" spans="1:4" x14ac:dyDescent="0.25">
      <c r="A79" s="69" t="s">
        <v>130</v>
      </c>
      <c r="B79" s="69" t="s">
        <v>27</v>
      </c>
      <c r="C79" s="69" t="s">
        <v>204</v>
      </c>
      <c r="D79" s="69" t="str">
        <f t="shared" si="1"/>
        <v>ÜÜRITAV PINDLasketiir49 Ruumigrupi liigitamata eriruumid</v>
      </c>
    </row>
    <row r="80" spans="1:4" x14ac:dyDescent="0.25">
      <c r="A80" s="69" t="s">
        <v>142</v>
      </c>
      <c r="B80" s="69" t="s">
        <v>21</v>
      </c>
      <c r="C80" s="69" t="s">
        <v>204</v>
      </c>
      <c r="D80" s="69" t="str">
        <f t="shared" si="1"/>
        <v>ÜÜRITAV PINDLaut41 Tootmisruumid</v>
      </c>
    </row>
    <row r="81" spans="1:4" x14ac:dyDescent="0.25">
      <c r="A81" s="69" t="s">
        <v>142</v>
      </c>
      <c r="B81" s="70" t="s">
        <v>50</v>
      </c>
      <c r="C81" s="69" t="s">
        <v>204</v>
      </c>
      <c r="D81" s="69" t="str">
        <f t="shared" si="1"/>
        <v>ÜÜRITAV PINDLaut88 Kinnistu eriruumid</v>
      </c>
    </row>
    <row r="82" spans="1:4" x14ac:dyDescent="0.25">
      <c r="A82" s="69" t="s">
        <v>209</v>
      </c>
      <c r="B82" s="69" t="s">
        <v>41</v>
      </c>
      <c r="C82" s="69" t="s">
        <v>204</v>
      </c>
      <c r="D82" s="69" t="str">
        <f t="shared" si="1"/>
        <v>ÜÜRITAV PINDLava/Kino77 Klubi- ja harrastusruumid</v>
      </c>
    </row>
    <row r="83" spans="1:4" x14ac:dyDescent="0.25">
      <c r="A83" s="69" t="s">
        <v>100</v>
      </c>
      <c r="B83" s="69" t="s">
        <v>39</v>
      </c>
      <c r="C83" s="69" t="s">
        <v>204</v>
      </c>
      <c r="D83" s="69" t="str">
        <f t="shared" si="1"/>
        <v>ÜÜRITAV PINDLeiliruum74 Leiliruumid</v>
      </c>
    </row>
    <row r="84" spans="1:4" x14ac:dyDescent="0.25">
      <c r="A84" s="69" t="s">
        <v>105</v>
      </c>
      <c r="B84" s="69" t="s">
        <v>45</v>
      </c>
      <c r="C84" s="69" t="s">
        <v>204</v>
      </c>
      <c r="D84" s="69" t="str">
        <f t="shared" si="1"/>
        <v>ÜÜRITAV PINDLüüs83 Sissepääsuruumid</v>
      </c>
    </row>
    <row r="85" spans="1:4" x14ac:dyDescent="0.25">
      <c r="A85" s="69" t="s">
        <v>105</v>
      </c>
      <c r="B85" s="69" t="s">
        <v>52</v>
      </c>
      <c r="C85" s="69" t="s">
        <v>204</v>
      </c>
      <c r="D85" s="69" t="str">
        <f t="shared" si="1"/>
        <v>ÜÜRITAV PINDLüüs91 Horisontaalliiklusruumid</v>
      </c>
    </row>
    <row r="86" spans="1:4" x14ac:dyDescent="0.25">
      <c r="A86" s="69" t="s">
        <v>98</v>
      </c>
      <c r="B86" s="69" t="s">
        <v>11</v>
      </c>
      <c r="C86" s="69" t="s">
        <v>204</v>
      </c>
      <c r="D86" s="69" t="str">
        <f t="shared" si="1"/>
        <v>ÜÜRITAV PINDNõupidamise ruum21 Bürooruumid</v>
      </c>
    </row>
    <row r="87" spans="1:4" x14ac:dyDescent="0.25">
      <c r="A87" s="69" t="s">
        <v>210</v>
      </c>
      <c r="B87" s="69" t="s">
        <v>24</v>
      </c>
      <c r="C87" s="69" t="s">
        <v>204</v>
      </c>
      <c r="D87" s="69" t="str">
        <f t="shared" si="1"/>
        <v>ÜÜRITAV PINDNäitusesaal/Muuseum46 Kultuuriasutuste ruumid</v>
      </c>
    </row>
    <row r="88" spans="1:4" x14ac:dyDescent="0.25">
      <c r="A88" s="69" t="s">
        <v>211</v>
      </c>
      <c r="B88" s="69" t="s">
        <v>12</v>
      </c>
      <c r="C88" s="69" t="s">
        <v>204</v>
      </c>
      <c r="D88" s="69" t="str">
        <f t="shared" si="1"/>
        <v>ÜÜRITAV PINDOoteruum/Teenindusruum22 Äriruumid</v>
      </c>
    </row>
    <row r="89" spans="1:4" x14ac:dyDescent="0.25">
      <c r="A89" s="69" t="s">
        <v>211</v>
      </c>
      <c r="B89" s="69" t="s">
        <v>46</v>
      </c>
      <c r="C89" s="69" t="s">
        <v>204</v>
      </c>
      <c r="D89" s="69" t="str">
        <f t="shared" si="1"/>
        <v>ÜÜRITAV PINDOoteruum/Teenindusruum84 Avalikud teenindusruumid</v>
      </c>
    </row>
    <row r="90" spans="1:4" x14ac:dyDescent="0.25">
      <c r="A90" s="69" t="s">
        <v>144</v>
      </c>
      <c r="B90" s="69" t="s">
        <v>59</v>
      </c>
      <c r="C90" s="69" t="s">
        <v>204</v>
      </c>
      <c r="D90" s="69" t="str">
        <f t="shared" si="1"/>
        <v>ÜÜRITAV PINDParkla55 Garaažid</v>
      </c>
    </row>
    <row r="91" spans="1:4" x14ac:dyDescent="0.25">
      <c r="A91" s="69" t="s">
        <v>144</v>
      </c>
      <c r="B91" s="69" t="s">
        <v>51</v>
      </c>
      <c r="C91" s="69" t="s">
        <v>204</v>
      </c>
      <c r="D91" s="69" t="str">
        <f t="shared" si="1"/>
        <v>ÜÜRITAV PINDParkla89 Liigitamata ühisruumid</v>
      </c>
    </row>
    <row r="92" spans="1:4" x14ac:dyDescent="0.25">
      <c r="A92" s="69" t="s">
        <v>84</v>
      </c>
      <c r="B92" s="69" t="s">
        <v>37</v>
      </c>
      <c r="C92" s="69" t="s">
        <v>204</v>
      </c>
      <c r="D92" s="69" t="str">
        <f t="shared" si="1"/>
        <v>ÜÜRITAV PINDPesuruum72 Pesuruumid</v>
      </c>
    </row>
    <row r="93" spans="1:4" x14ac:dyDescent="0.25">
      <c r="A93" s="69" t="s">
        <v>87</v>
      </c>
      <c r="B93" s="69" t="s">
        <v>26</v>
      </c>
      <c r="C93" s="69" t="s">
        <v>204</v>
      </c>
      <c r="D93" s="69" t="str">
        <f t="shared" si="1"/>
        <v>ÜÜRITAV PINDPuhkeruum48 Puhke- ja huvialaruumid</v>
      </c>
    </row>
    <row r="94" spans="1:4" x14ac:dyDescent="0.25">
      <c r="A94" s="69" t="s">
        <v>87</v>
      </c>
      <c r="B94" s="69" t="s">
        <v>40</v>
      </c>
      <c r="C94" s="69" t="s">
        <v>204</v>
      </c>
      <c r="D94" s="69" t="str">
        <f t="shared" si="1"/>
        <v>ÜÜRITAV PINDPuhkeruum75 Puhketoad</v>
      </c>
    </row>
    <row r="95" spans="1:4" x14ac:dyDescent="0.25">
      <c r="A95" s="69" t="s">
        <v>212</v>
      </c>
      <c r="B95" s="69" t="s">
        <v>51</v>
      </c>
      <c r="C95" s="69" t="s">
        <v>204</v>
      </c>
      <c r="D95" s="69" t="str">
        <f t="shared" si="1"/>
        <v>ÜÜRITAV PINDPööning/Katusealune89 Liigitamata ühisruumid</v>
      </c>
    </row>
    <row r="96" spans="1:4" x14ac:dyDescent="0.25">
      <c r="A96" s="69" t="s">
        <v>77</v>
      </c>
      <c r="B96" s="69" t="s">
        <v>20</v>
      </c>
      <c r="C96" s="69" t="s">
        <v>204</v>
      </c>
      <c r="D96" s="69" t="str">
        <f t="shared" si="1"/>
        <v>ÜÜRITAV PINDRaamatukogu39 Liigitamata õpperuumid</v>
      </c>
    </row>
    <row r="97" spans="1:4" x14ac:dyDescent="0.25">
      <c r="A97" s="69" t="s">
        <v>112</v>
      </c>
      <c r="B97" s="69" t="s">
        <v>31</v>
      </c>
      <c r="C97" s="69" t="s">
        <v>204</v>
      </c>
      <c r="D97" s="69" t="str">
        <f t="shared" si="1"/>
        <v>ÜÜRITAV PINDRelvaruum59 Liigitamata hoiuruumid</v>
      </c>
    </row>
    <row r="98" spans="1:4" x14ac:dyDescent="0.25">
      <c r="A98" s="69" t="s">
        <v>86</v>
      </c>
      <c r="B98" s="69" t="s">
        <v>36</v>
      </c>
      <c r="C98" s="69" t="s">
        <v>204</v>
      </c>
      <c r="D98" s="69" t="str">
        <f t="shared" si="1"/>
        <v>ÜÜRITAV PINDRiietusruum71 Riietusruumid</v>
      </c>
    </row>
    <row r="99" spans="1:4" x14ac:dyDescent="0.25">
      <c r="A99" s="69" t="s">
        <v>94</v>
      </c>
      <c r="B99" s="69" t="s">
        <v>15</v>
      </c>
      <c r="C99" s="69" t="s">
        <v>204</v>
      </c>
      <c r="D99" s="69" t="str">
        <f t="shared" si="1"/>
        <v>ÜÜRITAV PINDSaal33 Loengusaalid</v>
      </c>
    </row>
    <row r="100" spans="1:4" x14ac:dyDescent="0.25">
      <c r="A100" s="69" t="s">
        <v>94</v>
      </c>
      <c r="B100" s="69" t="s">
        <v>16</v>
      </c>
      <c r="C100" s="69" t="s">
        <v>204</v>
      </c>
      <c r="D100" s="69" t="str">
        <f t="shared" si="1"/>
        <v>ÜÜRITAV PINDSaal34 Auditooriumid</v>
      </c>
    </row>
    <row r="101" spans="1:4" x14ac:dyDescent="0.25">
      <c r="A101" s="69" t="s">
        <v>141</v>
      </c>
      <c r="B101" s="69" t="s">
        <v>23</v>
      </c>
      <c r="C101" s="69" t="s">
        <v>204</v>
      </c>
      <c r="D101" s="69" t="str">
        <f t="shared" si="1"/>
        <v>ÜÜRITAV PINDSakraalruum45 Sakraalruumid</v>
      </c>
    </row>
    <row r="102" spans="1:4" x14ac:dyDescent="0.25">
      <c r="A102" s="69" t="s">
        <v>135</v>
      </c>
      <c r="B102" s="69" t="s">
        <v>12</v>
      </c>
      <c r="C102" s="69" t="s">
        <v>204</v>
      </c>
      <c r="D102" s="69" t="str">
        <f t="shared" si="1"/>
        <v>ÜÜRITAV PINDSalong22 Äriruumid</v>
      </c>
    </row>
    <row r="103" spans="1:4" x14ac:dyDescent="0.25">
      <c r="A103" s="69" t="s">
        <v>99</v>
      </c>
      <c r="B103" s="69" t="s">
        <v>13</v>
      </c>
      <c r="C103" s="69" t="s">
        <v>204</v>
      </c>
      <c r="D103" s="69" t="str">
        <f t="shared" si="1"/>
        <v>ÜÜRITAV PINDServer23 Äriruumide abiruumid</v>
      </c>
    </row>
    <row r="104" spans="1:4" x14ac:dyDescent="0.25">
      <c r="A104" s="69" t="s">
        <v>109</v>
      </c>
      <c r="B104" s="69" t="s">
        <v>25</v>
      </c>
      <c r="C104" s="69" t="s">
        <v>204</v>
      </c>
      <c r="D104" s="69" t="str">
        <f t="shared" si="1"/>
        <v>ÜÜRITAV PINDSpordiruum/-saal47 Spordiruumid</v>
      </c>
    </row>
    <row r="105" spans="1:4" x14ac:dyDescent="0.25">
      <c r="A105" s="69" t="s">
        <v>125</v>
      </c>
      <c r="B105" s="69" t="s">
        <v>12</v>
      </c>
      <c r="C105" s="69" t="s">
        <v>204</v>
      </c>
      <c r="D105" s="69" t="str">
        <f t="shared" si="1"/>
        <v>ÜÜRITAV PINDStuudio22 Äriruumid</v>
      </c>
    </row>
    <row r="106" spans="1:4" x14ac:dyDescent="0.25">
      <c r="A106" s="69" t="s">
        <v>107</v>
      </c>
      <c r="B106" s="69" t="s">
        <v>42</v>
      </c>
      <c r="C106" s="69" t="s">
        <v>204</v>
      </c>
      <c r="D106" s="69" t="str">
        <f t="shared" si="1"/>
        <v>ÜÜRITAV PINDSuitsetamise ruum79 Liigitamata sotsiaal- ja puhkeruumid</v>
      </c>
    </row>
    <row r="107" spans="1:4" x14ac:dyDescent="0.25">
      <c r="A107" s="69" t="s">
        <v>213</v>
      </c>
      <c r="B107" s="69" t="s">
        <v>32</v>
      </c>
      <c r="C107" s="69" t="s">
        <v>204</v>
      </c>
      <c r="D107" s="69" t="str">
        <f t="shared" si="1"/>
        <v>ÜÜRITAV PINDSöökla/Kohvik61 Toitlustusruumid</v>
      </c>
    </row>
    <row r="108" spans="1:4" x14ac:dyDescent="0.25">
      <c r="A108" s="69" t="s">
        <v>146</v>
      </c>
      <c r="B108" s="69" t="s">
        <v>51</v>
      </c>
      <c r="C108" s="69" t="s">
        <v>204</v>
      </c>
      <c r="D108" s="69" t="str">
        <f t="shared" si="1"/>
        <v>ÜÜRITAV PINDTalveaed89 Liigitamata ühisruumid</v>
      </c>
    </row>
    <row r="109" spans="1:4" x14ac:dyDescent="0.25">
      <c r="A109" s="69" t="s">
        <v>111</v>
      </c>
      <c r="B109" s="69" t="s">
        <v>22</v>
      </c>
      <c r="C109" s="69" t="s">
        <v>204</v>
      </c>
      <c r="D109" s="69" t="str">
        <f t="shared" si="1"/>
        <v>ÜÜRITAV PINDTervishoiuruum42 Tervishoiuruumid</v>
      </c>
    </row>
    <row r="110" spans="1:4" x14ac:dyDescent="0.25">
      <c r="A110" s="69" t="s">
        <v>214</v>
      </c>
      <c r="B110" s="69" t="s">
        <v>51</v>
      </c>
      <c r="C110" s="69" t="s">
        <v>204</v>
      </c>
      <c r="D110" s="69" t="str">
        <f t="shared" si="1"/>
        <v>ÜÜRITAV PINDTorn/Platvorm89 Liigitamata ühisruumid</v>
      </c>
    </row>
    <row r="111" spans="1:4" x14ac:dyDescent="0.25">
      <c r="A111" s="69" t="s">
        <v>131</v>
      </c>
      <c r="B111" s="69" t="s">
        <v>53</v>
      </c>
      <c r="C111" s="69" t="s">
        <v>204</v>
      </c>
      <c r="D111" s="69" t="str">
        <f t="shared" si="1"/>
        <v>ÜÜRITAV PINDTorulifti ruum92 Vertikaalliiklusruumid</v>
      </c>
    </row>
    <row r="112" spans="1:4" x14ac:dyDescent="0.25">
      <c r="A112" s="69" t="s">
        <v>88</v>
      </c>
      <c r="B112" s="69" t="s">
        <v>45</v>
      </c>
      <c r="C112" s="69" t="s">
        <v>204</v>
      </c>
      <c r="D112" s="69" t="str">
        <f t="shared" si="1"/>
        <v>ÜÜRITAV PINDTuulekoda83 Sissepääsuruumid</v>
      </c>
    </row>
    <row r="113" spans="1:4" x14ac:dyDescent="0.25">
      <c r="A113" s="69" t="s">
        <v>115</v>
      </c>
      <c r="B113" s="69" t="s">
        <v>17</v>
      </c>
      <c r="C113" s="69" t="s">
        <v>204</v>
      </c>
      <c r="D113" s="69" t="str">
        <f t="shared" si="1"/>
        <v>ÜÜRITAV PINDTöökoda35 Kutseõppeasutuse töökojad</v>
      </c>
    </row>
    <row r="114" spans="1:4" x14ac:dyDescent="0.25">
      <c r="A114" s="69" t="s">
        <v>115</v>
      </c>
      <c r="B114" s="69" t="s">
        <v>21</v>
      </c>
      <c r="C114" s="69" t="s">
        <v>204</v>
      </c>
      <c r="D114" s="69" t="str">
        <f t="shared" si="1"/>
        <v>ÜÜRITAV PINDTöökoda41 Tootmisruumid</v>
      </c>
    </row>
    <row r="115" spans="1:4" x14ac:dyDescent="0.25">
      <c r="A115" s="69" t="s">
        <v>115</v>
      </c>
      <c r="B115" s="69" t="s">
        <v>27</v>
      </c>
      <c r="C115" s="69" t="s">
        <v>204</v>
      </c>
      <c r="D115" s="69" t="str">
        <f t="shared" si="1"/>
        <v>ÜÜRITAV PINDTöökoda49 Ruumigrupi liigitamata eriruumid</v>
      </c>
    </row>
    <row r="116" spans="1:4" x14ac:dyDescent="0.25">
      <c r="A116" s="69" t="s">
        <v>122</v>
      </c>
      <c r="B116" s="69" t="s">
        <v>25</v>
      </c>
      <c r="C116" s="69" t="s">
        <v>204</v>
      </c>
      <c r="D116" s="69" t="str">
        <f t="shared" si="1"/>
        <v>ÜÜRITAV PINDUjula47 Spordiruumid</v>
      </c>
    </row>
    <row r="117" spans="1:4" x14ac:dyDescent="0.25">
      <c r="A117" s="69" t="s">
        <v>102</v>
      </c>
      <c r="B117" s="69" t="s">
        <v>19</v>
      </c>
      <c r="C117" s="69" t="s">
        <v>204</v>
      </c>
      <c r="D117" s="69" t="str">
        <f t="shared" si="1"/>
        <v>ÜÜRITAV PINDValveruum38 Valveruumid</v>
      </c>
    </row>
    <row r="118" spans="1:4" x14ac:dyDescent="0.25">
      <c r="A118" s="69" t="s">
        <v>132</v>
      </c>
      <c r="B118" s="69" t="s">
        <v>43</v>
      </c>
      <c r="C118" s="69" t="s">
        <v>204</v>
      </c>
      <c r="D118" s="69" t="str">
        <f t="shared" si="1"/>
        <v>ÜÜRITAV PINDVarjend81 Varjendid</v>
      </c>
    </row>
    <row r="119" spans="1:4" x14ac:dyDescent="0.25">
      <c r="A119" s="69" t="s">
        <v>80</v>
      </c>
      <c r="B119" s="69" t="s">
        <v>38</v>
      </c>
      <c r="C119" s="69" t="s">
        <v>204</v>
      </c>
      <c r="D119" s="69" t="str">
        <f t="shared" si="1"/>
        <v>ÜÜRITAV PINDWC73 WC-ruumid</v>
      </c>
    </row>
    <row r="120" spans="1:4" x14ac:dyDescent="0.25">
      <c r="A120" s="69"/>
      <c r="B120" s="69"/>
      <c r="C120" s="69" t="s">
        <v>217</v>
      </c>
      <c r="D120" s="69" t="str">
        <f t="shared" si="1"/>
        <v>PASSIIVNE VAKANTSUS</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J12" sqref="J12"/>
    </sheetView>
  </sheetViews>
  <sheetFormatPr defaultRowHeight="15" x14ac:dyDescent="0.25"/>
  <cols>
    <col min="1" max="3" width="9.140625" style="2"/>
    <col min="4" max="5" width="42.7109375" style="2" bestFit="1" customWidth="1"/>
    <col min="6" max="6" width="7.42578125" style="2" bestFit="1" customWidth="1"/>
    <col min="7" max="7" width="7.42578125" style="2" customWidth="1"/>
    <col min="8" max="9" width="9.140625" style="2"/>
    <col min="10" max="10" width="42.7109375" style="2" bestFit="1" customWidth="1"/>
    <col min="12" max="12" width="29" bestFit="1" customWidth="1"/>
    <col min="13" max="13" width="17.7109375" bestFit="1" customWidth="1"/>
  </cols>
  <sheetData>
    <row r="1" spans="1:13" x14ac:dyDescent="0.25">
      <c r="A1" s="5" t="s">
        <v>180</v>
      </c>
      <c r="C1" s="9">
        <v>-5</v>
      </c>
      <c r="D1" s="9" t="str">
        <f>C1&amp;". Korrus"</f>
        <v>-5. Korrus</v>
      </c>
      <c r="E1" s="9"/>
      <c r="F1" s="8" t="str">
        <f>IF('Hoone üldandmed'!$B$4="","",IF(IF(C1&gt;='Hoone üldandmed'!$B$4*1,TRUE,FALSE),C1,""))</f>
        <v/>
      </c>
      <c r="G1" s="8" t="b">
        <f>IF('Hoone üldandmed'!$B$4="",FALSE,IF(C1&gt;='Hoone üldandmed'!$B$4*1,TRUE,FALSE))</f>
        <v>0</v>
      </c>
      <c r="H1" s="6"/>
      <c r="I1" s="63">
        <f>COUNTIFS($C$1:C1,C1)</f>
        <v>1</v>
      </c>
      <c r="J1" s="6" t="s">
        <v>165</v>
      </c>
      <c r="L1" s="6" t="s">
        <v>192</v>
      </c>
      <c r="M1" s="6" t="s">
        <v>172</v>
      </c>
    </row>
    <row r="2" spans="1:13" x14ac:dyDescent="0.25">
      <c r="A2" s="5" t="s">
        <v>179</v>
      </c>
      <c r="C2" s="9">
        <f>C1</f>
        <v>-5</v>
      </c>
      <c r="D2" s="9" t="s">
        <v>244</v>
      </c>
      <c r="E2" s="9" t="s">
        <v>204</v>
      </c>
      <c r="F2" s="8" t="str">
        <f>IF('Hoone üldandmed'!$B$4="","",IF(IF(C2&gt;='Hoone üldandmed'!$B$4*1,TRUE,FALSE),C2,""))</f>
        <v/>
      </c>
      <c r="G2" s="8" t="b">
        <f>IF('Hoone üldandmed'!$B$4="",FALSE,IF(C2&gt;='Hoone üldandmed'!$B$4*1,TRUE,FALSE))</f>
        <v>0</v>
      </c>
      <c r="H2" s="6"/>
      <c r="I2" s="4">
        <f>COUNTIFS($C$1:C2,C2)</f>
        <v>2</v>
      </c>
      <c r="J2" s="6" t="s">
        <v>199</v>
      </c>
      <c r="L2" s="6" t="s">
        <v>187</v>
      </c>
      <c r="M2" s="6" t="s">
        <v>171</v>
      </c>
    </row>
    <row r="3" spans="1:13" x14ac:dyDescent="0.25">
      <c r="A3" s="5" t="s">
        <v>178</v>
      </c>
      <c r="C3" s="9">
        <f t="shared" ref="C3:C10" si="0">C2</f>
        <v>-5</v>
      </c>
      <c r="D3" s="9" t="s">
        <v>245</v>
      </c>
      <c r="E3" s="9" t="s">
        <v>164</v>
      </c>
      <c r="F3" s="8" t="str">
        <f>IF('Hoone üldandmed'!$B$4="","",IF(IF(C3&gt;='Hoone üldandmed'!$B$4*1,TRUE,FALSE),C3,""))</f>
        <v/>
      </c>
      <c r="G3" s="8" t="b">
        <f>IF('Hoone üldandmed'!$B$4="",FALSE,IF(C3&gt;='Hoone üldandmed'!$B$4*1,TRUE,FALSE))</f>
        <v>0</v>
      </c>
      <c r="H3" s="6"/>
      <c r="I3" s="4">
        <f>COUNTIFS($C$1:C3,C3)</f>
        <v>3</v>
      </c>
      <c r="J3" s="6" t="s">
        <v>164</v>
      </c>
      <c r="L3" s="6" t="s">
        <v>188</v>
      </c>
      <c r="M3" s="6" t="s">
        <v>173</v>
      </c>
    </row>
    <row r="4" spans="1:13" x14ac:dyDescent="0.25">
      <c r="A4" s="5" t="s">
        <v>177</v>
      </c>
      <c r="C4" s="9">
        <f t="shared" si="0"/>
        <v>-5</v>
      </c>
      <c r="D4" s="9" t="s">
        <v>246</v>
      </c>
      <c r="E4" s="9" t="s">
        <v>199</v>
      </c>
      <c r="F4" s="8" t="str">
        <f>IF('Hoone üldandmed'!$B$4="","",IF(IF(C4&gt;='Hoone üldandmed'!$B$4*1,TRUE,FALSE),C4,""))</f>
        <v/>
      </c>
      <c r="G4" s="8" t="b">
        <f>IF('Hoone üldandmed'!$B$4="",FALSE,IF(C4&gt;='Hoone üldandmed'!$B$4*1,TRUE,FALSE))</f>
        <v>0</v>
      </c>
      <c r="H4" s="6"/>
      <c r="I4" s="4">
        <f>COUNTIFS($C$1:C4,C4)</f>
        <v>4</v>
      </c>
      <c r="J4" s="6" t="s">
        <v>204</v>
      </c>
      <c r="L4" s="6" t="s">
        <v>227</v>
      </c>
      <c r="M4" s="6" t="s">
        <v>230</v>
      </c>
    </row>
    <row r="5" spans="1:13" x14ac:dyDescent="0.25">
      <c r="A5" s="5" t="s">
        <v>176</v>
      </c>
      <c r="C5" s="9">
        <f t="shared" si="0"/>
        <v>-5</v>
      </c>
      <c r="D5" s="9" t="s">
        <v>167</v>
      </c>
      <c r="E5" s="9"/>
      <c r="F5" s="8" t="str">
        <f>IF('Hoone üldandmed'!$B$4="","",IF(IF(C5&gt;='Hoone üldandmed'!$B$4*1,TRUE,FALSE),C5,""))</f>
        <v/>
      </c>
      <c r="G5" s="8" t="b">
        <f>IF('Hoone üldandmed'!$B$4="",FALSE,IF(C5&gt;='Hoone üldandmed'!$B$4*1,TRUE,FALSE))</f>
        <v>0</v>
      </c>
      <c r="H5" s="6"/>
      <c r="I5" s="4">
        <f>COUNTIFS($C$1:C5,C5)</f>
        <v>5</v>
      </c>
      <c r="J5" s="6" t="s">
        <v>217</v>
      </c>
      <c r="L5" s="6" t="s">
        <v>228</v>
      </c>
      <c r="M5" s="6" t="s">
        <v>231</v>
      </c>
    </row>
    <row r="6" spans="1:13" x14ac:dyDescent="0.25">
      <c r="A6" s="5" t="s">
        <v>175</v>
      </c>
      <c r="C6" s="9">
        <f t="shared" si="0"/>
        <v>-5</v>
      </c>
      <c r="D6" s="9" t="s">
        <v>235</v>
      </c>
      <c r="E6" s="9" t="s">
        <v>216</v>
      </c>
      <c r="F6" s="8" t="str">
        <f>IF('Hoone üldandmed'!$B$4="","",IF(IF(C6&gt;='Hoone üldandmed'!$B$4*1,TRUE,FALSE),C6,""))</f>
        <v/>
      </c>
      <c r="G6" s="8" t="b">
        <f>IF('Hoone üldandmed'!$B$4="",FALSE,IF(C6&gt;='Hoone üldandmed'!$B$4*1,TRUE,FALSE))</f>
        <v>0</v>
      </c>
      <c r="H6" s="6"/>
      <c r="I6" s="4">
        <f>COUNTIFS($C$1:C6,C6)</f>
        <v>6</v>
      </c>
      <c r="L6" s="6" t="s">
        <v>229</v>
      </c>
      <c r="M6" s="6" t="s">
        <v>232</v>
      </c>
    </row>
    <row r="7" spans="1:13" x14ac:dyDescent="0.25">
      <c r="A7" s="5" t="s">
        <v>60</v>
      </c>
      <c r="C7" s="9">
        <f t="shared" si="0"/>
        <v>-5</v>
      </c>
      <c r="D7" s="9" t="s">
        <v>168</v>
      </c>
      <c r="E7" s="9"/>
      <c r="F7" s="8" t="str">
        <f>IF('Hoone üldandmed'!$B$4="","",IF(IF(C7&gt;='Hoone üldandmed'!$B$4*1,TRUE,FALSE),C7,""))</f>
        <v/>
      </c>
      <c r="G7" s="8" t="b">
        <f>IF('Hoone üldandmed'!$B$4="",FALSE,IF(C7&gt;='Hoone üldandmed'!$B$4*1,TRUE,FALSE))</f>
        <v>0</v>
      </c>
      <c r="H7" s="6"/>
      <c r="I7" s="4">
        <f>COUNTIFS($C$1:C7,C7)</f>
        <v>7</v>
      </c>
    </row>
    <row r="8" spans="1:13" x14ac:dyDescent="0.25">
      <c r="A8" s="5" t="s">
        <v>61</v>
      </c>
      <c r="C8" s="9">
        <f>C7</f>
        <v>-5</v>
      </c>
      <c r="D8" s="9" t="s">
        <v>169</v>
      </c>
      <c r="E8" s="9"/>
      <c r="F8" s="8" t="str">
        <f>IF('Hoone üldandmed'!$B$4="","",IF(IF(C8&gt;='Hoone üldandmed'!$B$4*1,TRUE,FALSE),C8,""))</f>
        <v/>
      </c>
      <c r="G8" s="8" t="b">
        <f>IF('Hoone üldandmed'!$B$4="",FALSE,IF(C8&gt;='Hoone üldandmed'!$B$4*1,TRUE,FALSE))</f>
        <v>0</v>
      </c>
      <c r="H8" s="6"/>
      <c r="I8" s="4">
        <f>COUNTIFS($C$1:C8,C8)</f>
        <v>8</v>
      </c>
    </row>
    <row r="9" spans="1:13" x14ac:dyDescent="0.25">
      <c r="A9" s="5" t="s">
        <v>62</v>
      </c>
      <c r="C9" s="9">
        <f t="shared" si="0"/>
        <v>-5</v>
      </c>
      <c r="D9" s="9" t="s">
        <v>248</v>
      </c>
      <c r="E9" s="9" t="s">
        <v>165</v>
      </c>
      <c r="F9" s="8" t="str">
        <f>IF('Hoone üldandmed'!$B$4="","",IF(IF(C9&gt;='Hoone üldandmed'!$B$4*1,TRUE,FALSE),C9,""))</f>
        <v/>
      </c>
      <c r="G9" s="8" t="b">
        <f>IF('Hoone üldandmed'!$B$4="",FALSE,IF(C9&gt;='Hoone üldandmed'!$B$4*1,TRUE,FALSE))</f>
        <v>0</v>
      </c>
      <c r="H9" s="6"/>
      <c r="I9" s="4">
        <f>COUNTIFS($C$1:C9,C9)</f>
        <v>9</v>
      </c>
    </row>
    <row r="10" spans="1:13" x14ac:dyDescent="0.25">
      <c r="A10" s="5" t="s">
        <v>63</v>
      </c>
      <c r="C10" s="9">
        <f t="shared" si="0"/>
        <v>-5</v>
      </c>
      <c r="D10" s="9" t="s">
        <v>236</v>
      </c>
      <c r="E10" s="9" t="s">
        <v>217</v>
      </c>
      <c r="F10" s="8" t="str">
        <f>IF('Hoone üldandmed'!$B$4="","",IF(IF(C10&gt;='Hoone üldandmed'!$B$4*1,TRUE,FALSE),C10,""))</f>
        <v/>
      </c>
      <c r="G10" s="8" t="b">
        <f>IF('Hoone üldandmed'!$B$4="",FALSE,IF(C10&gt;='Hoone üldandmed'!$B$4*1,TRUE,FALSE))</f>
        <v>0</v>
      </c>
      <c r="H10" s="6"/>
      <c r="I10" s="4"/>
    </row>
    <row r="11" spans="1:13" x14ac:dyDescent="0.25">
      <c r="A11" s="5" t="s">
        <v>64</v>
      </c>
      <c r="C11" s="6">
        <f t="shared" ref="C11:C42" si="1">C1+1</f>
        <v>-4</v>
      </c>
      <c r="D11" s="9" t="str">
        <f>C11&amp;". Korrus"</f>
        <v>-4. Korrus</v>
      </c>
      <c r="E11" s="9" t="str">
        <f>IF(E1=0,"",E1)</f>
        <v/>
      </c>
      <c r="F11" s="8" t="str">
        <f>IF('Hoone üldandmed'!$B$4="","",IF(IF(C11&gt;='Hoone üldandmed'!$B$4*1,TRUE,FALSE),C11,""))</f>
        <v/>
      </c>
      <c r="G11" s="8" t="b">
        <f>IF('Hoone üldandmed'!$B$4="",FALSE,IF(C11&gt;='Hoone üldandmed'!$B$4*1,TRUE,FALSE))</f>
        <v>0</v>
      </c>
      <c r="H11" s="6">
        <v>1</v>
      </c>
      <c r="I11" s="4">
        <f>COUNTIFS($C$1:C11,C11)</f>
        <v>1</v>
      </c>
    </row>
    <row r="12" spans="1:13" x14ac:dyDescent="0.25">
      <c r="A12" s="5" t="s">
        <v>65</v>
      </c>
      <c r="C12" s="6">
        <f t="shared" si="1"/>
        <v>-4</v>
      </c>
      <c r="D12" s="9" t="s">
        <v>244</v>
      </c>
      <c r="E12" s="9" t="str">
        <f>IF(E2=0,"",E2)</f>
        <v>ÜÜRITAV PIND</v>
      </c>
      <c r="F12" s="8" t="str">
        <f>IF('Hoone üldandmed'!$B$4="","",IF(IF(C12&gt;='Hoone üldandmed'!$B$4*1,TRUE,FALSE),C12,""))</f>
        <v/>
      </c>
      <c r="G12" s="8" t="b">
        <f>IF('Hoone üldandmed'!$B$4="",FALSE,IF(C12&gt;='Hoone üldandmed'!$B$4*1,TRUE,FALSE))</f>
        <v>0</v>
      </c>
      <c r="H12" s="6"/>
      <c r="I12" s="4">
        <f>COUNTIFS($C$1:C12,C12)</f>
        <v>2</v>
      </c>
    </row>
    <row r="13" spans="1:13" x14ac:dyDescent="0.25">
      <c r="A13" s="5" t="s">
        <v>66</v>
      </c>
      <c r="C13" s="6">
        <f t="shared" si="1"/>
        <v>-4</v>
      </c>
      <c r="D13" s="9" t="s">
        <v>245</v>
      </c>
      <c r="E13" s="9" t="str">
        <f>IF(E3=0,"",E3)</f>
        <v>VERTIKAALSETE ÜHENDUSTEEDE PIND</v>
      </c>
      <c r="F13" s="8" t="str">
        <f>IF('Hoone üldandmed'!$B$4="","",IF(IF(C13&gt;='Hoone üldandmed'!$B$4*1,TRUE,FALSE),C13,""))</f>
        <v/>
      </c>
      <c r="G13" s="8" t="b">
        <f>IF('Hoone üldandmed'!$B$4="",FALSE,IF(C13&gt;='Hoone üldandmed'!$B$4*1,TRUE,FALSE))</f>
        <v>0</v>
      </c>
      <c r="H13" s="6"/>
      <c r="I13" s="4">
        <f>COUNTIFS($C$1:C13,C13)</f>
        <v>3</v>
      </c>
      <c r="M13" s="1"/>
    </row>
    <row r="14" spans="1:13" x14ac:dyDescent="0.25">
      <c r="A14" s="5" t="s">
        <v>67</v>
      </c>
      <c r="C14" s="6">
        <f t="shared" si="1"/>
        <v>-4</v>
      </c>
      <c r="D14" s="9" t="s">
        <v>246</v>
      </c>
      <c r="E14" s="9" t="str">
        <f>IF(E4=0,"",E4)</f>
        <v>TEHNOPIND</v>
      </c>
      <c r="F14" s="8" t="str">
        <f>IF('Hoone üldandmed'!$B$4="","",IF(IF(C14&gt;='Hoone üldandmed'!$B$4*1,TRUE,FALSE),C14,""))</f>
        <v/>
      </c>
      <c r="G14" s="8" t="b">
        <f>IF('Hoone üldandmed'!$B$4="",FALSE,IF(C14&gt;='Hoone üldandmed'!$B$4*1,TRUE,FALSE))</f>
        <v>0</v>
      </c>
      <c r="H14" s="6"/>
      <c r="I14" s="4">
        <f>COUNTIFS($C$1:C14,C14)</f>
        <v>4</v>
      </c>
      <c r="M14" s="1"/>
    </row>
    <row r="15" spans="1:13" x14ac:dyDescent="0.25">
      <c r="A15" s="5" t="s">
        <v>68</v>
      </c>
      <c r="C15" s="6">
        <f t="shared" si="1"/>
        <v>-4</v>
      </c>
      <c r="D15" s="9" t="s">
        <v>167</v>
      </c>
      <c r="E15" s="9" t="str">
        <f>IF(E5=0,"",E5)</f>
        <v/>
      </c>
      <c r="F15" s="8" t="str">
        <f>IF('Hoone üldandmed'!$B$4="","",IF(IF(C15&gt;='Hoone üldandmed'!$B$4*1,TRUE,FALSE),C15,""))</f>
        <v/>
      </c>
      <c r="G15" s="8" t="b">
        <f>IF('Hoone üldandmed'!$B$4="",FALSE,IF(C15&gt;='Hoone üldandmed'!$B$4*1,TRUE,FALSE))</f>
        <v>0</v>
      </c>
      <c r="H15" s="6"/>
      <c r="I15" s="4">
        <f>COUNTIFS($C$1:C15,C15)</f>
        <v>5</v>
      </c>
    </row>
    <row r="16" spans="1:13" x14ac:dyDescent="0.25">
      <c r="A16" s="5" t="s">
        <v>69</v>
      </c>
      <c r="C16" s="6">
        <f t="shared" si="1"/>
        <v>-4</v>
      </c>
      <c r="D16" s="9" t="s">
        <v>235</v>
      </c>
      <c r="E16" s="9" t="s">
        <v>216</v>
      </c>
      <c r="F16" s="8" t="str">
        <f>IF('Hoone üldandmed'!$B$4="","",IF(IF(C16&gt;='Hoone üldandmed'!$B$4*1,TRUE,FALSE),C16,""))</f>
        <v/>
      </c>
      <c r="G16" s="8" t="b">
        <f>IF('Hoone üldandmed'!$B$4="",FALSE,IF(C16&gt;='Hoone üldandmed'!$B$4*1,TRUE,FALSE))</f>
        <v>0</v>
      </c>
      <c r="H16" s="6"/>
      <c r="I16" s="4">
        <f>COUNTIFS($C$1:C16,C16)</f>
        <v>6</v>
      </c>
    </row>
    <row r="17" spans="1:9" x14ac:dyDescent="0.25">
      <c r="A17" s="5" t="s">
        <v>70</v>
      </c>
      <c r="C17" s="6">
        <f t="shared" si="1"/>
        <v>-4</v>
      </c>
      <c r="D17" s="9" t="s">
        <v>168</v>
      </c>
      <c r="E17" s="9" t="str">
        <f>IF(E7=0,"",E7)</f>
        <v/>
      </c>
      <c r="F17" s="8" t="str">
        <f>IF('Hoone üldandmed'!$B$4="","",IF(IF(C17&gt;='Hoone üldandmed'!$B$4*1,TRUE,FALSE),C17,""))</f>
        <v/>
      </c>
      <c r="G17" s="8" t="b">
        <f>IF('Hoone üldandmed'!$B$4="",FALSE,IF(C17&gt;='Hoone üldandmed'!$B$4*1,TRUE,FALSE))</f>
        <v>0</v>
      </c>
      <c r="H17" s="6"/>
      <c r="I17" s="4">
        <f>COUNTIFS($C$1:C17,C17)</f>
        <v>7</v>
      </c>
    </row>
    <row r="18" spans="1:9" x14ac:dyDescent="0.25">
      <c r="A18" s="5" t="s">
        <v>71</v>
      </c>
      <c r="C18" s="6">
        <f t="shared" si="1"/>
        <v>-4</v>
      </c>
      <c r="D18" s="9" t="s">
        <v>169</v>
      </c>
      <c r="E18" s="9" t="str">
        <f>IF(E8=0,"",E8)</f>
        <v/>
      </c>
      <c r="F18" s="8" t="str">
        <f>IF('Hoone üldandmed'!$B$4="","",IF(IF(C18&gt;='Hoone üldandmed'!$B$4*1,TRUE,FALSE),C18,""))</f>
        <v/>
      </c>
      <c r="G18" s="8" t="b">
        <f>IF('Hoone üldandmed'!$B$4="",FALSE,IF(C18&gt;='Hoone üldandmed'!$B$4*1,TRUE,FALSE))</f>
        <v>0</v>
      </c>
      <c r="H18" s="6"/>
      <c r="I18" s="4">
        <f>COUNTIFS($C$1:C18,C18)</f>
        <v>8</v>
      </c>
    </row>
    <row r="19" spans="1:9" x14ac:dyDescent="0.25">
      <c r="A19" s="5" t="s">
        <v>72</v>
      </c>
      <c r="C19" s="6">
        <f t="shared" si="1"/>
        <v>-4</v>
      </c>
      <c r="D19" s="9" t="s">
        <v>248</v>
      </c>
      <c r="E19" s="9" t="str">
        <f>IF(E9=0,"",E9)</f>
        <v>KORRUSE AVATUD NETOPIND</v>
      </c>
      <c r="F19" s="8" t="str">
        <f>IF('Hoone üldandmed'!$B$4="","",IF(IF(C19&gt;='Hoone üldandmed'!$B$4*1,TRUE,FALSE),C19,""))</f>
        <v/>
      </c>
      <c r="G19" s="8" t="b">
        <f>IF('Hoone üldandmed'!$B$4="",FALSE,IF(C19&gt;='Hoone üldandmed'!$B$4*1,TRUE,FALSE))</f>
        <v>0</v>
      </c>
      <c r="H19" s="6"/>
      <c r="I19" s="4">
        <f>COUNTIFS($C$1:C19,C19)</f>
        <v>9</v>
      </c>
    </row>
    <row r="20" spans="1:9" x14ac:dyDescent="0.25">
      <c r="A20" s="5" t="s">
        <v>73</v>
      </c>
      <c r="C20" s="6">
        <f t="shared" si="1"/>
        <v>-4</v>
      </c>
      <c r="D20" s="9" t="s">
        <v>236</v>
      </c>
      <c r="E20" s="9" t="s">
        <v>217</v>
      </c>
      <c r="F20" s="8" t="str">
        <f>IF('Hoone üldandmed'!$B$4="","",IF(IF(C20&gt;='Hoone üldandmed'!$B$4*1,TRUE,FALSE),C20,""))</f>
        <v/>
      </c>
      <c r="G20" s="8" t="b">
        <f>IF('Hoone üldandmed'!$B$4="",FALSE,IF(C20&gt;='Hoone üldandmed'!$B$4*1,TRUE,FALSE))</f>
        <v>0</v>
      </c>
      <c r="H20" s="6"/>
      <c r="I20" s="4"/>
    </row>
    <row r="21" spans="1:9" x14ac:dyDescent="0.25">
      <c r="A21" s="5" t="s">
        <v>157</v>
      </c>
      <c r="C21" s="6">
        <f t="shared" si="1"/>
        <v>-3</v>
      </c>
      <c r="D21" s="9" t="str">
        <f>C21&amp;". Korrus"</f>
        <v>-3. Korrus</v>
      </c>
      <c r="E21" s="9" t="str">
        <f>IF(E11=0,"",E11)</f>
        <v/>
      </c>
      <c r="F21" s="8" t="str">
        <f>IF('Hoone üldandmed'!$B$4="","",IF(IF(C21&gt;='Hoone üldandmed'!$B$4*1,TRUE,FALSE),C21,""))</f>
        <v/>
      </c>
      <c r="G21" s="8" t="b">
        <f>IF('Hoone üldandmed'!$B$4="",FALSE,IF(C21&gt;='Hoone üldandmed'!$B$4*1,TRUE,FALSE))</f>
        <v>0</v>
      </c>
      <c r="H21" s="6">
        <f>H11+1</f>
        <v>2</v>
      </c>
      <c r="I21" s="4">
        <f>COUNTIFS($C$1:C21,C21)</f>
        <v>1</v>
      </c>
    </row>
    <row r="22" spans="1:9" x14ac:dyDescent="0.25">
      <c r="A22" s="5" t="s">
        <v>158</v>
      </c>
      <c r="C22" s="6">
        <f t="shared" si="1"/>
        <v>-3</v>
      </c>
      <c r="D22" s="9" t="s">
        <v>244</v>
      </c>
      <c r="E22" s="9" t="str">
        <f>IF(E12=0,"",E12)</f>
        <v>ÜÜRITAV PIND</v>
      </c>
      <c r="F22" s="8" t="str">
        <f>IF('Hoone üldandmed'!$B$4="","",IF(IF(C22&gt;='Hoone üldandmed'!$B$4*1,TRUE,FALSE),C22,""))</f>
        <v/>
      </c>
      <c r="G22" s="8" t="b">
        <f>IF('Hoone üldandmed'!$B$4="",FALSE,IF(C22&gt;='Hoone üldandmed'!$B$4*1,TRUE,FALSE))</f>
        <v>0</v>
      </c>
      <c r="H22" s="6"/>
      <c r="I22" s="4">
        <f>COUNTIFS($C$1:C22,C22)</f>
        <v>2</v>
      </c>
    </row>
    <row r="23" spans="1:9" x14ac:dyDescent="0.25">
      <c r="A23" s="5" t="s">
        <v>159</v>
      </c>
      <c r="C23" s="6">
        <f t="shared" si="1"/>
        <v>-3</v>
      </c>
      <c r="D23" s="9" t="s">
        <v>245</v>
      </c>
      <c r="E23" s="9" t="str">
        <f>IF(E13=0,"",E13)</f>
        <v>VERTIKAALSETE ÜHENDUSTEEDE PIND</v>
      </c>
      <c r="F23" s="8" t="str">
        <f>IF('Hoone üldandmed'!$B$4="","",IF(IF(C23&gt;='Hoone üldandmed'!$B$4*1,TRUE,FALSE),C23,""))</f>
        <v/>
      </c>
      <c r="G23" s="8" t="b">
        <f>IF('Hoone üldandmed'!$B$4="",FALSE,IF(C23&gt;='Hoone üldandmed'!$B$4*1,TRUE,FALSE))</f>
        <v>0</v>
      </c>
      <c r="H23" s="6"/>
      <c r="I23" s="4">
        <f>COUNTIFS($C$1:C23,C23)</f>
        <v>3</v>
      </c>
    </row>
    <row r="24" spans="1:9" x14ac:dyDescent="0.25">
      <c r="A24" s="5" t="s">
        <v>160</v>
      </c>
      <c r="C24" s="6">
        <f t="shared" si="1"/>
        <v>-3</v>
      </c>
      <c r="D24" s="9" t="s">
        <v>246</v>
      </c>
      <c r="E24" s="9" t="str">
        <f>IF(E14=0,"",E14)</f>
        <v>TEHNOPIND</v>
      </c>
      <c r="F24" s="8" t="str">
        <f>IF('Hoone üldandmed'!$B$4="","",IF(IF(C24&gt;='Hoone üldandmed'!$B$4*1,TRUE,FALSE),C24,""))</f>
        <v/>
      </c>
      <c r="G24" s="8" t="b">
        <f>IF('Hoone üldandmed'!$B$4="",FALSE,IF(C24&gt;='Hoone üldandmed'!$B$4*1,TRUE,FALSE))</f>
        <v>0</v>
      </c>
      <c r="H24" s="6"/>
      <c r="I24" s="4">
        <f>COUNTIFS($C$1:C24,C24)</f>
        <v>4</v>
      </c>
    </row>
    <row r="25" spans="1:9" x14ac:dyDescent="0.25">
      <c r="A25" s="5" t="s">
        <v>161</v>
      </c>
      <c r="C25" s="6">
        <f t="shared" si="1"/>
        <v>-3</v>
      </c>
      <c r="D25" s="9" t="s">
        <v>167</v>
      </c>
      <c r="E25" s="9" t="str">
        <f>IF(E15=0,"",E15)</f>
        <v/>
      </c>
      <c r="F25" s="8" t="str">
        <f>IF('Hoone üldandmed'!$B$4="","",IF(IF(C25&gt;='Hoone üldandmed'!$B$4*1,TRUE,FALSE),C25,""))</f>
        <v/>
      </c>
      <c r="G25" s="8" t="b">
        <f>IF('Hoone üldandmed'!$B$4="",FALSE,IF(C25&gt;='Hoone üldandmed'!$B$4*1,TRUE,FALSE))</f>
        <v>0</v>
      </c>
      <c r="H25" s="6"/>
      <c r="I25" s="4">
        <f>COUNTIFS($C$1:C25,C25)</f>
        <v>5</v>
      </c>
    </row>
    <row r="26" spans="1:9" x14ac:dyDescent="0.25">
      <c r="A26" s="5" t="s">
        <v>162</v>
      </c>
      <c r="C26" s="6">
        <f t="shared" si="1"/>
        <v>-3</v>
      </c>
      <c r="D26" s="9" t="s">
        <v>235</v>
      </c>
      <c r="E26" s="9" t="s">
        <v>216</v>
      </c>
      <c r="F26" s="8" t="str">
        <f>IF('Hoone üldandmed'!$B$4="","",IF(IF(C26&gt;='Hoone üldandmed'!$B$4*1,TRUE,FALSE),C26,""))</f>
        <v/>
      </c>
      <c r="G26" s="8" t="b">
        <f>IF('Hoone üldandmed'!$B$4="",FALSE,IF(C26&gt;='Hoone üldandmed'!$B$4*1,TRUE,FALSE))</f>
        <v>0</v>
      </c>
      <c r="H26" s="6"/>
      <c r="I26" s="4">
        <f>COUNTIFS($C$1:C26,C26)</f>
        <v>6</v>
      </c>
    </row>
    <row r="27" spans="1:9" x14ac:dyDescent="0.25">
      <c r="C27" s="6">
        <f t="shared" si="1"/>
        <v>-3</v>
      </c>
      <c r="D27" s="9" t="s">
        <v>168</v>
      </c>
      <c r="E27" s="9" t="str">
        <f>IF(E17=0,"",E17)</f>
        <v/>
      </c>
      <c r="F27" s="8" t="str">
        <f>IF('Hoone üldandmed'!$B$4="","",IF(IF(C27&gt;='Hoone üldandmed'!$B$4*1,TRUE,FALSE),C27,""))</f>
        <v/>
      </c>
      <c r="G27" s="8" t="b">
        <f>IF('Hoone üldandmed'!$B$4="",FALSE,IF(C27&gt;='Hoone üldandmed'!$B$4*1,TRUE,FALSE))</f>
        <v>0</v>
      </c>
      <c r="H27" s="6"/>
      <c r="I27" s="4">
        <f>COUNTIFS($C$1:C27,C27)</f>
        <v>7</v>
      </c>
    </row>
    <row r="28" spans="1:9" x14ac:dyDescent="0.25">
      <c r="C28" s="6">
        <f t="shared" si="1"/>
        <v>-3</v>
      </c>
      <c r="D28" s="9" t="s">
        <v>169</v>
      </c>
      <c r="E28" s="9" t="str">
        <f>IF(E18=0,"",E18)</f>
        <v/>
      </c>
      <c r="F28" s="8" t="str">
        <f>IF('Hoone üldandmed'!$B$4="","",IF(IF(C28&gt;='Hoone üldandmed'!$B$4*1,TRUE,FALSE),C28,""))</f>
        <v/>
      </c>
      <c r="G28" s="8" t="b">
        <f>IF('Hoone üldandmed'!$B$4="",FALSE,IF(C28&gt;='Hoone üldandmed'!$B$4*1,TRUE,FALSE))</f>
        <v>0</v>
      </c>
      <c r="H28" s="6"/>
      <c r="I28" s="4">
        <f>COUNTIFS($C$1:C28,C28)</f>
        <v>8</v>
      </c>
    </row>
    <row r="29" spans="1:9" x14ac:dyDescent="0.25">
      <c r="C29" s="6">
        <f t="shared" si="1"/>
        <v>-3</v>
      </c>
      <c r="D29" s="9" t="s">
        <v>248</v>
      </c>
      <c r="E29" s="9" t="str">
        <f>IF(E19=0,"",E19)</f>
        <v>KORRUSE AVATUD NETOPIND</v>
      </c>
      <c r="F29" s="8" t="str">
        <f>IF('Hoone üldandmed'!$B$4="","",IF(IF(C29&gt;='Hoone üldandmed'!$B$4*1,TRUE,FALSE),C29,""))</f>
        <v/>
      </c>
      <c r="G29" s="8" t="b">
        <f>IF('Hoone üldandmed'!$B$4="",FALSE,IF(C29&gt;='Hoone üldandmed'!$B$4*1,TRUE,FALSE))</f>
        <v>0</v>
      </c>
      <c r="H29" s="6"/>
      <c r="I29" s="4">
        <f>COUNTIFS($C$1:C29,C29)</f>
        <v>9</v>
      </c>
    </row>
    <row r="30" spans="1:9" x14ac:dyDescent="0.25">
      <c r="C30" s="6">
        <f t="shared" si="1"/>
        <v>-3</v>
      </c>
      <c r="D30" s="9" t="s">
        <v>236</v>
      </c>
      <c r="E30" s="9" t="s">
        <v>217</v>
      </c>
      <c r="F30" s="8" t="str">
        <f>IF('Hoone üldandmed'!$B$4="","",IF(IF(C30&gt;='Hoone üldandmed'!$B$4*1,TRUE,FALSE),C30,""))</f>
        <v/>
      </c>
      <c r="G30" s="8" t="b">
        <f>IF('Hoone üldandmed'!$B$4="",FALSE,IF(C30&gt;='Hoone üldandmed'!$B$4*1,TRUE,FALSE))</f>
        <v>0</v>
      </c>
      <c r="H30" s="6"/>
      <c r="I30" s="4"/>
    </row>
    <row r="31" spans="1:9" x14ac:dyDescent="0.25">
      <c r="C31" s="6">
        <f t="shared" si="1"/>
        <v>-2</v>
      </c>
      <c r="D31" s="9" t="str">
        <f>C31&amp;". Korrus"</f>
        <v>-2. Korrus</v>
      </c>
      <c r="E31" s="9" t="str">
        <f>IF(E21=0,"",E21)</f>
        <v/>
      </c>
      <c r="F31" s="8" t="str">
        <f>IF('Hoone üldandmed'!$B$4="","",IF(IF(C31&gt;='Hoone üldandmed'!$B$4*1,TRUE,FALSE),C31,""))</f>
        <v/>
      </c>
      <c r="G31" s="8" t="b">
        <f>IF('Hoone üldandmed'!$B$4="",FALSE,IF(C31&gt;='Hoone üldandmed'!$B$4*1,TRUE,FALSE))</f>
        <v>0</v>
      </c>
      <c r="H31" s="6">
        <f>H21+1</f>
        <v>3</v>
      </c>
      <c r="I31" s="4">
        <f>COUNTIFS($C$1:C31,C31)</f>
        <v>1</v>
      </c>
    </row>
    <row r="32" spans="1:9" x14ac:dyDescent="0.25">
      <c r="C32" s="6">
        <f t="shared" si="1"/>
        <v>-2</v>
      </c>
      <c r="D32" s="9" t="s">
        <v>244</v>
      </c>
      <c r="E32" s="9" t="str">
        <f>IF(E22=0,"",E22)</f>
        <v>ÜÜRITAV PIND</v>
      </c>
      <c r="F32" s="8" t="str">
        <f>IF('Hoone üldandmed'!$B$4="","",IF(IF(C32&gt;='Hoone üldandmed'!$B$4*1,TRUE,FALSE),C32,""))</f>
        <v/>
      </c>
      <c r="G32" s="8" t="b">
        <f>IF('Hoone üldandmed'!$B$4="",FALSE,IF(C32&gt;='Hoone üldandmed'!$B$4*1,TRUE,FALSE))</f>
        <v>0</v>
      </c>
      <c r="H32" s="6"/>
      <c r="I32" s="4">
        <f>COUNTIFS($C$1:C32,C32)</f>
        <v>2</v>
      </c>
    </row>
    <row r="33" spans="3:9" x14ac:dyDescent="0.25">
      <c r="C33" s="6">
        <f t="shared" si="1"/>
        <v>-2</v>
      </c>
      <c r="D33" s="9" t="s">
        <v>245</v>
      </c>
      <c r="E33" s="9" t="str">
        <f>IF(E23=0,"",E23)</f>
        <v>VERTIKAALSETE ÜHENDUSTEEDE PIND</v>
      </c>
      <c r="F33" s="8" t="str">
        <f>IF('Hoone üldandmed'!$B$4="","",IF(IF(C33&gt;='Hoone üldandmed'!$B$4*1,TRUE,FALSE),C33,""))</f>
        <v/>
      </c>
      <c r="G33" s="8" t="b">
        <f>IF('Hoone üldandmed'!$B$4="",FALSE,IF(C33&gt;='Hoone üldandmed'!$B$4*1,TRUE,FALSE))</f>
        <v>0</v>
      </c>
      <c r="H33" s="6"/>
      <c r="I33" s="4">
        <f>COUNTIFS($C$1:C33,C33)</f>
        <v>3</v>
      </c>
    </row>
    <row r="34" spans="3:9" x14ac:dyDescent="0.25">
      <c r="C34" s="6">
        <f t="shared" si="1"/>
        <v>-2</v>
      </c>
      <c r="D34" s="9" t="s">
        <v>246</v>
      </c>
      <c r="E34" s="9" t="str">
        <f>IF(E24=0,"",E24)</f>
        <v>TEHNOPIND</v>
      </c>
      <c r="F34" s="8" t="str">
        <f>IF('Hoone üldandmed'!$B$4="","",IF(IF(C34&gt;='Hoone üldandmed'!$B$4*1,TRUE,FALSE),C34,""))</f>
        <v/>
      </c>
      <c r="G34" s="8" t="b">
        <f>IF('Hoone üldandmed'!$B$4="",FALSE,IF(C34&gt;='Hoone üldandmed'!$B$4*1,TRUE,FALSE))</f>
        <v>0</v>
      </c>
      <c r="H34" s="6"/>
      <c r="I34" s="4">
        <f>COUNTIFS($C$1:C34,C34)</f>
        <v>4</v>
      </c>
    </row>
    <row r="35" spans="3:9" x14ac:dyDescent="0.25">
      <c r="C35" s="6">
        <f t="shared" si="1"/>
        <v>-2</v>
      </c>
      <c r="D35" s="9" t="s">
        <v>167</v>
      </c>
      <c r="E35" s="9" t="str">
        <f>IF(E25=0,"",E25)</f>
        <v/>
      </c>
      <c r="F35" s="8" t="str">
        <f>IF('Hoone üldandmed'!$B$4="","",IF(IF(C35&gt;='Hoone üldandmed'!$B$4*1,TRUE,FALSE),C35,""))</f>
        <v/>
      </c>
      <c r="G35" s="8" t="b">
        <f>IF('Hoone üldandmed'!$B$4="",FALSE,IF(C35&gt;='Hoone üldandmed'!$B$4*1,TRUE,FALSE))</f>
        <v>0</v>
      </c>
      <c r="H35" s="6"/>
      <c r="I35" s="4">
        <f>COUNTIFS($C$1:C35,C35)</f>
        <v>5</v>
      </c>
    </row>
    <row r="36" spans="3:9" x14ac:dyDescent="0.25">
      <c r="C36" s="6">
        <f t="shared" si="1"/>
        <v>-2</v>
      </c>
      <c r="D36" s="9" t="s">
        <v>235</v>
      </c>
      <c r="E36" s="9" t="s">
        <v>216</v>
      </c>
      <c r="F36" s="8" t="str">
        <f>IF('Hoone üldandmed'!$B$4="","",IF(IF(C36&gt;='Hoone üldandmed'!$B$4*1,TRUE,FALSE),C36,""))</f>
        <v/>
      </c>
      <c r="G36" s="8" t="b">
        <f>IF('Hoone üldandmed'!$B$4="",FALSE,IF(C36&gt;='Hoone üldandmed'!$B$4*1,TRUE,FALSE))</f>
        <v>0</v>
      </c>
      <c r="H36" s="6"/>
      <c r="I36" s="4">
        <f>COUNTIFS($C$1:C36,C36)</f>
        <v>6</v>
      </c>
    </row>
    <row r="37" spans="3:9" x14ac:dyDescent="0.25">
      <c r="C37" s="6">
        <f t="shared" si="1"/>
        <v>-2</v>
      </c>
      <c r="D37" s="9" t="s">
        <v>168</v>
      </c>
      <c r="E37" s="9" t="str">
        <f>IF(E27=0,"",E27)</f>
        <v/>
      </c>
      <c r="F37" s="8" t="str">
        <f>IF('Hoone üldandmed'!$B$4="","",IF(IF(C37&gt;='Hoone üldandmed'!$B$4*1,TRUE,FALSE),C37,""))</f>
        <v/>
      </c>
      <c r="G37" s="8" t="b">
        <f>IF('Hoone üldandmed'!$B$4="",FALSE,IF(C37&gt;='Hoone üldandmed'!$B$4*1,TRUE,FALSE))</f>
        <v>0</v>
      </c>
      <c r="H37" s="6"/>
      <c r="I37" s="4">
        <f>COUNTIFS($C$1:C37,C37)</f>
        <v>7</v>
      </c>
    </row>
    <row r="38" spans="3:9" x14ac:dyDescent="0.25">
      <c r="C38" s="6">
        <f t="shared" si="1"/>
        <v>-2</v>
      </c>
      <c r="D38" s="9" t="s">
        <v>169</v>
      </c>
      <c r="E38" s="9" t="str">
        <f>IF(E28=0,"",E28)</f>
        <v/>
      </c>
      <c r="F38" s="8" t="str">
        <f>IF('Hoone üldandmed'!$B$4="","",IF(IF(C38&gt;='Hoone üldandmed'!$B$4*1,TRUE,FALSE),C38,""))</f>
        <v/>
      </c>
      <c r="G38" s="8" t="b">
        <f>IF('Hoone üldandmed'!$B$4="",FALSE,IF(C38&gt;='Hoone üldandmed'!$B$4*1,TRUE,FALSE))</f>
        <v>0</v>
      </c>
      <c r="H38" s="6"/>
      <c r="I38" s="4">
        <f>COUNTIFS($C$1:C38,C38)</f>
        <v>8</v>
      </c>
    </row>
    <row r="39" spans="3:9" x14ac:dyDescent="0.25">
      <c r="C39" s="6">
        <f t="shared" si="1"/>
        <v>-2</v>
      </c>
      <c r="D39" s="9" t="s">
        <v>248</v>
      </c>
      <c r="E39" s="9" t="str">
        <f>IF(E29=0,"",E29)</f>
        <v>KORRUSE AVATUD NETOPIND</v>
      </c>
      <c r="F39" s="8" t="str">
        <f>IF('Hoone üldandmed'!$B$4="","",IF(IF(C39&gt;='Hoone üldandmed'!$B$4*1,TRUE,FALSE),C39,""))</f>
        <v/>
      </c>
      <c r="G39" s="8" t="b">
        <f>IF('Hoone üldandmed'!$B$4="",FALSE,IF(C39&gt;='Hoone üldandmed'!$B$4*1,TRUE,FALSE))</f>
        <v>0</v>
      </c>
      <c r="H39" s="6"/>
      <c r="I39" s="4">
        <f>COUNTIFS($C$1:C39,C39)</f>
        <v>9</v>
      </c>
    </row>
    <row r="40" spans="3:9" x14ac:dyDescent="0.25">
      <c r="C40" s="6">
        <f t="shared" si="1"/>
        <v>-2</v>
      </c>
      <c r="D40" s="9" t="s">
        <v>236</v>
      </c>
      <c r="E40" s="9" t="s">
        <v>217</v>
      </c>
      <c r="F40" s="8" t="str">
        <f>IF('Hoone üldandmed'!$B$4="","",IF(IF(C40&gt;='Hoone üldandmed'!$B$4*1,TRUE,FALSE),C40,""))</f>
        <v/>
      </c>
      <c r="G40" s="8" t="b">
        <f>IF('Hoone üldandmed'!$B$4="",FALSE,IF(C40&gt;='Hoone üldandmed'!$B$4*1,TRUE,FALSE))</f>
        <v>0</v>
      </c>
      <c r="H40" s="6"/>
      <c r="I40" s="4"/>
    </row>
    <row r="41" spans="3:9" x14ac:dyDescent="0.25">
      <c r="C41" s="6">
        <f t="shared" si="1"/>
        <v>-1</v>
      </c>
      <c r="D41" s="9" t="str">
        <f>C41&amp;". Korrus"</f>
        <v>-1. Korrus</v>
      </c>
      <c r="E41" s="9" t="str">
        <f>IF(E31=0,"",E31)</f>
        <v/>
      </c>
      <c r="F41" s="8" t="str">
        <f>IF('Hoone üldandmed'!$B$4="","",IF(IF(C41&gt;='Hoone üldandmed'!$B$4*1,TRUE,FALSE),C41,""))</f>
        <v/>
      </c>
      <c r="G41" s="8" t="b">
        <f>IF('Hoone üldandmed'!$B$4="",FALSE,IF(C41&gt;='Hoone üldandmed'!$B$4*1,TRUE,FALSE))</f>
        <v>0</v>
      </c>
      <c r="H41" s="6">
        <f>H31+1</f>
        <v>4</v>
      </c>
      <c r="I41" s="4">
        <f>COUNTIFS($C$1:C41,C41)</f>
        <v>1</v>
      </c>
    </row>
    <row r="42" spans="3:9" x14ac:dyDescent="0.25">
      <c r="C42" s="6">
        <f t="shared" si="1"/>
        <v>-1</v>
      </c>
      <c r="D42" s="9" t="s">
        <v>244</v>
      </c>
      <c r="E42" s="9" t="str">
        <f>IF(E32=0,"",E32)</f>
        <v>ÜÜRITAV PIND</v>
      </c>
      <c r="F42" s="8" t="str">
        <f>IF('Hoone üldandmed'!$B$4="","",IF(IF(C42&gt;='Hoone üldandmed'!$B$4*1,TRUE,FALSE),C42,""))</f>
        <v/>
      </c>
      <c r="G42" s="8" t="b">
        <f>IF('Hoone üldandmed'!$B$4="",FALSE,IF(C42&gt;='Hoone üldandmed'!$B$4*1,TRUE,FALSE))</f>
        <v>0</v>
      </c>
      <c r="H42" s="6"/>
      <c r="I42" s="4">
        <f>COUNTIFS($C$1:C42,C42)</f>
        <v>2</v>
      </c>
    </row>
    <row r="43" spans="3:9" x14ac:dyDescent="0.25">
      <c r="C43" s="6">
        <f t="shared" ref="C43:C66" si="2">C33+1</f>
        <v>-1</v>
      </c>
      <c r="D43" s="9" t="s">
        <v>245</v>
      </c>
      <c r="E43" s="9" t="str">
        <f>IF(E33=0,"",E33)</f>
        <v>VERTIKAALSETE ÜHENDUSTEEDE PIND</v>
      </c>
      <c r="F43" s="8" t="str">
        <f>IF('Hoone üldandmed'!$B$4="","",IF(IF(C43&gt;='Hoone üldandmed'!$B$4*1,TRUE,FALSE),C43,""))</f>
        <v/>
      </c>
      <c r="G43" s="8" t="b">
        <f>IF('Hoone üldandmed'!$B$4="",FALSE,IF(C43&gt;='Hoone üldandmed'!$B$4*1,TRUE,FALSE))</f>
        <v>0</v>
      </c>
      <c r="H43" s="6"/>
      <c r="I43" s="4">
        <f>COUNTIFS($C$1:C43,C43)</f>
        <v>3</v>
      </c>
    </row>
    <row r="44" spans="3:9" x14ac:dyDescent="0.25">
      <c r="C44" s="6">
        <f t="shared" si="2"/>
        <v>-1</v>
      </c>
      <c r="D44" s="9" t="s">
        <v>246</v>
      </c>
      <c r="E44" s="9" t="str">
        <f>IF(E34=0,"",E34)</f>
        <v>TEHNOPIND</v>
      </c>
      <c r="F44" s="8" t="str">
        <f>IF('Hoone üldandmed'!$B$4="","",IF(IF(C44&gt;='Hoone üldandmed'!$B$4*1,TRUE,FALSE),C44,""))</f>
        <v/>
      </c>
      <c r="G44" s="8" t="b">
        <f>IF('Hoone üldandmed'!$B$4="",FALSE,IF(C44&gt;='Hoone üldandmed'!$B$4*1,TRUE,FALSE))</f>
        <v>0</v>
      </c>
      <c r="H44" s="6"/>
      <c r="I44" s="4">
        <f>COUNTIFS($C$1:C44,C44)</f>
        <v>4</v>
      </c>
    </row>
    <row r="45" spans="3:9" x14ac:dyDescent="0.25">
      <c r="C45" s="6">
        <f t="shared" si="2"/>
        <v>-1</v>
      </c>
      <c r="D45" s="9" t="s">
        <v>167</v>
      </c>
      <c r="E45" s="9" t="str">
        <f>IF(E35=0,"",E35)</f>
        <v/>
      </c>
      <c r="F45" s="8" t="str">
        <f>IF('Hoone üldandmed'!$B$4="","",IF(IF(C45&gt;='Hoone üldandmed'!$B$4*1,TRUE,FALSE),C45,""))</f>
        <v/>
      </c>
      <c r="G45" s="8" t="b">
        <f>IF('Hoone üldandmed'!$B$4="",FALSE,IF(C45&gt;='Hoone üldandmed'!$B$4*1,TRUE,FALSE))</f>
        <v>0</v>
      </c>
      <c r="H45" s="6"/>
      <c r="I45" s="4">
        <f>COUNTIFS($C$1:C45,C45)</f>
        <v>5</v>
      </c>
    </row>
    <row r="46" spans="3:9" x14ac:dyDescent="0.25">
      <c r="C46" s="6">
        <f t="shared" si="2"/>
        <v>-1</v>
      </c>
      <c r="D46" s="9" t="s">
        <v>235</v>
      </c>
      <c r="E46" s="9" t="s">
        <v>216</v>
      </c>
      <c r="F46" s="8" t="str">
        <f>IF('Hoone üldandmed'!$B$4="","",IF(IF(C46&gt;='Hoone üldandmed'!$B$4*1,TRUE,FALSE),C46,""))</f>
        <v/>
      </c>
      <c r="G46" s="8" t="b">
        <f>IF('Hoone üldandmed'!$B$4="",FALSE,IF(C46&gt;='Hoone üldandmed'!$B$4*1,TRUE,FALSE))</f>
        <v>0</v>
      </c>
      <c r="H46" s="6"/>
      <c r="I46" s="4">
        <f>COUNTIFS($C$1:C46,C46)</f>
        <v>6</v>
      </c>
    </row>
    <row r="47" spans="3:9" x14ac:dyDescent="0.25">
      <c r="C47" s="6">
        <f t="shared" si="2"/>
        <v>-1</v>
      </c>
      <c r="D47" s="9" t="s">
        <v>168</v>
      </c>
      <c r="E47" s="9" t="str">
        <f>IF(E37=0,"",E37)</f>
        <v/>
      </c>
      <c r="F47" s="8" t="str">
        <f>IF('Hoone üldandmed'!$B$4="","",IF(IF(C47&gt;='Hoone üldandmed'!$B$4*1,TRUE,FALSE),C47,""))</f>
        <v/>
      </c>
      <c r="G47" s="8" t="b">
        <f>IF('Hoone üldandmed'!$B$4="",FALSE,IF(C47&gt;='Hoone üldandmed'!$B$4*1,TRUE,FALSE))</f>
        <v>0</v>
      </c>
      <c r="H47" s="6"/>
      <c r="I47" s="4">
        <f>COUNTIFS($C$1:C47,C47)</f>
        <v>7</v>
      </c>
    </row>
    <row r="48" spans="3:9" x14ac:dyDescent="0.25">
      <c r="C48" s="6">
        <f t="shared" si="2"/>
        <v>-1</v>
      </c>
      <c r="D48" s="9" t="s">
        <v>169</v>
      </c>
      <c r="E48" s="9" t="str">
        <f>IF(E38=0,"",E38)</f>
        <v/>
      </c>
      <c r="F48" s="8" t="str">
        <f>IF('Hoone üldandmed'!$B$4="","",IF(IF(C48&gt;='Hoone üldandmed'!$B$4*1,TRUE,FALSE),C48,""))</f>
        <v/>
      </c>
      <c r="G48" s="8" t="b">
        <f>IF('Hoone üldandmed'!$B$4="",FALSE,IF(C48&gt;='Hoone üldandmed'!$B$4*1,TRUE,FALSE))</f>
        <v>0</v>
      </c>
      <c r="H48" s="6"/>
      <c r="I48" s="4">
        <f>COUNTIFS($C$1:C48,C48)</f>
        <v>8</v>
      </c>
    </row>
    <row r="49" spans="3:9" x14ac:dyDescent="0.25">
      <c r="C49" s="6">
        <f t="shared" si="2"/>
        <v>-1</v>
      </c>
      <c r="D49" s="9" t="s">
        <v>248</v>
      </c>
      <c r="E49" s="9" t="str">
        <f>IF(E39=0,"",E39)</f>
        <v>KORRUSE AVATUD NETOPIND</v>
      </c>
      <c r="F49" s="8" t="str">
        <f>IF('Hoone üldandmed'!$B$4="","",IF(IF(C49&gt;='Hoone üldandmed'!$B$4*1,TRUE,FALSE),C49,""))</f>
        <v/>
      </c>
      <c r="G49" s="8" t="b">
        <f>IF('Hoone üldandmed'!$B$4="",FALSE,IF(C49&gt;='Hoone üldandmed'!$B$4*1,TRUE,FALSE))</f>
        <v>0</v>
      </c>
      <c r="H49" s="6"/>
      <c r="I49" s="4">
        <f>COUNTIFS($C$1:C49,C49)</f>
        <v>9</v>
      </c>
    </row>
    <row r="50" spans="3:9" x14ac:dyDescent="0.25">
      <c r="C50" s="6">
        <f t="shared" si="2"/>
        <v>-1</v>
      </c>
      <c r="D50" s="9" t="s">
        <v>236</v>
      </c>
      <c r="E50" s="9" t="s">
        <v>217</v>
      </c>
      <c r="F50" s="8" t="str">
        <f>IF('Hoone üldandmed'!$B$4="","",IF(IF(C50&gt;='Hoone üldandmed'!$B$4*1,TRUE,FALSE),C50,""))</f>
        <v/>
      </c>
      <c r="G50" s="8" t="b">
        <f>IF('Hoone üldandmed'!$B$4="",FALSE,IF(C50&gt;='Hoone üldandmed'!$B$4*1,TRUE,FALSE))</f>
        <v>0</v>
      </c>
      <c r="H50" s="6"/>
      <c r="I50" s="4"/>
    </row>
    <row r="51" spans="3:9" x14ac:dyDescent="0.25">
      <c r="C51" s="6">
        <f t="shared" si="2"/>
        <v>0</v>
      </c>
      <c r="D51" s="9" t="str">
        <f>C51&amp;". Korrus"</f>
        <v>0. Korrus</v>
      </c>
      <c r="E51" s="9" t="str">
        <f>IF(E41=0,"",E41)</f>
        <v/>
      </c>
      <c r="F51" s="8" t="str">
        <f>IF('Hoone üldandmed'!$B$4="","",IF(IF(C51&gt;='Hoone üldandmed'!$B$4*1,TRUE,FALSE),C51,""))</f>
        <v/>
      </c>
      <c r="G51" s="8" t="b">
        <f>IF('Hoone üldandmed'!$B$4="",FALSE,IF(C51&gt;='Hoone üldandmed'!$B$4*1,TRUE,FALSE))</f>
        <v>0</v>
      </c>
      <c r="H51" s="6">
        <f>H41+1</f>
        <v>5</v>
      </c>
      <c r="I51" s="4">
        <f>COUNTIFS($C$1:C51,C51)</f>
        <v>1</v>
      </c>
    </row>
    <row r="52" spans="3:9" x14ac:dyDescent="0.25">
      <c r="C52" s="6">
        <f t="shared" si="2"/>
        <v>0</v>
      </c>
      <c r="D52" s="9" t="s">
        <v>244</v>
      </c>
      <c r="E52" s="9" t="str">
        <f>IF(E42=0,"",E42)</f>
        <v>ÜÜRITAV PIND</v>
      </c>
      <c r="F52" s="8" t="str">
        <f>IF('Hoone üldandmed'!$B$4="","",IF(IF(C52&gt;='Hoone üldandmed'!$B$4*1,TRUE,FALSE),C52,""))</f>
        <v/>
      </c>
      <c r="G52" s="8" t="b">
        <f>IF('Hoone üldandmed'!$B$4="",FALSE,IF(C52&gt;='Hoone üldandmed'!$B$4*1,TRUE,FALSE))</f>
        <v>0</v>
      </c>
      <c r="H52" s="6"/>
      <c r="I52" s="4">
        <f>COUNTIFS($C$1:C52,C52)</f>
        <v>2</v>
      </c>
    </row>
    <row r="53" spans="3:9" x14ac:dyDescent="0.25">
      <c r="C53" s="6">
        <f t="shared" si="2"/>
        <v>0</v>
      </c>
      <c r="D53" s="9" t="s">
        <v>245</v>
      </c>
      <c r="E53" s="9" t="str">
        <f>IF(E43=0,"",E43)</f>
        <v>VERTIKAALSETE ÜHENDUSTEEDE PIND</v>
      </c>
      <c r="F53" s="8" t="str">
        <f>IF('Hoone üldandmed'!$B$4="","",IF(IF(C53&gt;='Hoone üldandmed'!$B$4*1,TRUE,FALSE),C53,""))</f>
        <v/>
      </c>
      <c r="G53" s="8" t="b">
        <f>IF('Hoone üldandmed'!$B$4="",FALSE,IF(C53&gt;='Hoone üldandmed'!$B$4*1,TRUE,FALSE))</f>
        <v>0</v>
      </c>
      <c r="H53" s="6"/>
      <c r="I53" s="4">
        <f>COUNTIFS($C$1:C53,C53)</f>
        <v>3</v>
      </c>
    </row>
    <row r="54" spans="3:9" x14ac:dyDescent="0.25">
      <c r="C54" s="6">
        <f t="shared" si="2"/>
        <v>0</v>
      </c>
      <c r="D54" s="9" t="s">
        <v>246</v>
      </c>
      <c r="E54" s="9" t="str">
        <f>IF(E44=0,"",E44)</f>
        <v>TEHNOPIND</v>
      </c>
      <c r="F54" s="8" t="str">
        <f>IF('Hoone üldandmed'!$B$4="","",IF(IF(C54&gt;='Hoone üldandmed'!$B$4*1,TRUE,FALSE),C54,""))</f>
        <v/>
      </c>
      <c r="G54" s="8" t="b">
        <f>IF('Hoone üldandmed'!$B$4="",FALSE,IF(C54&gt;='Hoone üldandmed'!$B$4*1,TRUE,FALSE))</f>
        <v>0</v>
      </c>
      <c r="H54" s="6"/>
      <c r="I54" s="4">
        <f>COUNTIFS($C$1:C54,C54)</f>
        <v>4</v>
      </c>
    </row>
    <row r="55" spans="3:9" x14ac:dyDescent="0.25">
      <c r="C55" s="6">
        <f t="shared" si="2"/>
        <v>0</v>
      </c>
      <c r="D55" s="9" t="s">
        <v>167</v>
      </c>
      <c r="E55" s="9" t="str">
        <f>IF(E45=0,"",E45)</f>
        <v/>
      </c>
      <c r="F55" s="8" t="str">
        <f>IF('Hoone üldandmed'!$B$4="","",IF(IF(C55&gt;='Hoone üldandmed'!$B$4*1,TRUE,FALSE),C55,""))</f>
        <v/>
      </c>
      <c r="G55" s="8" t="b">
        <f>IF('Hoone üldandmed'!$B$4="",FALSE,IF(C55&gt;='Hoone üldandmed'!$B$4*1,TRUE,FALSE))</f>
        <v>0</v>
      </c>
      <c r="H55" s="6"/>
      <c r="I55" s="4">
        <f>COUNTIFS($C$1:C55,C55)</f>
        <v>5</v>
      </c>
    </row>
    <row r="56" spans="3:9" x14ac:dyDescent="0.25">
      <c r="C56" s="6">
        <f t="shared" si="2"/>
        <v>0</v>
      </c>
      <c r="D56" s="9" t="s">
        <v>235</v>
      </c>
      <c r="E56" s="9" t="s">
        <v>216</v>
      </c>
      <c r="F56" s="8" t="str">
        <f>IF('Hoone üldandmed'!$B$4="","",IF(IF(C56&gt;='Hoone üldandmed'!$B$4*1,TRUE,FALSE),C56,""))</f>
        <v/>
      </c>
      <c r="G56" s="8" t="b">
        <f>IF('Hoone üldandmed'!$B$4="",FALSE,IF(C56&gt;='Hoone üldandmed'!$B$4*1,TRUE,FALSE))</f>
        <v>0</v>
      </c>
      <c r="H56" s="6"/>
      <c r="I56" s="4">
        <f>COUNTIFS($C$1:C56,C56)</f>
        <v>6</v>
      </c>
    </row>
    <row r="57" spans="3:9" x14ac:dyDescent="0.25">
      <c r="C57" s="6">
        <f t="shared" si="2"/>
        <v>0</v>
      </c>
      <c r="D57" s="9" t="s">
        <v>168</v>
      </c>
      <c r="E57" s="9" t="str">
        <f>IF(E47=0,"",E47)</f>
        <v/>
      </c>
      <c r="F57" s="8" t="str">
        <f>IF('Hoone üldandmed'!$B$4="","",IF(IF(C57&gt;='Hoone üldandmed'!$B$4*1,TRUE,FALSE),C57,""))</f>
        <v/>
      </c>
      <c r="G57" s="8" t="b">
        <f>IF('Hoone üldandmed'!$B$4="",FALSE,IF(C57&gt;='Hoone üldandmed'!$B$4*1,TRUE,FALSE))</f>
        <v>0</v>
      </c>
      <c r="H57" s="6"/>
      <c r="I57" s="4">
        <f>COUNTIFS($C$1:C57,C57)</f>
        <v>7</v>
      </c>
    </row>
    <row r="58" spans="3:9" x14ac:dyDescent="0.25">
      <c r="C58" s="6">
        <f t="shared" si="2"/>
        <v>0</v>
      </c>
      <c r="D58" s="9" t="s">
        <v>169</v>
      </c>
      <c r="E58" s="9" t="str">
        <f>IF(E48=0,"",E48)</f>
        <v/>
      </c>
      <c r="F58" s="8" t="str">
        <f>IF('Hoone üldandmed'!$B$4="","",IF(IF(C58&gt;='Hoone üldandmed'!$B$4*1,TRUE,FALSE),C58,""))</f>
        <v/>
      </c>
      <c r="G58" s="8" t="b">
        <f>IF('Hoone üldandmed'!$B$4="",FALSE,IF(C58&gt;='Hoone üldandmed'!$B$4*1,TRUE,FALSE))</f>
        <v>0</v>
      </c>
      <c r="H58" s="6"/>
      <c r="I58" s="4">
        <f>COUNTIFS($C$1:C58,C58)</f>
        <v>8</v>
      </c>
    </row>
    <row r="59" spans="3:9" x14ac:dyDescent="0.25">
      <c r="C59" s="6">
        <f t="shared" si="2"/>
        <v>0</v>
      </c>
      <c r="D59" s="9" t="s">
        <v>248</v>
      </c>
      <c r="E59" s="9" t="str">
        <f>IF(E49=0,"",E49)</f>
        <v>KORRUSE AVATUD NETOPIND</v>
      </c>
      <c r="F59" s="8" t="str">
        <f>IF('Hoone üldandmed'!$B$4="","",IF(IF(C59&gt;='Hoone üldandmed'!$B$4*1,TRUE,FALSE),C59,""))</f>
        <v/>
      </c>
      <c r="G59" s="8" t="b">
        <f>IF('Hoone üldandmed'!$B$4="",FALSE,IF(C59&gt;='Hoone üldandmed'!$B$4*1,TRUE,FALSE))</f>
        <v>0</v>
      </c>
      <c r="H59" s="6"/>
      <c r="I59" s="4">
        <f>COUNTIFS($C$1:C59,C59)</f>
        <v>9</v>
      </c>
    </row>
    <row r="60" spans="3:9" x14ac:dyDescent="0.25">
      <c r="C60" s="6">
        <f t="shared" si="2"/>
        <v>0</v>
      </c>
      <c r="D60" s="9" t="s">
        <v>236</v>
      </c>
      <c r="E60" s="9" t="s">
        <v>217</v>
      </c>
      <c r="F60" s="8" t="str">
        <f>IF('Hoone üldandmed'!$B$4="","",IF(IF(C60&gt;='Hoone üldandmed'!$B$4*1,TRUE,FALSE),C60,""))</f>
        <v/>
      </c>
      <c r="G60" s="8" t="b">
        <f>IF('Hoone üldandmed'!$B$4="",FALSE,IF(C60&gt;='Hoone üldandmed'!$B$4*1,TRUE,FALSE))</f>
        <v>0</v>
      </c>
      <c r="H60" s="6"/>
      <c r="I60" s="4"/>
    </row>
    <row r="61" spans="3:9" x14ac:dyDescent="0.25">
      <c r="C61" s="6">
        <f t="shared" si="2"/>
        <v>1</v>
      </c>
      <c r="D61" s="9" t="str">
        <f>C61&amp;". Korrus"</f>
        <v>1. Korrus</v>
      </c>
      <c r="E61" s="9" t="str">
        <f>IF(E51=0,"",E51)</f>
        <v/>
      </c>
      <c r="F61" s="10">
        <f>IF(IF(C61&lt;='Hoone üldandmed'!$B$3*1,TRUE,FALSE),C61,"")</f>
        <v>1</v>
      </c>
      <c r="G61" s="10" t="b">
        <f>IF(C61&lt;='Hoone üldandmed'!$B$3*1,TRUE,FALSE)</f>
        <v>1</v>
      </c>
      <c r="H61" s="6">
        <f>H51+1</f>
        <v>6</v>
      </c>
      <c r="I61" s="4">
        <f>COUNTIFS($C$1:C61,C61)</f>
        <v>1</v>
      </c>
    </row>
    <row r="62" spans="3:9" x14ac:dyDescent="0.25">
      <c r="C62" s="6">
        <f t="shared" si="2"/>
        <v>1</v>
      </c>
      <c r="D62" s="9" t="s">
        <v>244</v>
      </c>
      <c r="E62" s="9" t="str">
        <f>IF(E52=0,"",E52)</f>
        <v>ÜÜRITAV PIND</v>
      </c>
      <c r="F62" s="10">
        <f>IF(IF(C62&lt;='Hoone üldandmed'!$B$3*1,TRUE,FALSE),C62,"")</f>
        <v>1</v>
      </c>
      <c r="G62" s="10" t="b">
        <f>IF(C62&lt;='Hoone üldandmed'!$B$3*1,TRUE,FALSE)</f>
        <v>1</v>
      </c>
      <c r="H62" s="6"/>
      <c r="I62" s="4">
        <f>COUNTIFS($C$1:C62,C62)</f>
        <v>2</v>
      </c>
    </row>
    <row r="63" spans="3:9" x14ac:dyDescent="0.25">
      <c r="C63" s="6">
        <f t="shared" si="2"/>
        <v>1</v>
      </c>
      <c r="D63" s="9" t="s">
        <v>245</v>
      </c>
      <c r="E63" s="9" t="str">
        <f>IF(E53=0,"",E53)</f>
        <v>VERTIKAALSETE ÜHENDUSTEEDE PIND</v>
      </c>
      <c r="F63" s="10">
        <f>IF(IF(C63&lt;='Hoone üldandmed'!$B$3*1,TRUE,FALSE),C63,"")</f>
        <v>1</v>
      </c>
      <c r="G63" s="10" t="b">
        <f>IF(C63&lt;='Hoone üldandmed'!$B$3*1,TRUE,FALSE)</f>
        <v>1</v>
      </c>
      <c r="H63" s="6"/>
      <c r="I63" s="4">
        <f>COUNTIFS($C$1:C63,C63)</f>
        <v>3</v>
      </c>
    </row>
    <row r="64" spans="3:9" x14ac:dyDescent="0.25">
      <c r="C64" s="6">
        <f t="shared" si="2"/>
        <v>1</v>
      </c>
      <c r="D64" s="9" t="s">
        <v>246</v>
      </c>
      <c r="E64" s="9" t="str">
        <f>IF(E54=0,"",E54)</f>
        <v>TEHNOPIND</v>
      </c>
      <c r="F64" s="10">
        <f>IF(IF(C64&lt;='Hoone üldandmed'!$B$3*1,TRUE,FALSE),C64,"")</f>
        <v>1</v>
      </c>
      <c r="G64" s="10" t="b">
        <f>IF(C64&lt;='Hoone üldandmed'!$B$3*1,TRUE,FALSE)</f>
        <v>1</v>
      </c>
      <c r="H64" s="6"/>
      <c r="I64" s="4">
        <f>COUNTIFS($C$1:C64,C64)</f>
        <v>4</v>
      </c>
    </row>
    <row r="65" spans="3:9" x14ac:dyDescent="0.25">
      <c r="C65" s="6">
        <f t="shared" si="2"/>
        <v>1</v>
      </c>
      <c r="D65" s="9" t="s">
        <v>167</v>
      </c>
      <c r="E65" s="9" t="str">
        <f>IF(E55=0,"",E55)</f>
        <v/>
      </c>
      <c r="F65" s="10">
        <f>IF(IF(C65&lt;='Hoone üldandmed'!$B$3*1,TRUE,FALSE),C65,"")</f>
        <v>1</v>
      </c>
      <c r="G65" s="10" t="b">
        <f>IF(C65&lt;='Hoone üldandmed'!$B$3*1,TRUE,FALSE)</f>
        <v>1</v>
      </c>
      <c r="H65" s="6"/>
      <c r="I65" s="4">
        <f>COUNTIFS($C$1:C65,C65)</f>
        <v>5</v>
      </c>
    </row>
    <row r="66" spans="3:9" x14ac:dyDescent="0.25">
      <c r="C66" s="6">
        <f t="shared" si="2"/>
        <v>1</v>
      </c>
      <c r="D66" s="9" t="s">
        <v>235</v>
      </c>
      <c r="E66" s="9" t="s">
        <v>216</v>
      </c>
      <c r="F66" s="10">
        <f>IF(IF(C66&lt;='Hoone üldandmed'!$B$3*1,TRUE,FALSE),C66,"")</f>
        <v>1</v>
      </c>
      <c r="G66" s="10" t="b">
        <f>IF(C66&lt;='Hoone üldandmed'!$B$3*1,TRUE,FALSE)</f>
        <v>1</v>
      </c>
      <c r="H66" s="6"/>
      <c r="I66" s="4">
        <f>COUNTIFS($C$1:C66,C66)</f>
        <v>6</v>
      </c>
    </row>
    <row r="67" spans="3:9" x14ac:dyDescent="0.25">
      <c r="C67" s="6">
        <f t="shared" ref="C67:C76" si="3">C57+1</f>
        <v>1</v>
      </c>
      <c r="D67" s="9" t="s">
        <v>168</v>
      </c>
      <c r="E67" s="9" t="str">
        <f>IF(E57=0,"",E57)</f>
        <v/>
      </c>
      <c r="F67" s="10">
        <f>IF(IF(C67&lt;='Hoone üldandmed'!$B$3*1,TRUE,FALSE),C67,"")</f>
        <v>1</v>
      </c>
      <c r="G67" s="10" t="b">
        <f>IF(C67&lt;='Hoone üldandmed'!$B$3*1,TRUE,FALSE)</f>
        <v>1</v>
      </c>
      <c r="H67" s="6"/>
      <c r="I67" s="4">
        <f>COUNTIFS($C$1:C67,C67)</f>
        <v>7</v>
      </c>
    </row>
    <row r="68" spans="3:9" x14ac:dyDescent="0.25">
      <c r="C68" s="6">
        <f t="shared" si="3"/>
        <v>1</v>
      </c>
      <c r="D68" s="9" t="s">
        <v>169</v>
      </c>
      <c r="E68" s="9" t="str">
        <f>IF(E58=0,"",E58)</f>
        <v/>
      </c>
      <c r="F68" s="10">
        <f>IF(IF(C68&lt;='Hoone üldandmed'!$B$3*1,TRUE,FALSE),C68,"")</f>
        <v>1</v>
      </c>
      <c r="G68" s="10" t="b">
        <f>IF(C68&lt;='Hoone üldandmed'!$B$3*1,TRUE,FALSE)</f>
        <v>1</v>
      </c>
      <c r="H68" s="6"/>
      <c r="I68" s="4">
        <f>COUNTIFS($C$1:C68,C68)</f>
        <v>8</v>
      </c>
    </row>
    <row r="69" spans="3:9" x14ac:dyDescent="0.25">
      <c r="C69" s="6">
        <f t="shared" si="3"/>
        <v>1</v>
      </c>
      <c r="D69" s="9" t="s">
        <v>248</v>
      </c>
      <c r="E69" s="9" t="str">
        <f>IF(E59=0,"",E59)</f>
        <v>KORRUSE AVATUD NETOPIND</v>
      </c>
      <c r="F69" s="10">
        <f>IF(IF(C69&lt;='Hoone üldandmed'!$B$3*1,TRUE,FALSE),C69,"")</f>
        <v>1</v>
      </c>
      <c r="G69" s="10" t="b">
        <f>IF(C69&lt;='Hoone üldandmed'!$B$3*1,TRUE,FALSE)</f>
        <v>1</v>
      </c>
      <c r="H69" s="6"/>
      <c r="I69" s="4">
        <f>COUNTIFS($C$1:C69,C69)</f>
        <v>9</v>
      </c>
    </row>
    <row r="70" spans="3:9" x14ac:dyDescent="0.25">
      <c r="C70" s="6">
        <f t="shared" si="3"/>
        <v>1</v>
      </c>
      <c r="D70" s="9" t="s">
        <v>236</v>
      </c>
      <c r="E70" s="9" t="s">
        <v>217</v>
      </c>
      <c r="F70" s="10">
        <f>IF(IF(C70&lt;='Hoone üldandmed'!$B$3*1,TRUE,FALSE),C70,"")</f>
        <v>1</v>
      </c>
      <c r="G70" s="10" t="b">
        <f>IF(C70&lt;='Hoone üldandmed'!$B$3*1,TRUE,FALSE)</f>
        <v>1</v>
      </c>
      <c r="H70" s="6"/>
      <c r="I70" s="4"/>
    </row>
    <row r="71" spans="3:9" x14ac:dyDescent="0.25">
      <c r="C71" s="6">
        <f t="shared" si="3"/>
        <v>2</v>
      </c>
      <c r="D71" s="9" t="str">
        <f>C71&amp;". Korrus"</f>
        <v>2. Korrus</v>
      </c>
      <c r="E71" s="9" t="str">
        <f>IF(E61=0,"",E61)</f>
        <v/>
      </c>
      <c r="F71" s="10">
        <f>IF(IF(C71&lt;='Hoone üldandmed'!$B$3*1,TRUE,FALSE),C71,"")</f>
        <v>2</v>
      </c>
      <c r="G71" s="10" t="b">
        <f>IF(C71&lt;='Hoone üldandmed'!$B$3*1,TRUE,FALSE)</f>
        <v>1</v>
      </c>
      <c r="H71" s="6">
        <f>H61+1</f>
        <v>7</v>
      </c>
      <c r="I71" s="4">
        <f>COUNTIFS($C$1:C71,C71)</f>
        <v>1</v>
      </c>
    </row>
    <row r="72" spans="3:9" x14ac:dyDescent="0.25">
      <c r="C72" s="6">
        <f t="shared" si="3"/>
        <v>2</v>
      </c>
      <c r="D72" s="9" t="s">
        <v>244</v>
      </c>
      <c r="E72" s="9" t="str">
        <f>IF(E62=0,"",E62)</f>
        <v>ÜÜRITAV PIND</v>
      </c>
      <c r="F72" s="10">
        <f>IF(IF(C72&lt;='Hoone üldandmed'!$B$3*1,TRUE,FALSE),C72,"")</f>
        <v>2</v>
      </c>
      <c r="G72" s="10" t="b">
        <f>IF(C72&lt;='Hoone üldandmed'!$B$3*1,TRUE,FALSE)</f>
        <v>1</v>
      </c>
      <c r="H72" s="6"/>
      <c r="I72" s="4">
        <f>COUNTIFS($C$1:C72,C72)</f>
        <v>2</v>
      </c>
    </row>
    <row r="73" spans="3:9" x14ac:dyDescent="0.25">
      <c r="C73" s="6">
        <f t="shared" si="3"/>
        <v>2</v>
      </c>
      <c r="D73" s="9" t="s">
        <v>245</v>
      </c>
      <c r="E73" s="9" t="str">
        <f>IF(E63=0,"",E63)</f>
        <v>VERTIKAALSETE ÜHENDUSTEEDE PIND</v>
      </c>
      <c r="F73" s="10">
        <f>IF(IF(C73&lt;='Hoone üldandmed'!$B$3*1,TRUE,FALSE),C73,"")</f>
        <v>2</v>
      </c>
      <c r="G73" s="10" t="b">
        <f>IF(C73&lt;='Hoone üldandmed'!$B$3*1,TRUE,FALSE)</f>
        <v>1</v>
      </c>
      <c r="H73" s="6"/>
      <c r="I73" s="4">
        <f>COUNTIFS($C$1:C73,C73)</f>
        <v>3</v>
      </c>
    </row>
    <row r="74" spans="3:9" x14ac:dyDescent="0.25">
      <c r="C74" s="6">
        <f t="shared" si="3"/>
        <v>2</v>
      </c>
      <c r="D74" s="9" t="s">
        <v>246</v>
      </c>
      <c r="E74" s="9" t="str">
        <f>IF(E64=0,"",E64)</f>
        <v>TEHNOPIND</v>
      </c>
      <c r="F74" s="10">
        <f>IF(IF(C74&lt;='Hoone üldandmed'!$B$3*1,TRUE,FALSE),C74,"")</f>
        <v>2</v>
      </c>
      <c r="G74" s="10" t="b">
        <f>IF(C74&lt;='Hoone üldandmed'!$B$3*1,TRUE,FALSE)</f>
        <v>1</v>
      </c>
      <c r="H74" s="6"/>
      <c r="I74" s="4">
        <f>COUNTIFS($C$1:C74,C74)</f>
        <v>4</v>
      </c>
    </row>
    <row r="75" spans="3:9" x14ac:dyDescent="0.25">
      <c r="C75" s="6">
        <f t="shared" si="3"/>
        <v>2</v>
      </c>
      <c r="D75" s="9" t="s">
        <v>167</v>
      </c>
      <c r="E75" s="9" t="str">
        <f>IF(E65=0,"",E65)</f>
        <v/>
      </c>
      <c r="F75" s="10">
        <f>IF(IF(C75&lt;='Hoone üldandmed'!$B$3*1,TRUE,FALSE),C75,"")</f>
        <v>2</v>
      </c>
      <c r="G75" s="10" t="b">
        <f>IF(C75&lt;='Hoone üldandmed'!$B$3*1,TRUE,FALSE)</f>
        <v>1</v>
      </c>
      <c r="H75" s="6"/>
      <c r="I75" s="4">
        <f>COUNTIFS($C$1:C75,C75)</f>
        <v>5</v>
      </c>
    </row>
    <row r="76" spans="3:9" x14ac:dyDescent="0.25">
      <c r="C76" s="6">
        <f t="shared" si="3"/>
        <v>2</v>
      </c>
      <c r="D76" s="9" t="s">
        <v>235</v>
      </c>
      <c r="E76" s="9" t="s">
        <v>216</v>
      </c>
      <c r="F76" s="10">
        <f>IF(IF(C76&lt;='Hoone üldandmed'!$B$3*1,TRUE,FALSE),C76,"")</f>
        <v>2</v>
      </c>
      <c r="G76" s="10" t="b">
        <f>IF(C76&lt;='Hoone üldandmed'!$B$3*1,TRUE,FALSE)</f>
        <v>1</v>
      </c>
      <c r="H76" s="6"/>
      <c r="I76" s="4">
        <f>COUNTIFS($C$1:C76,C76)</f>
        <v>6</v>
      </c>
    </row>
    <row r="77" spans="3:9" x14ac:dyDescent="0.25">
      <c r="C77" s="6">
        <f t="shared" ref="C77:C86" si="4">C67+1</f>
        <v>2</v>
      </c>
      <c r="D77" s="9" t="s">
        <v>168</v>
      </c>
      <c r="E77" s="9" t="str">
        <f>IF(E67=0,"",E67)</f>
        <v/>
      </c>
      <c r="F77" s="10">
        <f>IF(IF(C77&lt;='Hoone üldandmed'!$B$3*1,TRUE,FALSE),C77,"")</f>
        <v>2</v>
      </c>
      <c r="G77" s="10" t="b">
        <f>IF(C77&lt;='Hoone üldandmed'!$B$3*1,TRUE,FALSE)</f>
        <v>1</v>
      </c>
      <c r="H77" s="6"/>
      <c r="I77" s="4">
        <f>COUNTIFS($C$1:C77,C77)</f>
        <v>7</v>
      </c>
    </row>
    <row r="78" spans="3:9" x14ac:dyDescent="0.25">
      <c r="C78" s="6">
        <f t="shared" si="4"/>
        <v>2</v>
      </c>
      <c r="D78" s="9" t="s">
        <v>169</v>
      </c>
      <c r="E78" s="9" t="str">
        <f>IF(E68=0,"",E68)</f>
        <v/>
      </c>
      <c r="F78" s="10">
        <f>IF(IF(C78&lt;='Hoone üldandmed'!$B$3*1,TRUE,FALSE),C78,"")</f>
        <v>2</v>
      </c>
      <c r="G78" s="10" t="b">
        <f>IF(C78&lt;='Hoone üldandmed'!$B$3*1,TRUE,FALSE)</f>
        <v>1</v>
      </c>
      <c r="H78" s="6"/>
      <c r="I78" s="4">
        <f>COUNTIFS($C$1:C78,C78)</f>
        <v>8</v>
      </c>
    </row>
    <row r="79" spans="3:9" x14ac:dyDescent="0.25">
      <c r="C79" s="6">
        <f t="shared" si="4"/>
        <v>2</v>
      </c>
      <c r="D79" s="9" t="s">
        <v>248</v>
      </c>
      <c r="E79" s="9" t="str">
        <f>IF(E69=0,"",E69)</f>
        <v>KORRUSE AVATUD NETOPIND</v>
      </c>
      <c r="F79" s="10">
        <f>IF(IF(C79&lt;='Hoone üldandmed'!$B$3*1,TRUE,FALSE),C79,"")</f>
        <v>2</v>
      </c>
      <c r="G79" s="10" t="b">
        <f>IF(C79&lt;='Hoone üldandmed'!$B$3*1,TRUE,FALSE)</f>
        <v>1</v>
      </c>
      <c r="H79" s="6"/>
      <c r="I79" s="4">
        <f>COUNTIFS($C$1:C79,C79)</f>
        <v>9</v>
      </c>
    </row>
    <row r="80" spans="3:9" x14ac:dyDescent="0.25">
      <c r="C80" s="6">
        <f t="shared" si="4"/>
        <v>2</v>
      </c>
      <c r="D80" s="9" t="s">
        <v>236</v>
      </c>
      <c r="E80" s="9" t="s">
        <v>217</v>
      </c>
      <c r="F80" s="10">
        <f>IF(IF(C80&lt;='Hoone üldandmed'!$B$3*1,TRUE,FALSE),C80,"")</f>
        <v>2</v>
      </c>
      <c r="G80" s="10" t="b">
        <f>IF(C80&lt;='Hoone üldandmed'!$B$3*1,TRUE,FALSE)</f>
        <v>1</v>
      </c>
      <c r="H80" s="6"/>
      <c r="I80" s="4"/>
    </row>
    <row r="81" spans="3:9" x14ac:dyDescent="0.25">
      <c r="C81" s="6">
        <f t="shared" si="4"/>
        <v>3</v>
      </c>
      <c r="D81" s="9" t="str">
        <f>C81&amp;". Korrus"</f>
        <v>3. Korrus</v>
      </c>
      <c r="E81" s="9" t="str">
        <f>IF(E71=0,"",E71)</f>
        <v/>
      </c>
      <c r="F81" s="10" t="str">
        <f>IF(IF(C81&lt;='Hoone üldandmed'!$B$3*1,TRUE,FALSE),C81,"")</f>
        <v/>
      </c>
      <c r="G81" s="10" t="b">
        <f>IF(C81&lt;='Hoone üldandmed'!$B$3*1,TRUE,FALSE)</f>
        <v>0</v>
      </c>
      <c r="H81" s="6">
        <f>H71+1</f>
        <v>8</v>
      </c>
      <c r="I81" s="4">
        <f>COUNTIFS($C$1:C81,C81)</f>
        <v>1</v>
      </c>
    </row>
    <row r="82" spans="3:9" x14ac:dyDescent="0.25">
      <c r="C82" s="6">
        <f t="shared" si="4"/>
        <v>3</v>
      </c>
      <c r="D82" s="9" t="s">
        <v>244</v>
      </c>
      <c r="E82" s="9" t="str">
        <f>IF(E72=0,"",E72)</f>
        <v>ÜÜRITAV PIND</v>
      </c>
      <c r="F82" s="10" t="str">
        <f>IF(IF(C82&lt;='Hoone üldandmed'!$B$3*1,TRUE,FALSE),C82,"")</f>
        <v/>
      </c>
      <c r="G82" s="10" t="b">
        <f>IF(C82&lt;='Hoone üldandmed'!$B$3*1,TRUE,FALSE)</f>
        <v>0</v>
      </c>
      <c r="H82" s="6"/>
      <c r="I82" s="4">
        <f>COUNTIFS($C$1:C82,C82)</f>
        <v>2</v>
      </c>
    </row>
    <row r="83" spans="3:9" x14ac:dyDescent="0.25">
      <c r="C83" s="6">
        <f t="shared" si="4"/>
        <v>3</v>
      </c>
      <c r="D83" s="9" t="s">
        <v>245</v>
      </c>
      <c r="E83" s="9" t="str">
        <f>IF(E73=0,"",E73)</f>
        <v>VERTIKAALSETE ÜHENDUSTEEDE PIND</v>
      </c>
      <c r="F83" s="10" t="str">
        <f>IF(IF(C83&lt;='Hoone üldandmed'!$B$3*1,TRUE,FALSE),C83,"")</f>
        <v/>
      </c>
      <c r="G83" s="10" t="b">
        <f>IF(C83&lt;='Hoone üldandmed'!$B$3*1,TRUE,FALSE)</f>
        <v>0</v>
      </c>
      <c r="H83" s="6"/>
      <c r="I83" s="4">
        <f>COUNTIFS($C$1:C83,C83)</f>
        <v>3</v>
      </c>
    </row>
    <row r="84" spans="3:9" x14ac:dyDescent="0.25">
      <c r="C84" s="6">
        <f t="shared" si="4"/>
        <v>3</v>
      </c>
      <c r="D84" s="9" t="s">
        <v>246</v>
      </c>
      <c r="E84" s="9" t="str">
        <f>IF(E74=0,"",E74)</f>
        <v>TEHNOPIND</v>
      </c>
      <c r="F84" s="10" t="str">
        <f>IF(IF(C84&lt;='Hoone üldandmed'!$B$3*1,TRUE,FALSE),C84,"")</f>
        <v/>
      </c>
      <c r="G84" s="10" t="b">
        <f>IF(C84&lt;='Hoone üldandmed'!$B$3*1,TRUE,FALSE)</f>
        <v>0</v>
      </c>
      <c r="H84" s="6"/>
      <c r="I84" s="4">
        <f>COUNTIFS($C$1:C84,C84)</f>
        <v>4</v>
      </c>
    </row>
    <row r="85" spans="3:9" x14ac:dyDescent="0.25">
      <c r="C85" s="6">
        <f t="shared" si="4"/>
        <v>3</v>
      </c>
      <c r="D85" s="9" t="s">
        <v>167</v>
      </c>
      <c r="E85" s="9" t="str">
        <f>IF(E75=0,"",E75)</f>
        <v/>
      </c>
      <c r="F85" s="10" t="str">
        <f>IF(IF(C85&lt;='Hoone üldandmed'!$B$3*1,TRUE,FALSE),C85,"")</f>
        <v/>
      </c>
      <c r="G85" s="10" t="b">
        <f>IF(C85&lt;='Hoone üldandmed'!$B$3*1,TRUE,FALSE)</f>
        <v>0</v>
      </c>
      <c r="H85" s="6"/>
      <c r="I85" s="4">
        <f>COUNTIFS($C$1:C85,C85)</f>
        <v>5</v>
      </c>
    </row>
    <row r="86" spans="3:9" x14ac:dyDescent="0.25">
      <c r="C86" s="6">
        <f t="shared" si="4"/>
        <v>3</v>
      </c>
      <c r="D86" s="9" t="s">
        <v>235</v>
      </c>
      <c r="E86" s="9" t="s">
        <v>216</v>
      </c>
      <c r="F86" s="10" t="str">
        <f>IF(IF(C86&lt;='Hoone üldandmed'!$B$3*1,TRUE,FALSE),C86,"")</f>
        <v/>
      </c>
      <c r="G86" s="10" t="b">
        <f>IF(C86&lt;='Hoone üldandmed'!$B$3*1,TRUE,FALSE)</f>
        <v>0</v>
      </c>
      <c r="H86" s="6"/>
      <c r="I86" s="4">
        <f>COUNTIFS($C$1:C86,C86)</f>
        <v>6</v>
      </c>
    </row>
    <row r="87" spans="3:9" x14ac:dyDescent="0.25">
      <c r="C87" s="6">
        <f t="shared" ref="C87:C96" si="5">C77+1</f>
        <v>3</v>
      </c>
      <c r="D87" s="9" t="s">
        <v>168</v>
      </c>
      <c r="E87" s="9" t="str">
        <f>IF(E77=0,"",E77)</f>
        <v/>
      </c>
      <c r="F87" s="10" t="str">
        <f>IF(IF(C87&lt;='Hoone üldandmed'!$B$3*1,TRUE,FALSE),C87,"")</f>
        <v/>
      </c>
      <c r="G87" s="10" t="b">
        <f>IF(C87&lt;='Hoone üldandmed'!$B$3*1,TRUE,FALSE)</f>
        <v>0</v>
      </c>
      <c r="H87" s="6"/>
      <c r="I87" s="4">
        <f>COUNTIFS($C$1:C87,C87)</f>
        <v>7</v>
      </c>
    </row>
    <row r="88" spans="3:9" x14ac:dyDescent="0.25">
      <c r="C88" s="6">
        <f t="shared" si="5"/>
        <v>3</v>
      </c>
      <c r="D88" s="9" t="s">
        <v>169</v>
      </c>
      <c r="E88" s="9" t="str">
        <f>IF(E78=0,"",E78)</f>
        <v/>
      </c>
      <c r="F88" s="10" t="str">
        <f>IF(IF(C88&lt;='Hoone üldandmed'!$B$3*1,TRUE,FALSE),C88,"")</f>
        <v/>
      </c>
      <c r="G88" s="10" t="b">
        <f>IF(C88&lt;='Hoone üldandmed'!$B$3*1,TRUE,FALSE)</f>
        <v>0</v>
      </c>
      <c r="H88" s="6"/>
      <c r="I88" s="4">
        <f>COUNTIFS($C$1:C88,C88)</f>
        <v>8</v>
      </c>
    </row>
    <row r="89" spans="3:9" x14ac:dyDescent="0.25">
      <c r="C89" s="6">
        <f t="shared" si="5"/>
        <v>3</v>
      </c>
      <c r="D89" s="9" t="s">
        <v>248</v>
      </c>
      <c r="E89" s="9" t="str">
        <f>IF(E79=0,"",E79)</f>
        <v>KORRUSE AVATUD NETOPIND</v>
      </c>
      <c r="F89" s="10" t="str">
        <f>IF(IF(C89&lt;='Hoone üldandmed'!$B$3*1,TRUE,FALSE),C89,"")</f>
        <v/>
      </c>
      <c r="G89" s="10" t="b">
        <f>IF(C89&lt;='Hoone üldandmed'!$B$3*1,TRUE,FALSE)</f>
        <v>0</v>
      </c>
      <c r="H89" s="6"/>
      <c r="I89" s="4">
        <f>COUNTIFS($C$1:C89,C89)</f>
        <v>9</v>
      </c>
    </row>
    <row r="90" spans="3:9" x14ac:dyDescent="0.25">
      <c r="C90" s="6">
        <f t="shared" si="5"/>
        <v>3</v>
      </c>
      <c r="D90" s="9" t="s">
        <v>236</v>
      </c>
      <c r="E90" s="9" t="s">
        <v>217</v>
      </c>
      <c r="F90" s="10" t="str">
        <f>IF(IF(C90&lt;='Hoone üldandmed'!$B$3*1,TRUE,FALSE),C90,"")</f>
        <v/>
      </c>
      <c r="G90" s="10" t="b">
        <f>IF(C90&lt;='Hoone üldandmed'!$B$3*1,TRUE,FALSE)</f>
        <v>0</v>
      </c>
      <c r="H90" s="6"/>
      <c r="I90" s="4"/>
    </row>
    <row r="91" spans="3:9" x14ac:dyDescent="0.25">
      <c r="C91" s="6">
        <f t="shared" si="5"/>
        <v>4</v>
      </c>
      <c r="D91" s="9" t="str">
        <f>C91&amp;". Korrus"</f>
        <v>4. Korrus</v>
      </c>
      <c r="E91" s="9" t="str">
        <f>IF(E81=0,"",E81)</f>
        <v/>
      </c>
      <c r="F91" s="10" t="str">
        <f>IF(IF(C91&lt;='Hoone üldandmed'!$B$3*1,TRUE,FALSE),C91,"")</f>
        <v/>
      </c>
      <c r="G91" s="10" t="b">
        <f>IF(C91&lt;='Hoone üldandmed'!$B$3*1,TRUE,FALSE)</f>
        <v>0</v>
      </c>
      <c r="H91" s="6">
        <f>H81+1</f>
        <v>9</v>
      </c>
      <c r="I91" s="4">
        <f>COUNTIFS($C$1:C91,C91)</f>
        <v>1</v>
      </c>
    </row>
    <row r="92" spans="3:9" x14ac:dyDescent="0.25">
      <c r="C92" s="6">
        <f t="shared" si="5"/>
        <v>4</v>
      </c>
      <c r="D92" s="9" t="s">
        <v>244</v>
      </c>
      <c r="E92" s="9" t="str">
        <f>IF(E82=0,"",E82)</f>
        <v>ÜÜRITAV PIND</v>
      </c>
      <c r="F92" s="10" t="str">
        <f>IF(IF(C92&lt;='Hoone üldandmed'!$B$3*1,TRUE,FALSE),C92,"")</f>
        <v/>
      </c>
      <c r="G92" s="10" t="b">
        <f>IF(C92&lt;='Hoone üldandmed'!$B$3*1,TRUE,FALSE)</f>
        <v>0</v>
      </c>
      <c r="H92" s="6"/>
      <c r="I92" s="4">
        <f>COUNTIFS($C$1:C92,C92)</f>
        <v>2</v>
      </c>
    </row>
    <row r="93" spans="3:9" x14ac:dyDescent="0.25">
      <c r="C93" s="6">
        <f t="shared" si="5"/>
        <v>4</v>
      </c>
      <c r="D93" s="9" t="s">
        <v>245</v>
      </c>
      <c r="E93" s="9" t="str">
        <f>IF(E83=0,"",E83)</f>
        <v>VERTIKAALSETE ÜHENDUSTEEDE PIND</v>
      </c>
      <c r="F93" s="10" t="str">
        <f>IF(IF(C93&lt;='Hoone üldandmed'!$B$3*1,TRUE,FALSE),C93,"")</f>
        <v/>
      </c>
      <c r="G93" s="10" t="b">
        <f>IF(C93&lt;='Hoone üldandmed'!$B$3*1,TRUE,FALSE)</f>
        <v>0</v>
      </c>
      <c r="H93" s="6"/>
      <c r="I93" s="4">
        <f>COUNTIFS($C$1:C93,C93)</f>
        <v>3</v>
      </c>
    </row>
    <row r="94" spans="3:9" x14ac:dyDescent="0.25">
      <c r="C94" s="6">
        <f t="shared" si="5"/>
        <v>4</v>
      </c>
      <c r="D94" s="9" t="s">
        <v>246</v>
      </c>
      <c r="E94" s="9" t="str">
        <f>IF(E84=0,"",E84)</f>
        <v>TEHNOPIND</v>
      </c>
      <c r="F94" s="10" t="str">
        <f>IF(IF(C94&lt;='Hoone üldandmed'!$B$3*1,TRUE,FALSE),C94,"")</f>
        <v/>
      </c>
      <c r="G94" s="10" t="b">
        <f>IF(C94&lt;='Hoone üldandmed'!$B$3*1,TRUE,FALSE)</f>
        <v>0</v>
      </c>
      <c r="H94" s="6"/>
      <c r="I94" s="4">
        <f>COUNTIFS($C$1:C94,C94)</f>
        <v>4</v>
      </c>
    </row>
    <row r="95" spans="3:9" x14ac:dyDescent="0.25">
      <c r="C95" s="6">
        <f t="shared" si="5"/>
        <v>4</v>
      </c>
      <c r="D95" s="9" t="s">
        <v>167</v>
      </c>
      <c r="E95" s="9" t="str">
        <f>IF(E85=0,"",E85)</f>
        <v/>
      </c>
      <c r="F95" s="10" t="str">
        <f>IF(IF(C95&lt;='Hoone üldandmed'!$B$3*1,TRUE,FALSE),C95,"")</f>
        <v/>
      </c>
      <c r="G95" s="10" t="b">
        <f>IF(C95&lt;='Hoone üldandmed'!$B$3*1,TRUE,FALSE)</f>
        <v>0</v>
      </c>
      <c r="H95" s="6"/>
      <c r="I95" s="4">
        <f>COUNTIFS($C$1:C95,C95)</f>
        <v>5</v>
      </c>
    </row>
    <row r="96" spans="3:9" x14ac:dyDescent="0.25">
      <c r="C96" s="6">
        <f t="shared" si="5"/>
        <v>4</v>
      </c>
      <c r="D96" s="9" t="s">
        <v>235</v>
      </c>
      <c r="E96" s="9" t="s">
        <v>216</v>
      </c>
      <c r="F96" s="10" t="str">
        <f>IF(IF(C96&lt;='Hoone üldandmed'!$B$3*1,TRUE,FALSE),C96,"")</f>
        <v/>
      </c>
      <c r="G96" s="10" t="b">
        <f>IF(C96&lt;='Hoone üldandmed'!$B$3*1,TRUE,FALSE)</f>
        <v>0</v>
      </c>
      <c r="H96" s="6"/>
      <c r="I96" s="4">
        <f>COUNTIFS($C$1:C96,C96)</f>
        <v>6</v>
      </c>
    </row>
    <row r="97" spans="3:9" x14ac:dyDescent="0.25">
      <c r="C97" s="6">
        <f t="shared" ref="C97:C106" si="6">C87+1</f>
        <v>4</v>
      </c>
      <c r="D97" s="9" t="s">
        <v>168</v>
      </c>
      <c r="E97" s="9" t="str">
        <f>IF(E87=0,"",E87)</f>
        <v/>
      </c>
      <c r="F97" s="10" t="str">
        <f>IF(IF(C97&lt;='Hoone üldandmed'!$B$3*1,TRUE,FALSE),C97,"")</f>
        <v/>
      </c>
      <c r="G97" s="10" t="b">
        <f>IF(C97&lt;='Hoone üldandmed'!$B$3*1,TRUE,FALSE)</f>
        <v>0</v>
      </c>
      <c r="H97" s="6"/>
      <c r="I97" s="4">
        <f>COUNTIFS($C$1:C97,C97)</f>
        <v>7</v>
      </c>
    </row>
    <row r="98" spans="3:9" x14ac:dyDescent="0.25">
      <c r="C98" s="6">
        <f t="shared" si="6"/>
        <v>4</v>
      </c>
      <c r="D98" s="9" t="s">
        <v>169</v>
      </c>
      <c r="E98" s="9" t="str">
        <f>IF(E88=0,"",E88)</f>
        <v/>
      </c>
      <c r="F98" s="10" t="str">
        <f>IF(IF(C98&lt;='Hoone üldandmed'!$B$3*1,TRUE,FALSE),C98,"")</f>
        <v/>
      </c>
      <c r="G98" s="10" t="b">
        <f>IF(C98&lt;='Hoone üldandmed'!$B$3*1,TRUE,FALSE)</f>
        <v>0</v>
      </c>
      <c r="H98" s="6"/>
      <c r="I98" s="4">
        <f>COUNTIFS($C$1:C98,C98)</f>
        <v>8</v>
      </c>
    </row>
    <row r="99" spans="3:9" x14ac:dyDescent="0.25">
      <c r="C99" s="6">
        <f t="shared" si="6"/>
        <v>4</v>
      </c>
      <c r="D99" s="9" t="s">
        <v>248</v>
      </c>
      <c r="E99" s="9" t="str">
        <f>IF(E89=0,"",E89)</f>
        <v>KORRUSE AVATUD NETOPIND</v>
      </c>
      <c r="F99" s="10" t="str">
        <f>IF(IF(C99&lt;='Hoone üldandmed'!$B$3*1,TRUE,FALSE),C99,"")</f>
        <v/>
      </c>
      <c r="G99" s="10" t="b">
        <f>IF(C99&lt;='Hoone üldandmed'!$B$3*1,TRUE,FALSE)</f>
        <v>0</v>
      </c>
      <c r="H99" s="6"/>
      <c r="I99" s="4">
        <f>COUNTIFS($C$1:C99,C99)</f>
        <v>9</v>
      </c>
    </row>
    <row r="100" spans="3:9" x14ac:dyDescent="0.25">
      <c r="C100" s="6">
        <f t="shared" si="6"/>
        <v>4</v>
      </c>
      <c r="D100" s="9" t="s">
        <v>236</v>
      </c>
      <c r="E100" s="9" t="s">
        <v>217</v>
      </c>
      <c r="F100" s="10" t="str">
        <f>IF(IF(C100&lt;='Hoone üldandmed'!$B$3*1,TRUE,FALSE),C100,"")</f>
        <v/>
      </c>
      <c r="G100" s="10" t="b">
        <f>IF(C100&lt;='Hoone üldandmed'!$B$3*1,TRUE,FALSE)</f>
        <v>0</v>
      </c>
      <c r="H100" s="6"/>
      <c r="I100" s="4"/>
    </row>
    <row r="101" spans="3:9" x14ac:dyDescent="0.25">
      <c r="C101" s="6">
        <f t="shared" si="6"/>
        <v>5</v>
      </c>
      <c r="D101" s="9" t="str">
        <f>C101&amp;". Korrus"</f>
        <v>5. Korrus</v>
      </c>
      <c r="E101" s="9" t="str">
        <f>IF(E91=0,"",E91)</f>
        <v/>
      </c>
      <c r="F101" s="10" t="str">
        <f>IF(IF(C101&lt;='Hoone üldandmed'!$B$3*1,TRUE,FALSE),C101,"")</f>
        <v/>
      </c>
      <c r="G101" s="10" t="b">
        <f>IF(C101&lt;='Hoone üldandmed'!$B$3*1,TRUE,FALSE)</f>
        <v>0</v>
      </c>
      <c r="H101" s="6">
        <f>H91+1</f>
        <v>10</v>
      </c>
      <c r="I101" s="4">
        <f>COUNTIFS($C$1:C101,C101)</f>
        <v>1</v>
      </c>
    </row>
    <row r="102" spans="3:9" x14ac:dyDescent="0.25">
      <c r="C102" s="6">
        <f t="shared" si="6"/>
        <v>5</v>
      </c>
      <c r="D102" s="9" t="s">
        <v>244</v>
      </c>
      <c r="E102" s="9" t="str">
        <f>IF(E92=0,"",E92)</f>
        <v>ÜÜRITAV PIND</v>
      </c>
      <c r="F102" s="10" t="str">
        <f>IF(IF(C102&lt;='Hoone üldandmed'!$B$3*1,TRUE,FALSE),C102,"")</f>
        <v/>
      </c>
      <c r="G102" s="10" t="b">
        <f>IF(C102&lt;='Hoone üldandmed'!$B$3*1,TRUE,FALSE)</f>
        <v>0</v>
      </c>
      <c r="H102" s="6"/>
      <c r="I102" s="4">
        <f>COUNTIFS($C$1:C102,C102)</f>
        <v>2</v>
      </c>
    </row>
    <row r="103" spans="3:9" x14ac:dyDescent="0.25">
      <c r="C103" s="6">
        <f t="shared" si="6"/>
        <v>5</v>
      </c>
      <c r="D103" s="9" t="s">
        <v>245</v>
      </c>
      <c r="E103" s="9" t="str">
        <f>IF(E93=0,"",E93)</f>
        <v>VERTIKAALSETE ÜHENDUSTEEDE PIND</v>
      </c>
      <c r="F103" s="10" t="str">
        <f>IF(IF(C103&lt;='Hoone üldandmed'!$B$3*1,TRUE,FALSE),C103,"")</f>
        <v/>
      </c>
      <c r="G103" s="10" t="b">
        <f>IF(C103&lt;='Hoone üldandmed'!$B$3*1,TRUE,FALSE)</f>
        <v>0</v>
      </c>
      <c r="H103" s="6"/>
      <c r="I103" s="4">
        <f>COUNTIFS($C$1:C103,C103)</f>
        <v>3</v>
      </c>
    </row>
    <row r="104" spans="3:9" x14ac:dyDescent="0.25">
      <c r="C104" s="6">
        <f t="shared" si="6"/>
        <v>5</v>
      </c>
      <c r="D104" s="9" t="s">
        <v>246</v>
      </c>
      <c r="E104" s="9" t="str">
        <f>IF(E94=0,"",E94)</f>
        <v>TEHNOPIND</v>
      </c>
      <c r="F104" s="10" t="str">
        <f>IF(IF(C104&lt;='Hoone üldandmed'!$B$3*1,TRUE,FALSE),C104,"")</f>
        <v/>
      </c>
      <c r="G104" s="10" t="b">
        <f>IF(C104&lt;='Hoone üldandmed'!$B$3*1,TRUE,FALSE)</f>
        <v>0</v>
      </c>
      <c r="H104" s="6"/>
      <c r="I104" s="4">
        <f>COUNTIFS($C$1:C104,C104)</f>
        <v>4</v>
      </c>
    </row>
    <row r="105" spans="3:9" x14ac:dyDescent="0.25">
      <c r="C105" s="6">
        <f t="shared" si="6"/>
        <v>5</v>
      </c>
      <c r="D105" s="9" t="s">
        <v>167</v>
      </c>
      <c r="E105" s="9" t="str">
        <f>IF(E95=0,"",E95)</f>
        <v/>
      </c>
      <c r="F105" s="10" t="str">
        <f>IF(IF(C105&lt;='Hoone üldandmed'!$B$3*1,TRUE,FALSE),C105,"")</f>
        <v/>
      </c>
      <c r="G105" s="10" t="b">
        <f>IF(C105&lt;='Hoone üldandmed'!$B$3*1,TRUE,FALSE)</f>
        <v>0</v>
      </c>
      <c r="H105" s="6"/>
      <c r="I105" s="4">
        <f>COUNTIFS($C$1:C105,C105)</f>
        <v>5</v>
      </c>
    </row>
    <row r="106" spans="3:9" x14ac:dyDescent="0.25">
      <c r="C106" s="6">
        <f t="shared" si="6"/>
        <v>5</v>
      </c>
      <c r="D106" s="9" t="s">
        <v>235</v>
      </c>
      <c r="E106" s="9" t="s">
        <v>216</v>
      </c>
      <c r="F106" s="10" t="str">
        <f>IF(IF(C106&lt;='Hoone üldandmed'!$B$3*1,TRUE,FALSE),C106,"")</f>
        <v/>
      </c>
      <c r="G106" s="10" t="b">
        <f>IF(C106&lt;='Hoone üldandmed'!$B$3*1,TRUE,FALSE)</f>
        <v>0</v>
      </c>
      <c r="H106" s="6"/>
      <c r="I106" s="4">
        <f>COUNTIFS($C$1:C106,C106)</f>
        <v>6</v>
      </c>
    </row>
    <row r="107" spans="3:9" x14ac:dyDescent="0.25">
      <c r="C107" s="6">
        <f t="shared" ref="C107:C116" si="7">C97+1</f>
        <v>5</v>
      </c>
      <c r="D107" s="9" t="s">
        <v>168</v>
      </c>
      <c r="E107" s="9" t="str">
        <f>IF(E97=0,"",E97)</f>
        <v/>
      </c>
      <c r="F107" s="10" t="str">
        <f>IF(IF(C107&lt;='Hoone üldandmed'!$B$3*1,TRUE,FALSE),C107,"")</f>
        <v/>
      </c>
      <c r="G107" s="10" t="b">
        <f>IF(C107&lt;='Hoone üldandmed'!$B$3*1,TRUE,FALSE)</f>
        <v>0</v>
      </c>
      <c r="H107" s="6"/>
      <c r="I107" s="4">
        <f>COUNTIFS($C$1:C107,C107)</f>
        <v>7</v>
      </c>
    </row>
    <row r="108" spans="3:9" x14ac:dyDescent="0.25">
      <c r="C108" s="6">
        <f t="shared" si="7"/>
        <v>5</v>
      </c>
      <c r="D108" s="9" t="s">
        <v>169</v>
      </c>
      <c r="E108" s="9" t="str">
        <f>IF(E98=0,"",E98)</f>
        <v/>
      </c>
      <c r="F108" s="10" t="str">
        <f>IF(IF(C108&lt;='Hoone üldandmed'!$B$3*1,TRUE,FALSE),C108,"")</f>
        <v/>
      </c>
      <c r="G108" s="10" t="b">
        <f>IF(C108&lt;='Hoone üldandmed'!$B$3*1,TRUE,FALSE)</f>
        <v>0</v>
      </c>
      <c r="H108" s="6"/>
      <c r="I108" s="4">
        <f>COUNTIFS($C$1:C108,C108)</f>
        <v>8</v>
      </c>
    </row>
    <row r="109" spans="3:9" x14ac:dyDescent="0.25">
      <c r="C109" s="6">
        <f t="shared" si="7"/>
        <v>5</v>
      </c>
      <c r="D109" s="9" t="s">
        <v>248</v>
      </c>
      <c r="E109" s="9" t="str">
        <f>IF(E99=0,"",E99)</f>
        <v>KORRUSE AVATUD NETOPIND</v>
      </c>
      <c r="F109" s="10" t="str">
        <f>IF(IF(C109&lt;='Hoone üldandmed'!$B$3*1,TRUE,FALSE),C109,"")</f>
        <v/>
      </c>
      <c r="G109" s="10" t="b">
        <f>IF(C109&lt;='Hoone üldandmed'!$B$3*1,TRUE,FALSE)</f>
        <v>0</v>
      </c>
      <c r="H109" s="6"/>
      <c r="I109" s="4">
        <f>COUNTIFS($C$1:C109,C109)</f>
        <v>9</v>
      </c>
    </row>
    <row r="110" spans="3:9" x14ac:dyDescent="0.25">
      <c r="C110" s="6">
        <f t="shared" si="7"/>
        <v>5</v>
      </c>
      <c r="D110" s="9" t="s">
        <v>236</v>
      </c>
      <c r="E110" s="9" t="s">
        <v>217</v>
      </c>
      <c r="F110" s="10" t="str">
        <f>IF(IF(C110&lt;='Hoone üldandmed'!$B$3*1,TRUE,FALSE),C110,"")</f>
        <v/>
      </c>
      <c r="G110" s="10" t="b">
        <f>IF(C110&lt;='Hoone üldandmed'!$B$3*1,TRUE,FALSE)</f>
        <v>0</v>
      </c>
      <c r="H110" s="6"/>
      <c r="I110" s="4"/>
    </row>
    <row r="111" spans="3:9" x14ac:dyDescent="0.25">
      <c r="C111" s="6">
        <f t="shared" si="7"/>
        <v>6</v>
      </c>
      <c r="D111" s="9" t="str">
        <f>C111&amp;". Korrus"</f>
        <v>6. Korrus</v>
      </c>
      <c r="E111" s="9" t="str">
        <f>IF(E101=0,"",E101)</f>
        <v/>
      </c>
      <c r="F111" s="10" t="str">
        <f>IF(IF(C111&lt;='Hoone üldandmed'!$B$3*1,TRUE,FALSE),C111,"")</f>
        <v/>
      </c>
      <c r="G111" s="10" t="b">
        <f>IF(C111&lt;='Hoone üldandmed'!$B$3*1,TRUE,FALSE)</f>
        <v>0</v>
      </c>
      <c r="H111" s="6">
        <f>H101+1</f>
        <v>11</v>
      </c>
      <c r="I111" s="4">
        <f>COUNTIFS($C$1:C111,C111)</f>
        <v>1</v>
      </c>
    </row>
    <row r="112" spans="3:9" x14ac:dyDescent="0.25">
      <c r="C112" s="6">
        <f t="shared" si="7"/>
        <v>6</v>
      </c>
      <c r="D112" s="9" t="s">
        <v>244</v>
      </c>
      <c r="E112" s="9" t="str">
        <f>IF(E102=0,"",E102)</f>
        <v>ÜÜRITAV PIND</v>
      </c>
      <c r="F112" s="10" t="str">
        <f>IF(IF(C112&lt;='Hoone üldandmed'!$B$3*1,TRUE,FALSE),C112,"")</f>
        <v/>
      </c>
      <c r="G112" s="10" t="b">
        <f>IF(C112&lt;='Hoone üldandmed'!$B$3*1,TRUE,FALSE)</f>
        <v>0</v>
      </c>
      <c r="H112" s="6"/>
      <c r="I112" s="4">
        <f>COUNTIFS($C$1:C112,C112)</f>
        <v>2</v>
      </c>
    </row>
    <row r="113" spans="3:9" x14ac:dyDescent="0.25">
      <c r="C113" s="6">
        <f t="shared" si="7"/>
        <v>6</v>
      </c>
      <c r="D113" s="9" t="s">
        <v>245</v>
      </c>
      <c r="E113" s="9" t="str">
        <f>IF(E103=0,"",E103)</f>
        <v>VERTIKAALSETE ÜHENDUSTEEDE PIND</v>
      </c>
      <c r="F113" s="10" t="str">
        <f>IF(IF(C113&lt;='Hoone üldandmed'!$B$3*1,TRUE,FALSE),C113,"")</f>
        <v/>
      </c>
      <c r="G113" s="10" t="b">
        <f>IF(C113&lt;='Hoone üldandmed'!$B$3*1,TRUE,FALSE)</f>
        <v>0</v>
      </c>
      <c r="H113" s="6"/>
      <c r="I113" s="4">
        <f>COUNTIFS($C$1:C113,C113)</f>
        <v>3</v>
      </c>
    </row>
    <row r="114" spans="3:9" x14ac:dyDescent="0.25">
      <c r="C114" s="6">
        <f t="shared" si="7"/>
        <v>6</v>
      </c>
      <c r="D114" s="9" t="s">
        <v>246</v>
      </c>
      <c r="E114" s="9" t="str">
        <f>IF(E104=0,"",E104)</f>
        <v>TEHNOPIND</v>
      </c>
      <c r="F114" s="10" t="str">
        <f>IF(IF(C114&lt;='Hoone üldandmed'!$B$3*1,TRUE,FALSE),C114,"")</f>
        <v/>
      </c>
      <c r="G114" s="10" t="b">
        <f>IF(C114&lt;='Hoone üldandmed'!$B$3*1,TRUE,FALSE)</f>
        <v>0</v>
      </c>
      <c r="H114" s="6"/>
      <c r="I114" s="4">
        <f>COUNTIFS($C$1:C114,C114)</f>
        <v>4</v>
      </c>
    </row>
    <row r="115" spans="3:9" x14ac:dyDescent="0.25">
      <c r="C115" s="6">
        <f t="shared" si="7"/>
        <v>6</v>
      </c>
      <c r="D115" s="9" t="s">
        <v>167</v>
      </c>
      <c r="E115" s="9" t="str">
        <f>IF(E105=0,"",E105)</f>
        <v/>
      </c>
      <c r="F115" s="10" t="str">
        <f>IF(IF(C115&lt;='Hoone üldandmed'!$B$3*1,TRUE,FALSE),C115,"")</f>
        <v/>
      </c>
      <c r="G115" s="10" t="b">
        <f>IF(C115&lt;='Hoone üldandmed'!$B$3*1,TRUE,FALSE)</f>
        <v>0</v>
      </c>
      <c r="H115" s="6"/>
      <c r="I115" s="4">
        <f>COUNTIFS($C$1:C115,C115)</f>
        <v>5</v>
      </c>
    </row>
    <row r="116" spans="3:9" x14ac:dyDescent="0.25">
      <c r="C116" s="6">
        <f t="shared" si="7"/>
        <v>6</v>
      </c>
      <c r="D116" s="9" t="s">
        <v>235</v>
      </c>
      <c r="E116" s="9" t="s">
        <v>216</v>
      </c>
      <c r="F116" s="10" t="str">
        <f>IF(IF(C116&lt;='Hoone üldandmed'!$B$3*1,TRUE,FALSE),C116,"")</f>
        <v/>
      </c>
      <c r="G116" s="10" t="b">
        <f>IF(C116&lt;='Hoone üldandmed'!$B$3*1,TRUE,FALSE)</f>
        <v>0</v>
      </c>
      <c r="H116" s="6"/>
      <c r="I116" s="4">
        <f>COUNTIFS($C$1:C116,C116)</f>
        <v>6</v>
      </c>
    </row>
    <row r="117" spans="3:9" x14ac:dyDescent="0.25">
      <c r="C117" s="6">
        <f t="shared" ref="C117:C126" si="8">C107+1</f>
        <v>6</v>
      </c>
      <c r="D117" s="9" t="s">
        <v>168</v>
      </c>
      <c r="E117" s="9" t="str">
        <f>IF(E107=0,"",E107)</f>
        <v/>
      </c>
      <c r="F117" s="10" t="str">
        <f>IF(IF(C117&lt;='Hoone üldandmed'!$B$3*1,TRUE,FALSE),C117,"")</f>
        <v/>
      </c>
      <c r="G117" s="10" t="b">
        <f>IF(C117&lt;='Hoone üldandmed'!$B$3*1,TRUE,FALSE)</f>
        <v>0</v>
      </c>
      <c r="H117" s="6"/>
      <c r="I117" s="4">
        <f>COUNTIFS($C$1:C117,C117)</f>
        <v>7</v>
      </c>
    </row>
    <row r="118" spans="3:9" x14ac:dyDescent="0.25">
      <c r="C118" s="6">
        <f t="shared" si="8"/>
        <v>6</v>
      </c>
      <c r="D118" s="9" t="s">
        <v>169</v>
      </c>
      <c r="E118" s="9" t="str">
        <f>IF(E108=0,"",E108)</f>
        <v/>
      </c>
      <c r="F118" s="10" t="str">
        <f>IF(IF(C118&lt;='Hoone üldandmed'!$B$3*1,TRUE,FALSE),C118,"")</f>
        <v/>
      </c>
      <c r="G118" s="10" t="b">
        <f>IF(C118&lt;='Hoone üldandmed'!$B$3*1,TRUE,FALSE)</f>
        <v>0</v>
      </c>
      <c r="H118" s="6"/>
      <c r="I118" s="4">
        <f>COUNTIFS($C$1:C118,C118)</f>
        <v>8</v>
      </c>
    </row>
    <row r="119" spans="3:9" x14ac:dyDescent="0.25">
      <c r="C119" s="6">
        <f t="shared" si="8"/>
        <v>6</v>
      </c>
      <c r="D119" s="9" t="s">
        <v>248</v>
      </c>
      <c r="E119" s="9" t="str">
        <f>IF(E109=0,"",E109)</f>
        <v>KORRUSE AVATUD NETOPIND</v>
      </c>
      <c r="F119" s="10" t="str">
        <f>IF(IF(C119&lt;='Hoone üldandmed'!$B$3*1,TRUE,FALSE),C119,"")</f>
        <v/>
      </c>
      <c r="G119" s="10" t="b">
        <f>IF(C119&lt;='Hoone üldandmed'!$B$3*1,TRUE,FALSE)</f>
        <v>0</v>
      </c>
      <c r="H119" s="6"/>
      <c r="I119" s="4">
        <f>COUNTIFS($C$1:C119,C119)</f>
        <v>9</v>
      </c>
    </row>
    <row r="120" spans="3:9" x14ac:dyDescent="0.25">
      <c r="C120" s="6">
        <f t="shared" si="8"/>
        <v>6</v>
      </c>
      <c r="D120" s="9" t="s">
        <v>236</v>
      </c>
      <c r="E120" s="9" t="s">
        <v>217</v>
      </c>
      <c r="F120" s="10" t="str">
        <f>IF(IF(C120&lt;='Hoone üldandmed'!$B$3*1,TRUE,FALSE),C120,"")</f>
        <v/>
      </c>
      <c r="G120" s="10" t="b">
        <f>IF(C120&lt;='Hoone üldandmed'!$B$3*1,TRUE,FALSE)</f>
        <v>0</v>
      </c>
      <c r="H120" s="6"/>
      <c r="I120" s="4"/>
    </row>
    <row r="121" spans="3:9" x14ac:dyDescent="0.25">
      <c r="C121" s="6">
        <f t="shared" si="8"/>
        <v>7</v>
      </c>
      <c r="D121" s="9" t="str">
        <f>C121&amp;". Korrus"</f>
        <v>7. Korrus</v>
      </c>
      <c r="E121" s="9" t="str">
        <f>IF(E111=0,"",E111)</f>
        <v/>
      </c>
      <c r="F121" s="10" t="str">
        <f>IF(IF(C121&lt;='Hoone üldandmed'!$B$3*1,TRUE,FALSE),C121,"")</f>
        <v/>
      </c>
      <c r="G121" s="10" t="b">
        <f>IF(C121&lt;='Hoone üldandmed'!$B$3*1,TRUE,FALSE)</f>
        <v>0</v>
      </c>
      <c r="H121" s="6">
        <f>H111+1</f>
        <v>12</v>
      </c>
      <c r="I121" s="4">
        <f>COUNTIFS($C$1:C121,C121)</f>
        <v>1</v>
      </c>
    </row>
    <row r="122" spans="3:9" x14ac:dyDescent="0.25">
      <c r="C122" s="6">
        <f t="shared" si="8"/>
        <v>7</v>
      </c>
      <c r="D122" s="9" t="s">
        <v>244</v>
      </c>
      <c r="E122" s="9" t="str">
        <f>IF(E112=0,"",E112)</f>
        <v>ÜÜRITAV PIND</v>
      </c>
      <c r="F122" s="10" t="str">
        <f>IF(IF(C122&lt;='Hoone üldandmed'!$B$3*1,TRUE,FALSE),C122,"")</f>
        <v/>
      </c>
      <c r="G122" s="10" t="b">
        <f>IF(C122&lt;='Hoone üldandmed'!$B$3*1,TRUE,FALSE)</f>
        <v>0</v>
      </c>
      <c r="H122" s="6"/>
      <c r="I122" s="4">
        <f>COUNTIFS($C$1:C122,C122)</f>
        <v>2</v>
      </c>
    </row>
    <row r="123" spans="3:9" x14ac:dyDescent="0.25">
      <c r="C123" s="6">
        <f t="shared" si="8"/>
        <v>7</v>
      </c>
      <c r="D123" s="9" t="s">
        <v>245</v>
      </c>
      <c r="E123" s="9" t="str">
        <f>IF(E113=0,"",E113)</f>
        <v>VERTIKAALSETE ÜHENDUSTEEDE PIND</v>
      </c>
      <c r="F123" s="10" t="str">
        <f>IF(IF(C123&lt;='Hoone üldandmed'!$B$3*1,TRUE,FALSE),C123,"")</f>
        <v/>
      </c>
      <c r="G123" s="10" t="b">
        <f>IF(C123&lt;='Hoone üldandmed'!$B$3*1,TRUE,FALSE)</f>
        <v>0</v>
      </c>
      <c r="H123" s="6"/>
      <c r="I123" s="4">
        <f>COUNTIFS($C$1:C123,C123)</f>
        <v>3</v>
      </c>
    </row>
    <row r="124" spans="3:9" x14ac:dyDescent="0.25">
      <c r="C124" s="6">
        <f t="shared" si="8"/>
        <v>7</v>
      </c>
      <c r="D124" s="9" t="s">
        <v>246</v>
      </c>
      <c r="E124" s="9" t="str">
        <f>IF(E114=0,"",E114)</f>
        <v>TEHNOPIND</v>
      </c>
      <c r="F124" s="10" t="str">
        <f>IF(IF(C124&lt;='Hoone üldandmed'!$B$3*1,TRUE,FALSE),C124,"")</f>
        <v/>
      </c>
      <c r="G124" s="10" t="b">
        <f>IF(C124&lt;='Hoone üldandmed'!$B$3*1,TRUE,FALSE)</f>
        <v>0</v>
      </c>
      <c r="H124" s="6"/>
      <c r="I124" s="4">
        <f>COUNTIFS($C$1:C124,C124)</f>
        <v>4</v>
      </c>
    </row>
    <row r="125" spans="3:9" x14ac:dyDescent="0.25">
      <c r="C125" s="6">
        <f t="shared" si="8"/>
        <v>7</v>
      </c>
      <c r="D125" s="9" t="s">
        <v>167</v>
      </c>
      <c r="E125" s="9" t="str">
        <f>IF(E115=0,"",E115)</f>
        <v/>
      </c>
      <c r="F125" s="10" t="str">
        <f>IF(IF(C125&lt;='Hoone üldandmed'!$B$3*1,TRUE,FALSE),C125,"")</f>
        <v/>
      </c>
      <c r="G125" s="10" t="b">
        <f>IF(C125&lt;='Hoone üldandmed'!$B$3*1,TRUE,FALSE)</f>
        <v>0</v>
      </c>
      <c r="H125" s="6"/>
      <c r="I125" s="4">
        <f>COUNTIFS($C$1:C125,C125)</f>
        <v>5</v>
      </c>
    </row>
    <row r="126" spans="3:9" x14ac:dyDescent="0.25">
      <c r="C126" s="6">
        <f t="shared" si="8"/>
        <v>7</v>
      </c>
      <c r="D126" s="9" t="s">
        <v>235</v>
      </c>
      <c r="E126" s="9" t="s">
        <v>216</v>
      </c>
      <c r="F126" s="10" t="str">
        <f>IF(IF(C126&lt;='Hoone üldandmed'!$B$3*1,TRUE,FALSE),C126,"")</f>
        <v/>
      </c>
      <c r="G126" s="10" t="b">
        <f>IF(C126&lt;='Hoone üldandmed'!$B$3*1,TRUE,FALSE)</f>
        <v>0</v>
      </c>
      <c r="H126" s="6"/>
      <c r="I126" s="4">
        <f>COUNTIFS($C$1:C126,C126)</f>
        <v>6</v>
      </c>
    </row>
    <row r="127" spans="3:9" x14ac:dyDescent="0.25">
      <c r="C127" s="6">
        <f t="shared" ref="C127:C136" si="9">C117+1</f>
        <v>7</v>
      </c>
      <c r="D127" s="9" t="s">
        <v>168</v>
      </c>
      <c r="E127" s="9" t="str">
        <f>IF(E117=0,"",E117)</f>
        <v/>
      </c>
      <c r="F127" s="10" t="str">
        <f>IF(IF(C127&lt;='Hoone üldandmed'!$B$3*1,TRUE,FALSE),C127,"")</f>
        <v/>
      </c>
      <c r="G127" s="10" t="b">
        <f>IF(C127&lt;='Hoone üldandmed'!$B$3*1,TRUE,FALSE)</f>
        <v>0</v>
      </c>
      <c r="H127" s="6"/>
      <c r="I127" s="4">
        <f>COUNTIFS($C$1:C127,C127)</f>
        <v>7</v>
      </c>
    </row>
    <row r="128" spans="3:9" x14ac:dyDescent="0.25">
      <c r="C128" s="6">
        <f t="shared" si="9"/>
        <v>7</v>
      </c>
      <c r="D128" s="9" t="s">
        <v>169</v>
      </c>
      <c r="E128" s="9" t="str">
        <f>IF(E118=0,"",E118)</f>
        <v/>
      </c>
      <c r="F128" s="10" t="str">
        <f>IF(IF(C128&lt;='Hoone üldandmed'!$B$3*1,TRUE,FALSE),C128,"")</f>
        <v/>
      </c>
      <c r="G128" s="10" t="b">
        <f>IF(C128&lt;='Hoone üldandmed'!$B$3*1,TRUE,FALSE)</f>
        <v>0</v>
      </c>
      <c r="H128" s="6"/>
      <c r="I128" s="4">
        <f>COUNTIFS($C$1:C128,C128)</f>
        <v>8</v>
      </c>
    </row>
    <row r="129" spans="3:9" x14ac:dyDescent="0.25">
      <c r="C129" s="6">
        <f t="shared" si="9"/>
        <v>7</v>
      </c>
      <c r="D129" s="9" t="s">
        <v>248</v>
      </c>
      <c r="E129" s="9" t="str">
        <f>IF(E119=0,"",E119)</f>
        <v>KORRUSE AVATUD NETOPIND</v>
      </c>
      <c r="F129" s="10" t="str">
        <f>IF(IF(C129&lt;='Hoone üldandmed'!$B$3*1,TRUE,FALSE),C129,"")</f>
        <v/>
      </c>
      <c r="G129" s="10" t="b">
        <f>IF(C129&lt;='Hoone üldandmed'!$B$3*1,TRUE,FALSE)</f>
        <v>0</v>
      </c>
      <c r="H129" s="6"/>
      <c r="I129" s="4">
        <f>COUNTIFS($C$1:C129,C129)</f>
        <v>9</v>
      </c>
    </row>
    <row r="130" spans="3:9" x14ac:dyDescent="0.25">
      <c r="C130" s="6">
        <f t="shared" si="9"/>
        <v>7</v>
      </c>
      <c r="D130" s="9" t="s">
        <v>236</v>
      </c>
      <c r="E130" s="9" t="s">
        <v>217</v>
      </c>
      <c r="F130" s="10" t="str">
        <f>IF(IF(C130&lt;='Hoone üldandmed'!$B$3*1,TRUE,FALSE),C130,"")</f>
        <v/>
      </c>
      <c r="G130" s="10" t="b">
        <f>IF(C130&lt;='Hoone üldandmed'!$B$3*1,TRUE,FALSE)</f>
        <v>0</v>
      </c>
      <c r="H130" s="6"/>
      <c r="I130" s="4"/>
    </row>
    <row r="131" spans="3:9" x14ac:dyDescent="0.25">
      <c r="C131" s="6">
        <f t="shared" si="9"/>
        <v>8</v>
      </c>
      <c r="D131" s="9" t="str">
        <f>C131&amp;". Korrus"</f>
        <v>8. Korrus</v>
      </c>
      <c r="E131" s="9" t="str">
        <f>IF(E121=0,"",E121)</f>
        <v/>
      </c>
      <c r="F131" s="10" t="str">
        <f>IF(IF(C131&lt;='Hoone üldandmed'!$B$3*1,TRUE,FALSE),C131,"")</f>
        <v/>
      </c>
      <c r="G131" s="10" t="b">
        <f>IF(C131&lt;='Hoone üldandmed'!$B$3*1,TRUE,FALSE)</f>
        <v>0</v>
      </c>
      <c r="H131" s="6">
        <f>H121+1</f>
        <v>13</v>
      </c>
      <c r="I131" s="4">
        <f>COUNTIFS($C$1:C131,C131)</f>
        <v>1</v>
      </c>
    </row>
    <row r="132" spans="3:9" x14ac:dyDescent="0.25">
      <c r="C132" s="6">
        <f t="shared" si="9"/>
        <v>8</v>
      </c>
      <c r="D132" s="9" t="s">
        <v>244</v>
      </c>
      <c r="E132" s="9" t="str">
        <f>IF(E122=0,"",E122)</f>
        <v>ÜÜRITAV PIND</v>
      </c>
      <c r="F132" s="10" t="str">
        <f>IF(IF(C132&lt;='Hoone üldandmed'!$B$3*1,TRUE,FALSE),C132,"")</f>
        <v/>
      </c>
      <c r="G132" s="10" t="b">
        <f>IF(C132&lt;='Hoone üldandmed'!$B$3*1,TRUE,FALSE)</f>
        <v>0</v>
      </c>
      <c r="H132" s="6"/>
      <c r="I132" s="4">
        <f>COUNTIFS($C$1:C132,C132)</f>
        <v>2</v>
      </c>
    </row>
    <row r="133" spans="3:9" x14ac:dyDescent="0.25">
      <c r="C133" s="6">
        <f t="shared" si="9"/>
        <v>8</v>
      </c>
      <c r="D133" s="9" t="s">
        <v>245</v>
      </c>
      <c r="E133" s="9" t="str">
        <f>IF(E123=0,"",E123)</f>
        <v>VERTIKAALSETE ÜHENDUSTEEDE PIND</v>
      </c>
      <c r="F133" s="10" t="str">
        <f>IF(IF(C133&lt;='Hoone üldandmed'!$B$3*1,TRUE,FALSE),C133,"")</f>
        <v/>
      </c>
      <c r="G133" s="10" t="b">
        <f>IF(C133&lt;='Hoone üldandmed'!$B$3*1,TRUE,FALSE)</f>
        <v>0</v>
      </c>
      <c r="H133" s="6"/>
      <c r="I133" s="4">
        <f>COUNTIFS($C$1:C133,C133)</f>
        <v>3</v>
      </c>
    </row>
    <row r="134" spans="3:9" x14ac:dyDescent="0.25">
      <c r="C134" s="6">
        <f t="shared" si="9"/>
        <v>8</v>
      </c>
      <c r="D134" s="9" t="s">
        <v>246</v>
      </c>
      <c r="E134" s="9" t="str">
        <f>IF(E124=0,"",E124)</f>
        <v>TEHNOPIND</v>
      </c>
      <c r="F134" s="10" t="str">
        <f>IF(IF(C134&lt;='Hoone üldandmed'!$B$3*1,TRUE,FALSE),C134,"")</f>
        <v/>
      </c>
      <c r="G134" s="10" t="b">
        <f>IF(C134&lt;='Hoone üldandmed'!$B$3*1,TRUE,FALSE)</f>
        <v>0</v>
      </c>
      <c r="H134" s="6"/>
      <c r="I134" s="4">
        <f>COUNTIFS($C$1:C134,C134)</f>
        <v>4</v>
      </c>
    </row>
    <row r="135" spans="3:9" x14ac:dyDescent="0.25">
      <c r="C135" s="6">
        <f t="shared" si="9"/>
        <v>8</v>
      </c>
      <c r="D135" s="9" t="s">
        <v>167</v>
      </c>
      <c r="E135" s="9" t="str">
        <f>IF(E125=0,"",E125)</f>
        <v/>
      </c>
      <c r="F135" s="10" t="str">
        <f>IF(IF(C135&lt;='Hoone üldandmed'!$B$3*1,TRUE,FALSE),C135,"")</f>
        <v/>
      </c>
      <c r="G135" s="10" t="b">
        <f>IF(C135&lt;='Hoone üldandmed'!$B$3*1,TRUE,FALSE)</f>
        <v>0</v>
      </c>
      <c r="H135" s="6"/>
      <c r="I135" s="4">
        <f>COUNTIFS($C$1:C135,C135)</f>
        <v>5</v>
      </c>
    </row>
    <row r="136" spans="3:9" x14ac:dyDescent="0.25">
      <c r="C136" s="6">
        <f t="shared" si="9"/>
        <v>8</v>
      </c>
      <c r="D136" s="9" t="s">
        <v>235</v>
      </c>
      <c r="E136" s="9" t="s">
        <v>216</v>
      </c>
      <c r="F136" s="10" t="str">
        <f>IF(IF(C136&lt;='Hoone üldandmed'!$B$3*1,TRUE,FALSE),C136,"")</f>
        <v/>
      </c>
      <c r="G136" s="10" t="b">
        <f>IF(C136&lt;='Hoone üldandmed'!$B$3*1,TRUE,FALSE)</f>
        <v>0</v>
      </c>
      <c r="H136" s="6"/>
      <c r="I136" s="4">
        <f>COUNTIFS($C$1:C136,C136)</f>
        <v>6</v>
      </c>
    </row>
    <row r="137" spans="3:9" x14ac:dyDescent="0.25">
      <c r="C137" s="6">
        <f t="shared" ref="C137:C146" si="10">C127+1</f>
        <v>8</v>
      </c>
      <c r="D137" s="9" t="s">
        <v>168</v>
      </c>
      <c r="E137" s="9" t="str">
        <f>IF(E127=0,"",E127)</f>
        <v/>
      </c>
      <c r="F137" s="10" t="str">
        <f>IF(IF(C137&lt;='Hoone üldandmed'!$B$3*1,TRUE,FALSE),C137,"")</f>
        <v/>
      </c>
      <c r="G137" s="10" t="b">
        <f>IF(C137&lt;='Hoone üldandmed'!$B$3*1,TRUE,FALSE)</f>
        <v>0</v>
      </c>
      <c r="H137" s="6"/>
      <c r="I137" s="4">
        <f>COUNTIFS($C$1:C137,C137)</f>
        <v>7</v>
      </c>
    </row>
    <row r="138" spans="3:9" x14ac:dyDescent="0.25">
      <c r="C138" s="6">
        <f t="shared" si="10"/>
        <v>8</v>
      </c>
      <c r="D138" s="9" t="s">
        <v>169</v>
      </c>
      <c r="E138" s="9" t="str">
        <f>IF(E128=0,"",E128)</f>
        <v/>
      </c>
      <c r="F138" s="10" t="str">
        <f>IF(IF(C138&lt;='Hoone üldandmed'!$B$3*1,TRUE,FALSE),C138,"")</f>
        <v/>
      </c>
      <c r="G138" s="10" t="b">
        <f>IF(C138&lt;='Hoone üldandmed'!$B$3*1,TRUE,FALSE)</f>
        <v>0</v>
      </c>
      <c r="H138" s="6"/>
      <c r="I138" s="4">
        <f>COUNTIFS($C$1:C138,C138)</f>
        <v>8</v>
      </c>
    </row>
    <row r="139" spans="3:9" x14ac:dyDescent="0.25">
      <c r="C139" s="6">
        <f t="shared" si="10"/>
        <v>8</v>
      </c>
      <c r="D139" s="9" t="s">
        <v>248</v>
      </c>
      <c r="E139" s="9" t="str">
        <f>IF(E129=0,"",E129)</f>
        <v>KORRUSE AVATUD NETOPIND</v>
      </c>
      <c r="F139" s="10" t="str">
        <f>IF(IF(C139&lt;='Hoone üldandmed'!$B$3*1,TRUE,FALSE),C139,"")</f>
        <v/>
      </c>
      <c r="G139" s="10" t="b">
        <f>IF(C139&lt;='Hoone üldandmed'!$B$3*1,TRUE,FALSE)</f>
        <v>0</v>
      </c>
      <c r="H139" s="6"/>
      <c r="I139" s="4">
        <f>COUNTIFS($C$1:C139,C139)</f>
        <v>9</v>
      </c>
    </row>
    <row r="140" spans="3:9" x14ac:dyDescent="0.25">
      <c r="C140" s="6">
        <f t="shared" si="10"/>
        <v>8</v>
      </c>
      <c r="D140" s="9" t="s">
        <v>236</v>
      </c>
      <c r="E140" s="9" t="s">
        <v>217</v>
      </c>
      <c r="F140" s="10" t="str">
        <f>IF(IF(C140&lt;='Hoone üldandmed'!$B$3*1,TRUE,FALSE),C140,"")</f>
        <v/>
      </c>
      <c r="G140" s="10" t="b">
        <f>IF(C140&lt;='Hoone üldandmed'!$B$3*1,TRUE,FALSE)</f>
        <v>0</v>
      </c>
      <c r="H140" s="6"/>
      <c r="I140" s="4"/>
    </row>
    <row r="141" spans="3:9" x14ac:dyDescent="0.25">
      <c r="C141" s="6">
        <f t="shared" si="10"/>
        <v>9</v>
      </c>
      <c r="D141" s="9" t="str">
        <f>C141&amp;". Korrus"</f>
        <v>9. Korrus</v>
      </c>
      <c r="E141" s="9" t="str">
        <f>IF(E131=0,"",E131)</f>
        <v/>
      </c>
      <c r="F141" s="10" t="str">
        <f>IF(IF(C141&lt;='Hoone üldandmed'!$B$3*1,TRUE,FALSE),C141,"")</f>
        <v/>
      </c>
      <c r="G141" s="10" t="b">
        <f>IF(C141&lt;='Hoone üldandmed'!$B$3*1,TRUE,FALSE)</f>
        <v>0</v>
      </c>
      <c r="H141" s="6">
        <f>H131+1</f>
        <v>14</v>
      </c>
      <c r="I141" s="4">
        <f>COUNTIFS($C$1:C141,C141)</f>
        <v>1</v>
      </c>
    </row>
    <row r="142" spans="3:9" x14ac:dyDescent="0.25">
      <c r="C142" s="6">
        <f t="shared" si="10"/>
        <v>9</v>
      </c>
      <c r="D142" s="9" t="s">
        <v>244</v>
      </c>
      <c r="E142" s="9" t="str">
        <f>IF(E132=0,"",E132)</f>
        <v>ÜÜRITAV PIND</v>
      </c>
      <c r="F142" s="10" t="str">
        <f>IF(IF(C142&lt;='Hoone üldandmed'!$B$3*1,TRUE,FALSE),C142,"")</f>
        <v/>
      </c>
      <c r="G142" s="10" t="b">
        <f>IF(C142&lt;='Hoone üldandmed'!$B$3*1,TRUE,FALSE)</f>
        <v>0</v>
      </c>
      <c r="H142" s="6"/>
      <c r="I142" s="4">
        <f>COUNTIFS($C$1:C142,C142)</f>
        <v>2</v>
      </c>
    </row>
    <row r="143" spans="3:9" x14ac:dyDescent="0.25">
      <c r="C143" s="6">
        <f t="shared" si="10"/>
        <v>9</v>
      </c>
      <c r="D143" s="9" t="s">
        <v>245</v>
      </c>
      <c r="E143" s="9" t="str">
        <f>IF(E133=0,"",E133)</f>
        <v>VERTIKAALSETE ÜHENDUSTEEDE PIND</v>
      </c>
      <c r="F143" s="10" t="str">
        <f>IF(IF(C143&lt;='Hoone üldandmed'!$B$3*1,TRUE,FALSE),C143,"")</f>
        <v/>
      </c>
      <c r="G143" s="10" t="b">
        <f>IF(C143&lt;='Hoone üldandmed'!$B$3*1,TRUE,FALSE)</f>
        <v>0</v>
      </c>
      <c r="H143" s="6"/>
      <c r="I143" s="4">
        <f>COUNTIFS($C$1:C143,C143)</f>
        <v>3</v>
      </c>
    </row>
    <row r="144" spans="3:9" x14ac:dyDescent="0.25">
      <c r="C144" s="6">
        <f t="shared" si="10"/>
        <v>9</v>
      </c>
      <c r="D144" s="9" t="s">
        <v>246</v>
      </c>
      <c r="E144" s="9" t="str">
        <f>IF(E134=0,"",E134)</f>
        <v>TEHNOPIND</v>
      </c>
      <c r="F144" s="10" t="str">
        <f>IF(IF(C144&lt;='Hoone üldandmed'!$B$3*1,TRUE,FALSE),C144,"")</f>
        <v/>
      </c>
      <c r="G144" s="10" t="b">
        <f>IF(C144&lt;='Hoone üldandmed'!$B$3*1,TRUE,FALSE)</f>
        <v>0</v>
      </c>
      <c r="H144" s="6"/>
      <c r="I144" s="4">
        <f>COUNTIFS($C$1:C144,C144)</f>
        <v>4</v>
      </c>
    </row>
    <row r="145" spans="3:9" x14ac:dyDescent="0.25">
      <c r="C145" s="6">
        <f t="shared" si="10"/>
        <v>9</v>
      </c>
      <c r="D145" s="9" t="s">
        <v>167</v>
      </c>
      <c r="E145" s="9" t="str">
        <f>IF(E135=0,"",E135)</f>
        <v/>
      </c>
      <c r="F145" s="10" t="str">
        <f>IF(IF(C145&lt;='Hoone üldandmed'!$B$3*1,TRUE,FALSE),C145,"")</f>
        <v/>
      </c>
      <c r="G145" s="10" t="b">
        <f>IF(C145&lt;='Hoone üldandmed'!$B$3*1,TRUE,FALSE)</f>
        <v>0</v>
      </c>
      <c r="H145" s="6"/>
      <c r="I145" s="4">
        <f>COUNTIFS($C$1:C145,C145)</f>
        <v>5</v>
      </c>
    </row>
    <row r="146" spans="3:9" x14ac:dyDescent="0.25">
      <c r="C146" s="6">
        <f t="shared" si="10"/>
        <v>9</v>
      </c>
      <c r="D146" s="9" t="s">
        <v>235</v>
      </c>
      <c r="E146" s="9" t="s">
        <v>216</v>
      </c>
      <c r="F146" s="10" t="str">
        <f>IF(IF(C146&lt;='Hoone üldandmed'!$B$3*1,TRUE,FALSE),C146,"")</f>
        <v/>
      </c>
      <c r="G146" s="10" t="b">
        <f>IF(C146&lt;='Hoone üldandmed'!$B$3*1,TRUE,FALSE)</f>
        <v>0</v>
      </c>
      <c r="H146" s="6"/>
      <c r="I146" s="4">
        <f>COUNTIFS($C$1:C146,C146)</f>
        <v>6</v>
      </c>
    </row>
    <row r="147" spans="3:9" x14ac:dyDescent="0.25">
      <c r="C147" s="6">
        <f t="shared" ref="C147:C156" si="11">C137+1</f>
        <v>9</v>
      </c>
      <c r="D147" s="9" t="s">
        <v>168</v>
      </c>
      <c r="E147" s="9" t="str">
        <f>IF(E137=0,"",E137)</f>
        <v/>
      </c>
      <c r="F147" s="10" t="str">
        <f>IF(IF(C147&lt;='Hoone üldandmed'!$B$3*1,TRUE,FALSE),C147,"")</f>
        <v/>
      </c>
      <c r="G147" s="10" t="b">
        <f>IF(C147&lt;='Hoone üldandmed'!$B$3*1,TRUE,FALSE)</f>
        <v>0</v>
      </c>
      <c r="H147" s="6"/>
      <c r="I147" s="4">
        <f>COUNTIFS($C$1:C147,C147)</f>
        <v>7</v>
      </c>
    </row>
    <row r="148" spans="3:9" x14ac:dyDescent="0.25">
      <c r="C148" s="6">
        <f t="shared" si="11"/>
        <v>9</v>
      </c>
      <c r="D148" s="9" t="s">
        <v>169</v>
      </c>
      <c r="E148" s="9" t="str">
        <f>IF(E138=0,"",E138)</f>
        <v/>
      </c>
      <c r="F148" s="10" t="str">
        <f>IF(IF(C148&lt;='Hoone üldandmed'!$B$3*1,TRUE,FALSE),C148,"")</f>
        <v/>
      </c>
      <c r="G148" s="10" t="b">
        <f>IF(C148&lt;='Hoone üldandmed'!$B$3*1,TRUE,FALSE)</f>
        <v>0</v>
      </c>
      <c r="H148" s="6"/>
      <c r="I148" s="4">
        <f>COUNTIFS($C$1:C148,C148)</f>
        <v>8</v>
      </c>
    </row>
    <row r="149" spans="3:9" x14ac:dyDescent="0.25">
      <c r="C149" s="6">
        <f t="shared" si="11"/>
        <v>9</v>
      </c>
      <c r="D149" s="9" t="s">
        <v>248</v>
      </c>
      <c r="E149" s="9" t="str">
        <f>IF(E139=0,"",E139)</f>
        <v>KORRUSE AVATUD NETOPIND</v>
      </c>
      <c r="F149" s="10" t="str">
        <f>IF(IF(C149&lt;='Hoone üldandmed'!$B$3*1,TRUE,FALSE),C149,"")</f>
        <v/>
      </c>
      <c r="G149" s="10" t="b">
        <f>IF(C149&lt;='Hoone üldandmed'!$B$3*1,TRUE,FALSE)</f>
        <v>0</v>
      </c>
      <c r="H149" s="6"/>
      <c r="I149" s="4">
        <f>COUNTIFS($C$1:C149,C149)</f>
        <v>9</v>
      </c>
    </row>
    <row r="150" spans="3:9" x14ac:dyDescent="0.25">
      <c r="C150" s="6">
        <f t="shared" si="11"/>
        <v>9</v>
      </c>
      <c r="D150" s="9" t="s">
        <v>236</v>
      </c>
      <c r="E150" s="9" t="s">
        <v>217</v>
      </c>
      <c r="F150" s="10" t="str">
        <f>IF(IF(C150&lt;='Hoone üldandmed'!$B$3*1,TRUE,FALSE),C150,"")</f>
        <v/>
      </c>
      <c r="G150" s="10" t="b">
        <f>IF(C150&lt;='Hoone üldandmed'!$B$3*1,TRUE,FALSE)</f>
        <v>0</v>
      </c>
      <c r="H150" s="6"/>
      <c r="I150" s="4"/>
    </row>
    <row r="151" spans="3:9" x14ac:dyDescent="0.25">
      <c r="C151" s="6">
        <f t="shared" si="11"/>
        <v>10</v>
      </c>
      <c r="D151" s="9" t="str">
        <f>C151&amp;". Korrus"</f>
        <v>10. Korrus</v>
      </c>
      <c r="E151" s="9" t="str">
        <f>IF(E141=0,"",E141)</f>
        <v/>
      </c>
      <c r="F151" s="10" t="str">
        <f>IF(IF(C151&lt;='Hoone üldandmed'!$B$3*1,TRUE,FALSE),C151,"")</f>
        <v/>
      </c>
      <c r="G151" s="10" t="b">
        <f>IF(C151&lt;='Hoone üldandmed'!$B$3*1,TRUE,FALSE)</f>
        <v>0</v>
      </c>
      <c r="H151" s="6">
        <f>H141+1</f>
        <v>15</v>
      </c>
      <c r="I151" s="4">
        <f>COUNTIFS($C$1:C151,C151)</f>
        <v>1</v>
      </c>
    </row>
    <row r="152" spans="3:9" x14ac:dyDescent="0.25">
      <c r="C152" s="6">
        <f t="shared" si="11"/>
        <v>10</v>
      </c>
      <c r="D152" s="9" t="s">
        <v>244</v>
      </c>
      <c r="E152" s="9" t="str">
        <f>IF(E142=0,"",E142)</f>
        <v>ÜÜRITAV PIND</v>
      </c>
      <c r="F152" s="10" t="str">
        <f>IF(IF(C152&lt;='Hoone üldandmed'!$B$3*1,TRUE,FALSE),C152,"")</f>
        <v/>
      </c>
      <c r="G152" s="10" t="b">
        <f>IF(C152&lt;='Hoone üldandmed'!$B$3*1,TRUE,FALSE)</f>
        <v>0</v>
      </c>
      <c r="H152" s="6"/>
      <c r="I152" s="4">
        <f>COUNTIFS($C$1:C152,C152)</f>
        <v>2</v>
      </c>
    </row>
    <row r="153" spans="3:9" x14ac:dyDescent="0.25">
      <c r="C153" s="6">
        <f t="shared" si="11"/>
        <v>10</v>
      </c>
      <c r="D153" s="9" t="s">
        <v>245</v>
      </c>
      <c r="E153" s="9" t="str">
        <f>IF(E143=0,"",E143)</f>
        <v>VERTIKAALSETE ÜHENDUSTEEDE PIND</v>
      </c>
      <c r="F153" s="10" t="str">
        <f>IF(IF(C153&lt;='Hoone üldandmed'!$B$3*1,TRUE,FALSE),C153,"")</f>
        <v/>
      </c>
      <c r="G153" s="10" t="b">
        <f>IF(C153&lt;='Hoone üldandmed'!$B$3*1,TRUE,FALSE)</f>
        <v>0</v>
      </c>
      <c r="H153" s="6"/>
      <c r="I153" s="4">
        <f>COUNTIFS($C$1:C153,C153)</f>
        <v>3</v>
      </c>
    </row>
    <row r="154" spans="3:9" x14ac:dyDescent="0.25">
      <c r="C154" s="6">
        <f t="shared" si="11"/>
        <v>10</v>
      </c>
      <c r="D154" s="9" t="s">
        <v>246</v>
      </c>
      <c r="E154" s="9" t="str">
        <f>IF(E144=0,"",E144)</f>
        <v>TEHNOPIND</v>
      </c>
      <c r="F154" s="10" t="str">
        <f>IF(IF(C154&lt;='Hoone üldandmed'!$B$3*1,TRUE,FALSE),C154,"")</f>
        <v/>
      </c>
      <c r="G154" s="10" t="b">
        <f>IF(C154&lt;='Hoone üldandmed'!$B$3*1,TRUE,FALSE)</f>
        <v>0</v>
      </c>
      <c r="H154" s="6"/>
      <c r="I154" s="4">
        <f>COUNTIFS($C$1:C154,C154)</f>
        <v>4</v>
      </c>
    </row>
    <row r="155" spans="3:9" x14ac:dyDescent="0.25">
      <c r="C155" s="6">
        <f t="shared" si="11"/>
        <v>10</v>
      </c>
      <c r="D155" s="9" t="s">
        <v>167</v>
      </c>
      <c r="E155" s="9" t="str">
        <f>IF(E145=0,"",E145)</f>
        <v/>
      </c>
      <c r="F155" s="10" t="str">
        <f>IF(IF(C155&lt;='Hoone üldandmed'!$B$3*1,TRUE,FALSE),C155,"")</f>
        <v/>
      </c>
      <c r="G155" s="10" t="b">
        <f>IF(C155&lt;='Hoone üldandmed'!$B$3*1,TRUE,FALSE)</f>
        <v>0</v>
      </c>
      <c r="H155" s="6"/>
      <c r="I155" s="4">
        <f>COUNTIFS($C$1:C155,C155)</f>
        <v>5</v>
      </c>
    </row>
    <row r="156" spans="3:9" x14ac:dyDescent="0.25">
      <c r="C156" s="6">
        <f t="shared" si="11"/>
        <v>10</v>
      </c>
      <c r="D156" s="9" t="s">
        <v>235</v>
      </c>
      <c r="E156" s="9" t="s">
        <v>216</v>
      </c>
      <c r="F156" s="10" t="str">
        <f>IF(IF(C156&lt;='Hoone üldandmed'!$B$3*1,TRUE,FALSE),C156,"")</f>
        <v/>
      </c>
      <c r="G156" s="10" t="b">
        <f>IF(C156&lt;='Hoone üldandmed'!$B$3*1,TRUE,FALSE)</f>
        <v>0</v>
      </c>
      <c r="H156" s="6"/>
      <c r="I156" s="4">
        <f>COUNTIFS($C$1:C156,C156)</f>
        <v>6</v>
      </c>
    </row>
    <row r="157" spans="3:9" x14ac:dyDescent="0.25">
      <c r="C157" s="6">
        <f t="shared" ref="C157:C166" si="12">C147+1</f>
        <v>10</v>
      </c>
      <c r="D157" s="9" t="s">
        <v>168</v>
      </c>
      <c r="E157" s="9" t="str">
        <f>IF(E147=0,"",E147)</f>
        <v/>
      </c>
      <c r="F157" s="10" t="str">
        <f>IF(IF(C157&lt;='Hoone üldandmed'!$B$3*1,TRUE,FALSE),C157,"")</f>
        <v/>
      </c>
      <c r="G157" s="10" t="b">
        <f>IF(C157&lt;='Hoone üldandmed'!$B$3*1,TRUE,FALSE)</f>
        <v>0</v>
      </c>
      <c r="H157" s="6"/>
      <c r="I157" s="4">
        <f>COUNTIFS($C$1:C157,C157)</f>
        <v>7</v>
      </c>
    </row>
    <row r="158" spans="3:9" x14ac:dyDescent="0.25">
      <c r="C158" s="6">
        <f t="shared" si="12"/>
        <v>10</v>
      </c>
      <c r="D158" s="9" t="s">
        <v>169</v>
      </c>
      <c r="E158" s="9" t="str">
        <f>IF(E148=0,"",E148)</f>
        <v/>
      </c>
      <c r="F158" s="10" t="str">
        <f>IF(IF(C158&lt;='Hoone üldandmed'!$B$3*1,TRUE,FALSE),C158,"")</f>
        <v/>
      </c>
      <c r="G158" s="10" t="b">
        <f>IF(C158&lt;='Hoone üldandmed'!$B$3*1,TRUE,FALSE)</f>
        <v>0</v>
      </c>
      <c r="H158" s="6"/>
      <c r="I158" s="4">
        <f>COUNTIFS($C$1:C158,C158)</f>
        <v>8</v>
      </c>
    </row>
    <row r="159" spans="3:9" x14ac:dyDescent="0.25">
      <c r="C159" s="6">
        <f t="shared" si="12"/>
        <v>10</v>
      </c>
      <c r="D159" s="9" t="s">
        <v>248</v>
      </c>
      <c r="E159" s="9" t="str">
        <f>IF(E149=0,"",E149)</f>
        <v>KORRUSE AVATUD NETOPIND</v>
      </c>
      <c r="F159" s="10" t="str">
        <f>IF(IF(C159&lt;='Hoone üldandmed'!$B$3*1,TRUE,FALSE),C159,"")</f>
        <v/>
      </c>
      <c r="G159" s="10" t="b">
        <f>IF(C159&lt;='Hoone üldandmed'!$B$3*1,TRUE,FALSE)</f>
        <v>0</v>
      </c>
      <c r="H159" s="6"/>
      <c r="I159" s="4">
        <f>COUNTIFS($C$1:C159,C159)</f>
        <v>9</v>
      </c>
    </row>
    <row r="160" spans="3:9" x14ac:dyDescent="0.25">
      <c r="C160" s="6">
        <f t="shared" si="12"/>
        <v>10</v>
      </c>
      <c r="D160" s="9" t="s">
        <v>236</v>
      </c>
      <c r="E160" s="9" t="s">
        <v>217</v>
      </c>
      <c r="F160" s="10" t="str">
        <f>IF(IF(C160&lt;='Hoone üldandmed'!$B$3*1,TRUE,FALSE),C160,"")</f>
        <v/>
      </c>
      <c r="G160" s="10" t="b">
        <f>IF(C160&lt;='Hoone üldandmed'!$B$3*1,TRUE,FALSE)</f>
        <v>0</v>
      </c>
      <c r="H160" s="6"/>
      <c r="I160" s="4"/>
    </row>
    <row r="161" spans="3:9" x14ac:dyDescent="0.25">
      <c r="C161" s="6">
        <f t="shared" si="12"/>
        <v>11</v>
      </c>
      <c r="D161" s="9" t="str">
        <f>C161&amp;". Korrus"</f>
        <v>11. Korrus</v>
      </c>
      <c r="E161" s="9" t="str">
        <f>IF(E151=0,"",E151)</f>
        <v/>
      </c>
      <c r="F161" s="10" t="str">
        <f>IF(IF(C161&lt;='Hoone üldandmed'!$B$3*1,TRUE,FALSE),C161,"")</f>
        <v/>
      </c>
      <c r="G161" s="10" t="b">
        <f>IF(C161&lt;='Hoone üldandmed'!$B$3*1,TRUE,FALSE)</f>
        <v>0</v>
      </c>
      <c r="H161" s="6">
        <f>H151+1</f>
        <v>16</v>
      </c>
      <c r="I161" s="4">
        <f>COUNTIFS($C$1:C161,C161)</f>
        <v>1</v>
      </c>
    </row>
    <row r="162" spans="3:9" x14ac:dyDescent="0.25">
      <c r="C162" s="6">
        <f t="shared" si="12"/>
        <v>11</v>
      </c>
      <c r="D162" s="9" t="s">
        <v>244</v>
      </c>
      <c r="E162" s="9" t="str">
        <f>IF(E152=0,"",E152)</f>
        <v>ÜÜRITAV PIND</v>
      </c>
      <c r="F162" s="10" t="str">
        <f>IF(IF(C162&lt;='Hoone üldandmed'!$B$3*1,TRUE,FALSE),C162,"")</f>
        <v/>
      </c>
      <c r="G162" s="10" t="b">
        <f>IF(C162&lt;='Hoone üldandmed'!$B$3*1,TRUE,FALSE)</f>
        <v>0</v>
      </c>
      <c r="H162" s="6"/>
      <c r="I162" s="4">
        <f>COUNTIFS($C$1:C162,C162)</f>
        <v>2</v>
      </c>
    </row>
    <row r="163" spans="3:9" x14ac:dyDescent="0.25">
      <c r="C163" s="6">
        <f t="shared" si="12"/>
        <v>11</v>
      </c>
      <c r="D163" s="9" t="s">
        <v>245</v>
      </c>
      <c r="E163" s="9" t="str">
        <f>IF(E153=0,"",E153)</f>
        <v>VERTIKAALSETE ÜHENDUSTEEDE PIND</v>
      </c>
      <c r="F163" s="10" t="str">
        <f>IF(IF(C163&lt;='Hoone üldandmed'!$B$3*1,TRUE,FALSE),C163,"")</f>
        <v/>
      </c>
      <c r="G163" s="10" t="b">
        <f>IF(C163&lt;='Hoone üldandmed'!$B$3*1,TRUE,FALSE)</f>
        <v>0</v>
      </c>
      <c r="H163" s="6"/>
      <c r="I163" s="4">
        <f>COUNTIFS($C$1:C163,C163)</f>
        <v>3</v>
      </c>
    </row>
    <row r="164" spans="3:9" x14ac:dyDescent="0.25">
      <c r="C164" s="6">
        <f t="shared" si="12"/>
        <v>11</v>
      </c>
      <c r="D164" s="9" t="s">
        <v>246</v>
      </c>
      <c r="E164" s="9" t="str">
        <f>IF(E154=0,"",E154)</f>
        <v>TEHNOPIND</v>
      </c>
      <c r="F164" s="10" t="str">
        <f>IF(IF(C164&lt;='Hoone üldandmed'!$B$3*1,TRUE,FALSE),C164,"")</f>
        <v/>
      </c>
      <c r="G164" s="10" t="b">
        <f>IF(C164&lt;='Hoone üldandmed'!$B$3*1,TRUE,FALSE)</f>
        <v>0</v>
      </c>
      <c r="H164" s="6"/>
      <c r="I164" s="4">
        <f>COUNTIFS($C$1:C164,C164)</f>
        <v>4</v>
      </c>
    </row>
    <row r="165" spans="3:9" x14ac:dyDescent="0.25">
      <c r="C165" s="6">
        <f t="shared" si="12"/>
        <v>11</v>
      </c>
      <c r="D165" s="9" t="s">
        <v>167</v>
      </c>
      <c r="E165" s="9" t="str">
        <f>IF(E155=0,"",E155)</f>
        <v/>
      </c>
      <c r="F165" s="10" t="str">
        <f>IF(IF(C165&lt;='Hoone üldandmed'!$B$3*1,TRUE,FALSE),C165,"")</f>
        <v/>
      </c>
      <c r="G165" s="10" t="b">
        <f>IF(C165&lt;='Hoone üldandmed'!$B$3*1,TRUE,FALSE)</f>
        <v>0</v>
      </c>
      <c r="H165" s="6"/>
      <c r="I165" s="4">
        <f>COUNTIFS($C$1:C165,C165)</f>
        <v>5</v>
      </c>
    </row>
    <row r="166" spans="3:9" x14ac:dyDescent="0.25">
      <c r="C166" s="6">
        <f t="shared" si="12"/>
        <v>11</v>
      </c>
      <c r="D166" s="9" t="s">
        <v>235</v>
      </c>
      <c r="E166" s="9" t="s">
        <v>216</v>
      </c>
      <c r="F166" s="10" t="str">
        <f>IF(IF(C166&lt;='Hoone üldandmed'!$B$3*1,TRUE,FALSE),C166,"")</f>
        <v/>
      </c>
      <c r="G166" s="10" t="b">
        <f>IF(C166&lt;='Hoone üldandmed'!$B$3*1,TRUE,FALSE)</f>
        <v>0</v>
      </c>
      <c r="H166" s="6"/>
      <c r="I166" s="4">
        <f>COUNTIFS($C$1:C166,C166)</f>
        <v>6</v>
      </c>
    </row>
    <row r="167" spans="3:9" x14ac:dyDescent="0.25">
      <c r="C167" s="6">
        <f t="shared" ref="C167:C176" si="13">C157+1</f>
        <v>11</v>
      </c>
      <c r="D167" s="9" t="s">
        <v>168</v>
      </c>
      <c r="E167" s="9" t="str">
        <f>IF(E157=0,"",E157)</f>
        <v/>
      </c>
      <c r="F167" s="10" t="str">
        <f>IF(IF(C167&lt;='Hoone üldandmed'!$B$3*1,TRUE,FALSE),C167,"")</f>
        <v/>
      </c>
      <c r="G167" s="10" t="b">
        <f>IF(C167&lt;='Hoone üldandmed'!$B$3*1,TRUE,FALSE)</f>
        <v>0</v>
      </c>
      <c r="H167" s="6"/>
      <c r="I167" s="4">
        <f>COUNTIFS($C$1:C167,C167)</f>
        <v>7</v>
      </c>
    </row>
    <row r="168" spans="3:9" x14ac:dyDescent="0.25">
      <c r="C168" s="6">
        <f t="shared" si="13"/>
        <v>11</v>
      </c>
      <c r="D168" s="9" t="s">
        <v>169</v>
      </c>
      <c r="E168" s="9" t="str">
        <f>IF(E158=0,"",E158)</f>
        <v/>
      </c>
      <c r="F168" s="10" t="str">
        <f>IF(IF(C168&lt;='Hoone üldandmed'!$B$3*1,TRUE,FALSE),C168,"")</f>
        <v/>
      </c>
      <c r="G168" s="10" t="b">
        <f>IF(C168&lt;='Hoone üldandmed'!$B$3*1,TRUE,FALSE)</f>
        <v>0</v>
      </c>
      <c r="H168" s="6"/>
      <c r="I168" s="4">
        <f>COUNTIFS($C$1:C168,C168)</f>
        <v>8</v>
      </c>
    </row>
    <row r="169" spans="3:9" x14ac:dyDescent="0.25">
      <c r="C169" s="6">
        <f t="shared" si="13"/>
        <v>11</v>
      </c>
      <c r="D169" s="9" t="s">
        <v>248</v>
      </c>
      <c r="E169" s="9" t="str">
        <f>IF(E159=0,"",E159)</f>
        <v>KORRUSE AVATUD NETOPIND</v>
      </c>
      <c r="F169" s="10" t="str">
        <f>IF(IF(C169&lt;='Hoone üldandmed'!$B$3*1,TRUE,FALSE),C169,"")</f>
        <v/>
      </c>
      <c r="G169" s="10" t="b">
        <f>IF(C169&lt;='Hoone üldandmed'!$B$3*1,TRUE,FALSE)</f>
        <v>0</v>
      </c>
      <c r="H169" s="6"/>
      <c r="I169" s="4">
        <f>COUNTIFS($C$1:C169,C169)</f>
        <v>9</v>
      </c>
    </row>
    <row r="170" spans="3:9" x14ac:dyDescent="0.25">
      <c r="C170" s="6">
        <f t="shared" si="13"/>
        <v>11</v>
      </c>
      <c r="D170" s="9" t="s">
        <v>236</v>
      </c>
      <c r="E170" s="9" t="s">
        <v>217</v>
      </c>
      <c r="F170" s="10" t="str">
        <f>IF(IF(C170&lt;='Hoone üldandmed'!$B$3*1,TRUE,FALSE),C170,"")</f>
        <v/>
      </c>
      <c r="G170" s="10" t="b">
        <f>IF(C170&lt;='Hoone üldandmed'!$B$3*1,TRUE,FALSE)</f>
        <v>0</v>
      </c>
      <c r="H170" s="6"/>
      <c r="I170" s="4"/>
    </row>
    <row r="171" spans="3:9" x14ac:dyDescent="0.25">
      <c r="C171" s="6">
        <f t="shared" si="13"/>
        <v>12</v>
      </c>
      <c r="D171" s="9" t="str">
        <f>C171&amp;". Korrus"</f>
        <v>12. Korrus</v>
      </c>
      <c r="E171" s="9" t="str">
        <f>IF(E161=0,"",E161)</f>
        <v/>
      </c>
      <c r="F171" s="10" t="str">
        <f>IF(IF(C171&lt;='Hoone üldandmed'!$B$3*1,TRUE,FALSE),C171,"")</f>
        <v/>
      </c>
      <c r="G171" s="10" t="b">
        <f>IF(C171&lt;='Hoone üldandmed'!$B$3*1,TRUE,FALSE)</f>
        <v>0</v>
      </c>
      <c r="H171" s="6">
        <f>H161+1</f>
        <v>17</v>
      </c>
      <c r="I171" s="4">
        <f>COUNTIFS($C$1:C171,C171)</f>
        <v>1</v>
      </c>
    </row>
    <row r="172" spans="3:9" x14ac:dyDescent="0.25">
      <c r="C172" s="6">
        <f t="shared" si="13"/>
        <v>12</v>
      </c>
      <c r="D172" s="9" t="s">
        <v>244</v>
      </c>
      <c r="E172" s="9" t="str">
        <f>IF(E162=0,"",E162)</f>
        <v>ÜÜRITAV PIND</v>
      </c>
      <c r="F172" s="10" t="str">
        <f>IF(IF(C172&lt;='Hoone üldandmed'!$B$3*1,TRUE,FALSE),C172,"")</f>
        <v/>
      </c>
      <c r="G172" s="10" t="b">
        <f>IF(C172&lt;='Hoone üldandmed'!$B$3*1,TRUE,FALSE)</f>
        <v>0</v>
      </c>
      <c r="H172" s="6"/>
      <c r="I172" s="4">
        <f>COUNTIFS($C$1:C172,C172)</f>
        <v>2</v>
      </c>
    </row>
    <row r="173" spans="3:9" x14ac:dyDescent="0.25">
      <c r="C173" s="6">
        <f t="shared" si="13"/>
        <v>12</v>
      </c>
      <c r="D173" s="9" t="s">
        <v>245</v>
      </c>
      <c r="E173" s="9" t="str">
        <f>IF(E163=0,"",E163)</f>
        <v>VERTIKAALSETE ÜHENDUSTEEDE PIND</v>
      </c>
      <c r="F173" s="10" t="str">
        <f>IF(IF(C173&lt;='Hoone üldandmed'!$B$3*1,TRUE,FALSE),C173,"")</f>
        <v/>
      </c>
      <c r="G173" s="10" t="b">
        <f>IF(C173&lt;='Hoone üldandmed'!$B$3*1,TRUE,FALSE)</f>
        <v>0</v>
      </c>
      <c r="H173" s="6"/>
      <c r="I173" s="4">
        <f>COUNTIFS($C$1:C173,C173)</f>
        <v>3</v>
      </c>
    </row>
    <row r="174" spans="3:9" x14ac:dyDescent="0.25">
      <c r="C174" s="6">
        <f t="shared" si="13"/>
        <v>12</v>
      </c>
      <c r="D174" s="9" t="s">
        <v>246</v>
      </c>
      <c r="E174" s="9" t="str">
        <f>IF(E164=0,"",E164)</f>
        <v>TEHNOPIND</v>
      </c>
      <c r="F174" s="10" t="str">
        <f>IF(IF(C174&lt;='Hoone üldandmed'!$B$3*1,TRUE,FALSE),C174,"")</f>
        <v/>
      </c>
      <c r="G174" s="10" t="b">
        <f>IF(C174&lt;='Hoone üldandmed'!$B$3*1,TRUE,FALSE)</f>
        <v>0</v>
      </c>
      <c r="H174" s="6"/>
      <c r="I174" s="4">
        <f>COUNTIFS($C$1:C174,C174)</f>
        <v>4</v>
      </c>
    </row>
    <row r="175" spans="3:9" x14ac:dyDescent="0.25">
      <c r="C175" s="6">
        <f t="shared" si="13"/>
        <v>12</v>
      </c>
      <c r="D175" s="9" t="s">
        <v>167</v>
      </c>
      <c r="E175" s="9" t="str">
        <f>IF(E165=0,"",E165)</f>
        <v/>
      </c>
      <c r="F175" s="10" t="str">
        <f>IF(IF(C175&lt;='Hoone üldandmed'!$B$3*1,TRUE,FALSE),C175,"")</f>
        <v/>
      </c>
      <c r="G175" s="10" t="b">
        <f>IF(C175&lt;='Hoone üldandmed'!$B$3*1,TRUE,FALSE)</f>
        <v>0</v>
      </c>
      <c r="H175" s="6"/>
      <c r="I175" s="4">
        <f>COUNTIFS($C$1:C175,C175)</f>
        <v>5</v>
      </c>
    </row>
    <row r="176" spans="3:9" x14ac:dyDescent="0.25">
      <c r="C176" s="6">
        <f t="shared" si="13"/>
        <v>12</v>
      </c>
      <c r="D176" s="9" t="s">
        <v>235</v>
      </c>
      <c r="E176" s="9" t="s">
        <v>216</v>
      </c>
      <c r="F176" s="10" t="str">
        <f>IF(IF(C176&lt;='Hoone üldandmed'!$B$3*1,TRUE,FALSE),C176,"")</f>
        <v/>
      </c>
      <c r="G176" s="10" t="b">
        <f>IF(C176&lt;='Hoone üldandmed'!$B$3*1,TRUE,FALSE)</f>
        <v>0</v>
      </c>
      <c r="H176" s="6"/>
      <c r="I176" s="4">
        <f>COUNTIFS($C$1:C176,C176)</f>
        <v>6</v>
      </c>
    </row>
    <row r="177" spans="3:9" x14ac:dyDescent="0.25">
      <c r="C177" s="6">
        <f t="shared" ref="C177:C186" si="14">C167+1</f>
        <v>12</v>
      </c>
      <c r="D177" s="9" t="s">
        <v>168</v>
      </c>
      <c r="E177" s="9" t="str">
        <f>IF(E167=0,"",E167)</f>
        <v/>
      </c>
      <c r="F177" s="10" t="str">
        <f>IF(IF(C177&lt;='Hoone üldandmed'!$B$3*1,TRUE,FALSE),C177,"")</f>
        <v/>
      </c>
      <c r="G177" s="10" t="b">
        <f>IF(C177&lt;='Hoone üldandmed'!$B$3*1,TRUE,FALSE)</f>
        <v>0</v>
      </c>
      <c r="H177" s="6"/>
      <c r="I177" s="4">
        <f>COUNTIFS($C$1:C177,C177)</f>
        <v>7</v>
      </c>
    </row>
    <row r="178" spans="3:9" x14ac:dyDescent="0.25">
      <c r="C178" s="6">
        <f t="shared" si="14"/>
        <v>12</v>
      </c>
      <c r="D178" s="9" t="s">
        <v>169</v>
      </c>
      <c r="E178" s="9" t="str">
        <f>IF(E168=0,"",E168)</f>
        <v/>
      </c>
      <c r="F178" s="10" t="str">
        <f>IF(IF(C178&lt;='Hoone üldandmed'!$B$3*1,TRUE,FALSE),C178,"")</f>
        <v/>
      </c>
      <c r="G178" s="10" t="b">
        <f>IF(C178&lt;='Hoone üldandmed'!$B$3*1,TRUE,FALSE)</f>
        <v>0</v>
      </c>
      <c r="H178" s="6"/>
      <c r="I178" s="4">
        <f>COUNTIFS($C$1:C178,C178)</f>
        <v>8</v>
      </c>
    </row>
    <row r="179" spans="3:9" x14ac:dyDescent="0.25">
      <c r="C179" s="6">
        <f t="shared" si="14"/>
        <v>12</v>
      </c>
      <c r="D179" s="9" t="s">
        <v>248</v>
      </c>
      <c r="E179" s="9" t="str">
        <f>IF(E169=0,"",E169)</f>
        <v>KORRUSE AVATUD NETOPIND</v>
      </c>
      <c r="F179" s="10" t="str">
        <f>IF(IF(C179&lt;='Hoone üldandmed'!$B$3*1,TRUE,FALSE),C179,"")</f>
        <v/>
      </c>
      <c r="G179" s="10" t="b">
        <f>IF(C179&lt;='Hoone üldandmed'!$B$3*1,TRUE,FALSE)</f>
        <v>0</v>
      </c>
      <c r="H179" s="6"/>
      <c r="I179" s="4">
        <f>COUNTIFS($C$1:C179,C179)</f>
        <v>9</v>
      </c>
    </row>
    <row r="180" spans="3:9" x14ac:dyDescent="0.25">
      <c r="C180" s="6">
        <f t="shared" si="14"/>
        <v>12</v>
      </c>
      <c r="D180" s="9" t="s">
        <v>236</v>
      </c>
      <c r="E180" s="9" t="s">
        <v>217</v>
      </c>
      <c r="F180" s="10" t="str">
        <f>IF(IF(C180&lt;='Hoone üldandmed'!$B$3*1,TRUE,FALSE),C180,"")</f>
        <v/>
      </c>
      <c r="G180" s="10" t="b">
        <f>IF(C180&lt;='Hoone üldandmed'!$B$3*1,TRUE,FALSE)</f>
        <v>0</v>
      </c>
      <c r="H180" s="6"/>
      <c r="I180" s="4"/>
    </row>
    <row r="181" spans="3:9" x14ac:dyDescent="0.25">
      <c r="C181" s="6">
        <f t="shared" si="14"/>
        <v>13</v>
      </c>
      <c r="D181" s="9" t="str">
        <f>C181&amp;". Korrus"</f>
        <v>13. Korrus</v>
      </c>
      <c r="E181" s="9" t="str">
        <f>IF(E171=0,"",E171)</f>
        <v/>
      </c>
      <c r="F181" s="10" t="str">
        <f>IF(IF(C181&lt;='Hoone üldandmed'!$B$3*1,TRUE,FALSE),C181,"")</f>
        <v/>
      </c>
      <c r="G181" s="10" t="b">
        <f>IF(C181&lt;='Hoone üldandmed'!$B$3*1,TRUE,FALSE)</f>
        <v>0</v>
      </c>
      <c r="H181" s="6">
        <f>H171+1</f>
        <v>18</v>
      </c>
      <c r="I181" s="4">
        <f>COUNTIFS($C$1:C181,C181)</f>
        <v>1</v>
      </c>
    </row>
    <row r="182" spans="3:9" x14ac:dyDescent="0.25">
      <c r="C182" s="6">
        <f t="shared" si="14"/>
        <v>13</v>
      </c>
      <c r="D182" s="9" t="s">
        <v>244</v>
      </c>
      <c r="E182" s="9" t="str">
        <f>IF(E172=0,"",E172)</f>
        <v>ÜÜRITAV PIND</v>
      </c>
      <c r="F182" s="10" t="str">
        <f>IF(IF(C182&lt;='Hoone üldandmed'!$B$3*1,TRUE,FALSE),C182,"")</f>
        <v/>
      </c>
      <c r="G182" s="10" t="b">
        <f>IF(C182&lt;='Hoone üldandmed'!$B$3*1,TRUE,FALSE)</f>
        <v>0</v>
      </c>
      <c r="H182" s="6"/>
      <c r="I182" s="4">
        <f>COUNTIFS($C$1:C182,C182)</f>
        <v>2</v>
      </c>
    </row>
    <row r="183" spans="3:9" x14ac:dyDescent="0.25">
      <c r="C183" s="6">
        <f t="shared" si="14"/>
        <v>13</v>
      </c>
      <c r="D183" s="9" t="s">
        <v>245</v>
      </c>
      <c r="E183" s="9" t="str">
        <f>IF(E173=0,"",E173)</f>
        <v>VERTIKAALSETE ÜHENDUSTEEDE PIND</v>
      </c>
      <c r="F183" s="10" t="str">
        <f>IF(IF(C183&lt;='Hoone üldandmed'!$B$3*1,TRUE,FALSE),C183,"")</f>
        <v/>
      </c>
      <c r="G183" s="10" t="b">
        <f>IF(C183&lt;='Hoone üldandmed'!$B$3*1,TRUE,FALSE)</f>
        <v>0</v>
      </c>
      <c r="H183" s="6"/>
      <c r="I183" s="4">
        <f>COUNTIFS($C$1:C183,C183)</f>
        <v>3</v>
      </c>
    </row>
    <row r="184" spans="3:9" x14ac:dyDescent="0.25">
      <c r="C184" s="6">
        <f t="shared" si="14"/>
        <v>13</v>
      </c>
      <c r="D184" s="9" t="s">
        <v>246</v>
      </c>
      <c r="E184" s="9" t="str">
        <f>IF(E174=0,"",E174)</f>
        <v>TEHNOPIND</v>
      </c>
      <c r="F184" s="10" t="str">
        <f>IF(IF(C184&lt;='Hoone üldandmed'!$B$3*1,TRUE,FALSE),C184,"")</f>
        <v/>
      </c>
      <c r="G184" s="10" t="b">
        <f>IF(C184&lt;='Hoone üldandmed'!$B$3*1,TRUE,FALSE)</f>
        <v>0</v>
      </c>
      <c r="H184" s="6"/>
      <c r="I184" s="4">
        <f>COUNTIFS($C$1:C184,C184)</f>
        <v>4</v>
      </c>
    </row>
    <row r="185" spans="3:9" x14ac:dyDescent="0.25">
      <c r="C185" s="6">
        <f t="shared" si="14"/>
        <v>13</v>
      </c>
      <c r="D185" s="9" t="s">
        <v>167</v>
      </c>
      <c r="E185" s="9" t="str">
        <f>IF(E175=0,"",E175)</f>
        <v/>
      </c>
      <c r="F185" s="10" t="str">
        <f>IF(IF(C185&lt;='Hoone üldandmed'!$B$3*1,TRUE,FALSE),C185,"")</f>
        <v/>
      </c>
      <c r="G185" s="10" t="b">
        <f>IF(C185&lt;='Hoone üldandmed'!$B$3*1,TRUE,FALSE)</f>
        <v>0</v>
      </c>
      <c r="H185" s="6"/>
      <c r="I185" s="4">
        <f>COUNTIFS($C$1:C185,C185)</f>
        <v>5</v>
      </c>
    </row>
    <row r="186" spans="3:9" x14ac:dyDescent="0.25">
      <c r="C186" s="6">
        <f t="shared" si="14"/>
        <v>13</v>
      </c>
      <c r="D186" s="9" t="s">
        <v>235</v>
      </c>
      <c r="E186" s="9" t="s">
        <v>216</v>
      </c>
      <c r="F186" s="10" t="str">
        <f>IF(IF(C186&lt;='Hoone üldandmed'!$B$3*1,TRUE,FALSE),C186,"")</f>
        <v/>
      </c>
      <c r="G186" s="10" t="b">
        <f>IF(C186&lt;='Hoone üldandmed'!$B$3*1,TRUE,FALSE)</f>
        <v>0</v>
      </c>
      <c r="H186" s="6"/>
      <c r="I186" s="4">
        <f>COUNTIFS($C$1:C186,C186)</f>
        <v>6</v>
      </c>
    </row>
    <row r="187" spans="3:9" x14ac:dyDescent="0.25">
      <c r="C187" s="6">
        <f t="shared" ref="C187:C196" si="15">C177+1</f>
        <v>13</v>
      </c>
      <c r="D187" s="9" t="s">
        <v>168</v>
      </c>
      <c r="E187" s="9" t="str">
        <f>IF(E177=0,"",E177)</f>
        <v/>
      </c>
      <c r="F187" s="10" t="str">
        <f>IF(IF(C187&lt;='Hoone üldandmed'!$B$3*1,TRUE,FALSE),C187,"")</f>
        <v/>
      </c>
      <c r="G187" s="10" t="b">
        <f>IF(C187&lt;='Hoone üldandmed'!$B$3*1,TRUE,FALSE)</f>
        <v>0</v>
      </c>
      <c r="H187" s="6"/>
      <c r="I187" s="4">
        <f>COUNTIFS($C$1:C187,C187)</f>
        <v>7</v>
      </c>
    </row>
    <row r="188" spans="3:9" x14ac:dyDescent="0.25">
      <c r="C188" s="6">
        <f t="shared" si="15"/>
        <v>13</v>
      </c>
      <c r="D188" s="9" t="s">
        <v>169</v>
      </c>
      <c r="E188" s="9" t="str">
        <f>IF(E178=0,"",E178)</f>
        <v/>
      </c>
      <c r="F188" s="10" t="str">
        <f>IF(IF(C188&lt;='Hoone üldandmed'!$B$3*1,TRUE,FALSE),C188,"")</f>
        <v/>
      </c>
      <c r="G188" s="10" t="b">
        <f>IF(C188&lt;='Hoone üldandmed'!$B$3*1,TRUE,FALSE)</f>
        <v>0</v>
      </c>
      <c r="H188" s="6"/>
      <c r="I188" s="4">
        <f>COUNTIFS($C$1:C188,C188)</f>
        <v>8</v>
      </c>
    </row>
    <row r="189" spans="3:9" x14ac:dyDescent="0.25">
      <c r="C189" s="6">
        <f t="shared" si="15"/>
        <v>13</v>
      </c>
      <c r="D189" s="9" t="s">
        <v>248</v>
      </c>
      <c r="E189" s="9" t="str">
        <f>IF(E179=0,"",E179)</f>
        <v>KORRUSE AVATUD NETOPIND</v>
      </c>
      <c r="F189" s="10" t="str">
        <f>IF(IF(C189&lt;='Hoone üldandmed'!$B$3*1,TRUE,FALSE),C189,"")</f>
        <v/>
      </c>
      <c r="G189" s="10" t="b">
        <f>IF(C189&lt;='Hoone üldandmed'!$B$3*1,TRUE,FALSE)</f>
        <v>0</v>
      </c>
      <c r="H189" s="6"/>
      <c r="I189" s="4">
        <f>COUNTIFS($C$1:C189,C189)</f>
        <v>9</v>
      </c>
    </row>
    <row r="190" spans="3:9" x14ac:dyDescent="0.25">
      <c r="C190" s="6">
        <f t="shared" si="15"/>
        <v>13</v>
      </c>
      <c r="D190" s="9" t="s">
        <v>236</v>
      </c>
      <c r="E190" s="9" t="s">
        <v>217</v>
      </c>
      <c r="F190" s="10" t="str">
        <f>IF(IF(C190&lt;='Hoone üldandmed'!$B$3*1,TRUE,FALSE),C190,"")</f>
        <v/>
      </c>
      <c r="G190" s="10" t="b">
        <f>IF(C190&lt;='Hoone üldandmed'!$B$3*1,TRUE,FALSE)</f>
        <v>0</v>
      </c>
      <c r="H190" s="6"/>
      <c r="I190" s="4"/>
    </row>
    <row r="191" spans="3:9" x14ac:dyDescent="0.25">
      <c r="C191" s="6">
        <f t="shared" si="15"/>
        <v>14</v>
      </c>
      <c r="D191" s="9" t="str">
        <f>C191&amp;". Korrus"</f>
        <v>14. Korrus</v>
      </c>
      <c r="E191" s="9" t="str">
        <f>IF(E181=0,"",E181)</f>
        <v/>
      </c>
      <c r="F191" s="10" t="str">
        <f>IF(IF(C191&lt;='Hoone üldandmed'!$B$3*1,TRUE,FALSE),C191,"")</f>
        <v/>
      </c>
      <c r="G191" s="10" t="b">
        <f>IF(C191&lt;='Hoone üldandmed'!$B$3*1,TRUE,FALSE)</f>
        <v>0</v>
      </c>
      <c r="H191" s="6">
        <f>H181+1</f>
        <v>19</v>
      </c>
      <c r="I191" s="4">
        <f>COUNTIFS($C$1:C191,C191)</f>
        <v>1</v>
      </c>
    </row>
    <row r="192" spans="3:9" x14ac:dyDescent="0.25">
      <c r="C192" s="6">
        <f t="shared" si="15"/>
        <v>14</v>
      </c>
      <c r="D192" s="9" t="s">
        <v>244</v>
      </c>
      <c r="E192" s="9" t="str">
        <f>IF(E182=0,"",E182)</f>
        <v>ÜÜRITAV PIND</v>
      </c>
      <c r="F192" s="10" t="str">
        <f>IF(IF(C192&lt;='Hoone üldandmed'!$B$3*1,TRUE,FALSE),C192,"")</f>
        <v/>
      </c>
      <c r="G192" s="10" t="b">
        <f>IF(C192&lt;='Hoone üldandmed'!$B$3*1,TRUE,FALSE)</f>
        <v>0</v>
      </c>
      <c r="H192" s="6"/>
      <c r="I192" s="4">
        <f>COUNTIFS($C$1:C192,C192)</f>
        <v>2</v>
      </c>
    </row>
    <row r="193" spans="3:9" x14ac:dyDescent="0.25">
      <c r="C193" s="6">
        <f t="shared" si="15"/>
        <v>14</v>
      </c>
      <c r="D193" s="9" t="s">
        <v>245</v>
      </c>
      <c r="E193" s="9" t="str">
        <f>IF(E183=0,"",E183)</f>
        <v>VERTIKAALSETE ÜHENDUSTEEDE PIND</v>
      </c>
      <c r="F193" s="10" t="str">
        <f>IF(IF(C193&lt;='Hoone üldandmed'!$B$3*1,TRUE,FALSE),C193,"")</f>
        <v/>
      </c>
      <c r="G193" s="10" t="b">
        <f>IF(C193&lt;='Hoone üldandmed'!$B$3*1,TRUE,FALSE)</f>
        <v>0</v>
      </c>
      <c r="H193" s="6"/>
      <c r="I193" s="4">
        <f>COUNTIFS($C$1:C193,C193)</f>
        <v>3</v>
      </c>
    </row>
    <row r="194" spans="3:9" x14ac:dyDescent="0.25">
      <c r="C194" s="6">
        <f t="shared" si="15"/>
        <v>14</v>
      </c>
      <c r="D194" s="9" t="s">
        <v>246</v>
      </c>
      <c r="E194" s="9" t="str">
        <f>IF(E184=0,"",E184)</f>
        <v>TEHNOPIND</v>
      </c>
      <c r="F194" s="10" t="str">
        <f>IF(IF(C194&lt;='Hoone üldandmed'!$B$3*1,TRUE,FALSE),C194,"")</f>
        <v/>
      </c>
      <c r="G194" s="10" t="b">
        <f>IF(C194&lt;='Hoone üldandmed'!$B$3*1,TRUE,FALSE)</f>
        <v>0</v>
      </c>
      <c r="H194" s="6"/>
      <c r="I194" s="4">
        <f>COUNTIFS($C$1:C194,C194)</f>
        <v>4</v>
      </c>
    </row>
    <row r="195" spans="3:9" x14ac:dyDescent="0.25">
      <c r="C195" s="6">
        <f t="shared" si="15"/>
        <v>14</v>
      </c>
      <c r="D195" s="9" t="s">
        <v>167</v>
      </c>
      <c r="E195" s="9" t="str">
        <f>IF(E185=0,"",E185)</f>
        <v/>
      </c>
      <c r="F195" s="10" t="str">
        <f>IF(IF(C195&lt;='Hoone üldandmed'!$B$3*1,TRUE,FALSE),C195,"")</f>
        <v/>
      </c>
      <c r="G195" s="10" t="b">
        <f>IF(C195&lt;='Hoone üldandmed'!$B$3*1,TRUE,FALSE)</f>
        <v>0</v>
      </c>
      <c r="H195" s="6"/>
      <c r="I195" s="4">
        <f>COUNTIFS($C$1:C195,C195)</f>
        <v>5</v>
      </c>
    </row>
    <row r="196" spans="3:9" x14ac:dyDescent="0.25">
      <c r="C196" s="6">
        <f t="shared" si="15"/>
        <v>14</v>
      </c>
      <c r="D196" s="9" t="s">
        <v>235</v>
      </c>
      <c r="E196" s="9" t="s">
        <v>216</v>
      </c>
      <c r="F196" s="10" t="str">
        <f>IF(IF(C196&lt;='Hoone üldandmed'!$B$3*1,TRUE,FALSE),C196,"")</f>
        <v/>
      </c>
      <c r="G196" s="10" t="b">
        <f>IF(C196&lt;='Hoone üldandmed'!$B$3*1,TRUE,FALSE)</f>
        <v>0</v>
      </c>
      <c r="H196" s="6"/>
      <c r="I196" s="4">
        <f>COUNTIFS($C$1:C196,C196)</f>
        <v>6</v>
      </c>
    </row>
    <row r="197" spans="3:9" x14ac:dyDescent="0.25">
      <c r="C197" s="6">
        <f t="shared" ref="C197:C206" si="16">C187+1</f>
        <v>14</v>
      </c>
      <c r="D197" s="9" t="s">
        <v>168</v>
      </c>
      <c r="E197" s="9" t="str">
        <f>IF(E187=0,"",E187)</f>
        <v/>
      </c>
      <c r="F197" s="10" t="str">
        <f>IF(IF(C197&lt;='Hoone üldandmed'!$B$3*1,TRUE,FALSE),C197,"")</f>
        <v/>
      </c>
      <c r="G197" s="10" t="b">
        <f>IF(C197&lt;='Hoone üldandmed'!$B$3*1,TRUE,FALSE)</f>
        <v>0</v>
      </c>
      <c r="H197" s="6"/>
      <c r="I197" s="4">
        <f>COUNTIFS($C$1:C197,C197)</f>
        <v>7</v>
      </c>
    </row>
    <row r="198" spans="3:9" x14ac:dyDescent="0.25">
      <c r="C198" s="6">
        <f t="shared" si="16"/>
        <v>14</v>
      </c>
      <c r="D198" s="9" t="s">
        <v>169</v>
      </c>
      <c r="E198" s="9" t="str">
        <f>IF(E188=0,"",E188)</f>
        <v/>
      </c>
      <c r="F198" s="10" t="str">
        <f>IF(IF(C198&lt;='Hoone üldandmed'!$B$3*1,TRUE,FALSE),C198,"")</f>
        <v/>
      </c>
      <c r="G198" s="10" t="b">
        <f>IF(C198&lt;='Hoone üldandmed'!$B$3*1,TRUE,FALSE)</f>
        <v>0</v>
      </c>
      <c r="H198" s="6"/>
      <c r="I198" s="4">
        <f>COUNTIFS($C$1:C198,C198)</f>
        <v>8</v>
      </c>
    </row>
    <row r="199" spans="3:9" x14ac:dyDescent="0.25">
      <c r="C199" s="6">
        <f t="shared" si="16"/>
        <v>14</v>
      </c>
      <c r="D199" s="9" t="s">
        <v>248</v>
      </c>
      <c r="E199" s="9" t="str">
        <f>IF(E189=0,"",E189)</f>
        <v>KORRUSE AVATUD NETOPIND</v>
      </c>
      <c r="F199" s="10" t="str">
        <f>IF(IF(C199&lt;='Hoone üldandmed'!$B$3*1,TRUE,FALSE),C199,"")</f>
        <v/>
      </c>
      <c r="G199" s="10" t="b">
        <f>IF(C199&lt;='Hoone üldandmed'!$B$3*1,TRUE,FALSE)</f>
        <v>0</v>
      </c>
      <c r="H199" s="6"/>
      <c r="I199" s="4">
        <f>COUNTIFS($C$1:C199,C199)</f>
        <v>9</v>
      </c>
    </row>
    <row r="200" spans="3:9" x14ac:dyDescent="0.25">
      <c r="C200" s="6">
        <f t="shared" si="16"/>
        <v>14</v>
      </c>
      <c r="D200" s="9" t="s">
        <v>236</v>
      </c>
      <c r="E200" s="9" t="s">
        <v>217</v>
      </c>
      <c r="F200" s="10" t="str">
        <f>IF(IF(C200&lt;='Hoone üldandmed'!$B$3*1,TRUE,FALSE),C200,"")</f>
        <v/>
      </c>
      <c r="G200" s="10" t="b">
        <f>IF(C200&lt;='Hoone üldandmed'!$B$3*1,TRUE,FALSE)</f>
        <v>0</v>
      </c>
      <c r="H200" s="6"/>
      <c r="I200" s="4"/>
    </row>
    <row r="201" spans="3:9" x14ac:dyDescent="0.25">
      <c r="C201" s="6">
        <f t="shared" si="16"/>
        <v>15</v>
      </c>
      <c r="D201" s="9" t="str">
        <f>C201&amp;". Korrus"</f>
        <v>15. Korrus</v>
      </c>
      <c r="E201" s="9" t="str">
        <f>IF(E191=0,"",E191)</f>
        <v/>
      </c>
      <c r="F201" s="10" t="str">
        <f>IF(IF(C201&lt;='Hoone üldandmed'!$B$3*1,TRUE,FALSE),C201,"")</f>
        <v/>
      </c>
      <c r="G201" s="10" t="b">
        <f>IF(C201&lt;='Hoone üldandmed'!$B$3*1,TRUE,FALSE)</f>
        <v>0</v>
      </c>
      <c r="H201" s="6">
        <f>H191+1</f>
        <v>20</v>
      </c>
      <c r="I201" s="4">
        <f>COUNTIFS($C$1:C201,C201)</f>
        <v>1</v>
      </c>
    </row>
    <row r="202" spans="3:9" x14ac:dyDescent="0.25">
      <c r="C202" s="6">
        <f t="shared" si="16"/>
        <v>15</v>
      </c>
      <c r="D202" s="9" t="s">
        <v>244</v>
      </c>
      <c r="E202" s="9" t="str">
        <f>IF(E192=0,"",E192)</f>
        <v>ÜÜRITAV PIND</v>
      </c>
      <c r="F202" s="10" t="str">
        <f>IF(IF(C202&lt;='Hoone üldandmed'!$B$3*1,TRUE,FALSE),C202,"")</f>
        <v/>
      </c>
      <c r="G202" s="10" t="b">
        <f>IF(C202&lt;='Hoone üldandmed'!$B$3*1,TRUE,FALSE)</f>
        <v>0</v>
      </c>
      <c r="H202" s="6"/>
      <c r="I202" s="4">
        <f>COUNTIFS($C$1:C202,C202)</f>
        <v>2</v>
      </c>
    </row>
    <row r="203" spans="3:9" x14ac:dyDescent="0.25">
      <c r="C203" s="6">
        <f t="shared" si="16"/>
        <v>15</v>
      </c>
      <c r="D203" s="9" t="s">
        <v>245</v>
      </c>
      <c r="E203" s="9" t="str">
        <f>IF(E193=0,"",E193)</f>
        <v>VERTIKAALSETE ÜHENDUSTEEDE PIND</v>
      </c>
      <c r="F203" s="10" t="str">
        <f>IF(IF(C203&lt;='Hoone üldandmed'!$B$3*1,TRUE,FALSE),C203,"")</f>
        <v/>
      </c>
      <c r="G203" s="10" t="b">
        <f>IF(C203&lt;='Hoone üldandmed'!$B$3*1,TRUE,FALSE)</f>
        <v>0</v>
      </c>
      <c r="H203" s="6"/>
      <c r="I203" s="4">
        <f>COUNTIFS($C$1:C203,C203)</f>
        <v>3</v>
      </c>
    </row>
    <row r="204" spans="3:9" x14ac:dyDescent="0.25">
      <c r="C204" s="6">
        <f t="shared" si="16"/>
        <v>15</v>
      </c>
      <c r="D204" s="9" t="s">
        <v>246</v>
      </c>
      <c r="E204" s="9" t="str">
        <f>IF(E194=0,"",E194)</f>
        <v>TEHNOPIND</v>
      </c>
      <c r="F204" s="10" t="str">
        <f>IF(IF(C204&lt;='Hoone üldandmed'!$B$3*1,TRUE,FALSE),C204,"")</f>
        <v/>
      </c>
      <c r="G204" s="10" t="b">
        <f>IF(C204&lt;='Hoone üldandmed'!$B$3*1,TRUE,FALSE)</f>
        <v>0</v>
      </c>
      <c r="H204" s="6"/>
      <c r="I204" s="4">
        <f>COUNTIFS($C$1:C204,C204)</f>
        <v>4</v>
      </c>
    </row>
    <row r="205" spans="3:9" x14ac:dyDescent="0.25">
      <c r="C205" s="6">
        <f t="shared" si="16"/>
        <v>15</v>
      </c>
      <c r="D205" s="9" t="s">
        <v>167</v>
      </c>
      <c r="E205" s="9" t="str">
        <f>IF(E195=0,"",E195)</f>
        <v/>
      </c>
      <c r="F205" s="10" t="str">
        <f>IF(IF(C205&lt;='Hoone üldandmed'!$B$3*1,TRUE,FALSE),C205,"")</f>
        <v/>
      </c>
      <c r="G205" s="10" t="b">
        <f>IF(C205&lt;='Hoone üldandmed'!$B$3*1,TRUE,FALSE)</f>
        <v>0</v>
      </c>
      <c r="H205" s="6"/>
      <c r="I205" s="4">
        <f>COUNTIFS($C$1:C205,C205)</f>
        <v>5</v>
      </c>
    </row>
    <row r="206" spans="3:9" x14ac:dyDescent="0.25">
      <c r="C206" s="6">
        <f t="shared" si="16"/>
        <v>15</v>
      </c>
      <c r="D206" s="9" t="s">
        <v>235</v>
      </c>
      <c r="E206" s="9" t="s">
        <v>216</v>
      </c>
      <c r="F206" s="10" t="str">
        <f>IF(IF(C206&lt;='Hoone üldandmed'!$B$3*1,TRUE,FALSE),C206,"")</f>
        <v/>
      </c>
      <c r="G206" s="10" t="b">
        <f>IF(C206&lt;='Hoone üldandmed'!$B$3*1,TRUE,FALSE)</f>
        <v>0</v>
      </c>
      <c r="H206" s="6"/>
      <c r="I206" s="4">
        <f>COUNTIFS($C$1:C206,C206)</f>
        <v>6</v>
      </c>
    </row>
    <row r="207" spans="3:9" x14ac:dyDescent="0.25">
      <c r="C207" s="6">
        <f t="shared" ref="C207:C216" si="17">C197+1</f>
        <v>15</v>
      </c>
      <c r="D207" s="9" t="s">
        <v>168</v>
      </c>
      <c r="E207" s="9" t="str">
        <f>IF(E197=0,"",E197)</f>
        <v/>
      </c>
      <c r="F207" s="10" t="str">
        <f>IF(IF(C207&lt;='Hoone üldandmed'!$B$3*1,TRUE,FALSE),C207,"")</f>
        <v/>
      </c>
      <c r="G207" s="10" t="b">
        <f>IF(C207&lt;='Hoone üldandmed'!$B$3*1,TRUE,FALSE)</f>
        <v>0</v>
      </c>
      <c r="H207" s="6"/>
      <c r="I207" s="4">
        <f>COUNTIFS($C$1:C207,C207)</f>
        <v>7</v>
      </c>
    </row>
    <row r="208" spans="3:9" x14ac:dyDescent="0.25">
      <c r="C208" s="6">
        <f t="shared" si="17"/>
        <v>15</v>
      </c>
      <c r="D208" s="9" t="s">
        <v>169</v>
      </c>
      <c r="E208" s="9" t="str">
        <f>IF(E198=0,"",E198)</f>
        <v/>
      </c>
      <c r="F208" s="10" t="str">
        <f>IF(IF(C208&lt;='Hoone üldandmed'!$B$3*1,TRUE,FALSE),C208,"")</f>
        <v/>
      </c>
      <c r="G208" s="10" t="b">
        <f>IF(C208&lt;='Hoone üldandmed'!$B$3*1,TRUE,FALSE)</f>
        <v>0</v>
      </c>
      <c r="H208" s="6"/>
      <c r="I208" s="4">
        <f>COUNTIFS($C$1:C208,C208)</f>
        <v>8</v>
      </c>
    </row>
    <row r="209" spans="3:9" x14ac:dyDescent="0.25">
      <c r="C209" s="6">
        <f t="shared" si="17"/>
        <v>15</v>
      </c>
      <c r="D209" s="9" t="s">
        <v>248</v>
      </c>
      <c r="E209" s="9" t="str">
        <f>IF(E199=0,"",E199)</f>
        <v>KORRUSE AVATUD NETOPIND</v>
      </c>
      <c r="F209" s="10" t="str">
        <f>IF(IF(C209&lt;='Hoone üldandmed'!$B$3*1,TRUE,FALSE),C209,"")</f>
        <v/>
      </c>
      <c r="G209" s="10" t="b">
        <f>IF(C209&lt;='Hoone üldandmed'!$B$3*1,TRUE,FALSE)</f>
        <v>0</v>
      </c>
      <c r="H209" s="6"/>
      <c r="I209" s="4">
        <f>COUNTIFS($C$1:C209,C209)</f>
        <v>9</v>
      </c>
    </row>
    <row r="210" spans="3:9" x14ac:dyDescent="0.25">
      <c r="C210" s="6">
        <f t="shared" si="17"/>
        <v>15</v>
      </c>
      <c r="D210" s="9" t="s">
        <v>236</v>
      </c>
      <c r="E210" s="9" t="s">
        <v>217</v>
      </c>
      <c r="F210" s="10" t="str">
        <f>IF(IF(C210&lt;='Hoone üldandmed'!$B$3*1,TRUE,FALSE),C210,"")</f>
        <v/>
      </c>
      <c r="G210" s="10" t="b">
        <f>IF(C210&lt;='Hoone üldandmed'!$B$3*1,TRUE,FALSE)</f>
        <v>0</v>
      </c>
      <c r="H210" s="6"/>
      <c r="I210" s="4"/>
    </row>
    <row r="211" spans="3:9" x14ac:dyDescent="0.25">
      <c r="C211" s="6">
        <f t="shared" si="17"/>
        <v>16</v>
      </c>
      <c r="D211" s="9" t="str">
        <f>C211&amp;". Korrus"</f>
        <v>16. Korrus</v>
      </c>
      <c r="E211" s="9" t="str">
        <f>IF(E201=0,"",E201)</f>
        <v/>
      </c>
      <c r="F211" s="10" t="str">
        <f>IF(IF(C211&lt;='Hoone üldandmed'!$B$3*1,TRUE,FALSE),C211,"")</f>
        <v/>
      </c>
      <c r="G211" s="10" t="b">
        <f>IF(C211&lt;='Hoone üldandmed'!$B$3*1,TRUE,FALSE)</f>
        <v>0</v>
      </c>
      <c r="H211" s="6">
        <f>H201+1</f>
        <v>21</v>
      </c>
      <c r="I211" s="4">
        <f>COUNTIFS($C$1:C211,C211)</f>
        <v>1</v>
      </c>
    </row>
    <row r="212" spans="3:9" x14ac:dyDescent="0.25">
      <c r="C212" s="6">
        <f t="shared" si="17"/>
        <v>16</v>
      </c>
      <c r="D212" s="9" t="s">
        <v>244</v>
      </c>
      <c r="E212" s="9" t="str">
        <f>IF(E202=0,"",E202)</f>
        <v>ÜÜRITAV PIND</v>
      </c>
      <c r="F212" s="10" t="str">
        <f>IF(IF(C212&lt;='Hoone üldandmed'!$B$3*1,TRUE,FALSE),C212,"")</f>
        <v/>
      </c>
      <c r="G212" s="10" t="b">
        <f>IF(C212&lt;='Hoone üldandmed'!$B$3*1,TRUE,FALSE)</f>
        <v>0</v>
      </c>
      <c r="H212" s="6"/>
      <c r="I212" s="4">
        <f>COUNTIFS($C$1:C212,C212)</f>
        <v>2</v>
      </c>
    </row>
    <row r="213" spans="3:9" x14ac:dyDescent="0.25">
      <c r="C213" s="6">
        <f t="shared" si="17"/>
        <v>16</v>
      </c>
      <c r="D213" s="9" t="s">
        <v>245</v>
      </c>
      <c r="E213" s="9" t="str">
        <f>IF(E203=0,"",E203)</f>
        <v>VERTIKAALSETE ÜHENDUSTEEDE PIND</v>
      </c>
      <c r="F213" s="10" t="str">
        <f>IF(IF(C213&lt;='Hoone üldandmed'!$B$3*1,TRUE,FALSE),C213,"")</f>
        <v/>
      </c>
      <c r="G213" s="10" t="b">
        <f>IF(C213&lt;='Hoone üldandmed'!$B$3*1,TRUE,FALSE)</f>
        <v>0</v>
      </c>
      <c r="H213" s="6"/>
      <c r="I213" s="4">
        <f>COUNTIFS($C$1:C213,C213)</f>
        <v>3</v>
      </c>
    </row>
    <row r="214" spans="3:9" x14ac:dyDescent="0.25">
      <c r="C214" s="6">
        <f t="shared" si="17"/>
        <v>16</v>
      </c>
      <c r="D214" s="9" t="s">
        <v>246</v>
      </c>
      <c r="E214" s="9" t="str">
        <f>IF(E204=0,"",E204)</f>
        <v>TEHNOPIND</v>
      </c>
      <c r="F214" s="10" t="str">
        <f>IF(IF(C214&lt;='Hoone üldandmed'!$B$3*1,TRUE,FALSE),C214,"")</f>
        <v/>
      </c>
      <c r="G214" s="10" t="b">
        <f>IF(C214&lt;='Hoone üldandmed'!$B$3*1,TRUE,FALSE)</f>
        <v>0</v>
      </c>
      <c r="H214" s="6"/>
      <c r="I214" s="4">
        <f>COUNTIFS($C$1:C214,C214)</f>
        <v>4</v>
      </c>
    </row>
    <row r="215" spans="3:9" x14ac:dyDescent="0.25">
      <c r="C215" s="6">
        <f t="shared" si="17"/>
        <v>16</v>
      </c>
      <c r="D215" s="9" t="s">
        <v>167</v>
      </c>
      <c r="E215" s="9" t="str">
        <f>IF(E205=0,"",E205)</f>
        <v/>
      </c>
      <c r="F215" s="10" t="str">
        <f>IF(IF(C215&lt;='Hoone üldandmed'!$B$3*1,TRUE,FALSE),C215,"")</f>
        <v/>
      </c>
      <c r="G215" s="10" t="b">
        <f>IF(C215&lt;='Hoone üldandmed'!$B$3*1,TRUE,FALSE)</f>
        <v>0</v>
      </c>
      <c r="H215" s="6"/>
      <c r="I215" s="4">
        <f>COUNTIFS($C$1:C215,C215)</f>
        <v>5</v>
      </c>
    </row>
    <row r="216" spans="3:9" x14ac:dyDescent="0.25">
      <c r="C216" s="6">
        <f t="shared" si="17"/>
        <v>16</v>
      </c>
      <c r="D216" s="9" t="s">
        <v>235</v>
      </c>
      <c r="E216" s="9" t="s">
        <v>216</v>
      </c>
      <c r="F216" s="10" t="str">
        <f>IF(IF(C216&lt;='Hoone üldandmed'!$B$3*1,TRUE,FALSE),C216,"")</f>
        <v/>
      </c>
      <c r="G216" s="10" t="b">
        <f>IF(C216&lt;='Hoone üldandmed'!$B$3*1,TRUE,FALSE)</f>
        <v>0</v>
      </c>
      <c r="H216" s="6"/>
      <c r="I216" s="4">
        <f>COUNTIFS($C$1:C216,C216)</f>
        <v>6</v>
      </c>
    </row>
    <row r="217" spans="3:9" x14ac:dyDescent="0.25">
      <c r="C217" s="6">
        <f t="shared" ref="C217:C226" si="18">C207+1</f>
        <v>16</v>
      </c>
      <c r="D217" s="9" t="s">
        <v>168</v>
      </c>
      <c r="E217" s="9" t="str">
        <f>IF(E207=0,"",E207)</f>
        <v/>
      </c>
      <c r="F217" s="10" t="str">
        <f>IF(IF(C217&lt;='Hoone üldandmed'!$B$3*1,TRUE,FALSE),C217,"")</f>
        <v/>
      </c>
      <c r="G217" s="10" t="b">
        <f>IF(C217&lt;='Hoone üldandmed'!$B$3*1,TRUE,FALSE)</f>
        <v>0</v>
      </c>
      <c r="H217" s="6"/>
      <c r="I217" s="4">
        <f>COUNTIFS($C$1:C217,C217)</f>
        <v>7</v>
      </c>
    </row>
    <row r="218" spans="3:9" x14ac:dyDescent="0.25">
      <c r="C218" s="6">
        <f t="shared" si="18"/>
        <v>16</v>
      </c>
      <c r="D218" s="9" t="s">
        <v>169</v>
      </c>
      <c r="E218" s="9" t="str">
        <f>IF(E208=0,"",E208)</f>
        <v/>
      </c>
      <c r="F218" s="10" t="str">
        <f>IF(IF(C218&lt;='Hoone üldandmed'!$B$3*1,TRUE,FALSE),C218,"")</f>
        <v/>
      </c>
      <c r="G218" s="10" t="b">
        <f>IF(C218&lt;='Hoone üldandmed'!$B$3*1,TRUE,FALSE)</f>
        <v>0</v>
      </c>
      <c r="H218" s="6"/>
      <c r="I218" s="4">
        <f>COUNTIFS($C$1:C218,C218)</f>
        <v>8</v>
      </c>
    </row>
    <row r="219" spans="3:9" x14ac:dyDescent="0.25">
      <c r="C219" s="6">
        <f t="shared" si="18"/>
        <v>16</v>
      </c>
      <c r="D219" s="9" t="s">
        <v>248</v>
      </c>
      <c r="E219" s="9" t="str">
        <f>IF(E209=0,"",E209)</f>
        <v>KORRUSE AVATUD NETOPIND</v>
      </c>
      <c r="F219" s="10" t="str">
        <f>IF(IF(C219&lt;='Hoone üldandmed'!$B$3*1,TRUE,FALSE),C219,"")</f>
        <v/>
      </c>
      <c r="G219" s="10" t="b">
        <f>IF(C219&lt;='Hoone üldandmed'!$B$3*1,TRUE,FALSE)</f>
        <v>0</v>
      </c>
      <c r="H219" s="6"/>
      <c r="I219" s="4">
        <f>COUNTIFS($C$1:C219,C219)</f>
        <v>9</v>
      </c>
    </row>
    <row r="220" spans="3:9" x14ac:dyDescent="0.25">
      <c r="C220" s="6">
        <f t="shared" si="18"/>
        <v>16</v>
      </c>
      <c r="D220" s="9" t="s">
        <v>236</v>
      </c>
      <c r="E220" s="9" t="s">
        <v>217</v>
      </c>
      <c r="F220" s="10" t="str">
        <f>IF(IF(C220&lt;='Hoone üldandmed'!$B$3*1,TRUE,FALSE),C220,"")</f>
        <v/>
      </c>
      <c r="G220" s="10" t="b">
        <f>IF(C220&lt;='Hoone üldandmed'!$B$3*1,TRUE,FALSE)</f>
        <v>0</v>
      </c>
      <c r="H220" s="6"/>
      <c r="I220" s="4"/>
    </row>
    <row r="221" spans="3:9" x14ac:dyDescent="0.25">
      <c r="C221" s="6">
        <f t="shared" si="18"/>
        <v>17</v>
      </c>
      <c r="D221" s="9" t="str">
        <f>C221&amp;". Korrus"</f>
        <v>17. Korrus</v>
      </c>
      <c r="E221" s="9" t="str">
        <f>IF(E211=0,"",E211)</f>
        <v/>
      </c>
      <c r="F221" s="10" t="str">
        <f>IF(IF(C221&lt;='Hoone üldandmed'!$B$3*1,TRUE,FALSE),C221,"")</f>
        <v/>
      </c>
      <c r="G221" s="10" t="b">
        <f>IF(C221&lt;='Hoone üldandmed'!$B$3*1,TRUE,FALSE)</f>
        <v>0</v>
      </c>
      <c r="H221" s="6">
        <f>H211+1</f>
        <v>22</v>
      </c>
      <c r="I221" s="4">
        <f>COUNTIFS($C$1:C221,C221)</f>
        <v>1</v>
      </c>
    </row>
    <row r="222" spans="3:9" x14ac:dyDescent="0.25">
      <c r="C222" s="6">
        <f t="shared" si="18"/>
        <v>17</v>
      </c>
      <c r="D222" s="9" t="s">
        <v>244</v>
      </c>
      <c r="E222" s="9" t="str">
        <f>IF(E212=0,"",E212)</f>
        <v>ÜÜRITAV PIND</v>
      </c>
      <c r="F222" s="10" t="str">
        <f>IF(IF(C222&lt;='Hoone üldandmed'!$B$3*1,TRUE,FALSE),C222,"")</f>
        <v/>
      </c>
      <c r="G222" s="10" t="b">
        <f>IF(C222&lt;='Hoone üldandmed'!$B$3*1,TRUE,FALSE)</f>
        <v>0</v>
      </c>
      <c r="H222" s="6"/>
      <c r="I222" s="4">
        <f>COUNTIFS($C$1:C222,C222)</f>
        <v>2</v>
      </c>
    </row>
    <row r="223" spans="3:9" x14ac:dyDescent="0.25">
      <c r="C223" s="6">
        <f t="shared" si="18"/>
        <v>17</v>
      </c>
      <c r="D223" s="9" t="s">
        <v>245</v>
      </c>
      <c r="E223" s="9" t="str">
        <f>IF(E213=0,"",E213)</f>
        <v>VERTIKAALSETE ÜHENDUSTEEDE PIND</v>
      </c>
      <c r="F223" s="10" t="str">
        <f>IF(IF(C223&lt;='Hoone üldandmed'!$B$3*1,TRUE,FALSE),C223,"")</f>
        <v/>
      </c>
      <c r="G223" s="10" t="b">
        <f>IF(C223&lt;='Hoone üldandmed'!$B$3*1,TRUE,FALSE)</f>
        <v>0</v>
      </c>
      <c r="H223" s="6"/>
      <c r="I223" s="4">
        <f>COUNTIFS($C$1:C223,C223)</f>
        <v>3</v>
      </c>
    </row>
    <row r="224" spans="3:9" x14ac:dyDescent="0.25">
      <c r="C224" s="6">
        <f t="shared" si="18"/>
        <v>17</v>
      </c>
      <c r="D224" s="9" t="s">
        <v>246</v>
      </c>
      <c r="E224" s="9" t="str">
        <f>IF(E214=0,"",E214)</f>
        <v>TEHNOPIND</v>
      </c>
      <c r="F224" s="10" t="str">
        <f>IF(IF(C224&lt;='Hoone üldandmed'!$B$3*1,TRUE,FALSE),C224,"")</f>
        <v/>
      </c>
      <c r="G224" s="10" t="b">
        <f>IF(C224&lt;='Hoone üldandmed'!$B$3*1,TRUE,FALSE)</f>
        <v>0</v>
      </c>
      <c r="H224" s="6"/>
      <c r="I224" s="4">
        <f>COUNTIFS($C$1:C224,C224)</f>
        <v>4</v>
      </c>
    </row>
    <row r="225" spans="3:9" x14ac:dyDescent="0.25">
      <c r="C225" s="6">
        <f t="shared" si="18"/>
        <v>17</v>
      </c>
      <c r="D225" s="9" t="s">
        <v>167</v>
      </c>
      <c r="E225" s="9" t="str">
        <f>IF(E215=0,"",E215)</f>
        <v/>
      </c>
      <c r="F225" s="10" t="str">
        <f>IF(IF(C225&lt;='Hoone üldandmed'!$B$3*1,TRUE,FALSE),C225,"")</f>
        <v/>
      </c>
      <c r="G225" s="10" t="b">
        <f>IF(C225&lt;='Hoone üldandmed'!$B$3*1,TRUE,FALSE)</f>
        <v>0</v>
      </c>
      <c r="H225" s="6"/>
      <c r="I225" s="4">
        <f>COUNTIFS($C$1:C225,C225)</f>
        <v>5</v>
      </c>
    </row>
    <row r="226" spans="3:9" x14ac:dyDescent="0.25">
      <c r="C226" s="6">
        <f t="shared" si="18"/>
        <v>17</v>
      </c>
      <c r="D226" s="9" t="s">
        <v>235</v>
      </c>
      <c r="E226" s="9" t="s">
        <v>216</v>
      </c>
      <c r="F226" s="10" t="str">
        <f>IF(IF(C226&lt;='Hoone üldandmed'!$B$3*1,TRUE,FALSE),C226,"")</f>
        <v/>
      </c>
      <c r="G226" s="10" t="b">
        <f>IF(C226&lt;='Hoone üldandmed'!$B$3*1,TRUE,FALSE)</f>
        <v>0</v>
      </c>
      <c r="H226" s="6"/>
      <c r="I226" s="4">
        <f>COUNTIFS($C$1:C226,C226)</f>
        <v>6</v>
      </c>
    </row>
    <row r="227" spans="3:9" x14ac:dyDescent="0.25">
      <c r="C227" s="6">
        <f t="shared" ref="C227:C236" si="19">C217+1</f>
        <v>17</v>
      </c>
      <c r="D227" s="9" t="s">
        <v>168</v>
      </c>
      <c r="E227" s="9" t="str">
        <f>IF(E217=0,"",E217)</f>
        <v/>
      </c>
      <c r="F227" s="10" t="str">
        <f>IF(IF(C227&lt;='Hoone üldandmed'!$B$3*1,TRUE,FALSE),C227,"")</f>
        <v/>
      </c>
      <c r="G227" s="10" t="b">
        <f>IF(C227&lt;='Hoone üldandmed'!$B$3*1,TRUE,FALSE)</f>
        <v>0</v>
      </c>
      <c r="H227" s="6"/>
      <c r="I227" s="4">
        <f>COUNTIFS($C$1:C227,C227)</f>
        <v>7</v>
      </c>
    </row>
    <row r="228" spans="3:9" x14ac:dyDescent="0.25">
      <c r="C228" s="6">
        <f t="shared" si="19"/>
        <v>17</v>
      </c>
      <c r="D228" s="9" t="s">
        <v>169</v>
      </c>
      <c r="E228" s="9" t="str">
        <f>IF(E218=0,"",E218)</f>
        <v/>
      </c>
      <c r="F228" s="10" t="str">
        <f>IF(IF(C228&lt;='Hoone üldandmed'!$B$3*1,TRUE,FALSE),C228,"")</f>
        <v/>
      </c>
      <c r="G228" s="10" t="b">
        <f>IF(C228&lt;='Hoone üldandmed'!$B$3*1,TRUE,FALSE)</f>
        <v>0</v>
      </c>
      <c r="H228" s="6"/>
      <c r="I228" s="4">
        <f>COUNTIFS($C$1:C228,C228)</f>
        <v>8</v>
      </c>
    </row>
    <row r="229" spans="3:9" x14ac:dyDescent="0.25">
      <c r="C229" s="6">
        <f t="shared" si="19"/>
        <v>17</v>
      </c>
      <c r="D229" s="9" t="s">
        <v>248</v>
      </c>
      <c r="E229" s="9" t="str">
        <f>IF(E219=0,"",E219)</f>
        <v>KORRUSE AVATUD NETOPIND</v>
      </c>
      <c r="F229" s="10" t="str">
        <f>IF(IF(C229&lt;='Hoone üldandmed'!$B$3*1,TRUE,FALSE),C229,"")</f>
        <v/>
      </c>
      <c r="G229" s="10" t="b">
        <f>IF(C229&lt;='Hoone üldandmed'!$B$3*1,TRUE,FALSE)</f>
        <v>0</v>
      </c>
      <c r="H229" s="6"/>
      <c r="I229" s="4">
        <f>COUNTIFS($C$1:C229,C229)</f>
        <v>9</v>
      </c>
    </row>
    <row r="230" spans="3:9" x14ac:dyDescent="0.25">
      <c r="C230" s="6">
        <f t="shared" si="19"/>
        <v>17</v>
      </c>
      <c r="D230" s="9" t="s">
        <v>236</v>
      </c>
      <c r="E230" s="9" t="s">
        <v>217</v>
      </c>
      <c r="F230" s="10" t="str">
        <f>IF(IF(C230&lt;='Hoone üldandmed'!$B$3*1,TRUE,FALSE),C230,"")</f>
        <v/>
      </c>
      <c r="G230" s="10" t="b">
        <f>IF(C230&lt;='Hoone üldandmed'!$B$3*1,TRUE,FALSE)</f>
        <v>0</v>
      </c>
      <c r="H230" s="6"/>
      <c r="I230" s="4"/>
    </row>
    <row r="231" spans="3:9" x14ac:dyDescent="0.25">
      <c r="C231" s="6">
        <f t="shared" si="19"/>
        <v>18</v>
      </c>
      <c r="D231" s="9" t="str">
        <f>C231&amp;". Korrus"</f>
        <v>18. Korrus</v>
      </c>
      <c r="E231" s="9" t="str">
        <f>IF(E221=0,"",E221)</f>
        <v/>
      </c>
      <c r="F231" s="10" t="str">
        <f>IF(IF(C231&lt;='Hoone üldandmed'!$B$3*1,TRUE,FALSE),C231,"")</f>
        <v/>
      </c>
      <c r="G231" s="10" t="b">
        <f>IF(C231&lt;='Hoone üldandmed'!$B$3*1,TRUE,FALSE)</f>
        <v>0</v>
      </c>
      <c r="H231" s="6">
        <f>H221+1</f>
        <v>23</v>
      </c>
      <c r="I231" s="4">
        <f>COUNTIFS($C$1:C231,C231)</f>
        <v>1</v>
      </c>
    </row>
    <row r="232" spans="3:9" x14ac:dyDescent="0.25">
      <c r="C232" s="6">
        <f t="shared" si="19"/>
        <v>18</v>
      </c>
      <c r="D232" s="9" t="s">
        <v>244</v>
      </c>
      <c r="E232" s="9" t="str">
        <f>IF(E222=0,"",E222)</f>
        <v>ÜÜRITAV PIND</v>
      </c>
      <c r="F232" s="10" t="str">
        <f>IF(IF(C232&lt;='Hoone üldandmed'!$B$3*1,TRUE,FALSE),C232,"")</f>
        <v/>
      </c>
      <c r="G232" s="10" t="b">
        <f>IF(C232&lt;='Hoone üldandmed'!$B$3*1,TRUE,FALSE)</f>
        <v>0</v>
      </c>
      <c r="H232" s="6"/>
      <c r="I232" s="4">
        <f>COUNTIFS($C$1:C232,C232)</f>
        <v>2</v>
      </c>
    </row>
    <row r="233" spans="3:9" x14ac:dyDescent="0.25">
      <c r="C233" s="6">
        <f t="shared" si="19"/>
        <v>18</v>
      </c>
      <c r="D233" s="9" t="s">
        <v>245</v>
      </c>
      <c r="E233" s="9" t="str">
        <f>IF(E223=0,"",E223)</f>
        <v>VERTIKAALSETE ÜHENDUSTEEDE PIND</v>
      </c>
      <c r="F233" s="10" t="str">
        <f>IF(IF(C233&lt;='Hoone üldandmed'!$B$3*1,TRUE,FALSE),C233,"")</f>
        <v/>
      </c>
      <c r="G233" s="10" t="b">
        <f>IF(C233&lt;='Hoone üldandmed'!$B$3*1,TRUE,FALSE)</f>
        <v>0</v>
      </c>
      <c r="H233" s="6"/>
      <c r="I233" s="4">
        <f>COUNTIFS($C$1:C233,C233)</f>
        <v>3</v>
      </c>
    </row>
    <row r="234" spans="3:9" x14ac:dyDescent="0.25">
      <c r="C234" s="6">
        <f t="shared" si="19"/>
        <v>18</v>
      </c>
      <c r="D234" s="9" t="s">
        <v>246</v>
      </c>
      <c r="E234" s="9" t="str">
        <f>IF(E224=0,"",E224)</f>
        <v>TEHNOPIND</v>
      </c>
      <c r="F234" s="10" t="str">
        <f>IF(IF(C234&lt;='Hoone üldandmed'!$B$3*1,TRUE,FALSE),C234,"")</f>
        <v/>
      </c>
      <c r="G234" s="10" t="b">
        <f>IF(C234&lt;='Hoone üldandmed'!$B$3*1,TRUE,FALSE)</f>
        <v>0</v>
      </c>
      <c r="H234" s="6"/>
      <c r="I234" s="4">
        <f>COUNTIFS($C$1:C234,C234)</f>
        <v>4</v>
      </c>
    </row>
    <row r="235" spans="3:9" x14ac:dyDescent="0.25">
      <c r="C235" s="6">
        <f t="shared" si="19"/>
        <v>18</v>
      </c>
      <c r="D235" s="9" t="s">
        <v>167</v>
      </c>
      <c r="E235" s="9" t="str">
        <f>IF(E225=0,"",E225)</f>
        <v/>
      </c>
      <c r="F235" s="10" t="str">
        <f>IF(IF(C235&lt;='Hoone üldandmed'!$B$3*1,TRUE,FALSE),C235,"")</f>
        <v/>
      </c>
      <c r="G235" s="10" t="b">
        <f>IF(C235&lt;='Hoone üldandmed'!$B$3*1,TRUE,FALSE)</f>
        <v>0</v>
      </c>
      <c r="H235" s="6"/>
      <c r="I235" s="4">
        <f>COUNTIFS($C$1:C235,C235)</f>
        <v>5</v>
      </c>
    </row>
    <row r="236" spans="3:9" x14ac:dyDescent="0.25">
      <c r="C236" s="6">
        <f t="shared" si="19"/>
        <v>18</v>
      </c>
      <c r="D236" s="9" t="s">
        <v>235</v>
      </c>
      <c r="E236" s="9" t="s">
        <v>216</v>
      </c>
      <c r="F236" s="10" t="str">
        <f>IF(IF(C236&lt;='Hoone üldandmed'!$B$3*1,TRUE,FALSE),C236,"")</f>
        <v/>
      </c>
      <c r="G236" s="10" t="b">
        <f>IF(C236&lt;='Hoone üldandmed'!$B$3*1,TRUE,FALSE)</f>
        <v>0</v>
      </c>
      <c r="H236" s="6"/>
      <c r="I236" s="4">
        <f>COUNTIFS($C$1:C236,C236)</f>
        <v>6</v>
      </c>
    </row>
    <row r="237" spans="3:9" x14ac:dyDescent="0.25">
      <c r="C237" s="6">
        <f t="shared" ref="C237:C246" si="20">C227+1</f>
        <v>18</v>
      </c>
      <c r="D237" s="9" t="s">
        <v>168</v>
      </c>
      <c r="E237" s="9" t="str">
        <f>IF(E227=0,"",E227)</f>
        <v/>
      </c>
      <c r="F237" s="10" t="str">
        <f>IF(IF(C237&lt;='Hoone üldandmed'!$B$3*1,TRUE,FALSE),C237,"")</f>
        <v/>
      </c>
      <c r="G237" s="10" t="b">
        <f>IF(C237&lt;='Hoone üldandmed'!$B$3*1,TRUE,FALSE)</f>
        <v>0</v>
      </c>
      <c r="H237" s="6"/>
      <c r="I237" s="4">
        <f>COUNTIFS($C$1:C237,C237)</f>
        <v>7</v>
      </c>
    </row>
    <row r="238" spans="3:9" x14ac:dyDescent="0.25">
      <c r="C238" s="6">
        <f t="shared" si="20"/>
        <v>18</v>
      </c>
      <c r="D238" s="9" t="s">
        <v>169</v>
      </c>
      <c r="E238" s="9" t="str">
        <f>IF(E228=0,"",E228)</f>
        <v/>
      </c>
      <c r="F238" s="10" t="str">
        <f>IF(IF(C238&lt;='Hoone üldandmed'!$B$3*1,TRUE,FALSE),C238,"")</f>
        <v/>
      </c>
      <c r="G238" s="10" t="b">
        <f>IF(C238&lt;='Hoone üldandmed'!$B$3*1,TRUE,FALSE)</f>
        <v>0</v>
      </c>
      <c r="H238" s="6"/>
      <c r="I238" s="4">
        <f>COUNTIFS($C$1:C238,C238)</f>
        <v>8</v>
      </c>
    </row>
    <row r="239" spans="3:9" x14ac:dyDescent="0.25">
      <c r="C239" s="6">
        <f t="shared" si="20"/>
        <v>18</v>
      </c>
      <c r="D239" s="9" t="s">
        <v>248</v>
      </c>
      <c r="E239" s="9" t="str">
        <f>IF(E229=0,"",E229)</f>
        <v>KORRUSE AVATUD NETOPIND</v>
      </c>
      <c r="F239" s="10" t="str">
        <f>IF(IF(C239&lt;='Hoone üldandmed'!$B$3*1,TRUE,FALSE),C239,"")</f>
        <v/>
      </c>
      <c r="G239" s="10" t="b">
        <f>IF(C239&lt;='Hoone üldandmed'!$B$3*1,TRUE,FALSE)</f>
        <v>0</v>
      </c>
      <c r="H239" s="6"/>
      <c r="I239" s="4">
        <f>COUNTIFS($C$1:C239,C239)</f>
        <v>9</v>
      </c>
    </row>
    <row r="240" spans="3:9" x14ac:dyDescent="0.25">
      <c r="C240" s="6">
        <f t="shared" si="20"/>
        <v>18</v>
      </c>
      <c r="D240" s="9" t="s">
        <v>236</v>
      </c>
      <c r="E240" s="9" t="s">
        <v>217</v>
      </c>
      <c r="F240" s="10" t="str">
        <f>IF(IF(C240&lt;='Hoone üldandmed'!$B$3*1,TRUE,FALSE),C240,"")</f>
        <v/>
      </c>
      <c r="G240" s="10" t="b">
        <f>IF(C240&lt;='Hoone üldandmed'!$B$3*1,TRUE,FALSE)</f>
        <v>0</v>
      </c>
      <c r="H240" s="6"/>
      <c r="I240" s="4"/>
    </row>
    <row r="241" spans="3:9" x14ac:dyDescent="0.25">
      <c r="C241" s="6">
        <f t="shared" si="20"/>
        <v>19</v>
      </c>
      <c r="D241" s="9" t="str">
        <f>C241&amp;". Korrus"</f>
        <v>19. Korrus</v>
      </c>
      <c r="E241" s="9" t="str">
        <f>IF(E231=0,"",E231)</f>
        <v/>
      </c>
      <c r="F241" s="10" t="str">
        <f>IF(IF(C241&lt;='Hoone üldandmed'!$B$3*1,TRUE,FALSE),C241,"")</f>
        <v/>
      </c>
      <c r="G241" s="10" t="b">
        <f>IF(C241&lt;='Hoone üldandmed'!$B$3*1,TRUE,FALSE)</f>
        <v>0</v>
      </c>
      <c r="H241" s="6">
        <f>H231+1</f>
        <v>24</v>
      </c>
      <c r="I241" s="4">
        <f>COUNTIFS($C$1:C241,C241)</f>
        <v>1</v>
      </c>
    </row>
    <row r="242" spans="3:9" x14ac:dyDescent="0.25">
      <c r="C242" s="6">
        <f t="shared" si="20"/>
        <v>19</v>
      </c>
      <c r="D242" s="9" t="s">
        <v>244</v>
      </c>
      <c r="E242" s="9" t="str">
        <f>IF(E232=0,"",E232)</f>
        <v>ÜÜRITAV PIND</v>
      </c>
      <c r="F242" s="10" t="str">
        <f>IF(IF(C242&lt;='Hoone üldandmed'!$B$3*1,TRUE,FALSE),C242,"")</f>
        <v/>
      </c>
      <c r="G242" s="10" t="b">
        <f>IF(C242&lt;='Hoone üldandmed'!$B$3*1,TRUE,FALSE)</f>
        <v>0</v>
      </c>
      <c r="H242" s="6"/>
      <c r="I242" s="4">
        <f>COUNTIFS($C$1:C242,C242)</f>
        <v>2</v>
      </c>
    </row>
    <row r="243" spans="3:9" x14ac:dyDescent="0.25">
      <c r="C243" s="6">
        <f t="shared" si="20"/>
        <v>19</v>
      </c>
      <c r="D243" s="9" t="s">
        <v>245</v>
      </c>
      <c r="E243" s="9" t="str">
        <f>IF(E233=0,"",E233)</f>
        <v>VERTIKAALSETE ÜHENDUSTEEDE PIND</v>
      </c>
      <c r="F243" s="10" t="str">
        <f>IF(IF(C243&lt;='Hoone üldandmed'!$B$3*1,TRUE,FALSE),C243,"")</f>
        <v/>
      </c>
      <c r="G243" s="10" t="b">
        <f>IF(C243&lt;='Hoone üldandmed'!$B$3*1,TRUE,FALSE)</f>
        <v>0</v>
      </c>
      <c r="H243" s="6"/>
      <c r="I243" s="4">
        <f>COUNTIFS($C$1:C243,C243)</f>
        <v>3</v>
      </c>
    </row>
    <row r="244" spans="3:9" x14ac:dyDescent="0.25">
      <c r="C244" s="6">
        <f t="shared" si="20"/>
        <v>19</v>
      </c>
      <c r="D244" s="9" t="s">
        <v>246</v>
      </c>
      <c r="E244" s="9" t="str">
        <f>IF(E234=0,"",E234)</f>
        <v>TEHNOPIND</v>
      </c>
      <c r="F244" s="10" t="str">
        <f>IF(IF(C244&lt;='Hoone üldandmed'!$B$3*1,TRUE,FALSE),C244,"")</f>
        <v/>
      </c>
      <c r="G244" s="10" t="b">
        <f>IF(C244&lt;='Hoone üldandmed'!$B$3*1,TRUE,FALSE)</f>
        <v>0</v>
      </c>
      <c r="H244" s="6"/>
      <c r="I244" s="4">
        <f>COUNTIFS($C$1:C244,C244)</f>
        <v>4</v>
      </c>
    </row>
    <row r="245" spans="3:9" x14ac:dyDescent="0.25">
      <c r="C245" s="6">
        <f t="shared" si="20"/>
        <v>19</v>
      </c>
      <c r="D245" s="9" t="s">
        <v>167</v>
      </c>
      <c r="E245" s="9" t="str">
        <f>IF(E235=0,"",E235)</f>
        <v/>
      </c>
      <c r="F245" s="10" t="str">
        <f>IF(IF(C245&lt;='Hoone üldandmed'!$B$3*1,TRUE,FALSE),C245,"")</f>
        <v/>
      </c>
      <c r="G245" s="10" t="b">
        <f>IF(C245&lt;='Hoone üldandmed'!$B$3*1,TRUE,FALSE)</f>
        <v>0</v>
      </c>
      <c r="H245" s="6"/>
      <c r="I245" s="4">
        <f>COUNTIFS($C$1:C245,C245)</f>
        <v>5</v>
      </c>
    </row>
    <row r="246" spans="3:9" x14ac:dyDescent="0.25">
      <c r="C246" s="6">
        <f t="shared" si="20"/>
        <v>19</v>
      </c>
      <c r="D246" s="9" t="s">
        <v>235</v>
      </c>
      <c r="E246" s="9" t="s">
        <v>216</v>
      </c>
      <c r="F246" s="10" t="str">
        <f>IF(IF(C246&lt;='Hoone üldandmed'!$B$3*1,TRUE,FALSE),C246,"")</f>
        <v/>
      </c>
      <c r="G246" s="10" t="b">
        <f>IF(C246&lt;='Hoone üldandmed'!$B$3*1,TRUE,FALSE)</f>
        <v>0</v>
      </c>
      <c r="H246" s="6"/>
      <c r="I246" s="4">
        <f>COUNTIFS($C$1:C246,C246)</f>
        <v>6</v>
      </c>
    </row>
    <row r="247" spans="3:9" x14ac:dyDescent="0.25">
      <c r="C247" s="6">
        <f t="shared" ref="C247:C256" si="21">C237+1</f>
        <v>19</v>
      </c>
      <c r="D247" s="9" t="s">
        <v>168</v>
      </c>
      <c r="E247" s="9" t="str">
        <f>IF(E237=0,"",E237)</f>
        <v/>
      </c>
      <c r="F247" s="10" t="str">
        <f>IF(IF(C247&lt;='Hoone üldandmed'!$B$3*1,TRUE,FALSE),C247,"")</f>
        <v/>
      </c>
      <c r="G247" s="10" t="b">
        <f>IF(C247&lt;='Hoone üldandmed'!$B$3*1,TRUE,FALSE)</f>
        <v>0</v>
      </c>
      <c r="H247" s="6"/>
      <c r="I247" s="4">
        <f>COUNTIFS($C$1:C247,C247)</f>
        <v>7</v>
      </c>
    </row>
    <row r="248" spans="3:9" x14ac:dyDescent="0.25">
      <c r="C248" s="6">
        <f t="shared" si="21"/>
        <v>19</v>
      </c>
      <c r="D248" s="9" t="s">
        <v>169</v>
      </c>
      <c r="E248" s="9" t="str">
        <f>IF(E238=0,"",E238)</f>
        <v/>
      </c>
      <c r="F248" s="10" t="str">
        <f>IF(IF(C248&lt;='Hoone üldandmed'!$B$3*1,TRUE,FALSE),C248,"")</f>
        <v/>
      </c>
      <c r="G248" s="10" t="b">
        <f>IF(C248&lt;='Hoone üldandmed'!$B$3*1,TRUE,FALSE)</f>
        <v>0</v>
      </c>
      <c r="H248" s="6"/>
      <c r="I248" s="4">
        <f>COUNTIFS($C$1:C248,C248)</f>
        <v>8</v>
      </c>
    </row>
    <row r="249" spans="3:9" x14ac:dyDescent="0.25">
      <c r="C249" s="6">
        <f t="shared" si="21"/>
        <v>19</v>
      </c>
      <c r="D249" s="9" t="s">
        <v>248</v>
      </c>
      <c r="E249" s="9" t="str">
        <f>IF(E239=0,"",E239)</f>
        <v>KORRUSE AVATUD NETOPIND</v>
      </c>
      <c r="F249" s="10" t="str">
        <f>IF(IF(C249&lt;='Hoone üldandmed'!$B$3*1,TRUE,FALSE),C249,"")</f>
        <v/>
      </c>
      <c r="G249" s="10" t="b">
        <f>IF(C249&lt;='Hoone üldandmed'!$B$3*1,TRUE,FALSE)</f>
        <v>0</v>
      </c>
      <c r="H249" s="6"/>
      <c r="I249" s="4">
        <f>COUNTIFS($C$1:C249,C249)</f>
        <v>9</v>
      </c>
    </row>
    <row r="250" spans="3:9" x14ac:dyDescent="0.25">
      <c r="C250" s="6">
        <f t="shared" si="21"/>
        <v>19</v>
      </c>
      <c r="D250" s="9" t="s">
        <v>236</v>
      </c>
      <c r="E250" s="9" t="s">
        <v>217</v>
      </c>
      <c r="F250" s="10" t="str">
        <f>IF(IF(C250&lt;='Hoone üldandmed'!$B$3*1,TRUE,FALSE),C250,"")</f>
        <v/>
      </c>
      <c r="G250" s="10" t="b">
        <f>IF(C250&lt;='Hoone üldandmed'!$B$3*1,TRUE,FALSE)</f>
        <v>0</v>
      </c>
      <c r="H250" s="6"/>
      <c r="I250" s="4"/>
    </row>
    <row r="251" spans="3:9" x14ac:dyDescent="0.25">
      <c r="C251" s="6">
        <f t="shared" si="21"/>
        <v>20</v>
      </c>
      <c r="D251" s="9" t="str">
        <f>C251&amp;". Korrus"</f>
        <v>20. Korrus</v>
      </c>
      <c r="E251" s="9" t="str">
        <f>IF(E241=0,"",E241)</f>
        <v/>
      </c>
      <c r="F251" s="10" t="str">
        <f>IF(IF(C251&lt;='Hoone üldandmed'!$B$3*1,TRUE,FALSE),C251,"")</f>
        <v/>
      </c>
      <c r="G251" s="10" t="b">
        <f>IF(C251&lt;='Hoone üldandmed'!$B$3*1,TRUE,FALSE)</f>
        <v>0</v>
      </c>
      <c r="H251" s="6">
        <f>H241+1</f>
        <v>25</v>
      </c>
      <c r="I251" s="4">
        <f>COUNTIFS($C$1:C251,C251)</f>
        <v>1</v>
      </c>
    </row>
    <row r="252" spans="3:9" x14ac:dyDescent="0.25">
      <c r="C252" s="6">
        <f t="shared" si="21"/>
        <v>20</v>
      </c>
      <c r="D252" s="9" t="s">
        <v>244</v>
      </c>
      <c r="E252" s="9" t="str">
        <f>IF(E242=0,"",E242)</f>
        <v>ÜÜRITAV PIND</v>
      </c>
      <c r="F252" s="10" t="str">
        <f>IF(IF(C252&lt;='Hoone üldandmed'!$B$3*1,TRUE,FALSE),C252,"")</f>
        <v/>
      </c>
      <c r="G252" s="10" t="b">
        <f>IF(C252&lt;='Hoone üldandmed'!$B$3*1,TRUE,FALSE)</f>
        <v>0</v>
      </c>
      <c r="H252" s="6"/>
      <c r="I252" s="4">
        <f>COUNTIFS($C$1:C252,C252)</f>
        <v>2</v>
      </c>
    </row>
    <row r="253" spans="3:9" x14ac:dyDescent="0.25">
      <c r="C253" s="6">
        <f t="shared" si="21"/>
        <v>20</v>
      </c>
      <c r="D253" s="9" t="s">
        <v>245</v>
      </c>
      <c r="E253" s="9" t="str">
        <f>IF(E243=0,"",E243)</f>
        <v>VERTIKAALSETE ÜHENDUSTEEDE PIND</v>
      </c>
      <c r="F253" s="10" t="str">
        <f>IF(IF(C253&lt;='Hoone üldandmed'!$B$3*1,TRUE,FALSE),C253,"")</f>
        <v/>
      </c>
      <c r="G253" s="10" t="b">
        <f>IF(C253&lt;='Hoone üldandmed'!$B$3*1,TRUE,FALSE)</f>
        <v>0</v>
      </c>
      <c r="H253" s="6"/>
      <c r="I253" s="4">
        <f>COUNTIFS($C$1:C253,C253)</f>
        <v>3</v>
      </c>
    </row>
    <row r="254" spans="3:9" x14ac:dyDescent="0.25">
      <c r="C254" s="6">
        <f t="shared" si="21"/>
        <v>20</v>
      </c>
      <c r="D254" s="9" t="s">
        <v>246</v>
      </c>
      <c r="E254" s="9" t="str">
        <f>IF(E244=0,"",E244)</f>
        <v>TEHNOPIND</v>
      </c>
      <c r="F254" s="10" t="str">
        <f>IF(IF(C254&lt;='Hoone üldandmed'!$B$3*1,TRUE,FALSE),C254,"")</f>
        <v/>
      </c>
      <c r="G254" s="10" t="b">
        <f>IF(C254&lt;='Hoone üldandmed'!$B$3*1,TRUE,FALSE)</f>
        <v>0</v>
      </c>
      <c r="H254" s="6"/>
      <c r="I254" s="4">
        <f>COUNTIFS($C$1:C254,C254)</f>
        <v>4</v>
      </c>
    </row>
    <row r="255" spans="3:9" x14ac:dyDescent="0.25">
      <c r="C255" s="6">
        <f t="shared" si="21"/>
        <v>20</v>
      </c>
      <c r="D255" s="9" t="s">
        <v>167</v>
      </c>
      <c r="E255" s="9" t="str">
        <f>IF(E245=0,"",E245)</f>
        <v/>
      </c>
      <c r="F255" s="10" t="str">
        <f>IF(IF(C255&lt;='Hoone üldandmed'!$B$3*1,TRUE,FALSE),C255,"")</f>
        <v/>
      </c>
      <c r="G255" s="10" t="b">
        <f>IF(C255&lt;='Hoone üldandmed'!$B$3*1,TRUE,FALSE)</f>
        <v>0</v>
      </c>
      <c r="H255" s="6"/>
      <c r="I255" s="4">
        <f>COUNTIFS($C$1:C255,C255)</f>
        <v>5</v>
      </c>
    </row>
    <row r="256" spans="3:9" x14ac:dyDescent="0.25">
      <c r="C256" s="6">
        <f t="shared" si="21"/>
        <v>20</v>
      </c>
      <c r="D256" s="9" t="s">
        <v>235</v>
      </c>
      <c r="E256" s="9" t="s">
        <v>216</v>
      </c>
      <c r="F256" s="10" t="str">
        <f>IF(IF(C256&lt;='Hoone üldandmed'!$B$3*1,TRUE,FALSE),C256,"")</f>
        <v/>
      </c>
      <c r="G256" s="10" t="b">
        <f>IF(C256&lt;='Hoone üldandmed'!$B$3*1,TRUE,FALSE)</f>
        <v>0</v>
      </c>
      <c r="H256" s="6"/>
      <c r="I256" s="4">
        <f>COUNTIFS($C$1:C256,C256)</f>
        <v>6</v>
      </c>
    </row>
    <row r="257" spans="3:9" x14ac:dyDescent="0.25">
      <c r="C257" s="6">
        <f>C247+1</f>
        <v>20</v>
      </c>
      <c r="D257" s="9" t="s">
        <v>168</v>
      </c>
      <c r="E257" s="9" t="str">
        <f>IF(E247=0,"",E247)</f>
        <v/>
      </c>
      <c r="F257" s="10" t="str">
        <f>IF(IF(C257&lt;='Hoone üldandmed'!$B$3*1,TRUE,FALSE),C257,"")</f>
        <v/>
      </c>
      <c r="G257" s="10" t="b">
        <f>IF(C257&lt;='Hoone üldandmed'!$B$3*1,TRUE,FALSE)</f>
        <v>0</v>
      </c>
      <c r="H257" s="6"/>
      <c r="I257" s="4">
        <f>COUNTIFS($C$1:C257,C257)</f>
        <v>7</v>
      </c>
    </row>
    <row r="258" spans="3:9" x14ac:dyDescent="0.25">
      <c r="C258" s="6">
        <f>C248+1</f>
        <v>20</v>
      </c>
      <c r="D258" s="9" t="s">
        <v>169</v>
      </c>
      <c r="E258" s="9" t="str">
        <f>IF(E248=0,"",E248)</f>
        <v/>
      </c>
      <c r="F258" s="10" t="str">
        <f>IF(IF(C258&lt;='Hoone üldandmed'!$B$3*1,TRUE,FALSE),C258,"")</f>
        <v/>
      </c>
      <c r="G258" s="10" t="b">
        <f>IF(C258&lt;='Hoone üldandmed'!$B$3*1,TRUE,FALSE)</f>
        <v>0</v>
      </c>
      <c r="H258" s="6"/>
      <c r="I258" s="4">
        <f>COUNTIFS($C$1:C258,C258)</f>
        <v>8</v>
      </c>
    </row>
    <row r="259" spans="3:9" x14ac:dyDescent="0.25">
      <c r="C259" s="6">
        <f>C249+1</f>
        <v>20</v>
      </c>
      <c r="D259" s="9" t="s">
        <v>248</v>
      </c>
      <c r="E259" s="9" t="str">
        <f>IF(E249=0,"",E249)</f>
        <v>KORRUSE AVATUD NETOPIND</v>
      </c>
      <c r="F259" s="10" t="str">
        <f>IF(IF(C259&lt;='Hoone üldandmed'!$B$3*1,TRUE,FALSE),C259,"")</f>
        <v/>
      </c>
      <c r="G259" s="10" t="b">
        <f>IF(C259&lt;='Hoone üldandmed'!$B$3*1,TRUE,FALSE)</f>
        <v>0</v>
      </c>
      <c r="H259" s="6"/>
      <c r="I259" s="4">
        <f>COUNTIFS($C$1:C259,C259)</f>
        <v>9</v>
      </c>
    </row>
    <row r="260" spans="3:9" x14ac:dyDescent="0.25">
      <c r="C260" s="6">
        <f>C250+1</f>
        <v>20</v>
      </c>
      <c r="D260" s="9" t="s">
        <v>236</v>
      </c>
      <c r="E260" s="9" t="str">
        <f>IF(E250=0,"",E250)</f>
        <v>PASSIIVNE VAKANTSUS</v>
      </c>
      <c r="F260" s="10" t="str">
        <f>IF(IF(C260&lt;='Hoone üldandmed'!$B$3*1,TRUE,FALSE),C260,"")</f>
        <v/>
      </c>
      <c r="G260" s="10" t="b">
        <f>IF(C260&lt;='Hoone üldandmed'!$B$3*1,TRUE,FALSE)</f>
        <v>0</v>
      </c>
      <c r="H260" s="6"/>
    </row>
  </sheetData>
  <autoFilter ref="I1:I259"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7109375" style="2" customWidth="1"/>
    <col min="2" max="2" width="23.85546875" style="2" bestFit="1" customWidth="1"/>
  </cols>
  <sheetData>
    <row r="1" spans="1:2" x14ac:dyDescent="0.25">
      <c r="A1" s="3" t="s">
        <v>79</v>
      </c>
      <c r="B1" s="3" t="s">
        <v>1</v>
      </c>
    </row>
    <row r="2" spans="1:2" x14ac:dyDescent="0.25">
      <c r="A2" s="6" t="s">
        <v>165</v>
      </c>
      <c r="B2" s="6" t="s">
        <v>110</v>
      </c>
    </row>
    <row r="3" spans="1:2" x14ac:dyDescent="0.25">
      <c r="A3" s="6" t="s">
        <v>165</v>
      </c>
      <c r="B3" s="6" t="s">
        <v>147</v>
      </c>
    </row>
    <row r="4" spans="1:2" s="1" customFormat="1" x14ac:dyDescent="0.25">
      <c r="A4" s="6" t="s">
        <v>165</v>
      </c>
      <c r="B4" s="6" t="s">
        <v>150</v>
      </c>
    </row>
    <row r="5" spans="1:2" x14ac:dyDescent="0.25">
      <c r="A5" s="6" t="s">
        <v>199</v>
      </c>
      <c r="B5" s="6" t="s">
        <v>200</v>
      </c>
    </row>
    <row r="6" spans="1:2" x14ac:dyDescent="0.25">
      <c r="A6" s="6" t="s">
        <v>199</v>
      </c>
      <c r="B6" s="6" t="s">
        <v>126</v>
      </c>
    </row>
    <row r="7" spans="1:2" x14ac:dyDescent="0.25">
      <c r="A7" s="6" t="s">
        <v>199</v>
      </c>
      <c r="B7" s="6" t="s">
        <v>124</v>
      </c>
    </row>
    <row r="8" spans="1:2" x14ac:dyDescent="0.25">
      <c r="A8" s="6" t="s">
        <v>199</v>
      </c>
      <c r="B8" s="6" t="s">
        <v>92</v>
      </c>
    </row>
    <row r="9" spans="1:2" x14ac:dyDescent="0.25">
      <c r="A9" s="6" t="s">
        <v>199</v>
      </c>
      <c r="B9" s="6" t="s">
        <v>127</v>
      </c>
    </row>
    <row r="10" spans="1:2" x14ac:dyDescent="0.25">
      <c r="A10" s="6" t="s">
        <v>199</v>
      </c>
      <c r="B10" s="6" t="s">
        <v>119</v>
      </c>
    </row>
    <row r="11" spans="1:2" x14ac:dyDescent="0.25">
      <c r="A11" s="6" t="s">
        <v>199</v>
      </c>
      <c r="B11" s="6" t="s">
        <v>120</v>
      </c>
    </row>
    <row r="12" spans="1:2" x14ac:dyDescent="0.25">
      <c r="A12" s="6" t="s">
        <v>199</v>
      </c>
      <c r="B12" s="6" t="s">
        <v>108</v>
      </c>
    </row>
    <row r="13" spans="1:2" x14ac:dyDescent="0.25">
      <c r="A13" s="6" t="s">
        <v>199</v>
      </c>
      <c r="B13" s="6" t="s">
        <v>148</v>
      </c>
    </row>
    <row r="14" spans="1:2" x14ac:dyDescent="0.25">
      <c r="A14" s="6" t="s">
        <v>199</v>
      </c>
      <c r="B14" s="6" t="s">
        <v>121</v>
      </c>
    </row>
    <row r="15" spans="1:2" x14ac:dyDescent="0.25">
      <c r="A15" s="6" t="s">
        <v>199</v>
      </c>
      <c r="B15" s="6" t="s">
        <v>116</v>
      </c>
    </row>
    <row r="16" spans="1:2" x14ac:dyDescent="0.25">
      <c r="A16" s="6" t="s">
        <v>199</v>
      </c>
      <c r="B16" s="6" t="s">
        <v>136</v>
      </c>
    </row>
    <row r="17" spans="1:2" x14ac:dyDescent="0.25">
      <c r="A17" s="6" t="s">
        <v>199</v>
      </c>
      <c r="B17" s="6" t="s">
        <v>145</v>
      </c>
    </row>
    <row r="18" spans="1:2" x14ac:dyDescent="0.25">
      <c r="A18" s="6" t="s">
        <v>199</v>
      </c>
      <c r="B18" s="6" t="s">
        <v>201</v>
      </c>
    </row>
    <row r="19" spans="1:2" x14ac:dyDescent="0.25">
      <c r="A19" s="6" t="s">
        <v>199</v>
      </c>
      <c r="B19" s="6" t="s">
        <v>101</v>
      </c>
    </row>
    <row r="20" spans="1:2" x14ac:dyDescent="0.25">
      <c r="A20" s="6" t="s">
        <v>199</v>
      </c>
      <c r="B20" s="6" t="s">
        <v>202</v>
      </c>
    </row>
    <row r="21" spans="1:2" x14ac:dyDescent="0.25">
      <c r="A21" s="6" t="s">
        <v>199</v>
      </c>
      <c r="B21" s="6" t="s">
        <v>149</v>
      </c>
    </row>
    <row r="22" spans="1:2" x14ac:dyDescent="0.25">
      <c r="A22" s="6" t="s">
        <v>199</v>
      </c>
      <c r="B22" s="6" t="s">
        <v>114</v>
      </c>
    </row>
    <row r="23" spans="1:2" x14ac:dyDescent="0.25">
      <c r="A23" s="6" t="s">
        <v>199</v>
      </c>
      <c r="B23" s="6" t="s">
        <v>91</v>
      </c>
    </row>
    <row r="24" spans="1:2" x14ac:dyDescent="0.25">
      <c r="A24" s="6" t="s">
        <v>199</v>
      </c>
      <c r="B24" s="6" t="s">
        <v>123</v>
      </c>
    </row>
    <row r="25" spans="1:2" x14ac:dyDescent="0.25">
      <c r="A25" s="6" t="s">
        <v>164</v>
      </c>
      <c r="B25" s="6" t="s">
        <v>97</v>
      </c>
    </row>
    <row r="26" spans="1:2" x14ac:dyDescent="0.25">
      <c r="A26" s="6" t="s">
        <v>164</v>
      </c>
      <c r="B26" s="6" t="s">
        <v>103</v>
      </c>
    </row>
    <row r="27" spans="1:2" x14ac:dyDescent="0.25">
      <c r="A27" s="6" t="s">
        <v>164</v>
      </c>
      <c r="B27" s="6" t="s">
        <v>203</v>
      </c>
    </row>
    <row r="28" spans="1:2" x14ac:dyDescent="0.25">
      <c r="A28" s="6" t="s">
        <v>204</v>
      </c>
      <c r="B28" s="6" t="s">
        <v>205</v>
      </c>
    </row>
    <row r="29" spans="1:2" x14ac:dyDescent="0.25">
      <c r="A29" s="6" t="s">
        <v>204</v>
      </c>
      <c r="B29" s="6" t="s">
        <v>85</v>
      </c>
    </row>
    <row r="30" spans="1:2" x14ac:dyDescent="0.25">
      <c r="A30" s="6" t="s">
        <v>204</v>
      </c>
      <c r="B30" s="6" t="s">
        <v>78</v>
      </c>
    </row>
    <row r="31" spans="1:2" x14ac:dyDescent="0.25">
      <c r="A31" s="6" t="s">
        <v>204</v>
      </c>
      <c r="B31" s="6" t="s">
        <v>133</v>
      </c>
    </row>
    <row r="32" spans="1:2" x14ac:dyDescent="0.25">
      <c r="A32" s="6" t="s">
        <v>204</v>
      </c>
      <c r="B32" s="6" t="s">
        <v>137</v>
      </c>
    </row>
    <row r="33" spans="1:2" x14ac:dyDescent="0.25">
      <c r="A33" s="6" t="s">
        <v>204</v>
      </c>
      <c r="B33" s="6" t="s">
        <v>138</v>
      </c>
    </row>
    <row r="34" spans="1:2" s="1" customFormat="1" x14ac:dyDescent="0.25">
      <c r="A34" s="6" t="s">
        <v>204</v>
      </c>
      <c r="B34" s="6" t="s">
        <v>196</v>
      </c>
    </row>
    <row r="35" spans="1:2" x14ac:dyDescent="0.25">
      <c r="A35" s="6" t="s">
        <v>204</v>
      </c>
      <c r="B35" s="6" t="s">
        <v>93</v>
      </c>
    </row>
    <row r="36" spans="1:2" x14ac:dyDescent="0.25">
      <c r="A36" s="6" t="s">
        <v>204</v>
      </c>
      <c r="B36" s="6" t="s">
        <v>82</v>
      </c>
    </row>
    <row r="37" spans="1:2" x14ac:dyDescent="0.25">
      <c r="A37" s="6" t="s">
        <v>204</v>
      </c>
      <c r="B37" s="6" t="s">
        <v>143</v>
      </c>
    </row>
    <row r="38" spans="1:2" x14ac:dyDescent="0.25">
      <c r="A38" s="6" t="s">
        <v>204</v>
      </c>
      <c r="B38" s="6" t="s">
        <v>90</v>
      </c>
    </row>
    <row r="39" spans="1:2" x14ac:dyDescent="0.25">
      <c r="A39" s="6" t="s">
        <v>204</v>
      </c>
      <c r="B39" s="6" t="s">
        <v>96</v>
      </c>
    </row>
    <row r="40" spans="1:2" x14ac:dyDescent="0.25">
      <c r="A40" s="6" t="s">
        <v>204</v>
      </c>
      <c r="B40" s="6" t="s">
        <v>206</v>
      </c>
    </row>
    <row r="41" spans="1:2" x14ac:dyDescent="0.25">
      <c r="A41" s="6" t="s">
        <v>204</v>
      </c>
      <c r="B41" s="6" t="s">
        <v>134</v>
      </c>
    </row>
    <row r="42" spans="1:2" x14ac:dyDescent="0.25">
      <c r="A42" s="6" t="s">
        <v>204</v>
      </c>
      <c r="B42" s="6" t="s">
        <v>118</v>
      </c>
    </row>
    <row r="43" spans="1:2" x14ac:dyDescent="0.25">
      <c r="A43" s="6" t="s">
        <v>204</v>
      </c>
      <c r="B43" s="7" t="s">
        <v>139</v>
      </c>
    </row>
    <row r="44" spans="1:2" x14ac:dyDescent="0.25">
      <c r="A44" s="6" t="s">
        <v>204</v>
      </c>
      <c r="B44" s="6" t="s">
        <v>207</v>
      </c>
    </row>
    <row r="45" spans="1:2" x14ac:dyDescent="0.25">
      <c r="A45" s="6" t="s">
        <v>204</v>
      </c>
      <c r="B45" s="6" t="s">
        <v>104</v>
      </c>
    </row>
    <row r="46" spans="1:2" x14ac:dyDescent="0.25">
      <c r="A46" s="6" t="s">
        <v>204</v>
      </c>
      <c r="B46" s="6" t="s">
        <v>140</v>
      </c>
    </row>
    <row r="47" spans="1:2" x14ac:dyDescent="0.25">
      <c r="A47" s="6" t="s">
        <v>204</v>
      </c>
      <c r="B47" s="6" t="s">
        <v>163</v>
      </c>
    </row>
    <row r="48" spans="1:2" x14ac:dyDescent="0.25">
      <c r="A48" s="6" t="s">
        <v>204</v>
      </c>
      <c r="B48" s="6" t="s">
        <v>83</v>
      </c>
    </row>
    <row r="49" spans="1:2" x14ac:dyDescent="0.25">
      <c r="A49" s="6" t="s">
        <v>204</v>
      </c>
      <c r="B49" s="6" t="s">
        <v>117</v>
      </c>
    </row>
    <row r="50" spans="1:2" s="1" customFormat="1" x14ac:dyDescent="0.25">
      <c r="A50" s="6" t="s">
        <v>204</v>
      </c>
      <c r="B50" s="6" t="s">
        <v>195</v>
      </c>
    </row>
    <row r="51" spans="1:2" x14ac:dyDescent="0.25">
      <c r="A51" s="6" t="s">
        <v>204</v>
      </c>
      <c r="B51" s="6" t="s">
        <v>81</v>
      </c>
    </row>
    <row r="52" spans="1:2" x14ac:dyDescent="0.25">
      <c r="A52" s="6" t="s">
        <v>204</v>
      </c>
      <c r="B52" s="6" t="s">
        <v>89</v>
      </c>
    </row>
    <row r="53" spans="1:2" x14ac:dyDescent="0.25">
      <c r="A53" s="6" t="s">
        <v>204</v>
      </c>
      <c r="B53" s="7" t="s">
        <v>106</v>
      </c>
    </row>
    <row r="54" spans="1:2" x14ac:dyDescent="0.25">
      <c r="A54" s="6" t="s">
        <v>204</v>
      </c>
      <c r="B54" s="6" t="s">
        <v>208</v>
      </c>
    </row>
    <row r="55" spans="1:2" x14ac:dyDescent="0.25">
      <c r="A55" s="6" t="s">
        <v>204</v>
      </c>
      <c r="B55" s="7" t="s">
        <v>113</v>
      </c>
    </row>
    <row r="56" spans="1:2" x14ac:dyDescent="0.25">
      <c r="A56" s="6" t="s">
        <v>204</v>
      </c>
      <c r="B56" s="6" t="s">
        <v>128</v>
      </c>
    </row>
    <row r="57" spans="1:2" x14ac:dyDescent="0.25">
      <c r="A57" s="6" t="s">
        <v>204</v>
      </c>
      <c r="B57" s="6" t="s">
        <v>95</v>
      </c>
    </row>
    <row r="58" spans="1:2" x14ac:dyDescent="0.25">
      <c r="A58" s="6" t="s">
        <v>204</v>
      </c>
      <c r="B58" s="6" t="s">
        <v>129</v>
      </c>
    </row>
    <row r="59" spans="1:2" x14ac:dyDescent="0.25">
      <c r="A59" s="6" t="s">
        <v>204</v>
      </c>
      <c r="B59" s="6" t="s">
        <v>130</v>
      </c>
    </row>
    <row r="60" spans="1:2" x14ac:dyDescent="0.25">
      <c r="A60" s="6" t="s">
        <v>204</v>
      </c>
      <c r="B60" s="6" t="s">
        <v>142</v>
      </c>
    </row>
    <row r="61" spans="1:2" x14ac:dyDescent="0.25">
      <c r="A61" s="6" t="s">
        <v>204</v>
      </c>
      <c r="B61" s="6" t="s">
        <v>209</v>
      </c>
    </row>
    <row r="62" spans="1:2" x14ac:dyDescent="0.25">
      <c r="A62" s="6" t="s">
        <v>204</v>
      </c>
      <c r="B62" s="6" t="s">
        <v>100</v>
      </c>
    </row>
    <row r="63" spans="1:2" x14ac:dyDescent="0.25">
      <c r="A63" s="6" t="s">
        <v>204</v>
      </c>
      <c r="B63" s="6" t="s">
        <v>105</v>
      </c>
    </row>
    <row r="64" spans="1:2" x14ac:dyDescent="0.25">
      <c r="A64" s="6" t="s">
        <v>204</v>
      </c>
      <c r="B64" s="6" t="s">
        <v>98</v>
      </c>
    </row>
    <row r="65" spans="1:2" x14ac:dyDescent="0.25">
      <c r="A65" s="6" t="s">
        <v>204</v>
      </c>
      <c r="B65" s="6" t="s">
        <v>210</v>
      </c>
    </row>
    <row r="66" spans="1:2" x14ac:dyDescent="0.25">
      <c r="A66" s="6" t="s">
        <v>204</v>
      </c>
      <c r="B66" s="6" t="s">
        <v>211</v>
      </c>
    </row>
    <row r="67" spans="1:2" x14ac:dyDescent="0.25">
      <c r="A67" s="6" t="s">
        <v>204</v>
      </c>
      <c r="B67" s="6" t="s">
        <v>144</v>
      </c>
    </row>
    <row r="68" spans="1:2" x14ac:dyDescent="0.25">
      <c r="A68" s="6" t="s">
        <v>204</v>
      </c>
      <c r="B68" s="6" t="s">
        <v>84</v>
      </c>
    </row>
    <row r="69" spans="1:2" x14ac:dyDescent="0.25">
      <c r="A69" s="6" t="s">
        <v>204</v>
      </c>
      <c r="B69" s="6" t="s">
        <v>87</v>
      </c>
    </row>
    <row r="70" spans="1:2" x14ac:dyDescent="0.25">
      <c r="A70" s="6" t="s">
        <v>204</v>
      </c>
      <c r="B70" s="6" t="s">
        <v>212</v>
      </c>
    </row>
    <row r="71" spans="1:2" x14ac:dyDescent="0.25">
      <c r="A71" s="6" t="s">
        <v>204</v>
      </c>
      <c r="B71" s="6" t="s">
        <v>77</v>
      </c>
    </row>
    <row r="72" spans="1:2" x14ac:dyDescent="0.25">
      <c r="A72" s="6" t="s">
        <v>204</v>
      </c>
      <c r="B72" s="6" t="s">
        <v>112</v>
      </c>
    </row>
    <row r="73" spans="1:2" x14ac:dyDescent="0.25">
      <c r="A73" s="6" t="s">
        <v>204</v>
      </c>
      <c r="B73" s="6" t="s">
        <v>86</v>
      </c>
    </row>
    <row r="74" spans="1:2" x14ac:dyDescent="0.25">
      <c r="A74" s="6" t="s">
        <v>204</v>
      </c>
      <c r="B74" s="6" t="s">
        <v>94</v>
      </c>
    </row>
    <row r="75" spans="1:2" x14ac:dyDescent="0.25">
      <c r="A75" s="6" t="s">
        <v>204</v>
      </c>
      <c r="B75" s="6" t="s">
        <v>141</v>
      </c>
    </row>
    <row r="76" spans="1:2" x14ac:dyDescent="0.25">
      <c r="A76" s="6" t="s">
        <v>204</v>
      </c>
      <c r="B76" s="6" t="s">
        <v>135</v>
      </c>
    </row>
    <row r="77" spans="1:2" x14ac:dyDescent="0.25">
      <c r="A77" s="6" t="s">
        <v>204</v>
      </c>
      <c r="B77" s="6" t="s">
        <v>99</v>
      </c>
    </row>
    <row r="78" spans="1:2" x14ac:dyDescent="0.25">
      <c r="A78" s="6" t="s">
        <v>204</v>
      </c>
      <c r="B78" s="6" t="s">
        <v>109</v>
      </c>
    </row>
    <row r="79" spans="1:2" x14ac:dyDescent="0.25">
      <c r="A79" s="6" t="s">
        <v>204</v>
      </c>
      <c r="B79" s="6" t="s">
        <v>125</v>
      </c>
    </row>
    <row r="80" spans="1:2" x14ac:dyDescent="0.25">
      <c r="A80" s="6" t="s">
        <v>204</v>
      </c>
      <c r="B80" s="6" t="s">
        <v>107</v>
      </c>
    </row>
    <row r="81" spans="1:2" x14ac:dyDescent="0.25">
      <c r="A81" s="6" t="s">
        <v>204</v>
      </c>
      <c r="B81" s="6" t="s">
        <v>213</v>
      </c>
    </row>
    <row r="82" spans="1:2" x14ac:dyDescent="0.25">
      <c r="A82" s="6" t="s">
        <v>204</v>
      </c>
      <c r="B82" s="6" t="s">
        <v>146</v>
      </c>
    </row>
    <row r="83" spans="1:2" x14ac:dyDescent="0.25">
      <c r="A83" s="6" t="s">
        <v>204</v>
      </c>
      <c r="B83" s="6" t="s">
        <v>111</v>
      </c>
    </row>
    <row r="84" spans="1:2" x14ac:dyDescent="0.25">
      <c r="A84" s="6" t="s">
        <v>204</v>
      </c>
      <c r="B84" s="6" t="s">
        <v>214</v>
      </c>
    </row>
    <row r="85" spans="1:2" x14ac:dyDescent="0.25">
      <c r="A85" s="6" t="s">
        <v>204</v>
      </c>
      <c r="B85" s="6" t="s">
        <v>131</v>
      </c>
    </row>
    <row r="86" spans="1:2" x14ac:dyDescent="0.25">
      <c r="A86" s="6" t="s">
        <v>204</v>
      </c>
      <c r="B86" s="6" t="s">
        <v>88</v>
      </c>
    </row>
    <row r="87" spans="1:2" x14ac:dyDescent="0.25">
      <c r="A87" s="6" t="s">
        <v>204</v>
      </c>
      <c r="B87" s="6" t="s">
        <v>115</v>
      </c>
    </row>
    <row r="88" spans="1:2" x14ac:dyDescent="0.25">
      <c r="A88" s="6" t="s">
        <v>204</v>
      </c>
      <c r="B88" s="6" t="s">
        <v>122</v>
      </c>
    </row>
    <row r="89" spans="1:2" x14ac:dyDescent="0.25">
      <c r="A89" s="6" t="s">
        <v>204</v>
      </c>
      <c r="B89" s="6" t="s">
        <v>102</v>
      </c>
    </row>
    <row r="90" spans="1:2" x14ac:dyDescent="0.25">
      <c r="A90" s="6" t="s">
        <v>204</v>
      </c>
      <c r="B90" s="6" t="s">
        <v>132</v>
      </c>
    </row>
    <row r="91" spans="1:2" x14ac:dyDescent="0.25">
      <c r="A91" s="6" t="s">
        <v>204</v>
      </c>
      <c r="B91" s="6" t="s">
        <v>80</v>
      </c>
    </row>
  </sheetData>
  <autoFilter ref="A1:B91" xr:uid="{00000000-0009-0000-0000-000005000000}">
    <sortState ref="A2:B90">
      <sortCondition ref="A1:A90"/>
    </sortState>
  </autoFilter>
  <sortState ref="B27:B89">
    <sortCondition ref="B2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election activeCell="M3" sqref="M3"/>
    </sheetView>
  </sheetViews>
  <sheetFormatPr defaultRowHeight="15" x14ac:dyDescent="0.2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topLeftCell="G1" zoomScale="70" zoomScaleNormal="70" workbookViewId="0">
      <selection activeCell="AZ17" sqref="AZ17:BB17"/>
    </sheetView>
  </sheetViews>
  <sheetFormatPr defaultColWidth="9.140625" defaultRowHeight="15" outlineLevelCol="1" x14ac:dyDescent="0.25"/>
  <cols>
    <col min="1" max="1" width="9.85546875" style="13" bestFit="1" customWidth="1"/>
    <col min="2" max="2" width="12.140625" style="13" bestFit="1" customWidth="1"/>
    <col min="3" max="3" width="37.140625" style="13" bestFit="1" customWidth="1"/>
    <col min="4" max="4" width="27.85546875" style="13" bestFit="1" customWidth="1"/>
    <col min="5" max="5" width="17.140625" style="13" bestFit="1" customWidth="1"/>
    <col min="6" max="6" width="45.7109375" style="13" customWidth="1"/>
    <col min="7" max="7" width="30.5703125" style="13" bestFit="1" customWidth="1"/>
    <col min="8" max="8" width="50.7109375" style="13" customWidth="1"/>
    <col min="9" max="9" width="25.7109375" style="13" customWidth="1"/>
    <col min="10" max="47" width="11.5703125" style="13" hidden="1" customWidth="1" outlineLevel="1"/>
    <col min="48" max="48" width="3.28515625" style="13" customWidth="1" collapsed="1"/>
    <col min="49" max="49" width="50.7109375" style="13" customWidth="1"/>
    <col min="50" max="50" width="25.7109375" style="13" customWidth="1"/>
    <col min="51" max="51" width="18.5703125" style="13" customWidth="1"/>
    <col min="52" max="52" width="26.5703125" style="13" bestFit="1" customWidth="1"/>
    <col min="53" max="53" width="24.7109375" style="13" bestFit="1" customWidth="1"/>
    <col min="54" max="54" width="23" style="13" bestFit="1" customWidth="1"/>
    <col min="55" max="55" width="7.42578125" style="13" bestFit="1" customWidth="1"/>
    <col min="56" max="56" width="8.140625" style="13" bestFit="1" customWidth="1"/>
    <col min="57" max="57" width="9.140625" style="13"/>
    <col min="58" max="58" width="50.7109375" style="13" customWidth="1"/>
    <col min="59" max="59" width="25.7109375" style="13" customWidth="1"/>
    <col min="60" max="16384" width="9.140625" style="13"/>
  </cols>
  <sheetData>
    <row r="1" spans="1:59" x14ac:dyDescent="0.25">
      <c r="J1" s="57" t="s">
        <v>234</v>
      </c>
      <c r="AB1" s="53"/>
      <c r="AC1" s="57" t="s">
        <v>234</v>
      </c>
      <c r="AU1" s="53"/>
      <c r="AV1" s="53"/>
      <c r="AW1" s="44" t="str">
        <f>IF(SIGN(COUNTIFS(Tabel1[Jaotus],"Ainukasutuses pind",Tabel1[Üürnik],"")+COUNTIFS(Tabel1[Jaotus],"&lt;&gt;Ainukasutuses pind",Tabel1[Üürnik],"*"))=0,"","Kontrolli Eksplikatsiooni lehel punasega värvitud väljasid")</f>
        <v/>
      </c>
      <c r="BF1" s="44" t="s">
        <v>218</v>
      </c>
    </row>
    <row r="2" spans="1:59" x14ac:dyDescent="0.25">
      <c r="A2" s="23" t="str">
        <f>Eksplikatsioon!A3</f>
        <v>Korrus</v>
      </c>
      <c r="B2" s="23" t="str">
        <f>Eksplikatsioon!B3</f>
        <v>Ruumi nr</v>
      </c>
      <c r="C2" s="23" t="str">
        <f>Eksplikatsioon!C3</f>
        <v>Kategooria</v>
      </c>
      <c r="D2" s="23" t="str">
        <f>Eksplikatsioon!D3</f>
        <v>Ruumi nimetus</v>
      </c>
      <c r="E2" s="23" t="str">
        <f>Eksplikatsioon!F3</f>
        <v>Netopind (m2)</v>
      </c>
      <c r="F2" s="23" t="str">
        <f>Eksplikatsioon!H3</f>
        <v>Märkused (kirjeldus)</v>
      </c>
      <c r="G2" s="23" t="str">
        <f>Eksplikatsioon!J3</f>
        <v>Jaotus</v>
      </c>
      <c r="H2" s="23" t="str">
        <f>Eksplikatsioon!K3</f>
        <v>Üürnik</v>
      </c>
      <c r="I2" s="23" t="str">
        <f>Eksplikatsioon!L3</f>
        <v>Üürikood</v>
      </c>
      <c r="J2" s="23" t="str">
        <f ca="1">Eksplikatsioon!O3</f>
        <v>Maksu-ja Tolliamet</v>
      </c>
      <c r="K2" s="23" t="str">
        <f ca="1">Eksplikatsioon!P3</f>
        <v>Põllumajandusamet</v>
      </c>
      <c r="L2" s="23" t="str">
        <f ca="1">Eksplikatsioon!Q3</f>
        <v>Tööinspektsioon</v>
      </c>
      <c r="M2" s="23" t="str">
        <f ca="1">Eksplikatsioon!R3</f>
        <v>Sotsiaalkindlustusamet</v>
      </c>
      <c r="N2" s="23" t="str">
        <f ca="1">Eksplikatsioon!S3</f>
        <v>Veterinaar-ja Toiduamet</v>
      </c>
      <c r="O2" s="23" t="str">
        <f ca="1">Eksplikatsioon!T3</f>
        <v>Maa-amet</v>
      </c>
      <c r="P2" s="23" t="str">
        <f ca="1">Eksplikatsioon!U3</f>
        <v>SA Keskkonnainvesteeringute Keskus</v>
      </c>
      <c r="Q2" s="23" t="str">
        <f ca="1">Eksplikatsioon!V3</f>
        <v>Keskkonnaainspektsioon</v>
      </c>
      <c r="R2" s="23" t="str">
        <f ca="1">Eksplikatsioon!W3</f>
        <v>Muinsuskaitseamet</v>
      </c>
      <c r="S2" s="23" t="str">
        <f ca="1">Eksplikatsioon!X3</f>
        <v>Financial Services OÜ</v>
      </c>
      <c r="T2" s="23" t="str">
        <f ca="1">Eksplikatsioon!Y3</f>
        <v>Eesti Õigusabibüroo</v>
      </c>
      <c r="U2" s="23" t="str">
        <f ca="1">Eksplikatsioon!Z3</f>
        <v>Rahandusministeeriumi Hiiu talitus</v>
      </c>
      <c r="V2" s="23" t="str">
        <f ca="1">Eksplikatsioon!AA3</f>
        <v>Siseministeerium</v>
      </c>
      <c r="W2" s="23" t="str">
        <f ca="1">Eksplikatsioon!AB3</f>
        <v>Aktiivne vakantsus</v>
      </c>
      <c r="X2" s="23" t="str">
        <f ca="1">Eksplikatsioon!AC3</f>
        <v/>
      </c>
      <c r="Y2" s="23" t="str">
        <f ca="1">Eksplikatsioon!AD3</f>
        <v/>
      </c>
      <c r="Z2" s="23" t="str">
        <f ca="1">Eksplikatsioon!AE3</f>
        <v/>
      </c>
      <c r="AA2" s="23" t="str">
        <f ca="1">Eksplikatsioon!AF3</f>
        <v/>
      </c>
      <c r="AB2" s="23" t="str">
        <f ca="1">Eksplikatsioon!AG3</f>
        <v/>
      </c>
      <c r="AC2" s="23" t="str">
        <f ca="1">Eksplikatsioon!O3</f>
        <v>Maksu-ja Tolliamet</v>
      </c>
      <c r="AD2" s="23" t="str">
        <f ca="1">Eksplikatsioon!P3</f>
        <v>Põllumajandusamet</v>
      </c>
      <c r="AE2" s="23" t="str">
        <f ca="1">Eksplikatsioon!Q3</f>
        <v>Tööinspektsioon</v>
      </c>
      <c r="AF2" s="23" t="str">
        <f ca="1">Eksplikatsioon!R3</f>
        <v>Sotsiaalkindlustusamet</v>
      </c>
      <c r="AG2" s="23" t="str">
        <f ca="1">Eksplikatsioon!S3</f>
        <v>Veterinaar-ja Toiduamet</v>
      </c>
      <c r="AH2" s="23" t="str">
        <f ca="1">Eksplikatsioon!T3</f>
        <v>Maa-amet</v>
      </c>
      <c r="AI2" s="23" t="str">
        <f ca="1">Eksplikatsioon!U3</f>
        <v>SA Keskkonnainvesteeringute Keskus</v>
      </c>
      <c r="AJ2" s="23" t="str">
        <f ca="1">Eksplikatsioon!V3</f>
        <v>Keskkonnaainspektsioon</v>
      </c>
      <c r="AK2" s="23" t="str">
        <f ca="1">Eksplikatsioon!W3</f>
        <v>Muinsuskaitseamet</v>
      </c>
      <c r="AL2" s="23" t="str">
        <f ca="1">Eksplikatsioon!X3</f>
        <v>Financial Services OÜ</v>
      </c>
      <c r="AM2" s="23" t="str">
        <f ca="1">Eksplikatsioon!Y3</f>
        <v>Eesti Õigusabibüroo</v>
      </c>
      <c r="AN2" s="23" t="str">
        <f ca="1">Eksplikatsioon!Z3</f>
        <v>Rahandusministeeriumi Hiiu talitus</v>
      </c>
      <c r="AO2" s="23" t="str">
        <f ca="1">Eksplikatsioon!AA3</f>
        <v>Siseministeerium</v>
      </c>
      <c r="AP2" s="23" t="str">
        <f ca="1">Eksplikatsioon!AB3</f>
        <v>Aktiivne vakantsus</v>
      </c>
      <c r="AQ2" s="23" t="str">
        <f ca="1">Eksplikatsioon!AC3</f>
        <v/>
      </c>
      <c r="AR2" s="23" t="str">
        <f ca="1">Eksplikatsioon!AD3</f>
        <v/>
      </c>
      <c r="AS2" s="23" t="str">
        <f ca="1">Eksplikatsioon!AE3</f>
        <v/>
      </c>
      <c r="AT2" s="23" t="str">
        <f ca="1">Eksplikatsioon!AF3</f>
        <v/>
      </c>
      <c r="AU2" s="23" t="str">
        <f ca="1">Eksplikatsioon!AG3</f>
        <v/>
      </c>
      <c r="AW2" s="71" t="s">
        <v>189</v>
      </c>
      <c r="AX2" s="71" t="s">
        <v>190</v>
      </c>
      <c r="AY2" s="71" t="s">
        <v>192</v>
      </c>
      <c r="AZ2" s="72" t="s">
        <v>194</v>
      </c>
      <c r="BA2" s="72" t="s">
        <v>193</v>
      </c>
      <c r="BB2" s="72" t="s">
        <v>225</v>
      </c>
      <c r="BC2" s="72" t="s">
        <v>224</v>
      </c>
      <c r="BD2" s="72" t="s">
        <v>226</v>
      </c>
      <c r="BF2" s="23" t="s">
        <v>189</v>
      </c>
      <c r="BG2" s="23" t="s">
        <v>190</v>
      </c>
    </row>
    <row r="3" spans="1:59" x14ac:dyDescent="0.25">
      <c r="A3" s="38" t="str">
        <f>IF(Eksplikatsioon!A4=0,"",Eksplikatsioon!A4)</f>
        <v>01</v>
      </c>
      <c r="B3" s="38" t="str">
        <f>IF(Eksplikatsioon!B4=0,"",Eksplikatsioon!B4)</f>
        <v>100</v>
      </c>
      <c r="C3" s="38" t="str">
        <f>IF(Eksplikatsioon!C4=0,"",Eksplikatsioon!C4)</f>
        <v>ÜÜRITAV PIND</v>
      </c>
      <c r="D3" s="38" t="str">
        <f>IF(Eksplikatsioon!D4=0,"",Eksplikatsioon!D4)</f>
        <v>Tuulekoda</v>
      </c>
      <c r="E3" s="38">
        <f>IF(Eksplikatsioon!F4=0,"",Eksplikatsioon!F4)</f>
        <v>3</v>
      </c>
      <c r="F3" s="38" t="str">
        <f>IF(Eksplikatsioon!H4=0,"",Eksplikatsioon!H4)</f>
        <v/>
      </c>
      <c r="G3" s="38" t="str">
        <f>IF(Eksplikatsioon!J4=0,"",Eksplikatsioon!J4)</f>
        <v>Hoone üldpind</v>
      </c>
      <c r="H3" s="38" t="str">
        <f>IF(Eksplikatsioon!K4=0,"",Eksplikatsioon!K4)</f>
        <v/>
      </c>
      <c r="I3" s="38" t="str">
        <f>IF(Eksplikatsioon!L4=0,"",Eksplikatsioon!L4)</f>
        <v/>
      </c>
      <c r="J3" s="52" t="str">
        <f>IFERROR(IF($G3=Tabelid!$L$6,Eksplikatsioon!O4/SUM(Eksplikatsioon!$O4:'Eksplikatsioon'!$AG4),IF($G3=Tabelid!$L$4,IFERROR(SUMIFS($E:$E,$G:$G,Tabelid!$L$1,$C:$C,Tabelid!$J$4,$H:$H,J$2,$A:$A,$A3)/SUMIFS($E:$E,$G:$G,Tabelid!$L$1,$C:$C,Tabelid!$J$4,$A:$A,$A3),0),IF($G3=Tabelid!$L$5,IFERROR(SUMIFS($E:$E,$G:$G,Tabelid!$L$1,$C:$C,Tabelid!$J$4,$H:$H,J$2)/SUMIFS($E:$E,$G:$G,Tabelid!$L$1,$C:$C,Tabelid!$J$4),0),""))),"")</f>
        <v/>
      </c>
      <c r="K3" s="52" t="str">
        <f>IFERROR(IF($G3=Tabelid!$L$6,Eksplikatsioon!P4/SUM(Eksplikatsioon!$O4:'Eksplikatsioon'!$AG4),IF($G3=Tabelid!$L$4,IFERROR(SUMIFS($E:$E,$G:$G,Tabelid!$L$1,$C:$C,Tabelid!$J$4,$H:$H,K$2,$A:$A,$A3)/SUMIFS($E:$E,$G:$G,Tabelid!$L$1,$C:$C,Tabelid!$J$4,$A:$A,$A3),0),IF($G3=Tabelid!$L$5,IFERROR(SUMIFS($E:$E,$G:$G,Tabelid!$L$1,$C:$C,Tabelid!$J$4,$H:$H,K$2)/SUMIFS($E:$E,$G:$G,Tabelid!$L$1,$C:$C,Tabelid!$J$4),0),""))),"")</f>
        <v/>
      </c>
      <c r="L3" s="52" t="str">
        <f>IFERROR(IF($G3=Tabelid!$L$6,Eksplikatsioon!Q4/SUM(Eksplikatsioon!$O4:'Eksplikatsioon'!$AG4),IF($G3=Tabelid!$L$4,IFERROR(SUMIFS($E:$E,$G:$G,Tabelid!$L$1,$C:$C,Tabelid!$J$4,$H:$H,L$2,$A:$A,$A3)/SUMIFS($E:$E,$G:$G,Tabelid!$L$1,$C:$C,Tabelid!$J$4,$A:$A,$A3),0),IF($G3=Tabelid!$L$5,IFERROR(SUMIFS($E:$E,$G:$G,Tabelid!$L$1,$C:$C,Tabelid!$J$4,$H:$H,L$2)/SUMIFS($E:$E,$G:$G,Tabelid!$L$1,$C:$C,Tabelid!$J$4),0),""))),"")</f>
        <v/>
      </c>
      <c r="M3" s="52" t="str">
        <f>IFERROR(IF($G3=Tabelid!$L$6,Eksplikatsioon!R4/SUM(Eksplikatsioon!$O4:'Eksplikatsioon'!$AG4),IF($G3=Tabelid!$L$4,IFERROR(SUMIFS($E:$E,$G:$G,Tabelid!$L$1,$C:$C,Tabelid!$J$4,$H:$H,M$2,$A:$A,$A3)/SUMIFS($E:$E,$G:$G,Tabelid!$L$1,$C:$C,Tabelid!$J$4,$A:$A,$A3),0),IF($G3=Tabelid!$L$5,IFERROR(SUMIFS($E:$E,$G:$G,Tabelid!$L$1,$C:$C,Tabelid!$J$4,$H:$H,M$2)/SUMIFS($E:$E,$G:$G,Tabelid!$L$1,$C:$C,Tabelid!$J$4),0),""))),"")</f>
        <v/>
      </c>
      <c r="N3" s="52" t="str">
        <f>IFERROR(IF($G3=Tabelid!$L$6,Eksplikatsioon!S4/SUM(Eksplikatsioon!$O4:'Eksplikatsioon'!$AG4),IF($G3=Tabelid!$L$4,IFERROR(SUMIFS($E:$E,$G:$G,Tabelid!$L$1,$C:$C,Tabelid!$J$4,$H:$H,N$2,$A:$A,$A3)/SUMIFS($E:$E,$G:$G,Tabelid!$L$1,$C:$C,Tabelid!$J$4,$A:$A,$A3),0),IF($G3=Tabelid!$L$5,IFERROR(SUMIFS($E:$E,$G:$G,Tabelid!$L$1,$C:$C,Tabelid!$J$4,$H:$H,N$2)/SUMIFS($E:$E,$G:$G,Tabelid!$L$1,$C:$C,Tabelid!$J$4),0),""))),"")</f>
        <v/>
      </c>
      <c r="O3" s="52" t="str">
        <f>IFERROR(IF($G3=Tabelid!$L$6,Eksplikatsioon!T4/SUM(Eksplikatsioon!$O4:'Eksplikatsioon'!$AG4),IF($G3=Tabelid!$L$4,IFERROR(SUMIFS($E:$E,$G:$G,Tabelid!$L$1,$C:$C,Tabelid!$J$4,$H:$H,O$2,$A:$A,$A3)/SUMIFS($E:$E,$G:$G,Tabelid!$L$1,$C:$C,Tabelid!$J$4,$A:$A,$A3),0),IF($G3=Tabelid!$L$5,IFERROR(SUMIFS($E:$E,$G:$G,Tabelid!$L$1,$C:$C,Tabelid!$J$4,$H:$H,O$2)/SUMIFS($E:$E,$G:$G,Tabelid!$L$1,$C:$C,Tabelid!$J$4),0),""))),"")</f>
        <v/>
      </c>
      <c r="P3" s="52" t="str">
        <f>IFERROR(IF($G3=Tabelid!$L$6,Eksplikatsioon!U4/SUM(Eksplikatsioon!$O4:'Eksplikatsioon'!$AG4),IF($G3=Tabelid!$L$4,IFERROR(SUMIFS($E:$E,$G:$G,Tabelid!$L$1,$C:$C,Tabelid!$J$4,$H:$H,P$2,$A:$A,$A3)/SUMIFS($E:$E,$G:$G,Tabelid!$L$1,$C:$C,Tabelid!$J$4,$A:$A,$A3),0),IF($G3=Tabelid!$L$5,IFERROR(SUMIFS($E:$E,$G:$G,Tabelid!$L$1,$C:$C,Tabelid!$J$4,$H:$H,P$2)/SUMIFS($E:$E,$G:$G,Tabelid!$L$1,$C:$C,Tabelid!$J$4),0),""))),"")</f>
        <v/>
      </c>
      <c r="Q3" s="52" t="str">
        <f>IFERROR(IF($G3=Tabelid!$L$6,Eksplikatsioon!V4/SUM(Eksplikatsioon!$O4:'Eksplikatsioon'!$AG4),IF($G3=Tabelid!$L$4,IFERROR(SUMIFS($E:$E,$G:$G,Tabelid!$L$1,$C:$C,Tabelid!$J$4,$H:$H,Q$2,$A:$A,$A3)/SUMIFS($E:$E,$G:$G,Tabelid!$L$1,$C:$C,Tabelid!$J$4,$A:$A,$A3),0),IF($G3=Tabelid!$L$5,IFERROR(SUMIFS($E:$E,$G:$G,Tabelid!$L$1,$C:$C,Tabelid!$J$4,$H:$H,Q$2)/SUMIFS($E:$E,$G:$G,Tabelid!$L$1,$C:$C,Tabelid!$J$4),0),""))),"")</f>
        <v/>
      </c>
      <c r="R3" s="52" t="str">
        <f>IFERROR(IF($G3=Tabelid!$L$6,Eksplikatsioon!W4/SUM(Eksplikatsioon!$O4:'Eksplikatsioon'!$AG4),IF($G3=Tabelid!$L$4,IFERROR(SUMIFS($E:$E,$G:$G,Tabelid!$L$1,$C:$C,Tabelid!$J$4,$H:$H,R$2,$A:$A,$A3)/SUMIFS($E:$E,$G:$G,Tabelid!$L$1,$C:$C,Tabelid!$J$4,$A:$A,$A3),0),IF($G3=Tabelid!$L$5,IFERROR(SUMIFS($E:$E,$G:$G,Tabelid!$L$1,$C:$C,Tabelid!$J$4,$H:$H,R$2)/SUMIFS($E:$E,$G:$G,Tabelid!$L$1,$C:$C,Tabelid!$J$4),0),""))),"")</f>
        <v/>
      </c>
      <c r="S3" s="52" t="str">
        <f>IFERROR(IF($G3=Tabelid!$L$6,Eksplikatsioon!X4/SUM(Eksplikatsioon!$O4:'Eksplikatsioon'!$AG4),IF($G3=Tabelid!$L$4,IFERROR(SUMIFS($E:$E,$G:$G,Tabelid!$L$1,$C:$C,Tabelid!$J$4,$H:$H,S$2,$A:$A,$A3)/SUMIFS($E:$E,$G:$G,Tabelid!$L$1,$C:$C,Tabelid!$J$4,$A:$A,$A3),0),IF($G3=Tabelid!$L$5,IFERROR(SUMIFS($E:$E,$G:$G,Tabelid!$L$1,$C:$C,Tabelid!$J$4,$H:$H,S$2)/SUMIFS($E:$E,$G:$G,Tabelid!$L$1,$C:$C,Tabelid!$J$4),0),""))),"")</f>
        <v/>
      </c>
      <c r="T3" s="52" t="str">
        <f>IFERROR(IF($G3=Tabelid!$L$6,Eksplikatsioon!Y4/SUM(Eksplikatsioon!$O4:'Eksplikatsioon'!$AG4),IF($G3=Tabelid!$L$4,IFERROR(SUMIFS($E:$E,$G:$G,Tabelid!$L$1,$C:$C,Tabelid!$J$4,$H:$H,T$2,$A:$A,$A3)/SUMIFS($E:$E,$G:$G,Tabelid!$L$1,$C:$C,Tabelid!$J$4,$A:$A,$A3),0),IF($G3=Tabelid!$L$5,IFERROR(SUMIFS($E:$E,$G:$G,Tabelid!$L$1,$C:$C,Tabelid!$J$4,$H:$H,T$2)/SUMIFS($E:$E,$G:$G,Tabelid!$L$1,$C:$C,Tabelid!$J$4),0),""))),"")</f>
        <v/>
      </c>
      <c r="U3" s="52" t="str">
        <f>IFERROR(IF($G3=Tabelid!$L$6,Eksplikatsioon!Z4/SUM(Eksplikatsioon!$O4:'Eksplikatsioon'!$AG4),IF($G3=Tabelid!$L$4,IFERROR(SUMIFS($E:$E,$G:$G,Tabelid!$L$1,$C:$C,Tabelid!$J$4,$H:$H,U$2,$A:$A,$A3)/SUMIFS($E:$E,$G:$G,Tabelid!$L$1,$C:$C,Tabelid!$J$4,$A:$A,$A3),0),IF($G3=Tabelid!$L$5,IFERROR(SUMIFS($E:$E,$G:$G,Tabelid!$L$1,$C:$C,Tabelid!$J$4,$H:$H,U$2)/SUMIFS($E:$E,$G:$G,Tabelid!$L$1,$C:$C,Tabelid!$J$4),0),""))),"")</f>
        <v/>
      </c>
      <c r="V3" s="52" t="str">
        <f>IFERROR(IF($G3=Tabelid!$L$6,Eksplikatsioon!AA4/SUM(Eksplikatsioon!$O4:'Eksplikatsioon'!$AG4),IF($G3=Tabelid!$L$4,IFERROR(SUMIFS($E:$E,$G:$G,Tabelid!$L$1,$C:$C,Tabelid!$J$4,$H:$H,V$2,$A:$A,$A3)/SUMIFS($E:$E,$G:$G,Tabelid!$L$1,$C:$C,Tabelid!$J$4,$A:$A,$A3),0),IF($G3=Tabelid!$L$5,IFERROR(SUMIFS($E:$E,$G:$G,Tabelid!$L$1,$C:$C,Tabelid!$J$4,$H:$H,V$2)/SUMIFS($E:$E,$G:$G,Tabelid!$L$1,$C:$C,Tabelid!$J$4),0),""))),"")</f>
        <v/>
      </c>
      <c r="W3" s="52" t="str">
        <f>IFERROR(IF($G3=Tabelid!$L$6,Eksplikatsioon!AB4/SUM(Eksplikatsioon!$O4:'Eksplikatsioon'!$AG4),IF($G3=Tabelid!$L$4,IFERROR(SUMIFS($E:$E,$G:$G,Tabelid!$L$1,$C:$C,Tabelid!$J$4,$H:$H,W$2,$A:$A,$A3)/SUMIFS($E:$E,$G:$G,Tabelid!$L$1,$C:$C,Tabelid!$J$4,$A:$A,$A3),0),IF($G3=Tabelid!$L$5,IFERROR(SUMIFS($E:$E,$G:$G,Tabelid!$L$1,$C:$C,Tabelid!$J$4,$H:$H,W$2)/SUMIFS($E:$E,$G:$G,Tabelid!$L$1,$C:$C,Tabelid!$J$4),0),""))),"")</f>
        <v/>
      </c>
      <c r="X3" s="52" t="str">
        <f>IFERROR(IF($G3=Tabelid!$L$6,Eksplikatsioon!AC4/SUM(Eksplikatsioon!$O4:'Eksplikatsioon'!$AG4),IF($G3=Tabelid!$L$4,IFERROR(SUMIFS($E:$E,$G:$G,Tabelid!$L$1,$C:$C,Tabelid!$J$4,$H:$H,X$2,$A:$A,$A3)/SUMIFS($E:$E,$G:$G,Tabelid!$L$1,$C:$C,Tabelid!$J$4,$A:$A,$A3),0),IF($G3=Tabelid!$L$5,IFERROR(SUMIFS($E:$E,$G:$G,Tabelid!$L$1,$C:$C,Tabelid!$J$4,$H:$H,X$2)/SUMIFS($E:$E,$G:$G,Tabelid!$L$1,$C:$C,Tabelid!$J$4),0),""))),"")</f>
        <v/>
      </c>
      <c r="Y3" s="52" t="str">
        <f>IFERROR(IF($G3=Tabelid!$L$6,Eksplikatsioon!AD4/SUM(Eksplikatsioon!$O4:'Eksplikatsioon'!$AG4),IF($G3=Tabelid!$L$4,IFERROR(SUMIFS($E:$E,$G:$G,Tabelid!$L$1,$C:$C,Tabelid!$J$4,$H:$H,Y$2,$A:$A,$A3)/SUMIFS($E:$E,$G:$G,Tabelid!$L$1,$C:$C,Tabelid!$J$4,$A:$A,$A3),0),IF($G3=Tabelid!$L$5,IFERROR(SUMIFS($E:$E,$G:$G,Tabelid!$L$1,$C:$C,Tabelid!$J$4,$H:$H,Y$2)/SUMIFS($E:$E,$G:$G,Tabelid!$L$1,$C:$C,Tabelid!$J$4),0),""))),"")</f>
        <v/>
      </c>
      <c r="Z3" s="52" t="str">
        <f>IFERROR(IF($G3=Tabelid!$L$6,Eksplikatsioon!AE4/SUM(Eksplikatsioon!$O4:'Eksplikatsioon'!$AG4),IF($G3=Tabelid!$L$4,IFERROR(SUMIFS($E:$E,$G:$G,Tabelid!$L$1,$C:$C,Tabelid!$J$4,$H:$H,Z$2,$A:$A,$A3)/SUMIFS($E:$E,$G:$G,Tabelid!$L$1,$C:$C,Tabelid!$J$4,$A:$A,$A3),0),IF($G3=Tabelid!$L$5,IFERROR(SUMIFS($E:$E,$G:$G,Tabelid!$L$1,$C:$C,Tabelid!$J$4,$H:$H,Z$2)/SUMIFS($E:$E,$G:$G,Tabelid!$L$1,$C:$C,Tabelid!$J$4),0),""))),"")</f>
        <v/>
      </c>
      <c r="AA3" s="52" t="str">
        <f>IFERROR(IF($G3=Tabelid!$L$6,Eksplikatsioon!AF4/SUM(Eksplikatsioon!$O4:'Eksplikatsioon'!$AG4),IF($G3=Tabelid!$L$4,IFERROR(SUMIFS($E:$E,$G:$G,Tabelid!$L$1,$C:$C,Tabelid!$J$4,$H:$H,AA$2,$A:$A,$A3)/SUMIFS($E:$E,$G:$G,Tabelid!$L$1,$C:$C,Tabelid!$J$4,$A:$A,$A3),0),IF($G3=Tabelid!$L$5,IFERROR(SUMIFS($E:$E,$G:$G,Tabelid!$L$1,$C:$C,Tabelid!$J$4,$H:$H,AA$2)/SUMIFS($E:$E,$G:$G,Tabelid!$L$1,$C:$C,Tabelid!$J$4),0),""))),"")</f>
        <v/>
      </c>
      <c r="AB3" s="52" t="str">
        <f>IFERROR(IF($G3=Tabelid!$L$6,Eksplikatsioon!AG4/SUM(Eksplikatsioon!$O4:'Eksplikatsioon'!$AG4),IF($G3=Tabelid!$L$4,IFERROR(SUMIFS($E:$E,$G:$G,Tabelid!$L$1,$C:$C,Tabelid!$J$4,$H:$H,AB$2,$A:$A,$A3)/SUMIFS($E:$E,$G:$G,Tabelid!$L$1,$C:$C,Tabelid!$J$4,$A:$A,$A3),0),IF($G3=Tabelid!$L$5,IFERROR(SUMIFS($E:$E,$G:$G,Tabelid!$L$1,$C:$C,Tabelid!$J$4,$H:$H,AB$2)/SUMIFS($E:$E,$G:$G,Tabelid!$L$1,$C:$C,Tabelid!$J$4),0),""))),"")</f>
        <v/>
      </c>
      <c r="AC3" s="52" t="str">
        <f>IFERROR(IF($G3=Tabelid!$L$6,$E3*J3,IFERROR($E3*J3/SUM($J3:$AB3)*(Eksplikatsioon!O4)/SUMPRODUCT($J3:$AB3,Eksplikatsioon!$O4:$AG4),"")),"")</f>
        <v/>
      </c>
      <c r="AD3" s="52" t="str">
        <f>IFERROR(IF($G3=Tabelid!$L$6,$E3*K3,IFERROR($E3*K3/SUM($J3:$AB3)*(Eksplikatsioon!P4)/SUMPRODUCT($J3:$AB3,Eksplikatsioon!$O4:$AG4),"")),"")</f>
        <v/>
      </c>
      <c r="AE3" s="52" t="str">
        <f>IFERROR(IF($G3=Tabelid!$L$6,$E3*L3,IFERROR($E3*L3/SUM($J3:$AB3)*(Eksplikatsioon!Q4)/SUMPRODUCT($J3:$AB3,Eksplikatsioon!$O4:$AG4),"")),"")</f>
        <v/>
      </c>
      <c r="AF3" s="52" t="str">
        <f>IFERROR(IF($G3=Tabelid!$L$6,$E3*M3,IFERROR($E3*M3/SUM($J3:$AB3)*(Eksplikatsioon!R4)/SUMPRODUCT($J3:$AB3,Eksplikatsioon!$O4:$AG4),"")),"")</f>
        <v/>
      </c>
      <c r="AG3" s="52" t="str">
        <f>IFERROR(IF($G3=Tabelid!$L$6,$E3*N3,IFERROR($E3*N3/SUM($J3:$AB3)*(Eksplikatsioon!S4)/SUMPRODUCT($J3:$AB3,Eksplikatsioon!$O4:$AG4),"")),"")</f>
        <v/>
      </c>
      <c r="AH3" s="52" t="str">
        <f>IFERROR(IF($G3=Tabelid!$L$6,$E3*O3,IFERROR($E3*O3/SUM($J3:$AB3)*(Eksplikatsioon!T4)/SUMPRODUCT($J3:$AB3,Eksplikatsioon!$O4:$AG4),"")),"")</f>
        <v/>
      </c>
      <c r="AI3" s="52" t="str">
        <f>IFERROR(IF($G3=Tabelid!$L$6,$E3*P3,IFERROR($E3*P3/SUM($J3:$AB3)*(Eksplikatsioon!U4)/SUMPRODUCT($J3:$AB3,Eksplikatsioon!$O4:$AG4),"")),"")</f>
        <v/>
      </c>
      <c r="AJ3" s="52" t="str">
        <f>IFERROR(IF($G3=Tabelid!$L$6,$E3*Q3,IFERROR($E3*Q3/SUM($J3:$AB3)*(Eksplikatsioon!V4)/SUMPRODUCT($J3:$AB3,Eksplikatsioon!$O4:$AG4),"")),"")</f>
        <v/>
      </c>
      <c r="AK3" s="52" t="str">
        <f>IFERROR(IF($G3=Tabelid!$L$6,$E3*R3,IFERROR($E3*R3/SUM($J3:$AB3)*(Eksplikatsioon!W4)/SUMPRODUCT($J3:$AB3,Eksplikatsioon!$O4:$AG4),"")),"")</f>
        <v/>
      </c>
      <c r="AL3" s="52" t="str">
        <f>IFERROR(IF($G3=Tabelid!$L$6,$E3*S3,IFERROR($E3*S3/SUM($J3:$AB3)*(Eksplikatsioon!X4)/SUMPRODUCT($J3:$AB3,Eksplikatsioon!$O4:$AG4),"")),"")</f>
        <v/>
      </c>
      <c r="AM3" s="52" t="str">
        <f>IFERROR(IF($G3=Tabelid!$L$6,$E3*T3,IFERROR($E3*T3/SUM($J3:$AB3)*(Eksplikatsioon!Y4)/SUMPRODUCT($J3:$AB3,Eksplikatsioon!$O4:$AG4),"")),"")</f>
        <v/>
      </c>
      <c r="AN3" s="52" t="str">
        <f>IFERROR(IF($G3=Tabelid!$L$6,$E3*U3,IFERROR($E3*U3/SUM($J3:$AB3)*(Eksplikatsioon!Z4)/SUMPRODUCT($J3:$AB3,Eksplikatsioon!$O4:$AG4),"")),"")</f>
        <v/>
      </c>
      <c r="AO3" s="52" t="str">
        <f>IFERROR(IF($G3=Tabelid!$L$6,$E3*V3,IFERROR($E3*V3/SUM($J3:$AB3)*(Eksplikatsioon!AA4)/SUMPRODUCT($J3:$AB3,Eksplikatsioon!$O4:$AG4),"")),"")</f>
        <v/>
      </c>
      <c r="AP3" s="52" t="str">
        <f>IFERROR(IF($G3=Tabelid!$L$6,$E3*W3,IFERROR($E3*W3/SUM($J3:$AB3)*(Eksplikatsioon!AB4)/SUMPRODUCT($J3:$AB3,Eksplikatsioon!$O4:$AG4),"")),"")</f>
        <v/>
      </c>
      <c r="AQ3" s="52" t="str">
        <f>IFERROR(IF($G3=Tabelid!$L$6,$E3*X3,IFERROR($E3*X3/SUM($J3:$AB3)*(Eksplikatsioon!AC4)/SUMPRODUCT($J3:$AB3,Eksplikatsioon!$O4:$AG4),"")),"")</f>
        <v/>
      </c>
      <c r="AR3" s="52" t="str">
        <f>IFERROR(IF($G3=Tabelid!$L$6,$E3*Y3,IFERROR($E3*Y3/SUM($J3:$AB3)*(Eksplikatsioon!AD4)/SUMPRODUCT($J3:$AB3,Eksplikatsioon!$O4:$AG4),"")),"")</f>
        <v/>
      </c>
      <c r="AS3" s="52" t="str">
        <f>IFERROR(IF($G3=Tabelid!$L$6,$E3*Z3,IFERROR($E3*Z3/SUM($J3:$AB3)*(Eksplikatsioon!AE4)/SUMPRODUCT($J3:$AB3,Eksplikatsioon!$O4:$AG4),"")),"")</f>
        <v/>
      </c>
      <c r="AT3" s="52" t="str">
        <f>IFERROR(IF($G3=Tabelid!$L$6,$E3*AA3,IFERROR($E3*AA3/SUM($J3:$AB3)*(Eksplikatsioon!AF4)/SUMPRODUCT($J3:$AB3,Eksplikatsioon!$O4:$AG4),"")),"")</f>
        <v/>
      </c>
      <c r="AU3" s="52" t="str">
        <f>IFERROR(IF($G3=Tabelid!$L$6,$E3*AB3,IFERROR($E3*AB3/SUM($J3:$AB3)*(Eksplikatsioon!AG4)/SUMPRODUCT($J3:$AB3,Eksplikatsioon!$O4:$AG4),"")),"")</f>
        <v/>
      </c>
      <c r="AW3" s="61" t="str">
        <f>IF(BF3&lt;&gt;"",BF3,IF(BF2&lt;&gt;"","Aktiivne vakantsus",IF(AW2="Aktiivne vakantsus","Üüritav pind kokku",IF(AW2="Üüritav pind kokku","Passiivne vakantsus",""))))</f>
        <v>Maksu-ja Tolliamet</v>
      </c>
      <c r="AX3" s="61" t="str">
        <f t="shared" ref="AX3" si="0">IF(BG3&lt;&gt;"",BG3,"")</f>
        <v>LEIGRI5_13</v>
      </c>
      <c r="AY3" s="58">
        <f>IF(BF3&lt;&gt;"",IF(SUMIFS(E:E,H:H,AW3,G:G,"Ainukasutuses pind",C:C,"ÜÜRITAV PIND")=0,0,SUMIFS(E:E,H:H,AW3,G:G,"Ainukasutuses pind",C:C,"ÜÜRITAV PIND")),IF(AW3="Aktiivne vakantsus",SUMIFS(E:E,C:C,"üüritav pind",G:G,"ainukasutuses pind")-SUM($AY$2:AY2),IF(AW3="Üüritav pind kokku",SUM($AY$2:AY2),"")))</f>
        <v>117.1</v>
      </c>
      <c r="AZ3" s="58">
        <f>IF(BF3&lt;&gt;"",IFERROR(SUMIFS(E:E,G:G,"Ainukasutuses pind",C:C,"Üüritav pind",H:H,AW3,A:A,-5)/SUMIFS(E:E,G:G,"Ainukasutuses pind",C:C,"Üüritav pind",A:A,-5)*SUMIFS(E:E,G:G,"korruse üldpind",C:C,"üüritav pind",A:A,-5),0)+IFERROR(SUMIFS(E:E,G:G,"Ainukasutuses pind",C:C,"Üüritav pind",H:H,AW3,A:A,-4)/SUMIFS(E:E,G:G,"Ainukasutuses pind",C:C,"Üüritav pind",A:A,-4)*SUMIFS(E:E,G:G,"korruse üldpind",C:C,"üüritav pind",A:A,-4),0)+IFERROR(SUMIFS(E:E,G:G,"Ainukasutuses pind",C:C,"Üüritav pind",H:H,AW3,A:A,-3)/SUMIFS(E:E,G:G,"Ainukasutuses pind",C:C,"Üüritav pind",A:A,-3)*SUMIFS(E:E,G:G,"korruse üldpind",C:C,"üüritav pind",A:A,-3),0)+IFERROR(SUMIFS(E:E,G:G,"Ainukasutuses pind",C:C,"Üüritav pind",H:H,AW3,A:A,-2)/SUMIFS(E:E,G:G,"Ainukasutuses pind",C:C,"Üüritav pind",A:A,-2)*SUMIFS(E:E,G:G,"korruse üldpind",C:C,"üüritav pind",A:A,-2),0)+IFERROR(SUMIFS(E:E,G:G,"Ainukasutuses pind",C:C,"Üüritav pind",H:H,AW3,A:A,-1)/SUMIFS(E:E,G:G,"Ainukasutuses pind",C:C,"Üüritav pind",A:A,-1)*SUMIFS(E:E,G:G,"korruse üldpind",C:C,"üüritav pind",A:A,-1),0)+IFERROR(SUMIFS(E:E,G:G,"Ainukasutuses pind",C:C,"Üüritav pind",H:H,AW3,A:A,0)/SUMIFS(E:E,G:G,"Ainukasutuses pind",C:C,"Üüritav pind",A:A,0)*SUMIFS(E:E,G:G,"korruse üldpind",C:C,"üüritav pind",A:A,0),0)+IFERROR(SUMIFS(E:E,G:G,"Ainukasutuses pind",C:C,"Üüritav pind",H:H,AW3,A:A,1)/SUMIFS(E:E,G:G,"Ainukasutuses pind",C:C,"Üüritav pind",A:A,1)*SUMIFS(E:E,G:G,"korruse üldpind",C:C,"üüritav pind",A:A,1),0)+IFERROR(SUMIFS(E:E,G:G,"Ainukasutuses pind",C:C,"Üüritav pind",H:H,AW3,A:A,2)/SUMIFS(E:E,G:G,"Ainukasutuses pind",C:C,"Üüritav pind",A:A,2)*SUMIFS(E:E,G:G,"korruse üldpind",C:C,"üüritav pind",A:A,2),0)+IFERROR(SUMIFS(E:E,G:G,"Ainukasutuses pind",C:C,"Üüritav pind",H:H,AW3,A:A,3)/SUMIFS(E:E,G:G,"Ainukasutuses pind",C:C,"Üüritav pind",A:A,3)*SUMIFS(E:E,G:G,"korruse üldpind",C:C,"üüritav pind",A:A,3),0)+IFERROR(SUMIFS(E:E,G:G,"Ainukasutuses pind",C:C,"Üüritav pind",H:H,AW3,A:A,4)/SUMIFS(E:E,G:G,"Ainukasutuses pind",C:C,"Üüritav pind",A:A,4)*SUMIFS(E:E,G:G,"korruse üldpind",C:C,"üüritav pind",A:A,4),0)+IFERROR(SUMIFS(E:E,G:G,"Ainukasutuses pind",C:C,"Üüritav pind",H:H,AW3,A:A,5)/SUMIFS(E:E,G:G,"Ainukasutuses pind",C:C,"Üüritav pind",A:A,5)*SUMIFS(E:E,G:G,"korruse üldpind",C:C,"üüritav pind",A:A,5),0)+IFERROR(SUMIFS(E:E,G:G,"Ainukasutuses pind",C:C,"Üüritav pind",H:H,AW3,A:A,6)/SUMIFS(E:E,G:G,"Ainukasutuses pind",C:C,"Üüritav pind",A:A,6)*SUMIFS(E:E,G:G,"korruse üldpind",C:C,"üüritav pind",A:A,6),0)+IFERROR(SUMIFS(E:E,G:G,"Ainukasutuses pind",C:C,"Üüritav pind",H:H,AW3,A:A,7)/SUMIFS(E:E,G:G,"Ainukasutuses pind",C:C,"Üüritav pind",A:A,7)*SUMIFS(E:E,G:G,"korruse üldpind",C:C,"üüritav pind",A:A,7),0)+IFERROR(SUMIFS(E:E,G:G,"Ainukasutuses pind",C:C,"Üüritav pind",H:H,AW3,A:A,8)/SUMIFS(E:E,G:G,"Ainukasutuses pind",C:C,"Üüritav pind",A:A,8)*SUMIFS(E:E,G:G,"korruse üldpind",C:C,"üüritav pind",A:A,8),0)+IFERROR(SUMIFS(E:E,G:G,"Ainukasutuses pind",C:C,"Üüritav pind",H:H,AW3,A:A,9)/SUMIFS(E:E,G:G,"Ainukasutuses pind",C:C,"Üüritav pind",A:A,9)*SUMIFS(E:E,G:G,"korruse üldpind",C:C,"üüritav pind",A:A,9),0)+IFERROR(SUMIFS(E:E,G:G,"Ainukasutuses pind",C:C,"Üüritav pind",H:H,AW3,A:A,10)/SUMIFS(E:E,G:G,"Ainukasutuses pind",C:C,"Üüritav pind",A:A,10)*SUMIFS(E:E,G:G,"korruse üldpind",C:C,"üüritav pind",A:A,10),0)+IFERROR(SUMIFS(E:E,G:G,"Ainukasutuses pind",C:C,"Üüritav pind",H:H,AW3,A:A,11)/SUMIFS(E:E,G:G,"Ainukasutuses pind",C:C,"Üüritav pind",A:A,11)*SUMIFS(E:E,G:G,"korruse üldpind",C:C,"üüritav pind",A:A,11),0)+IFERROR(SUMIFS(E:E,G:G,"Ainukasutuses pind",C:C,"Üüritav pind",H:H,AW3,A:A,12)/SUMIFS(E:E,G:G,"Ainukasutuses pind",C:C,"Üüritav pind",A:A,12)*SUMIFS(E:E,G:G,"korruse üldpind",C:C,"üüritav pind",A:A,12),0)+IFERROR(SUMIFS(E:E,G:G,"Ainukasutuses pind",C:C,"Üüritav pind",H:H,AW3,A:A,13)/SUMIFS(E:E,G:G,"Ainukasutuses pind",C:C,"Üüritav pind",A:A,13)*SUMIFS(E:E,G:G,"korruse üldpind",C:C,"üüritav pind",A:A,13),0)+IFERROR(SUMIFS(E:E,G:G,"Ainukasutuses pind",C:C,"Üüritav pind",H:H,AW3,A:A,14)/SUMIFS(E:E,G:G,"Ainukasutuses pind",C:C,"Üüritav pind",A:A,14)*SUMIFS(E:E,G:G,"korruse üldpind",C:C,"üüritav pind",A:A,14),0)+IFERROR(SUMIFS(E:E,G:G,"Ainukasutuses pind",C:C,"Üüritav pind",H:H,AW3,A:A,15)/SUMIFS(E:E,G:G,"Ainukasutuses pind",C:C,"Üüritav pind",A:A,15)*SUMIFS(E:E,G:G,"korruse üldpind",C:C,"üüritav pind",A:A,15),0)+IFERROR(SUMIFS(E:E,G:G,"Ainukasutuses pind",C:C,"Üüritav pind",H:H,AW3,A:A,16)/SUMIFS(E:E,G:G,"Ainukasutuses pind",C:C,"Üüritav pind",A:A,16)*SUMIFS(E:E,G:G,"korruse üldpind",C:C,"üüritav pind",A:A,16),0)+IFERROR(SUMIFS(E:E,G:G,"Ainukasutuses pind",C:C,"Üüritav pind",H:H,AW3,A:A,17)/SUMIFS(E:E,G:G,"Ainukasutuses pind",C:C,"Üüritav pind",A:A,17)*SUMIFS(E:E,G:G,"korruse üldpind",C:C,"üüritav pind",A:A,17),0)+IFERROR(SUMIFS(E:E,G:G,"Ainukasutuses pind",C:C,"Üüritav pind",H:H,AW3,A:A,18)/SUMIFS(E:E,G:G,"Ainukasutuses pind",C:C,"Üüritav pind",A:A,18)*SUMIFS(E:E,G:G,"korruse üldpind",C:C,"üüritav pind",A:A,18),0)+IFERROR(SUMIFS(E:E,G:G,"Ainukasutuses pind",C:C,"Üüritav pind",H:H,AW3,A:A,19)/SUMIFS(E:E,G:G,"Ainukasutuses pind",C:C,"Üüritav pind",A:A,19)*SUMIFS(E:E,G:G,"korruse üldpind",C:C,"üüritav pind",A:A,19),0)+IFERROR(SUMIFS(E:E,G:G,"Ainukasutuses pind",C:C,"Üüritav pind",H:H,AW3,A:A,20)/SUMIFS(E:E,G:G,"Ainukasutuses pind",C:C,"Üüritav pind",A:A,20)*SUMIFS(E:E,G:G,"korruse üldpind",C:C,"üüritav pind",A:A,20),0),IF(AW3="Aktiivne vakantsus",SUMIFS(E:E,C:C,"üüritav pind",G:G,"korruse üldpind")-SUM($AZ$2:AZ2),IF(AW3="Üüritav pind kokku",SUM($AZ$2:AZ2),"")))</f>
        <v>47.652582033351287</v>
      </c>
      <c r="BA3" s="58">
        <f ca="1">IF(BF3&lt;&gt;"",IFERROR(AY3/SUM($AY$3:OFFSET($AY$3,MATCH("Üüritav pind kokku",$AW$5:$AW$100,0),0))*SUMIFS(E:E,G:G,"Hoone üldpind",C:C,"ÜÜRITAV PIND"),0),IF(AW3="Aktiivne vakantsus",IFERROR(AY3/SUM($AY$3:AY3)*SUMIFS(E:E,G:G,"Hoone üldpind",C:C,"ÜÜRITAV PIND"),SUMIFS(E:E,G:G,"Hoone üldpind",C:C,"ÜÜRITAV PIND")),IF(AW3="Üüritav pind kokku",SUM($BA$2:BA2),"")))</f>
        <v>1.7233376088570849</v>
      </c>
      <c r="BB3" s="58">
        <f ca="1">IF(OR(BF3&lt;&gt;"",AW3="Aktiivne vakantsus"),IFERROR(SUM(INDIRECT("r3c"&amp;MATCH($AW3,AC$2:AU$2,0)+28,FALSE):INDIRECT("r1002c"&amp;MATCH($AW3,AC$2:AU$2,0)+28,FALSE)),0),IF(AW3="Üüritav pind kokku",SUM($BB$2:BB2),""))</f>
        <v>0</v>
      </c>
      <c r="BC3" s="58">
        <f ca="1">IF(AW3="Passiivne vakantsus",SUMIFS(E:E,C:C,"PASSIIVNE VAKANTSUS"),IF(AW3="Üüritav pind kokku",SUM(AY3:BB3),IF(AW3&lt;&gt;"",SUM(AY3:BB3),"")))</f>
        <v>166.47591964220837</v>
      </c>
      <c r="BD3" s="73">
        <f ca="1">IFERROR(IF(AND(AW3&lt;&gt;"passiivne vakantsus"),BC3/(SUMIFS(BC:BC,AW:AW,"Üüritav pind kokku")),""),"")</f>
        <v>7.7708966831073312E-2</v>
      </c>
      <c r="BF3" s="59" t="s">
        <v>371</v>
      </c>
      <c r="BG3" s="59" t="s">
        <v>372</v>
      </c>
    </row>
    <row r="4" spans="1:59" x14ac:dyDescent="0.25">
      <c r="A4" s="38" t="str">
        <f>IF(Eksplikatsioon!A5=0,"",Eksplikatsioon!A5)</f>
        <v>01</v>
      </c>
      <c r="B4" s="38" t="str">
        <f>IF(Eksplikatsioon!B5=0,"",Eksplikatsioon!B5)</f>
        <v>101</v>
      </c>
      <c r="C4" s="38" t="str">
        <f>IF(Eksplikatsioon!C5=0,"",Eksplikatsioon!C5)</f>
        <v>ÜÜRITAV PIND</v>
      </c>
      <c r="D4" s="38" t="str">
        <f>IF(Eksplikatsioon!D5=0,"",Eksplikatsioon!D5)</f>
        <v>Kabinet/Büroo</v>
      </c>
      <c r="E4" s="38">
        <f>IF(Eksplikatsioon!F5=0,"",Eksplikatsioon!F5)</f>
        <v>33</v>
      </c>
      <c r="F4" s="38" t="str">
        <f>IF(Eksplikatsioon!H5=0,"",Eksplikatsioon!H5)</f>
        <v/>
      </c>
      <c r="G4" s="38" t="str">
        <f>IF(Eksplikatsioon!J5=0,"",Eksplikatsioon!J5)</f>
        <v>Ainukasutuses pind</v>
      </c>
      <c r="H4" s="38" t="str">
        <f>IF(Eksplikatsioon!K5=0,"",Eksplikatsioon!K5)</f>
        <v>Põllumajandusamet</v>
      </c>
      <c r="I4" s="38" t="str">
        <f>IF(Eksplikatsioon!L5=0,"",Eksplikatsioon!L5)</f>
        <v>LEIGRI5_14</v>
      </c>
      <c r="J4" s="52" t="str">
        <f>IFERROR(IF($G4=Tabelid!$L$6,Eksplikatsioon!O5/SUM(Eksplikatsioon!$O5:'Eksplikatsioon'!$AG5),IF($G4=Tabelid!$L$4,IFERROR(SUMIFS($E:$E,$G:$G,Tabelid!$L$1,$C:$C,Tabelid!$J$4,$H:$H,J$2,$A:$A,$A4)/SUMIFS($E:$E,$G:$G,Tabelid!$L$1,$C:$C,Tabelid!$J$4,$A:$A,$A4),0),IF($G4=Tabelid!$L$5,IFERROR(SUMIFS($E:$E,$G:$G,Tabelid!$L$1,$C:$C,Tabelid!$J$4,$H:$H,J$2)/SUMIFS($E:$E,$G:$G,Tabelid!$L$1,$C:$C,Tabelid!$J$4),0),""))),"")</f>
        <v/>
      </c>
      <c r="K4" s="52" t="str">
        <f>IFERROR(IF($G4=Tabelid!$L$6,Eksplikatsioon!P5/SUM(Eksplikatsioon!$O5:'Eksplikatsioon'!$AG5),IF($G4=Tabelid!$L$4,IFERROR(SUMIFS($E:$E,$G:$G,Tabelid!$L$1,$C:$C,Tabelid!$J$4,$H:$H,K$2,$A:$A,$A4)/SUMIFS($E:$E,$G:$G,Tabelid!$L$1,$C:$C,Tabelid!$J$4,$A:$A,$A4),0),IF($G4=Tabelid!$L$5,IFERROR(SUMIFS($E:$E,$G:$G,Tabelid!$L$1,$C:$C,Tabelid!$J$4,$H:$H,K$2)/SUMIFS($E:$E,$G:$G,Tabelid!$L$1,$C:$C,Tabelid!$J$4),0),""))),"")</f>
        <v/>
      </c>
      <c r="L4" s="52" t="str">
        <f>IFERROR(IF($G4=Tabelid!$L$6,Eksplikatsioon!Q5/SUM(Eksplikatsioon!$O5:'Eksplikatsioon'!$AG5),IF($G4=Tabelid!$L$4,IFERROR(SUMIFS($E:$E,$G:$G,Tabelid!$L$1,$C:$C,Tabelid!$J$4,$H:$H,L$2,$A:$A,$A4)/SUMIFS($E:$E,$G:$G,Tabelid!$L$1,$C:$C,Tabelid!$J$4,$A:$A,$A4),0),IF($G4=Tabelid!$L$5,IFERROR(SUMIFS($E:$E,$G:$G,Tabelid!$L$1,$C:$C,Tabelid!$J$4,$H:$H,L$2)/SUMIFS($E:$E,$G:$G,Tabelid!$L$1,$C:$C,Tabelid!$J$4),0),""))),"")</f>
        <v/>
      </c>
      <c r="M4" s="52" t="str">
        <f>IFERROR(IF($G4=Tabelid!$L$6,Eksplikatsioon!R5/SUM(Eksplikatsioon!$O5:'Eksplikatsioon'!$AG5),IF($G4=Tabelid!$L$4,IFERROR(SUMIFS($E:$E,$G:$G,Tabelid!$L$1,$C:$C,Tabelid!$J$4,$H:$H,M$2,$A:$A,$A4)/SUMIFS($E:$E,$G:$G,Tabelid!$L$1,$C:$C,Tabelid!$J$4,$A:$A,$A4),0),IF($G4=Tabelid!$L$5,IFERROR(SUMIFS($E:$E,$G:$G,Tabelid!$L$1,$C:$C,Tabelid!$J$4,$H:$H,M$2)/SUMIFS($E:$E,$G:$G,Tabelid!$L$1,$C:$C,Tabelid!$J$4),0),""))),"")</f>
        <v/>
      </c>
      <c r="N4" s="52" t="str">
        <f>IFERROR(IF($G4=Tabelid!$L$6,Eksplikatsioon!S5/SUM(Eksplikatsioon!$O5:'Eksplikatsioon'!$AG5),IF($G4=Tabelid!$L$4,IFERROR(SUMIFS($E:$E,$G:$G,Tabelid!$L$1,$C:$C,Tabelid!$J$4,$H:$H,N$2,$A:$A,$A4)/SUMIFS($E:$E,$G:$G,Tabelid!$L$1,$C:$C,Tabelid!$J$4,$A:$A,$A4),0),IF($G4=Tabelid!$L$5,IFERROR(SUMIFS($E:$E,$G:$G,Tabelid!$L$1,$C:$C,Tabelid!$J$4,$H:$H,N$2)/SUMIFS($E:$E,$G:$G,Tabelid!$L$1,$C:$C,Tabelid!$J$4),0),""))),"")</f>
        <v/>
      </c>
      <c r="O4" s="52" t="str">
        <f>IFERROR(IF($G4=Tabelid!$L$6,Eksplikatsioon!T5/SUM(Eksplikatsioon!$O5:'Eksplikatsioon'!$AG5),IF($G4=Tabelid!$L$4,IFERROR(SUMIFS($E:$E,$G:$G,Tabelid!$L$1,$C:$C,Tabelid!$J$4,$H:$H,O$2,$A:$A,$A4)/SUMIFS($E:$E,$G:$G,Tabelid!$L$1,$C:$C,Tabelid!$J$4,$A:$A,$A4),0),IF($G4=Tabelid!$L$5,IFERROR(SUMIFS($E:$E,$G:$G,Tabelid!$L$1,$C:$C,Tabelid!$J$4,$H:$H,O$2)/SUMIFS($E:$E,$G:$G,Tabelid!$L$1,$C:$C,Tabelid!$J$4),0),""))),"")</f>
        <v/>
      </c>
      <c r="P4" s="52" t="str">
        <f>IFERROR(IF($G4=Tabelid!$L$6,Eksplikatsioon!U5/SUM(Eksplikatsioon!$O5:'Eksplikatsioon'!$AG5),IF($G4=Tabelid!$L$4,IFERROR(SUMIFS($E:$E,$G:$G,Tabelid!$L$1,$C:$C,Tabelid!$J$4,$H:$H,P$2,$A:$A,$A4)/SUMIFS($E:$E,$G:$G,Tabelid!$L$1,$C:$C,Tabelid!$J$4,$A:$A,$A4),0),IF($G4=Tabelid!$L$5,IFERROR(SUMIFS($E:$E,$G:$G,Tabelid!$L$1,$C:$C,Tabelid!$J$4,$H:$H,P$2)/SUMIFS($E:$E,$G:$G,Tabelid!$L$1,$C:$C,Tabelid!$J$4),0),""))),"")</f>
        <v/>
      </c>
      <c r="Q4" s="52" t="str">
        <f>IFERROR(IF($G4=Tabelid!$L$6,Eksplikatsioon!V5/SUM(Eksplikatsioon!$O5:'Eksplikatsioon'!$AG5),IF($G4=Tabelid!$L$4,IFERROR(SUMIFS($E:$E,$G:$G,Tabelid!$L$1,$C:$C,Tabelid!$J$4,$H:$H,Q$2,$A:$A,$A4)/SUMIFS($E:$E,$G:$G,Tabelid!$L$1,$C:$C,Tabelid!$J$4,$A:$A,$A4),0),IF($G4=Tabelid!$L$5,IFERROR(SUMIFS($E:$E,$G:$G,Tabelid!$L$1,$C:$C,Tabelid!$J$4,$H:$H,Q$2)/SUMIFS($E:$E,$G:$G,Tabelid!$L$1,$C:$C,Tabelid!$J$4),0),""))),"")</f>
        <v/>
      </c>
      <c r="R4" s="52" t="str">
        <f>IFERROR(IF($G4=Tabelid!$L$6,Eksplikatsioon!W5/SUM(Eksplikatsioon!$O5:'Eksplikatsioon'!$AG5),IF($G4=Tabelid!$L$4,IFERROR(SUMIFS($E:$E,$G:$G,Tabelid!$L$1,$C:$C,Tabelid!$J$4,$H:$H,R$2,$A:$A,$A4)/SUMIFS($E:$E,$G:$G,Tabelid!$L$1,$C:$C,Tabelid!$J$4,$A:$A,$A4),0),IF($G4=Tabelid!$L$5,IFERROR(SUMIFS($E:$E,$G:$G,Tabelid!$L$1,$C:$C,Tabelid!$J$4,$H:$H,R$2)/SUMIFS($E:$E,$G:$G,Tabelid!$L$1,$C:$C,Tabelid!$J$4),0),""))),"")</f>
        <v/>
      </c>
      <c r="S4" s="52" t="str">
        <f>IFERROR(IF($G4=Tabelid!$L$6,Eksplikatsioon!X5/SUM(Eksplikatsioon!$O5:'Eksplikatsioon'!$AG5),IF($G4=Tabelid!$L$4,IFERROR(SUMIFS($E:$E,$G:$G,Tabelid!$L$1,$C:$C,Tabelid!$J$4,$H:$H,S$2,$A:$A,$A4)/SUMIFS($E:$E,$G:$G,Tabelid!$L$1,$C:$C,Tabelid!$J$4,$A:$A,$A4),0),IF($G4=Tabelid!$L$5,IFERROR(SUMIFS($E:$E,$G:$G,Tabelid!$L$1,$C:$C,Tabelid!$J$4,$H:$H,S$2)/SUMIFS($E:$E,$G:$G,Tabelid!$L$1,$C:$C,Tabelid!$J$4),0),""))),"")</f>
        <v/>
      </c>
      <c r="T4" s="52" t="str">
        <f>IFERROR(IF($G4=Tabelid!$L$6,Eksplikatsioon!Y5/SUM(Eksplikatsioon!$O5:'Eksplikatsioon'!$AG5),IF($G4=Tabelid!$L$4,IFERROR(SUMIFS($E:$E,$G:$G,Tabelid!$L$1,$C:$C,Tabelid!$J$4,$H:$H,T$2,$A:$A,$A4)/SUMIFS($E:$E,$G:$G,Tabelid!$L$1,$C:$C,Tabelid!$J$4,$A:$A,$A4),0),IF($G4=Tabelid!$L$5,IFERROR(SUMIFS($E:$E,$G:$G,Tabelid!$L$1,$C:$C,Tabelid!$J$4,$H:$H,T$2)/SUMIFS($E:$E,$G:$G,Tabelid!$L$1,$C:$C,Tabelid!$J$4),0),""))),"")</f>
        <v/>
      </c>
      <c r="U4" s="52" t="str">
        <f>IFERROR(IF($G4=Tabelid!$L$6,Eksplikatsioon!Z5/SUM(Eksplikatsioon!$O5:'Eksplikatsioon'!$AG5),IF($G4=Tabelid!$L$4,IFERROR(SUMIFS($E:$E,$G:$G,Tabelid!$L$1,$C:$C,Tabelid!$J$4,$H:$H,U$2,$A:$A,$A4)/SUMIFS($E:$E,$G:$G,Tabelid!$L$1,$C:$C,Tabelid!$J$4,$A:$A,$A4),0),IF($G4=Tabelid!$L$5,IFERROR(SUMIFS($E:$E,$G:$G,Tabelid!$L$1,$C:$C,Tabelid!$J$4,$H:$H,U$2)/SUMIFS($E:$E,$G:$G,Tabelid!$L$1,$C:$C,Tabelid!$J$4),0),""))),"")</f>
        <v/>
      </c>
      <c r="V4" s="52" t="str">
        <f>IFERROR(IF($G4=Tabelid!$L$6,Eksplikatsioon!AA5/SUM(Eksplikatsioon!$O5:'Eksplikatsioon'!$AG5),IF($G4=Tabelid!$L$4,IFERROR(SUMIFS($E:$E,$G:$G,Tabelid!$L$1,$C:$C,Tabelid!$J$4,$H:$H,V$2,$A:$A,$A4)/SUMIFS($E:$E,$G:$G,Tabelid!$L$1,$C:$C,Tabelid!$J$4,$A:$A,$A4),0),IF($G4=Tabelid!$L$5,IFERROR(SUMIFS($E:$E,$G:$G,Tabelid!$L$1,$C:$C,Tabelid!$J$4,$H:$H,V$2)/SUMIFS($E:$E,$G:$G,Tabelid!$L$1,$C:$C,Tabelid!$J$4),0),""))),"")</f>
        <v/>
      </c>
      <c r="W4" s="52" t="str">
        <f>IFERROR(IF($G4=Tabelid!$L$6,Eksplikatsioon!AB5/SUM(Eksplikatsioon!$O5:'Eksplikatsioon'!$AG5),IF($G4=Tabelid!$L$4,IFERROR(SUMIFS($E:$E,$G:$G,Tabelid!$L$1,$C:$C,Tabelid!$J$4,$H:$H,W$2,$A:$A,$A4)/SUMIFS($E:$E,$G:$G,Tabelid!$L$1,$C:$C,Tabelid!$J$4,$A:$A,$A4),0),IF($G4=Tabelid!$L$5,IFERROR(SUMIFS($E:$E,$G:$G,Tabelid!$L$1,$C:$C,Tabelid!$J$4,$H:$H,W$2)/SUMIFS($E:$E,$G:$G,Tabelid!$L$1,$C:$C,Tabelid!$J$4),0),""))),"")</f>
        <v/>
      </c>
      <c r="X4" s="52" t="str">
        <f>IFERROR(IF($G4=Tabelid!$L$6,Eksplikatsioon!AC5/SUM(Eksplikatsioon!$O5:'Eksplikatsioon'!$AG5),IF($G4=Tabelid!$L$4,IFERROR(SUMIFS($E:$E,$G:$G,Tabelid!$L$1,$C:$C,Tabelid!$J$4,$H:$H,X$2,$A:$A,$A4)/SUMIFS($E:$E,$G:$G,Tabelid!$L$1,$C:$C,Tabelid!$J$4,$A:$A,$A4),0),IF($G4=Tabelid!$L$5,IFERROR(SUMIFS($E:$E,$G:$G,Tabelid!$L$1,$C:$C,Tabelid!$J$4,$H:$H,X$2)/SUMIFS($E:$E,$G:$G,Tabelid!$L$1,$C:$C,Tabelid!$J$4),0),""))),"")</f>
        <v/>
      </c>
      <c r="Y4" s="52" t="str">
        <f>IFERROR(IF($G4=Tabelid!$L$6,Eksplikatsioon!AD5/SUM(Eksplikatsioon!$O5:'Eksplikatsioon'!$AG5),IF($G4=Tabelid!$L$4,IFERROR(SUMIFS($E:$E,$G:$G,Tabelid!$L$1,$C:$C,Tabelid!$J$4,$H:$H,Y$2,$A:$A,$A4)/SUMIFS($E:$E,$G:$G,Tabelid!$L$1,$C:$C,Tabelid!$J$4,$A:$A,$A4),0),IF($G4=Tabelid!$L$5,IFERROR(SUMIFS($E:$E,$G:$G,Tabelid!$L$1,$C:$C,Tabelid!$J$4,$H:$H,Y$2)/SUMIFS($E:$E,$G:$G,Tabelid!$L$1,$C:$C,Tabelid!$J$4),0),""))),"")</f>
        <v/>
      </c>
      <c r="Z4" s="52" t="str">
        <f>IFERROR(IF($G4=Tabelid!$L$6,Eksplikatsioon!AE5/SUM(Eksplikatsioon!$O5:'Eksplikatsioon'!$AG5),IF($G4=Tabelid!$L$4,IFERROR(SUMIFS($E:$E,$G:$G,Tabelid!$L$1,$C:$C,Tabelid!$J$4,$H:$H,Z$2,$A:$A,$A4)/SUMIFS($E:$E,$G:$G,Tabelid!$L$1,$C:$C,Tabelid!$J$4,$A:$A,$A4),0),IF($G4=Tabelid!$L$5,IFERROR(SUMIFS($E:$E,$G:$G,Tabelid!$L$1,$C:$C,Tabelid!$J$4,$H:$H,Z$2)/SUMIFS($E:$E,$G:$G,Tabelid!$L$1,$C:$C,Tabelid!$J$4),0),""))),"")</f>
        <v/>
      </c>
      <c r="AA4" s="52" t="str">
        <f>IFERROR(IF($G4=Tabelid!$L$6,Eksplikatsioon!AF5/SUM(Eksplikatsioon!$O5:'Eksplikatsioon'!$AG5),IF($G4=Tabelid!$L$4,IFERROR(SUMIFS($E:$E,$G:$G,Tabelid!$L$1,$C:$C,Tabelid!$J$4,$H:$H,AA$2,$A:$A,$A4)/SUMIFS($E:$E,$G:$G,Tabelid!$L$1,$C:$C,Tabelid!$J$4,$A:$A,$A4),0),IF($G4=Tabelid!$L$5,IFERROR(SUMIFS($E:$E,$G:$G,Tabelid!$L$1,$C:$C,Tabelid!$J$4,$H:$H,AA$2)/SUMIFS($E:$E,$G:$G,Tabelid!$L$1,$C:$C,Tabelid!$J$4),0),""))),"")</f>
        <v/>
      </c>
      <c r="AB4" s="52" t="str">
        <f>IFERROR(IF($G4=Tabelid!$L$6,Eksplikatsioon!AG5/SUM(Eksplikatsioon!$O5:'Eksplikatsioon'!$AG5),IF($G4=Tabelid!$L$4,IFERROR(SUMIFS($E:$E,$G:$G,Tabelid!$L$1,$C:$C,Tabelid!$J$4,$H:$H,AB$2,$A:$A,$A4)/SUMIFS($E:$E,$G:$G,Tabelid!$L$1,$C:$C,Tabelid!$J$4,$A:$A,$A4),0),IF($G4=Tabelid!$L$5,IFERROR(SUMIFS($E:$E,$G:$G,Tabelid!$L$1,$C:$C,Tabelid!$J$4,$H:$H,AB$2)/SUMIFS($E:$E,$G:$G,Tabelid!$L$1,$C:$C,Tabelid!$J$4),0),""))),"")</f>
        <v/>
      </c>
      <c r="AC4" s="52" t="str">
        <f>IFERROR(IF($G4=Tabelid!$L$6,$E4*J4,IFERROR($E4*J4/SUM($J4:$AB4)*(Eksplikatsioon!O5)/SUMPRODUCT($J4:$AB4,Eksplikatsioon!$O5:$AG5),"")),"")</f>
        <v/>
      </c>
      <c r="AD4" s="52" t="str">
        <f>IFERROR(IF($G4=Tabelid!$L$6,$E4*K4,IFERROR($E4*K4/SUM($J4:$AB4)*(Eksplikatsioon!P5)/SUMPRODUCT($J4:$AB4,Eksplikatsioon!$O5:$AG5),"")),"")</f>
        <v/>
      </c>
      <c r="AE4" s="52" t="str">
        <f>IFERROR(IF($G4=Tabelid!$L$6,$E4*L4,IFERROR($E4*L4/SUM($J4:$AB4)*(Eksplikatsioon!Q5)/SUMPRODUCT($J4:$AB4,Eksplikatsioon!$O5:$AG5),"")),"")</f>
        <v/>
      </c>
      <c r="AF4" s="52" t="str">
        <f>IFERROR(IF($G4=Tabelid!$L$6,$E4*M4,IFERROR($E4*M4/SUM($J4:$AB4)*(Eksplikatsioon!R5)/SUMPRODUCT($J4:$AB4,Eksplikatsioon!$O5:$AG5),"")),"")</f>
        <v/>
      </c>
      <c r="AG4" s="52" t="str">
        <f>IFERROR(IF($G4=Tabelid!$L$6,$E4*N4,IFERROR($E4*N4/SUM($J4:$AB4)*(Eksplikatsioon!S5)/SUMPRODUCT($J4:$AB4,Eksplikatsioon!$O5:$AG5),"")),"")</f>
        <v/>
      </c>
      <c r="AH4" s="52" t="str">
        <f>IFERROR(IF($G4=Tabelid!$L$6,$E4*O4,IFERROR($E4*O4/SUM($J4:$AB4)*(Eksplikatsioon!T5)/SUMPRODUCT($J4:$AB4,Eksplikatsioon!$O5:$AG5),"")),"")</f>
        <v/>
      </c>
      <c r="AI4" s="52" t="str">
        <f>IFERROR(IF($G4=Tabelid!$L$6,$E4*P4,IFERROR($E4*P4/SUM($J4:$AB4)*(Eksplikatsioon!U5)/SUMPRODUCT($J4:$AB4,Eksplikatsioon!$O5:$AG5),"")),"")</f>
        <v/>
      </c>
      <c r="AJ4" s="52" t="str">
        <f>IFERROR(IF($G4=Tabelid!$L$6,$E4*Q4,IFERROR($E4*Q4/SUM($J4:$AB4)*(Eksplikatsioon!V5)/SUMPRODUCT($J4:$AB4,Eksplikatsioon!$O5:$AG5),"")),"")</f>
        <v/>
      </c>
      <c r="AK4" s="52" t="str">
        <f>IFERROR(IF($G4=Tabelid!$L$6,$E4*R4,IFERROR($E4*R4/SUM($J4:$AB4)*(Eksplikatsioon!W5)/SUMPRODUCT($J4:$AB4,Eksplikatsioon!$O5:$AG5),"")),"")</f>
        <v/>
      </c>
      <c r="AL4" s="52" t="str">
        <f>IFERROR(IF($G4=Tabelid!$L$6,$E4*S4,IFERROR($E4*S4/SUM($J4:$AB4)*(Eksplikatsioon!X5)/SUMPRODUCT($J4:$AB4,Eksplikatsioon!$O5:$AG5),"")),"")</f>
        <v/>
      </c>
      <c r="AM4" s="52" t="str">
        <f>IFERROR(IF($G4=Tabelid!$L$6,$E4*T4,IFERROR($E4*T4/SUM($J4:$AB4)*(Eksplikatsioon!Y5)/SUMPRODUCT($J4:$AB4,Eksplikatsioon!$O5:$AG5),"")),"")</f>
        <v/>
      </c>
      <c r="AN4" s="52" t="str">
        <f>IFERROR(IF($G4=Tabelid!$L$6,$E4*U4,IFERROR($E4*U4/SUM($J4:$AB4)*(Eksplikatsioon!Z5)/SUMPRODUCT($J4:$AB4,Eksplikatsioon!$O5:$AG5),"")),"")</f>
        <v/>
      </c>
      <c r="AO4" s="52" t="str">
        <f>IFERROR(IF($G4=Tabelid!$L$6,$E4*V4,IFERROR($E4*V4/SUM($J4:$AB4)*(Eksplikatsioon!AA5)/SUMPRODUCT($J4:$AB4,Eksplikatsioon!$O5:$AG5),"")),"")</f>
        <v/>
      </c>
      <c r="AP4" s="52" t="str">
        <f>IFERROR(IF($G4=Tabelid!$L$6,$E4*W4,IFERROR($E4*W4/SUM($J4:$AB4)*(Eksplikatsioon!AB5)/SUMPRODUCT($J4:$AB4,Eksplikatsioon!$O5:$AG5),"")),"")</f>
        <v/>
      </c>
      <c r="AQ4" s="52" t="str">
        <f>IFERROR(IF($G4=Tabelid!$L$6,$E4*X4,IFERROR($E4*X4/SUM($J4:$AB4)*(Eksplikatsioon!AC5)/SUMPRODUCT($J4:$AB4,Eksplikatsioon!$O5:$AG5),"")),"")</f>
        <v/>
      </c>
      <c r="AR4" s="52" t="str">
        <f>IFERROR(IF($G4=Tabelid!$L$6,$E4*Y4,IFERROR($E4*Y4/SUM($J4:$AB4)*(Eksplikatsioon!AD5)/SUMPRODUCT($J4:$AB4,Eksplikatsioon!$O5:$AG5),"")),"")</f>
        <v/>
      </c>
      <c r="AS4" s="52" t="str">
        <f>IFERROR(IF($G4=Tabelid!$L$6,$E4*Z4,IFERROR($E4*Z4/SUM($J4:$AB4)*(Eksplikatsioon!AE5)/SUMPRODUCT($J4:$AB4,Eksplikatsioon!$O5:$AG5),"")),"")</f>
        <v/>
      </c>
      <c r="AT4" s="52" t="str">
        <f>IFERROR(IF($G4=Tabelid!$L$6,$E4*AA4,IFERROR($E4*AA4/SUM($J4:$AB4)*(Eksplikatsioon!AF5)/SUMPRODUCT($J4:$AB4,Eksplikatsioon!$O5:$AG5),"")),"")</f>
        <v/>
      </c>
      <c r="AU4" s="52" t="str">
        <f>IFERROR(IF($G4=Tabelid!$L$6,$E4*AB4,IFERROR($E4*AB4/SUM($J4:$AB4)*(Eksplikatsioon!AG5)/SUMPRODUCT($J4:$AB4,Eksplikatsioon!$O5:$AG5),"")),"")</f>
        <v/>
      </c>
      <c r="AW4" s="61" t="str">
        <f t="shared" ref="AW4:AW9" si="1">IF(BF4&lt;&gt;"",BF4,IF(BF3&lt;&gt;"","Aktiivne vakantsus",IF(AW3="Aktiivne vakantsus","Üüritav pind kokku",IF(AW3="Üüritav pind kokku","Passiivne vakantsus",""))))</f>
        <v>Põllumajandusamet</v>
      </c>
      <c r="AX4" s="61" t="str">
        <f t="shared" ref="AX4:AX9" si="2">IF(BG4&lt;&gt;"",BG4,"")</f>
        <v>LEIGRI5_14</v>
      </c>
      <c r="AY4" s="58">
        <f>IF(BF4&lt;&gt;"",IF(SUMIFS(E:E,H:H,AW4,G:G,"Ainukasutuses pind",C:C,"ÜÜRITAV PIND")=0,0,SUMIFS(E:E,H:H,AW4,G:G,"Ainukasutuses pind",C:C,"ÜÜRITAV PIND")),IF(AW4="Aktiivne vakantsus",SUMIFS(E:E,C:C,"üüritav pind",G:G,"ainukasutuses pind")-SUM($AY$2:AY3),IF(AW4="Üüritav pind kokku",SUM($AY$2:AY3),"")))</f>
        <v>46</v>
      </c>
      <c r="AZ4" s="58">
        <f>IF(BF4&lt;&gt;"",IFERROR(SUMIFS(E:E,G:G,"Ainukasutuses pind",C:C,"Üüritav pind",H:H,AW4,A:A,-5)/SUMIFS(E:E,G:G,"Ainukasutuses pind",C:C,"Üüritav pind",A:A,-5)*SUMIFS(E:E,G:G,"korruse üldpind",C:C,"üüritav pind",A:A,-5),0)+IFERROR(SUMIFS(E:E,G:G,"Ainukasutuses pind",C:C,"Üüritav pind",H:H,AW4,A:A,-4)/SUMIFS(E:E,G:G,"Ainukasutuses pind",C:C,"Üüritav pind",A:A,-4)*SUMIFS(E:E,G:G,"korruse üldpind",C:C,"üüritav pind",A:A,-4),0)+IFERROR(SUMIFS(E:E,G:G,"Ainukasutuses pind",C:C,"Üüritav pind",H:H,AW4,A:A,-3)/SUMIFS(E:E,G:G,"Ainukasutuses pind",C:C,"Üüritav pind",A:A,-3)*SUMIFS(E:E,G:G,"korruse üldpind",C:C,"üüritav pind",A:A,-3),0)+IFERROR(SUMIFS(E:E,G:G,"Ainukasutuses pind",C:C,"Üüritav pind",H:H,AW4,A:A,-2)/SUMIFS(E:E,G:G,"Ainukasutuses pind",C:C,"Üüritav pind",A:A,-2)*SUMIFS(E:E,G:G,"korruse üldpind",C:C,"üüritav pind",A:A,-2),0)+IFERROR(SUMIFS(E:E,G:G,"Ainukasutuses pind",C:C,"Üüritav pind",H:H,AW4,A:A,-1)/SUMIFS(E:E,G:G,"Ainukasutuses pind",C:C,"Üüritav pind",A:A,-1)*SUMIFS(E:E,G:G,"korruse üldpind",C:C,"üüritav pind",A:A,-1),0)+IFERROR(SUMIFS(E:E,G:G,"Ainukasutuses pind",C:C,"Üüritav pind",H:H,AW4,A:A,0)/SUMIFS(E:E,G:G,"Ainukasutuses pind",C:C,"Üüritav pind",A:A,0)*SUMIFS(E:E,G:G,"korruse üldpind",C:C,"üüritav pind",A:A,0),0)+IFERROR(SUMIFS(E:E,G:G,"Ainukasutuses pind",C:C,"Üüritav pind",H:H,AW4,A:A,1)/SUMIFS(E:E,G:G,"Ainukasutuses pind",C:C,"Üüritav pind",A:A,1)*SUMIFS(E:E,G:G,"korruse üldpind",C:C,"üüritav pind",A:A,1),0)+IFERROR(SUMIFS(E:E,G:G,"Ainukasutuses pind",C:C,"Üüritav pind",H:H,AW4,A:A,2)/SUMIFS(E:E,G:G,"Ainukasutuses pind",C:C,"Üüritav pind",A:A,2)*SUMIFS(E:E,G:G,"korruse üldpind",C:C,"üüritav pind",A:A,2),0)+IFERROR(SUMIFS(E:E,G:G,"Ainukasutuses pind",C:C,"Üüritav pind",H:H,AW4,A:A,3)/SUMIFS(E:E,G:G,"Ainukasutuses pind",C:C,"Üüritav pind",A:A,3)*SUMIFS(E:E,G:G,"korruse üldpind",C:C,"üüritav pind",A:A,3),0)+IFERROR(SUMIFS(E:E,G:G,"Ainukasutuses pind",C:C,"Üüritav pind",H:H,AW4,A:A,4)/SUMIFS(E:E,G:G,"Ainukasutuses pind",C:C,"Üüritav pind",A:A,4)*SUMIFS(E:E,G:G,"korruse üldpind",C:C,"üüritav pind",A:A,4),0)+IFERROR(SUMIFS(E:E,G:G,"Ainukasutuses pind",C:C,"Üüritav pind",H:H,AW4,A:A,5)/SUMIFS(E:E,G:G,"Ainukasutuses pind",C:C,"Üüritav pind",A:A,5)*SUMIFS(E:E,G:G,"korruse üldpind",C:C,"üüritav pind",A:A,5),0)+IFERROR(SUMIFS(E:E,G:G,"Ainukasutuses pind",C:C,"Üüritav pind",H:H,AW4,A:A,6)/SUMIFS(E:E,G:G,"Ainukasutuses pind",C:C,"Üüritav pind",A:A,6)*SUMIFS(E:E,G:G,"korruse üldpind",C:C,"üüritav pind",A:A,6),0)+IFERROR(SUMIFS(E:E,G:G,"Ainukasutuses pind",C:C,"Üüritav pind",H:H,AW4,A:A,7)/SUMIFS(E:E,G:G,"Ainukasutuses pind",C:C,"Üüritav pind",A:A,7)*SUMIFS(E:E,G:G,"korruse üldpind",C:C,"üüritav pind",A:A,7),0)+IFERROR(SUMIFS(E:E,G:G,"Ainukasutuses pind",C:C,"Üüritav pind",H:H,AW4,A:A,8)/SUMIFS(E:E,G:G,"Ainukasutuses pind",C:C,"Üüritav pind",A:A,8)*SUMIFS(E:E,G:G,"korruse üldpind",C:C,"üüritav pind",A:A,8),0)+IFERROR(SUMIFS(E:E,G:G,"Ainukasutuses pind",C:C,"Üüritav pind",H:H,AW4,A:A,9)/SUMIFS(E:E,G:G,"Ainukasutuses pind",C:C,"Üüritav pind",A:A,9)*SUMIFS(E:E,G:G,"korruse üldpind",C:C,"üüritav pind",A:A,9),0)+IFERROR(SUMIFS(E:E,G:G,"Ainukasutuses pind",C:C,"Üüritav pind",H:H,AW4,A:A,10)/SUMIFS(E:E,G:G,"Ainukasutuses pind",C:C,"Üüritav pind",A:A,10)*SUMIFS(E:E,G:G,"korruse üldpind",C:C,"üüritav pind",A:A,10),0)+IFERROR(SUMIFS(E:E,G:G,"Ainukasutuses pind",C:C,"Üüritav pind",H:H,AW4,A:A,11)/SUMIFS(E:E,G:G,"Ainukasutuses pind",C:C,"Üüritav pind",A:A,11)*SUMIFS(E:E,G:G,"korruse üldpind",C:C,"üüritav pind",A:A,11),0)+IFERROR(SUMIFS(E:E,G:G,"Ainukasutuses pind",C:C,"Üüritav pind",H:H,AW4,A:A,12)/SUMIFS(E:E,G:G,"Ainukasutuses pind",C:C,"Üüritav pind",A:A,12)*SUMIFS(E:E,G:G,"korruse üldpind",C:C,"üüritav pind",A:A,12),0)+IFERROR(SUMIFS(E:E,G:G,"Ainukasutuses pind",C:C,"Üüritav pind",H:H,AW4,A:A,13)/SUMIFS(E:E,G:G,"Ainukasutuses pind",C:C,"Üüritav pind",A:A,13)*SUMIFS(E:E,G:G,"korruse üldpind",C:C,"üüritav pind",A:A,13),0)+IFERROR(SUMIFS(E:E,G:G,"Ainukasutuses pind",C:C,"Üüritav pind",H:H,AW4,A:A,14)/SUMIFS(E:E,G:G,"Ainukasutuses pind",C:C,"Üüritav pind",A:A,14)*SUMIFS(E:E,G:G,"korruse üldpind",C:C,"üüritav pind",A:A,14),0)+IFERROR(SUMIFS(E:E,G:G,"Ainukasutuses pind",C:C,"Üüritav pind",H:H,AW4,A:A,15)/SUMIFS(E:E,G:G,"Ainukasutuses pind",C:C,"Üüritav pind",A:A,15)*SUMIFS(E:E,G:G,"korruse üldpind",C:C,"üüritav pind",A:A,15),0)+IFERROR(SUMIFS(E:E,G:G,"Ainukasutuses pind",C:C,"Üüritav pind",H:H,AW4,A:A,16)/SUMIFS(E:E,G:G,"Ainukasutuses pind",C:C,"Üüritav pind",A:A,16)*SUMIFS(E:E,G:G,"korruse üldpind",C:C,"üüritav pind",A:A,16),0)+IFERROR(SUMIFS(E:E,G:G,"Ainukasutuses pind",C:C,"Üüritav pind",H:H,AW4,A:A,17)/SUMIFS(E:E,G:G,"Ainukasutuses pind",C:C,"Üüritav pind",A:A,17)*SUMIFS(E:E,G:G,"korruse üldpind",C:C,"üüritav pind",A:A,17),0)+IFERROR(SUMIFS(E:E,G:G,"Ainukasutuses pind",C:C,"Üüritav pind",H:H,AW4,A:A,18)/SUMIFS(E:E,G:G,"Ainukasutuses pind",C:C,"Üüritav pind",A:A,18)*SUMIFS(E:E,G:G,"korruse üldpind",C:C,"üüritav pind",A:A,18),0)+IFERROR(SUMIFS(E:E,G:G,"Ainukasutuses pind",C:C,"Üüritav pind",H:H,AW4,A:A,19)/SUMIFS(E:E,G:G,"Ainukasutuses pind",C:C,"Üüritav pind",A:A,19)*SUMIFS(E:E,G:G,"korruse üldpind",C:C,"üüritav pind",A:A,19),0)+IFERROR(SUMIFS(E:E,G:G,"Ainukasutuses pind",C:C,"Üüritav pind",H:H,AW4,A:A,20)/SUMIFS(E:E,G:G,"Ainukasutuses pind",C:C,"Üüritav pind",A:A,20)*SUMIFS(E:E,G:G,"korruse üldpind",C:C,"üüritav pind",A:A,20),0),IF(AW4="Aktiivne vakantsus",SUMIFS(E:E,C:C,"üüritav pind",G:G,"korruse üldpind")-SUM($AZ$2:AZ3),IF(AW4="Üüritav pind kokku",SUM($AZ$2:AZ3),"")))</f>
        <v>18.719203873050034</v>
      </c>
      <c r="BA4" s="58">
        <f ca="1">IF(BF4&lt;&gt;"",IFERROR(AY4/SUM($AY$3:OFFSET($AY$3,MATCH("Üüritav pind kokku",$AW$5:$AW$100,0),0))*SUMIFS(E:E,G:G,"Hoone üldpind",C:C,"ÜÜRITAV PIND"),0),IF(AW4="Aktiivne vakantsus",IFERROR(AY4/SUM($AY$3:AY4)*SUMIFS(E:E,G:G,"Hoone üldpind",C:C,"ÜÜRITAV PIND"),SUMIFS(E:E,G:G,"Hoone üldpind",C:C,"ÜÜRITAV PIND")),IF(AW4="Üüritav pind kokku",SUM($BA$2:BA3),"")))</f>
        <v>0.67697292918382501</v>
      </c>
      <c r="BB4" s="58">
        <f ca="1">IF(OR(BF4&lt;&gt;"",AW4="Aktiivne vakantsus"),IFERROR(SUM(INDIRECT("r3c"&amp;MATCH($AW4,AC$2:AU$2,0)+28,FALSE):INDIRECT("r1002c"&amp;MATCH($AW4,AC$2:AU$2,0)+28,FALSE)),0),IF(AW4="Üüritav pind kokku",SUM($BB$2:BB3),""))</f>
        <v>0</v>
      </c>
      <c r="BC4" s="58">
        <f t="shared" ref="BC4:BC9" ca="1" si="3">IF(AW4="Passiivne vakantsus",SUMIFS(E:E,C:C,"PASSIIVNE VAKANTSUS"),IF(AW4="Üüritav pind kokku",SUM(AY4:BB4),IF(AW4&lt;&gt;"",SUM(AY4:BB4),"")))</f>
        <v>65.396176802233853</v>
      </c>
      <c r="BD4" s="73">
        <f t="shared" ref="BD4:BD9" ca="1" si="4">IFERROR(IF(AND(AW4&lt;&gt;"passiivne vakantsus"),BC4/(SUMIFS(BC:BC,AW:AW,"Üüritav pind kokku")),""),"")</f>
        <v>3.0526152640729051E-2</v>
      </c>
      <c r="BF4" s="59" t="s">
        <v>373</v>
      </c>
      <c r="BG4" s="59" t="s">
        <v>374</v>
      </c>
    </row>
    <row r="5" spans="1:59" x14ac:dyDescent="0.25">
      <c r="A5" s="38" t="str">
        <f>IF(Eksplikatsioon!A6=0,"",Eksplikatsioon!A6)</f>
        <v>01</v>
      </c>
      <c r="B5" s="38" t="str">
        <f>IF(Eksplikatsioon!B6=0,"",Eksplikatsioon!B6)</f>
        <v>101A</v>
      </c>
      <c r="C5" s="38" t="str">
        <f>IF(Eksplikatsioon!C6=0,"",Eksplikatsioon!C6)</f>
        <v>ÜÜRITAV PIND</v>
      </c>
      <c r="D5" s="38" t="str">
        <f>IF(Eksplikatsioon!D6=0,"",Eksplikatsioon!D6)</f>
        <v>Hoiuruum/Ladu</v>
      </c>
      <c r="E5" s="38">
        <f>IF(Eksplikatsioon!F6=0,"",Eksplikatsioon!F6)</f>
        <v>12.8</v>
      </c>
      <c r="F5" s="38" t="str">
        <f>IF(Eksplikatsioon!H6=0,"",Eksplikatsioon!H6)</f>
        <v>vakantne</v>
      </c>
      <c r="G5" s="38" t="str">
        <f>IF(Eksplikatsioon!J6=0,"",Eksplikatsioon!J6)</f>
        <v>Ainukasutuses pind</v>
      </c>
      <c r="H5" s="38" t="str">
        <f>IF(Eksplikatsioon!K6=0,"",Eksplikatsioon!K6)</f>
        <v>Aktiivne vakantsus</v>
      </c>
      <c r="I5" s="38" t="str">
        <f>IF(Eksplikatsioon!L6=0,"",Eksplikatsioon!L6)</f>
        <v/>
      </c>
      <c r="J5" s="52" t="str">
        <f>IFERROR(IF($G5=Tabelid!$L$6,Eksplikatsioon!O6/SUM(Eksplikatsioon!$O6:'Eksplikatsioon'!$AG6),IF($G5=Tabelid!$L$4,IFERROR(SUMIFS($E:$E,$G:$G,Tabelid!$L$1,$C:$C,Tabelid!$J$4,$H:$H,J$2,$A:$A,$A5)/SUMIFS($E:$E,$G:$G,Tabelid!$L$1,$C:$C,Tabelid!$J$4,$A:$A,$A5),0),IF($G5=Tabelid!$L$5,IFERROR(SUMIFS($E:$E,$G:$G,Tabelid!$L$1,$C:$C,Tabelid!$J$4,$H:$H,J$2)/SUMIFS($E:$E,$G:$G,Tabelid!$L$1,$C:$C,Tabelid!$J$4),0),""))),"")</f>
        <v/>
      </c>
      <c r="K5" s="52" t="str">
        <f>IFERROR(IF($G5=Tabelid!$L$6,Eksplikatsioon!P6/SUM(Eksplikatsioon!$O6:'Eksplikatsioon'!$AG6),IF($G5=Tabelid!$L$4,IFERROR(SUMIFS($E:$E,$G:$G,Tabelid!$L$1,$C:$C,Tabelid!$J$4,$H:$H,K$2,$A:$A,$A5)/SUMIFS($E:$E,$G:$G,Tabelid!$L$1,$C:$C,Tabelid!$J$4,$A:$A,$A5),0),IF($G5=Tabelid!$L$5,IFERROR(SUMIFS($E:$E,$G:$G,Tabelid!$L$1,$C:$C,Tabelid!$J$4,$H:$H,K$2)/SUMIFS($E:$E,$G:$G,Tabelid!$L$1,$C:$C,Tabelid!$J$4),0),""))),"")</f>
        <v/>
      </c>
      <c r="L5" s="52" t="str">
        <f>IFERROR(IF($G5=Tabelid!$L$6,Eksplikatsioon!Q6/SUM(Eksplikatsioon!$O6:'Eksplikatsioon'!$AG6),IF($G5=Tabelid!$L$4,IFERROR(SUMIFS($E:$E,$G:$G,Tabelid!$L$1,$C:$C,Tabelid!$J$4,$H:$H,L$2,$A:$A,$A5)/SUMIFS($E:$E,$G:$G,Tabelid!$L$1,$C:$C,Tabelid!$J$4,$A:$A,$A5),0),IF($G5=Tabelid!$L$5,IFERROR(SUMIFS($E:$E,$G:$G,Tabelid!$L$1,$C:$C,Tabelid!$J$4,$H:$H,L$2)/SUMIFS($E:$E,$G:$G,Tabelid!$L$1,$C:$C,Tabelid!$J$4),0),""))),"")</f>
        <v/>
      </c>
      <c r="M5" s="52" t="str">
        <f>IFERROR(IF($G5=Tabelid!$L$6,Eksplikatsioon!R6/SUM(Eksplikatsioon!$O6:'Eksplikatsioon'!$AG6),IF($G5=Tabelid!$L$4,IFERROR(SUMIFS($E:$E,$G:$G,Tabelid!$L$1,$C:$C,Tabelid!$J$4,$H:$H,M$2,$A:$A,$A5)/SUMIFS($E:$E,$G:$G,Tabelid!$L$1,$C:$C,Tabelid!$J$4,$A:$A,$A5),0),IF($G5=Tabelid!$L$5,IFERROR(SUMIFS($E:$E,$G:$G,Tabelid!$L$1,$C:$C,Tabelid!$J$4,$H:$H,M$2)/SUMIFS($E:$E,$G:$G,Tabelid!$L$1,$C:$C,Tabelid!$J$4),0),""))),"")</f>
        <v/>
      </c>
      <c r="N5" s="52" t="str">
        <f>IFERROR(IF($G5=Tabelid!$L$6,Eksplikatsioon!S6/SUM(Eksplikatsioon!$O6:'Eksplikatsioon'!$AG6),IF($G5=Tabelid!$L$4,IFERROR(SUMIFS($E:$E,$G:$G,Tabelid!$L$1,$C:$C,Tabelid!$J$4,$H:$H,N$2,$A:$A,$A5)/SUMIFS($E:$E,$G:$G,Tabelid!$L$1,$C:$C,Tabelid!$J$4,$A:$A,$A5),0),IF($G5=Tabelid!$L$5,IFERROR(SUMIFS($E:$E,$G:$G,Tabelid!$L$1,$C:$C,Tabelid!$J$4,$H:$H,N$2)/SUMIFS($E:$E,$G:$G,Tabelid!$L$1,$C:$C,Tabelid!$J$4),0),""))),"")</f>
        <v/>
      </c>
      <c r="O5" s="52" t="str">
        <f>IFERROR(IF($G5=Tabelid!$L$6,Eksplikatsioon!T6/SUM(Eksplikatsioon!$O6:'Eksplikatsioon'!$AG6),IF($G5=Tabelid!$L$4,IFERROR(SUMIFS($E:$E,$G:$G,Tabelid!$L$1,$C:$C,Tabelid!$J$4,$H:$H,O$2,$A:$A,$A5)/SUMIFS($E:$E,$G:$G,Tabelid!$L$1,$C:$C,Tabelid!$J$4,$A:$A,$A5),0),IF($G5=Tabelid!$L$5,IFERROR(SUMIFS($E:$E,$G:$G,Tabelid!$L$1,$C:$C,Tabelid!$J$4,$H:$H,O$2)/SUMIFS($E:$E,$G:$G,Tabelid!$L$1,$C:$C,Tabelid!$J$4),0),""))),"")</f>
        <v/>
      </c>
      <c r="P5" s="52" t="str">
        <f>IFERROR(IF($G5=Tabelid!$L$6,Eksplikatsioon!U6/SUM(Eksplikatsioon!$O6:'Eksplikatsioon'!$AG6),IF($G5=Tabelid!$L$4,IFERROR(SUMIFS($E:$E,$G:$G,Tabelid!$L$1,$C:$C,Tabelid!$J$4,$H:$H,P$2,$A:$A,$A5)/SUMIFS($E:$E,$G:$G,Tabelid!$L$1,$C:$C,Tabelid!$J$4,$A:$A,$A5),0),IF($G5=Tabelid!$L$5,IFERROR(SUMIFS($E:$E,$G:$G,Tabelid!$L$1,$C:$C,Tabelid!$J$4,$H:$H,P$2)/SUMIFS($E:$E,$G:$G,Tabelid!$L$1,$C:$C,Tabelid!$J$4),0),""))),"")</f>
        <v/>
      </c>
      <c r="Q5" s="52" t="str">
        <f>IFERROR(IF($G5=Tabelid!$L$6,Eksplikatsioon!V6/SUM(Eksplikatsioon!$O6:'Eksplikatsioon'!$AG6),IF($G5=Tabelid!$L$4,IFERROR(SUMIFS($E:$E,$G:$G,Tabelid!$L$1,$C:$C,Tabelid!$J$4,$H:$H,Q$2,$A:$A,$A5)/SUMIFS($E:$E,$G:$G,Tabelid!$L$1,$C:$C,Tabelid!$J$4,$A:$A,$A5),0),IF($G5=Tabelid!$L$5,IFERROR(SUMIFS($E:$E,$G:$G,Tabelid!$L$1,$C:$C,Tabelid!$J$4,$H:$H,Q$2)/SUMIFS($E:$E,$G:$G,Tabelid!$L$1,$C:$C,Tabelid!$J$4),0),""))),"")</f>
        <v/>
      </c>
      <c r="R5" s="52" t="str">
        <f>IFERROR(IF($G5=Tabelid!$L$6,Eksplikatsioon!W6/SUM(Eksplikatsioon!$O6:'Eksplikatsioon'!$AG6),IF($G5=Tabelid!$L$4,IFERROR(SUMIFS($E:$E,$G:$G,Tabelid!$L$1,$C:$C,Tabelid!$J$4,$H:$H,R$2,$A:$A,$A5)/SUMIFS($E:$E,$G:$G,Tabelid!$L$1,$C:$C,Tabelid!$J$4,$A:$A,$A5),0),IF($G5=Tabelid!$L$5,IFERROR(SUMIFS($E:$E,$G:$G,Tabelid!$L$1,$C:$C,Tabelid!$J$4,$H:$H,R$2)/SUMIFS($E:$E,$G:$G,Tabelid!$L$1,$C:$C,Tabelid!$J$4),0),""))),"")</f>
        <v/>
      </c>
      <c r="S5" s="52" t="str">
        <f>IFERROR(IF($G5=Tabelid!$L$6,Eksplikatsioon!X6/SUM(Eksplikatsioon!$O6:'Eksplikatsioon'!$AG6),IF($G5=Tabelid!$L$4,IFERROR(SUMIFS($E:$E,$G:$G,Tabelid!$L$1,$C:$C,Tabelid!$J$4,$H:$H,S$2,$A:$A,$A5)/SUMIFS($E:$E,$G:$G,Tabelid!$L$1,$C:$C,Tabelid!$J$4,$A:$A,$A5),0),IF($G5=Tabelid!$L$5,IFERROR(SUMIFS($E:$E,$G:$G,Tabelid!$L$1,$C:$C,Tabelid!$J$4,$H:$H,S$2)/SUMIFS($E:$E,$G:$G,Tabelid!$L$1,$C:$C,Tabelid!$J$4),0),""))),"")</f>
        <v/>
      </c>
      <c r="T5" s="52" t="str">
        <f>IFERROR(IF($G5=Tabelid!$L$6,Eksplikatsioon!Y6/SUM(Eksplikatsioon!$O6:'Eksplikatsioon'!$AG6),IF($G5=Tabelid!$L$4,IFERROR(SUMIFS($E:$E,$G:$G,Tabelid!$L$1,$C:$C,Tabelid!$J$4,$H:$H,T$2,$A:$A,$A5)/SUMIFS($E:$E,$G:$G,Tabelid!$L$1,$C:$C,Tabelid!$J$4,$A:$A,$A5),0),IF($G5=Tabelid!$L$5,IFERROR(SUMIFS($E:$E,$G:$G,Tabelid!$L$1,$C:$C,Tabelid!$J$4,$H:$H,T$2)/SUMIFS($E:$E,$G:$G,Tabelid!$L$1,$C:$C,Tabelid!$J$4),0),""))),"")</f>
        <v/>
      </c>
      <c r="U5" s="52" t="str">
        <f>IFERROR(IF($G5=Tabelid!$L$6,Eksplikatsioon!Z6/SUM(Eksplikatsioon!$O6:'Eksplikatsioon'!$AG6),IF($G5=Tabelid!$L$4,IFERROR(SUMIFS($E:$E,$G:$G,Tabelid!$L$1,$C:$C,Tabelid!$J$4,$H:$H,U$2,$A:$A,$A5)/SUMIFS($E:$E,$G:$G,Tabelid!$L$1,$C:$C,Tabelid!$J$4,$A:$A,$A5),0),IF($G5=Tabelid!$L$5,IFERROR(SUMIFS($E:$E,$G:$G,Tabelid!$L$1,$C:$C,Tabelid!$J$4,$H:$H,U$2)/SUMIFS($E:$E,$G:$G,Tabelid!$L$1,$C:$C,Tabelid!$J$4),0),""))),"")</f>
        <v/>
      </c>
      <c r="V5" s="52" t="str">
        <f>IFERROR(IF($G5=Tabelid!$L$6,Eksplikatsioon!AA6/SUM(Eksplikatsioon!$O6:'Eksplikatsioon'!$AG6),IF($G5=Tabelid!$L$4,IFERROR(SUMIFS($E:$E,$G:$G,Tabelid!$L$1,$C:$C,Tabelid!$J$4,$H:$H,V$2,$A:$A,$A5)/SUMIFS($E:$E,$G:$G,Tabelid!$L$1,$C:$C,Tabelid!$J$4,$A:$A,$A5),0),IF($G5=Tabelid!$L$5,IFERROR(SUMIFS($E:$E,$G:$G,Tabelid!$L$1,$C:$C,Tabelid!$J$4,$H:$H,V$2)/SUMIFS($E:$E,$G:$G,Tabelid!$L$1,$C:$C,Tabelid!$J$4),0),""))),"")</f>
        <v/>
      </c>
      <c r="W5" s="52" t="str">
        <f>IFERROR(IF($G5=Tabelid!$L$6,Eksplikatsioon!AB6/SUM(Eksplikatsioon!$O6:'Eksplikatsioon'!$AG6),IF($G5=Tabelid!$L$4,IFERROR(SUMIFS($E:$E,$G:$G,Tabelid!$L$1,$C:$C,Tabelid!$J$4,$H:$H,W$2,$A:$A,$A5)/SUMIFS($E:$E,$G:$G,Tabelid!$L$1,$C:$C,Tabelid!$J$4,$A:$A,$A5),0),IF($G5=Tabelid!$L$5,IFERROR(SUMIFS($E:$E,$G:$G,Tabelid!$L$1,$C:$C,Tabelid!$J$4,$H:$H,W$2)/SUMIFS($E:$E,$G:$G,Tabelid!$L$1,$C:$C,Tabelid!$J$4),0),""))),"")</f>
        <v/>
      </c>
      <c r="X5" s="52" t="str">
        <f>IFERROR(IF($G5=Tabelid!$L$6,Eksplikatsioon!AC6/SUM(Eksplikatsioon!$O6:'Eksplikatsioon'!$AG6),IF($G5=Tabelid!$L$4,IFERROR(SUMIFS($E:$E,$G:$G,Tabelid!$L$1,$C:$C,Tabelid!$J$4,$H:$H,X$2,$A:$A,$A5)/SUMIFS($E:$E,$G:$G,Tabelid!$L$1,$C:$C,Tabelid!$J$4,$A:$A,$A5),0),IF($G5=Tabelid!$L$5,IFERROR(SUMIFS($E:$E,$G:$G,Tabelid!$L$1,$C:$C,Tabelid!$J$4,$H:$H,X$2)/SUMIFS($E:$E,$G:$G,Tabelid!$L$1,$C:$C,Tabelid!$J$4),0),""))),"")</f>
        <v/>
      </c>
      <c r="Y5" s="52" t="str">
        <f>IFERROR(IF($G5=Tabelid!$L$6,Eksplikatsioon!AD6/SUM(Eksplikatsioon!$O6:'Eksplikatsioon'!$AG6),IF($G5=Tabelid!$L$4,IFERROR(SUMIFS($E:$E,$G:$G,Tabelid!$L$1,$C:$C,Tabelid!$J$4,$H:$H,Y$2,$A:$A,$A5)/SUMIFS($E:$E,$G:$G,Tabelid!$L$1,$C:$C,Tabelid!$J$4,$A:$A,$A5),0),IF($G5=Tabelid!$L$5,IFERROR(SUMIFS($E:$E,$G:$G,Tabelid!$L$1,$C:$C,Tabelid!$J$4,$H:$H,Y$2)/SUMIFS($E:$E,$G:$G,Tabelid!$L$1,$C:$C,Tabelid!$J$4),0),""))),"")</f>
        <v/>
      </c>
      <c r="Z5" s="52" t="str">
        <f>IFERROR(IF($G5=Tabelid!$L$6,Eksplikatsioon!AE6/SUM(Eksplikatsioon!$O6:'Eksplikatsioon'!$AG6),IF($G5=Tabelid!$L$4,IFERROR(SUMIFS($E:$E,$G:$G,Tabelid!$L$1,$C:$C,Tabelid!$J$4,$H:$H,Z$2,$A:$A,$A5)/SUMIFS($E:$E,$G:$G,Tabelid!$L$1,$C:$C,Tabelid!$J$4,$A:$A,$A5),0),IF($G5=Tabelid!$L$5,IFERROR(SUMIFS($E:$E,$G:$G,Tabelid!$L$1,$C:$C,Tabelid!$J$4,$H:$H,Z$2)/SUMIFS($E:$E,$G:$G,Tabelid!$L$1,$C:$C,Tabelid!$J$4),0),""))),"")</f>
        <v/>
      </c>
      <c r="AA5" s="52" t="str">
        <f>IFERROR(IF($G5=Tabelid!$L$6,Eksplikatsioon!AF6/SUM(Eksplikatsioon!$O6:'Eksplikatsioon'!$AG6),IF($G5=Tabelid!$L$4,IFERROR(SUMIFS($E:$E,$G:$G,Tabelid!$L$1,$C:$C,Tabelid!$J$4,$H:$H,AA$2,$A:$A,$A5)/SUMIFS($E:$E,$G:$G,Tabelid!$L$1,$C:$C,Tabelid!$J$4,$A:$A,$A5),0),IF($G5=Tabelid!$L$5,IFERROR(SUMIFS($E:$E,$G:$G,Tabelid!$L$1,$C:$C,Tabelid!$J$4,$H:$H,AA$2)/SUMIFS($E:$E,$G:$G,Tabelid!$L$1,$C:$C,Tabelid!$J$4),0),""))),"")</f>
        <v/>
      </c>
      <c r="AB5" s="52" t="str">
        <f>IFERROR(IF($G5=Tabelid!$L$6,Eksplikatsioon!AG6/SUM(Eksplikatsioon!$O6:'Eksplikatsioon'!$AG6),IF($G5=Tabelid!$L$4,IFERROR(SUMIFS($E:$E,$G:$G,Tabelid!$L$1,$C:$C,Tabelid!$J$4,$H:$H,AB$2,$A:$A,$A5)/SUMIFS($E:$E,$G:$G,Tabelid!$L$1,$C:$C,Tabelid!$J$4,$A:$A,$A5),0),IF($G5=Tabelid!$L$5,IFERROR(SUMIFS($E:$E,$G:$G,Tabelid!$L$1,$C:$C,Tabelid!$J$4,$H:$H,AB$2)/SUMIFS($E:$E,$G:$G,Tabelid!$L$1,$C:$C,Tabelid!$J$4),0),""))),"")</f>
        <v/>
      </c>
      <c r="AC5" s="52" t="str">
        <f>IFERROR(IF($G5=Tabelid!$L$6,$E5*J5,IFERROR($E5*J5/SUM($J5:$AB5)*(Eksplikatsioon!O6)/SUMPRODUCT($J5:$AB5,Eksplikatsioon!$O6:$AG6),"")),"")</f>
        <v/>
      </c>
      <c r="AD5" s="52" t="str">
        <f>IFERROR(IF($G5=Tabelid!$L$6,$E5*K5,IFERROR($E5*K5/SUM($J5:$AB5)*(Eksplikatsioon!P6)/SUMPRODUCT($J5:$AB5,Eksplikatsioon!$O6:$AG6),"")),"")</f>
        <v/>
      </c>
      <c r="AE5" s="52" t="str">
        <f>IFERROR(IF($G5=Tabelid!$L$6,$E5*L5,IFERROR($E5*L5/SUM($J5:$AB5)*(Eksplikatsioon!Q6)/SUMPRODUCT($J5:$AB5,Eksplikatsioon!$O6:$AG6),"")),"")</f>
        <v/>
      </c>
      <c r="AF5" s="52" t="str">
        <f>IFERROR(IF($G5=Tabelid!$L$6,$E5*M5,IFERROR($E5*M5/SUM($J5:$AB5)*(Eksplikatsioon!R6)/SUMPRODUCT($J5:$AB5,Eksplikatsioon!$O6:$AG6),"")),"")</f>
        <v/>
      </c>
      <c r="AG5" s="52" t="str">
        <f>IFERROR(IF($G5=Tabelid!$L$6,$E5*N5,IFERROR($E5*N5/SUM($J5:$AB5)*(Eksplikatsioon!S6)/SUMPRODUCT($J5:$AB5,Eksplikatsioon!$O6:$AG6),"")),"")</f>
        <v/>
      </c>
      <c r="AH5" s="52" t="str">
        <f>IFERROR(IF($G5=Tabelid!$L$6,$E5*O5,IFERROR($E5*O5/SUM($J5:$AB5)*(Eksplikatsioon!T6)/SUMPRODUCT($J5:$AB5,Eksplikatsioon!$O6:$AG6),"")),"")</f>
        <v/>
      </c>
      <c r="AI5" s="52" t="str">
        <f>IFERROR(IF($G5=Tabelid!$L$6,$E5*P5,IFERROR($E5*P5/SUM($J5:$AB5)*(Eksplikatsioon!U6)/SUMPRODUCT($J5:$AB5,Eksplikatsioon!$O6:$AG6),"")),"")</f>
        <v/>
      </c>
      <c r="AJ5" s="52" t="str">
        <f>IFERROR(IF($G5=Tabelid!$L$6,$E5*Q5,IFERROR($E5*Q5/SUM($J5:$AB5)*(Eksplikatsioon!V6)/SUMPRODUCT($J5:$AB5,Eksplikatsioon!$O6:$AG6),"")),"")</f>
        <v/>
      </c>
      <c r="AK5" s="52" t="str">
        <f>IFERROR(IF($G5=Tabelid!$L$6,$E5*R5,IFERROR($E5*R5/SUM($J5:$AB5)*(Eksplikatsioon!W6)/SUMPRODUCT($J5:$AB5,Eksplikatsioon!$O6:$AG6),"")),"")</f>
        <v/>
      </c>
      <c r="AL5" s="52" t="str">
        <f>IFERROR(IF($G5=Tabelid!$L$6,$E5*S5,IFERROR($E5*S5/SUM($J5:$AB5)*(Eksplikatsioon!X6)/SUMPRODUCT($J5:$AB5,Eksplikatsioon!$O6:$AG6),"")),"")</f>
        <v/>
      </c>
      <c r="AM5" s="52" t="str">
        <f>IFERROR(IF($G5=Tabelid!$L$6,$E5*T5,IFERROR($E5*T5/SUM($J5:$AB5)*(Eksplikatsioon!Y6)/SUMPRODUCT($J5:$AB5,Eksplikatsioon!$O6:$AG6),"")),"")</f>
        <v/>
      </c>
      <c r="AN5" s="52" t="str">
        <f>IFERROR(IF($G5=Tabelid!$L$6,$E5*U5,IFERROR($E5*U5/SUM($J5:$AB5)*(Eksplikatsioon!Z6)/SUMPRODUCT($J5:$AB5,Eksplikatsioon!$O6:$AG6),"")),"")</f>
        <v/>
      </c>
      <c r="AO5" s="52" t="str">
        <f>IFERROR(IF($G5=Tabelid!$L$6,$E5*V5,IFERROR($E5*V5/SUM($J5:$AB5)*(Eksplikatsioon!AA6)/SUMPRODUCT($J5:$AB5,Eksplikatsioon!$O6:$AG6),"")),"")</f>
        <v/>
      </c>
      <c r="AP5" s="52" t="str">
        <f>IFERROR(IF($G5=Tabelid!$L$6,$E5*W5,IFERROR($E5*W5/SUM($J5:$AB5)*(Eksplikatsioon!AB6)/SUMPRODUCT($J5:$AB5,Eksplikatsioon!$O6:$AG6),"")),"")</f>
        <v/>
      </c>
      <c r="AQ5" s="52" t="str">
        <f>IFERROR(IF($G5=Tabelid!$L$6,$E5*X5,IFERROR($E5*X5/SUM($J5:$AB5)*(Eksplikatsioon!AC6)/SUMPRODUCT($J5:$AB5,Eksplikatsioon!$O6:$AG6),"")),"")</f>
        <v/>
      </c>
      <c r="AR5" s="52" t="str">
        <f>IFERROR(IF($G5=Tabelid!$L$6,$E5*Y5,IFERROR($E5*Y5/SUM($J5:$AB5)*(Eksplikatsioon!AD6)/SUMPRODUCT($J5:$AB5,Eksplikatsioon!$O6:$AG6),"")),"")</f>
        <v/>
      </c>
      <c r="AS5" s="52" t="str">
        <f>IFERROR(IF($G5=Tabelid!$L$6,$E5*Z5,IFERROR($E5*Z5/SUM($J5:$AB5)*(Eksplikatsioon!AE6)/SUMPRODUCT($J5:$AB5,Eksplikatsioon!$O6:$AG6),"")),"")</f>
        <v/>
      </c>
      <c r="AT5" s="52" t="str">
        <f>IFERROR(IF($G5=Tabelid!$L$6,$E5*AA5,IFERROR($E5*AA5/SUM($J5:$AB5)*(Eksplikatsioon!AF6)/SUMPRODUCT($J5:$AB5,Eksplikatsioon!$O6:$AG6),"")),"")</f>
        <v/>
      </c>
      <c r="AU5" s="52" t="str">
        <f>IFERROR(IF($G5=Tabelid!$L$6,$E5*AB5,IFERROR($E5*AB5/SUM($J5:$AB5)*(Eksplikatsioon!AG6)/SUMPRODUCT($J5:$AB5,Eksplikatsioon!$O6:$AG6),"")),"")</f>
        <v/>
      </c>
      <c r="AW5" s="61" t="str">
        <f t="shared" si="1"/>
        <v>Tööinspektsioon</v>
      </c>
      <c r="AX5" s="61" t="str">
        <f t="shared" si="2"/>
        <v>LEIGRI5_20</v>
      </c>
      <c r="AY5" s="58">
        <f>IF(BF5&lt;&gt;"",IF(SUMIFS(E:E,H:H,AW5,G:G,"Ainukasutuses pind",C:C,"ÜÜRITAV PIND")=0,0,SUMIFS(E:E,H:H,AW5,G:G,"Ainukasutuses pind",C:C,"ÜÜRITAV PIND")),IF(AW5="Aktiivne vakantsus",SUMIFS(E:E,C:C,"üüritav pind",G:G,"ainukasutuses pind")-SUM($AY$2:AY4),IF(AW5="Üüritav pind kokku",SUM($AY$2:AY4),"")))</f>
        <v>19.899999999999999</v>
      </c>
      <c r="AZ5" s="58">
        <f>IF(BF5&lt;&gt;"",IFERROR(SUMIFS(E:E,G:G,"Ainukasutuses pind",C:C,"Üüritav pind",H:H,AW5,A:A,-5)/SUMIFS(E:E,G:G,"Ainukasutuses pind",C:C,"Üüritav pind",A:A,-5)*SUMIFS(E:E,G:G,"korruse üldpind",C:C,"üüritav pind",A:A,-5),0)+IFERROR(SUMIFS(E:E,G:G,"Ainukasutuses pind",C:C,"Üüritav pind",H:H,AW5,A:A,-4)/SUMIFS(E:E,G:G,"Ainukasutuses pind",C:C,"Üüritav pind",A:A,-4)*SUMIFS(E:E,G:G,"korruse üldpind",C:C,"üüritav pind",A:A,-4),0)+IFERROR(SUMIFS(E:E,G:G,"Ainukasutuses pind",C:C,"Üüritav pind",H:H,AW5,A:A,-3)/SUMIFS(E:E,G:G,"Ainukasutuses pind",C:C,"Üüritav pind",A:A,-3)*SUMIFS(E:E,G:G,"korruse üldpind",C:C,"üüritav pind",A:A,-3),0)+IFERROR(SUMIFS(E:E,G:G,"Ainukasutuses pind",C:C,"Üüritav pind",H:H,AW5,A:A,-2)/SUMIFS(E:E,G:G,"Ainukasutuses pind",C:C,"Üüritav pind",A:A,-2)*SUMIFS(E:E,G:G,"korruse üldpind",C:C,"üüritav pind",A:A,-2),0)+IFERROR(SUMIFS(E:E,G:G,"Ainukasutuses pind",C:C,"Üüritav pind",H:H,AW5,A:A,-1)/SUMIFS(E:E,G:G,"Ainukasutuses pind",C:C,"Üüritav pind",A:A,-1)*SUMIFS(E:E,G:G,"korruse üldpind",C:C,"üüritav pind",A:A,-1),0)+IFERROR(SUMIFS(E:E,G:G,"Ainukasutuses pind",C:C,"Üüritav pind",H:H,AW5,A:A,0)/SUMIFS(E:E,G:G,"Ainukasutuses pind",C:C,"Üüritav pind",A:A,0)*SUMIFS(E:E,G:G,"korruse üldpind",C:C,"üüritav pind",A:A,0),0)+IFERROR(SUMIFS(E:E,G:G,"Ainukasutuses pind",C:C,"Üüritav pind",H:H,AW5,A:A,1)/SUMIFS(E:E,G:G,"Ainukasutuses pind",C:C,"Üüritav pind",A:A,1)*SUMIFS(E:E,G:G,"korruse üldpind",C:C,"üüritav pind",A:A,1),0)+IFERROR(SUMIFS(E:E,G:G,"Ainukasutuses pind",C:C,"Üüritav pind",H:H,AW5,A:A,2)/SUMIFS(E:E,G:G,"Ainukasutuses pind",C:C,"Üüritav pind",A:A,2)*SUMIFS(E:E,G:G,"korruse üldpind",C:C,"üüritav pind",A:A,2),0)+IFERROR(SUMIFS(E:E,G:G,"Ainukasutuses pind",C:C,"Üüritav pind",H:H,AW5,A:A,3)/SUMIFS(E:E,G:G,"Ainukasutuses pind",C:C,"Üüritav pind",A:A,3)*SUMIFS(E:E,G:G,"korruse üldpind",C:C,"üüritav pind",A:A,3),0)+IFERROR(SUMIFS(E:E,G:G,"Ainukasutuses pind",C:C,"Üüritav pind",H:H,AW5,A:A,4)/SUMIFS(E:E,G:G,"Ainukasutuses pind",C:C,"Üüritav pind",A:A,4)*SUMIFS(E:E,G:G,"korruse üldpind",C:C,"üüritav pind",A:A,4),0)+IFERROR(SUMIFS(E:E,G:G,"Ainukasutuses pind",C:C,"Üüritav pind",H:H,AW5,A:A,5)/SUMIFS(E:E,G:G,"Ainukasutuses pind",C:C,"Üüritav pind",A:A,5)*SUMIFS(E:E,G:G,"korruse üldpind",C:C,"üüritav pind",A:A,5),0)+IFERROR(SUMIFS(E:E,G:G,"Ainukasutuses pind",C:C,"Üüritav pind",H:H,AW5,A:A,6)/SUMIFS(E:E,G:G,"Ainukasutuses pind",C:C,"Üüritav pind",A:A,6)*SUMIFS(E:E,G:G,"korruse üldpind",C:C,"üüritav pind",A:A,6),0)+IFERROR(SUMIFS(E:E,G:G,"Ainukasutuses pind",C:C,"Üüritav pind",H:H,AW5,A:A,7)/SUMIFS(E:E,G:G,"Ainukasutuses pind",C:C,"Üüritav pind",A:A,7)*SUMIFS(E:E,G:G,"korruse üldpind",C:C,"üüritav pind",A:A,7),0)+IFERROR(SUMIFS(E:E,G:G,"Ainukasutuses pind",C:C,"Üüritav pind",H:H,AW5,A:A,8)/SUMIFS(E:E,G:G,"Ainukasutuses pind",C:C,"Üüritav pind",A:A,8)*SUMIFS(E:E,G:G,"korruse üldpind",C:C,"üüritav pind",A:A,8),0)+IFERROR(SUMIFS(E:E,G:G,"Ainukasutuses pind",C:C,"Üüritav pind",H:H,AW5,A:A,9)/SUMIFS(E:E,G:G,"Ainukasutuses pind",C:C,"Üüritav pind",A:A,9)*SUMIFS(E:E,G:G,"korruse üldpind",C:C,"üüritav pind",A:A,9),0)+IFERROR(SUMIFS(E:E,G:G,"Ainukasutuses pind",C:C,"Üüritav pind",H:H,AW5,A:A,10)/SUMIFS(E:E,G:G,"Ainukasutuses pind",C:C,"Üüritav pind",A:A,10)*SUMIFS(E:E,G:G,"korruse üldpind",C:C,"üüritav pind",A:A,10),0)+IFERROR(SUMIFS(E:E,G:G,"Ainukasutuses pind",C:C,"Üüritav pind",H:H,AW5,A:A,11)/SUMIFS(E:E,G:G,"Ainukasutuses pind",C:C,"Üüritav pind",A:A,11)*SUMIFS(E:E,G:G,"korruse üldpind",C:C,"üüritav pind",A:A,11),0)+IFERROR(SUMIFS(E:E,G:G,"Ainukasutuses pind",C:C,"Üüritav pind",H:H,AW5,A:A,12)/SUMIFS(E:E,G:G,"Ainukasutuses pind",C:C,"Üüritav pind",A:A,12)*SUMIFS(E:E,G:G,"korruse üldpind",C:C,"üüritav pind",A:A,12),0)+IFERROR(SUMIFS(E:E,G:G,"Ainukasutuses pind",C:C,"Üüritav pind",H:H,AW5,A:A,13)/SUMIFS(E:E,G:G,"Ainukasutuses pind",C:C,"Üüritav pind",A:A,13)*SUMIFS(E:E,G:G,"korruse üldpind",C:C,"üüritav pind",A:A,13),0)+IFERROR(SUMIFS(E:E,G:G,"Ainukasutuses pind",C:C,"Üüritav pind",H:H,AW5,A:A,14)/SUMIFS(E:E,G:G,"Ainukasutuses pind",C:C,"Üüritav pind",A:A,14)*SUMIFS(E:E,G:G,"korruse üldpind",C:C,"üüritav pind",A:A,14),0)+IFERROR(SUMIFS(E:E,G:G,"Ainukasutuses pind",C:C,"Üüritav pind",H:H,AW5,A:A,15)/SUMIFS(E:E,G:G,"Ainukasutuses pind",C:C,"Üüritav pind",A:A,15)*SUMIFS(E:E,G:G,"korruse üldpind",C:C,"üüritav pind",A:A,15),0)+IFERROR(SUMIFS(E:E,G:G,"Ainukasutuses pind",C:C,"Üüritav pind",H:H,AW5,A:A,16)/SUMIFS(E:E,G:G,"Ainukasutuses pind",C:C,"Üüritav pind",A:A,16)*SUMIFS(E:E,G:G,"korruse üldpind",C:C,"üüritav pind",A:A,16),0)+IFERROR(SUMIFS(E:E,G:G,"Ainukasutuses pind",C:C,"Üüritav pind",H:H,AW5,A:A,17)/SUMIFS(E:E,G:G,"Ainukasutuses pind",C:C,"Üüritav pind",A:A,17)*SUMIFS(E:E,G:G,"korruse üldpind",C:C,"üüritav pind",A:A,17),0)+IFERROR(SUMIFS(E:E,G:G,"Ainukasutuses pind",C:C,"Üüritav pind",H:H,AW5,A:A,18)/SUMIFS(E:E,G:G,"Ainukasutuses pind",C:C,"Üüritav pind",A:A,18)*SUMIFS(E:E,G:G,"korruse üldpind",C:C,"üüritav pind",A:A,18),0)+IFERROR(SUMIFS(E:E,G:G,"Ainukasutuses pind",C:C,"Üüritav pind",H:H,AW5,A:A,19)/SUMIFS(E:E,G:G,"Ainukasutuses pind",C:C,"Üüritav pind",A:A,19)*SUMIFS(E:E,G:G,"korruse üldpind",C:C,"üüritav pind",A:A,19),0)+IFERROR(SUMIFS(E:E,G:G,"Ainukasutuses pind",C:C,"Üüritav pind",H:H,AW5,A:A,20)/SUMIFS(E:E,G:G,"Ainukasutuses pind",C:C,"Üüritav pind",A:A,20)*SUMIFS(E:E,G:G,"korruse üldpind",C:C,"üüritav pind",A:A,20),0),IF(AW5="Aktiivne vakantsus",SUMIFS(E:E,C:C,"üüritav pind",G:G,"korruse üldpind")-SUM($AZ$2:AZ4),IF(AW5="Üüritav pind kokku",SUM($AZ$2:AZ4),"")))</f>
        <v>8.0980903711672969</v>
      </c>
      <c r="BA5" s="58">
        <f ca="1">IF(BF5&lt;&gt;"",IFERROR(AY5/SUM($AY$3:OFFSET($AY$3,MATCH("Üüritav pind kokku",$AW$5:$AW$100,0),0))*SUMIFS(E:E,G:G,"Hoone üldpind",C:C,"ÜÜRITAV PIND"),0),IF(AW5="Aktiivne vakantsus",IFERROR(AY5/SUM($AY$3:AY5)*SUMIFS(E:E,G:G,"Hoone üldpind",C:C,"ÜÜRITAV PIND"),SUMIFS(E:E,G:G,"Hoone üldpind",C:C,"ÜÜRITAV PIND")),IF(AW5="Üüritav pind kokku",SUM($BA$2:BA4),"")))</f>
        <v>0.29286437588604602</v>
      </c>
      <c r="BB5" s="58">
        <f ca="1">IF(OR(BF5&lt;&gt;"",AW5="Aktiivne vakantsus"),IFERROR(SUM(INDIRECT("r3c"&amp;MATCH($AW5,AC$2:AU$2,0)+28,FALSE):INDIRECT("r1002c"&amp;MATCH($AW5,AC$2:AU$2,0)+28,FALSE)),0),IF(AW5="Üüritav pind kokku",SUM($BB$2:BB4),""))</f>
        <v>0</v>
      </c>
      <c r="BC5" s="58">
        <f t="shared" ca="1" si="3"/>
        <v>28.290954747053341</v>
      </c>
      <c r="BD5" s="73">
        <f t="shared" ca="1" si="4"/>
        <v>1.320587907718496E-2</v>
      </c>
      <c r="BF5" s="59" t="s">
        <v>375</v>
      </c>
      <c r="BG5" s="59" t="s">
        <v>376</v>
      </c>
    </row>
    <row r="6" spans="1:59" x14ac:dyDescent="0.25">
      <c r="A6" s="38" t="str">
        <f>IF(Eksplikatsioon!A7=0,"",Eksplikatsioon!A7)</f>
        <v>01</v>
      </c>
      <c r="B6" s="38" t="str">
        <f>IF(Eksplikatsioon!B7=0,"",Eksplikatsioon!B7)</f>
        <v>101B</v>
      </c>
      <c r="C6" s="38" t="str">
        <f>IF(Eksplikatsioon!C7=0,"",Eksplikatsioon!C7)</f>
        <v>ÜÜRITAV PIND</v>
      </c>
      <c r="D6" s="38" t="str">
        <f>IF(Eksplikatsioon!D7=0,"",Eksplikatsioon!D7)</f>
        <v>Hoiuruum/Ladu</v>
      </c>
      <c r="E6" s="38">
        <f>IF(Eksplikatsioon!F7=0,"",Eksplikatsioon!F7)</f>
        <v>21.4</v>
      </c>
      <c r="F6" s="38" t="str">
        <f>IF(Eksplikatsioon!H7=0,"",Eksplikatsioon!H7)</f>
        <v>vakantne</v>
      </c>
      <c r="G6" s="38" t="str">
        <f>IF(Eksplikatsioon!J7=0,"",Eksplikatsioon!J7)</f>
        <v>Ainukasutuses pind</v>
      </c>
      <c r="H6" s="38" t="str">
        <f>IF(Eksplikatsioon!K7=0,"",Eksplikatsioon!K7)</f>
        <v>Aktiivne vakantsus</v>
      </c>
      <c r="I6" s="38" t="str">
        <f>IF(Eksplikatsioon!L7=0,"",Eksplikatsioon!L7)</f>
        <v/>
      </c>
      <c r="J6" s="52" t="str">
        <f>IFERROR(IF($G6=Tabelid!$L$6,Eksplikatsioon!O7/SUM(Eksplikatsioon!$O7:'Eksplikatsioon'!$AG7),IF($G6=Tabelid!$L$4,IFERROR(SUMIFS($E:$E,$G:$G,Tabelid!$L$1,$C:$C,Tabelid!$J$4,$H:$H,J$2,$A:$A,$A6)/SUMIFS($E:$E,$G:$G,Tabelid!$L$1,$C:$C,Tabelid!$J$4,$A:$A,$A6),0),IF($G6=Tabelid!$L$5,IFERROR(SUMIFS($E:$E,$G:$G,Tabelid!$L$1,$C:$C,Tabelid!$J$4,$H:$H,J$2)/SUMIFS($E:$E,$G:$G,Tabelid!$L$1,$C:$C,Tabelid!$J$4),0),""))),"")</f>
        <v/>
      </c>
      <c r="K6" s="52" t="str">
        <f>IFERROR(IF($G6=Tabelid!$L$6,Eksplikatsioon!P7/SUM(Eksplikatsioon!$O7:'Eksplikatsioon'!$AG7),IF($G6=Tabelid!$L$4,IFERROR(SUMIFS($E:$E,$G:$G,Tabelid!$L$1,$C:$C,Tabelid!$J$4,$H:$H,K$2,$A:$A,$A6)/SUMIFS($E:$E,$G:$G,Tabelid!$L$1,$C:$C,Tabelid!$J$4,$A:$A,$A6),0),IF($G6=Tabelid!$L$5,IFERROR(SUMIFS($E:$E,$G:$G,Tabelid!$L$1,$C:$C,Tabelid!$J$4,$H:$H,K$2)/SUMIFS($E:$E,$G:$G,Tabelid!$L$1,$C:$C,Tabelid!$J$4),0),""))),"")</f>
        <v/>
      </c>
      <c r="L6" s="52" t="str">
        <f>IFERROR(IF($G6=Tabelid!$L$6,Eksplikatsioon!Q7/SUM(Eksplikatsioon!$O7:'Eksplikatsioon'!$AG7),IF($G6=Tabelid!$L$4,IFERROR(SUMIFS($E:$E,$G:$G,Tabelid!$L$1,$C:$C,Tabelid!$J$4,$H:$H,L$2,$A:$A,$A6)/SUMIFS($E:$E,$G:$G,Tabelid!$L$1,$C:$C,Tabelid!$J$4,$A:$A,$A6),0),IF($G6=Tabelid!$L$5,IFERROR(SUMIFS($E:$E,$G:$G,Tabelid!$L$1,$C:$C,Tabelid!$J$4,$H:$H,L$2)/SUMIFS($E:$E,$G:$G,Tabelid!$L$1,$C:$C,Tabelid!$J$4),0),""))),"")</f>
        <v/>
      </c>
      <c r="M6" s="52" t="str">
        <f>IFERROR(IF($G6=Tabelid!$L$6,Eksplikatsioon!R7/SUM(Eksplikatsioon!$O7:'Eksplikatsioon'!$AG7),IF($G6=Tabelid!$L$4,IFERROR(SUMIFS($E:$E,$G:$G,Tabelid!$L$1,$C:$C,Tabelid!$J$4,$H:$H,M$2,$A:$A,$A6)/SUMIFS($E:$E,$G:$G,Tabelid!$L$1,$C:$C,Tabelid!$J$4,$A:$A,$A6),0),IF($G6=Tabelid!$L$5,IFERROR(SUMIFS($E:$E,$G:$G,Tabelid!$L$1,$C:$C,Tabelid!$J$4,$H:$H,M$2)/SUMIFS($E:$E,$G:$G,Tabelid!$L$1,$C:$C,Tabelid!$J$4),0),""))),"")</f>
        <v/>
      </c>
      <c r="N6" s="52" t="str">
        <f>IFERROR(IF($G6=Tabelid!$L$6,Eksplikatsioon!S7/SUM(Eksplikatsioon!$O7:'Eksplikatsioon'!$AG7),IF($G6=Tabelid!$L$4,IFERROR(SUMIFS($E:$E,$G:$G,Tabelid!$L$1,$C:$C,Tabelid!$J$4,$H:$H,N$2,$A:$A,$A6)/SUMIFS($E:$E,$G:$G,Tabelid!$L$1,$C:$C,Tabelid!$J$4,$A:$A,$A6),0),IF($G6=Tabelid!$L$5,IFERROR(SUMIFS($E:$E,$G:$G,Tabelid!$L$1,$C:$C,Tabelid!$J$4,$H:$H,N$2)/SUMIFS($E:$E,$G:$G,Tabelid!$L$1,$C:$C,Tabelid!$J$4),0),""))),"")</f>
        <v/>
      </c>
      <c r="O6" s="52" t="str">
        <f>IFERROR(IF($G6=Tabelid!$L$6,Eksplikatsioon!T7/SUM(Eksplikatsioon!$O7:'Eksplikatsioon'!$AG7),IF($G6=Tabelid!$L$4,IFERROR(SUMIFS($E:$E,$G:$G,Tabelid!$L$1,$C:$C,Tabelid!$J$4,$H:$H,O$2,$A:$A,$A6)/SUMIFS($E:$E,$G:$G,Tabelid!$L$1,$C:$C,Tabelid!$J$4,$A:$A,$A6),0),IF($G6=Tabelid!$L$5,IFERROR(SUMIFS($E:$E,$G:$G,Tabelid!$L$1,$C:$C,Tabelid!$J$4,$H:$H,O$2)/SUMIFS($E:$E,$G:$G,Tabelid!$L$1,$C:$C,Tabelid!$J$4),0),""))),"")</f>
        <v/>
      </c>
      <c r="P6" s="52" t="str">
        <f>IFERROR(IF($G6=Tabelid!$L$6,Eksplikatsioon!U7/SUM(Eksplikatsioon!$O7:'Eksplikatsioon'!$AG7),IF($G6=Tabelid!$L$4,IFERROR(SUMIFS($E:$E,$G:$G,Tabelid!$L$1,$C:$C,Tabelid!$J$4,$H:$H,P$2,$A:$A,$A6)/SUMIFS($E:$E,$G:$G,Tabelid!$L$1,$C:$C,Tabelid!$J$4,$A:$A,$A6),0),IF($G6=Tabelid!$L$5,IFERROR(SUMIFS($E:$E,$G:$G,Tabelid!$L$1,$C:$C,Tabelid!$J$4,$H:$H,P$2)/SUMIFS($E:$E,$G:$G,Tabelid!$L$1,$C:$C,Tabelid!$J$4),0),""))),"")</f>
        <v/>
      </c>
      <c r="Q6" s="52" t="str">
        <f>IFERROR(IF($G6=Tabelid!$L$6,Eksplikatsioon!V7/SUM(Eksplikatsioon!$O7:'Eksplikatsioon'!$AG7),IF($G6=Tabelid!$L$4,IFERROR(SUMIFS($E:$E,$G:$G,Tabelid!$L$1,$C:$C,Tabelid!$J$4,$H:$H,Q$2,$A:$A,$A6)/SUMIFS($E:$E,$G:$G,Tabelid!$L$1,$C:$C,Tabelid!$J$4,$A:$A,$A6),0),IF($G6=Tabelid!$L$5,IFERROR(SUMIFS($E:$E,$G:$G,Tabelid!$L$1,$C:$C,Tabelid!$J$4,$H:$H,Q$2)/SUMIFS($E:$E,$G:$G,Tabelid!$L$1,$C:$C,Tabelid!$J$4),0),""))),"")</f>
        <v/>
      </c>
      <c r="R6" s="52" t="str">
        <f>IFERROR(IF($G6=Tabelid!$L$6,Eksplikatsioon!W7/SUM(Eksplikatsioon!$O7:'Eksplikatsioon'!$AG7),IF($G6=Tabelid!$L$4,IFERROR(SUMIFS($E:$E,$G:$G,Tabelid!$L$1,$C:$C,Tabelid!$J$4,$H:$H,R$2,$A:$A,$A6)/SUMIFS($E:$E,$G:$G,Tabelid!$L$1,$C:$C,Tabelid!$J$4,$A:$A,$A6),0),IF($G6=Tabelid!$L$5,IFERROR(SUMIFS($E:$E,$G:$G,Tabelid!$L$1,$C:$C,Tabelid!$J$4,$H:$H,R$2)/SUMIFS($E:$E,$G:$G,Tabelid!$L$1,$C:$C,Tabelid!$J$4),0),""))),"")</f>
        <v/>
      </c>
      <c r="S6" s="52" t="str">
        <f>IFERROR(IF($G6=Tabelid!$L$6,Eksplikatsioon!X7/SUM(Eksplikatsioon!$O7:'Eksplikatsioon'!$AG7),IF($G6=Tabelid!$L$4,IFERROR(SUMIFS($E:$E,$G:$G,Tabelid!$L$1,$C:$C,Tabelid!$J$4,$H:$H,S$2,$A:$A,$A6)/SUMIFS($E:$E,$G:$G,Tabelid!$L$1,$C:$C,Tabelid!$J$4,$A:$A,$A6),0),IF($G6=Tabelid!$L$5,IFERROR(SUMIFS($E:$E,$G:$G,Tabelid!$L$1,$C:$C,Tabelid!$J$4,$H:$H,S$2)/SUMIFS($E:$E,$G:$G,Tabelid!$L$1,$C:$C,Tabelid!$J$4),0),""))),"")</f>
        <v/>
      </c>
      <c r="T6" s="52" t="str">
        <f>IFERROR(IF($G6=Tabelid!$L$6,Eksplikatsioon!Y7/SUM(Eksplikatsioon!$O7:'Eksplikatsioon'!$AG7),IF($G6=Tabelid!$L$4,IFERROR(SUMIFS($E:$E,$G:$G,Tabelid!$L$1,$C:$C,Tabelid!$J$4,$H:$H,T$2,$A:$A,$A6)/SUMIFS($E:$E,$G:$G,Tabelid!$L$1,$C:$C,Tabelid!$J$4,$A:$A,$A6),0),IF($G6=Tabelid!$L$5,IFERROR(SUMIFS($E:$E,$G:$G,Tabelid!$L$1,$C:$C,Tabelid!$J$4,$H:$H,T$2)/SUMIFS($E:$E,$G:$G,Tabelid!$L$1,$C:$C,Tabelid!$J$4),0),""))),"")</f>
        <v/>
      </c>
      <c r="U6" s="52" t="str">
        <f>IFERROR(IF($G6=Tabelid!$L$6,Eksplikatsioon!Z7/SUM(Eksplikatsioon!$O7:'Eksplikatsioon'!$AG7),IF($G6=Tabelid!$L$4,IFERROR(SUMIFS($E:$E,$G:$G,Tabelid!$L$1,$C:$C,Tabelid!$J$4,$H:$H,U$2,$A:$A,$A6)/SUMIFS($E:$E,$G:$G,Tabelid!$L$1,$C:$C,Tabelid!$J$4,$A:$A,$A6),0),IF($G6=Tabelid!$L$5,IFERROR(SUMIFS($E:$E,$G:$G,Tabelid!$L$1,$C:$C,Tabelid!$J$4,$H:$H,U$2)/SUMIFS($E:$E,$G:$G,Tabelid!$L$1,$C:$C,Tabelid!$J$4),0),""))),"")</f>
        <v/>
      </c>
      <c r="V6" s="52" t="str">
        <f>IFERROR(IF($G6=Tabelid!$L$6,Eksplikatsioon!AA7/SUM(Eksplikatsioon!$O7:'Eksplikatsioon'!$AG7),IF($G6=Tabelid!$L$4,IFERROR(SUMIFS($E:$E,$G:$G,Tabelid!$L$1,$C:$C,Tabelid!$J$4,$H:$H,V$2,$A:$A,$A6)/SUMIFS($E:$E,$G:$G,Tabelid!$L$1,$C:$C,Tabelid!$J$4,$A:$A,$A6),0),IF($G6=Tabelid!$L$5,IFERROR(SUMIFS($E:$E,$G:$G,Tabelid!$L$1,$C:$C,Tabelid!$J$4,$H:$H,V$2)/SUMIFS($E:$E,$G:$G,Tabelid!$L$1,$C:$C,Tabelid!$J$4),0),""))),"")</f>
        <v/>
      </c>
      <c r="W6" s="52" t="str">
        <f>IFERROR(IF($G6=Tabelid!$L$6,Eksplikatsioon!AB7/SUM(Eksplikatsioon!$O7:'Eksplikatsioon'!$AG7),IF($G6=Tabelid!$L$4,IFERROR(SUMIFS($E:$E,$G:$G,Tabelid!$L$1,$C:$C,Tabelid!$J$4,$H:$H,W$2,$A:$A,$A6)/SUMIFS($E:$E,$G:$G,Tabelid!$L$1,$C:$C,Tabelid!$J$4,$A:$A,$A6),0),IF($G6=Tabelid!$L$5,IFERROR(SUMIFS($E:$E,$G:$G,Tabelid!$L$1,$C:$C,Tabelid!$J$4,$H:$H,W$2)/SUMIFS($E:$E,$G:$G,Tabelid!$L$1,$C:$C,Tabelid!$J$4),0),""))),"")</f>
        <v/>
      </c>
      <c r="X6" s="52" t="str">
        <f>IFERROR(IF($G6=Tabelid!$L$6,Eksplikatsioon!AC7/SUM(Eksplikatsioon!$O7:'Eksplikatsioon'!$AG7),IF($G6=Tabelid!$L$4,IFERROR(SUMIFS($E:$E,$G:$G,Tabelid!$L$1,$C:$C,Tabelid!$J$4,$H:$H,X$2,$A:$A,$A6)/SUMIFS($E:$E,$G:$G,Tabelid!$L$1,$C:$C,Tabelid!$J$4,$A:$A,$A6),0),IF($G6=Tabelid!$L$5,IFERROR(SUMIFS($E:$E,$G:$G,Tabelid!$L$1,$C:$C,Tabelid!$J$4,$H:$H,X$2)/SUMIFS($E:$E,$G:$G,Tabelid!$L$1,$C:$C,Tabelid!$J$4),0),""))),"")</f>
        <v/>
      </c>
      <c r="Y6" s="52" t="str">
        <f>IFERROR(IF($G6=Tabelid!$L$6,Eksplikatsioon!AD7/SUM(Eksplikatsioon!$O7:'Eksplikatsioon'!$AG7),IF($G6=Tabelid!$L$4,IFERROR(SUMIFS($E:$E,$G:$G,Tabelid!$L$1,$C:$C,Tabelid!$J$4,$H:$H,Y$2,$A:$A,$A6)/SUMIFS($E:$E,$G:$G,Tabelid!$L$1,$C:$C,Tabelid!$J$4,$A:$A,$A6),0),IF($G6=Tabelid!$L$5,IFERROR(SUMIFS($E:$E,$G:$G,Tabelid!$L$1,$C:$C,Tabelid!$J$4,$H:$H,Y$2)/SUMIFS($E:$E,$G:$G,Tabelid!$L$1,$C:$C,Tabelid!$J$4),0),""))),"")</f>
        <v/>
      </c>
      <c r="Z6" s="52" t="str">
        <f>IFERROR(IF($G6=Tabelid!$L$6,Eksplikatsioon!AE7/SUM(Eksplikatsioon!$O7:'Eksplikatsioon'!$AG7),IF($G6=Tabelid!$L$4,IFERROR(SUMIFS($E:$E,$G:$G,Tabelid!$L$1,$C:$C,Tabelid!$J$4,$H:$H,Z$2,$A:$A,$A6)/SUMIFS($E:$E,$G:$G,Tabelid!$L$1,$C:$C,Tabelid!$J$4,$A:$A,$A6),0),IF($G6=Tabelid!$L$5,IFERROR(SUMIFS($E:$E,$G:$G,Tabelid!$L$1,$C:$C,Tabelid!$J$4,$H:$H,Z$2)/SUMIFS($E:$E,$G:$G,Tabelid!$L$1,$C:$C,Tabelid!$J$4),0),""))),"")</f>
        <v/>
      </c>
      <c r="AA6" s="52" t="str">
        <f>IFERROR(IF($G6=Tabelid!$L$6,Eksplikatsioon!AF7/SUM(Eksplikatsioon!$O7:'Eksplikatsioon'!$AG7),IF($G6=Tabelid!$L$4,IFERROR(SUMIFS($E:$E,$G:$G,Tabelid!$L$1,$C:$C,Tabelid!$J$4,$H:$H,AA$2,$A:$A,$A6)/SUMIFS($E:$E,$G:$G,Tabelid!$L$1,$C:$C,Tabelid!$J$4,$A:$A,$A6),0),IF($G6=Tabelid!$L$5,IFERROR(SUMIFS($E:$E,$G:$G,Tabelid!$L$1,$C:$C,Tabelid!$J$4,$H:$H,AA$2)/SUMIFS($E:$E,$G:$G,Tabelid!$L$1,$C:$C,Tabelid!$J$4),0),""))),"")</f>
        <v/>
      </c>
      <c r="AB6" s="52" t="str">
        <f>IFERROR(IF($G6=Tabelid!$L$6,Eksplikatsioon!AG7/SUM(Eksplikatsioon!$O7:'Eksplikatsioon'!$AG7),IF($G6=Tabelid!$L$4,IFERROR(SUMIFS($E:$E,$G:$G,Tabelid!$L$1,$C:$C,Tabelid!$J$4,$H:$H,AB$2,$A:$A,$A6)/SUMIFS($E:$E,$G:$G,Tabelid!$L$1,$C:$C,Tabelid!$J$4,$A:$A,$A6),0),IF($G6=Tabelid!$L$5,IFERROR(SUMIFS($E:$E,$G:$G,Tabelid!$L$1,$C:$C,Tabelid!$J$4,$H:$H,AB$2)/SUMIFS($E:$E,$G:$G,Tabelid!$L$1,$C:$C,Tabelid!$J$4),0),""))),"")</f>
        <v/>
      </c>
      <c r="AC6" s="52" t="str">
        <f>IFERROR(IF($G6=Tabelid!$L$6,$E6*J6,IFERROR($E6*J6/SUM($J6:$AB6)*(Eksplikatsioon!O7)/SUMPRODUCT($J6:$AB6,Eksplikatsioon!$O7:$AG7),"")),"")</f>
        <v/>
      </c>
      <c r="AD6" s="52" t="str">
        <f>IFERROR(IF($G6=Tabelid!$L$6,$E6*K6,IFERROR($E6*K6/SUM($J6:$AB6)*(Eksplikatsioon!P7)/SUMPRODUCT($J6:$AB6,Eksplikatsioon!$O7:$AG7),"")),"")</f>
        <v/>
      </c>
      <c r="AE6" s="52" t="str">
        <f>IFERROR(IF($G6=Tabelid!$L$6,$E6*L6,IFERROR($E6*L6/SUM($J6:$AB6)*(Eksplikatsioon!Q7)/SUMPRODUCT($J6:$AB6,Eksplikatsioon!$O7:$AG7),"")),"")</f>
        <v/>
      </c>
      <c r="AF6" s="52" t="str">
        <f>IFERROR(IF($G6=Tabelid!$L$6,$E6*M6,IFERROR($E6*M6/SUM($J6:$AB6)*(Eksplikatsioon!R7)/SUMPRODUCT($J6:$AB6,Eksplikatsioon!$O7:$AG7),"")),"")</f>
        <v/>
      </c>
      <c r="AG6" s="52" t="str">
        <f>IFERROR(IF($G6=Tabelid!$L$6,$E6*N6,IFERROR($E6*N6/SUM($J6:$AB6)*(Eksplikatsioon!S7)/SUMPRODUCT($J6:$AB6,Eksplikatsioon!$O7:$AG7),"")),"")</f>
        <v/>
      </c>
      <c r="AH6" s="52" t="str">
        <f>IFERROR(IF($G6=Tabelid!$L$6,$E6*O6,IFERROR($E6*O6/SUM($J6:$AB6)*(Eksplikatsioon!T7)/SUMPRODUCT($J6:$AB6,Eksplikatsioon!$O7:$AG7),"")),"")</f>
        <v/>
      </c>
      <c r="AI6" s="52" t="str">
        <f>IFERROR(IF($G6=Tabelid!$L$6,$E6*P6,IFERROR($E6*P6/SUM($J6:$AB6)*(Eksplikatsioon!U7)/SUMPRODUCT($J6:$AB6,Eksplikatsioon!$O7:$AG7),"")),"")</f>
        <v/>
      </c>
      <c r="AJ6" s="52" t="str">
        <f>IFERROR(IF($G6=Tabelid!$L$6,$E6*Q6,IFERROR($E6*Q6/SUM($J6:$AB6)*(Eksplikatsioon!V7)/SUMPRODUCT($J6:$AB6,Eksplikatsioon!$O7:$AG7),"")),"")</f>
        <v/>
      </c>
      <c r="AK6" s="52" t="str">
        <f>IFERROR(IF($G6=Tabelid!$L$6,$E6*R6,IFERROR($E6*R6/SUM($J6:$AB6)*(Eksplikatsioon!W7)/SUMPRODUCT($J6:$AB6,Eksplikatsioon!$O7:$AG7),"")),"")</f>
        <v/>
      </c>
      <c r="AL6" s="52" t="str">
        <f>IFERROR(IF($G6=Tabelid!$L$6,$E6*S6,IFERROR($E6*S6/SUM($J6:$AB6)*(Eksplikatsioon!X7)/SUMPRODUCT($J6:$AB6,Eksplikatsioon!$O7:$AG7),"")),"")</f>
        <v/>
      </c>
      <c r="AM6" s="52" t="str">
        <f>IFERROR(IF($G6=Tabelid!$L$6,$E6*T6,IFERROR($E6*T6/SUM($J6:$AB6)*(Eksplikatsioon!Y7)/SUMPRODUCT($J6:$AB6,Eksplikatsioon!$O7:$AG7),"")),"")</f>
        <v/>
      </c>
      <c r="AN6" s="52" t="str">
        <f>IFERROR(IF($G6=Tabelid!$L$6,$E6*U6,IFERROR($E6*U6/SUM($J6:$AB6)*(Eksplikatsioon!Z7)/SUMPRODUCT($J6:$AB6,Eksplikatsioon!$O7:$AG7),"")),"")</f>
        <v/>
      </c>
      <c r="AO6" s="52" t="str">
        <f>IFERROR(IF($G6=Tabelid!$L$6,$E6*V6,IFERROR($E6*V6/SUM($J6:$AB6)*(Eksplikatsioon!AA7)/SUMPRODUCT($J6:$AB6,Eksplikatsioon!$O7:$AG7),"")),"")</f>
        <v/>
      </c>
      <c r="AP6" s="52" t="str">
        <f>IFERROR(IF($G6=Tabelid!$L$6,$E6*W6,IFERROR($E6*W6/SUM($J6:$AB6)*(Eksplikatsioon!AB7)/SUMPRODUCT($J6:$AB6,Eksplikatsioon!$O7:$AG7),"")),"")</f>
        <v/>
      </c>
      <c r="AQ6" s="52" t="str">
        <f>IFERROR(IF($G6=Tabelid!$L$6,$E6*X6,IFERROR($E6*X6/SUM($J6:$AB6)*(Eksplikatsioon!AC7)/SUMPRODUCT($J6:$AB6,Eksplikatsioon!$O7:$AG7),"")),"")</f>
        <v/>
      </c>
      <c r="AR6" s="52" t="str">
        <f>IFERROR(IF($G6=Tabelid!$L$6,$E6*Y6,IFERROR($E6*Y6/SUM($J6:$AB6)*(Eksplikatsioon!AD7)/SUMPRODUCT($J6:$AB6,Eksplikatsioon!$O7:$AG7),"")),"")</f>
        <v/>
      </c>
      <c r="AS6" s="52" t="str">
        <f>IFERROR(IF($G6=Tabelid!$L$6,$E6*Z6,IFERROR($E6*Z6/SUM($J6:$AB6)*(Eksplikatsioon!AE7)/SUMPRODUCT($J6:$AB6,Eksplikatsioon!$O7:$AG7),"")),"")</f>
        <v/>
      </c>
      <c r="AT6" s="52" t="str">
        <f>IFERROR(IF($G6=Tabelid!$L$6,$E6*AA6,IFERROR($E6*AA6/SUM($J6:$AB6)*(Eksplikatsioon!AF7)/SUMPRODUCT($J6:$AB6,Eksplikatsioon!$O7:$AG7),"")),"")</f>
        <v/>
      </c>
      <c r="AU6" s="52" t="str">
        <f>IFERROR(IF($G6=Tabelid!$L$6,$E6*AB6,IFERROR($E6*AB6/SUM($J6:$AB6)*(Eksplikatsioon!AG7)/SUMPRODUCT($J6:$AB6,Eksplikatsioon!$O7:$AG7),"")),"")</f>
        <v/>
      </c>
      <c r="AW6" s="61" t="str">
        <f t="shared" si="1"/>
        <v>Sotsiaalkindlustusamet</v>
      </c>
      <c r="AX6" s="61" t="str">
        <f t="shared" si="2"/>
        <v>LEIGRI5_19</v>
      </c>
      <c r="AY6" s="58">
        <f>IF(BF6&lt;&gt;"",IF(SUMIFS(E:E,H:H,AW6,G:G,"Ainukasutuses pind",C:C,"ÜÜRITAV PIND")=0,0,SUMIFS(E:E,H:H,AW6,G:G,"Ainukasutuses pind",C:C,"ÜÜRITAV PIND")),IF(AW6="Aktiivne vakantsus",SUMIFS(E:E,C:C,"üüritav pind",G:G,"ainukasutuses pind")-SUM($AY$2:AY5),IF(AW6="Üüritav pind kokku",SUM($AY$2:AY5),"")))</f>
        <v>65.599999999999994</v>
      </c>
      <c r="AZ6" s="58">
        <f>IF(BF6&lt;&gt;"",IFERROR(SUMIFS(E:E,G:G,"Ainukasutuses pind",C:C,"Üüritav pind",H:H,AW6,A:A,-5)/SUMIFS(E:E,G:G,"Ainukasutuses pind",C:C,"Üüritav pind",A:A,-5)*SUMIFS(E:E,G:G,"korruse üldpind",C:C,"üüritav pind",A:A,-5),0)+IFERROR(SUMIFS(E:E,G:G,"Ainukasutuses pind",C:C,"Üüritav pind",H:H,AW6,A:A,-4)/SUMIFS(E:E,G:G,"Ainukasutuses pind",C:C,"Üüritav pind",A:A,-4)*SUMIFS(E:E,G:G,"korruse üldpind",C:C,"üüritav pind",A:A,-4),0)+IFERROR(SUMIFS(E:E,G:G,"Ainukasutuses pind",C:C,"Üüritav pind",H:H,AW6,A:A,-3)/SUMIFS(E:E,G:G,"Ainukasutuses pind",C:C,"Üüritav pind",A:A,-3)*SUMIFS(E:E,G:G,"korruse üldpind",C:C,"üüritav pind",A:A,-3),0)+IFERROR(SUMIFS(E:E,G:G,"Ainukasutuses pind",C:C,"Üüritav pind",H:H,AW6,A:A,-2)/SUMIFS(E:E,G:G,"Ainukasutuses pind",C:C,"Üüritav pind",A:A,-2)*SUMIFS(E:E,G:G,"korruse üldpind",C:C,"üüritav pind",A:A,-2),0)+IFERROR(SUMIFS(E:E,G:G,"Ainukasutuses pind",C:C,"Üüritav pind",H:H,AW6,A:A,-1)/SUMIFS(E:E,G:G,"Ainukasutuses pind",C:C,"Üüritav pind",A:A,-1)*SUMIFS(E:E,G:G,"korruse üldpind",C:C,"üüritav pind",A:A,-1),0)+IFERROR(SUMIFS(E:E,G:G,"Ainukasutuses pind",C:C,"Üüritav pind",H:H,AW6,A:A,0)/SUMIFS(E:E,G:G,"Ainukasutuses pind",C:C,"Üüritav pind",A:A,0)*SUMIFS(E:E,G:G,"korruse üldpind",C:C,"üüritav pind",A:A,0),0)+IFERROR(SUMIFS(E:E,G:G,"Ainukasutuses pind",C:C,"Üüritav pind",H:H,AW6,A:A,1)/SUMIFS(E:E,G:G,"Ainukasutuses pind",C:C,"Üüritav pind",A:A,1)*SUMIFS(E:E,G:G,"korruse üldpind",C:C,"üüritav pind",A:A,1),0)+IFERROR(SUMIFS(E:E,G:G,"Ainukasutuses pind",C:C,"Üüritav pind",H:H,AW6,A:A,2)/SUMIFS(E:E,G:G,"Ainukasutuses pind",C:C,"Üüritav pind",A:A,2)*SUMIFS(E:E,G:G,"korruse üldpind",C:C,"üüritav pind",A:A,2),0)+IFERROR(SUMIFS(E:E,G:G,"Ainukasutuses pind",C:C,"Üüritav pind",H:H,AW6,A:A,3)/SUMIFS(E:E,G:G,"Ainukasutuses pind",C:C,"Üüritav pind",A:A,3)*SUMIFS(E:E,G:G,"korruse üldpind",C:C,"üüritav pind",A:A,3),0)+IFERROR(SUMIFS(E:E,G:G,"Ainukasutuses pind",C:C,"Üüritav pind",H:H,AW6,A:A,4)/SUMIFS(E:E,G:G,"Ainukasutuses pind",C:C,"Üüritav pind",A:A,4)*SUMIFS(E:E,G:G,"korruse üldpind",C:C,"üüritav pind",A:A,4),0)+IFERROR(SUMIFS(E:E,G:G,"Ainukasutuses pind",C:C,"Üüritav pind",H:H,AW6,A:A,5)/SUMIFS(E:E,G:G,"Ainukasutuses pind",C:C,"Üüritav pind",A:A,5)*SUMIFS(E:E,G:G,"korruse üldpind",C:C,"üüritav pind",A:A,5),0)+IFERROR(SUMIFS(E:E,G:G,"Ainukasutuses pind",C:C,"Üüritav pind",H:H,AW6,A:A,6)/SUMIFS(E:E,G:G,"Ainukasutuses pind",C:C,"Üüritav pind",A:A,6)*SUMIFS(E:E,G:G,"korruse üldpind",C:C,"üüritav pind",A:A,6),0)+IFERROR(SUMIFS(E:E,G:G,"Ainukasutuses pind",C:C,"Üüritav pind",H:H,AW6,A:A,7)/SUMIFS(E:E,G:G,"Ainukasutuses pind",C:C,"Üüritav pind",A:A,7)*SUMIFS(E:E,G:G,"korruse üldpind",C:C,"üüritav pind",A:A,7),0)+IFERROR(SUMIFS(E:E,G:G,"Ainukasutuses pind",C:C,"Üüritav pind",H:H,AW6,A:A,8)/SUMIFS(E:E,G:G,"Ainukasutuses pind",C:C,"Üüritav pind",A:A,8)*SUMIFS(E:E,G:G,"korruse üldpind",C:C,"üüritav pind",A:A,8),0)+IFERROR(SUMIFS(E:E,G:G,"Ainukasutuses pind",C:C,"Üüritav pind",H:H,AW6,A:A,9)/SUMIFS(E:E,G:G,"Ainukasutuses pind",C:C,"Üüritav pind",A:A,9)*SUMIFS(E:E,G:G,"korruse üldpind",C:C,"üüritav pind",A:A,9),0)+IFERROR(SUMIFS(E:E,G:G,"Ainukasutuses pind",C:C,"Üüritav pind",H:H,AW6,A:A,10)/SUMIFS(E:E,G:G,"Ainukasutuses pind",C:C,"Üüritav pind",A:A,10)*SUMIFS(E:E,G:G,"korruse üldpind",C:C,"üüritav pind",A:A,10),0)+IFERROR(SUMIFS(E:E,G:G,"Ainukasutuses pind",C:C,"Üüritav pind",H:H,AW6,A:A,11)/SUMIFS(E:E,G:G,"Ainukasutuses pind",C:C,"Üüritav pind",A:A,11)*SUMIFS(E:E,G:G,"korruse üldpind",C:C,"üüritav pind",A:A,11),0)+IFERROR(SUMIFS(E:E,G:G,"Ainukasutuses pind",C:C,"Üüritav pind",H:H,AW6,A:A,12)/SUMIFS(E:E,G:G,"Ainukasutuses pind",C:C,"Üüritav pind",A:A,12)*SUMIFS(E:E,G:G,"korruse üldpind",C:C,"üüritav pind",A:A,12),0)+IFERROR(SUMIFS(E:E,G:G,"Ainukasutuses pind",C:C,"Üüritav pind",H:H,AW6,A:A,13)/SUMIFS(E:E,G:G,"Ainukasutuses pind",C:C,"Üüritav pind",A:A,13)*SUMIFS(E:E,G:G,"korruse üldpind",C:C,"üüritav pind",A:A,13),0)+IFERROR(SUMIFS(E:E,G:G,"Ainukasutuses pind",C:C,"Üüritav pind",H:H,AW6,A:A,14)/SUMIFS(E:E,G:G,"Ainukasutuses pind",C:C,"Üüritav pind",A:A,14)*SUMIFS(E:E,G:G,"korruse üldpind",C:C,"üüritav pind",A:A,14),0)+IFERROR(SUMIFS(E:E,G:G,"Ainukasutuses pind",C:C,"Üüritav pind",H:H,AW6,A:A,15)/SUMIFS(E:E,G:G,"Ainukasutuses pind",C:C,"Üüritav pind",A:A,15)*SUMIFS(E:E,G:G,"korruse üldpind",C:C,"üüritav pind",A:A,15),0)+IFERROR(SUMIFS(E:E,G:G,"Ainukasutuses pind",C:C,"Üüritav pind",H:H,AW6,A:A,16)/SUMIFS(E:E,G:G,"Ainukasutuses pind",C:C,"Üüritav pind",A:A,16)*SUMIFS(E:E,G:G,"korruse üldpind",C:C,"üüritav pind",A:A,16),0)+IFERROR(SUMIFS(E:E,G:G,"Ainukasutuses pind",C:C,"Üüritav pind",H:H,AW6,A:A,17)/SUMIFS(E:E,G:G,"Ainukasutuses pind",C:C,"Üüritav pind",A:A,17)*SUMIFS(E:E,G:G,"korruse üldpind",C:C,"üüritav pind",A:A,17),0)+IFERROR(SUMIFS(E:E,G:G,"Ainukasutuses pind",C:C,"Üüritav pind",H:H,AW6,A:A,18)/SUMIFS(E:E,G:G,"Ainukasutuses pind",C:C,"Üüritav pind",A:A,18)*SUMIFS(E:E,G:G,"korruse üldpind",C:C,"üüritav pind",A:A,18),0)+IFERROR(SUMIFS(E:E,G:G,"Ainukasutuses pind",C:C,"Üüritav pind",H:H,AW6,A:A,19)/SUMIFS(E:E,G:G,"Ainukasutuses pind",C:C,"Üüritav pind",A:A,19)*SUMIFS(E:E,G:G,"korruse üldpind",C:C,"üüritav pind",A:A,19),0)+IFERROR(SUMIFS(E:E,G:G,"Ainukasutuses pind",C:C,"Üüritav pind",H:H,AW6,A:A,20)/SUMIFS(E:E,G:G,"Ainukasutuses pind",C:C,"Üüritav pind",A:A,20)*SUMIFS(E:E,G:G,"korruse üldpind",C:C,"üüritav pind",A:A,20),0),IF(AW6="Aktiivne vakantsus",SUMIFS(E:E,C:C,"üüritav pind",G:G,"korruse üldpind")-SUM($AZ$2:AZ5),IF(AW6="Üüritav pind kokku",SUM($AZ$2:AZ5),"")))</f>
        <v>26.695212479827877</v>
      </c>
      <c r="BA6" s="58">
        <f ca="1">IF(BF6&lt;&gt;"",IFERROR(AY6/SUM($AY$3:OFFSET($AY$3,MATCH("Üüritav pind kokku",$AW$5:$AW$100,0),0))*SUMIFS(E:E,G:G,"Hoone üldpind",C:C,"ÜÜRITAV PIND"),0),IF(AW6="Aktiivne vakantsus",IFERROR(AY6/SUM($AY$3:AY6)*SUMIFS(E:E,G:G,"Hoone üldpind",C:C,"ÜÜRITAV PIND"),SUMIFS(E:E,G:G,"Hoone üldpind",C:C,"ÜÜRITAV PIND")),IF(AW6="Üüritav pind kokku",SUM($BA$2:BA5),"")))</f>
        <v>0.96542226422736788</v>
      </c>
      <c r="BB6" s="58">
        <f ca="1">IF(OR(BF6&lt;&gt;"",AW6="Aktiivne vakantsus"),IFERROR(SUM(INDIRECT("r3c"&amp;MATCH($AW6,AC$2:AU$2,0)+28,FALSE):INDIRECT("r1002c"&amp;MATCH($AW6,AC$2:AU$2,0)+28,FALSE)),0),IF(AW6="Üüritav pind kokku",SUM($BB$2:BB5),""))</f>
        <v>0</v>
      </c>
      <c r="BC6" s="58">
        <f t="shared" ca="1" si="3"/>
        <v>93.260634744055238</v>
      </c>
      <c r="BD6" s="73">
        <f t="shared" ca="1" si="4"/>
        <v>4.3532948113735342E-2</v>
      </c>
      <c r="BF6" s="59" t="s">
        <v>377</v>
      </c>
      <c r="BG6" s="59" t="s">
        <v>378</v>
      </c>
    </row>
    <row r="7" spans="1:59" x14ac:dyDescent="0.25">
      <c r="A7" s="38" t="str">
        <f>IF(Eksplikatsioon!A8=0,"",Eksplikatsioon!A8)</f>
        <v>01</v>
      </c>
      <c r="B7" s="38" t="str">
        <f>IF(Eksplikatsioon!B8=0,"",Eksplikatsioon!B8)</f>
        <v>101C</v>
      </c>
      <c r="C7" s="38" t="str">
        <f>IF(Eksplikatsioon!C8=0,"",Eksplikatsioon!C8)</f>
        <v>ÜÜRITAV PIND</v>
      </c>
      <c r="D7" s="38" t="str">
        <f>IF(Eksplikatsioon!D8=0,"",Eksplikatsioon!D8)</f>
        <v>Puhkeruum</v>
      </c>
      <c r="E7" s="38">
        <f>IF(Eksplikatsioon!F8=0,"",Eksplikatsioon!F8)</f>
        <v>5.8</v>
      </c>
      <c r="F7" s="38" t="str">
        <f>IF(Eksplikatsioon!H8=0,"",Eksplikatsioon!H8)</f>
        <v/>
      </c>
      <c r="G7" s="38" t="str">
        <f>IF(Eksplikatsioon!J8=0,"",Eksplikatsioon!J8)</f>
        <v>Ainukasutuses pind</v>
      </c>
      <c r="H7" s="38" t="str">
        <f>IF(Eksplikatsioon!K8=0,"",Eksplikatsioon!K8)</f>
        <v>Maksu-ja Tolliamet</v>
      </c>
      <c r="I7" s="38" t="str">
        <f>IF(Eksplikatsioon!L8=0,"",Eksplikatsioon!L8)</f>
        <v>LEIGRI5_13</v>
      </c>
      <c r="J7" s="52" t="str">
        <f>IFERROR(IF($G7=Tabelid!$L$6,Eksplikatsioon!O8/SUM(Eksplikatsioon!$O8:'Eksplikatsioon'!$AG8),IF($G7=Tabelid!$L$4,IFERROR(SUMIFS($E:$E,$G:$G,Tabelid!$L$1,$C:$C,Tabelid!$J$4,$H:$H,J$2,$A:$A,$A7)/SUMIFS($E:$E,$G:$G,Tabelid!$L$1,$C:$C,Tabelid!$J$4,$A:$A,$A7),0),IF($G7=Tabelid!$L$5,IFERROR(SUMIFS($E:$E,$G:$G,Tabelid!$L$1,$C:$C,Tabelid!$J$4,$H:$H,J$2)/SUMIFS($E:$E,$G:$G,Tabelid!$L$1,$C:$C,Tabelid!$J$4),0),""))),"")</f>
        <v/>
      </c>
      <c r="K7" s="52" t="str">
        <f>IFERROR(IF($G7=Tabelid!$L$6,Eksplikatsioon!P8/SUM(Eksplikatsioon!$O8:'Eksplikatsioon'!$AG8),IF($G7=Tabelid!$L$4,IFERROR(SUMIFS($E:$E,$G:$G,Tabelid!$L$1,$C:$C,Tabelid!$J$4,$H:$H,K$2,$A:$A,$A7)/SUMIFS($E:$E,$G:$G,Tabelid!$L$1,$C:$C,Tabelid!$J$4,$A:$A,$A7),0),IF($G7=Tabelid!$L$5,IFERROR(SUMIFS($E:$E,$G:$G,Tabelid!$L$1,$C:$C,Tabelid!$J$4,$H:$H,K$2)/SUMIFS($E:$E,$G:$G,Tabelid!$L$1,$C:$C,Tabelid!$J$4),0),""))),"")</f>
        <v/>
      </c>
      <c r="L7" s="52" t="str">
        <f>IFERROR(IF($G7=Tabelid!$L$6,Eksplikatsioon!Q8/SUM(Eksplikatsioon!$O8:'Eksplikatsioon'!$AG8),IF($G7=Tabelid!$L$4,IFERROR(SUMIFS($E:$E,$G:$G,Tabelid!$L$1,$C:$C,Tabelid!$J$4,$H:$H,L$2,$A:$A,$A7)/SUMIFS($E:$E,$G:$G,Tabelid!$L$1,$C:$C,Tabelid!$J$4,$A:$A,$A7),0),IF($G7=Tabelid!$L$5,IFERROR(SUMIFS($E:$E,$G:$G,Tabelid!$L$1,$C:$C,Tabelid!$J$4,$H:$H,L$2)/SUMIFS($E:$E,$G:$G,Tabelid!$L$1,$C:$C,Tabelid!$J$4),0),""))),"")</f>
        <v/>
      </c>
      <c r="M7" s="52" t="str">
        <f>IFERROR(IF($G7=Tabelid!$L$6,Eksplikatsioon!R8/SUM(Eksplikatsioon!$O8:'Eksplikatsioon'!$AG8),IF($G7=Tabelid!$L$4,IFERROR(SUMIFS($E:$E,$G:$G,Tabelid!$L$1,$C:$C,Tabelid!$J$4,$H:$H,M$2,$A:$A,$A7)/SUMIFS($E:$E,$G:$G,Tabelid!$L$1,$C:$C,Tabelid!$J$4,$A:$A,$A7),0),IF($G7=Tabelid!$L$5,IFERROR(SUMIFS($E:$E,$G:$G,Tabelid!$L$1,$C:$C,Tabelid!$J$4,$H:$H,M$2)/SUMIFS($E:$E,$G:$G,Tabelid!$L$1,$C:$C,Tabelid!$J$4),0),""))),"")</f>
        <v/>
      </c>
      <c r="N7" s="52" t="str">
        <f>IFERROR(IF($G7=Tabelid!$L$6,Eksplikatsioon!S8/SUM(Eksplikatsioon!$O8:'Eksplikatsioon'!$AG8),IF($G7=Tabelid!$L$4,IFERROR(SUMIFS($E:$E,$G:$G,Tabelid!$L$1,$C:$C,Tabelid!$J$4,$H:$H,N$2,$A:$A,$A7)/SUMIFS($E:$E,$G:$G,Tabelid!$L$1,$C:$C,Tabelid!$J$4,$A:$A,$A7),0),IF($G7=Tabelid!$L$5,IFERROR(SUMIFS($E:$E,$G:$G,Tabelid!$L$1,$C:$C,Tabelid!$J$4,$H:$H,N$2)/SUMIFS($E:$E,$G:$G,Tabelid!$L$1,$C:$C,Tabelid!$J$4),0),""))),"")</f>
        <v/>
      </c>
      <c r="O7" s="52" t="str">
        <f>IFERROR(IF($G7=Tabelid!$L$6,Eksplikatsioon!T8/SUM(Eksplikatsioon!$O8:'Eksplikatsioon'!$AG8),IF($G7=Tabelid!$L$4,IFERROR(SUMIFS($E:$E,$G:$G,Tabelid!$L$1,$C:$C,Tabelid!$J$4,$H:$H,O$2,$A:$A,$A7)/SUMIFS($E:$E,$G:$G,Tabelid!$L$1,$C:$C,Tabelid!$J$4,$A:$A,$A7),0),IF($G7=Tabelid!$L$5,IFERROR(SUMIFS($E:$E,$G:$G,Tabelid!$L$1,$C:$C,Tabelid!$J$4,$H:$H,O$2)/SUMIFS($E:$E,$G:$G,Tabelid!$L$1,$C:$C,Tabelid!$J$4),0),""))),"")</f>
        <v/>
      </c>
      <c r="P7" s="52" t="str">
        <f>IFERROR(IF($G7=Tabelid!$L$6,Eksplikatsioon!U8/SUM(Eksplikatsioon!$O8:'Eksplikatsioon'!$AG8),IF($G7=Tabelid!$L$4,IFERROR(SUMIFS($E:$E,$G:$G,Tabelid!$L$1,$C:$C,Tabelid!$J$4,$H:$H,P$2,$A:$A,$A7)/SUMIFS($E:$E,$G:$G,Tabelid!$L$1,$C:$C,Tabelid!$J$4,$A:$A,$A7),0),IF($G7=Tabelid!$L$5,IFERROR(SUMIFS($E:$E,$G:$G,Tabelid!$L$1,$C:$C,Tabelid!$J$4,$H:$H,P$2)/SUMIFS($E:$E,$G:$G,Tabelid!$L$1,$C:$C,Tabelid!$J$4),0),""))),"")</f>
        <v/>
      </c>
      <c r="Q7" s="52" t="str">
        <f>IFERROR(IF($G7=Tabelid!$L$6,Eksplikatsioon!V8/SUM(Eksplikatsioon!$O8:'Eksplikatsioon'!$AG8),IF($G7=Tabelid!$L$4,IFERROR(SUMIFS($E:$E,$G:$G,Tabelid!$L$1,$C:$C,Tabelid!$J$4,$H:$H,Q$2,$A:$A,$A7)/SUMIFS($E:$E,$G:$G,Tabelid!$L$1,$C:$C,Tabelid!$J$4,$A:$A,$A7),0),IF($G7=Tabelid!$L$5,IFERROR(SUMIFS($E:$E,$G:$G,Tabelid!$L$1,$C:$C,Tabelid!$J$4,$H:$H,Q$2)/SUMIFS($E:$E,$G:$G,Tabelid!$L$1,$C:$C,Tabelid!$J$4),0),""))),"")</f>
        <v/>
      </c>
      <c r="R7" s="52" t="str">
        <f>IFERROR(IF($G7=Tabelid!$L$6,Eksplikatsioon!W8/SUM(Eksplikatsioon!$O8:'Eksplikatsioon'!$AG8),IF($G7=Tabelid!$L$4,IFERROR(SUMIFS($E:$E,$G:$G,Tabelid!$L$1,$C:$C,Tabelid!$J$4,$H:$H,R$2,$A:$A,$A7)/SUMIFS($E:$E,$G:$G,Tabelid!$L$1,$C:$C,Tabelid!$J$4,$A:$A,$A7),0),IF($G7=Tabelid!$L$5,IFERROR(SUMIFS($E:$E,$G:$G,Tabelid!$L$1,$C:$C,Tabelid!$J$4,$H:$H,R$2)/SUMIFS($E:$E,$G:$G,Tabelid!$L$1,$C:$C,Tabelid!$J$4),0),""))),"")</f>
        <v/>
      </c>
      <c r="S7" s="52" t="str">
        <f>IFERROR(IF($G7=Tabelid!$L$6,Eksplikatsioon!X8/SUM(Eksplikatsioon!$O8:'Eksplikatsioon'!$AG8),IF($G7=Tabelid!$L$4,IFERROR(SUMIFS($E:$E,$G:$G,Tabelid!$L$1,$C:$C,Tabelid!$J$4,$H:$H,S$2,$A:$A,$A7)/SUMIFS($E:$E,$G:$G,Tabelid!$L$1,$C:$C,Tabelid!$J$4,$A:$A,$A7),0),IF($G7=Tabelid!$L$5,IFERROR(SUMIFS($E:$E,$G:$G,Tabelid!$L$1,$C:$C,Tabelid!$J$4,$H:$H,S$2)/SUMIFS($E:$E,$G:$G,Tabelid!$L$1,$C:$C,Tabelid!$J$4),0),""))),"")</f>
        <v/>
      </c>
      <c r="T7" s="52" t="str">
        <f>IFERROR(IF($G7=Tabelid!$L$6,Eksplikatsioon!Y8/SUM(Eksplikatsioon!$O8:'Eksplikatsioon'!$AG8),IF($G7=Tabelid!$L$4,IFERROR(SUMIFS($E:$E,$G:$G,Tabelid!$L$1,$C:$C,Tabelid!$J$4,$H:$H,T$2,$A:$A,$A7)/SUMIFS($E:$E,$G:$G,Tabelid!$L$1,$C:$C,Tabelid!$J$4,$A:$A,$A7),0),IF($G7=Tabelid!$L$5,IFERROR(SUMIFS($E:$E,$G:$G,Tabelid!$L$1,$C:$C,Tabelid!$J$4,$H:$H,T$2)/SUMIFS($E:$E,$G:$G,Tabelid!$L$1,$C:$C,Tabelid!$J$4),0),""))),"")</f>
        <v/>
      </c>
      <c r="U7" s="52" t="str">
        <f>IFERROR(IF($G7=Tabelid!$L$6,Eksplikatsioon!Z8/SUM(Eksplikatsioon!$O8:'Eksplikatsioon'!$AG8),IF($G7=Tabelid!$L$4,IFERROR(SUMIFS($E:$E,$G:$G,Tabelid!$L$1,$C:$C,Tabelid!$J$4,$H:$H,U$2,$A:$A,$A7)/SUMIFS($E:$E,$G:$G,Tabelid!$L$1,$C:$C,Tabelid!$J$4,$A:$A,$A7),0),IF($G7=Tabelid!$L$5,IFERROR(SUMIFS($E:$E,$G:$G,Tabelid!$L$1,$C:$C,Tabelid!$J$4,$H:$H,U$2)/SUMIFS($E:$E,$G:$G,Tabelid!$L$1,$C:$C,Tabelid!$J$4),0),""))),"")</f>
        <v/>
      </c>
      <c r="V7" s="52" t="str">
        <f>IFERROR(IF($G7=Tabelid!$L$6,Eksplikatsioon!AA8/SUM(Eksplikatsioon!$O8:'Eksplikatsioon'!$AG8),IF($G7=Tabelid!$L$4,IFERROR(SUMIFS($E:$E,$G:$G,Tabelid!$L$1,$C:$C,Tabelid!$J$4,$H:$H,V$2,$A:$A,$A7)/SUMIFS($E:$E,$G:$G,Tabelid!$L$1,$C:$C,Tabelid!$J$4,$A:$A,$A7),0),IF($G7=Tabelid!$L$5,IFERROR(SUMIFS($E:$E,$G:$G,Tabelid!$L$1,$C:$C,Tabelid!$J$4,$H:$H,V$2)/SUMIFS($E:$E,$G:$G,Tabelid!$L$1,$C:$C,Tabelid!$J$4),0),""))),"")</f>
        <v/>
      </c>
      <c r="W7" s="52" t="str">
        <f>IFERROR(IF($G7=Tabelid!$L$6,Eksplikatsioon!AB8/SUM(Eksplikatsioon!$O8:'Eksplikatsioon'!$AG8),IF($G7=Tabelid!$L$4,IFERROR(SUMIFS($E:$E,$G:$G,Tabelid!$L$1,$C:$C,Tabelid!$J$4,$H:$H,W$2,$A:$A,$A7)/SUMIFS($E:$E,$G:$G,Tabelid!$L$1,$C:$C,Tabelid!$J$4,$A:$A,$A7),0),IF($G7=Tabelid!$L$5,IFERROR(SUMIFS($E:$E,$G:$G,Tabelid!$L$1,$C:$C,Tabelid!$J$4,$H:$H,W$2)/SUMIFS($E:$E,$G:$G,Tabelid!$L$1,$C:$C,Tabelid!$J$4),0),""))),"")</f>
        <v/>
      </c>
      <c r="X7" s="52" t="str">
        <f>IFERROR(IF($G7=Tabelid!$L$6,Eksplikatsioon!AC8/SUM(Eksplikatsioon!$O8:'Eksplikatsioon'!$AG8),IF($G7=Tabelid!$L$4,IFERROR(SUMIFS($E:$E,$G:$G,Tabelid!$L$1,$C:$C,Tabelid!$J$4,$H:$H,X$2,$A:$A,$A7)/SUMIFS($E:$E,$G:$G,Tabelid!$L$1,$C:$C,Tabelid!$J$4,$A:$A,$A7),0),IF($G7=Tabelid!$L$5,IFERROR(SUMIFS($E:$E,$G:$G,Tabelid!$L$1,$C:$C,Tabelid!$J$4,$H:$H,X$2)/SUMIFS($E:$E,$G:$G,Tabelid!$L$1,$C:$C,Tabelid!$J$4),0),""))),"")</f>
        <v/>
      </c>
      <c r="Y7" s="52" t="str">
        <f>IFERROR(IF($G7=Tabelid!$L$6,Eksplikatsioon!AD8/SUM(Eksplikatsioon!$O8:'Eksplikatsioon'!$AG8),IF($G7=Tabelid!$L$4,IFERROR(SUMIFS($E:$E,$G:$G,Tabelid!$L$1,$C:$C,Tabelid!$J$4,$H:$H,Y$2,$A:$A,$A7)/SUMIFS($E:$E,$G:$G,Tabelid!$L$1,$C:$C,Tabelid!$J$4,$A:$A,$A7),0),IF($G7=Tabelid!$L$5,IFERROR(SUMIFS($E:$E,$G:$G,Tabelid!$L$1,$C:$C,Tabelid!$J$4,$H:$H,Y$2)/SUMIFS($E:$E,$G:$G,Tabelid!$L$1,$C:$C,Tabelid!$J$4),0),""))),"")</f>
        <v/>
      </c>
      <c r="Z7" s="52" t="str">
        <f>IFERROR(IF($G7=Tabelid!$L$6,Eksplikatsioon!AE8/SUM(Eksplikatsioon!$O8:'Eksplikatsioon'!$AG8),IF($G7=Tabelid!$L$4,IFERROR(SUMIFS($E:$E,$G:$G,Tabelid!$L$1,$C:$C,Tabelid!$J$4,$H:$H,Z$2,$A:$A,$A7)/SUMIFS($E:$E,$G:$G,Tabelid!$L$1,$C:$C,Tabelid!$J$4,$A:$A,$A7),0),IF($G7=Tabelid!$L$5,IFERROR(SUMIFS($E:$E,$G:$G,Tabelid!$L$1,$C:$C,Tabelid!$J$4,$H:$H,Z$2)/SUMIFS($E:$E,$G:$G,Tabelid!$L$1,$C:$C,Tabelid!$J$4),0),""))),"")</f>
        <v/>
      </c>
      <c r="AA7" s="52" t="str">
        <f>IFERROR(IF($G7=Tabelid!$L$6,Eksplikatsioon!AF8/SUM(Eksplikatsioon!$O8:'Eksplikatsioon'!$AG8),IF($G7=Tabelid!$L$4,IFERROR(SUMIFS($E:$E,$G:$G,Tabelid!$L$1,$C:$C,Tabelid!$J$4,$H:$H,AA$2,$A:$A,$A7)/SUMIFS($E:$E,$G:$G,Tabelid!$L$1,$C:$C,Tabelid!$J$4,$A:$A,$A7),0),IF($G7=Tabelid!$L$5,IFERROR(SUMIFS($E:$E,$G:$G,Tabelid!$L$1,$C:$C,Tabelid!$J$4,$H:$H,AA$2)/SUMIFS($E:$E,$G:$G,Tabelid!$L$1,$C:$C,Tabelid!$J$4),0),""))),"")</f>
        <v/>
      </c>
      <c r="AB7" s="52" t="str">
        <f>IFERROR(IF($G7=Tabelid!$L$6,Eksplikatsioon!AG8/SUM(Eksplikatsioon!$O8:'Eksplikatsioon'!$AG8),IF($G7=Tabelid!$L$4,IFERROR(SUMIFS($E:$E,$G:$G,Tabelid!$L$1,$C:$C,Tabelid!$J$4,$H:$H,AB$2,$A:$A,$A7)/SUMIFS($E:$E,$G:$G,Tabelid!$L$1,$C:$C,Tabelid!$J$4,$A:$A,$A7),0),IF($G7=Tabelid!$L$5,IFERROR(SUMIFS($E:$E,$G:$G,Tabelid!$L$1,$C:$C,Tabelid!$J$4,$H:$H,AB$2)/SUMIFS($E:$E,$G:$G,Tabelid!$L$1,$C:$C,Tabelid!$J$4),0),""))),"")</f>
        <v/>
      </c>
      <c r="AC7" s="52" t="str">
        <f>IFERROR(IF($G7=Tabelid!$L$6,$E7*J7,IFERROR($E7*J7/SUM($J7:$AB7)*(Eksplikatsioon!O8)/SUMPRODUCT($J7:$AB7,Eksplikatsioon!$O8:$AG8),"")),"")</f>
        <v/>
      </c>
      <c r="AD7" s="52" t="str">
        <f>IFERROR(IF($G7=Tabelid!$L$6,$E7*K7,IFERROR($E7*K7/SUM($J7:$AB7)*(Eksplikatsioon!P8)/SUMPRODUCT($J7:$AB7,Eksplikatsioon!$O8:$AG8),"")),"")</f>
        <v/>
      </c>
      <c r="AE7" s="52" t="str">
        <f>IFERROR(IF($G7=Tabelid!$L$6,$E7*L7,IFERROR($E7*L7/SUM($J7:$AB7)*(Eksplikatsioon!Q8)/SUMPRODUCT($J7:$AB7,Eksplikatsioon!$O8:$AG8),"")),"")</f>
        <v/>
      </c>
      <c r="AF7" s="52" t="str">
        <f>IFERROR(IF($G7=Tabelid!$L$6,$E7*M7,IFERROR($E7*M7/SUM($J7:$AB7)*(Eksplikatsioon!R8)/SUMPRODUCT($J7:$AB7,Eksplikatsioon!$O8:$AG8),"")),"")</f>
        <v/>
      </c>
      <c r="AG7" s="52" t="str">
        <f>IFERROR(IF($G7=Tabelid!$L$6,$E7*N7,IFERROR($E7*N7/SUM($J7:$AB7)*(Eksplikatsioon!S8)/SUMPRODUCT($J7:$AB7,Eksplikatsioon!$O8:$AG8),"")),"")</f>
        <v/>
      </c>
      <c r="AH7" s="52" t="str">
        <f>IFERROR(IF($G7=Tabelid!$L$6,$E7*O7,IFERROR($E7*O7/SUM($J7:$AB7)*(Eksplikatsioon!T8)/SUMPRODUCT($J7:$AB7,Eksplikatsioon!$O8:$AG8),"")),"")</f>
        <v/>
      </c>
      <c r="AI7" s="52" t="str">
        <f>IFERROR(IF($G7=Tabelid!$L$6,$E7*P7,IFERROR($E7*P7/SUM($J7:$AB7)*(Eksplikatsioon!U8)/SUMPRODUCT($J7:$AB7,Eksplikatsioon!$O8:$AG8),"")),"")</f>
        <v/>
      </c>
      <c r="AJ7" s="52" t="str">
        <f>IFERROR(IF($G7=Tabelid!$L$6,$E7*Q7,IFERROR($E7*Q7/SUM($J7:$AB7)*(Eksplikatsioon!V8)/SUMPRODUCT($J7:$AB7,Eksplikatsioon!$O8:$AG8),"")),"")</f>
        <v/>
      </c>
      <c r="AK7" s="52" t="str">
        <f>IFERROR(IF($G7=Tabelid!$L$6,$E7*R7,IFERROR($E7*R7/SUM($J7:$AB7)*(Eksplikatsioon!W8)/SUMPRODUCT($J7:$AB7,Eksplikatsioon!$O8:$AG8),"")),"")</f>
        <v/>
      </c>
      <c r="AL7" s="52" t="str">
        <f>IFERROR(IF($G7=Tabelid!$L$6,$E7*S7,IFERROR($E7*S7/SUM($J7:$AB7)*(Eksplikatsioon!X8)/SUMPRODUCT($J7:$AB7,Eksplikatsioon!$O8:$AG8),"")),"")</f>
        <v/>
      </c>
      <c r="AM7" s="52" t="str">
        <f>IFERROR(IF($G7=Tabelid!$L$6,$E7*T7,IFERROR($E7*T7/SUM($J7:$AB7)*(Eksplikatsioon!Y8)/SUMPRODUCT($J7:$AB7,Eksplikatsioon!$O8:$AG8),"")),"")</f>
        <v/>
      </c>
      <c r="AN7" s="52" t="str">
        <f>IFERROR(IF($G7=Tabelid!$L$6,$E7*U7,IFERROR($E7*U7/SUM($J7:$AB7)*(Eksplikatsioon!Z8)/SUMPRODUCT($J7:$AB7,Eksplikatsioon!$O8:$AG8),"")),"")</f>
        <v/>
      </c>
      <c r="AO7" s="52" t="str">
        <f>IFERROR(IF($G7=Tabelid!$L$6,$E7*V7,IFERROR($E7*V7/SUM($J7:$AB7)*(Eksplikatsioon!AA8)/SUMPRODUCT($J7:$AB7,Eksplikatsioon!$O8:$AG8),"")),"")</f>
        <v/>
      </c>
      <c r="AP7" s="52" t="str">
        <f>IFERROR(IF($G7=Tabelid!$L$6,$E7*W7,IFERROR($E7*W7/SUM($J7:$AB7)*(Eksplikatsioon!AB8)/SUMPRODUCT($J7:$AB7,Eksplikatsioon!$O8:$AG8),"")),"")</f>
        <v/>
      </c>
      <c r="AQ7" s="52" t="str">
        <f>IFERROR(IF($G7=Tabelid!$L$6,$E7*X7,IFERROR($E7*X7/SUM($J7:$AB7)*(Eksplikatsioon!AC8)/SUMPRODUCT($J7:$AB7,Eksplikatsioon!$O8:$AG8),"")),"")</f>
        <v/>
      </c>
      <c r="AR7" s="52" t="str">
        <f>IFERROR(IF($G7=Tabelid!$L$6,$E7*Y7,IFERROR($E7*Y7/SUM($J7:$AB7)*(Eksplikatsioon!AD8)/SUMPRODUCT($J7:$AB7,Eksplikatsioon!$O8:$AG8),"")),"")</f>
        <v/>
      </c>
      <c r="AS7" s="52" t="str">
        <f>IFERROR(IF($G7=Tabelid!$L$6,$E7*Z7,IFERROR($E7*Z7/SUM($J7:$AB7)*(Eksplikatsioon!AE8)/SUMPRODUCT($J7:$AB7,Eksplikatsioon!$O8:$AG8),"")),"")</f>
        <v/>
      </c>
      <c r="AT7" s="52" t="str">
        <f>IFERROR(IF($G7=Tabelid!$L$6,$E7*AA7,IFERROR($E7*AA7/SUM($J7:$AB7)*(Eksplikatsioon!AF8)/SUMPRODUCT($J7:$AB7,Eksplikatsioon!$O8:$AG8),"")),"")</f>
        <v/>
      </c>
      <c r="AU7" s="52" t="str">
        <f>IFERROR(IF($G7=Tabelid!$L$6,$E7*AB7,IFERROR($E7*AB7/SUM($J7:$AB7)*(Eksplikatsioon!AG8)/SUMPRODUCT($J7:$AB7,Eksplikatsioon!$O8:$AG8),"")),"")</f>
        <v/>
      </c>
      <c r="AW7" s="61" t="str">
        <f t="shared" si="1"/>
        <v>Veterinaar-ja Toiduamet</v>
      </c>
      <c r="AX7" s="61" t="str">
        <f t="shared" si="2"/>
        <v>LEIGRI5_24</v>
      </c>
      <c r="AY7" s="58">
        <f>IF(BF7&lt;&gt;"",IF(SUMIFS(E:E,H:H,AW7,G:G,"Ainukasutuses pind",C:C,"ÜÜRITAV PIND")=0,0,SUMIFS(E:E,H:H,AW7,G:G,"Ainukasutuses pind",C:C,"ÜÜRITAV PIND")),IF(AW7="Aktiivne vakantsus",SUMIFS(E:E,C:C,"üüritav pind",G:G,"ainukasutuses pind")-SUM($AY$2:AY6),IF(AW7="Üüritav pind kokku",SUM($AY$2:AY6),"")))</f>
        <v>15.9</v>
      </c>
      <c r="AZ7" s="58">
        <f>IF(BF7&lt;&gt;"",IFERROR(SUMIFS(E:E,G:G,"Ainukasutuses pind",C:C,"Üüritav pind",H:H,AW7,A:A,-5)/SUMIFS(E:E,G:G,"Ainukasutuses pind",C:C,"Üüritav pind",A:A,-5)*SUMIFS(E:E,G:G,"korruse üldpind",C:C,"üüritav pind",A:A,-5),0)+IFERROR(SUMIFS(E:E,G:G,"Ainukasutuses pind",C:C,"Üüritav pind",H:H,AW7,A:A,-4)/SUMIFS(E:E,G:G,"Ainukasutuses pind",C:C,"Üüritav pind",A:A,-4)*SUMIFS(E:E,G:G,"korruse üldpind",C:C,"üüritav pind",A:A,-4),0)+IFERROR(SUMIFS(E:E,G:G,"Ainukasutuses pind",C:C,"Üüritav pind",H:H,AW7,A:A,-3)/SUMIFS(E:E,G:G,"Ainukasutuses pind",C:C,"Üüritav pind",A:A,-3)*SUMIFS(E:E,G:G,"korruse üldpind",C:C,"üüritav pind",A:A,-3),0)+IFERROR(SUMIFS(E:E,G:G,"Ainukasutuses pind",C:C,"Üüritav pind",H:H,AW7,A:A,-2)/SUMIFS(E:E,G:G,"Ainukasutuses pind",C:C,"Üüritav pind",A:A,-2)*SUMIFS(E:E,G:G,"korruse üldpind",C:C,"üüritav pind",A:A,-2),0)+IFERROR(SUMIFS(E:E,G:G,"Ainukasutuses pind",C:C,"Üüritav pind",H:H,AW7,A:A,-1)/SUMIFS(E:E,G:G,"Ainukasutuses pind",C:C,"Üüritav pind",A:A,-1)*SUMIFS(E:E,G:G,"korruse üldpind",C:C,"üüritav pind",A:A,-1),0)+IFERROR(SUMIFS(E:E,G:G,"Ainukasutuses pind",C:C,"Üüritav pind",H:H,AW7,A:A,0)/SUMIFS(E:E,G:G,"Ainukasutuses pind",C:C,"Üüritav pind",A:A,0)*SUMIFS(E:E,G:G,"korruse üldpind",C:C,"üüritav pind",A:A,0),0)+IFERROR(SUMIFS(E:E,G:G,"Ainukasutuses pind",C:C,"Üüritav pind",H:H,AW7,A:A,1)/SUMIFS(E:E,G:G,"Ainukasutuses pind",C:C,"Üüritav pind",A:A,1)*SUMIFS(E:E,G:G,"korruse üldpind",C:C,"üüritav pind",A:A,1),0)+IFERROR(SUMIFS(E:E,G:G,"Ainukasutuses pind",C:C,"Üüritav pind",H:H,AW7,A:A,2)/SUMIFS(E:E,G:G,"Ainukasutuses pind",C:C,"Üüritav pind",A:A,2)*SUMIFS(E:E,G:G,"korruse üldpind",C:C,"üüritav pind",A:A,2),0)+IFERROR(SUMIFS(E:E,G:G,"Ainukasutuses pind",C:C,"Üüritav pind",H:H,AW7,A:A,3)/SUMIFS(E:E,G:G,"Ainukasutuses pind",C:C,"Üüritav pind",A:A,3)*SUMIFS(E:E,G:G,"korruse üldpind",C:C,"üüritav pind",A:A,3),0)+IFERROR(SUMIFS(E:E,G:G,"Ainukasutuses pind",C:C,"Üüritav pind",H:H,AW7,A:A,4)/SUMIFS(E:E,G:G,"Ainukasutuses pind",C:C,"Üüritav pind",A:A,4)*SUMIFS(E:E,G:G,"korruse üldpind",C:C,"üüritav pind",A:A,4),0)+IFERROR(SUMIFS(E:E,G:G,"Ainukasutuses pind",C:C,"Üüritav pind",H:H,AW7,A:A,5)/SUMIFS(E:E,G:G,"Ainukasutuses pind",C:C,"Üüritav pind",A:A,5)*SUMIFS(E:E,G:G,"korruse üldpind",C:C,"üüritav pind",A:A,5),0)+IFERROR(SUMIFS(E:E,G:G,"Ainukasutuses pind",C:C,"Üüritav pind",H:H,AW7,A:A,6)/SUMIFS(E:E,G:G,"Ainukasutuses pind",C:C,"Üüritav pind",A:A,6)*SUMIFS(E:E,G:G,"korruse üldpind",C:C,"üüritav pind",A:A,6),0)+IFERROR(SUMIFS(E:E,G:G,"Ainukasutuses pind",C:C,"Üüritav pind",H:H,AW7,A:A,7)/SUMIFS(E:E,G:G,"Ainukasutuses pind",C:C,"Üüritav pind",A:A,7)*SUMIFS(E:E,G:G,"korruse üldpind",C:C,"üüritav pind",A:A,7),0)+IFERROR(SUMIFS(E:E,G:G,"Ainukasutuses pind",C:C,"Üüritav pind",H:H,AW7,A:A,8)/SUMIFS(E:E,G:G,"Ainukasutuses pind",C:C,"Üüritav pind",A:A,8)*SUMIFS(E:E,G:G,"korruse üldpind",C:C,"üüritav pind",A:A,8),0)+IFERROR(SUMIFS(E:E,G:G,"Ainukasutuses pind",C:C,"Üüritav pind",H:H,AW7,A:A,9)/SUMIFS(E:E,G:G,"Ainukasutuses pind",C:C,"Üüritav pind",A:A,9)*SUMIFS(E:E,G:G,"korruse üldpind",C:C,"üüritav pind",A:A,9),0)+IFERROR(SUMIFS(E:E,G:G,"Ainukasutuses pind",C:C,"Üüritav pind",H:H,AW7,A:A,10)/SUMIFS(E:E,G:G,"Ainukasutuses pind",C:C,"Üüritav pind",A:A,10)*SUMIFS(E:E,G:G,"korruse üldpind",C:C,"üüritav pind",A:A,10),0)+IFERROR(SUMIFS(E:E,G:G,"Ainukasutuses pind",C:C,"Üüritav pind",H:H,AW7,A:A,11)/SUMIFS(E:E,G:G,"Ainukasutuses pind",C:C,"Üüritav pind",A:A,11)*SUMIFS(E:E,G:G,"korruse üldpind",C:C,"üüritav pind",A:A,11),0)+IFERROR(SUMIFS(E:E,G:G,"Ainukasutuses pind",C:C,"Üüritav pind",H:H,AW7,A:A,12)/SUMIFS(E:E,G:G,"Ainukasutuses pind",C:C,"Üüritav pind",A:A,12)*SUMIFS(E:E,G:G,"korruse üldpind",C:C,"üüritav pind",A:A,12),0)+IFERROR(SUMIFS(E:E,G:G,"Ainukasutuses pind",C:C,"Üüritav pind",H:H,AW7,A:A,13)/SUMIFS(E:E,G:G,"Ainukasutuses pind",C:C,"Üüritav pind",A:A,13)*SUMIFS(E:E,G:G,"korruse üldpind",C:C,"üüritav pind",A:A,13),0)+IFERROR(SUMIFS(E:E,G:G,"Ainukasutuses pind",C:C,"Üüritav pind",H:H,AW7,A:A,14)/SUMIFS(E:E,G:G,"Ainukasutuses pind",C:C,"Üüritav pind",A:A,14)*SUMIFS(E:E,G:G,"korruse üldpind",C:C,"üüritav pind",A:A,14),0)+IFERROR(SUMIFS(E:E,G:G,"Ainukasutuses pind",C:C,"Üüritav pind",H:H,AW7,A:A,15)/SUMIFS(E:E,G:G,"Ainukasutuses pind",C:C,"Üüritav pind",A:A,15)*SUMIFS(E:E,G:G,"korruse üldpind",C:C,"üüritav pind",A:A,15),0)+IFERROR(SUMIFS(E:E,G:G,"Ainukasutuses pind",C:C,"Üüritav pind",H:H,AW7,A:A,16)/SUMIFS(E:E,G:G,"Ainukasutuses pind",C:C,"Üüritav pind",A:A,16)*SUMIFS(E:E,G:G,"korruse üldpind",C:C,"üüritav pind",A:A,16),0)+IFERROR(SUMIFS(E:E,G:G,"Ainukasutuses pind",C:C,"Üüritav pind",H:H,AW7,A:A,17)/SUMIFS(E:E,G:G,"Ainukasutuses pind",C:C,"Üüritav pind",A:A,17)*SUMIFS(E:E,G:G,"korruse üldpind",C:C,"üüritav pind",A:A,17),0)+IFERROR(SUMIFS(E:E,G:G,"Ainukasutuses pind",C:C,"Üüritav pind",H:H,AW7,A:A,18)/SUMIFS(E:E,G:G,"Ainukasutuses pind",C:C,"Üüritav pind",A:A,18)*SUMIFS(E:E,G:G,"korruse üldpind",C:C,"üüritav pind",A:A,18),0)+IFERROR(SUMIFS(E:E,G:G,"Ainukasutuses pind",C:C,"Üüritav pind",H:H,AW7,A:A,19)/SUMIFS(E:E,G:G,"Ainukasutuses pind",C:C,"Üüritav pind",A:A,19)*SUMIFS(E:E,G:G,"korruse üldpind",C:C,"üüritav pind",A:A,19),0)+IFERROR(SUMIFS(E:E,G:G,"Ainukasutuses pind",C:C,"Üüritav pind",H:H,AW7,A:A,20)/SUMIFS(E:E,G:G,"Ainukasutuses pind",C:C,"Üüritav pind",A:A,20)*SUMIFS(E:E,G:G,"korruse üldpind",C:C,"üüritav pind",A:A,20),0),IF(AW7="Aktiivne vakantsus",SUMIFS(E:E,C:C,"üüritav pind",G:G,"korruse üldpind")-SUM($AZ$2:AZ6),IF(AW7="Üüritav pind kokku",SUM($AZ$2:AZ6),"")))</f>
        <v>6.4703335126412078</v>
      </c>
      <c r="BA7" s="58">
        <f ca="1">IF(BF7&lt;&gt;"",IFERROR(AY7/SUM($AY$3:OFFSET($AY$3,MATCH("Üüritav pind kokku",$AW$5:$AW$100,0),0))*SUMIFS(E:E,G:G,"Hoone üldpind",C:C,"ÜÜRITAV PIND"),0),IF(AW7="Aktiivne vakantsus",IFERROR(AY7/SUM($AY$3:AY7)*SUMIFS(E:E,G:G,"Hoone üldpind",C:C,"ÜÜRITAV PIND"),SUMIFS(E:E,G:G,"Hoone üldpind",C:C,"ÜÜRITAV PIND")),IF(AW7="Üüritav pind kokku",SUM($BA$2:BA6),"")))</f>
        <v>0.23399716465266995</v>
      </c>
      <c r="BB7" s="58">
        <f ca="1">IF(OR(BF7&lt;&gt;"",AW7="Aktiivne vakantsus"),IFERROR(SUM(INDIRECT("r3c"&amp;MATCH($AW7,AC$2:AU$2,0)+28,FALSE):INDIRECT("r1002c"&amp;MATCH($AW7,AC$2:AU$2,0)+28,FALSE)),0),IF(AW7="Üüritav pind kokku",SUM($BB$2:BB6),""))</f>
        <v>0</v>
      </c>
      <c r="BC7" s="58">
        <f t="shared" ca="1" si="3"/>
        <v>22.604330677293881</v>
      </c>
      <c r="BD7" s="73">
        <f t="shared" ca="1" si="4"/>
        <v>1.0551431021469392E-2</v>
      </c>
      <c r="BF7" s="59" t="s">
        <v>379</v>
      </c>
      <c r="BG7" s="59" t="s">
        <v>380</v>
      </c>
    </row>
    <row r="8" spans="1:59" x14ac:dyDescent="0.25">
      <c r="A8" s="38" t="str">
        <f>IF(Eksplikatsioon!A9=0,"",Eksplikatsioon!A9)</f>
        <v>01</v>
      </c>
      <c r="B8" s="38" t="str">
        <f>IF(Eksplikatsioon!B9=0,"",Eksplikatsioon!B9)</f>
        <v>101D</v>
      </c>
      <c r="C8" s="38" t="str">
        <f>IF(Eksplikatsioon!C9=0,"",Eksplikatsioon!C9)</f>
        <v>ÜÜRITAV PIND</v>
      </c>
      <c r="D8" s="38" t="str">
        <f>IF(Eksplikatsioon!D9=0,"",Eksplikatsioon!D9)</f>
        <v>Server</v>
      </c>
      <c r="E8" s="38">
        <f>IF(Eksplikatsioon!F9=0,"",Eksplikatsioon!F9)</f>
        <v>2.9</v>
      </c>
      <c r="F8" s="38" t="str">
        <f>IF(Eksplikatsioon!H9=0,"",Eksplikatsioon!H9)</f>
        <v/>
      </c>
      <c r="G8" s="38" t="str">
        <f>IF(Eksplikatsioon!J9=0,"",Eksplikatsioon!J9)</f>
        <v>Ainukasutuses pind</v>
      </c>
      <c r="H8" s="38" t="str">
        <f>IF(Eksplikatsioon!K9=0,"",Eksplikatsioon!K9)</f>
        <v>Maksu-ja Tolliamet</v>
      </c>
      <c r="I8" s="38" t="str">
        <f>IF(Eksplikatsioon!L9=0,"",Eksplikatsioon!L9)</f>
        <v>LEIGRI5_13</v>
      </c>
      <c r="J8" s="52" t="str">
        <f>IFERROR(IF($G8=Tabelid!$L$6,Eksplikatsioon!O9/SUM(Eksplikatsioon!$O9:'Eksplikatsioon'!$AG9),IF($G8=Tabelid!$L$4,IFERROR(SUMIFS($E:$E,$G:$G,Tabelid!$L$1,$C:$C,Tabelid!$J$4,$H:$H,J$2,$A:$A,$A8)/SUMIFS($E:$E,$G:$G,Tabelid!$L$1,$C:$C,Tabelid!$J$4,$A:$A,$A8),0),IF($G8=Tabelid!$L$5,IFERROR(SUMIFS($E:$E,$G:$G,Tabelid!$L$1,$C:$C,Tabelid!$J$4,$H:$H,J$2)/SUMIFS($E:$E,$G:$G,Tabelid!$L$1,$C:$C,Tabelid!$J$4),0),""))),"")</f>
        <v/>
      </c>
      <c r="K8" s="52" t="str">
        <f>IFERROR(IF($G8=Tabelid!$L$6,Eksplikatsioon!P9/SUM(Eksplikatsioon!$O9:'Eksplikatsioon'!$AG9),IF($G8=Tabelid!$L$4,IFERROR(SUMIFS($E:$E,$G:$G,Tabelid!$L$1,$C:$C,Tabelid!$J$4,$H:$H,K$2,$A:$A,$A8)/SUMIFS($E:$E,$G:$G,Tabelid!$L$1,$C:$C,Tabelid!$J$4,$A:$A,$A8),0),IF($G8=Tabelid!$L$5,IFERROR(SUMIFS($E:$E,$G:$G,Tabelid!$L$1,$C:$C,Tabelid!$J$4,$H:$H,K$2)/SUMIFS($E:$E,$G:$G,Tabelid!$L$1,$C:$C,Tabelid!$J$4),0),""))),"")</f>
        <v/>
      </c>
      <c r="L8" s="52" t="str">
        <f>IFERROR(IF($G8=Tabelid!$L$6,Eksplikatsioon!Q9/SUM(Eksplikatsioon!$O9:'Eksplikatsioon'!$AG9),IF($G8=Tabelid!$L$4,IFERROR(SUMIFS($E:$E,$G:$G,Tabelid!$L$1,$C:$C,Tabelid!$J$4,$H:$H,L$2,$A:$A,$A8)/SUMIFS($E:$E,$G:$G,Tabelid!$L$1,$C:$C,Tabelid!$J$4,$A:$A,$A8),0),IF($G8=Tabelid!$L$5,IFERROR(SUMIFS($E:$E,$G:$G,Tabelid!$L$1,$C:$C,Tabelid!$J$4,$H:$H,L$2)/SUMIFS($E:$E,$G:$G,Tabelid!$L$1,$C:$C,Tabelid!$J$4),0),""))),"")</f>
        <v/>
      </c>
      <c r="M8" s="52" t="str">
        <f>IFERROR(IF($G8=Tabelid!$L$6,Eksplikatsioon!R9/SUM(Eksplikatsioon!$O9:'Eksplikatsioon'!$AG9),IF($G8=Tabelid!$L$4,IFERROR(SUMIFS($E:$E,$G:$G,Tabelid!$L$1,$C:$C,Tabelid!$J$4,$H:$H,M$2,$A:$A,$A8)/SUMIFS($E:$E,$G:$G,Tabelid!$L$1,$C:$C,Tabelid!$J$4,$A:$A,$A8),0),IF($G8=Tabelid!$L$5,IFERROR(SUMIFS($E:$E,$G:$G,Tabelid!$L$1,$C:$C,Tabelid!$J$4,$H:$H,M$2)/SUMIFS($E:$E,$G:$G,Tabelid!$L$1,$C:$C,Tabelid!$J$4),0),""))),"")</f>
        <v/>
      </c>
      <c r="N8" s="52" t="str">
        <f>IFERROR(IF($G8=Tabelid!$L$6,Eksplikatsioon!S9/SUM(Eksplikatsioon!$O9:'Eksplikatsioon'!$AG9),IF($G8=Tabelid!$L$4,IFERROR(SUMIFS($E:$E,$G:$G,Tabelid!$L$1,$C:$C,Tabelid!$J$4,$H:$H,N$2,$A:$A,$A8)/SUMIFS($E:$E,$G:$G,Tabelid!$L$1,$C:$C,Tabelid!$J$4,$A:$A,$A8),0),IF($G8=Tabelid!$L$5,IFERROR(SUMIFS($E:$E,$G:$G,Tabelid!$L$1,$C:$C,Tabelid!$J$4,$H:$H,N$2)/SUMIFS($E:$E,$G:$G,Tabelid!$L$1,$C:$C,Tabelid!$J$4),0),""))),"")</f>
        <v/>
      </c>
      <c r="O8" s="52" t="str">
        <f>IFERROR(IF($G8=Tabelid!$L$6,Eksplikatsioon!T9/SUM(Eksplikatsioon!$O9:'Eksplikatsioon'!$AG9),IF($G8=Tabelid!$L$4,IFERROR(SUMIFS($E:$E,$G:$G,Tabelid!$L$1,$C:$C,Tabelid!$J$4,$H:$H,O$2,$A:$A,$A8)/SUMIFS($E:$E,$G:$G,Tabelid!$L$1,$C:$C,Tabelid!$J$4,$A:$A,$A8),0),IF($G8=Tabelid!$L$5,IFERROR(SUMIFS($E:$E,$G:$G,Tabelid!$L$1,$C:$C,Tabelid!$J$4,$H:$H,O$2)/SUMIFS($E:$E,$G:$G,Tabelid!$L$1,$C:$C,Tabelid!$J$4),0),""))),"")</f>
        <v/>
      </c>
      <c r="P8" s="52" t="str">
        <f>IFERROR(IF($G8=Tabelid!$L$6,Eksplikatsioon!U9/SUM(Eksplikatsioon!$O9:'Eksplikatsioon'!$AG9),IF($G8=Tabelid!$L$4,IFERROR(SUMIFS($E:$E,$G:$G,Tabelid!$L$1,$C:$C,Tabelid!$J$4,$H:$H,P$2,$A:$A,$A8)/SUMIFS($E:$E,$G:$G,Tabelid!$L$1,$C:$C,Tabelid!$J$4,$A:$A,$A8),0),IF($G8=Tabelid!$L$5,IFERROR(SUMIFS($E:$E,$G:$G,Tabelid!$L$1,$C:$C,Tabelid!$J$4,$H:$H,P$2)/SUMIFS($E:$E,$G:$G,Tabelid!$L$1,$C:$C,Tabelid!$J$4),0),""))),"")</f>
        <v/>
      </c>
      <c r="Q8" s="52" t="str">
        <f>IFERROR(IF($G8=Tabelid!$L$6,Eksplikatsioon!V9/SUM(Eksplikatsioon!$O9:'Eksplikatsioon'!$AG9),IF($G8=Tabelid!$L$4,IFERROR(SUMIFS($E:$E,$G:$G,Tabelid!$L$1,$C:$C,Tabelid!$J$4,$H:$H,Q$2,$A:$A,$A8)/SUMIFS($E:$E,$G:$G,Tabelid!$L$1,$C:$C,Tabelid!$J$4,$A:$A,$A8),0),IF($G8=Tabelid!$L$5,IFERROR(SUMIFS($E:$E,$G:$G,Tabelid!$L$1,$C:$C,Tabelid!$J$4,$H:$H,Q$2)/SUMIFS($E:$E,$G:$G,Tabelid!$L$1,$C:$C,Tabelid!$J$4),0),""))),"")</f>
        <v/>
      </c>
      <c r="R8" s="52" t="str">
        <f>IFERROR(IF($G8=Tabelid!$L$6,Eksplikatsioon!W9/SUM(Eksplikatsioon!$O9:'Eksplikatsioon'!$AG9),IF($G8=Tabelid!$L$4,IFERROR(SUMIFS($E:$E,$G:$G,Tabelid!$L$1,$C:$C,Tabelid!$J$4,$H:$H,R$2,$A:$A,$A8)/SUMIFS($E:$E,$G:$G,Tabelid!$L$1,$C:$C,Tabelid!$J$4,$A:$A,$A8),0),IF($G8=Tabelid!$L$5,IFERROR(SUMIFS($E:$E,$G:$G,Tabelid!$L$1,$C:$C,Tabelid!$J$4,$H:$H,R$2)/SUMIFS($E:$E,$G:$G,Tabelid!$L$1,$C:$C,Tabelid!$J$4),0),""))),"")</f>
        <v/>
      </c>
      <c r="S8" s="52" t="str">
        <f>IFERROR(IF($G8=Tabelid!$L$6,Eksplikatsioon!X9/SUM(Eksplikatsioon!$O9:'Eksplikatsioon'!$AG9),IF($G8=Tabelid!$L$4,IFERROR(SUMIFS($E:$E,$G:$G,Tabelid!$L$1,$C:$C,Tabelid!$J$4,$H:$H,S$2,$A:$A,$A8)/SUMIFS($E:$E,$G:$G,Tabelid!$L$1,$C:$C,Tabelid!$J$4,$A:$A,$A8),0),IF($G8=Tabelid!$L$5,IFERROR(SUMIFS($E:$E,$G:$G,Tabelid!$L$1,$C:$C,Tabelid!$J$4,$H:$H,S$2)/SUMIFS($E:$E,$G:$G,Tabelid!$L$1,$C:$C,Tabelid!$J$4),0),""))),"")</f>
        <v/>
      </c>
      <c r="T8" s="52" t="str">
        <f>IFERROR(IF($G8=Tabelid!$L$6,Eksplikatsioon!Y9/SUM(Eksplikatsioon!$O9:'Eksplikatsioon'!$AG9),IF($G8=Tabelid!$L$4,IFERROR(SUMIFS($E:$E,$G:$G,Tabelid!$L$1,$C:$C,Tabelid!$J$4,$H:$H,T$2,$A:$A,$A8)/SUMIFS($E:$E,$G:$G,Tabelid!$L$1,$C:$C,Tabelid!$J$4,$A:$A,$A8),0),IF($G8=Tabelid!$L$5,IFERROR(SUMIFS($E:$E,$G:$G,Tabelid!$L$1,$C:$C,Tabelid!$J$4,$H:$H,T$2)/SUMIFS($E:$E,$G:$G,Tabelid!$L$1,$C:$C,Tabelid!$J$4),0),""))),"")</f>
        <v/>
      </c>
      <c r="U8" s="52" t="str">
        <f>IFERROR(IF($G8=Tabelid!$L$6,Eksplikatsioon!Z9/SUM(Eksplikatsioon!$O9:'Eksplikatsioon'!$AG9),IF($G8=Tabelid!$L$4,IFERROR(SUMIFS($E:$E,$G:$G,Tabelid!$L$1,$C:$C,Tabelid!$J$4,$H:$H,U$2,$A:$A,$A8)/SUMIFS($E:$E,$G:$G,Tabelid!$L$1,$C:$C,Tabelid!$J$4,$A:$A,$A8),0),IF($G8=Tabelid!$L$5,IFERROR(SUMIFS($E:$E,$G:$G,Tabelid!$L$1,$C:$C,Tabelid!$J$4,$H:$H,U$2)/SUMIFS($E:$E,$G:$G,Tabelid!$L$1,$C:$C,Tabelid!$J$4),0),""))),"")</f>
        <v/>
      </c>
      <c r="V8" s="52" t="str">
        <f>IFERROR(IF($G8=Tabelid!$L$6,Eksplikatsioon!AA9/SUM(Eksplikatsioon!$O9:'Eksplikatsioon'!$AG9),IF($G8=Tabelid!$L$4,IFERROR(SUMIFS($E:$E,$G:$G,Tabelid!$L$1,$C:$C,Tabelid!$J$4,$H:$H,V$2,$A:$A,$A8)/SUMIFS($E:$E,$G:$G,Tabelid!$L$1,$C:$C,Tabelid!$J$4,$A:$A,$A8),0),IF($G8=Tabelid!$L$5,IFERROR(SUMIFS($E:$E,$G:$G,Tabelid!$L$1,$C:$C,Tabelid!$J$4,$H:$H,V$2)/SUMIFS($E:$E,$G:$G,Tabelid!$L$1,$C:$C,Tabelid!$J$4),0),""))),"")</f>
        <v/>
      </c>
      <c r="W8" s="52" t="str">
        <f>IFERROR(IF($G8=Tabelid!$L$6,Eksplikatsioon!AB9/SUM(Eksplikatsioon!$O9:'Eksplikatsioon'!$AG9),IF($G8=Tabelid!$L$4,IFERROR(SUMIFS($E:$E,$G:$G,Tabelid!$L$1,$C:$C,Tabelid!$J$4,$H:$H,W$2,$A:$A,$A8)/SUMIFS($E:$E,$G:$G,Tabelid!$L$1,$C:$C,Tabelid!$J$4,$A:$A,$A8),0),IF($G8=Tabelid!$L$5,IFERROR(SUMIFS($E:$E,$G:$G,Tabelid!$L$1,$C:$C,Tabelid!$J$4,$H:$H,W$2)/SUMIFS($E:$E,$G:$G,Tabelid!$L$1,$C:$C,Tabelid!$J$4),0),""))),"")</f>
        <v/>
      </c>
      <c r="X8" s="52" t="str">
        <f>IFERROR(IF($G8=Tabelid!$L$6,Eksplikatsioon!AC9/SUM(Eksplikatsioon!$O9:'Eksplikatsioon'!$AG9),IF($G8=Tabelid!$L$4,IFERROR(SUMIFS($E:$E,$G:$G,Tabelid!$L$1,$C:$C,Tabelid!$J$4,$H:$H,X$2,$A:$A,$A8)/SUMIFS($E:$E,$G:$G,Tabelid!$L$1,$C:$C,Tabelid!$J$4,$A:$A,$A8),0),IF($G8=Tabelid!$L$5,IFERROR(SUMIFS($E:$E,$G:$G,Tabelid!$L$1,$C:$C,Tabelid!$J$4,$H:$H,X$2)/SUMIFS($E:$E,$G:$G,Tabelid!$L$1,$C:$C,Tabelid!$J$4),0),""))),"")</f>
        <v/>
      </c>
      <c r="Y8" s="52" t="str">
        <f>IFERROR(IF($G8=Tabelid!$L$6,Eksplikatsioon!AD9/SUM(Eksplikatsioon!$O9:'Eksplikatsioon'!$AG9),IF($G8=Tabelid!$L$4,IFERROR(SUMIFS($E:$E,$G:$G,Tabelid!$L$1,$C:$C,Tabelid!$J$4,$H:$H,Y$2,$A:$A,$A8)/SUMIFS($E:$E,$G:$G,Tabelid!$L$1,$C:$C,Tabelid!$J$4,$A:$A,$A8),0),IF($G8=Tabelid!$L$5,IFERROR(SUMIFS($E:$E,$G:$G,Tabelid!$L$1,$C:$C,Tabelid!$J$4,$H:$H,Y$2)/SUMIFS($E:$E,$G:$G,Tabelid!$L$1,$C:$C,Tabelid!$J$4),0),""))),"")</f>
        <v/>
      </c>
      <c r="Z8" s="52" t="str">
        <f>IFERROR(IF($G8=Tabelid!$L$6,Eksplikatsioon!AE9/SUM(Eksplikatsioon!$O9:'Eksplikatsioon'!$AG9),IF($G8=Tabelid!$L$4,IFERROR(SUMIFS($E:$E,$G:$G,Tabelid!$L$1,$C:$C,Tabelid!$J$4,$H:$H,Z$2,$A:$A,$A8)/SUMIFS($E:$E,$G:$G,Tabelid!$L$1,$C:$C,Tabelid!$J$4,$A:$A,$A8),0),IF($G8=Tabelid!$L$5,IFERROR(SUMIFS($E:$E,$G:$G,Tabelid!$L$1,$C:$C,Tabelid!$J$4,$H:$H,Z$2)/SUMIFS($E:$E,$G:$G,Tabelid!$L$1,$C:$C,Tabelid!$J$4),0),""))),"")</f>
        <v/>
      </c>
      <c r="AA8" s="52" t="str">
        <f>IFERROR(IF($G8=Tabelid!$L$6,Eksplikatsioon!AF9/SUM(Eksplikatsioon!$O9:'Eksplikatsioon'!$AG9),IF($G8=Tabelid!$L$4,IFERROR(SUMIFS($E:$E,$G:$G,Tabelid!$L$1,$C:$C,Tabelid!$J$4,$H:$H,AA$2,$A:$A,$A8)/SUMIFS($E:$E,$G:$G,Tabelid!$L$1,$C:$C,Tabelid!$J$4,$A:$A,$A8),0),IF($G8=Tabelid!$L$5,IFERROR(SUMIFS($E:$E,$G:$G,Tabelid!$L$1,$C:$C,Tabelid!$J$4,$H:$H,AA$2)/SUMIFS($E:$E,$G:$G,Tabelid!$L$1,$C:$C,Tabelid!$J$4),0),""))),"")</f>
        <v/>
      </c>
      <c r="AB8" s="52" t="str">
        <f>IFERROR(IF($G8=Tabelid!$L$6,Eksplikatsioon!AG9/SUM(Eksplikatsioon!$O9:'Eksplikatsioon'!$AG9),IF($G8=Tabelid!$L$4,IFERROR(SUMIFS($E:$E,$G:$G,Tabelid!$L$1,$C:$C,Tabelid!$J$4,$H:$H,AB$2,$A:$A,$A8)/SUMIFS($E:$E,$G:$G,Tabelid!$L$1,$C:$C,Tabelid!$J$4,$A:$A,$A8),0),IF($G8=Tabelid!$L$5,IFERROR(SUMIFS($E:$E,$G:$G,Tabelid!$L$1,$C:$C,Tabelid!$J$4,$H:$H,AB$2)/SUMIFS($E:$E,$G:$G,Tabelid!$L$1,$C:$C,Tabelid!$J$4),0),""))),"")</f>
        <v/>
      </c>
      <c r="AC8" s="52" t="str">
        <f>IFERROR(IF($G8=Tabelid!$L$6,$E8*J8,IFERROR($E8*J8/SUM($J8:$AB8)*(Eksplikatsioon!O9)/SUMPRODUCT($J8:$AB8,Eksplikatsioon!$O9:$AG9),"")),"")</f>
        <v/>
      </c>
      <c r="AD8" s="52" t="str">
        <f>IFERROR(IF($G8=Tabelid!$L$6,$E8*K8,IFERROR($E8*K8/SUM($J8:$AB8)*(Eksplikatsioon!P9)/SUMPRODUCT($J8:$AB8,Eksplikatsioon!$O9:$AG9),"")),"")</f>
        <v/>
      </c>
      <c r="AE8" s="52" t="str">
        <f>IFERROR(IF($G8=Tabelid!$L$6,$E8*L8,IFERROR($E8*L8/SUM($J8:$AB8)*(Eksplikatsioon!Q9)/SUMPRODUCT($J8:$AB8,Eksplikatsioon!$O9:$AG9),"")),"")</f>
        <v/>
      </c>
      <c r="AF8" s="52" t="str">
        <f>IFERROR(IF($G8=Tabelid!$L$6,$E8*M8,IFERROR($E8*M8/SUM($J8:$AB8)*(Eksplikatsioon!R9)/SUMPRODUCT($J8:$AB8,Eksplikatsioon!$O9:$AG9),"")),"")</f>
        <v/>
      </c>
      <c r="AG8" s="52" t="str">
        <f>IFERROR(IF($G8=Tabelid!$L$6,$E8*N8,IFERROR($E8*N8/SUM($J8:$AB8)*(Eksplikatsioon!S9)/SUMPRODUCT($J8:$AB8,Eksplikatsioon!$O9:$AG9),"")),"")</f>
        <v/>
      </c>
      <c r="AH8" s="52" t="str">
        <f>IFERROR(IF($G8=Tabelid!$L$6,$E8*O8,IFERROR($E8*O8/SUM($J8:$AB8)*(Eksplikatsioon!T9)/SUMPRODUCT($J8:$AB8,Eksplikatsioon!$O9:$AG9),"")),"")</f>
        <v/>
      </c>
      <c r="AI8" s="52" t="str">
        <f>IFERROR(IF($G8=Tabelid!$L$6,$E8*P8,IFERROR($E8*P8/SUM($J8:$AB8)*(Eksplikatsioon!U9)/SUMPRODUCT($J8:$AB8,Eksplikatsioon!$O9:$AG9),"")),"")</f>
        <v/>
      </c>
      <c r="AJ8" s="52" t="str">
        <f>IFERROR(IF($G8=Tabelid!$L$6,$E8*Q8,IFERROR($E8*Q8/SUM($J8:$AB8)*(Eksplikatsioon!V9)/SUMPRODUCT($J8:$AB8,Eksplikatsioon!$O9:$AG9),"")),"")</f>
        <v/>
      </c>
      <c r="AK8" s="52" t="str">
        <f>IFERROR(IF($G8=Tabelid!$L$6,$E8*R8,IFERROR($E8*R8/SUM($J8:$AB8)*(Eksplikatsioon!W9)/SUMPRODUCT($J8:$AB8,Eksplikatsioon!$O9:$AG9),"")),"")</f>
        <v/>
      </c>
      <c r="AL8" s="52" t="str">
        <f>IFERROR(IF($G8=Tabelid!$L$6,$E8*S8,IFERROR($E8*S8/SUM($J8:$AB8)*(Eksplikatsioon!X9)/SUMPRODUCT($J8:$AB8,Eksplikatsioon!$O9:$AG9),"")),"")</f>
        <v/>
      </c>
      <c r="AM8" s="52" t="str">
        <f>IFERROR(IF($G8=Tabelid!$L$6,$E8*T8,IFERROR($E8*T8/SUM($J8:$AB8)*(Eksplikatsioon!Y9)/SUMPRODUCT($J8:$AB8,Eksplikatsioon!$O9:$AG9),"")),"")</f>
        <v/>
      </c>
      <c r="AN8" s="52" t="str">
        <f>IFERROR(IF($G8=Tabelid!$L$6,$E8*U8,IFERROR($E8*U8/SUM($J8:$AB8)*(Eksplikatsioon!Z9)/SUMPRODUCT($J8:$AB8,Eksplikatsioon!$O9:$AG9),"")),"")</f>
        <v/>
      </c>
      <c r="AO8" s="52" t="str">
        <f>IFERROR(IF($G8=Tabelid!$L$6,$E8*V8,IFERROR($E8*V8/SUM($J8:$AB8)*(Eksplikatsioon!AA9)/SUMPRODUCT($J8:$AB8,Eksplikatsioon!$O9:$AG9),"")),"")</f>
        <v/>
      </c>
      <c r="AP8" s="52" t="str">
        <f>IFERROR(IF($G8=Tabelid!$L$6,$E8*W8,IFERROR($E8*W8/SUM($J8:$AB8)*(Eksplikatsioon!AB9)/SUMPRODUCT($J8:$AB8,Eksplikatsioon!$O9:$AG9),"")),"")</f>
        <v/>
      </c>
      <c r="AQ8" s="52" t="str">
        <f>IFERROR(IF($G8=Tabelid!$L$6,$E8*X8,IFERROR($E8*X8/SUM($J8:$AB8)*(Eksplikatsioon!AC9)/SUMPRODUCT($J8:$AB8,Eksplikatsioon!$O9:$AG9),"")),"")</f>
        <v/>
      </c>
      <c r="AR8" s="52" t="str">
        <f>IFERROR(IF($G8=Tabelid!$L$6,$E8*Y8,IFERROR($E8*Y8/SUM($J8:$AB8)*(Eksplikatsioon!AD9)/SUMPRODUCT($J8:$AB8,Eksplikatsioon!$O9:$AG9),"")),"")</f>
        <v/>
      </c>
      <c r="AS8" s="52" t="str">
        <f>IFERROR(IF($G8=Tabelid!$L$6,$E8*Z8,IFERROR($E8*Z8/SUM($J8:$AB8)*(Eksplikatsioon!AE9)/SUMPRODUCT($J8:$AB8,Eksplikatsioon!$O9:$AG9),"")),"")</f>
        <v/>
      </c>
      <c r="AT8" s="52" t="str">
        <f>IFERROR(IF($G8=Tabelid!$L$6,$E8*AA8,IFERROR($E8*AA8/SUM($J8:$AB8)*(Eksplikatsioon!AF9)/SUMPRODUCT($J8:$AB8,Eksplikatsioon!$O9:$AG9),"")),"")</f>
        <v/>
      </c>
      <c r="AU8" s="52" t="str">
        <f>IFERROR(IF($G8=Tabelid!$L$6,$E8*AB8,IFERROR($E8*AB8/SUM($J8:$AB8)*(Eksplikatsioon!AG9)/SUMPRODUCT($J8:$AB8,Eksplikatsioon!$O9:$AG9),"")),"")</f>
        <v/>
      </c>
      <c r="AW8" s="61" t="str">
        <f t="shared" si="1"/>
        <v>Maa-amet</v>
      </c>
      <c r="AX8" s="61" t="str">
        <f t="shared" si="2"/>
        <v>LEIGRI5_18</v>
      </c>
      <c r="AY8" s="58">
        <f>IF(BF8&lt;&gt;"",IF(SUMIFS(E:E,H:H,AW8,G:G,"Ainukasutuses pind",C:C,"ÜÜRITAV PIND")=0,0,SUMIFS(E:E,H:H,AW8,G:G,"Ainukasutuses pind",C:C,"ÜÜRITAV PIND")),IF(AW8="Aktiivne vakantsus",SUMIFS(E:E,C:C,"üüritav pind",G:G,"ainukasutuses pind")-SUM($AY$2:AY7),IF(AW8="Üüritav pind kokku",SUM($AY$2:AY7),"")))</f>
        <v>64.199999999999989</v>
      </c>
      <c r="AZ8" s="58">
        <f>IF(BF8&lt;&gt;"",IFERROR(SUMIFS(E:E,G:G,"Ainukasutuses pind",C:C,"Üüritav pind",H:H,AW8,A:A,-5)/SUMIFS(E:E,G:G,"Ainukasutuses pind",C:C,"Üüritav pind",A:A,-5)*SUMIFS(E:E,G:G,"korruse üldpind",C:C,"üüritav pind",A:A,-5),0)+IFERROR(SUMIFS(E:E,G:G,"Ainukasutuses pind",C:C,"Üüritav pind",H:H,AW8,A:A,-4)/SUMIFS(E:E,G:G,"Ainukasutuses pind",C:C,"Üüritav pind",A:A,-4)*SUMIFS(E:E,G:G,"korruse üldpind",C:C,"üüritav pind",A:A,-4),0)+IFERROR(SUMIFS(E:E,G:G,"Ainukasutuses pind",C:C,"Üüritav pind",H:H,AW8,A:A,-3)/SUMIFS(E:E,G:G,"Ainukasutuses pind",C:C,"Üüritav pind",A:A,-3)*SUMIFS(E:E,G:G,"korruse üldpind",C:C,"üüritav pind",A:A,-3),0)+IFERROR(SUMIFS(E:E,G:G,"Ainukasutuses pind",C:C,"Üüritav pind",H:H,AW8,A:A,-2)/SUMIFS(E:E,G:G,"Ainukasutuses pind",C:C,"Üüritav pind",A:A,-2)*SUMIFS(E:E,G:G,"korruse üldpind",C:C,"üüritav pind",A:A,-2),0)+IFERROR(SUMIFS(E:E,G:G,"Ainukasutuses pind",C:C,"Üüritav pind",H:H,AW8,A:A,-1)/SUMIFS(E:E,G:G,"Ainukasutuses pind",C:C,"Üüritav pind",A:A,-1)*SUMIFS(E:E,G:G,"korruse üldpind",C:C,"üüritav pind",A:A,-1),0)+IFERROR(SUMIFS(E:E,G:G,"Ainukasutuses pind",C:C,"Üüritav pind",H:H,AW8,A:A,0)/SUMIFS(E:E,G:G,"Ainukasutuses pind",C:C,"Üüritav pind",A:A,0)*SUMIFS(E:E,G:G,"korruse üldpind",C:C,"üüritav pind",A:A,0),0)+IFERROR(SUMIFS(E:E,G:G,"Ainukasutuses pind",C:C,"Üüritav pind",H:H,AW8,A:A,1)/SUMIFS(E:E,G:G,"Ainukasutuses pind",C:C,"Üüritav pind",A:A,1)*SUMIFS(E:E,G:G,"korruse üldpind",C:C,"üüritav pind",A:A,1),0)+IFERROR(SUMIFS(E:E,G:G,"Ainukasutuses pind",C:C,"Üüritav pind",H:H,AW8,A:A,2)/SUMIFS(E:E,G:G,"Ainukasutuses pind",C:C,"Üüritav pind",A:A,2)*SUMIFS(E:E,G:G,"korruse üldpind",C:C,"üüritav pind",A:A,2),0)+IFERROR(SUMIFS(E:E,G:G,"Ainukasutuses pind",C:C,"Üüritav pind",H:H,AW8,A:A,3)/SUMIFS(E:E,G:G,"Ainukasutuses pind",C:C,"Üüritav pind",A:A,3)*SUMIFS(E:E,G:G,"korruse üldpind",C:C,"üüritav pind",A:A,3),0)+IFERROR(SUMIFS(E:E,G:G,"Ainukasutuses pind",C:C,"Üüritav pind",H:H,AW8,A:A,4)/SUMIFS(E:E,G:G,"Ainukasutuses pind",C:C,"Üüritav pind",A:A,4)*SUMIFS(E:E,G:G,"korruse üldpind",C:C,"üüritav pind",A:A,4),0)+IFERROR(SUMIFS(E:E,G:G,"Ainukasutuses pind",C:C,"Üüritav pind",H:H,AW8,A:A,5)/SUMIFS(E:E,G:G,"Ainukasutuses pind",C:C,"Üüritav pind",A:A,5)*SUMIFS(E:E,G:G,"korruse üldpind",C:C,"üüritav pind",A:A,5),0)+IFERROR(SUMIFS(E:E,G:G,"Ainukasutuses pind",C:C,"Üüritav pind",H:H,AW8,A:A,6)/SUMIFS(E:E,G:G,"Ainukasutuses pind",C:C,"Üüritav pind",A:A,6)*SUMIFS(E:E,G:G,"korruse üldpind",C:C,"üüritav pind",A:A,6),0)+IFERROR(SUMIFS(E:E,G:G,"Ainukasutuses pind",C:C,"Üüritav pind",H:H,AW8,A:A,7)/SUMIFS(E:E,G:G,"Ainukasutuses pind",C:C,"Üüritav pind",A:A,7)*SUMIFS(E:E,G:G,"korruse üldpind",C:C,"üüritav pind",A:A,7),0)+IFERROR(SUMIFS(E:E,G:G,"Ainukasutuses pind",C:C,"Üüritav pind",H:H,AW8,A:A,8)/SUMIFS(E:E,G:G,"Ainukasutuses pind",C:C,"Üüritav pind",A:A,8)*SUMIFS(E:E,G:G,"korruse üldpind",C:C,"üüritav pind",A:A,8),0)+IFERROR(SUMIFS(E:E,G:G,"Ainukasutuses pind",C:C,"Üüritav pind",H:H,AW8,A:A,9)/SUMIFS(E:E,G:G,"Ainukasutuses pind",C:C,"Üüritav pind",A:A,9)*SUMIFS(E:E,G:G,"korruse üldpind",C:C,"üüritav pind",A:A,9),0)+IFERROR(SUMIFS(E:E,G:G,"Ainukasutuses pind",C:C,"Üüritav pind",H:H,AW8,A:A,10)/SUMIFS(E:E,G:G,"Ainukasutuses pind",C:C,"Üüritav pind",A:A,10)*SUMIFS(E:E,G:G,"korruse üldpind",C:C,"üüritav pind",A:A,10),0)+IFERROR(SUMIFS(E:E,G:G,"Ainukasutuses pind",C:C,"Üüritav pind",H:H,AW8,A:A,11)/SUMIFS(E:E,G:G,"Ainukasutuses pind",C:C,"Üüritav pind",A:A,11)*SUMIFS(E:E,G:G,"korruse üldpind",C:C,"üüritav pind",A:A,11),0)+IFERROR(SUMIFS(E:E,G:G,"Ainukasutuses pind",C:C,"Üüritav pind",H:H,AW8,A:A,12)/SUMIFS(E:E,G:G,"Ainukasutuses pind",C:C,"Üüritav pind",A:A,12)*SUMIFS(E:E,G:G,"korruse üldpind",C:C,"üüritav pind",A:A,12),0)+IFERROR(SUMIFS(E:E,G:G,"Ainukasutuses pind",C:C,"Üüritav pind",H:H,AW8,A:A,13)/SUMIFS(E:E,G:G,"Ainukasutuses pind",C:C,"Üüritav pind",A:A,13)*SUMIFS(E:E,G:G,"korruse üldpind",C:C,"üüritav pind",A:A,13),0)+IFERROR(SUMIFS(E:E,G:G,"Ainukasutuses pind",C:C,"Üüritav pind",H:H,AW8,A:A,14)/SUMIFS(E:E,G:G,"Ainukasutuses pind",C:C,"Üüritav pind",A:A,14)*SUMIFS(E:E,G:G,"korruse üldpind",C:C,"üüritav pind",A:A,14),0)+IFERROR(SUMIFS(E:E,G:G,"Ainukasutuses pind",C:C,"Üüritav pind",H:H,AW8,A:A,15)/SUMIFS(E:E,G:G,"Ainukasutuses pind",C:C,"Üüritav pind",A:A,15)*SUMIFS(E:E,G:G,"korruse üldpind",C:C,"üüritav pind",A:A,15),0)+IFERROR(SUMIFS(E:E,G:G,"Ainukasutuses pind",C:C,"Üüritav pind",H:H,AW8,A:A,16)/SUMIFS(E:E,G:G,"Ainukasutuses pind",C:C,"Üüritav pind",A:A,16)*SUMIFS(E:E,G:G,"korruse üldpind",C:C,"üüritav pind",A:A,16),0)+IFERROR(SUMIFS(E:E,G:G,"Ainukasutuses pind",C:C,"Üüritav pind",H:H,AW8,A:A,17)/SUMIFS(E:E,G:G,"Ainukasutuses pind",C:C,"Üüritav pind",A:A,17)*SUMIFS(E:E,G:G,"korruse üldpind",C:C,"üüritav pind",A:A,17),0)+IFERROR(SUMIFS(E:E,G:G,"Ainukasutuses pind",C:C,"Üüritav pind",H:H,AW8,A:A,18)/SUMIFS(E:E,G:G,"Ainukasutuses pind",C:C,"Üüritav pind",A:A,18)*SUMIFS(E:E,G:G,"korruse üldpind",C:C,"üüritav pind",A:A,18),0)+IFERROR(SUMIFS(E:E,G:G,"Ainukasutuses pind",C:C,"Üüritav pind",H:H,AW8,A:A,19)/SUMIFS(E:E,G:G,"Ainukasutuses pind",C:C,"Üüritav pind",A:A,19)*SUMIFS(E:E,G:G,"korruse üldpind",C:C,"üüritav pind",A:A,19),0)+IFERROR(SUMIFS(E:E,G:G,"Ainukasutuses pind",C:C,"Üüritav pind",H:H,AW8,A:A,20)/SUMIFS(E:E,G:G,"Ainukasutuses pind",C:C,"Üüritav pind",A:A,20)*SUMIFS(E:E,G:G,"korruse üldpind",C:C,"üüritav pind",A:A,20),0),IF(AW8="Aktiivne vakantsus",SUMIFS(E:E,C:C,"üüritav pind",G:G,"korruse üldpind")-SUM($AZ$2:AZ7),IF(AW8="Üüritav pind kokku",SUM($AZ$2:AZ7),"")))</f>
        <v>26.125497579343744</v>
      </c>
      <c r="BA8" s="58">
        <f ca="1">IF(BF8&lt;&gt;"",IFERROR(AY8/SUM($AY$3:OFFSET($AY$3,MATCH("Üüritav pind kokku",$AW$5:$AW$100,0),0))*SUMIFS(E:E,G:G,"Hoone üldpind",C:C,"ÜÜRITAV PIND"),0),IF(AW8="Aktiivne vakantsus",IFERROR(AY8/SUM($AY$3:AY8)*SUMIFS(E:E,G:G,"Hoone üldpind",C:C,"ÜÜRITAV PIND"),SUMIFS(E:E,G:G,"Hoone üldpind",C:C,"ÜÜRITAV PIND")),IF(AW8="Üüritav pind kokku",SUM($BA$2:BA7),"")))</f>
        <v>0.94481874029568613</v>
      </c>
      <c r="BB8" s="58">
        <f ca="1">IF(OR(BF8&lt;&gt;"",AW8="Aktiivne vakantsus"),IFERROR(SUM(INDIRECT("r3c"&amp;MATCH($AW8,AC$2:AU$2,0)+28,FALSE):INDIRECT("r1002c"&amp;MATCH($AW8,AC$2:AU$2,0)+28,FALSE)),0),IF(AW8="Üüritav pind kokku",SUM($BB$2:BB7),""))</f>
        <v>0</v>
      </c>
      <c r="BC8" s="58">
        <f t="shared" ca="1" si="3"/>
        <v>91.27031631963942</v>
      </c>
      <c r="BD8" s="73">
        <f t="shared" ca="1" si="4"/>
        <v>4.2603891294234891E-2</v>
      </c>
      <c r="BF8" s="60" t="s">
        <v>381</v>
      </c>
      <c r="BG8" s="60" t="s">
        <v>382</v>
      </c>
    </row>
    <row r="9" spans="1:59" x14ac:dyDescent="0.25">
      <c r="A9" s="38" t="str">
        <f>IF(Eksplikatsioon!A10=0,"",Eksplikatsioon!A10)</f>
        <v>01</v>
      </c>
      <c r="B9" s="38" t="str">
        <f>IF(Eksplikatsioon!B10=0,"",Eksplikatsioon!B10)</f>
        <v>101E</v>
      </c>
      <c r="C9" s="38" t="str">
        <f>IF(Eksplikatsioon!C10=0,"",Eksplikatsioon!C10)</f>
        <v>ÜÜRITAV PIND</v>
      </c>
      <c r="D9" s="38" t="str">
        <f>IF(Eksplikatsioon!D10=0,"",Eksplikatsioon!D10)</f>
        <v>Puhkeruum</v>
      </c>
      <c r="E9" s="38">
        <f>IF(Eksplikatsioon!F10=0,"",Eksplikatsioon!F10)</f>
        <v>11.3</v>
      </c>
      <c r="F9" s="38" t="str">
        <f>IF(Eksplikatsioon!H10=0,"",Eksplikatsioon!H10)</f>
        <v/>
      </c>
      <c r="G9" s="38" t="str">
        <f>IF(Eksplikatsioon!J10=0,"",Eksplikatsioon!J10)</f>
        <v>Ainukasutuses pind</v>
      </c>
      <c r="H9" s="38" t="str">
        <f>IF(Eksplikatsioon!K10=0,"",Eksplikatsioon!K10)</f>
        <v>Maksu-ja Tolliamet</v>
      </c>
      <c r="I9" s="38" t="str">
        <f>IF(Eksplikatsioon!L10=0,"",Eksplikatsioon!L10)</f>
        <v>LEIGRI5_13</v>
      </c>
      <c r="J9" s="52" t="str">
        <f>IFERROR(IF($G9=Tabelid!$L$6,Eksplikatsioon!O10/SUM(Eksplikatsioon!$O10:'Eksplikatsioon'!$AG10),IF($G9=Tabelid!$L$4,IFERROR(SUMIFS($E:$E,$G:$G,Tabelid!$L$1,$C:$C,Tabelid!$J$4,$H:$H,J$2,$A:$A,$A9)/SUMIFS($E:$E,$G:$G,Tabelid!$L$1,$C:$C,Tabelid!$J$4,$A:$A,$A9),0),IF($G9=Tabelid!$L$5,IFERROR(SUMIFS($E:$E,$G:$G,Tabelid!$L$1,$C:$C,Tabelid!$J$4,$H:$H,J$2)/SUMIFS($E:$E,$G:$G,Tabelid!$L$1,$C:$C,Tabelid!$J$4),0),""))),"")</f>
        <v/>
      </c>
      <c r="K9" s="52" t="str">
        <f>IFERROR(IF($G9=Tabelid!$L$6,Eksplikatsioon!P10/SUM(Eksplikatsioon!$O10:'Eksplikatsioon'!$AG10),IF($G9=Tabelid!$L$4,IFERROR(SUMIFS($E:$E,$G:$G,Tabelid!$L$1,$C:$C,Tabelid!$J$4,$H:$H,K$2,$A:$A,$A9)/SUMIFS($E:$E,$G:$G,Tabelid!$L$1,$C:$C,Tabelid!$J$4,$A:$A,$A9),0),IF($G9=Tabelid!$L$5,IFERROR(SUMIFS($E:$E,$G:$G,Tabelid!$L$1,$C:$C,Tabelid!$J$4,$H:$H,K$2)/SUMIFS($E:$E,$G:$G,Tabelid!$L$1,$C:$C,Tabelid!$J$4),0),""))),"")</f>
        <v/>
      </c>
      <c r="L9" s="52" t="str">
        <f>IFERROR(IF($G9=Tabelid!$L$6,Eksplikatsioon!Q10/SUM(Eksplikatsioon!$O10:'Eksplikatsioon'!$AG10),IF($G9=Tabelid!$L$4,IFERROR(SUMIFS($E:$E,$G:$G,Tabelid!$L$1,$C:$C,Tabelid!$J$4,$H:$H,L$2,$A:$A,$A9)/SUMIFS($E:$E,$G:$G,Tabelid!$L$1,$C:$C,Tabelid!$J$4,$A:$A,$A9),0),IF($G9=Tabelid!$L$5,IFERROR(SUMIFS($E:$E,$G:$G,Tabelid!$L$1,$C:$C,Tabelid!$J$4,$H:$H,L$2)/SUMIFS($E:$E,$G:$G,Tabelid!$L$1,$C:$C,Tabelid!$J$4),0),""))),"")</f>
        <v/>
      </c>
      <c r="M9" s="52" t="str">
        <f>IFERROR(IF($G9=Tabelid!$L$6,Eksplikatsioon!R10/SUM(Eksplikatsioon!$O10:'Eksplikatsioon'!$AG10),IF($G9=Tabelid!$L$4,IFERROR(SUMIFS($E:$E,$G:$G,Tabelid!$L$1,$C:$C,Tabelid!$J$4,$H:$H,M$2,$A:$A,$A9)/SUMIFS($E:$E,$G:$G,Tabelid!$L$1,$C:$C,Tabelid!$J$4,$A:$A,$A9),0),IF($G9=Tabelid!$L$5,IFERROR(SUMIFS($E:$E,$G:$G,Tabelid!$L$1,$C:$C,Tabelid!$J$4,$H:$H,M$2)/SUMIFS($E:$E,$G:$G,Tabelid!$L$1,$C:$C,Tabelid!$J$4),0),""))),"")</f>
        <v/>
      </c>
      <c r="N9" s="52" t="str">
        <f>IFERROR(IF($G9=Tabelid!$L$6,Eksplikatsioon!S10/SUM(Eksplikatsioon!$O10:'Eksplikatsioon'!$AG10),IF($G9=Tabelid!$L$4,IFERROR(SUMIFS($E:$E,$G:$G,Tabelid!$L$1,$C:$C,Tabelid!$J$4,$H:$H,N$2,$A:$A,$A9)/SUMIFS($E:$E,$G:$G,Tabelid!$L$1,$C:$C,Tabelid!$J$4,$A:$A,$A9),0),IF($G9=Tabelid!$L$5,IFERROR(SUMIFS($E:$E,$G:$G,Tabelid!$L$1,$C:$C,Tabelid!$J$4,$H:$H,N$2)/SUMIFS($E:$E,$G:$G,Tabelid!$L$1,$C:$C,Tabelid!$J$4),0),""))),"")</f>
        <v/>
      </c>
      <c r="O9" s="52" t="str">
        <f>IFERROR(IF($G9=Tabelid!$L$6,Eksplikatsioon!T10/SUM(Eksplikatsioon!$O10:'Eksplikatsioon'!$AG10),IF($G9=Tabelid!$L$4,IFERROR(SUMIFS($E:$E,$G:$G,Tabelid!$L$1,$C:$C,Tabelid!$J$4,$H:$H,O$2,$A:$A,$A9)/SUMIFS($E:$E,$G:$G,Tabelid!$L$1,$C:$C,Tabelid!$J$4,$A:$A,$A9),0),IF($G9=Tabelid!$L$5,IFERROR(SUMIFS($E:$E,$G:$G,Tabelid!$L$1,$C:$C,Tabelid!$J$4,$H:$H,O$2)/SUMIFS($E:$E,$G:$G,Tabelid!$L$1,$C:$C,Tabelid!$J$4),0),""))),"")</f>
        <v/>
      </c>
      <c r="P9" s="52" t="str">
        <f>IFERROR(IF($G9=Tabelid!$L$6,Eksplikatsioon!U10/SUM(Eksplikatsioon!$O10:'Eksplikatsioon'!$AG10),IF($G9=Tabelid!$L$4,IFERROR(SUMIFS($E:$E,$G:$G,Tabelid!$L$1,$C:$C,Tabelid!$J$4,$H:$H,P$2,$A:$A,$A9)/SUMIFS($E:$E,$G:$G,Tabelid!$L$1,$C:$C,Tabelid!$J$4,$A:$A,$A9),0),IF($G9=Tabelid!$L$5,IFERROR(SUMIFS($E:$E,$G:$G,Tabelid!$L$1,$C:$C,Tabelid!$J$4,$H:$H,P$2)/SUMIFS($E:$E,$G:$G,Tabelid!$L$1,$C:$C,Tabelid!$J$4),0),""))),"")</f>
        <v/>
      </c>
      <c r="Q9" s="52" t="str">
        <f>IFERROR(IF($G9=Tabelid!$L$6,Eksplikatsioon!V10/SUM(Eksplikatsioon!$O10:'Eksplikatsioon'!$AG10),IF($G9=Tabelid!$L$4,IFERROR(SUMIFS($E:$E,$G:$G,Tabelid!$L$1,$C:$C,Tabelid!$J$4,$H:$H,Q$2,$A:$A,$A9)/SUMIFS($E:$E,$G:$G,Tabelid!$L$1,$C:$C,Tabelid!$J$4,$A:$A,$A9),0),IF($G9=Tabelid!$L$5,IFERROR(SUMIFS($E:$E,$G:$G,Tabelid!$L$1,$C:$C,Tabelid!$J$4,$H:$H,Q$2)/SUMIFS($E:$E,$G:$G,Tabelid!$L$1,$C:$C,Tabelid!$J$4),0),""))),"")</f>
        <v/>
      </c>
      <c r="R9" s="52" t="str">
        <f>IFERROR(IF($G9=Tabelid!$L$6,Eksplikatsioon!W10/SUM(Eksplikatsioon!$O10:'Eksplikatsioon'!$AG10),IF($G9=Tabelid!$L$4,IFERROR(SUMIFS($E:$E,$G:$G,Tabelid!$L$1,$C:$C,Tabelid!$J$4,$H:$H,R$2,$A:$A,$A9)/SUMIFS($E:$E,$G:$G,Tabelid!$L$1,$C:$C,Tabelid!$J$4,$A:$A,$A9),0),IF($G9=Tabelid!$L$5,IFERROR(SUMIFS($E:$E,$G:$G,Tabelid!$L$1,$C:$C,Tabelid!$J$4,$H:$H,R$2)/SUMIFS($E:$E,$G:$G,Tabelid!$L$1,$C:$C,Tabelid!$J$4),0),""))),"")</f>
        <v/>
      </c>
      <c r="S9" s="52" t="str">
        <f>IFERROR(IF($G9=Tabelid!$L$6,Eksplikatsioon!X10/SUM(Eksplikatsioon!$O10:'Eksplikatsioon'!$AG10),IF($G9=Tabelid!$L$4,IFERROR(SUMIFS($E:$E,$G:$G,Tabelid!$L$1,$C:$C,Tabelid!$J$4,$H:$H,S$2,$A:$A,$A9)/SUMIFS($E:$E,$G:$G,Tabelid!$L$1,$C:$C,Tabelid!$J$4,$A:$A,$A9),0),IF($G9=Tabelid!$L$5,IFERROR(SUMIFS($E:$E,$G:$G,Tabelid!$L$1,$C:$C,Tabelid!$J$4,$H:$H,S$2)/SUMIFS($E:$E,$G:$G,Tabelid!$L$1,$C:$C,Tabelid!$J$4),0),""))),"")</f>
        <v/>
      </c>
      <c r="T9" s="52" t="str">
        <f>IFERROR(IF($G9=Tabelid!$L$6,Eksplikatsioon!Y10/SUM(Eksplikatsioon!$O10:'Eksplikatsioon'!$AG10),IF($G9=Tabelid!$L$4,IFERROR(SUMIFS($E:$E,$G:$G,Tabelid!$L$1,$C:$C,Tabelid!$J$4,$H:$H,T$2,$A:$A,$A9)/SUMIFS($E:$E,$G:$G,Tabelid!$L$1,$C:$C,Tabelid!$J$4,$A:$A,$A9),0),IF($G9=Tabelid!$L$5,IFERROR(SUMIFS($E:$E,$G:$G,Tabelid!$L$1,$C:$C,Tabelid!$J$4,$H:$H,T$2)/SUMIFS($E:$E,$G:$G,Tabelid!$L$1,$C:$C,Tabelid!$J$4),0),""))),"")</f>
        <v/>
      </c>
      <c r="U9" s="52" t="str">
        <f>IFERROR(IF($G9=Tabelid!$L$6,Eksplikatsioon!Z10/SUM(Eksplikatsioon!$O10:'Eksplikatsioon'!$AG10),IF($G9=Tabelid!$L$4,IFERROR(SUMIFS($E:$E,$G:$G,Tabelid!$L$1,$C:$C,Tabelid!$J$4,$H:$H,U$2,$A:$A,$A9)/SUMIFS($E:$E,$G:$G,Tabelid!$L$1,$C:$C,Tabelid!$J$4,$A:$A,$A9),0),IF($G9=Tabelid!$L$5,IFERROR(SUMIFS($E:$E,$G:$G,Tabelid!$L$1,$C:$C,Tabelid!$J$4,$H:$H,U$2)/SUMIFS($E:$E,$G:$G,Tabelid!$L$1,$C:$C,Tabelid!$J$4),0),""))),"")</f>
        <v/>
      </c>
      <c r="V9" s="52" t="str">
        <f>IFERROR(IF($G9=Tabelid!$L$6,Eksplikatsioon!AA10/SUM(Eksplikatsioon!$O10:'Eksplikatsioon'!$AG10),IF($G9=Tabelid!$L$4,IFERROR(SUMIFS($E:$E,$G:$G,Tabelid!$L$1,$C:$C,Tabelid!$J$4,$H:$H,V$2,$A:$A,$A9)/SUMIFS($E:$E,$G:$G,Tabelid!$L$1,$C:$C,Tabelid!$J$4,$A:$A,$A9),0),IF($G9=Tabelid!$L$5,IFERROR(SUMIFS($E:$E,$G:$G,Tabelid!$L$1,$C:$C,Tabelid!$J$4,$H:$H,V$2)/SUMIFS($E:$E,$G:$G,Tabelid!$L$1,$C:$C,Tabelid!$J$4),0),""))),"")</f>
        <v/>
      </c>
      <c r="W9" s="52" t="str">
        <f>IFERROR(IF($G9=Tabelid!$L$6,Eksplikatsioon!AB10/SUM(Eksplikatsioon!$O10:'Eksplikatsioon'!$AG10),IF($G9=Tabelid!$L$4,IFERROR(SUMIFS($E:$E,$G:$G,Tabelid!$L$1,$C:$C,Tabelid!$J$4,$H:$H,W$2,$A:$A,$A9)/SUMIFS($E:$E,$G:$G,Tabelid!$L$1,$C:$C,Tabelid!$J$4,$A:$A,$A9),0),IF($G9=Tabelid!$L$5,IFERROR(SUMIFS($E:$E,$G:$G,Tabelid!$L$1,$C:$C,Tabelid!$J$4,$H:$H,W$2)/SUMIFS($E:$E,$G:$G,Tabelid!$L$1,$C:$C,Tabelid!$J$4),0),""))),"")</f>
        <v/>
      </c>
      <c r="X9" s="52" t="str">
        <f>IFERROR(IF($G9=Tabelid!$L$6,Eksplikatsioon!AC10/SUM(Eksplikatsioon!$O10:'Eksplikatsioon'!$AG10),IF($G9=Tabelid!$L$4,IFERROR(SUMIFS($E:$E,$G:$G,Tabelid!$L$1,$C:$C,Tabelid!$J$4,$H:$H,X$2,$A:$A,$A9)/SUMIFS($E:$E,$G:$G,Tabelid!$L$1,$C:$C,Tabelid!$J$4,$A:$A,$A9),0),IF($G9=Tabelid!$L$5,IFERROR(SUMIFS($E:$E,$G:$G,Tabelid!$L$1,$C:$C,Tabelid!$J$4,$H:$H,X$2)/SUMIFS($E:$E,$G:$G,Tabelid!$L$1,$C:$C,Tabelid!$J$4),0),""))),"")</f>
        <v/>
      </c>
      <c r="Y9" s="52" t="str">
        <f>IFERROR(IF($G9=Tabelid!$L$6,Eksplikatsioon!AD10/SUM(Eksplikatsioon!$O10:'Eksplikatsioon'!$AG10),IF($G9=Tabelid!$L$4,IFERROR(SUMIFS($E:$E,$G:$G,Tabelid!$L$1,$C:$C,Tabelid!$J$4,$H:$H,Y$2,$A:$A,$A9)/SUMIFS($E:$E,$G:$G,Tabelid!$L$1,$C:$C,Tabelid!$J$4,$A:$A,$A9),0),IF($G9=Tabelid!$L$5,IFERROR(SUMIFS($E:$E,$G:$G,Tabelid!$L$1,$C:$C,Tabelid!$J$4,$H:$H,Y$2)/SUMIFS($E:$E,$G:$G,Tabelid!$L$1,$C:$C,Tabelid!$J$4),0),""))),"")</f>
        <v/>
      </c>
      <c r="Z9" s="52" t="str">
        <f>IFERROR(IF($G9=Tabelid!$L$6,Eksplikatsioon!AE10/SUM(Eksplikatsioon!$O10:'Eksplikatsioon'!$AG10),IF($G9=Tabelid!$L$4,IFERROR(SUMIFS($E:$E,$G:$G,Tabelid!$L$1,$C:$C,Tabelid!$J$4,$H:$H,Z$2,$A:$A,$A9)/SUMIFS($E:$E,$G:$G,Tabelid!$L$1,$C:$C,Tabelid!$J$4,$A:$A,$A9),0),IF($G9=Tabelid!$L$5,IFERROR(SUMIFS($E:$E,$G:$G,Tabelid!$L$1,$C:$C,Tabelid!$J$4,$H:$H,Z$2)/SUMIFS($E:$E,$G:$G,Tabelid!$L$1,$C:$C,Tabelid!$J$4),0),""))),"")</f>
        <v/>
      </c>
      <c r="AA9" s="52" t="str">
        <f>IFERROR(IF($G9=Tabelid!$L$6,Eksplikatsioon!AF10/SUM(Eksplikatsioon!$O10:'Eksplikatsioon'!$AG10),IF($G9=Tabelid!$L$4,IFERROR(SUMIFS($E:$E,$G:$G,Tabelid!$L$1,$C:$C,Tabelid!$J$4,$H:$H,AA$2,$A:$A,$A9)/SUMIFS($E:$E,$G:$G,Tabelid!$L$1,$C:$C,Tabelid!$J$4,$A:$A,$A9),0),IF($G9=Tabelid!$L$5,IFERROR(SUMIFS($E:$E,$G:$G,Tabelid!$L$1,$C:$C,Tabelid!$J$4,$H:$H,AA$2)/SUMIFS($E:$E,$G:$G,Tabelid!$L$1,$C:$C,Tabelid!$J$4),0),""))),"")</f>
        <v/>
      </c>
      <c r="AB9" s="52" t="str">
        <f>IFERROR(IF($G9=Tabelid!$L$6,Eksplikatsioon!AG10/SUM(Eksplikatsioon!$O10:'Eksplikatsioon'!$AG10),IF($G9=Tabelid!$L$4,IFERROR(SUMIFS($E:$E,$G:$G,Tabelid!$L$1,$C:$C,Tabelid!$J$4,$H:$H,AB$2,$A:$A,$A9)/SUMIFS($E:$E,$G:$G,Tabelid!$L$1,$C:$C,Tabelid!$J$4,$A:$A,$A9),0),IF($G9=Tabelid!$L$5,IFERROR(SUMIFS($E:$E,$G:$G,Tabelid!$L$1,$C:$C,Tabelid!$J$4,$H:$H,AB$2)/SUMIFS($E:$E,$G:$G,Tabelid!$L$1,$C:$C,Tabelid!$J$4),0),""))),"")</f>
        <v/>
      </c>
      <c r="AC9" s="52" t="str">
        <f>IFERROR(IF($G9=Tabelid!$L$6,$E9*J9,IFERROR($E9*J9/SUM($J9:$AB9)*(Eksplikatsioon!O10)/SUMPRODUCT($J9:$AB9,Eksplikatsioon!$O10:$AG10),"")),"")</f>
        <v/>
      </c>
      <c r="AD9" s="52" t="str">
        <f>IFERROR(IF($G9=Tabelid!$L$6,$E9*K9,IFERROR($E9*K9/SUM($J9:$AB9)*(Eksplikatsioon!P10)/SUMPRODUCT($J9:$AB9,Eksplikatsioon!$O10:$AG10),"")),"")</f>
        <v/>
      </c>
      <c r="AE9" s="52" t="str">
        <f>IFERROR(IF($G9=Tabelid!$L$6,$E9*L9,IFERROR($E9*L9/SUM($J9:$AB9)*(Eksplikatsioon!Q10)/SUMPRODUCT($J9:$AB9,Eksplikatsioon!$O10:$AG10),"")),"")</f>
        <v/>
      </c>
      <c r="AF9" s="52" t="str">
        <f>IFERROR(IF($G9=Tabelid!$L$6,$E9*M9,IFERROR($E9*M9/SUM($J9:$AB9)*(Eksplikatsioon!R10)/SUMPRODUCT($J9:$AB9,Eksplikatsioon!$O10:$AG10),"")),"")</f>
        <v/>
      </c>
      <c r="AG9" s="52" t="str">
        <f>IFERROR(IF($G9=Tabelid!$L$6,$E9*N9,IFERROR($E9*N9/SUM($J9:$AB9)*(Eksplikatsioon!S10)/SUMPRODUCT($J9:$AB9,Eksplikatsioon!$O10:$AG10),"")),"")</f>
        <v/>
      </c>
      <c r="AH9" s="52" t="str">
        <f>IFERROR(IF($G9=Tabelid!$L$6,$E9*O9,IFERROR($E9*O9/SUM($J9:$AB9)*(Eksplikatsioon!T10)/SUMPRODUCT($J9:$AB9,Eksplikatsioon!$O10:$AG10),"")),"")</f>
        <v/>
      </c>
      <c r="AI9" s="52" t="str">
        <f>IFERROR(IF($G9=Tabelid!$L$6,$E9*P9,IFERROR($E9*P9/SUM($J9:$AB9)*(Eksplikatsioon!U10)/SUMPRODUCT($J9:$AB9,Eksplikatsioon!$O10:$AG10),"")),"")</f>
        <v/>
      </c>
      <c r="AJ9" s="52" t="str">
        <f>IFERROR(IF($G9=Tabelid!$L$6,$E9*Q9,IFERROR($E9*Q9/SUM($J9:$AB9)*(Eksplikatsioon!V10)/SUMPRODUCT($J9:$AB9,Eksplikatsioon!$O10:$AG10),"")),"")</f>
        <v/>
      </c>
      <c r="AK9" s="52" t="str">
        <f>IFERROR(IF($G9=Tabelid!$L$6,$E9*R9,IFERROR($E9*R9/SUM($J9:$AB9)*(Eksplikatsioon!W10)/SUMPRODUCT($J9:$AB9,Eksplikatsioon!$O10:$AG10),"")),"")</f>
        <v/>
      </c>
      <c r="AL9" s="52" t="str">
        <f>IFERROR(IF($G9=Tabelid!$L$6,$E9*S9,IFERROR($E9*S9/SUM($J9:$AB9)*(Eksplikatsioon!X10)/SUMPRODUCT($J9:$AB9,Eksplikatsioon!$O10:$AG10),"")),"")</f>
        <v/>
      </c>
      <c r="AM9" s="52" t="str">
        <f>IFERROR(IF($G9=Tabelid!$L$6,$E9*T9,IFERROR($E9*T9/SUM($J9:$AB9)*(Eksplikatsioon!Y10)/SUMPRODUCT($J9:$AB9,Eksplikatsioon!$O10:$AG10),"")),"")</f>
        <v/>
      </c>
      <c r="AN9" s="52" t="str">
        <f>IFERROR(IF($G9=Tabelid!$L$6,$E9*U9,IFERROR($E9*U9/SUM($J9:$AB9)*(Eksplikatsioon!Z10)/SUMPRODUCT($J9:$AB9,Eksplikatsioon!$O10:$AG10),"")),"")</f>
        <v/>
      </c>
      <c r="AO9" s="52" t="str">
        <f>IFERROR(IF($G9=Tabelid!$L$6,$E9*V9,IFERROR($E9*V9/SUM($J9:$AB9)*(Eksplikatsioon!AA10)/SUMPRODUCT($J9:$AB9,Eksplikatsioon!$O10:$AG10),"")),"")</f>
        <v/>
      </c>
      <c r="AP9" s="52" t="str">
        <f>IFERROR(IF($G9=Tabelid!$L$6,$E9*W9,IFERROR($E9*W9/SUM($J9:$AB9)*(Eksplikatsioon!AB10)/SUMPRODUCT($J9:$AB9,Eksplikatsioon!$O10:$AG10),"")),"")</f>
        <v/>
      </c>
      <c r="AQ9" s="52" t="str">
        <f>IFERROR(IF($G9=Tabelid!$L$6,$E9*X9,IFERROR($E9*X9/SUM($J9:$AB9)*(Eksplikatsioon!AC10)/SUMPRODUCT($J9:$AB9,Eksplikatsioon!$O10:$AG10),"")),"")</f>
        <v/>
      </c>
      <c r="AR9" s="52" t="str">
        <f>IFERROR(IF($G9=Tabelid!$L$6,$E9*Y9,IFERROR($E9*Y9/SUM($J9:$AB9)*(Eksplikatsioon!AD10)/SUMPRODUCT($J9:$AB9,Eksplikatsioon!$O10:$AG10),"")),"")</f>
        <v/>
      </c>
      <c r="AS9" s="52" t="str">
        <f>IFERROR(IF($G9=Tabelid!$L$6,$E9*Z9,IFERROR($E9*Z9/SUM($J9:$AB9)*(Eksplikatsioon!AE10)/SUMPRODUCT($J9:$AB9,Eksplikatsioon!$O10:$AG10),"")),"")</f>
        <v/>
      </c>
      <c r="AT9" s="52" t="str">
        <f>IFERROR(IF($G9=Tabelid!$L$6,$E9*AA9,IFERROR($E9*AA9/SUM($J9:$AB9)*(Eksplikatsioon!AF10)/SUMPRODUCT($J9:$AB9,Eksplikatsioon!$O10:$AG10),"")),"")</f>
        <v/>
      </c>
      <c r="AU9" s="52" t="str">
        <f>IFERROR(IF($G9=Tabelid!$L$6,$E9*AB9,IFERROR($E9*AB9/SUM($J9:$AB9)*(Eksplikatsioon!AG10)/SUMPRODUCT($J9:$AB9,Eksplikatsioon!$O10:$AG10),"")),"")</f>
        <v/>
      </c>
      <c r="AW9" s="61" t="str">
        <f t="shared" si="1"/>
        <v>SA Keskkonnainvesteeringute Keskus</v>
      </c>
      <c r="AX9" s="61" t="str">
        <f t="shared" si="2"/>
        <v>LEIGRI5_16</v>
      </c>
      <c r="AY9" s="58">
        <f>IF(BF9&lt;&gt;"",IF(SUMIFS(E:E,H:H,AW9,G:G,"Ainukasutuses pind",C:C,"ÜÜRITAV PIND")=0,0,SUMIFS(E:E,H:H,AW9,G:G,"Ainukasutuses pind",C:C,"ÜÜRITAV PIND")),IF(AW9="Aktiivne vakantsus",SUMIFS(E:E,C:C,"üüritav pind",G:G,"ainukasutuses pind")-SUM($AY$2:AY8),IF(AW9="Üüritav pind kokku",SUM($AY$2:AY8),"")))</f>
        <v>15.9</v>
      </c>
      <c r="AZ9" s="58">
        <f>IF(BF9&lt;&gt;"",IFERROR(SUMIFS(E:E,G:G,"Ainukasutuses pind",C:C,"Üüritav pind",H:H,AW9,A:A,-5)/SUMIFS(E:E,G:G,"Ainukasutuses pind",C:C,"Üüritav pind",A:A,-5)*SUMIFS(E:E,G:G,"korruse üldpind",C:C,"üüritav pind",A:A,-5),0)+IFERROR(SUMIFS(E:E,G:G,"Ainukasutuses pind",C:C,"Üüritav pind",H:H,AW9,A:A,-4)/SUMIFS(E:E,G:G,"Ainukasutuses pind",C:C,"Üüritav pind",A:A,-4)*SUMIFS(E:E,G:G,"korruse üldpind",C:C,"üüritav pind",A:A,-4),0)+IFERROR(SUMIFS(E:E,G:G,"Ainukasutuses pind",C:C,"Üüritav pind",H:H,AW9,A:A,-3)/SUMIFS(E:E,G:G,"Ainukasutuses pind",C:C,"Üüritav pind",A:A,-3)*SUMIFS(E:E,G:G,"korruse üldpind",C:C,"üüritav pind",A:A,-3),0)+IFERROR(SUMIFS(E:E,G:G,"Ainukasutuses pind",C:C,"Üüritav pind",H:H,AW9,A:A,-2)/SUMIFS(E:E,G:G,"Ainukasutuses pind",C:C,"Üüritav pind",A:A,-2)*SUMIFS(E:E,G:G,"korruse üldpind",C:C,"üüritav pind",A:A,-2),0)+IFERROR(SUMIFS(E:E,G:G,"Ainukasutuses pind",C:C,"Üüritav pind",H:H,AW9,A:A,-1)/SUMIFS(E:E,G:G,"Ainukasutuses pind",C:C,"Üüritav pind",A:A,-1)*SUMIFS(E:E,G:G,"korruse üldpind",C:C,"üüritav pind",A:A,-1),0)+IFERROR(SUMIFS(E:E,G:G,"Ainukasutuses pind",C:C,"Üüritav pind",H:H,AW9,A:A,0)/SUMIFS(E:E,G:G,"Ainukasutuses pind",C:C,"Üüritav pind",A:A,0)*SUMIFS(E:E,G:G,"korruse üldpind",C:C,"üüritav pind",A:A,0),0)+IFERROR(SUMIFS(E:E,G:G,"Ainukasutuses pind",C:C,"Üüritav pind",H:H,AW9,A:A,1)/SUMIFS(E:E,G:G,"Ainukasutuses pind",C:C,"Üüritav pind",A:A,1)*SUMIFS(E:E,G:G,"korruse üldpind",C:C,"üüritav pind",A:A,1),0)+IFERROR(SUMIFS(E:E,G:G,"Ainukasutuses pind",C:C,"Üüritav pind",H:H,AW9,A:A,2)/SUMIFS(E:E,G:G,"Ainukasutuses pind",C:C,"Üüritav pind",A:A,2)*SUMIFS(E:E,G:G,"korruse üldpind",C:C,"üüritav pind",A:A,2),0)+IFERROR(SUMIFS(E:E,G:G,"Ainukasutuses pind",C:C,"Üüritav pind",H:H,AW9,A:A,3)/SUMIFS(E:E,G:G,"Ainukasutuses pind",C:C,"Üüritav pind",A:A,3)*SUMIFS(E:E,G:G,"korruse üldpind",C:C,"üüritav pind",A:A,3),0)+IFERROR(SUMIFS(E:E,G:G,"Ainukasutuses pind",C:C,"Üüritav pind",H:H,AW9,A:A,4)/SUMIFS(E:E,G:G,"Ainukasutuses pind",C:C,"Üüritav pind",A:A,4)*SUMIFS(E:E,G:G,"korruse üldpind",C:C,"üüritav pind",A:A,4),0)+IFERROR(SUMIFS(E:E,G:G,"Ainukasutuses pind",C:C,"Üüritav pind",H:H,AW9,A:A,5)/SUMIFS(E:E,G:G,"Ainukasutuses pind",C:C,"Üüritav pind",A:A,5)*SUMIFS(E:E,G:G,"korruse üldpind",C:C,"üüritav pind",A:A,5),0)+IFERROR(SUMIFS(E:E,G:G,"Ainukasutuses pind",C:C,"Üüritav pind",H:H,AW9,A:A,6)/SUMIFS(E:E,G:G,"Ainukasutuses pind",C:C,"Üüritav pind",A:A,6)*SUMIFS(E:E,G:G,"korruse üldpind",C:C,"üüritav pind",A:A,6),0)+IFERROR(SUMIFS(E:E,G:G,"Ainukasutuses pind",C:C,"Üüritav pind",H:H,AW9,A:A,7)/SUMIFS(E:E,G:G,"Ainukasutuses pind",C:C,"Üüritav pind",A:A,7)*SUMIFS(E:E,G:G,"korruse üldpind",C:C,"üüritav pind",A:A,7),0)+IFERROR(SUMIFS(E:E,G:G,"Ainukasutuses pind",C:C,"Üüritav pind",H:H,AW9,A:A,8)/SUMIFS(E:E,G:G,"Ainukasutuses pind",C:C,"Üüritav pind",A:A,8)*SUMIFS(E:E,G:G,"korruse üldpind",C:C,"üüritav pind",A:A,8),0)+IFERROR(SUMIFS(E:E,G:G,"Ainukasutuses pind",C:C,"Üüritav pind",H:H,AW9,A:A,9)/SUMIFS(E:E,G:G,"Ainukasutuses pind",C:C,"Üüritav pind",A:A,9)*SUMIFS(E:E,G:G,"korruse üldpind",C:C,"üüritav pind",A:A,9),0)+IFERROR(SUMIFS(E:E,G:G,"Ainukasutuses pind",C:C,"Üüritav pind",H:H,AW9,A:A,10)/SUMIFS(E:E,G:G,"Ainukasutuses pind",C:C,"Üüritav pind",A:A,10)*SUMIFS(E:E,G:G,"korruse üldpind",C:C,"üüritav pind",A:A,10),0)+IFERROR(SUMIFS(E:E,G:G,"Ainukasutuses pind",C:C,"Üüritav pind",H:H,AW9,A:A,11)/SUMIFS(E:E,G:G,"Ainukasutuses pind",C:C,"Üüritav pind",A:A,11)*SUMIFS(E:E,G:G,"korruse üldpind",C:C,"üüritav pind",A:A,11),0)+IFERROR(SUMIFS(E:E,G:G,"Ainukasutuses pind",C:C,"Üüritav pind",H:H,AW9,A:A,12)/SUMIFS(E:E,G:G,"Ainukasutuses pind",C:C,"Üüritav pind",A:A,12)*SUMIFS(E:E,G:G,"korruse üldpind",C:C,"üüritav pind",A:A,12),0)+IFERROR(SUMIFS(E:E,G:G,"Ainukasutuses pind",C:C,"Üüritav pind",H:H,AW9,A:A,13)/SUMIFS(E:E,G:G,"Ainukasutuses pind",C:C,"Üüritav pind",A:A,13)*SUMIFS(E:E,G:G,"korruse üldpind",C:C,"üüritav pind",A:A,13),0)+IFERROR(SUMIFS(E:E,G:G,"Ainukasutuses pind",C:C,"Üüritav pind",H:H,AW9,A:A,14)/SUMIFS(E:E,G:G,"Ainukasutuses pind",C:C,"Üüritav pind",A:A,14)*SUMIFS(E:E,G:G,"korruse üldpind",C:C,"üüritav pind",A:A,14),0)+IFERROR(SUMIFS(E:E,G:G,"Ainukasutuses pind",C:C,"Üüritav pind",H:H,AW9,A:A,15)/SUMIFS(E:E,G:G,"Ainukasutuses pind",C:C,"Üüritav pind",A:A,15)*SUMIFS(E:E,G:G,"korruse üldpind",C:C,"üüritav pind",A:A,15),0)+IFERROR(SUMIFS(E:E,G:G,"Ainukasutuses pind",C:C,"Üüritav pind",H:H,AW9,A:A,16)/SUMIFS(E:E,G:G,"Ainukasutuses pind",C:C,"Üüritav pind",A:A,16)*SUMIFS(E:E,G:G,"korruse üldpind",C:C,"üüritav pind",A:A,16),0)+IFERROR(SUMIFS(E:E,G:G,"Ainukasutuses pind",C:C,"Üüritav pind",H:H,AW9,A:A,17)/SUMIFS(E:E,G:G,"Ainukasutuses pind",C:C,"Üüritav pind",A:A,17)*SUMIFS(E:E,G:G,"korruse üldpind",C:C,"üüritav pind",A:A,17),0)+IFERROR(SUMIFS(E:E,G:G,"Ainukasutuses pind",C:C,"Üüritav pind",H:H,AW9,A:A,18)/SUMIFS(E:E,G:G,"Ainukasutuses pind",C:C,"Üüritav pind",A:A,18)*SUMIFS(E:E,G:G,"korruse üldpind",C:C,"üüritav pind",A:A,18),0)+IFERROR(SUMIFS(E:E,G:G,"Ainukasutuses pind",C:C,"Üüritav pind",H:H,AW9,A:A,19)/SUMIFS(E:E,G:G,"Ainukasutuses pind",C:C,"Üüritav pind",A:A,19)*SUMIFS(E:E,G:G,"korruse üldpind",C:C,"üüritav pind",A:A,19),0)+IFERROR(SUMIFS(E:E,G:G,"Ainukasutuses pind",C:C,"Üüritav pind",H:H,AW9,A:A,20)/SUMIFS(E:E,G:G,"Ainukasutuses pind",C:C,"Üüritav pind",A:A,20)*SUMIFS(E:E,G:G,"korruse üldpind",C:C,"üüritav pind",A:A,20),0),IF(AW9="Aktiivne vakantsus",SUMIFS(E:E,C:C,"üüritav pind",G:G,"korruse üldpind")-SUM($AZ$2:AZ8),IF(AW9="Üüritav pind kokku",SUM($AZ$2:AZ8),"")))</f>
        <v>6.8928019520130119</v>
      </c>
      <c r="BA9" s="58">
        <f ca="1">IF(BF9&lt;&gt;"",IFERROR(AY9/SUM($AY$3:OFFSET($AY$3,MATCH("Üüritav pind kokku",$AW$5:$AW$100,0),0))*SUMIFS(E:E,G:G,"Hoone üldpind",C:C,"ÜÜRITAV PIND"),0),IF(AW9="Aktiivne vakantsus",IFERROR(AY9/SUM($AY$3:AY9)*SUMIFS(E:E,G:G,"Hoone üldpind",C:C,"ÜÜRITAV PIND"),SUMIFS(E:E,G:G,"Hoone üldpind",C:C,"ÜÜRITAV PIND")),IF(AW9="Üüritav pind kokku",SUM($BA$2:BA8),"")))</f>
        <v>0.23399716465266995</v>
      </c>
      <c r="BB9" s="58">
        <f ca="1">IF(OR(BF9&lt;&gt;"",AW9="Aktiivne vakantsus"),IFERROR(SUM(INDIRECT("r3c"&amp;MATCH($AW9,AC$2:AU$2,0)+28,FALSE):INDIRECT("r1002c"&amp;MATCH($AW9,AC$2:AU$2,0)+28,FALSE)),0),IF(AW9="Üüritav pind kokku",SUM($BB$2:BB8),""))</f>
        <v>0</v>
      </c>
      <c r="BC9" s="58">
        <f t="shared" ca="1" si="3"/>
        <v>23.026799116665682</v>
      </c>
      <c r="BD9" s="73">
        <f t="shared" ca="1" si="4"/>
        <v>1.0748634232677813E-2</v>
      </c>
      <c r="BF9" s="60" t="s">
        <v>383</v>
      </c>
      <c r="BG9" s="60" t="s">
        <v>384</v>
      </c>
    </row>
    <row r="10" spans="1:59" x14ac:dyDescent="0.25">
      <c r="A10" s="38" t="str">
        <f>IF(Eksplikatsioon!A11=0,"",Eksplikatsioon!A11)</f>
        <v>01</v>
      </c>
      <c r="B10" s="38" t="str">
        <f>IF(Eksplikatsioon!B11=0,"",Eksplikatsioon!B11)</f>
        <v>101F</v>
      </c>
      <c r="C10" s="38" t="str">
        <f>IF(Eksplikatsioon!C11=0,"",Eksplikatsioon!C11)</f>
        <v>ÜÜRITAV PIND</v>
      </c>
      <c r="D10" s="38" t="str">
        <f>IF(Eksplikatsioon!D11=0,"",Eksplikatsioon!D11)</f>
        <v>Kabinet/Büroo</v>
      </c>
      <c r="E10" s="38">
        <f>IF(Eksplikatsioon!F11=0,"",Eksplikatsioon!F11)</f>
        <v>17.3</v>
      </c>
      <c r="F10" s="38" t="str">
        <f>IF(Eksplikatsioon!H11=0,"",Eksplikatsioon!H11)</f>
        <v>vakantne</v>
      </c>
      <c r="G10" s="38" t="str">
        <f>IF(Eksplikatsioon!J11=0,"",Eksplikatsioon!J11)</f>
        <v>Ainukasutuses pind</v>
      </c>
      <c r="H10" s="38" t="str">
        <f>IF(Eksplikatsioon!K11=0,"",Eksplikatsioon!K11)</f>
        <v>Aktiivne vakantsus</v>
      </c>
      <c r="I10" s="38" t="str">
        <f>IF(Eksplikatsioon!L11=0,"",Eksplikatsioon!L11)</f>
        <v/>
      </c>
      <c r="J10" s="52" t="str">
        <f>IFERROR(IF($G10=Tabelid!$L$6,Eksplikatsioon!O11/SUM(Eksplikatsioon!$O11:'Eksplikatsioon'!$AG11),IF($G10=Tabelid!$L$4,IFERROR(SUMIFS($E:$E,$G:$G,Tabelid!$L$1,$C:$C,Tabelid!$J$4,$H:$H,J$2,$A:$A,$A10)/SUMIFS($E:$E,$G:$G,Tabelid!$L$1,$C:$C,Tabelid!$J$4,$A:$A,$A10),0),IF($G10=Tabelid!$L$5,IFERROR(SUMIFS($E:$E,$G:$G,Tabelid!$L$1,$C:$C,Tabelid!$J$4,$H:$H,J$2)/SUMIFS($E:$E,$G:$G,Tabelid!$L$1,$C:$C,Tabelid!$J$4),0),""))),"")</f>
        <v/>
      </c>
      <c r="K10" s="52" t="str">
        <f>IFERROR(IF($G10=Tabelid!$L$6,Eksplikatsioon!P11/SUM(Eksplikatsioon!$O11:'Eksplikatsioon'!$AG11),IF($G10=Tabelid!$L$4,IFERROR(SUMIFS($E:$E,$G:$G,Tabelid!$L$1,$C:$C,Tabelid!$J$4,$H:$H,K$2,$A:$A,$A10)/SUMIFS($E:$E,$G:$G,Tabelid!$L$1,$C:$C,Tabelid!$J$4,$A:$A,$A10),0),IF($G10=Tabelid!$L$5,IFERROR(SUMIFS($E:$E,$G:$G,Tabelid!$L$1,$C:$C,Tabelid!$J$4,$H:$H,K$2)/SUMIFS($E:$E,$G:$G,Tabelid!$L$1,$C:$C,Tabelid!$J$4),0),""))),"")</f>
        <v/>
      </c>
      <c r="L10" s="52" t="str">
        <f>IFERROR(IF($G10=Tabelid!$L$6,Eksplikatsioon!Q11/SUM(Eksplikatsioon!$O11:'Eksplikatsioon'!$AG11),IF($G10=Tabelid!$L$4,IFERROR(SUMIFS($E:$E,$G:$G,Tabelid!$L$1,$C:$C,Tabelid!$J$4,$H:$H,L$2,$A:$A,$A10)/SUMIFS($E:$E,$G:$G,Tabelid!$L$1,$C:$C,Tabelid!$J$4,$A:$A,$A10),0),IF($G10=Tabelid!$L$5,IFERROR(SUMIFS($E:$E,$G:$G,Tabelid!$L$1,$C:$C,Tabelid!$J$4,$H:$H,L$2)/SUMIFS($E:$E,$G:$G,Tabelid!$L$1,$C:$C,Tabelid!$J$4),0),""))),"")</f>
        <v/>
      </c>
      <c r="M10" s="52" t="str">
        <f>IFERROR(IF($G10=Tabelid!$L$6,Eksplikatsioon!R11/SUM(Eksplikatsioon!$O11:'Eksplikatsioon'!$AG11),IF($G10=Tabelid!$L$4,IFERROR(SUMIFS($E:$E,$G:$G,Tabelid!$L$1,$C:$C,Tabelid!$J$4,$H:$H,M$2,$A:$A,$A10)/SUMIFS($E:$E,$G:$G,Tabelid!$L$1,$C:$C,Tabelid!$J$4,$A:$A,$A10),0),IF($G10=Tabelid!$L$5,IFERROR(SUMIFS($E:$E,$G:$G,Tabelid!$L$1,$C:$C,Tabelid!$J$4,$H:$H,M$2)/SUMIFS($E:$E,$G:$G,Tabelid!$L$1,$C:$C,Tabelid!$J$4),0),""))),"")</f>
        <v/>
      </c>
      <c r="N10" s="52" t="str">
        <f>IFERROR(IF($G10=Tabelid!$L$6,Eksplikatsioon!S11/SUM(Eksplikatsioon!$O11:'Eksplikatsioon'!$AG11),IF($G10=Tabelid!$L$4,IFERROR(SUMIFS($E:$E,$G:$G,Tabelid!$L$1,$C:$C,Tabelid!$J$4,$H:$H,N$2,$A:$A,$A10)/SUMIFS($E:$E,$G:$G,Tabelid!$L$1,$C:$C,Tabelid!$J$4,$A:$A,$A10),0),IF($G10=Tabelid!$L$5,IFERROR(SUMIFS($E:$E,$G:$G,Tabelid!$L$1,$C:$C,Tabelid!$J$4,$H:$H,N$2)/SUMIFS($E:$E,$G:$G,Tabelid!$L$1,$C:$C,Tabelid!$J$4),0),""))),"")</f>
        <v/>
      </c>
      <c r="O10" s="52" t="str">
        <f>IFERROR(IF($G10=Tabelid!$L$6,Eksplikatsioon!T11/SUM(Eksplikatsioon!$O11:'Eksplikatsioon'!$AG11),IF($G10=Tabelid!$L$4,IFERROR(SUMIFS($E:$E,$G:$G,Tabelid!$L$1,$C:$C,Tabelid!$J$4,$H:$H,O$2,$A:$A,$A10)/SUMIFS($E:$E,$G:$G,Tabelid!$L$1,$C:$C,Tabelid!$J$4,$A:$A,$A10),0),IF($G10=Tabelid!$L$5,IFERROR(SUMIFS($E:$E,$G:$G,Tabelid!$L$1,$C:$C,Tabelid!$J$4,$H:$H,O$2)/SUMIFS($E:$E,$G:$G,Tabelid!$L$1,$C:$C,Tabelid!$J$4),0),""))),"")</f>
        <v/>
      </c>
      <c r="P10" s="52" t="str">
        <f>IFERROR(IF($G10=Tabelid!$L$6,Eksplikatsioon!U11/SUM(Eksplikatsioon!$O11:'Eksplikatsioon'!$AG11),IF($G10=Tabelid!$L$4,IFERROR(SUMIFS($E:$E,$G:$G,Tabelid!$L$1,$C:$C,Tabelid!$J$4,$H:$H,P$2,$A:$A,$A10)/SUMIFS($E:$E,$G:$G,Tabelid!$L$1,$C:$C,Tabelid!$J$4,$A:$A,$A10),0),IF($G10=Tabelid!$L$5,IFERROR(SUMIFS($E:$E,$G:$G,Tabelid!$L$1,$C:$C,Tabelid!$J$4,$H:$H,P$2)/SUMIFS($E:$E,$G:$G,Tabelid!$L$1,$C:$C,Tabelid!$J$4),0),""))),"")</f>
        <v/>
      </c>
      <c r="Q10" s="52" t="str">
        <f>IFERROR(IF($G10=Tabelid!$L$6,Eksplikatsioon!V11/SUM(Eksplikatsioon!$O11:'Eksplikatsioon'!$AG11),IF($G10=Tabelid!$L$4,IFERROR(SUMIFS($E:$E,$G:$G,Tabelid!$L$1,$C:$C,Tabelid!$J$4,$H:$H,Q$2,$A:$A,$A10)/SUMIFS($E:$E,$G:$G,Tabelid!$L$1,$C:$C,Tabelid!$J$4,$A:$A,$A10),0),IF($G10=Tabelid!$L$5,IFERROR(SUMIFS($E:$E,$G:$G,Tabelid!$L$1,$C:$C,Tabelid!$J$4,$H:$H,Q$2)/SUMIFS($E:$E,$G:$G,Tabelid!$L$1,$C:$C,Tabelid!$J$4),0),""))),"")</f>
        <v/>
      </c>
      <c r="R10" s="52" t="str">
        <f>IFERROR(IF($G10=Tabelid!$L$6,Eksplikatsioon!W11/SUM(Eksplikatsioon!$O11:'Eksplikatsioon'!$AG11),IF($G10=Tabelid!$L$4,IFERROR(SUMIFS($E:$E,$G:$G,Tabelid!$L$1,$C:$C,Tabelid!$J$4,$H:$H,R$2,$A:$A,$A10)/SUMIFS($E:$E,$G:$G,Tabelid!$L$1,$C:$C,Tabelid!$J$4,$A:$A,$A10),0),IF($G10=Tabelid!$L$5,IFERROR(SUMIFS($E:$E,$G:$G,Tabelid!$L$1,$C:$C,Tabelid!$J$4,$H:$H,R$2)/SUMIFS($E:$E,$G:$G,Tabelid!$L$1,$C:$C,Tabelid!$J$4),0),""))),"")</f>
        <v/>
      </c>
      <c r="S10" s="52" t="str">
        <f>IFERROR(IF($G10=Tabelid!$L$6,Eksplikatsioon!X11/SUM(Eksplikatsioon!$O11:'Eksplikatsioon'!$AG11),IF($G10=Tabelid!$L$4,IFERROR(SUMIFS($E:$E,$G:$G,Tabelid!$L$1,$C:$C,Tabelid!$J$4,$H:$H,S$2,$A:$A,$A10)/SUMIFS($E:$E,$G:$G,Tabelid!$L$1,$C:$C,Tabelid!$J$4,$A:$A,$A10),0),IF($G10=Tabelid!$L$5,IFERROR(SUMIFS($E:$E,$G:$G,Tabelid!$L$1,$C:$C,Tabelid!$J$4,$H:$H,S$2)/SUMIFS($E:$E,$G:$G,Tabelid!$L$1,$C:$C,Tabelid!$J$4),0),""))),"")</f>
        <v/>
      </c>
      <c r="T10" s="52" t="str">
        <f>IFERROR(IF($G10=Tabelid!$L$6,Eksplikatsioon!Y11/SUM(Eksplikatsioon!$O11:'Eksplikatsioon'!$AG11),IF($G10=Tabelid!$L$4,IFERROR(SUMIFS($E:$E,$G:$G,Tabelid!$L$1,$C:$C,Tabelid!$J$4,$H:$H,T$2,$A:$A,$A10)/SUMIFS($E:$E,$G:$G,Tabelid!$L$1,$C:$C,Tabelid!$J$4,$A:$A,$A10),0),IF($G10=Tabelid!$L$5,IFERROR(SUMIFS($E:$E,$G:$G,Tabelid!$L$1,$C:$C,Tabelid!$J$4,$H:$H,T$2)/SUMIFS($E:$E,$G:$G,Tabelid!$L$1,$C:$C,Tabelid!$J$4),0),""))),"")</f>
        <v/>
      </c>
      <c r="U10" s="52" t="str">
        <f>IFERROR(IF($G10=Tabelid!$L$6,Eksplikatsioon!Z11/SUM(Eksplikatsioon!$O11:'Eksplikatsioon'!$AG11),IF($G10=Tabelid!$L$4,IFERROR(SUMIFS($E:$E,$G:$G,Tabelid!$L$1,$C:$C,Tabelid!$J$4,$H:$H,U$2,$A:$A,$A10)/SUMIFS($E:$E,$G:$G,Tabelid!$L$1,$C:$C,Tabelid!$J$4,$A:$A,$A10),0),IF($G10=Tabelid!$L$5,IFERROR(SUMIFS($E:$E,$G:$G,Tabelid!$L$1,$C:$C,Tabelid!$J$4,$H:$H,U$2)/SUMIFS($E:$E,$G:$G,Tabelid!$L$1,$C:$C,Tabelid!$J$4),0),""))),"")</f>
        <v/>
      </c>
      <c r="V10" s="52"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52"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52"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52"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52"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52"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52"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52" t="str">
        <f>IFERROR(IF($G10=Tabelid!$L$6,$E10*J10,IFERROR($E10*J10/SUM($J10:$AB10)*(Eksplikatsioon!O11)/SUMPRODUCT($J10:$AB10,Eksplikatsioon!$O11:$AG11),"")),"")</f>
        <v/>
      </c>
      <c r="AD10" s="52" t="str">
        <f>IFERROR(IF($G10=Tabelid!$L$6,$E10*K10,IFERROR($E10*K10/SUM($J10:$AB10)*(Eksplikatsioon!P11)/SUMPRODUCT($J10:$AB10,Eksplikatsioon!$O11:$AG11),"")),"")</f>
        <v/>
      </c>
      <c r="AE10" s="52" t="str">
        <f>IFERROR(IF($G10=Tabelid!$L$6,$E10*L10,IFERROR($E10*L10/SUM($J10:$AB10)*(Eksplikatsioon!Q11)/SUMPRODUCT($J10:$AB10,Eksplikatsioon!$O11:$AG11),"")),"")</f>
        <v/>
      </c>
      <c r="AF10" s="52" t="str">
        <f>IFERROR(IF($G10=Tabelid!$L$6,$E10*M10,IFERROR($E10*M10/SUM($J10:$AB10)*(Eksplikatsioon!R11)/SUMPRODUCT($J10:$AB10,Eksplikatsioon!$O11:$AG11),"")),"")</f>
        <v/>
      </c>
      <c r="AG10" s="52" t="str">
        <f>IFERROR(IF($G10=Tabelid!$L$6,$E10*N10,IFERROR($E10*N10/SUM($J10:$AB10)*(Eksplikatsioon!S11)/SUMPRODUCT($J10:$AB10,Eksplikatsioon!$O11:$AG11),"")),"")</f>
        <v/>
      </c>
      <c r="AH10" s="52" t="str">
        <f>IFERROR(IF($G10=Tabelid!$L$6,$E10*O10,IFERROR($E10*O10/SUM($J10:$AB10)*(Eksplikatsioon!T11)/SUMPRODUCT($J10:$AB10,Eksplikatsioon!$O11:$AG11),"")),"")</f>
        <v/>
      </c>
      <c r="AI10" s="52" t="str">
        <f>IFERROR(IF($G10=Tabelid!$L$6,$E10*P10,IFERROR($E10*P10/SUM($J10:$AB10)*(Eksplikatsioon!U11)/SUMPRODUCT($J10:$AB10,Eksplikatsioon!$O11:$AG11),"")),"")</f>
        <v/>
      </c>
      <c r="AJ10" s="52" t="str">
        <f>IFERROR(IF($G10=Tabelid!$L$6,$E10*Q10,IFERROR($E10*Q10/SUM($J10:$AB10)*(Eksplikatsioon!V11)/SUMPRODUCT($J10:$AB10,Eksplikatsioon!$O11:$AG11),"")),"")</f>
        <v/>
      </c>
      <c r="AK10" s="52" t="str">
        <f>IFERROR(IF($G10=Tabelid!$L$6,$E10*R10,IFERROR($E10*R10/SUM($J10:$AB10)*(Eksplikatsioon!W11)/SUMPRODUCT($J10:$AB10,Eksplikatsioon!$O11:$AG11),"")),"")</f>
        <v/>
      </c>
      <c r="AL10" s="52" t="str">
        <f>IFERROR(IF($G10=Tabelid!$L$6,$E10*S10,IFERROR($E10*S10/SUM($J10:$AB10)*(Eksplikatsioon!X11)/SUMPRODUCT($J10:$AB10,Eksplikatsioon!$O11:$AG11),"")),"")</f>
        <v/>
      </c>
      <c r="AM10" s="52" t="str">
        <f>IFERROR(IF($G10=Tabelid!$L$6,$E10*T10,IFERROR($E10*T10/SUM($J10:$AB10)*(Eksplikatsioon!Y11)/SUMPRODUCT($J10:$AB10,Eksplikatsioon!$O11:$AG11),"")),"")</f>
        <v/>
      </c>
      <c r="AN10" s="52" t="str">
        <f>IFERROR(IF($G10=Tabelid!$L$6,$E10*U10,IFERROR($E10*U10/SUM($J10:$AB10)*(Eksplikatsioon!Z11)/SUMPRODUCT($J10:$AB10,Eksplikatsioon!$O11:$AG11),"")),"")</f>
        <v/>
      </c>
      <c r="AO10" s="52" t="str">
        <f>IFERROR(IF($G10=Tabelid!$L$6,$E10*V10,IFERROR($E10*V10/SUM($J10:$AB10)*(Eksplikatsioon!AA11)/SUMPRODUCT($J10:$AB10,Eksplikatsioon!$O11:$AG11),"")),"")</f>
        <v/>
      </c>
      <c r="AP10" s="52" t="str">
        <f>IFERROR(IF($G10=Tabelid!$L$6,$E10*W10,IFERROR($E10*W10/SUM($J10:$AB10)*(Eksplikatsioon!AB11)/SUMPRODUCT($J10:$AB10,Eksplikatsioon!$O11:$AG11),"")),"")</f>
        <v/>
      </c>
      <c r="AQ10" s="52" t="str">
        <f>IFERROR(IF($G10=Tabelid!$L$6,$E10*X10,IFERROR($E10*X10/SUM($J10:$AB10)*(Eksplikatsioon!AC11)/SUMPRODUCT($J10:$AB10,Eksplikatsioon!$O11:$AG11),"")),"")</f>
        <v/>
      </c>
      <c r="AR10" s="52" t="str">
        <f>IFERROR(IF($G10=Tabelid!$L$6,$E10*Y10,IFERROR($E10*Y10/SUM($J10:$AB10)*(Eksplikatsioon!AD11)/SUMPRODUCT($J10:$AB10,Eksplikatsioon!$O11:$AG11),"")),"")</f>
        <v/>
      </c>
      <c r="AS10" s="52" t="str">
        <f>IFERROR(IF($G10=Tabelid!$L$6,$E10*Z10,IFERROR($E10*Z10/SUM($J10:$AB10)*(Eksplikatsioon!AE11)/SUMPRODUCT($J10:$AB10,Eksplikatsioon!$O11:$AG11),"")),"")</f>
        <v/>
      </c>
      <c r="AT10" s="52" t="str">
        <f>IFERROR(IF($G10=Tabelid!$L$6,$E10*AA10,IFERROR($E10*AA10/SUM($J10:$AB10)*(Eksplikatsioon!AF11)/SUMPRODUCT($J10:$AB10,Eksplikatsioon!$O11:$AG11),"")),"")</f>
        <v/>
      </c>
      <c r="AU10" s="52" t="str">
        <f>IFERROR(IF($G10=Tabelid!$L$6,$E10*AB10,IFERROR($E10*AB10/SUM($J10:$AB10)*(Eksplikatsioon!AG11)/SUMPRODUCT($J10:$AB10,Eksplikatsioon!$O11:$AG11),"")),"")</f>
        <v/>
      </c>
      <c r="AW10" s="61" t="str">
        <f t="shared" ref="AW10:AW48" si="5">IF(BF10&lt;&gt;"",BF10,IF(BF9&lt;&gt;"","Aktiivne vakantsus",IF(AW9="Aktiivne vakantsus","Üüritav pind kokku",IF(AW9="Üüritav pind kokku","Passiivne vakantsus",""))))</f>
        <v>Keskkonnaainspektsioon</v>
      </c>
      <c r="AX10" s="61" t="str">
        <f t="shared" ref="AX10:AX48" si="6">IF(BG10&lt;&gt;"",BG10,"")</f>
        <v>LEIGRI5_17</v>
      </c>
      <c r="AY10" s="58">
        <f>IF(BF10&lt;&gt;"",IF(SUMIFS(E:E,H:H,AW10,G:G,"Ainukasutuses pind",C:C,"ÜÜRITAV PIND")=0,0,SUMIFS(E:E,H:H,AW10,G:G,"Ainukasutuses pind",C:C,"ÜÜRITAV PIND")),IF(AW10="Aktiivne vakantsus",SUMIFS(E:E,C:C,"üüritav pind",G:G,"ainukasutuses pind")-SUM($AY$2:AY9),IF(AW10="Üüritav pind kokku",SUM($AY$2:AY9),"")))</f>
        <v>75.3</v>
      </c>
      <c r="AZ10" s="58">
        <f>IF(BF10&lt;&gt;"",IFERROR(SUMIFS(E:E,G:G,"Ainukasutuses pind",C:C,"Üüritav pind",H:H,AW10,A:A,-5)/SUMIFS(E:E,G:G,"Ainukasutuses pind",C:C,"Üüritav pind",A:A,-5)*SUMIFS(E:E,G:G,"korruse üldpind",C:C,"üüritav pind",A:A,-5),0)+IFERROR(SUMIFS(E:E,G:G,"Ainukasutuses pind",C:C,"Üüritav pind",H:H,AW10,A:A,-4)/SUMIFS(E:E,G:G,"Ainukasutuses pind",C:C,"Üüritav pind",A:A,-4)*SUMIFS(E:E,G:G,"korruse üldpind",C:C,"üüritav pind",A:A,-4),0)+IFERROR(SUMIFS(E:E,G:G,"Ainukasutuses pind",C:C,"Üüritav pind",H:H,AW10,A:A,-3)/SUMIFS(E:E,G:G,"Ainukasutuses pind",C:C,"Üüritav pind",A:A,-3)*SUMIFS(E:E,G:G,"korruse üldpind",C:C,"üüritav pind",A:A,-3),0)+IFERROR(SUMIFS(E:E,G:G,"Ainukasutuses pind",C:C,"Üüritav pind",H:H,AW10,A:A,-2)/SUMIFS(E:E,G:G,"Ainukasutuses pind",C:C,"Üüritav pind",A:A,-2)*SUMIFS(E:E,G:G,"korruse üldpind",C:C,"üüritav pind",A:A,-2),0)+IFERROR(SUMIFS(E:E,G:G,"Ainukasutuses pind",C:C,"Üüritav pind",H:H,AW10,A:A,-1)/SUMIFS(E:E,G:G,"Ainukasutuses pind",C:C,"Üüritav pind",A:A,-1)*SUMIFS(E:E,G:G,"korruse üldpind",C:C,"üüritav pind",A:A,-1),0)+IFERROR(SUMIFS(E:E,G:G,"Ainukasutuses pind",C:C,"Üüritav pind",H:H,AW10,A:A,0)/SUMIFS(E:E,G:G,"Ainukasutuses pind",C:C,"Üüritav pind",A:A,0)*SUMIFS(E:E,G:G,"korruse üldpind",C:C,"üüritav pind",A:A,0),0)+IFERROR(SUMIFS(E:E,G:G,"Ainukasutuses pind",C:C,"Üüritav pind",H:H,AW10,A:A,1)/SUMIFS(E:E,G:G,"Ainukasutuses pind",C:C,"Üüritav pind",A:A,1)*SUMIFS(E:E,G:G,"korruse üldpind",C:C,"üüritav pind",A:A,1),0)+IFERROR(SUMIFS(E:E,G:G,"Ainukasutuses pind",C:C,"Üüritav pind",H:H,AW10,A:A,2)/SUMIFS(E:E,G:G,"Ainukasutuses pind",C:C,"Üüritav pind",A:A,2)*SUMIFS(E:E,G:G,"korruse üldpind",C:C,"üüritav pind",A:A,2),0)+IFERROR(SUMIFS(E:E,G:G,"Ainukasutuses pind",C:C,"Üüritav pind",H:H,AW10,A:A,3)/SUMIFS(E:E,G:G,"Ainukasutuses pind",C:C,"Üüritav pind",A:A,3)*SUMIFS(E:E,G:G,"korruse üldpind",C:C,"üüritav pind",A:A,3),0)+IFERROR(SUMIFS(E:E,G:G,"Ainukasutuses pind",C:C,"Üüritav pind",H:H,AW10,A:A,4)/SUMIFS(E:E,G:G,"Ainukasutuses pind",C:C,"Üüritav pind",A:A,4)*SUMIFS(E:E,G:G,"korruse üldpind",C:C,"üüritav pind",A:A,4),0)+IFERROR(SUMIFS(E:E,G:G,"Ainukasutuses pind",C:C,"Üüritav pind",H:H,AW10,A:A,5)/SUMIFS(E:E,G:G,"Ainukasutuses pind",C:C,"Üüritav pind",A:A,5)*SUMIFS(E:E,G:G,"korruse üldpind",C:C,"üüritav pind",A:A,5),0)+IFERROR(SUMIFS(E:E,G:G,"Ainukasutuses pind",C:C,"Üüritav pind",H:H,AW10,A:A,6)/SUMIFS(E:E,G:G,"Ainukasutuses pind",C:C,"Üüritav pind",A:A,6)*SUMIFS(E:E,G:G,"korruse üldpind",C:C,"üüritav pind",A:A,6),0)+IFERROR(SUMIFS(E:E,G:G,"Ainukasutuses pind",C:C,"Üüritav pind",H:H,AW10,A:A,7)/SUMIFS(E:E,G:G,"Ainukasutuses pind",C:C,"Üüritav pind",A:A,7)*SUMIFS(E:E,G:G,"korruse üldpind",C:C,"üüritav pind",A:A,7),0)+IFERROR(SUMIFS(E:E,G:G,"Ainukasutuses pind",C:C,"Üüritav pind",H:H,AW10,A:A,8)/SUMIFS(E:E,G:G,"Ainukasutuses pind",C:C,"Üüritav pind",A:A,8)*SUMIFS(E:E,G:G,"korruse üldpind",C:C,"üüritav pind",A:A,8),0)+IFERROR(SUMIFS(E:E,G:G,"Ainukasutuses pind",C:C,"Üüritav pind",H:H,AW10,A:A,9)/SUMIFS(E:E,G:G,"Ainukasutuses pind",C:C,"Üüritav pind",A:A,9)*SUMIFS(E:E,G:G,"korruse üldpind",C:C,"üüritav pind",A:A,9),0)+IFERROR(SUMIFS(E:E,G:G,"Ainukasutuses pind",C:C,"Üüritav pind",H:H,AW10,A:A,10)/SUMIFS(E:E,G:G,"Ainukasutuses pind",C:C,"Üüritav pind",A:A,10)*SUMIFS(E:E,G:G,"korruse üldpind",C:C,"üüritav pind",A:A,10),0)+IFERROR(SUMIFS(E:E,G:G,"Ainukasutuses pind",C:C,"Üüritav pind",H:H,AW10,A:A,11)/SUMIFS(E:E,G:G,"Ainukasutuses pind",C:C,"Üüritav pind",A:A,11)*SUMIFS(E:E,G:G,"korruse üldpind",C:C,"üüritav pind",A:A,11),0)+IFERROR(SUMIFS(E:E,G:G,"Ainukasutuses pind",C:C,"Üüritav pind",H:H,AW10,A:A,12)/SUMIFS(E:E,G:G,"Ainukasutuses pind",C:C,"Üüritav pind",A:A,12)*SUMIFS(E:E,G:G,"korruse üldpind",C:C,"üüritav pind",A:A,12),0)+IFERROR(SUMIFS(E:E,G:G,"Ainukasutuses pind",C:C,"Üüritav pind",H:H,AW10,A:A,13)/SUMIFS(E:E,G:G,"Ainukasutuses pind",C:C,"Üüritav pind",A:A,13)*SUMIFS(E:E,G:G,"korruse üldpind",C:C,"üüritav pind",A:A,13),0)+IFERROR(SUMIFS(E:E,G:G,"Ainukasutuses pind",C:C,"Üüritav pind",H:H,AW10,A:A,14)/SUMIFS(E:E,G:G,"Ainukasutuses pind",C:C,"Üüritav pind",A:A,14)*SUMIFS(E:E,G:G,"korruse üldpind",C:C,"üüritav pind",A:A,14),0)+IFERROR(SUMIFS(E:E,G:G,"Ainukasutuses pind",C:C,"Üüritav pind",H:H,AW10,A:A,15)/SUMIFS(E:E,G:G,"Ainukasutuses pind",C:C,"Üüritav pind",A:A,15)*SUMIFS(E:E,G:G,"korruse üldpind",C:C,"üüritav pind",A:A,15),0)+IFERROR(SUMIFS(E:E,G:G,"Ainukasutuses pind",C:C,"Üüritav pind",H:H,AW10,A:A,16)/SUMIFS(E:E,G:G,"Ainukasutuses pind",C:C,"Üüritav pind",A:A,16)*SUMIFS(E:E,G:G,"korruse üldpind",C:C,"üüritav pind",A:A,16),0)+IFERROR(SUMIFS(E:E,G:G,"Ainukasutuses pind",C:C,"Üüritav pind",H:H,AW10,A:A,17)/SUMIFS(E:E,G:G,"Ainukasutuses pind",C:C,"Üüritav pind",A:A,17)*SUMIFS(E:E,G:G,"korruse üldpind",C:C,"üüritav pind",A:A,17),0)+IFERROR(SUMIFS(E:E,G:G,"Ainukasutuses pind",C:C,"Üüritav pind",H:H,AW10,A:A,18)/SUMIFS(E:E,G:G,"Ainukasutuses pind",C:C,"Üüritav pind",A:A,18)*SUMIFS(E:E,G:G,"korruse üldpind",C:C,"üüritav pind",A:A,18),0)+IFERROR(SUMIFS(E:E,G:G,"Ainukasutuses pind",C:C,"Üüritav pind",H:H,AW10,A:A,19)/SUMIFS(E:E,G:G,"Ainukasutuses pind",C:C,"Üüritav pind",A:A,19)*SUMIFS(E:E,G:G,"korruse üldpind",C:C,"üüritav pind",A:A,19),0)+IFERROR(SUMIFS(E:E,G:G,"Ainukasutuses pind",C:C,"Üüritav pind",H:H,AW10,A:A,20)/SUMIFS(E:E,G:G,"Ainukasutuses pind",C:C,"Üüritav pind",A:A,20)*SUMIFS(E:E,G:G,"korruse üldpind",C:C,"üüritav pind",A:A,20),0),IF(AW10="Aktiivne vakantsus",SUMIFS(E:E,C:C,"üüritav pind",G:G,"korruse üldpind")-SUM($AZ$2:AZ9),IF(AW10="Üüritav pind kokku",SUM($AZ$2:AZ9),"")))</f>
        <v>32.643269621797472</v>
      </c>
      <c r="BA10" s="58">
        <f ca="1">IF(BF10&lt;&gt;"",IFERROR(AY10/SUM($AY$3:OFFSET($AY$3,MATCH("Üüritav pind kokku",$AW$5:$AW$100,0),0))*SUMIFS(E:E,G:G,"Hoone üldpind",C:C,"ÜÜRITAV PIND"),0),IF(AW10="Aktiivne vakantsus",IFERROR(AY10/SUM($AY$3:AY10)*SUMIFS(E:E,G:G,"Hoone üldpind",C:C,"ÜÜRITAV PIND"),SUMIFS(E:E,G:G,"Hoone üldpind",C:C,"ÜÜRITAV PIND")),IF(AW10="Üüritav pind kokku",SUM($BA$2:BA9),"")))</f>
        <v>1.1081752514683048</v>
      </c>
      <c r="BB10" s="58">
        <f ca="1">IF(OR(BF10&lt;&gt;"",AW10="Aktiivne vakantsus"),IFERROR(SUM(INDIRECT("r3c"&amp;MATCH($AW10,AC$2:AU$2,0)+28,FALSE):INDIRECT("r1002c"&amp;MATCH($AW10,AC$2:AU$2,0)+28,FALSE)),0),IF(AW10="Üüritav pind kokku",SUM($BB$2:BB9),""))</f>
        <v>0</v>
      </c>
      <c r="BC10" s="58">
        <f t="shared" ref="BC10:BC48" ca="1" si="7">IF(AW10="Passiivne vakantsus",SUMIFS(E:E,C:C,"PASSIIVNE VAKANTSUS"),IF(AW10="Üüritav pind kokku",SUM(AY10:BB10),IF(AW10&lt;&gt;"",SUM(AY10:BB10),"")))</f>
        <v>109.05144487326578</v>
      </c>
      <c r="BD10" s="73">
        <f t="shared" ref="BD10:BD48" ca="1" si="8">IFERROR(IF(AND(AW10&lt;&gt;"passiivne vakantsus"),BC10/(SUMIFS(BC:BC,AW:AW,"Üüritav pind kokku")),""),"")</f>
        <v>5.0903909290606252E-2</v>
      </c>
      <c r="BF10" s="60" t="s">
        <v>385</v>
      </c>
      <c r="BG10" s="60" t="s">
        <v>386</v>
      </c>
    </row>
    <row r="11" spans="1:59" x14ac:dyDescent="0.25">
      <c r="A11" s="38" t="str">
        <f>IF(Eksplikatsioon!A12=0,"",Eksplikatsioon!A12)</f>
        <v>01</v>
      </c>
      <c r="B11" s="38" t="str">
        <f>IF(Eksplikatsioon!B12=0,"",Eksplikatsioon!B12)</f>
        <v>103</v>
      </c>
      <c r="C11" s="38" t="str">
        <f>IF(Eksplikatsioon!C12=0,"",Eksplikatsioon!C12)</f>
        <v>ÜÜRITAV PIND</v>
      </c>
      <c r="D11" s="38" t="str">
        <f>IF(Eksplikatsioon!D12=0,"",Eksplikatsioon!D12)</f>
        <v>Kabinet/Büroo</v>
      </c>
      <c r="E11" s="38">
        <f>IF(Eksplikatsioon!F12=0,"",Eksplikatsioon!F12)</f>
        <v>9.6</v>
      </c>
      <c r="F11" s="38" t="str">
        <f>IF(Eksplikatsioon!H12=0,"",Eksplikatsioon!H12)</f>
        <v/>
      </c>
      <c r="G11" s="38" t="str">
        <f>IF(Eksplikatsioon!J12=0,"",Eksplikatsioon!J12)</f>
        <v>Ainukasutuses pind</v>
      </c>
      <c r="H11" s="38" t="str">
        <f>IF(Eksplikatsioon!K12=0,"",Eksplikatsioon!K12)</f>
        <v>Maksu-ja Tolliamet</v>
      </c>
      <c r="I11" s="38" t="str">
        <f>IF(Eksplikatsioon!L12=0,"",Eksplikatsioon!L12)</f>
        <v>LEIGRI5_13</v>
      </c>
      <c r="J11" s="52" t="str">
        <f>IFERROR(IF($G11=Tabelid!$L$6,Eksplikatsioon!O12/SUM(Eksplikatsioon!$O12:'Eksplikatsioon'!$AG12),IF($G11=Tabelid!$L$4,IFERROR(SUMIFS($E:$E,$G:$G,Tabelid!$L$1,$C:$C,Tabelid!$J$4,$H:$H,J$2,$A:$A,$A11)/SUMIFS($E:$E,$G:$G,Tabelid!$L$1,$C:$C,Tabelid!$J$4,$A:$A,$A11),0),IF($G11=Tabelid!$L$5,IFERROR(SUMIFS($E:$E,$G:$G,Tabelid!$L$1,$C:$C,Tabelid!$J$4,$H:$H,J$2)/SUMIFS($E:$E,$G:$G,Tabelid!$L$1,$C:$C,Tabelid!$J$4),0),""))),"")</f>
        <v/>
      </c>
      <c r="K11" s="52" t="str">
        <f>IFERROR(IF($G11=Tabelid!$L$6,Eksplikatsioon!P12/SUM(Eksplikatsioon!$O12:'Eksplikatsioon'!$AG12),IF($G11=Tabelid!$L$4,IFERROR(SUMIFS($E:$E,$G:$G,Tabelid!$L$1,$C:$C,Tabelid!$J$4,$H:$H,K$2,$A:$A,$A11)/SUMIFS($E:$E,$G:$G,Tabelid!$L$1,$C:$C,Tabelid!$J$4,$A:$A,$A11),0),IF($G11=Tabelid!$L$5,IFERROR(SUMIFS($E:$E,$G:$G,Tabelid!$L$1,$C:$C,Tabelid!$J$4,$H:$H,K$2)/SUMIFS($E:$E,$G:$G,Tabelid!$L$1,$C:$C,Tabelid!$J$4),0),""))),"")</f>
        <v/>
      </c>
      <c r="L11" s="52" t="str">
        <f>IFERROR(IF($G11=Tabelid!$L$6,Eksplikatsioon!Q12/SUM(Eksplikatsioon!$O12:'Eksplikatsioon'!$AG12),IF($G11=Tabelid!$L$4,IFERROR(SUMIFS($E:$E,$G:$G,Tabelid!$L$1,$C:$C,Tabelid!$J$4,$H:$H,L$2,$A:$A,$A11)/SUMIFS($E:$E,$G:$G,Tabelid!$L$1,$C:$C,Tabelid!$J$4,$A:$A,$A11),0),IF($G11=Tabelid!$L$5,IFERROR(SUMIFS($E:$E,$G:$G,Tabelid!$L$1,$C:$C,Tabelid!$J$4,$H:$H,L$2)/SUMIFS($E:$E,$G:$G,Tabelid!$L$1,$C:$C,Tabelid!$J$4),0),""))),"")</f>
        <v/>
      </c>
      <c r="M11" s="52" t="str">
        <f>IFERROR(IF($G11=Tabelid!$L$6,Eksplikatsioon!R12/SUM(Eksplikatsioon!$O12:'Eksplikatsioon'!$AG12),IF($G11=Tabelid!$L$4,IFERROR(SUMIFS($E:$E,$G:$G,Tabelid!$L$1,$C:$C,Tabelid!$J$4,$H:$H,M$2,$A:$A,$A11)/SUMIFS($E:$E,$G:$G,Tabelid!$L$1,$C:$C,Tabelid!$J$4,$A:$A,$A11),0),IF($G11=Tabelid!$L$5,IFERROR(SUMIFS($E:$E,$G:$G,Tabelid!$L$1,$C:$C,Tabelid!$J$4,$H:$H,M$2)/SUMIFS($E:$E,$G:$G,Tabelid!$L$1,$C:$C,Tabelid!$J$4),0),""))),"")</f>
        <v/>
      </c>
      <c r="N11" s="52" t="str">
        <f>IFERROR(IF($G11=Tabelid!$L$6,Eksplikatsioon!S12/SUM(Eksplikatsioon!$O12:'Eksplikatsioon'!$AG12),IF($G11=Tabelid!$L$4,IFERROR(SUMIFS($E:$E,$G:$G,Tabelid!$L$1,$C:$C,Tabelid!$J$4,$H:$H,N$2,$A:$A,$A11)/SUMIFS($E:$E,$G:$G,Tabelid!$L$1,$C:$C,Tabelid!$J$4,$A:$A,$A11),0),IF($G11=Tabelid!$L$5,IFERROR(SUMIFS($E:$E,$G:$G,Tabelid!$L$1,$C:$C,Tabelid!$J$4,$H:$H,N$2)/SUMIFS($E:$E,$G:$G,Tabelid!$L$1,$C:$C,Tabelid!$J$4),0),""))),"")</f>
        <v/>
      </c>
      <c r="O11" s="52" t="str">
        <f>IFERROR(IF($G11=Tabelid!$L$6,Eksplikatsioon!T12/SUM(Eksplikatsioon!$O12:'Eksplikatsioon'!$AG12),IF($G11=Tabelid!$L$4,IFERROR(SUMIFS($E:$E,$G:$G,Tabelid!$L$1,$C:$C,Tabelid!$J$4,$H:$H,O$2,$A:$A,$A11)/SUMIFS($E:$E,$G:$G,Tabelid!$L$1,$C:$C,Tabelid!$J$4,$A:$A,$A11),0),IF($G11=Tabelid!$L$5,IFERROR(SUMIFS($E:$E,$G:$G,Tabelid!$L$1,$C:$C,Tabelid!$J$4,$H:$H,O$2)/SUMIFS($E:$E,$G:$G,Tabelid!$L$1,$C:$C,Tabelid!$J$4),0),""))),"")</f>
        <v/>
      </c>
      <c r="P11" s="52" t="str">
        <f>IFERROR(IF($G11=Tabelid!$L$6,Eksplikatsioon!U12/SUM(Eksplikatsioon!$O12:'Eksplikatsioon'!$AG12),IF($G11=Tabelid!$L$4,IFERROR(SUMIFS($E:$E,$G:$G,Tabelid!$L$1,$C:$C,Tabelid!$J$4,$H:$H,P$2,$A:$A,$A11)/SUMIFS($E:$E,$G:$G,Tabelid!$L$1,$C:$C,Tabelid!$J$4,$A:$A,$A11),0),IF($G11=Tabelid!$L$5,IFERROR(SUMIFS($E:$E,$G:$G,Tabelid!$L$1,$C:$C,Tabelid!$J$4,$H:$H,P$2)/SUMIFS($E:$E,$G:$G,Tabelid!$L$1,$C:$C,Tabelid!$J$4),0),""))),"")</f>
        <v/>
      </c>
      <c r="Q11" s="52" t="str">
        <f>IFERROR(IF($G11=Tabelid!$L$6,Eksplikatsioon!V12/SUM(Eksplikatsioon!$O12:'Eksplikatsioon'!$AG12),IF($G11=Tabelid!$L$4,IFERROR(SUMIFS($E:$E,$G:$G,Tabelid!$L$1,$C:$C,Tabelid!$J$4,$H:$H,Q$2,$A:$A,$A11)/SUMIFS($E:$E,$G:$G,Tabelid!$L$1,$C:$C,Tabelid!$J$4,$A:$A,$A11),0),IF($G11=Tabelid!$L$5,IFERROR(SUMIFS($E:$E,$G:$G,Tabelid!$L$1,$C:$C,Tabelid!$J$4,$H:$H,Q$2)/SUMIFS($E:$E,$G:$G,Tabelid!$L$1,$C:$C,Tabelid!$J$4),0),""))),"")</f>
        <v/>
      </c>
      <c r="R11" s="52" t="str">
        <f>IFERROR(IF($G11=Tabelid!$L$6,Eksplikatsioon!W12/SUM(Eksplikatsioon!$O12:'Eksplikatsioon'!$AG12),IF($G11=Tabelid!$L$4,IFERROR(SUMIFS($E:$E,$G:$G,Tabelid!$L$1,$C:$C,Tabelid!$J$4,$H:$H,R$2,$A:$A,$A11)/SUMIFS($E:$E,$G:$G,Tabelid!$L$1,$C:$C,Tabelid!$J$4,$A:$A,$A11),0),IF($G11=Tabelid!$L$5,IFERROR(SUMIFS($E:$E,$G:$G,Tabelid!$L$1,$C:$C,Tabelid!$J$4,$H:$H,R$2)/SUMIFS($E:$E,$G:$G,Tabelid!$L$1,$C:$C,Tabelid!$J$4),0),""))),"")</f>
        <v/>
      </c>
      <c r="S11" s="52" t="str">
        <f>IFERROR(IF($G11=Tabelid!$L$6,Eksplikatsioon!X12/SUM(Eksplikatsioon!$O12:'Eksplikatsioon'!$AG12),IF($G11=Tabelid!$L$4,IFERROR(SUMIFS($E:$E,$G:$G,Tabelid!$L$1,$C:$C,Tabelid!$J$4,$H:$H,S$2,$A:$A,$A11)/SUMIFS($E:$E,$G:$G,Tabelid!$L$1,$C:$C,Tabelid!$J$4,$A:$A,$A11),0),IF($G11=Tabelid!$L$5,IFERROR(SUMIFS($E:$E,$G:$G,Tabelid!$L$1,$C:$C,Tabelid!$J$4,$H:$H,S$2)/SUMIFS($E:$E,$G:$G,Tabelid!$L$1,$C:$C,Tabelid!$J$4),0),""))),"")</f>
        <v/>
      </c>
      <c r="T11" s="52" t="str">
        <f>IFERROR(IF($G11=Tabelid!$L$6,Eksplikatsioon!Y12/SUM(Eksplikatsioon!$O12:'Eksplikatsioon'!$AG12),IF($G11=Tabelid!$L$4,IFERROR(SUMIFS($E:$E,$G:$G,Tabelid!$L$1,$C:$C,Tabelid!$J$4,$H:$H,T$2,$A:$A,$A11)/SUMIFS($E:$E,$G:$G,Tabelid!$L$1,$C:$C,Tabelid!$J$4,$A:$A,$A11),0),IF($G11=Tabelid!$L$5,IFERROR(SUMIFS($E:$E,$G:$G,Tabelid!$L$1,$C:$C,Tabelid!$J$4,$H:$H,T$2)/SUMIFS($E:$E,$G:$G,Tabelid!$L$1,$C:$C,Tabelid!$J$4),0),""))),"")</f>
        <v/>
      </c>
      <c r="U11" s="52" t="str">
        <f>IFERROR(IF($G11=Tabelid!$L$6,Eksplikatsioon!Z12/SUM(Eksplikatsioon!$O12:'Eksplikatsioon'!$AG12),IF($G11=Tabelid!$L$4,IFERROR(SUMIFS($E:$E,$G:$G,Tabelid!$L$1,$C:$C,Tabelid!$J$4,$H:$H,U$2,$A:$A,$A11)/SUMIFS($E:$E,$G:$G,Tabelid!$L$1,$C:$C,Tabelid!$J$4,$A:$A,$A11),0),IF($G11=Tabelid!$L$5,IFERROR(SUMIFS($E:$E,$G:$G,Tabelid!$L$1,$C:$C,Tabelid!$J$4,$H:$H,U$2)/SUMIFS($E:$E,$G:$G,Tabelid!$L$1,$C:$C,Tabelid!$J$4),0),""))),"")</f>
        <v/>
      </c>
      <c r="V11" s="52"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52"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52"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52"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52"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52"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52"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52" t="str">
        <f>IFERROR(IF($G11=Tabelid!$L$6,$E11*J11,IFERROR($E11*J11/SUM($J11:$AB11)*(Eksplikatsioon!O12)/SUMPRODUCT($J11:$AB11,Eksplikatsioon!$O12:$AG12),"")),"")</f>
        <v/>
      </c>
      <c r="AD11" s="52" t="str">
        <f>IFERROR(IF($G11=Tabelid!$L$6,$E11*K11,IFERROR($E11*K11/SUM($J11:$AB11)*(Eksplikatsioon!P12)/SUMPRODUCT($J11:$AB11,Eksplikatsioon!$O12:$AG12),"")),"")</f>
        <v/>
      </c>
      <c r="AE11" s="52" t="str">
        <f>IFERROR(IF($G11=Tabelid!$L$6,$E11*L11,IFERROR($E11*L11/SUM($J11:$AB11)*(Eksplikatsioon!Q12)/SUMPRODUCT($J11:$AB11,Eksplikatsioon!$O12:$AG12),"")),"")</f>
        <v/>
      </c>
      <c r="AF11" s="52" t="str">
        <f>IFERROR(IF($G11=Tabelid!$L$6,$E11*M11,IFERROR($E11*M11/SUM($J11:$AB11)*(Eksplikatsioon!R12)/SUMPRODUCT($J11:$AB11,Eksplikatsioon!$O12:$AG12),"")),"")</f>
        <v/>
      </c>
      <c r="AG11" s="52" t="str">
        <f>IFERROR(IF($G11=Tabelid!$L$6,$E11*N11,IFERROR($E11*N11/SUM($J11:$AB11)*(Eksplikatsioon!S12)/SUMPRODUCT($J11:$AB11,Eksplikatsioon!$O12:$AG12),"")),"")</f>
        <v/>
      </c>
      <c r="AH11" s="52" t="str">
        <f>IFERROR(IF($G11=Tabelid!$L$6,$E11*O11,IFERROR($E11*O11/SUM($J11:$AB11)*(Eksplikatsioon!T12)/SUMPRODUCT($J11:$AB11,Eksplikatsioon!$O12:$AG12),"")),"")</f>
        <v/>
      </c>
      <c r="AI11" s="52" t="str">
        <f>IFERROR(IF($G11=Tabelid!$L$6,$E11*P11,IFERROR($E11*P11/SUM($J11:$AB11)*(Eksplikatsioon!U12)/SUMPRODUCT($J11:$AB11,Eksplikatsioon!$O12:$AG12),"")),"")</f>
        <v/>
      </c>
      <c r="AJ11" s="52" t="str">
        <f>IFERROR(IF($G11=Tabelid!$L$6,$E11*Q11,IFERROR($E11*Q11/SUM($J11:$AB11)*(Eksplikatsioon!V12)/SUMPRODUCT($J11:$AB11,Eksplikatsioon!$O12:$AG12),"")),"")</f>
        <v/>
      </c>
      <c r="AK11" s="52" t="str">
        <f>IFERROR(IF($G11=Tabelid!$L$6,$E11*R11,IFERROR($E11*R11/SUM($J11:$AB11)*(Eksplikatsioon!W12)/SUMPRODUCT($J11:$AB11,Eksplikatsioon!$O12:$AG12),"")),"")</f>
        <v/>
      </c>
      <c r="AL11" s="52" t="str">
        <f>IFERROR(IF($G11=Tabelid!$L$6,$E11*S11,IFERROR($E11*S11/SUM($J11:$AB11)*(Eksplikatsioon!X12)/SUMPRODUCT($J11:$AB11,Eksplikatsioon!$O12:$AG12),"")),"")</f>
        <v/>
      </c>
      <c r="AM11" s="52" t="str">
        <f>IFERROR(IF($G11=Tabelid!$L$6,$E11*T11,IFERROR($E11*T11/SUM($J11:$AB11)*(Eksplikatsioon!Y12)/SUMPRODUCT($J11:$AB11,Eksplikatsioon!$O12:$AG12),"")),"")</f>
        <v/>
      </c>
      <c r="AN11" s="52" t="str">
        <f>IFERROR(IF($G11=Tabelid!$L$6,$E11*U11,IFERROR($E11*U11/SUM($J11:$AB11)*(Eksplikatsioon!Z12)/SUMPRODUCT($J11:$AB11,Eksplikatsioon!$O12:$AG12),"")),"")</f>
        <v/>
      </c>
      <c r="AO11" s="52" t="str">
        <f>IFERROR(IF($G11=Tabelid!$L$6,$E11*V11,IFERROR($E11*V11/SUM($J11:$AB11)*(Eksplikatsioon!AA12)/SUMPRODUCT($J11:$AB11,Eksplikatsioon!$O12:$AG12),"")),"")</f>
        <v/>
      </c>
      <c r="AP11" s="52" t="str">
        <f>IFERROR(IF($G11=Tabelid!$L$6,$E11*W11,IFERROR($E11*W11/SUM($J11:$AB11)*(Eksplikatsioon!AB12)/SUMPRODUCT($J11:$AB11,Eksplikatsioon!$O12:$AG12),"")),"")</f>
        <v/>
      </c>
      <c r="AQ11" s="52" t="str">
        <f>IFERROR(IF($G11=Tabelid!$L$6,$E11*X11,IFERROR($E11*X11/SUM($J11:$AB11)*(Eksplikatsioon!AC12)/SUMPRODUCT($J11:$AB11,Eksplikatsioon!$O12:$AG12),"")),"")</f>
        <v/>
      </c>
      <c r="AR11" s="52" t="str">
        <f>IFERROR(IF($G11=Tabelid!$L$6,$E11*Y11,IFERROR($E11*Y11/SUM($J11:$AB11)*(Eksplikatsioon!AD12)/SUMPRODUCT($J11:$AB11,Eksplikatsioon!$O12:$AG12),"")),"")</f>
        <v/>
      </c>
      <c r="AS11" s="52" t="str">
        <f>IFERROR(IF($G11=Tabelid!$L$6,$E11*Z11,IFERROR($E11*Z11/SUM($J11:$AB11)*(Eksplikatsioon!AE12)/SUMPRODUCT($J11:$AB11,Eksplikatsioon!$O12:$AG12),"")),"")</f>
        <v/>
      </c>
      <c r="AT11" s="52" t="str">
        <f>IFERROR(IF($G11=Tabelid!$L$6,$E11*AA11,IFERROR($E11*AA11/SUM($J11:$AB11)*(Eksplikatsioon!AF12)/SUMPRODUCT($J11:$AB11,Eksplikatsioon!$O12:$AG12),"")),"")</f>
        <v/>
      </c>
      <c r="AU11" s="52" t="str">
        <f>IFERROR(IF($G11=Tabelid!$L$6,$E11*AB11,IFERROR($E11*AB11/SUM($J11:$AB11)*(Eksplikatsioon!AG12)/SUMPRODUCT($J11:$AB11,Eksplikatsioon!$O12:$AG12),"")),"")</f>
        <v/>
      </c>
      <c r="AW11" s="61" t="str">
        <f t="shared" si="5"/>
        <v>Muinsuskaitseamet</v>
      </c>
      <c r="AX11" s="61" t="str">
        <f t="shared" si="6"/>
        <v>LEIGRI5_21</v>
      </c>
      <c r="AY11" s="58">
        <f>IF(BF11&lt;&gt;"",IF(SUMIFS(E:E,H:H,AW11,G:G,"Ainukasutuses pind",C:C,"ÜÜRITAV PIND")=0,0,SUMIFS(E:E,H:H,AW11,G:G,"Ainukasutuses pind",C:C,"ÜÜRITAV PIND")),IF(AW11="Aktiivne vakantsus",SUMIFS(E:E,C:C,"üüritav pind",G:G,"ainukasutuses pind")-SUM($AY$2:AY10),IF(AW11="Üüritav pind kokku",SUM($AY$2:AY10),"")))</f>
        <v>38.799999999999997</v>
      </c>
      <c r="AZ11" s="58">
        <f>IF(BF11&lt;&gt;"",IFERROR(SUMIFS(E:E,G:G,"Ainukasutuses pind",C:C,"Üüritav pind",H:H,AW11,A:A,-5)/SUMIFS(E:E,G:G,"Ainukasutuses pind",C:C,"Üüritav pind",A:A,-5)*SUMIFS(E:E,G:G,"korruse üldpind",C:C,"üüritav pind",A:A,-5),0)+IFERROR(SUMIFS(E:E,G:G,"Ainukasutuses pind",C:C,"Üüritav pind",H:H,AW11,A:A,-4)/SUMIFS(E:E,G:G,"Ainukasutuses pind",C:C,"Üüritav pind",A:A,-4)*SUMIFS(E:E,G:G,"korruse üldpind",C:C,"üüritav pind",A:A,-4),0)+IFERROR(SUMIFS(E:E,G:G,"Ainukasutuses pind",C:C,"Üüritav pind",H:H,AW11,A:A,-3)/SUMIFS(E:E,G:G,"Ainukasutuses pind",C:C,"Üüritav pind",A:A,-3)*SUMIFS(E:E,G:G,"korruse üldpind",C:C,"üüritav pind",A:A,-3),0)+IFERROR(SUMIFS(E:E,G:G,"Ainukasutuses pind",C:C,"Üüritav pind",H:H,AW11,A:A,-2)/SUMIFS(E:E,G:G,"Ainukasutuses pind",C:C,"Üüritav pind",A:A,-2)*SUMIFS(E:E,G:G,"korruse üldpind",C:C,"üüritav pind",A:A,-2),0)+IFERROR(SUMIFS(E:E,G:G,"Ainukasutuses pind",C:C,"Üüritav pind",H:H,AW11,A:A,-1)/SUMIFS(E:E,G:G,"Ainukasutuses pind",C:C,"Üüritav pind",A:A,-1)*SUMIFS(E:E,G:G,"korruse üldpind",C:C,"üüritav pind",A:A,-1),0)+IFERROR(SUMIFS(E:E,G:G,"Ainukasutuses pind",C:C,"Üüritav pind",H:H,AW11,A:A,0)/SUMIFS(E:E,G:G,"Ainukasutuses pind",C:C,"Üüritav pind",A:A,0)*SUMIFS(E:E,G:G,"korruse üldpind",C:C,"üüritav pind",A:A,0),0)+IFERROR(SUMIFS(E:E,G:G,"Ainukasutuses pind",C:C,"Üüritav pind",H:H,AW11,A:A,1)/SUMIFS(E:E,G:G,"Ainukasutuses pind",C:C,"Üüritav pind",A:A,1)*SUMIFS(E:E,G:G,"korruse üldpind",C:C,"üüritav pind",A:A,1),0)+IFERROR(SUMIFS(E:E,G:G,"Ainukasutuses pind",C:C,"Üüritav pind",H:H,AW11,A:A,2)/SUMIFS(E:E,G:G,"Ainukasutuses pind",C:C,"Üüritav pind",A:A,2)*SUMIFS(E:E,G:G,"korruse üldpind",C:C,"üüritav pind",A:A,2),0)+IFERROR(SUMIFS(E:E,G:G,"Ainukasutuses pind",C:C,"Üüritav pind",H:H,AW11,A:A,3)/SUMIFS(E:E,G:G,"Ainukasutuses pind",C:C,"Üüritav pind",A:A,3)*SUMIFS(E:E,G:G,"korruse üldpind",C:C,"üüritav pind",A:A,3),0)+IFERROR(SUMIFS(E:E,G:G,"Ainukasutuses pind",C:C,"Üüritav pind",H:H,AW11,A:A,4)/SUMIFS(E:E,G:G,"Ainukasutuses pind",C:C,"Üüritav pind",A:A,4)*SUMIFS(E:E,G:G,"korruse üldpind",C:C,"üüritav pind",A:A,4),0)+IFERROR(SUMIFS(E:E,G:G,"Ainukasutuses pind",C:C,"Üüritav pind",H:H,AW11,A:A,5)/SUMIFS(E:E,G:G,"Ainukasutuses pind",C:C,"Üüritav pind",A:A,5)*SUMIFS(E:E,G:G,"korruse üldpind",C:C,"üüritav pind",A:A,5),0)+IFERROR(SUMIFS(E:E,G:G,"Ainukasutuses pind",C:C,"Üüritav pind",H:H,AW11,A:A,6)/SUMIFS(E:E,G:G,"Ainukasutuses pind",C:C,"Üüritav pind",A:A,6)*SUMIFS(E:E,G:G,"korruse üldpind",C:C,"üüritav pind",A:A,6),0)+IFERROR(SUMIFS(E:E,G:G,"Ainukasutuses pind",C:C,"Üüritav pind",H:H,AW11,A:A,7)/SUMIFS(E:E,G:G,"Ainukasutuses pind",C:C,"Üüritav pind",A:A,7)*SUMIFS(E:E,G:G,"korruse üldpind",C:C,"üüritav pind",A:A,7),0)+IFERROR(SUMIFS(E:E,G:G,"Ainukasutuses pind",C:C,"Üüritav pind",H:H,AW11,A:A,8)/SUMIFS(E:E,G:G,"Ainukasutuses pind",C:C,"Üüritav pind",A:A,8)*SUMIFS(E:E,G:G,"korruse üldpind",C:C,"üüritav pind",A:A,8),0)+IFERROR(SUMIFS(E:E,G:G,"Ainukasutuses pind",C:C,"Üüritav pind",H:H,AW11,A:A,9)/SUMIFS(E:E,G:G,"Ainukasutuses pind",C:C,"Üüritav pind",A:A,9)*SUMIFS(E:E,G:G,"korruse üldpind",C:C,"üüritav pind",A:A,9),0)+IFERROR(SUMIFS(E:E,G:G,"Ainukasutuses pind",C:C,"Üüritav pind",H:H,AW11,A:A,10)/SUMIFS(E:E,G:G,"Ainukasutuses pind",C:C,"Üüritav pind",A:A,10)*SUMIFS(E:E,G:G,"korruse üldpind",C:C,"üüritav pind",A:A,10),0)+IFERROR(SUMIFS(E:E,G:G,"Ainukasutuses pind",C:C,"Üüritav pind",H:H,AW11,A:A,11)/SUMIFS(E:E,G:G,"Ainukasutuses pind",C:C,"Üüritav pind",A:A,11)*SUMIFS(E:E,G:G,"korruse üldpind",C:C,"üüritav pind",A:A,11),0)+IFERROR(SUMIFS(E:E,G:G,"Ainukasutuses pind",C:C,"Üüritav pind",H:H,AW11,A:A,12)/SUMIFS(E:E,G:G,"Ainukasutuses pind",C:C,"Üüritav pind",A:A,12)*SUMIFS(E:E,G:G,"korruse üldpind",C:C,"üüritav pind",A:A,12),0)+IFERROR(SUMIFS(E:E,G:G,"Ainukasutuses pind",C:C,"Üüritav pind",H:H,AW11,A:A,13)/SUMIFS(E:E,G:G,"Ainukasutuses pind",C:C,"Üüritav pind",A:A,13)*SUMIFS(E:E,G:G,"korruse üldpind",C:C,"üüritav pind",A:A,13),0)+IFERROR(SUMIFS(E:E,G:G,"Ainukasutuses pind",C:C,"Üüritav pind",H:H,AW11,A:A,14)/SUMIFS(E:E,G:G,"Ainukasutuses pind",C:C,"Üüritav pind",A:A,14)*SUMIFS(E:E,G:G,"korruse üldpind",C:C,"üüritav pind",A:A,14),0)+IFERROR(SUMIFS(E:E,G:G,"Ainukasutuses pind",C:C,"Üüritav pind",H:H,AW11,A:A,15)/SUMIFS(E:E,G:G,"Ainukasutuses pind",C:C,"Üüritav pind",A:A,15)*SUMIFS(E:E,G:G,"korruse üldpind",C:C,"üüritav pind",A:A,15),0)+IFERROR(SUMIFS(E:E,G:G,"Ainukasutuses pind",C:C,"Üüritav pind",H:H,AW11,A:A,16)/SUMIFS(E:E,G:G,"Ainukasutuses pind",C:C,"Üüritav pind",A:A,16)*SUMIFS(E:E,G:G,"korruse üldpind",C:C,"üüritav pind",A:A,16),0)+IFERROR(SUMIFS(E:E,G:G,"Ainukasutuses pind",C:C,"Üüritav pind",H:H,AW11,A:A,17)/SUMIFS(E:E,G:G,"Ainukasutuses pind",C:C,"Üüritav pind",A:A,17)*SUMIFS(E:E,G:G,"korruse üldpind",C:C,"üüritav pind",A:A,17),0)+IFERROR(SUMIFS(E:E,G:G,"Ainukasutuses pind",C:C,"Üüritav pind",H:H,AW11,A:A,18)/SUMIFS(E:E,G:G,"Ainukasutuses pind",C:C,"Üüritav pind",A:A,18)*SUMIFS(E:E,G:G,"korruse üldpind",C:C,"üüritav pind",A:A,18),0)+IFERROR(SUMIFS(E:E,G:G,"Ainukasutuses pind",C:C,"Üüritav pind",H:H,AW11,A:A,19)/SUMIFS(E:E,G:G,"Ainukasutuses pind",C:C,"Üüritav pind",A:A,19)*SUMIFS(E:E,G:G,"korruse üldpind",C:C,"üüritav pind",A:A,19),0)+IFERROR(SUMIFS(E:E,G:G,"Ainukasutuses pind",C:C,"Üüritav pind",H:H,AW11,A:A,20)/SUMIFS(E:E,G:G,"Ainukasutuses pind",C:C,"Üüritav pind",A:A,20)*SUMIFS(E:E,G:G,"korruse üldpind",C:C,"üüritav pind",A:A,20),0),IF(AW11="Aktiivne vakantsus",SUMIFS(E:E,C:C,"üüritav pind",G:G,"korruse üldpind")-SUM($AZ$2:AZ10),IF(AW11="Üüritav pind kokku",SUM($AZ$2:AZ10),"")))</f>
        <v>16.820170801138669</v>
      </c>
      <c r="BA11" s="58">
        <f ca="1">IF(BF11&lt;&gt;"",IFERROR(AY11/SUM($AY$3:OFFSET($AY$3,MATCH("Üüritav pind kokku",$AW$5:$AW$100,0),0))*SUMIFS(E:E,G:G,"Hoone üldpind",C:C,"ÜÜRITAV PIND"),0),IF(AW11="Aktiivne vakantsus",IFERROR(AY11/SUM($AY$3:AY11)*SUMIFS(E:E,G:G,"Hoone üldpind",C:C,"ÜÜRITAV PIND"),SUMIFS(E:E,G:G,"Hoone üldpind",C:C,"ÜÜRITAV PIND")),IF(AW11="Üüritav pind kokku",SUM($BA$2:BA10),"")))</f>
        <v>0.57101194896374807</v>
      </c>
      <c r="BB11" s="58">
        <f ca="1">IF(OR(BF11&lt;&gt;"",AW11="Aktiivne vakantsus"),IFERROR(SUM(INDIRECT("r3c"&amp;MATCH($AW11,AC$2:AU$2,0)+28,FALSE):INDIRECT("r1002c"&amp;MATCH($AW11,AC$2:AU$2,0)+28,FALSE)),0),IF(AW11="Üüritav pind kokku",SUM($BB$2:BB10),""))</f>
        <v>0</v>
      </c>
      <c r="BC11" s="58">
        <f t="shared" ca="1" si="7"/>
        <v>56.191182750102421</v>
      </c>
      <c r="BD11" s="73">
        <f t="shared" ca="1" si="8"/>
        <v>2.6229371586660326E-2</v>
      </c>
      <c r="BF11" s="60" t="s">
        <v>387</v>
      </c>
      <c r="BG11" s="60" t="s">
        <v>388</v>
      </c>
    </row>
    <row r="12" spans="1:59" x14ac:dyDescent="0.25">
      <c r="A12" s="38" t="str">
        <f>IF(Eksplikatsioon!A13=0,"",Eksplikatsioon!A13)</f>
        <v>01</v>
      </c>
      <c r="B12" s="38" t="str">
        <f>IF(Eksplikatsioon!B13=0,"",Eksplikatsioon!B13)</f>
        <v>103A</v>
      </c>
      <c r="C12" s="38" t="str">
        <f>IF(Eksplikatsioon!C13=0,"",Eksplikatsioon!C13)</f>
        <v>ÜÜRITAV PIND</v>
      </c>
      <c r="D12" s="38" t="str">
        <f>IF(Eksplikatsioon!D13=0,"",Eksplikatsioon!D13)</f>
        <v>Kabinet/Büroo</v>
      </c>
      <c r="E12" s="38">
        <f>IF(Eksplikatsioon!F13=0,"",Eksplikatsioon!F13)</f>
        <v>10.6</v>
      </c>
      <c r="F12" s="38" t="str">
        <f>IF(Eksplikatsioon!H13=0,"",Eksplikatsioon!H13)</f>
        <v/>
      </c>
      <c r="G12" s="38" t="str">
        <f>IF(Eksplikatsioon!J13=0,"",Eksplikatsioon!J13)</f>
        <v>Ainukasutuses pind</v>
      </c>
      <c r="H12" s="38" t="str">
        <f>IF(Eksplikatsioon!K13=0,"",Eksplikatsioon!K13)</f>
        <v>Maksu-ja Tolliamet</v>
      </c>
      <c r="I12" s="38" t="str">
        <f>IF(Eksplikatsioon!L13=0,"",Eksplikatsioon!L13)</f>
        <v>LEIGRI5_13</v>
      </c>
      <c r="J12" s="52" t="str">
        <f>IFERROR(IF($G12=Tabelid!$L$6,Eksplikatsioon!O13/SUM(Eksplikatsioon!$O13:'Eksplikatsioon'!$AG13),IF($G12=Tabelid!$L$4,IFERROR(SUMIFS($E:$E,$G:$G,Tabelid!$L$1,$C:$C,Tabelid!$J$4,$H:$H,J$2,$A:$A,$A12)/SUMIFS($E:$E,$G:$G,Tabelid!$L$1,$C:$C,Tabelid!$J$4,$A:$A,$A12),0),IF($G12=Tabelid!$L$5,IFERROR(SUMIFS($E:$E,$G:$G,Tabelid!$L$1,$C:$C,Tabelid!$J$4,$H:$H,J$2)/SUMIFS($E:$E,$G:$G,Tabelid!$L$1,$C:$C,Tabelid!$J$4),0),""))),"")</f>
        <v/>
      </c>
      <c r="K12" s="52" t="str">
        <f>IFERROR(IF($G12=Tabelid!$L$6,Eksplikatsioon!P13/SUM(Eksplikatsioon!$O13:'Eksplikatsioon'!$AG13),IF($G12=Tabelid!$L$4,IFERROR(SUMIFS($E:$E,$G:$G,Tabelid!$L$1,$C:$C,Tabelid!$J$4,$H:$H,K$2,$A:$A,$A12)/SUMIFS($E:$E,$G:$G,Tabelid!$L$1,$C:$C,Tabelid!$J$4,$A:$A,$A12),0),IF($G12=Tabelid!$L$5,IFERROR(SUMIFS($E:$E,$G:$G,Tabelid!$L$1,$C:$C,Tabelid!$J$4,$H:$H,K$2)/SUMIFS($E:$E,$G:$G,Tabelid!$L$1,$C:$C,Tabelid!$J$4),0),""))),"")</f>
        <v/>
      </c>
      <c r="L12" s="52" t="str">
        <f>IFERROR(IF($G12=Tabelid!$L$6,Eksplikatsioon!Q13/SUM(Eksplikatsioon!$O13:'Eksplikatsioon'!$AG13),IF($G12=Tabelid!$L$4,IFERROR(SUMIFS($E:$E,$G:$G,Tabelid!$L$1,$C:$C,Tabelid!$J$4,$H:$H,L$2,$A:$A,$A12)/SUMIFS($E:$E,$G:$G,Tabelid!$L$1,$C:$C,Tabelid!$J$4,$A:$A,$A12),0),IF($G12=Tabelid!$L$5,IFERROR(SUMIFS($E:$E,$G:$G,Tabelid!$L$1,$C:$C,Tabelid!$J$4,$H:$H,L$2)/SUMIFS($E:$E,$G:$G,Tabelid!$L$1,$C:$C,Tabelid!$J$4),0),""))),"")</f>
        <v/>
      </c>
      <c r="M12" s="52" t="str">
        <f>IFERROR(IF($G12=Tabelid!$L$6,Eksplikatsioon!R13/SUM(Eksplikatsioon!$O13:'Eksplikatsioon'!$AG13),IF($G12=Tabelid!$L$4,IFERROR(SUMIFS($E:$E,$G:$G,Tabelid!$L$1,$C:$C,Tabelid!$J$4,$H:$H,M$2,$A:$A,$A12)/SUMIFS($E:$E,$G:$G,Tabelid!$L$1,$C:$C,Tabelid!$J$4,$A:$A,$A12),0),IF($G12=Tabelid!$L$5,IFERROR(SUMIFS($E:$E,$G:$G,Tabelid!$L$1,$C:$C,Tabelid!$J$4,$H:$H,M$2)/SUMIFS($E:$E,$G:$G,Tabelid!$L$1,$C:$C,Tabelid!$J$4),0),""))),"")</f>
        <v/>
      </c>
      <c r="N12" s="52" t="str">
        <f>IFERROR(IF($G12=Tabelid!$L$6,Eksplikatsioon!S13/SUM(Eksplikatsioon!$O13:'Eksplikatsioon'!$AG13),IF($G12=Tabelid!$L$4,IFERROR(SUMIFS($E:$E,$G:$G,Tabelid!$L$1,$C:$C,Tabelid!$J$4,$H:$H,N$2,$A:$A,$A12)/SUMIFS($E:$E,$G:$G,Tabelid!$L$1,$C:$C,Tabelid!$J$4,$A:$A,$A12),0),IF($G12=Tabelid!$L$5,IFERROR(SUMIFS($E:$E,$G:$G,Tabelid!$L$1,$C:$C,Tabelid!$J$4,$H:$H,N$2)/SUMIFS($E:$E,$G:$G,Tabelid!$L$1,$C:$C,Tabelid!$J$4),0),""))),"")</f>
        <v/>
      </c>
      <c r="O12" s="52" t="str">
        <f>IFERROR(IF($G12=Tabelid!$L$6,Eksplikatsioon!T13/SUM(Eksplikatsioon!$O13:'Eksplikatsioon'!$AG13),IF($G12=Tabelid!$L$4,IFERROR(SUMIFS($E:$E,$G:$G,Tabelid!$L$1,$C:$C,Tabelid!$J$4,$H:$H,O$2,$A:$A,$A12)/SUMIFS($E:$E,$G:$G,Tabelid!$L$1,$C:$C,Tabelid!$J$4,$A:$A,$A12),0),IF($G12=Tabelid!$L$5,IFERROR(SUMIFS($E:$E,$G:$G,Tabelid!$L$1,$C:$C,Tabelid!$J$4,$H:$H,O$2)/SUMIFS($E:$E,$G:$G,Tabelid!$L$1,$C:$C,Tabelid!$J$4),0),""))),"")</f>
        <v/>
      </c>
      <c r="P12" s="52" t="str">
        <f>IFERROR(IF($G12=Tabelid!$L$6,Eksplikatsioon!U13/SUM(Eksplikatsioon!$O13:'Eksplikatsioon'!$AG13),IF($G12=Tabelid!$L$4,IFERROR(SUMIFS($E:$E,$G:$G,Tabelid!$L$1,$C:$C,Tabelid!$J$4,$H:$H,P$2,$A:$A,$A12)/SUMIFS($E:$E,$G:$G,Tabelid!$L$1,$C:$C,Tabelid!$J$4,$A:$A,$A12),0),IF($G12=Tabelid!$L$5,IFERROR(SUMIFS($E:$E,$G:$G,Tabelid!$L$1,$C:$C,Tabelid!$J$4,$H:$H,P$2)/SUMIFS($E:$E,$G:$G,Tabelid!$L$1,$C:$C,Tabelid!$J$4),0),""))),"")</f>
        <v/>
      </c>
      <c r="Q12" s="52" t="str">
        <f>IFERROR(IF($G12=Tabelid!$L$6,Eksplikatsioon!V13/SUM(Eksplikatsioon!$O13:'Eksplikatsioon'!$AG13),IF($G12=Tabelid!$L$4,IFERROR(SUMIFS($E:$E,$G:$G,Tabelid!$L$1,$C:$C,Tabelid!$J$4,$H:$H,Q$2,$A:$A,$A12)/SUMIFS($E:$E,$G:$G,Tabelid!$L$1,$C:$C,Tabelid!$J$4,$A:$A,$A12),0),IF($G12=Tabelid!$L$5,IFERROR(SUMIFS($E:$E,$G:$G,Tabelid!$L$1,$C:$C,Tabelid!$J$4,$H:$H,Q$2)/SUMIFS($E:$E,$G:$G,Tabelid!$L$1,$C:$C,Tabelid!$J$4),0),""))),"")</f>
        <v/>
      </c>
      <c r="R12" s="52" t="str">
        <f>IFERROR(IF($G12=Tabelid!$L$6,Eksplikatsioon!W13/SUM(Eksplikatsioon!$O13:'Eksplikatsioon'!$AG13),IF($G12=Tabelid!$L$4,IFERROR(SUMIFS($E:$E,$G:$G,Tabelid!$L$1,$C:$C,Tabelid!$J$4,$H:$H,R$2,$A:$A,$A12)/SUMIFS($E:$E,$G:$G,Tabelid!$L$1,$C:$C,Tabelid!$J$4,$A:$A,$A12),0),IF($G12=Tabelid!$L$5,IFERROR(SUMIFS($E:$E,$G:$G,Tabelid!$L$1,$C:$C,Tabelid!$J$4,$H:$H,R$2)/SUMIFS($E:$E,$G:$G,Tabelid!$L$1,$C:$C,Tabelid!$J$4),0),""))),"")</f>
        <v/>
      </c>
      <c r="S12" s="52" t="str">
        <f>IFERROR(IF($G12=Tabelid!$L$6,Eksplikatsioon!X13/SUM(Eksplikatsioon!$O13:'Eksplikatsioon'!$AG13),IF($G12=Tabelid!$L$4,IFERROR(SUMIFS($E:$E,$G:$G,Tabelid!$L$1,$C:$C,Tabelid!$J$4,$H:$H,S$2,$A:$A,$A12)/SUMIFS($E:$E,$G:$G,Tabelid!$L$1,$C:$C,Tabelid!$J$4,$A:$A,$A12),0),IF($G12=Tabelid!$L$5,IFERROR(SUMIFS($E:$E,$G:$G,Tabelid!$L$1,$C:$C,Tabelid!$J$4,$H:$H,S$2)/SUMIFS($E:$E,$G:$G,Tabelid!$L$1,$C:$C,Tabelid!$J$4),0),""))),"")</f>
        <v/>
      </c>
      <c r="T12" s="52" t="str">
        <f>IFERROR(IF($G12=Tabelid!$L$6,Eksplikatsioon!Y13/SUM(Eksplikatsioon!$O13:'Eksplikatsioon'!$AG13),IF($G12=Tabelid!$L$4,IFERROR(SUMIFS($E:$E,$G:$G,Tabelid!$L$1,$C:$C,Tabelid!$J$4,$H:$H,T$2,$A:$A,$A12)/SUMIFS($E:$E,$G:$G,Tabelid!$L$1,$C:$C,Tabelid!$J$4,$A:$A,$A12),0),IF($G12=Tabelid!$L$5,IFERROR(SUMIFS($E:$E,$G:$G,Tabelid!$L$1,$C:$C,Tabelid!$J$4,$H:$H,T$2)/SUMIFS($E:$E,$G:$G,Tabelid!$L$1,$C:$C,Tabelid!$J$4),0),""))),"")</f>
        <v/>
      </c>
      <c r="U12" s="52" t="str">
        <f>IFERROR(IF($G12=Tabelid!$L$6,Eksplikatsioon!Z13/SUM(Eksplikatsioon!$O13:'Eksplikatsioon'!$AG13),IF($G12=Tabelid!$L$4,IFERROR(SUMIFS($E:$E,$G:$G,Tabelid!$L$1,$C:$C,Tabelid!$J$4,$H:$H,U$2,$A:$A,$A12)/SUMIFS($E:$E,$G:$G,Tabelid!$L$1,$C:$C,Tabelid!$J$4,$A:$A,$A12),0),IF($G12=Tabelid!$L$5,IFERROR(SUMIFS($E:$E,$G:$G,Tabelid!$L$1,$C:$C,Tabelid!$J$4,$H:$H,U$2)/SUMIFS($E:$E,$G:$G,Tabelid!$L$1,$C:$C,Tabelid!$J$4),0),""))),"")</f>
        <v/>
      </c>
      <c r="V12" s="52"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52"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52"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52"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52"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52"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52"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52" t="str">
        <f>IFERROR(IF($G12=Tabelid!$L$6,$E12*J12,IFERROR($E12*J12/SUM($J12:$AB12)*(Eksplikatsioon!O13)/SUMPRODUCT($J12:$AB12,Eksplikatsioon!$O13:$AG13),"")),"")</f>
        <v/>
      </c>
      <c r="AD12" s="52" t="str">
        <f>IFERROR(IF($G12=Tabelid!$L$6,$E12*K12,IFERROR($E12*K12/SUM($J12:$AB12)*(Eksplikatsioon!P13)/SUMPRODUCT($J12:$AB12,Eksplikatsioon!$O13:$AG13),"")),"")</f>
        <v/>
      </c>
      <c r="AE12" s="52" t="str">
        <f>IFERROR(IF($G12=Tabelid!$L$6,$E12*L12,IFERROR($E12*L12/SUM($J12:$AB12)*(Eksplikatsioon!Q13)/SUMPRODUCT($J12:$AB12,Eksplikatsioon!$O13:$AG13),"")),"")</f>
        <v/>
      </c>
      <c r="AF12" s="52" t="str">
        <f>IFERROR(IF($G12=Tabelid!$L$6,$E12*M12,IFERROR($E12*M12/SUM($J12:$AB12)*(Eksplikatsioon!R13)/SUMPRODUCT($J12:$AB12,Eksplikatsioon!$O13:$AG13),"")),"")</f>
        <v/>
      </c>
      <c r="AG12" s="52" t="str">
        <f>IFERROR(IF($G12=Tabelid!$L$6,$E12*N12,IFERROR($E12*N12/SUM($J12:$AB12)*(Eksplikatsioon!S13)/SUMPRODUCT($J12:$AB12,Eksplikatsioon!$O13:$AG13),"")),"")</f>
        <v/>
      </c>
      <c r="AH12" s="52" t="str">
        <f>IFERROR(IF($G12=Tabelid!$L$6,$E12*O12,IFERROR($E12*O12/SUM($J12:$AB12)*(Eksplikatsioon!T13)/SUMPRODUCT($J12:$AB12,Eksplikatsioon!$O13:$AG13),"")),"")</f>
        <v/>
      </c>
      <c r="AI12" s="52" t="str">
        <f>IFERROR(IF($G12=Tabelid!$L$6,$E12*P12,IFERROR($E12*P12/SUM($J12:$AB12)*(Eksplikatsioon!U13)/SUMPRODUCT($J12:$AB12,Eksplikatsioon!$O13:$AG13),"")),"")</f>
        <v/>
      </c>
      <c r="AJ12" s="52" t="str">
        <f>IFERROR(IF($G12=Tabelid!$L$6,$E12*Q12,IFERROR($E12*Q12/SUM($J12:$AB12)*(Eksplikatsioon!V13)/SUMPRODUCT($J12:$AB12,Eksplikatsioon!$O13:$AG13),"")),"")</f>
        <v/>
      </c>
      <c r="AK12" s="52" t="str">
        <f>IFERROR(IF($G12=Tabelid!$L$6,$E12*R12,IFERROR($E12*R12/SUM($J12:$AB12)*(Eksplikatsioon!W13)/SUMPRODUCT($J12:$AB12,Eksplikatsioon!$O13:$AG13),"")),"")</f>
        <v/>
      </c>
      <c r="AL12" s="52" t="str">
        <f>IFERROR(IF($G12=Tabelid!$L$6,$E12*S12,IFERROR($E12*S12/SUM($J12:$AB12)*(Eksplikatsioon!X13)/SUMPRODUCT($J12:$AB12,Eksplikatsioon!$O13:$AG13),"")),"")</f>
        <v/>
      </c>
      <c r="AM12" s="52" t="str">
        <f>IFERROR(IF($G12=Tabelid!$L$6,$E12*T12,IFERROR($E12*T12/SUM($J12:$AB12)*(Eksplikatsioon!Y13)/SUMPRODUCT($J12:$AB12,Eksplikatsioon!$O13:$AG13),"")),"")</f>
        <v/>
      </c>
      <c r="AN12" s="52" t="str">
        <f>IFERROR(IF($G12=Tabelid!$L$6,$E12*U12,IFERROR($E12*U12/SUM($J12:$AB12)*(Eksplikatsioon!Z13)/SUMPRODUCT($J12:$AB12,Eksplikatsioon!$O13:$AG13),"")),"")</f>
        <v/>
      </c>
      <c r="AO12" s="52" t="str">
        <f>IFERROR(IF($G12=Tabelid!$L$6,$E12*V12,IFERROR($E12*V12/SUM($J12:$AB12)*(Eksplikatsioon!AA13)/SUMPRODUCT($J12:$AB12,Eksplikatsioon!$O13:$AG13),"")),"")</f>
        <v/>
      </c>
      <c r="AP12" s="52" t="str">
        <f>IFERROR(IF($G12=Tabelid!$L$6,$E12*W12,IFERROR($E12*W12/SUM($J12:$AB12)*(Eksplikatsioon!AB13)/SUMPRODUCT($J12:$AB12,Eksplikatsioon!$O13:$AG13),"")),"")</f>
        <v/>
      </c>
      <c r="AQ12" s="52" t="str">
        <f>IFERROR(IF($G12=Tabelid!$L$6,$E12*X12,IFERROR($E12*X12/SUM($J12:$AB12)*(Eksplikatsioon!AC13)/SUMPRODUCT($J12:$AB12,Eksplikatsioon!$O13:$AG13),"")),"")</f>
        <v/>
      </c>
      <c r="AR12" s="52" t="str">
        <f>IFERROR(IF($G12=Tabelid!$L$6,$E12*Y12,IFERROR($E12*Y12/SUM($J12:$AB12)*(Eksplikatsioon!AD13)/SUMPRODUCT($J12:$AB12,Eksplikatsioon!$O13:$AG13),"")),"")</f>
        <v/>
      </c>
      <c r="AS12" s="52" t="str">
        <f>IFERROR(IF($G12=Tabelid!$L$6,$E12*Z12,IFERROR($E12*Z12/SUM($J12:$AB12)*(Eksplikatsioon!AE13)/SUMPRODUCT($J12:$AB12,Eksplikatsioon!$O13:$AG13),"")),"")</f>
        <v/>
      </c>
      <c r="AT12" s="52" t="str">
        <f>IFERROR(IF($G12=Tabelid!$L$6,$E12*AA12,IFERROR($E12*AA12/SUM($J12:$AB12)*(Eksplikatsioon!AF13)/SUMPRODUCT($J12:$AB12,Eksplikatsioon!$O13:$AG13),"")),"")</f>
        <v/>
      </c>
      <c r="AU12" s="52" t="str">
        <f>IFERROR(IF($G12=Tabelid!$L$6,$E12*AB12,IFERROR($E12*AB12/SUM($J12:$AB12)*(Eksplikatsioon!AG13)/SUMPRODUCT($J12:$AB12,Eksplikatsioon!$O13:$AG13),"")),"")</f>
        <v/>
      </c>
      <c r="AW12" s="61" t="str">
        <f t="shared" si="5"/>
        <v>Financial Services OÜ</v>
      </c>
      <c r="AX12" s="61" t="str">
        <f t="shared" si="6"/>
        <v>LEIGRI5_22</v>
      </c>
      <c r="AY12" s="58">
        <f>IF(BF12&lt;&gt;"",IF(SUMIFS(E:E,H:H,AW12,G:G,"Ainukasutuses pind",C:C,"ÜÜRITAV PIND")=0,0,SUMIFS(E:E,H:H,AW12,G:G,"Ainukasutuses pind",C:C,"ÜÜRITAV PIND")),IF(AW12="Aktiivne vakantsus",SUMIFS(E:E,C:C,"üüritav pind",G:G,"ainukasutuses pind")-SUM($AY$2:AY11),IF(AW12="Üüritav pind kokku",SUM($AY$2:AY11),"")))</f>
        <v>30.5</v>
      </c>
      <c r="AZ12" s="58">
        <f>IF(BF12&lt;&gt;"",IFERROR(SUMIFS(E:E,G:G,"Ainukasutuses pind",C:C,"Üüritav pind",H:H,AW12,A:A,-5)/SUMIFS(E:E,G:G,"Ainukasutuses pind",C:C,"Üüritav pind",A:A,-5)*SUMIFS(E:E,G:G,"korruse üldpind",C:C,"üüritav pind",A:A,-5),0)+IFERROR(SUMIFS(E:E,G:G,"Ainukasutuses pind",C:C,"Üüritav pind",H:H,AW12,A:A,-4)/SUMIFS(E:E,G:G,"Ainukasutuses pind",C:C,"Üüritav pind",A:A,-4)*SUMIFS(E:E,G:G,"korruse üldpind",C:C,"üüritav pind",A:A,-4),0)+IFERROR(SUMIFS(E:E,G:G,"Ainukasutuses pind",C:C,"Üüritav pind",H:H,AW12,A:A,-3)/SUMIFS(E:E,G:G,"Ainukasutuses pind",C:C,"Üüritav pind",A:A,-3)*SUMIFS(E:E,G:G,"korruse üldpind",C:C,"üüritav pind",A:A,-3),0)+IFERROR(SUMIFS(E:E,G:G,"Ainukasutuses pind",C:C,"Üüritav pind",H:H,AW12,A:A,-2)/SUMIFS(E:E,G:G,"Ainukasutuses pind",C:C,"Üüritav pind",A:A,-2)*SUMIFS(E:E,G:G,"korruse üldpind",C:C,"üüritav pind",A:A,-2),0)+IFERROR(SUMIFS(E:E,G:G,"Ainukasutuses pind",C:C,"Üüritav pind",H:H,AW12,A:A,-1)/SUMIFS(E:E,G:G,"Ainukasutuses pind",C:C,"Üüritav pind",A:A,-1)*SUMIFS(E:E,G:G,"korruse üldpind",C:C,"üüritav pind",A:A,-1),0)+IFERROR(SUMIFS(E:E,G:G,"Ainukasutuses pind",C:C,"Üüritav pind",H:H,AW12,A:A,0)/SUMIFS(E:E,G:G,"Ainukasutuses pind",C:C,"Üüritav pind",A:A,0)*SUMIFS(E:E,G:G,"korruse üldpind",C:C,"üüritav pind",A:A,0),0)+IFERROR(SUMIFS(E:E,G:G,"Ainukasutuses pind",C:C,"Üüritav pind",H:H,AW12,A:A,1)/SUMIFS(E:E,G:G,"Ainukasutuses pind",C:C,"Üüritav pind",A:A,1)*SUMIFS(E:E,G:G,"korruse üldpind",C:C,"üüritav pind",A:A,1),0)+IFERROR(SUMIFS(E:E,G:G,"Ainukasutuses pind",C:C,"Üüritav pind",H:H,AW12,A:A,2)/SUMIFS(E:E,G:G,"Ainukasutuses pind",C:C,"Üüritav pind",A:A,2)*SUMIFS(E:E,G:G,"korruse üldpind",C:C,"üüritav pind",A:A,2),0)+IFERROR(SUMIFS(E:E,G:G,"Ainukasutuses pind",C:C,"Üüritav pind",H:H,AW12,A:A,3)/SUMIFS(E:E,G:G,"Ainukasutuses pind",C:C,"Üüritav pind",A:A,3)*SUMIFS(E:E,G:G,"korruse üldpind",C:C,"üüritav pind",A:A,3),0)+IFERROR(SUMIFS(E:E,G:G,"Ainukasutuses pind",C:C,"Üüritav pind",H:H,AW12,A:A,4)/SUMIFS(E:E,G:G,"Ainukasutuses pind",C:C,"Üüritav pind",A:A,4)*SUMIFS(E:E,G:G,"korruse üldpind",C:C,"üüritav pind",A:A,4),0)+IFERROR(SUMIFS(E:E,G:G,"Ainukasutuses pind",C:C,"Üüritav pind",H:H,AW12,A:A,5)/SUMIFS(E:E,G:G,"Ainukasutuses pind",C:C,"Üüritav pind",A:A,5)*SUMIFS(E:E,G:G,"korruse üldpind",C:C,"üüritav pind",A:A,5),0)+IFERROR(SUMIFS(E:E,G:G,"Ainukasutuses pind",C:C,"Üüritav pind",H:H,AW12,A:A,6)/SUMIFS(E:E,G:G,"Ainukasutuses pind",C:C,"Üüritav pind",A:A,6)*SUMIFS(E:E,G:G,"korruse üldpind",C:C,"üüritav pind",A:A,6),0)+IFERROR(SUMIFS(E:E,G:G,"Ainukasutuses pind",C:C,"Üüritav pind",H:H,AW12,A:A,7)/SUMIFS(E:E,G:G,"Ainukasutuses pind",C:C,"Üüritav pind",A:A,7)*SUMIFS(E:E,G:G,"korruse üldpind",C:C,"üüritav pind",A:A,7),0)+IFERROR(SUMIFS(E:E,G:G,"Ainukasutuses pind",C:C,"Üüritav pind",H:H,AW12,A:A,8)/SUMIFS(E:E,G:G,"Ainukasutuses pind",C:C,"Üüritav pind",A:A,8)*SUMIFS(E:E,G:G,"korruse üldpind",C:C,"üüritav pind",A:A,8),0)+IFERROR(SUMIFS(E:E,G:G,"Ainukasutuses pind",C:C,"Üüritav pind",H:H,AW12,A:A,9)/SUMIFS(E:E,G:G,"Ainukasutuses pind",C:C,"Üüritav pind",A:A,9)*SUMIFS(E:E,G:G,"korruse üldpind",C:C,"üüritav pind",A:A,9),0)+IFERROR(SUMIFS(E:E,G:G,"Ainukasutuses pind",C:C,"Üüritav pind",H:H,AW12,A:A,10)/SUMIFS(E:E,G:G,"Ainukasutuses pind",C:C,"Üüritav pind",A:A,10)*SUMIFS(E:E,G:G,"korruse üldpind",C:C,"üüritav pind",A:A,10),0)+IFERROR(SUMIFS(E:E,G:G,"Ainukasutuses pind",C:C,"Üüritav pind",H:H,AW12,A:A,11)/SUMIFS(E:E,G:G,"Ainukasutuses pind",C:C,"Üüritav pind",A:A,11)*SUMIFS(E:E,G:G,"korruse üldpind",C:C,"üüritav pind",A:A,11),0)+IFERROR(SUMIFS(E:E,G:G,"Ainukasutuses pind",C:C,"Üüritav pind",H:H,AW12,A:A,12)/SUMIFS(E:E,G:G,"Ainukasutuses pind",C:C,"Üüritav pind",A:A,12)*SUMIFS(E:E,G:G,"korruse üldpind",C:C,"üüritav pind",A:A,12),0)+IFERROR(SUMIFS(E:E,G:G,"Ainukasutuses pind",C:C,"Üüritav pind",H:H,AW12,A:A,13)/SUMIFS(E:E,G:G,"Ainukasutuses pind",C:C,"Üüritav pind",A:A,13)*SUMIFS(E:E,G:G,"korruse üldpind",C:C,"üüritav pind",A:A,13),0)+IFERROR(SUMIFS(E:E,G:G,"Ainukasutuses pind",C:C,"Üüritav pind",H:H,AW12,A:A,14)/SUMIFS(E:E,G:G,"Ainukasutuses pind",C:C,"Üüritav pind",A:A,14)*SUMIFS(E:E,G:G,"korruse üldpind",C:C,"üüritav pind",A:A,14),0)+IFERROR(SUMIFS(E:E,G:G,"Ainukasutuses pind",C:C,"Üüritav pind",H:H,AW12,A:A,15)/SUMIFS(E:E,G:G,"Ainukasutuses pind",C:C,"Üüritav pind",A:A,15)*SUMIFS(E:E,G:G,"korruse üldpind",C:C,"üüritav pind",A:A,15),0)+IFERROR(SUMIFS(E:E,G:G,"Ainukasutuses pind",C:C,"Üüritav pind",H:H,AW12,A:A,16)/SUMIFS(E:E,G:G,"Ainukasutuses pind",C:C,"Üüritav pind",A:A,16)*SUMIFS(E:E,G:G,"korruse üldpind",C:C,"üüritav pind",A:A,16),0)+IFERROR(SUMIFS(E:E,G:G,"Ainukasutuses pind",C:C,"Üüritav pind",H:H,AW12,A:A,17)/SUMIFS(E:E,G:G,"Ainukasutuses pind",C:C,"Üüritav pind",A:A,17)*SUMIFS(E:E,G:G,"korruse üldpind",C:C,"üüritav pind",A:A,17),0)+IFERROR(SUMIFS(E:E,G:G,"Ainukasutuses pind",C:C,"Üüritav pind",H:H,AW12,A:A,18)/SUMIFS(E:E,G:G,"Ainukasutuses pind",C:C,"Üüritav pind",A:A,18)*SUMIFS(E:E,G:G,"korruse üldpind",C:C,"üüritav pind",A:A,18),0)+IFERROR(SUMIFS(E:E,G:G,"Ainukasutuses pind",C:C,"Üüritav pind",H:H,AW12,A:A,19)/SUMIFS(E:E,G:G,"Ainukasutuses pind",C:C,"Üüritav pind",A:A,19)*SUMIFS(E:E,G:G,"korruse üldpind",C:C,"üüritav pind",A:A,19),0)+IFERROR(SUMIFS(E:E,G:G,"Ainukasutuses pind",C:C,"Üüritav pind",H:H,AW12,A:A,20)/SUMIFS(E:E,G:G,"Ainukasutuses pind",C:C,"Üüritav pind",A:A,20)*SUMIFS(E:E,G:G,"korruse üldpind",C:C,"üüritav pind",A:A,20),0),IF(AW12="Aktiivne vakantsus",SUMIFS(E:E,C:C,"üüritav pind",G:G,"korruse üldpind")-SUM($AZ$2:AZ11),IF(AW12="Üüritav pind kokku",SUM($AZ$2:AZ11),"")))</f>
        <v>13.222041480276532</v>
      </c>
      <c r="BA12" s="58">
        <f ca="1">IF(BF12&lt;&gt;"",IFERROR(AY12/SUM($AY$3:OFFSET($AY$3,MATCH("Üüritav pind kokku",$AW$5:$AW$100,0),0))*SUMIFS(E:E,G:G,"Hoone üldpind",C:C,"ÜÜRITAV PIND"),0),IF(AW12="Aktiivne vakantsus",IFERROR(AY12/SUM($AY$3:AY12)*SUMIFS(E:E,G:G,"Hoone üldpind",C:C,"ÜÜRITAV PIND"),SUMIFS(E:E,G:G,"Hoone üldpind",C:C,"ÜÜRITAV PIND")),IF(AW12="Üüritav pind kokku",SUM($BA$2:BA11),"")))</f>
        <v>0.44886248565449272</v>
      </c>
      <c r="BB12" s="58">
        <f ca="1">IF(OR(BF12&lt;&gt;"",AW12="Aktiivne vakantsus"),IFERROR(SUM(INDIRECT("r3c"&amp;MATCH($AW12,AC$2:AU$2,0)+28,FALSE):INDIRECT("r1002c"&amp;MATCH($AW12,AC$2:AU$2,0)+28,FALSE)),0),IF(AW12="Üüritav pind kokku",SUM($BB$2:BB11),""))</f>
        <v>0</v>
      </c>
      <c r="BC12" s="58">
        <f t="shared" ca="1" si="7"/>
        <v>44.170903965931025</v>
      </c>
      <c r="BD12" s="73">
        <f t="shared" ca="1" si="8"/>
        <v>2.0618449314256184E-2</v>
      </c>
      <c r="BF12" s="60" t="s">
        <v>389</v>
      </c>
      <c r="BG12" s="60" t="s">
        <v>390</v>
      </c>
    </row>
    <row r="13" spans="1:59" x14ac:dyDescent="0.25">
      <c r="A13" s="38" t="str">
        <f>IF(Eksplikatsioon!A14=0,"",Eksplikatsioon!A14)</f>
        <v>01</v>
      </c>
      <c r="B13" s="38" t="str">
        <f>IF(Eksplikatsioon!B14=0,"",Eksplikatsioon!B14)</f>
        <v>103B</v>
      </c>
      <c r="C13" s="38" t="str">
        <f>IF(Eksplikatsioon!C14=0,"",Eksplikatsioon!C14)</f>
        <v>ÜÜRITAV PIND</v>
      </c>
      <c r="D13" s="38" t="str">
        <f>IF(Eksplikatsioon!D14=0,"",Eksplikatsioon!D14)</f>
        <v>Arhiiv</v>
      </c>
      <c r="E13" s="38">
        <f>IF(Eksplikatsioon!F14=0,"",Eksplikatsioon!F14)</f>
        <v>7.5</v>
      </c>
      <c r="F13" s="38" t="str">
        <f>IF(Eksplikatsioon!H14=0,"",Eksplikatsioon!H14)</f>
        <v>vakantne</v>
      </c>
      <c r="G13" s="38" t="str">
        <f>IF(Eksplikatsioon!J14=0,"",Eksplikatsioon!J14)</f>
        <v>Ainukasutuses pind</v>
      </c>
      <c r="H13" s="38" t="str">
        <f>IF(Eksplikatsioon!K14=0,"",Eksplikatsioon!K14)</f>
        <v>Aktiivne vakantsus</v>
      </c>
      <c r="I13" s="38" t="str">
        <f>IF(Eksplikatsioon!L14=0,"",Eksplikatsioon!L14)</f>
        <v/>
      </c>
      <c r="J13" s="52" t="str">
        <f>IFERROR(IF($G13=Tabelid!$L$6,Eksplikatsioon!O14/SUM(Eksplikatsioon!$O14:'Eksplikatsioon'!$AG14),IF($G13=Tabelid!$L$4,IFERROR(SUMIFS($E:$E,$G:$G,Tabelid!$L$1,$C:$C,Tabelid!$J$4,$H:$H,J$2,$A:$A,$A13)/SUMIFS($E:$E,$G:$G,Tabelid!$L$1,$C:$C,Tabelid!$J$4,$A:$A,$A13),0),IF($G13=Tabelid!$L$5,IFERROR(SUMIFS($E:$E,$G:$G,Tabelid!$L$1,$C:$C,Tabelid!$J$4,$H:$H,J$2)/SUMIFS($E:$E,$G:$G,Tabelid!$L$1,$C:$C,Tabelid!$J$4),0),""))),"")</f>
        <v/>
      </c>
      <c r="K13" s="52" t="str">
        <f>IFERROR(IF($G13=Tabelid!$L$6,Eksplikatsioon!P14/SUM(Eksplikatsioon!$O14:'Eksplikatsioon'!$AG14),IF($G13=Tabelid!$L$4,IFERROR(SUMIFS($E:$E,$G:$G,Tabelid!$L$1,$C:$C,Tabelid!$J$4,$H:$H,K$2,$A:$A,$A13)/SUMIFS($E:$E,$G:$G,Tabelid!$L$1,$C:$C,Tabelid!$J$4,$A:$A,$A13),0),IF($G13=Tabelid!$L$5,IFERROR(SUMIFS($E:$E,$G:$G,Tabelid!$L$1,$C:$C,Tabelid!$J$4,$H:$H,K$2)/SUMIFS($E:$E,$G:$G,Tabelid!$L$1,$C:$C,Tabelid!$J$4),0),""))),"")</f>
        <v/>
      </c>
      <c r="L13" s="52" t="str">
        <f>IFERROR(IF($G13=Tabelid!$L$6,Eksplikatsioon!Q14/SUM(Eksplikatsioon!$O14:'Eksplikatsioon'!$AG14),IF($G13=Tabelid!$L$4,IFERROR(SUMIFS($E:$E,$G:$G,Tabelid!$L$1,$C:$C,Tabelid!$J$4,$H:$H,L$2,$A:$A,$A13)/SUMIFS($E:$E,$G:$G,Tabelid!$L$1,$C:$C,Tabelid!$J$4,$A:$A,$A13),0),IF($G13=Tabelid!$L$5,IFERROR(SUMIFS($E:$E,$G:$G,Tabelid!$L$1,$C:$C,Tabelid!$J$4,$H:$H,L$2)/SUMIFS($E:$E,$G:$G,Tabelid!$L$1,$C:$C,Tabelid!$J$4),0),""))),"")</f>
        <v/>
      </c>
      <c r="M13" s="52" t="str">
        <f>IFERROR(IF($G13=Tabelid!$L$6,Eksplikatsioon!R14/SUM(Eksplikatsioon!$O14:'Eksplikatsioon'!$AG14),IF($G13=Tabelid!$L$4,IFERROR(SUMIFS($E:$E,$G:$G,Tabelid!$L$1,$C:$C,Tabelid!$J$4,$H:$H,M$2,$A:$A,$A13)/SUMIFS($E:$E,$G:$G,Tabelid!$L$1,$C:$C,Tabelid!$J$4,$A:$A,$A13),0),IF($G13=Tabelid!$L$5,IFERROR(SUMIFS($E:$E,$G:$G,Tabelid!$L$1,$C:$C,Tabelid!$J$4,$H:$H,M$2)/SUMIFS($E:$E,$G:$G,Tabelid!$L$1,$C:$C,Tabelid!$J$4),0),""))),"")</f>
        <v/>
      </c>
      <c r="N13" s="52" t="str">
        <f>IFERROR(IF($G13=Tabelid!$L$6,Eksplikatsioon!S14/SUM(Eksplikatsioon!$O14:'Eksplikatsioon'!$AG14),IF($G13=Tabelid!$L$4,IFERROR(SUMIFS($E:$E,$G:$G,Tabelid!$L$1,$C:$C,Tabelid!$J$4,$H:$H,N$2,$A:$A,$A13)/SUMIFS($E:$E,$G:$G,Tabelid!$L$1,$C:$C,Tabelid!$J$4,$A:$A,$A13),0),IF($G13=Tabelid!$L$5,IFERROR(SUMIFS($E:$E,$G:$G,Tabelid!$L$1,$C:$C,Tabelid!$J$4,$H:$H,N$2)/SUMIFS($E:$E,$G:$G,Tabelid!$L$1,$C:$C,Tabelid!$J$4),0),""))),"")</f>
        <v/>
      </c>
      <c r="O13" s="52" t="str">
        <f>IFERROR(IF($G13=Tabelid!$L$6,Eksplikatsioon!T14/SUM(Eksplikatsioon!$O14:'Eksplikatsioon'!$AG14),IF($G13=Tabelid!$L$4,IFERROR(SUMIFS($E:$E,$G:$G,Tabelid!$L$1,$C:$C,Tabelid!$J$4,$H:$H,O$2,$A:$A,$A13)/SUMIFS($E:$E,$G:$G,Tabelid!$L$1,$C:$C,Tabelid!$J$4,$A:$A,$A13),0),IF($G13=Tabelid!$L$5,IFERROR(SUMIFS($E:$E,$G:$G,Tabelid!$L$1,$C:$C,Tabelid!$J$4,$H:$H,O$2)/SUMIFS($E:$E,$G:$G,Tabelid!$L$1,$C:$C,Tabelid!$J$4),0),""))),"")</f>
        <v/>
      </c>
      <c r="P13" s="52" t="str">
        <f>IFERROR(IF($G13=Tabelid!$L$6,Eksplikatsioon!U14/SUM(Eksplikatsioon!$O14:'Eksplikatsioon'!$AG14),IF($G13=Tabelid!$L$4,IFERROR(SUMIFS($E:$E,$G:$G,Tabelid!$L$1,$C:$C,Tabelid!$J$4,$H:$H,P$2,$A:$A,$A13)/SUMIFS($E:$E,$G:$G,Tabelid!$L$1,$C:$C,Tabelid!$J$4,$A:$A,$A13),0),IF($G13=Tabelid!$L$5,IFERROR(SUMIFS($E:$E,$G:$G,Tabelid!$L$1,$C:$C,Tabelid!$J$4,$H:$H,P$2)/SUMIFS($E:$E,$G:$G,Tabelid!$L$1,$C:$C,Tabelid!$J$4),0),""))),"")</f>
        <v/>
      </c>
      <c r="Q13" s="52" t="str">
        <f>IFERROR(IF($G13=Tabelid!$L$6,Eksplikatsioon!V14/SUM(Eksplikatsioon!$O14:'Eksplikatsioon'!$AG14),IF($G13=Tabelid!$L$4,IFERROR(SUMIFS($E:$E,$G:$G,Tabelid!$L$1,$C:$C,Tabelid!$J$4,$H:$H,Q$2,$A:$A,$A13)/SUMIFS($E:$E,$G:$G,Tabelid!$L$1,$C:$C,Tabelid!$J$4,$A:$A,$A13),0),IF($G13=Tabelid!$L$5,IFERROR(SUMIFS($E:$E,$G:$G,Tabelid!$L$1,$C:$C,Tabelid!$J$4,$H:$H,Q$2)/SUMIFS($E:$E,$G:$G,Tabelid!$L$1,$C:$C,Tabelid!$J$4),0),""))),"")</f>
        <v/>
      </c>
      <c r="R13" s="52" t="str">
        <f>IFERROR(IF($G13=Tabelid!$L$6,Eksplikatsioon!W14/SUM(Eksplikatsioon!$O14:'Eksplikatsioon'!$AG14),IF($G13=Tabelid!$L$4,IFERROR(SUMIFS($E:$E,$G:$G,Tabelid!$L$1,$C:$C,Tabelid!$J$4,$H:$H,R$2,$A:$A,$A13)/SUMIFS($E:$E,$G:$G,Tabelid!$L$1,$C:$C,Tabelid!$J$4,$A:$A,$A13),0),IF($G13=Tabelid!$L$5,IFERROR(SUMIFS($E:$E,$G:$G,Tabelid!$L$1,$C:$C,Tabelid!$J$4,$H:$H,R$2)/SUMIFS($E:$E,$G:$G,Tabelid!$L$1,$C:$C,Tabelid!$J$4),0),""))),"")</f>
        <v/>
      </c>
      <c r="S13" s="52" t="str">
        <f>IFERROR(IF($G13=Tabelid!$L$6,Eksplikatsioon!X14/SUM(Eksplikatsioon!$O14:'Eksplikatsioon'!$AG14),IF($G13=Tabelid!$L$4,IFERROR(SUMIFS($E:$E,$G:$G,Tabelid!$L$1,$C:$C,Tabelid!$J$4,$H:$H,S$2,$A:$A,$A13)/SUMIFS($E:$E,$G:$G,Tabelid!$L$1,$C:$C,Tabelid!$J$4,$A:$A,$A13),0),IF($G13=Tabelid!$L$5,IFERROR(SUMIFS($E:$E,$G:$G,Tabelid!$L$1,$C:$C,Tabelid!$J$4,$H:$H,S$2)/SUMIFS($E:$E,$G:$G,Tabelid!$L$1,$C:$C,Tabelid!$J$4),0),""))),"")</f>
        <v/>
      </c>
      <c r="T13" s="52" t="str">
        <f>IFERROR(IF($G13=Tabelid!$L$6,Eksplikatsioon!Y14/SUM(Eksplikatsioon!$O14:'Eksplikatsioon'!$AG14),IF($G13=Tabelid!$L$4,IFERROR(SUMIFS($E:$E,$G:$G,Tabelid!$L$1,$C:$C,Tabelid!$J$4,$H:$H,T$2,$A:$A,$A13)/SUMIFS($E:$E,$G:$G,Tabelid!$L$1,$C:$C,Tabelid!$J$4,$A:$A,$A13),0),IF($G13=Tabelid!$L$5,IFERROR(SUMIFS($E:$E,$G:$G,Tabelid!$L$1,$C:$C,Tabelid!$J$4,$H:$H,T$2)/SUMIFS($E:$E,$G:$G,Tabelid!$L$1,$C:$C,Tabelid!$J$4),0),""))),"")</f>
        <v/>
      </c>
      <c r="U13" s="52" t="str">
        <f>IFERROR(IF($G13=Tabelid!$L$6,Eksplikatsioon!Z14/SUM(Eksplikatsioon!$O14:'Eksplikatsioon'!$AG14),IF($G13=Tabelid!$L$4,IFERROR(SUMIFS($E:$E,$G:$G,Tabelid!$L$1,$C:$C,Tabelid!$J$4,$H:$H,U$2,$A:$A,$A13)/SUMIFS($E:$E,$G:$G,Tabelid!$L$1,$C:$C,Tabelid!$J$4,$A:$A,$A13),0),IF($G13=Tabelid!$L$5,IFERROR(SUMIFS($E:$E,$G:$G,Tabelid!$L$1,$C:$C,Tabelid!$J$4,$H:$H,U$2)/SUMIFS($E:$E,$G:$G,Tabelid!$L$1,$C:$C,Tabelid!$J$4),0),""))),"")</f>
        <v/>
      </c>
      <c r="V13" s="52"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52"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52"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52"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52"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52"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52"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52" t="str">
        <f>IFERROR(IF($G13=Tabelid!$L$6,$E13*J13,IFERROR($E13*J13/SUM($J13:$AB13)*(Eksplikatsioon!O14)/SUMPRODUCT($J13:$AB13,Eksplikatsioon!$O14:$AG14),"")),"")</f>
        <v/>
      </c>
      <c r="AD13" s="52" t="str">
        <f>IFERROR(IF($G13=Tabelid!$L$6,$E13*K13,IFERROR($E13*K13/SUM($J13:$AB13)*(Eksplikatsioon!P14)/SUMPRODUCT($J13:$AB13,Eksplikatsioon!$O14:$AG14),"")),"")</f>
        <v/>
      </c>
      <c r="AE13" s="52" t="str">
        <f>IFERROR(IF($G13=Tabelid!$L$6,$E13*L13,IFERROR($E13*L13/SUM($J13:$AB13)*(Eksplikatsioon!Q14)/SUMPRODUCT($J13:$AB13,Eksplikatsioon!$O14:$AG14),"")),"")</f>
        <v/>
      </c>
      <c r="AF13" s="52" t="str">
        <f>IFERROR(IF($G13=Tabelid!$L$6,$E13*M13,IFERROR($E13*M13/SUM($J13:$AB13)*(Eksplikatsioon!R14)/SUMPRODUCT($J13:$AB13,Eksplikatsioon!$O14:$AG14),"")),"")</f>
        <v/>
      </c>
      <c r="AG13" s="52" t="str">
        <f>IFERROR(IF($G13=Tabelid!$L$6,$E13*N13,IFERROR($E13*N13/SUM($J13:$AB13)*(Eksplikatsioon!S14)/SUMPRODUCT($J13:$AB13,Eksplikatsioon!$O14:$AG14),"")),"")</f>
        <v/>
      </c>
      <c r="AH13" s="52" t="str">
        <f>IFERROR(IF($G13=Tabelid!$L$6,$E13*O13,IFERROR($E13*O13/SUM($J13:$AB13)*(Eksplikatsioon!T14)/SUMPRODUCT($J13:$AB13,Eksplikatsioon!$O14:$AG14),"")),"")</f>
        <v/>
      </c>
      <c r="AI13" s="52" t="str">
        <f>IFERROR(IF($G13=Tabelid!$L$6,$E13*P13,IFERROR($E13*P13/SUM($J13:$AB13)*(Eksplikatsioon!U14)/SUMPRODUCT($J13:$AB13,Eksplikatsioon!$O14:$AG14),"")),"")</f>
        <v/>
      </c>
      <c r="AJ13" s="52" t="str">
        <f>IFERROR(IF($G13=Tabelid!$L$6,$E13*Q13,IFERROR($E13*Q13/SUM($J13:$AB13)*(Eksplikatsioon!V14)/SUMPRODUCT($J13:$AB13,Eksplikatsioon!$O14:$AG14),"")),"")</f>
        <v/>
      </c>
      <c r="AK13" s="52" t="str">
        <f>IFERROR(IF($G13=Tabelid!$L$6,$E13*R13,IFERROR($E13*R13/SUM($J13:$AB13)*(Eksplikatsioon!W14)/SUMPRODUCT($J13:$AB13,Eksplikatsioon!$O14:$AG14),"")),"")</f>
        <v/>
      </c>
      <c r="AL13" s="52" t="str">
        <f>IFERROR(IF($G13=Tabelid!$L$6,$E13*S13,IFERROR($E13*S13/SUM($J13:$AB13)*(Eksplikatsioon!X14)/SUMPRODUCT($J13:$AB13,Eksplikatsioon!$O14:$AG14),"")),"")</f>
        <v/>
      </c>
      <c r="AM13" s="52" t="str">
        <f>IFERROR(IF($G13=Tabelid!$L$6,$E13*T13,IFERROR($E13*T13/SUM($J13:$AB13)*(Eksplikatsioon!Y14)/SUMPRODUCT($J13:$AB13,Eksplikatsioon!$O14:$AG14),"")),"")</f>
        <v/>
      </c>
      <c r="AN13" s="52" t="str">
        <f>IFERROR(IF($G13=Tabelid!$L$6,$E13*U13,IFERROR($E13*U13/SUM($J13:$AB13)*(Eksplikatsioon!Z14)/SUMPRODUCT($J13:$AB13,Eksplikatsioon!$O14:$AG14),"")),"")</f>
        <v/>
      </c>
      <c r="AO13" s="52" t="str">
        <f>IFERROR(IF($G13=Tabelid!$L$6,$E13*V13,IFERROR($E13*V13/SUM($J13:$AB13)*(Eksplikatsioon!AA14)/SUMPRODUCT($J13:$AB13,Eksplikatsioon!$O14:$AG14),"")),"")</f>
        <v/>
      </c>
      <c r="AP13" s="52" t="str">
        <f>IFERROR(IF($G13=Tabelid!$L$6,$E13*W13,IFERROR($E13*W13/SUM($J13:$AB13)*(Eksplikatsioon!AB14)/SUMPRODUCT($J13:$AB13,Eksplikatsioon!$O14:$AG14),"")),"")</f>
        <v/>
      </c>
      <c r="AQ13" s="52" t="str">
        <f>IFERROR(IF($G13=Tabelid!$L$6,$E13*X13,IFERROR($E13*X13/SUM($J13:$AB13)*(Eksplikatsioon!AC14)/SUMPRODUCT($J13:$AB13,Eksplikatsioon!$O14:$AG14),"")),"")</f>
        <v/>
      </c>
      <c r="AR13" s="52" t="str">
        <f>IFERROR(IF($G13=Tabelid!$L$6,$E13*Y13,IFERROR($E13*Y13/SUM($J13:$AB13)*(Eksplikatsioon!AD14)/SUMPRODUCT($J13:$AB13,Eksplikatsioon!$O14:$AG14),"")),"")</f>
        <v/>
      </c>
      <c r="AS13" s="52" t="str">
        <f>IFERROR(IF($G13=Tabelid!$L$6,$E13*Z13,IFERROR($E13*Z13/SUM($J13:$AB13)*(Eksplikatsioon!AE14)/SUMPRODUCT($J13:$AB13,Eksplikatsioon!$O14:$AG14),"")),"")</f>
        <v/>
      </c>
      <c r="AT13" s="52" t="str">
        <f>IFERROR(IF($G13=Tabelid!$L$6,$E13*AA13,IFERROR($E13*AA13/SUM($J13:$AB13)*(Eksplikatsioon!AF14)/SUMPRODUCT($J13:$AB13,Eksplikatsioon!$O14:$AG14),"")),"")</f>
        <v/>
      </c>
      <c r="AU13" s="52" t="str">
        <f>IFERROR(IF($G13=Tabelid!$L$6,$E13*AB13,IFERROR($E13*AB13/SUM($J13:$AB13)*(Eksplikatsioon!AG14)/SUMPRODUCT($J13:$AB13,Eksplikatsioon!$O14:$AG14),"")),"")</f>
        <v/>
      </c>
      <c r="AW13" s="61" t="str">
        <f t="shared" si="5"/>
        <v>Eesti Õigusabibüroo</v>
      </c>
      <c r="AX13" s="61" t="str">
        <f t="shared" si="6"/>
        <v>LEIGRI5_23</v>
      </c>
      <c r="AY13" s="58">
        <f>IF(BF13&lt;&gt;"",IF(SUMIFS(E:E,H:H,AW13,G:G,"Ainukasutuses pind",C:C,"ÜÜRITAV PIND")=0,0,SUMIFS(E:E,H:H,AW13,G:G,"Ainukasutuses pind",C:C,"ÜÜRITAV PIND")),IF(AW13="Aktiivne vakantsus",SUMIFS(E:E,C:C,"üüritav pind",G:G,"ainukasutuses pind")-SUM($AY$2:AY12),IF(AW13="Üüritav pind kokku",SUM($AY$2:AY12),"")))</f>
        <v>11.4</v>
      </c>
      <c r="AZ13" s="58">
        <f>IF(BF13&lt;&gt;"",IFERROR(SUMIFS(E:E,G:G,"Ainukasutuses pind",C:C,"Üüritav pind",H:H,AW13,A:A,-5)/SUMIFS(E:E,G:G,"Ainukasutuses pind",C:C,"Üüritav pind",A:A,-5)*SUMIFS(E:E,G:G,"korruse üldpind",C:C,"üüritav pind",A:A,-5),0)+IFERROR(SUMIFS(E:E,G:G,"Ainukasutuses pind",C:C,"Üüritav pind",H:H,AW13,A:A,-4)/SUMIFS(E:E,G:G,"Ainukasutuses pind",C:C,"Üüritav pind",A:A,-4)*SUMIFS(E:E,G:G,"korruse üldpind",C:C,"üüritav pind",A:A,-4),0)+IFERROR(SUMIFS(E:E,G:G,"Ainukasutuses pind",C:C,"Üüritav pind",H:H,AW13,A:A,-3)/SUMIFS(E:E,G:G,"Ainukasutuses pind",C:C,"Üüritav pind",A:A,-3)*SUMIFS(E:E,G:G,"korruse üldpind",C:C,"üüritav pind",A:A,-3),0)+IFERROR(SUMIFS(E:E,G:G,"Ainukasutuses pind",C:C,"Üüritav pind",H:H,AW13,A:A,-2)/SUMIFS(E:E,G:G,"Ainukasutuses pind",C:C,"Üüritav pind",A:A,-2)*SUMIFS(E:E,G:G,"korruse üldpind",C:C,"üüritav pind",A:A,-2),0)+IFERROR(SUMIFS(E:E,G:G,"Ainukasutuses pind",C:C,"Üüritav pind",H:H,AW13,A:A,-1)/SUMIFS(E:E,G:G,"Ainukasutuses pind",C:C,"Üüritav pind",A:A,-1)*SUMIFS(E:E,G:G,"korruse üldpind",C:C,"üüritav pind",A:A,-1),0)+IFERROR(SUMIFS(E:E,G:G,"Ainukasutuses pind",C:C,"Üüritav pind",H:H,AW13,A:A,0)/SUMIFS(E:E,G:G,"Ainukasutuses pind",C:C,"Üüritav pind",A:A,0)*SUMIFS(E:E,G:G,"korruse üldpind",C:C,"üüritav pind",A:A,0),0)+IFERROR(SUMIFS(E:E,G:G,"Ainukasutuses pind",C:C,"Üüritav pind",H:H,AW13,A:A,1)/SUMIFS(E:E,G:G,"Ainukasutuses pind",C:C,"Üüritav pind",A:A,1)*SUMIFS(E:E,G:G,"korruse üldpind",C:C,"üüritav pind",A:A,1),0)+IFERROR(SUMIFS(E:E,G:G,"Ainukasutuses pind",C:C,"Üüritav pind",H:H,AW13,A:A,2)/SUMIFS(E:E,G:G,"Ainukasutuses pind",C:C,"Üüritav pind",A:A,2)*SUMIFS(E:E,G:G,"korruse üldpind",C:C,"üüritav pind",A:A,2),0)+IFERROR(SUMIFS(E:E,G:G,"Ainukasutuses pind",C:C,"Üüritav pind",H:H,AW13,A:A,3)/SUMIFS(E:E,G:G,"Ainukasutuses pind",C:C,"Üüritav pind",A:A,3)*SUMIFS(E:E,G:G,"korruse üldpind",C:C,"üüritav pind",A:A,3),0)+IFERROR(SUMIFS(E:E,G:G,"Ainukasutuses pind",C:C,"Üüritav pind",H:H,AW13,A:A,4)/SUMIFS(E:E,G:G,"Ainukasutuses pind",C:C,"Üüritav pind",A:A,4)*SUMIFS(E:E,G:G,"korruse üldpind",C:C,"üüritav pind",A:A,4),0)+IFERROR(SUMIFS(E:E,G:G,"Ainukasutuses pind",C:C,"Üüritav pind",H:H,AW13,A:A,5)/SUMIFS(E:E,G:G,"Ainukasutuses pind",C:C,"Üüritav pind",A:A,5)*SUMIFS(E:E,G:G,"korruse üldpind",C:C,"üüritav pind",A:A,5),0)+IFERROR(SUMIFS(E:E,G:G,"Ainukasutuses pind",C:C,"Üüritav pind",H:H,AW13,A:A,6)/SUMIFS(E:E,G:G,"Ainukasutuses pind",C:C,"Üüritav pind",A:A,6)*SUMIFS(E:E,G:G,"korruse üldpind",C:C,"üüritav pind",A:A,6),0)+IFERROR(SUMIFS(E:E,G:G,"Ainukasutuses pind",C:C,"Üüritav pind",H:H,AW13,A:A,7)/SUMIFS(E:E,G:G,"Ainukasutuses pind",C:C,"Üüritav pind",A:A,7)*SUMIFS(E:E,G:G,"korruse üldpind",C:C,"üüritav pind",A:A,7),0)+IFERROR(SUMIFS(E:E,G:G,"Ainukasutuses pind",C:C,"Üüritav pind",H:H,AW13,A:A,8)/SUMIFS(E:E,G:G,"Ainukasutuses pind",C:C,"Üüritav pind",A:A,8)*SUMIFS(E:E,G:G,"korruse üldpind",C:C,"üüritav pind",A:A,8),0)+IFERROR(SUMIFS(E:E,G:G,"Ainukasutuses pind",C:C,"Üüritav pind",H:H,AW13,A:A,9)/SUMIFS(E:E,G:G,"Ainukasutuses pind",C:C,"Üüritav pind",A:A,9)*SUMIFS(E:E,G:G,"korruse üldpind",C:C,"üüritav pind",A:A,9),0)+IFERROR(SUMIFS(E:E,G:G,"Ainukasutuses pind",C:C,"Üüritav pind",H:H,AW13,A:A,10)/SUMIFS(E:E,G:G,"Ainukasutuses pind",C:C,"Üüritav pind",A:A,10)*SUMIFS(E:E,G:G,"korruse üldpind",C:C,"üüritav pind",A:A,10),0)+IFERROR(SUMIFS(E:E,G:G,"Ainukasutuses pind",C:C,"Üüritav pind",H:H,AW13,A:A,11)/SUMIFS(E:E,G:G,"Ainukasutuses pind",C:C,"Üüritav pind",A:A,11)*SUMIFS(E:E,G:G,"korruse üldpind",C:C,"üüritav pind",A:A,11),0)+IFERROR(SUMIFS(E:E,G:G,"Ainukasutuses pind",C:C,"Üüritav pind",H:H,AW13,A:A,12)/SUMIFS(E:E,G:G,"Ainukasutuses pind",C:C,"Üüritav pind",A:A,12)*SUMIFS(E:E,G:G,"korruse üldpind",C:C,"üüritav pind",A:A,12),0)+IFERROR(SUMIFS(E:E,G:G,"Ainukasutuses pind",C:C,"Üüritav pind",H:H,AW13,A:A,13)/SUMIFS(E:E,G:G,"Ainukasutuses pind",C:C,"Üüritav pind",A:A,13)*SUMIFS(E:E,G:G,"korruse üldpind",C:C,"üüritav pind",A:A,13),0)+IFERROR(SUMIFS(E:E,G:G,"Ainukasutuses pind",C:C,"Üüritav pind",H:H,AW13,A:A,14)/SUMIFS(E:E,G:G,"Ainukasutuses pind",C:C,"Üüritav pind",A:A,14)*SUMIFS(E:E,G:G,"korruse üldpind",C:C,"üüritav pind",A:A,14),0)+IFERROR(SUMIFS(E:E,G:G,"Ainukasutuses pind",C:C,"Üüritav pind",H:H,AW13,A:A,15)/SUMIFS(E:E,G:G,"Ainukasutuses pind",C:C,"Üüritav pind",A:A,15)*SUMIFS(E:E,G:G,"korruse üldpind",C:C,"üüritav pind",A:A,15),0)+IFERROR(SUMIFS(E:E,G:G,"Ainukasutuses pind",C:C,"Üüritav pind",H:H,AW13,A:A,16)/SUMIFS(E:E,G:G,"Ainukasutuses pind",C:C,"Üüritav pind",A:A,16)*SUMIFS(E:E,G:G,"korruse üldpind",C:C,"üüritav pind",A:A,16),0)+IFERROR(SUMIFS(E:E,G:G,"Ainukasutuses pind",C:C,"Üüritav pind",H:H,AW13,A:A,17)/SUMIFS(E:E,G:G,"Ainukasutuses pind",C:C,"Üüritav pind",A:A,17)*SUMIFS(E:E,G:G,"korruse üldpind",C:C,"üüritav pind",A:A,17),0)+IFERROR(SUMIFS(E:E,G:G,"Ainukasutuses pind",C:C,"Üüritav pind",H:H,AW13,A:A,18)/SUMIFS(E:E,G:G,"Ainukasutuses pind",C:C,"Üüritav pind",A:A,18)*SUMIFS(E:E,G:G,"korruse üldpind",C:C,"üüritav pind",A:A,18),0)+IFERROR(SUMIFS(E:E,G:G,"Ainukasutuses pind",C:C,"Üüritav pind",H:H,AW13,A:A,19)/SUMIFS(E:E,G:G,"Ainukasutuses pind",C:C,"Üüritav pind",A:A,19)*SUMIFS(E:E,G:G,"korruse üldpind",C:C,"üüritav pind",A:A,19),0)+IFERROR(SUMIFS(E:E,G:G,"Ainukasutuses pind",C:C,"Üüritav pind",H:H,AW13,A:A,20)/SUMIFS(E:E,G:G,"Ainukasutuses pind",C:C,"Üüritav pind",A:A,20)*SUMIFS(E:E,G:G,"korruse üldpind",C:C,"üüritav pind",A:A,20),0),IF(AW13="Aktiivne vakantsus",SUMIFS(E:E,C:C,"üüritav pind",G:G,"korruse üldpind")-SUM($AZ$2:AZ12),IF(AW13="Üüritav pind kokku",SUM($AZ$2:AZ12),"")))</f>
        <v>4.9420089467263111</v>
      </c>
      <c r="BA13" s="58">
        <f ca="1">IF(BF13&lt;&gt;"",IFERROR(AY13/SUM($AY$3:OFFSET($AY$3,MATCH("Üüritav pind kokku",$AW$5:$AW$100,0),0))*SUMIFS(E:E,G:G,"Hoone üldpind",C:C,"ÜÜRITAV PIND"),0),IF(AW13="Aktiivne vakantsus",IFERROR(AY13/SUM($AY$3:AY13)*SUMIFS(E:E,G:G,"Hoone üldpind",C:C,"ÜÜRITAV PIND"),SUMIFS(E:E,G:G,"Hoone üldpind",C:C,"ÜÜRITAV PIND")),IF(AW13="Üüritav pind kokku",SUM($BA$2:BA12),"")))</f>
        <v>0.16777155201512187</v>
      </c>
      <c r="BB13" s="58">
        <f ca="1">IF(OR(BF13&lt;&gt;"",AW13="Aktiivne vakantsus"),IFERROR(SUM(INDIRECT("r3c"&amp;MATCH($AW13,AC$2:AU$2,0)+28,FALSE):INDIRECT("r1002c"&amp;MATCH($AW13,AC$2:AU$2,0)+28,FALSE)),0),IF(AW13="Üüritav pind kokku",SUM($BB$2:BB12),""))</f>
        <v>0</v>
      </c>
      <c r="BC13" s="58">
        <f t="shared" ca="1" si="7"/>
        <v>16.509780498741431</v>
      </c>
      <c r="BD13" s="73">
        <f t="shared" ca="1" si="8"/>
        <v>7.7065679404105074E-3</v>
      </c>
      <c r="BF13" s="60" t="s">
        <v>391</v>
      </c>
      <c r="BG13" s="60" t="s">
        <v>392</v>
      </c>
    </row>
    <row r="14" spans="1:59" x14ac:dyDescent="0.25">
      <c r="A14" s="38" t="str">
        <f>IF(Eksplikatsioon!A15=0,"",Eksplikatsioon!A15)</f>
        <v>01</v>
      </c>
      <c r="B14" s="38" t="str">
        <f>IF(Eksplikatsioon!B15=0,"",Eksplikatsioon!B15)</f>
        <v>104</v>
      </c>
      <c r="C14" s="38" t="str">
        <f>IF(Eksplikatsioon!C15=0,"",Eksplikatsioon!C15)</f>
        <v>ÜÜRITAV PIND</v>
      </c>
      <c r="D14" s="38" t="str">
        <f>IF(Eksplikatsioon!D15=0,"",Eksplikatsioon!D15)</f>
        <v>Kabinet/Büroo</v>
      </c>
      <c r="E14" s="38">
        <f>IF(Eksplikatsioon!F15=0,"",Eksplikatsioon!F15)</f>
        <v>39.200000000000003</v>
      </c>
      <c r="F14" s="38" t="str">
        <f>IF(Eksplikatsioon!H15=0,"",Eksplikatsioon!H15)</f>
        <v>vakantne</v>
      </c>
      <c r="G14" s="38" t="str">
        <f>IF(Eksplikatsioon!J15=0,"",Eksplikatsioon!J15)</f>
        <v>Ainukasutuses pind</v>
      </c>
      <c r="H14" s="38" t="str">
        <f>IF(Eksplikatsioon!K15=0,"",Eksplikatsioon!K15)</f>
        <v>Aktiivne vakantsus</v>
      </c>
      <c r="I14" s="38" t="str">
        <f>IF(Eksplikatsioon!L15=0,"",Eksplikatsioon!L15)</f>
        <v/>
      </c>
      <c r="J14" s="52" t="str">
        <f>IFERROR(IF($G14=Tabelid!$L$6,Eksplikatsioon!O15/SUM(Eksplikatsioon!$O15:'Eksplikatsioon'!$AG15),IF($G14=Tabelid!$L$4,IFERROR(SUMIFS($E:$E,$G:$G,Tabelid!$L$1,$C:$C,Tabelid!$J$4,$H:$H,J$2,$A:$A,$A14)/SUMIFS($E:$E,$G:$G,Tabelid!$L$1,$C:$C,Tabelid!$J$4,$A:$A,$A14),0),IF($G14=Tabelid!$L$5,IFERROR(SUMIFS($E:$E,$G:$G,Tabelid!$L$1,$C:$C,Tabelid!$J$4,$H:$H,J$2)/SUMIFS($E:$E,$G:$G,Tabelid!$L$1,$C:$C,Tabelid!$J$4),0),""))),"")</f>
        <v/>
      </c>
      <c r="K14" s="52" t="str">
        <f>IFERROR(IF($G14=Tabelid!$L$6,Eksplikatsioon!P15/SUM(Eksplikatsioon!$O15:'Eksplikatsioon'!$AG15),IF($G14=Tabelid!$L$4,IFERROR(SUMIFS($E:$E,$G:$G,Tabelid!$L$1,$C:$C,Tabelid!$J$4,$H:$H,K$2,$A:$A,$A14)/SUMIFS($E:$E,$G:$G,Tabelid!$L$1,$C:$C,Tabelid!$J$4,$A:$A,$A14),0),IF($G14=Tabelid!$L$5,IFERROR(SUMIFS($E:$E,$G:$G,Tabelid!$L$1,$C:$C,Tabelid!$J$4,$H:$H,K$2)/SUMIFS($E:$E,$G:$G,Tabelid!$L$1,$C:$C,Tabelid!$J$4),0),""))),"")</f>
        <v/>
      </c>
      <c r="L14" s="52" t="str">
        <f>IFERROR(IF($G14=Tabelid!$L$6,Eksplikatsioon!Q15/SUM(Eksplikatsioon!$O15:'Eksplikatsioon'!$AG15),IF($G14=Tabelid!$L$4,IFERROR(SUMIFS($E:$E,$G:$G,Tabelid!$L$1,$C:$C,Tabelid!$J$4,$H:$H,L$2,$A:$A,$A14)/SUMIFS($E:$E,$G:$G,Tabelid!$L$1,$C:$C,Tabelid!$J$4,$A:$A,$A14),0),IF($G14=Tabelid!$L$5,IFERROR(SUMIFS($E:$E,$G:$G,Tabelid!$L$1,$C:$C,Tabelid!$J$4,$H:$H,L$2)/SUMIFS($E:$E,$G:$G,Tabelid!$L$1,$C:$C,Tabelid!$J$4),0),""))),"")</f>
        <v/>
      </c>
      <c r="M14" s="52" t="str">
        <f>IFERROR(IF($G14=Tabelid!$L$6,Eksplikatsioon!R15/SUM(Eksplikatsioon!$O15:'Eksplikatsioon'!$AG15),IF($G14=Tabelid!$L$4,IFERROR(SUMIFS($E:$E,$G:$G,Tabelid!$L$1,$C:$C,Tabelid!$J$4,$H:$H,M$2,$A:$A,$A14)/SUMIFS($E:$E,$G:$G,Tabelid!$L$1,$C:$C,Tabelid!$J$4,$A:$A,$A14),0),IF($G14=Tabelid!$L$5,IFERROR(SUMIFS($E:$E,$G:$G,Tabelid!$L$1,$C:$C,Tabelid!$J$4,$H:$H,M$2)/SUMIFS($E:$E,$G:$G,Tabelid!$L$1,$C:$C,Tabelid!$J$4),0),""))),"")</f>
        <v/>
      </c>
      <c r="N14" s="52" t="str">
        <f>IFERROR(IF($G14=Tabelid!$L$6,Eksplikatsioon!S15/SUM(Eksplikatsioon!$O15:'Eksplikatsioon'!$AG15),IF($G14=Tabelid!$L$4,IFERROR(SUMIFS($E:$E,$G:$G,Tabelid!$L$1,$C:$C,Tabelid!$J$4,$H:$H,N$2,$A:$A,$A14)/SUMIFS($E:$E,$G:$G,Tabelid!$L$1,$C:$C,Tabelid!$J$4,$A:$A,$A14),0),IF($G14=Tabelid!$L$5,IFERROR(SUMIFS($E:$E,$G:$G,Tabelid!$L$1,$C:$C,Tabelid!$J$4,$H:$H,N$2)/SUMIFS($E:$E,$G:$G,Tabelid!$L$1,$C:$C,Tabelid!$J$4),0),""))),"")</f>
        <v/>
      </c>
      <c r="O14" s="52" t="str">
        <f>IFERROR(IF($G14=Tabelid!$L$6,Eksplikatsioon!T15/SUM(Eksplikatsioon!$O15:'Eksplikatsioon'!$AG15),IF($G14=Tabelid!$L$4,IFERROR(SUMIFS($E:$E,$G:$G,Tabelid!$L$1,$C:$C,Tabelid!$J$4,$H:$H,O$2,$A:$A,$A14)/SUMIFS($E:$E,$G:$G,Tabelid!$L$1,$C:$C,Tabelid!$J$4,$A:$A,$A14),0),IF($G14=Tabelid!$L$5,IFERROR(SUMIFS($E:$E,$G:$G,Tabelid!$L$1,$C:$C,Tabelid!$J$4,$H:$H,O$2)/SUMIFS($E:$E,$G:$G,Tabelid!$L$1,$C:$C,Tabelid!$J$4),0),""))),"")</f>
        <v/>
      </c>
      <c r="P14" s="52" t="str">
        <f>IFERROR(IF($G14=Tabelid!$L$6,Eksplikatsioon!U15/SUM(Eksplikatsioon!$O15:'Eksplikatsioon'!$AG15),IF($G14=Tabelid!$L$4,IFERROR(SUMIFS($E:$E,$G:$G,Tabelid!$L$1,$C:$C,Tabelid!$J$4,$H:$H,P$2,$A:$A,$A14)/SUMIFS($E:$E,$G:$G,Tabelid!$L$1,$C:$C,Tabelid!$J$4,$A:$A,$A14),0),IF($G14=Tabelid!$L$5,IFERROR(SUMIFS($E:$E,$G:$G,Tabelid!$L$1,$C:$C,Tabelid!$J$4,$H:$H,P$2)/SUMIFS($E:$E,$G:$G,Tabelid!$L$1,$C:$C,Tabelid!$J$4),0),""))),"")</f>
        <v/>
      </c>
      <c r="Q14" s="52" t="str">
        <f>IFERROR(IF($G14=Tabelid!$L$6,Eksplikatsioon!V15/SUM(Eksplikatsioon!$O15:'Eksplikatsioon'!$AG15),IF($G14=Tabelid!$L$4,IFERROR(SUMIFS($E:$E,$G:$G,Tabelid!$L$1,$C:$C,Tabelid!$J$4,$H:$H,Q$2,$A:$A,$A14)/SUMIFS($E:$E,$G:$G,Tabelid!$L$1,$C:$C,Tabelid!$J$4,$A:$A,$A14),0),IF($G14=Tabelid!$L$5,IFERROR(SUMIFS($E:$E,$G:$G,Tabelid!$L$1,$C:$C,Tabelid!$J$4,$H:$H,Q$2)/SUMIFS($E:$E,$G:$G,Tabelid!$L$1,$C:$C,Tabelid!$J$4),0),""))),"")</f>
        <v/>
      </c>
      <c r="R14" s="52" t="str">
        <f>IFERROR(IF($G14=Tabelid!$L$6,Eksplikatsioon!W15/SUM(Eksplikatsioon!$O15:'Eksplikatsioon'!$AG15),IF($G14=Tabelid!$L$4,IFERROR(SUMIFS($E:$E,$G:$G,Tabelid!$L$1,$C:$C,Tabelid!$J$4,$H:$H,R$2,$A:$A,$A14)/SUMIFS($E:$E,$G:$G,Tabelid!$L$1,$C:$C,Tabelid!$J$4,$A:$A,$A14),0),IF($G14=Tabelid!$L$5,IFERROR(SUMIFS($E:$E,$G:$G,Tabelid!$L$1,$C:$C,Tabelid!$J$4,$H:$H,R$2)/SUMIFS($E:$E,$G:$G,Tabelid!$L$1,$C:$C,Tabelid!$J$4),0),""))),"")</f>
        <v/>
      </c>
      <c r="S14" s="52" t="str">
        <f>IFERROR(IF($G14=Tabelid!$L$6,Eksplikatsioon!X15/SUM(Eksplikatsioon!$O15:'Eksplikatsioon'!$AG15),IF($G14=Tabelid!$L$4,IFERROR(SUMIFS($E:$E,$G:$G,Tabelid!$L$1,$C:$C,Tabelid!$J$4,$H:$H,S$2,$A:$A,$A14)/SUMIFS($E:$E,$G:$G,Tabelid!$L$1,$C:$C,Tabelid!$J$4,$A:$A,$A14),0),IF($G14=Tabelid!$L$5,IFERROR(SUMIFS($E:$E,$G:$G,Tabelid!$L$1,$C:$C,Tabelid!$J$4,$H:$H,S$2)/SUMIFS($E:$E,$G:$G,Tabelid!$L$1,$C:$C,Tabelid!$J$4),0),""))),"")</f>
        <v/>
      </c>
      <c r="T14" s="52" t="str">
        <f>IFERROR(IF($G14=Tabelid!$L$6,Eksplikatsioon!Y15/SUM(Eksplikatsioon!$O15:'Eksplikatsioon'!$AG15),IF($G14=Tabelid!$L$4,IFERROR(SUMIFS($E:$E,$G:$G,Tabelid!$L$1,$C:$C,Tabelid!$J$4,$H:$H,T$2,$A:$A,$A14)/SUMIFS($E:$E,$G:$G,Tabelid!$L$1,$C:$C,Tabelid!$J$4,$A:$A,$A14),0),IF($G14=Tabelid!$L$5,IFERROR(SUMIFS($E:$E,$G:$G,Tabelid!$L$1,$C:$C,Tabelid!$J$4,$H:$H,T$2)/SUMIFS($E:$E,$G:$G,Tabelid!$L$1,$C:$C,Tabelid!$J$4),0),""))),"")</f>
        <v/>
      </c>
      <c r="U14" s="52" t="str">
        <f>IFERROR(IF($G14=Tabelid!$L$6,Eksplikatsioon!Z15/SUM(Eksplikatsioon!$O15:'Eksplikatsioon'!$AG15),IF($G14=Tabelid!$L$4,IFERROR(SUMIFS($E:$E,$G:$G,Tabelid!$L$1,$C:$C,Tabelid!$J$4,$H:$H,U$2,$A:$A,$A14)/SUMIFS($E:$E,$G:$G,Tabelid!$L$1,$C:$C,Tabelid!$J$4,$A:$A,$A14),0),IF($G14=Tabelid!$L$5,IFERROR(SUMIFS($E:$E,$G:$G,Tabelid!$L$1,$C:$C,Tabelid!$J$4,$H:$H,U$2)/SUMIFS($E:$E,$G:$G,Tabelid!$L$1,$C:$C,Tabelid!$J$4),0),""))),"")</f>
        <v/>
      </c>
      <c r="V14" s="52"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52"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52"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52"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52"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52"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52"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52" t="str">
        <f>IFERROR(IF($G14=Tabelid!$L$6,$E14*J14,IFERROR($E14*J14/SUM($J14:$AB14)*(Eksplikatsioon!O15)/SUMPRODUCT($J14:$AB14,Eksplikatsioon!$O15:$AG15),"")),"")</f>
        <v/>
      </c>
      <c r="AD14" s="52" t="str">
        <f>IFERROR(IF($G14=Tabelid!$L$6,$E14*K14,IFERROR($E14*K14/SUM($J14:$AB14)*(Eksplikatsioon!P15)/SUMPRODUCT($J14:$AB14,Eksplikatsioon!$O15:$AG15),"")),"")</f>
        <v/>
      </c>
      <c r="AE14" s="52" t="str">
        <f>IFERROR(IF($G14=Tabelid!$L$6,$E14*L14,IFERROR($E14*L14/SUM($J14:$AB14)*(Eksplikatsioon!Q15)/SUMPRODUCT($J14:$AB14,Eksplikatsioon!$O15:$AG15),"")),"")</f>
        <v/>
      </c>
      <c r="AF14" s="52" t="str">
        <f>IFERROR(IF($G14=Tabelid!$L$6,$E14*M14,IFERROR($E14*M14/SUM($J14:$AB14)*(Eksplikatsioon!R15)/SUMPRODUCT($J14:$AB14,Eksplikatsioon!$O15:$AG15),"")),"")</f>
        <v/>
      </c>
      <c r="AG14" s="52" t="str">
        <f>IFERROR(IF($G14=Tabelid!$L$6,$E14*N14,IFERROR($E14*N14/SUM($J14:$AB14)*(Eksplikatsioon!S15)/SUMPRODUCT($J14:$AB14,Eksplikatsioon!$O15:$AG15),"")),"")</f>
        <v/>
      </c>
      <c r="AH14" s="52" t="str">
        <f>IFERROR(IF($G14=Tabelid!$L$6,$E14*O14,IFERROR($E14*O14/SUM($J14:$AB14)*(Eksplikatsioon!T15)/SUMPRODUCT($J14:$AB14,Eksplikatsioon!$O15:$AG15),"")),"")</f>
        <v/>
      </c>
      <c r="AI14" s="52" t="str">
        <f>IFERROR(IF($G14=Tabelid!$L$6,$E14*P14,IFERROR($E14*P14/SUM($J14:$AB14)*(Eksplikatsioon!U15)/SUMPRODUCT($J14:$AB14,Eksplikatsioon!$O15:$AG15),"")),"")</f>
        <v/>
      </c>
      <c r="AJ14" s="52" t="str">
        <f>IFERROR(IF($G14=Tabelid!$L$6,$E14*Q14,IFERROR($E14*Q14/SUM($J14:$AB14)*(Eksplikatsioon!V15)/SUMPRODUCT($J14:$AB14,Eksplikatsioon!$O15:$AG15),"")),"")</f>
        <v/>
      </c>
      <c r="AK14" s="52" t="str">
        <f>IFERROR(IF($G14=Tabelid!$L$6,$E14*R14,IFERROR($E14*R14/SUM($J14:$AB14)*(Eksplikatsioon!W15)/SUMPRODUCT($J14:$AB14,Eksplikatsioon!$O15:$AG15),"")),"")</f>
        <v/>
      </c>
      <c r="AL14" s="52" t="str">
        <f>IFERROR(IF($G14=Tabelid!$L$6,$E14*S14,IFERROR($E14*S14/SUM($J14:$AB14)*(Eksplikatsioon!X15)/SUMPRODUCT($J14:$AB14,Eksplikatsioon!$O15:$AG15),"")),"")</f>
        <v/>
      </c>
      <c r="AM14" s="52" t="str">
        <f>IFERROR(IF($G14=Tabelid!$L$6,$E14*T14,IFERROR($E14*T14/SUM($J14:$AB14)*(Eksplikatsioon!Y15)/SUMPRODUCT($J14:$AB14,Eksplikatsioon!$O15:$AG15),"")),"")</f>
        <v/>
      </c>
      <c r="AN14" s="52" t="str">
        <f>IFERROR(IF($G14=Tabelid!$L$6,$E14*U14,IFERROR($E14*U14/SUM($J14:$AB14)*(Eksplikatsioon!Z15)/SUMPRODUCT($J14:$AB14,Eksplikatsioon!$O15:$AG15),"")),"")</f>
        <v/>
      </c>
      <c r="AO14" s="52" t="str">
        <f>IFERROR(IF($G14=Tabelid!$L$6,$E14*V14,IFERROR($E14*V14/SUM($J14:$AB14)*(Eksplikatsioon!AA15)/SUMPRODUCT($J14:$AB14,Eksplikatsioon!$O15:$AG15),"")),"")</f>
        <v/>
      </c>
      <c r="AP14" s="52" t="str">
        <f>IFERROR(IF($G14=Tabelid!$L$6,$E14*W14,IFERROR($E14*W14/SUM($J14:$AB14)*(Eksplikatsioon!AB15)/SUMPRODUCT($J14:$AB14,Eksplikatsioon!$O15:$AG15),"")),"")</f>
        <v/>
      </c>
      <c r="AQ14" s="52" t="str">
        <f>IFERROR(IF($G14=Tabelid!$L$6,$E14*X14,IFERROR($E14*X14/SUM($J14:$AB14)*(Eksplikatsioon!AC15)/SUMPRODUCT($J14:$AB14,Eksplikatsioon!$O15:$AG15),"")),"")</f>
        <v/>
      </c>
      <c r="AR14" s="52" t="str">
        <f>IFERROR(IF($G14=Tabelid!$L$6,$E14*Y14,IFERROR($E14*Y14/SUM($J14:$AB14)*(Eksplikatsioon!AD15)/SUMPRODUCT($J14:$AB14,Eksplikatsioon!$O15:$AG15),"")),"")</f>
        <v/>
      </c>
      <c r="AS14" s="52" t="str">
        <f>IFERROR(IF($G14=Tabelid!$L$6,$E14*Z14,IFERROR($E14*Z14/SUM($J14:$AB14)*(Eksplikatsioon!AE15)/SUMPRODUCT($J14:$AB14,Eksplikatsioon!$O15:$AG15),"")),"")</f>
        <v/>
      </c>
      <c r="AT14" s="52" t="str">
        <f>IFERROR(IF($G14=Tabelid!$L$6,$E14*AA14,IFERROR($E14*AA14/SUM($J14:$AB14)*(Eksplikatsioon!AF15)/SUMPRODUCT($J14:$AB14,Eksplikatsioon!$O15:$AG15),"")),"")</f>
        <v/>
      </c>
      <c r="AU14" s="52" t="str">
        <f>IFERROR(IF($G14=Tabelid!$L$6,$E14*AB14,IFERROR($E14*AB14/SUM($J14:$AB14)*(Eksplikatsioon!AG15)/SUMPRODUCT($J14:$AB14,Eksplikatsioon!$O15:$AG15),"")),"")</f>
        <v/>
      </c>
      <c r="AW14" s="61" t="str">
        <f t="shared" si="5"/>
        <v>Rahandusministeeriumi Hiiu talitus</v>
      </c>
      <c r="AX14" s="61" t="str">
        <f t="shared" si="6"/>
        <v>LEIGRI5_25</v>
      </c>
      <c r="AY14" s="58">
        <f>IF(BF14&lt;&gt;"",IF(SUMIFS(E:E,H:H,AW14,G:G,"Ainukasutuses pind",C:C,"ÜÜRITAV PIND")=0,0,SUMIFS(E:E,H:H,AW14,G:G,"Ainukasutuses pind",C:C,"ÜÜRITAV PIND")),IF(AW14="Aktiivne vakantsus",SUMIFS(E:E,C:C,"üüritav pind",G:G,"ainukasutuses pind")-SUM($AY$2:AY13),IF(AW14="Üüritav pind kokku",SUM($AY$2:AY13),"")))</f>
        <v>380.7</v>
      </c>
      <c r="AZ14" s="58">
        <f>IF(BF14&lt;&gt;"",IFERROR(SUMIFS(E:E,G:G,"Ainukasutuses pind",C:C,"Üüritav pind",H:H,AW14,A:A,-5)/SUMIFS(E:E,G:G,"Ainukasutuses pind",C:C,"Üüritav pind",A:A,-5)*SUMIFS(E:E,G:G,"korruse üldpind",C:C,"üüritav pind",A:A,-5),0)+IFERROR(SUMIFS(E:E,G:G,"Ainukasutuses pind",C:C,"Üüritav pind",H:H,AW14,A:A,-4)/SUMIFS(E:E,G:G,"Ainukasutuses pind",C:C,"Üüritav pind",A:A,-4)*SUMIFS(E:E,G:G,"korruse üldpind",C:C,"üüritav pind",A:A,-4),0)+IFERROR(SUMIFS(E:E,G:G,"Ainukasutuses pind",C:C,"Üüritav pind",H:H,AW14,A:A,-3)/SUMIFS(E:E,G:G,"Ainukasutuses pind",C:C,"Üüritav pind",A:A,-3)*SUMIFS(E:E,G:G,"korruse üldpind",C:C,"üüritav pind",A:A,-3),0)+IFERROR(SUMIFS(E:E,G:G,"Ainukasutuses pind",C:C,"Üüritav pind",H:H,AW14,A:A,-2)/SUMIFS(E:E,G:G,"Ainukasutuses pind",C:C,"Üüritav pind",A:A,-2)*SUMIFS(E:E,G:G,"korruse üldpind",C:C,"üüritav pind",A:A,-2),0)+IFERROR(SUMIFS(E:E,G:G,"Ainukasutuses pind",C:C,"Üüritav pind",H:H,AW14,A:A,-1)/SUMIFS(E:E,G:G,"Ainukasutuses pind",C:C,"Üüritav pind",A:A,-1)*SUMIFS(E:E,G:G,"korruse üldpind",C:C,"üüritav pind",A:A,-1),0)+IFERROR(SUMIFS(E:E,G:G,"Ainukasutuses pind",C:C,"Üüritav pind",H:H,AW14,A:A,0)/SUMIFS(E:E,G:G,"Ainukasutuses pind",C:C,"Üüritav pind",A:A,0)*SUMIFS(E:E,G:G,"korruse üldpind",C:C,"üüritav pind",A:A,0),0)+IFERROR(SUMIFS(E:E,G:G,"Ainukasutuses pind",C:C,"Üüritav pind",H:H,AW14,A:A,1)/SUMIFS(E:E,G:G,"Ainukasutuses pind",C:C,"Üüritav pind",A:A,1)*SUMIFS(E:E,G:G,"korruse üldpind",C:C,"üüritav pind",A:A,1),0)+IFERROR(SUMIFS(E:E,G:G,"Ainukasutuses pind",C:C,"Üüritav pind",H:H,AW14,A:A,2)/SUMIFS(E:E,G:G,"Ainukasutuses pind",C:C,"Üüritav pind",A:A,2)*SUMIFS(E:E,G:G,"korruse üldpind",C:C,"üüritav pind",A:A,2),0)+IFERROR(SUMIFS(E:E,G:G,"Ainukasutuses pind",C:C,"Üüritav pind",H:H,AW14,A:A,3)/SUMIFS(E:E,G:G,"Ainukasutuses pind",C:C,"Üüritav pind",A:A,3)*SUMIFS(E:E,G:G,"korruse üldpind",C:C,"üüritav pind",A:A,3),0)+IFERROR(SUMIFS(E:E,G:G,"Ainukasutuses pind",C:C,"Üüritav pind",H:H,AW14,A:A,4)/SUMIFS(E:E,G:G,"Ainukasutuses pind",C:C,"Üüritav pind",A:A,4)*SUMIFS(E:E,G:G,"korruse üldpind",C:C,"üüritav pind",A:A,4),0)+IFERROR(SUMIFS(E:E,G:G,"Ainukasutuses pind",C:C,"Üüritav pind",H:H,AW14,A:A,5)/SUMIFS(E:E,G:G,"Ainukasutuses pind",C:C,"Üüritav pind",A:A,5)*SUMIFS(E:E,G:G,"korruse üldpind",C:C,"üüritav pind",A:A,5),0)+IFERROR(SUMIFS(E:E,G:G,"Ainukasutuses pind",C:C,"Üüritav pind",H:H,AW14,A:A,6)/SUMIFS(E:E,G:G,"Ainukasutuses pind",C:C,"Üüritav pind",A:A,6)*SUMIFS(E:E,G:G,"korruse üldpind",C:C,"üüritav pind",A:A,6),0)+IFERROR(SUMIFS(E:E,G:G,"Ainukasutuses pind",C:C,"Üüritav pind",H:H,AW14,A:A,7)/SUMIFS(E:E,G:G,"Ainukasutuses pind",C:C,"Üüritav pind",A:A,7)*SUMIFS(E:E,G:G,"korruse üldpind",C:C,"üüritav pind",A:A,7),0)+IFERROR(SUMIFS(E:E,G:G,"Ainukasutuses pind",C:C,"Üüritav pind",H:H,AW14,A:A,8)/SUMIFS(E:E,G:G,"Ainukasutuses pind",C:C,"Üüritav pind",A:A,8)*SUMIFS(E:E,G:G,"korruse üldpind",C:C,"üüritav pind",A:A,8),0)+IFERROR(SUMIFS(E:E,G:G,"Ainukasutuses pind",C:C,"Üüritav pind",H:H,AW14,A:A,9)/SUMIFS(E:E,G:G,"Ainukasutuses pind",C:C,"Üüritav pind",A:A,9)*SUMIFS(E:E,G:G,"korruse üldpind",C:C,"üüritav pind",A:A,9),0)+IFERROR(SUMIFS(E:E,G:G,"Ainukasutuses pind",C:C,"Üüritav pind",H:H,AW14,A:A,10)/SUMIFS(E:E,G:G,"Ainukasutuses pind",C:C,"Üüritav pind",A:A,10)*SUMIFS(E:E,G:G,"korruse üldpind",C:C,"üüritav pind",A:A,10),0)+IFERROR(SUMIFS(E:E,G:G,"Ainukasutuses pind",C:C,"Üüritav pind",H:H,AW14,A:A,11)/SUMIFS(E:E,G:G,"Ainukasutuses pind",C:C,"Üüritav pind",A:A,11)*SUMIFS(E:E,G:G,"korruse üldpind",C:C,"üüritav pind",A:A,11),0)+IFERROR(SUMIFS(E:E,G:G,"Ainukasutuses pind",C:C,"Üüritav pind",H:H,AW14,A:A,12)/SUMIFS(E:E,G:G,"Ainukasutuses pind",C:C,"Üüritav pind",A:A,12)*SUMIFS(E:E,G:G,"korruse üldpind",C:C,"üüritav pind",A:A,12),0)+IFERROR(SUMIFS(E:E,G:G,"Ainukasutuses pind",C:C,"Üüritav pind",H:H,AW14,A:A,13)/SUMIFS(E:E,G:G,"Ainukasutuses pind",C:C,"Üüritav pind",A:A,13)*SUMIFS(E:E,G:G,"korruse üldpind",C:C,"üüritav pind",A:A,13),0)+IFERROR(SUMIFS(E:E,G:G,"Ainukasutuses pind",C:C,"Üüritav pind",H:H,AW14,A:A,14)/SUMIFS(E:E,G:G,"Ainukasutuses pind",C:C,"Üüritav pind",A:A,14)*SUMIFS(E:E,G:G,"korruse üldpind",C:C,"üüritav pind",A:A,14),0)+IFERROR(SUMIFS(E:E,G:G,"Ainukasutuses pind",C:C,"Üüritav pind",H:H,AW14,A:A,15)/SUMIFS(E:E,G:G,"Ainukasutuses pind",C:C,"Üüritav pind",A:A,15)*SUMIFS(E:E,G:G,"korruse üldpind",C:C,"üüritav pind",A:A,15),0)+IFERROR(SUMIFS(E:E,G:G,"Ainukasutuses pind",C:C,"Üüritav pind",H:H,AW14,A:A,16)/SUMIFS(E:E,G:G,"Ainukasutuses pind",C:C,"Üüritav pind",A:A,16)*SUMIFS(E:E,G:G,"korruse üldpind",C:C,"üüritav pind",A:A,16),0)+IFERROR(SUMIFS(E:E,G:G,"Ainukasutuses pind",C:C,"Üüritav pind",H:H,AW14,A:A,17)/SUMIFS(E:E,G:G,"Ainukasutuses pind",C:C,"Üüritav pind",A:A,17)*SUMIFS(E:E,G:G,"korruse üldpind",C:C,"üüritav pind",A:A,17),0)+IFERROR(SUMIFS(E:E,G:G,"Ainukasutuses pind",C:C,"Üüritav pind",H:H,AW14,A:A,18)/SUMIFS(E:E,G:G,"Ainukasutuses pind",C:C,"Üüritav pind",A:A,18)*SUMIFS(E:E,G:G,"korruse üldpind",C:C,"üüritav pind",A:A,18),0)+IFERROR(SUMIFS(E:E,G:G,"Ainukasutuses pind",C:C,"Üüritav pind",H:H,AW14,A:A,19)/SUMIFS(E:E,G:G,"Ainukasutuses pind",C:C,"Üüritav pind",A:A,19)*SUMIFS(E:E,G:G,"korruse üldpind",C:C,"üüritav pind",A:A,19),0)+IFERROR(SUMIFS(E:E,G:G,"Ainukasutuses pind",C:C,"Üüritav pind",H:H,AW14,A:A,20)/SUMIFS(E:E,G:G,"Ainukasutuses pind",C:C,"Üüritav pind",A:A,20)*SUMIFS(E:E,G:G,"korruse üldpind",C:C,"üüritav pind",A:A,20),0),IF(AW14="Aktiivne vakantsus",SUMIFS(E:E,C:C,"üüritav pind",G:G,"korruse üldpind")-SUM($AZ$2:AZ13),IF(AW14="Üüritav pind kokku",SUM($AZ$2:AZ13),"")))</f>
        <v>163.67934376600346</v>
      </c>
      <c r="BA14" s="58">
        <f ca="1">IF(BF14&lt;&gt;"",IFERROR(AY14/SUM($AY$3:OFFSET($AY$3,MATCH("Üüritav pind kokku",$AW$5:$AW$100,0),0))*SUMIFS(E:E,G:G,"Hoone üldpind",C:C,"ÜÜRITAV PIND"),0),IF(AW14="Aktiivne vakantsus",IFERROR(AY14/SUM($AY$3:AY14)*SUMIFS(E:E,G:G,"Hoone üldpind",C:C,"ÜÜRITAV PIND"),SUMIFS(E:E,G:G,"Hoone üldpind",C:C,"ÜÜRITAV PIND")),IF(AW14="Üüritav pind kokku",SUM($BA$2:BA13),"")))</f>
        <v>5.6026868291365703</v>
      </c>
      <c r="BB14" s="58">
        <f ca="1">IF(OR(BF14&lt;&gt;"",AW14="Aktiivne vakantsus"),IFERROR(SUM(INDIRECT("r3c"&amp;MATCH($AW14,AC$2:AU$2,0)+28,FALSE):INDIRECT("r1002c"&amp;MATCH($AW14,AC$2:AU$2,0)+28,FALSE)),0),IF(AW14="Üüritav pind kokku",SUM($BB$2:BB13),""))</f>
        <v>2.0691250903832241</v>
      </c>
      <c r="BC14" s="58">
        <f t="shared" ca="1" si="7"/>
        <v>552.05115568552321</v>
      </c>
      <c r="BD14" s="73">
        <f t="shared" ca="1" si="8"/>
        <v>0.25769087228003695</v>
      </c>
      <c r="BF14" s="60" t="s">
        <v>397</v>
      </c>
      <c r="BG14" s="60" t="s">
        <v>393</v>
      </c>
    </row>
    <row r="15" spans="1:59" x14ac:dyDescent="0.25">
      <c r="A15" s="38" t="str">
        <f>IF(Eksplikatsioon!A16=0,"",Eksplikatsioon!A16)</f>
        <v>01</v>
      </c>
      <c r="B15" s="38" t="str">
        <f>IF(Eksplikatsioon!B16=0,"",Eksplikatsioon!B16)</f>
        <v>104A</v>
      </c>
      <c r="C15" s="38" t="str">
        <f>IF(Eksplikatsioon!C16=0,"",Eksplikatsioon!C16)</f>
        <v>ÜÜRITAV PIND</v>
      </c>
      <c r="D15" s="38" t="str">
        <f>IF(Eksplikatsioon!D16=0,"",Eksplikatsioon!D16)</f>
        <v>Arhiiv</v>
      </c>
      <c r="E15" s="38">
        <f>IF(Eksplikatsioon!F16=0,"",Eksplikatsioon!F16)</f>
        <v>34.799999999999997</v>
      </c>
      <c r="F15" s="38" t="str">
        <f>IF(Eksplikatsioon!H16=0,"",Eksplikatsioon!H16)</f>
        <v>vakantne</v>
      </c>
      <c r="G15" s="38" t="str">
        <f>IF(Eksplikatsioon!J16=0,"",Eksplikatsioon!J16)</f>
        <v>Ainukasutuses pind</v>
      </c>
      <c r="H15" s="38" t="str">
        <f>IF(Eksplikatsioon!K16=0,"",Eksplikatsioon!K16)</f>
        <v>Aktiivne vakantsus</v>
      </c>
      <c r="I15" s="38" t="str">
        <f>IF(Eksplikatsioon!L16=0,"",Eksplikatsioon!L16)</f>
        <v/>
      </c>
      <c r="J15" s="52" t="str">
        <f>IFERROR(IF($G15=Tabelid!$L$6,Eksplikatsioon!O16/SUM(Eksplikatsioon!$O16:'Eksplikatsioon'!$AG16),IF($G15=Tabelid!$L$4,IFERROR(SUMIFS($E:$E,$G:$G,Tabelid!$L$1,$C:$C,Tabelid!$J$4,$H:$H,J$2,$A:$A,$A15)/SUMIFS($E:$E,$G:$G,Tabelid!$L$1,$C:$C,Tabelid!$J$4,$A:$A,$A15),0),IF($G15=Tabelid!$L$5,IFERROR(SUMIFS($E:$E,$G:$G,Tabelid!$L$1,$C:$C,Tabelid!$J$4,$H:$H,J$2)/SUMIFS($E:$E,$G:$G,Tabelid!$L$1,$C:$C,Tabelid!$J$4),0),""))),"")</f>
        <v/>
      </c>
      <c r="K15" s="52" t="str">
        <f>IFERROR(IF($G15=Tabelid!$L$6,Eksplikatsioon!P16/SUM(Eksplikatsioon!$O16:'Eksplikatsioon'!$AG16),IF($G15=Tabelid!$L$4,IFERROR(SUMIFS($E:$E,$G:$G,Tabelid!$L$1,$C:$C,Tabelid!$J$4,$H:$H,K$2,$A:$A,$A15)/SUMIFS($E:$E,$G:$G,Tabelid!$L$1,$C:$C,Tabelid!$J$4,$A:$A,$A15),0),IF($G15=Tabelid!$L$5,IFERROR(SUMIFS($E:$E,$G:$G,Tabelid!$L$1,$C:$C,Tabelid!$J$4,$H:$H,K$2)/SUMIFS($E:$E,$G:$G,Tabelid!$L$1,$C:$C,Tabelid!$J$4),0),""))),"")</f>
        <v/>
      </c>
      <c r="L15" s="52" t="str">
        <f>IFERROR(IF($G15=Tabelid!$L$6,Eksplikatsioon!Q16/SUM(Eksplikatsioon!$O16:'Eksplikatsioon'!$AG16),IF($G15=Tabelid!$L$4,IFERROR(SUMIFS($E:$E,$G:$G,Tabelid!$L$1,$C:$C,Tabelid!$J$4,$H:$H,L$2,$A:$A,$A15)/SUMIFS($E:$E,$G:$G,Tabelid!$L$1,$C:$C,Tabelid!$J$4,$A:$A,$A15),0),IF($G15=Tabelid!$L$5,IFERROR(SUMIFS($E:$E,$G:$G,Tabelid!$L$1,$C:$C,Tabelid!$J$4,$H:$H,L$2)/SUMIFS($E:$E,$G:$G,Tabelid!$L$1,$C:$C,Tabelid!$J$4),0),""))),"")</f>
        <v/>
      </c>
      <c r="M15" s="52" t="str">
        <f>IFERROR(IF($G15=Tabelid!$L$6,Eksplikatsioon!R16/SUM(Eksplikatsioon!$O16:'Eksplikatsioon'!$AG16),IF($G15=Tabelid!$L$4,IFERROR(SUMIFS($E:$E,$G:$G,Tabelid!$L$1,$C:$C,Tabelid!$J$4,$H:$H,M$2,$A:$A,$A15)/SUMIFS($E:$E,$G:$G,Tabelid!$L$1,$C:$C,Tabelid!$J$4,$A:$A,$A15),0),IF($G15=Tabelid!$L$5,IFERROR(SUMIFS($E:$E,$G:$G,Tabelid!$L$1,$C:$C,Tabelid!$J$4,$H:$H,M$2)/SUMIFS($E:$E,$G:$G,Tabelid!$L$1,$C:$C,Tabelid!$J$4),0),""))),"")</f>
        <v/>
      </c>
      <c r="N15" s="52" t="str">
        <f>IFERROR(IF($G15=Tabelid!$L$6,Eksplikatsioon!S16/SUM(Eksplikatsioon!$O16:'Eksplikatsioon'!$AG16),IF($G15=Tabelid!$L$4,IFERROR(SUMIFS($E:$E,$G:$G,Tabelid!$L$1,$C:$C,Tabelid!$J$4,$H:$H,N$2,$A:$A,$A15)/SUMIFS($E:$E,$G:$G,Tabelid!$L$1,$C:$C,Tabelid!$J$4,$A:$A,$A15),0),IF($G15=Tabelid!$L$5,IFERROR(SUMIFS($E:$E,$G:$G,Tabelid!$L$1,$C:$C,Tabelid!$J$4,$H:$H,N$2)/SUMIFS($E:$E,$G:$G,Tabelid!$L$1,$C:$C,Tabelid!$J$4),0),""))),"")</f>
        <v/>
      </c>
      <c r="O15" s="52" t="str">
        <f>IFERROR(IF($G15=Tabelid!$L$6,Eksplikatsioon!T16/SUM(Eksplikatsioon!$O16:'Eksplikatsioon'!$AG16),IF($G15=Tabelid!$L$4,IFERROR(SUMIFS($E:$E,$G:$G,Tabelid!$L$1,$C:$C,Tabelid!$J$4,$H:$H,O$2,$A:$A,$A15)/SUMIFS($E:$E,$G:$G,Tabelid!$L$1,$C:$C,Tabelid!$J$4,$A:$A,$A15),0),IF($G15=Tabelid!$L$5,IFERROR(SUMIFS($E:$E,$G:$G,Tabelid!$L$1,$C:$C,Tabelid!$J$4,$H:$H,O$2)/SUMIFS($E:$E,$G:$G,Tabelid!$L$1,$C:$C,Tabelid!$J$4),0),""))),"")</f>
        <v/>
      </c>
      <c r="P15" s="52" t="str">
        <f>IFERROR(IF($G15=Tabelid!$L$6,Eksplikatsioon!U16/SUM(Eksplikatsioon!$O16:'Eksplikatsioon'!$AG16),IF($G15=Tabelid!$L$4,IFERROR(SUMIFS($E:$E,$G:$G,Tabelid!$L$1,$C:$C,Tabelid!$J$4,$H:$H,P$2,$A:$A,$A15)/SUMIFS($E:$E,$G:$G,Tabelid!$L$1,$C:$C,Tabelid!$J$4,$A:$A,$A15),0),IF($G15=Tabelid!$L$5,IFERROR(SUMIFS($E:$E,$G:$G,Tabelid!$L$1,$C:$C,Tabelid!$J$4,$H:$H,P$2)/SUMIFS($E:$E,$G:$G,Tabelid!$L$1,$C:$C,Tabelid!$J$4),0),""))),"")</f>
        <v/>
      </c>
      <c r="Q15" s="52" t="str">
        <f>IFERROR(IF($G15=Tabelid!$L$6,Eksplikatsioon!V16/SUM(Eksplikatsioon!$O16:'Eksplikatsioon'!$AG16),IF($G15=Tabelid!$L$4,IFERROR(SUMIFS($E:$E,$G:$G,Tabelid!$L$1,$C:$C,Tabelid!$J$4,$H:$H,Q$2,$A:$A,$A15)/SUMIFS($E:$E,$G:$G,Tabelid!$L$1,$C:$C,Tabelid!$J$4,$A:$A,$A15),0),IF($G15=Tabelid!$L$5,IFERROR(SUMIFS($E:$E,$G:$G,Tabelid!$L$1,$C:$C,Tabelid!$J$4,$H:$H,Q$2)/SUMIFS($E:$E,$G:$G,Tabelid!$L$1,$C:$C,Tabelid!$J$4),0),""))),"")</f>
        <v/>
      </c>
      <c r="R15" s="52" t="str">
        <f>IFERROR(IF($G15=Tabelid!$L$6,Eksplikatsioon!W16/SUM(Eksplikatsioon!$O16:'Eksplikatsioon'!$AG16),IF($G15=Tabelid!$L$4,IFERROR(SUMIFS($E:$E,$G:$G,Tabelid!$L$1,$C:$C,Tabelid!$J$4,$H:$H,R$2,$A:$A,$A15)/SUMIFS($E:$E,$G:$G,Tabelid!$L$1,$C:$C,Tabelid!$J$4,$A:$A,$A15),0),IF($G15=Tabelid!$L$5,IFERROR(SUMIFS($E:$E,$G:$G,Tabelid!$L$1,$C:$C,Tabelid!$J$4,$H:$H,R$2)/SUMIFS($E:$E,$G:$G,Tabelid!$L$1,$C:$C,Tabelid!$J$4),0),""))),"")</f>
        <v/>
      </c>
      <c r="S15" s="52" t="str">
        <f>IFERROR(IF($G15=Tabelid!$L$6,Eksplikatsioon!X16/SUM(Eksplikatsioon!$O16:'Eksplikatsioon'!$AG16),IF($G15=Tabelid!$L$4,IFERROR(SUMIFS($E:$E,$G:$G,Tabelid!$L$1,$C:$C,Tabelid!$J$4,$H:$H,S$2,$A:$A,$A15)/SUMIFS($E:$E,$G:$G,Tabelid!$L$1,$C:$C,Tabelid!$J$4,$A:$A,$A15),0),IF($G15=Tabelid!$L$5,IFERROR(SUMIFS($E:$E,$G:$G,Tabelid!$L$1,$C:$C,Tabelid!$J$4,$H:$H,S$2)/SUMIFS($E:$E,$G:$G,Tabelid!$L$1,$C:$C,Tabelid!$J$4),0),""))),"")</f>
        <v/>
      </c>
      <c r="T15" s="52" t="str">
        <f>IFERROR(IF($G15=Tabelid!$L$6,Eksplikatsioon!Y16/SUM(Eksplikatsioon!$O16:'Eksplikatsioon'!$AG16),IF($G15=Tabelid!$L$4,IFERROR(SUMIFS($E:$E,$G:$G,Tabelid!$L$1,$C:$C,Tabelid!$J$4,$H:$H,T$2,$A:$A,$A15)/SUMIFS($E:$E,$G:$G,Tabelid!$L$1,$C:$C,Tabelid!$J$4,$A:$A,$A15),0),IF($G15=Tabelid!$L$5,IFERROR(SUMIFS($E:$E,$G:$G,Tabelid!$L$1,$C:$C,Tabelid!$J$4,$H:$H,T$2)/SUMIFS($E:$E,$G:$G,Tabelid!$L$1,$C:$C,Tabelid!$J$4),0),""))),"")</f>
        <v/>
      </c>
      <c r="U15" s="52" t="str">
        <f>IFERROR(IF($G15=Tabelid!$L$6,Eksplikatsioon!Z16/SUM(Eksplikatsioon!$O16:'Eksplikatsioon'!$AG16),IF($G15=Tabelid!$L$4,IFERROR(SUMIFS($E:$E,$G:$G,Tabelid!$L$1,$C:$C,Tabelid!$J$4,$H:$H,U$2,$A:$A,$A15)/SUMIFS($E:$E,$G:$G,Tabelid!$L$1,$C:$C,Tabelid!$J$4,$A:$A,$A15),0),IF($G15=Tabelid!$L$5,IFERROR(SUMIFS($E:$E,$G:$G,Tabelid!$L$1,$C:$C,Tabelid!$J$4,$H:$H,U$2)/SUMIFS($E:$E,$G:$G,Tabelid!$L$1,$C:$C,Tabelid!$J$4),0),""))),"")</f>
        <v/>
      </c>
      <c r="V15" s="52"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52"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52"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52"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52"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52"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52"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52" t="str">
        <f>IFERROR(IF($G15=Tabelid!$L$6,$E15*J15,IFERROR($E15*J15/SUM($J15:$AB15)*(Eksplikatsioon!O16)/SUMPRODUCT($J15:$AB15,Eksplikatsioon!$O16:$AG16),"")),"")</f>
        <v/>
      </c>
      <c r="AD15" s="52" t="str">
        <f>IFERROR(IF($G15=Tabelid!$L$6,$E15*K15,IFERROR($E15*K15/SUM($J15:$AB15)*(Eksplikatsioon!P16)/SUMPRODUCT($J15:$AB15,Eksplikatsioon!$O16:$AG16),"")),"")</f>
        <v/>
      </c>
      <c r="AE15" s="52" t="str">
        <f>IFERROR(IF($G15=Tabelid!$L$6,$E15*L15,IFERROR($E15*L15/SUM($J15:$AB15)*(Eksplikatsioon!Q16)/SUMPRODUCT($J15:$AB15,Eksplikatsioon!$O16:$AG16),"")),"")</f>
        <v/>
      </c>
      <c r="AF15" s="52" t="str">
        <f>IFERROR(IF($G15=Tabelid!$L$6,$E15*M15,IFERROR($E15*M15/SUM($J15:$AB15)*(Eksplikatsioon!R16)/SUMPRODUCT($J15:$AB15,Eksplikatsioon!$O16:$AG16),"")),"")</f>
        <v/>
      </c>
      <c r="AG15" s="52" t="str">
        <f>IFERROR(IF($G15=Tabelid!$L$6,$E15*N15,IFERROR($E15*N15/SUM($J15:$AB15)*(Eksplikatsioon!S16)/SUMPRODUCT($J15:$AB15,Eksplikatsioon!$O16:$AG16),"")),"")</f>
        <v/>
      </c>
      <c r="AH15" s="52" t="str">
        <f>IFERROR(IF($G15=Tabelid!$L$6,$E15*O15,IFERROR($E15*O15/SUM($J15:$AB15)*(Eksplikatsioon!T16)/SUMPRODUCT($J15:$AB15,Eksplikatsioon!$O16:$AG16),"")),"")</f>
        <v/>
      </c>
      <c r="AI15" s="52" t="str">
        <f>IFERROR(IF($G15=Tabelid!$L$6,$E15*P15,IFERROR($E15*P15/SUM($J15:$AB15)*(Eksplikatsioon!U16)/SUMPRODUCT($J15:$AB15,Eksplikatsioon!$O16:$AG16),"")),"")</f>
        <v/>
      </c>
      <c r="AJ15" s="52" t="str">
        <f>IFERROR(IF($G15=Tabelid!$L$6,$E15*Q15,IFERROR($E15*Q15/SUM($J15:$AB15)*(Eksplikatsioon!V16)/SUMPRODUCT($J15:$AB15,Eksplikatsioon!$O16:$AG16),"")),"")</f>
        <v/>
      </c>
      <c r="AK15" s="52" t="str">
        <f>IFERROR(IF($G15=Tabelid!$L$6,$E15*R15,IFERROR($E15*R15/SUM($J15:$AB15)*(Eksplikatsioon!W16)/SUMPRODUCT($J15:$AB15,Eksplikatsioon!$O16:$AG16),"")),"")</f>
        <v/>
      </c>
      <c r="AL15" s="52" t="str">
        <f>IFERROR(IF($G15=Tabelid!$L$6,$E15*S15,IFERROR($E15*S15/SUM($J15:$AB15)*(Eksplikatsioon!X16)/SUMPRODUCT($J15:$AB15,Eksplikatsioon!$O16:$AG16),"")),"")</f>
        <v/>
      </c>
      <c r="AM15" s="52" t="str">
        <f>IFERROR(IF($G15=Tabelid!$L$6,$E15*T15,IFERROR($E15*T15/SUM($J15:$AB15)*(Eksplikatsioon!Y16)/SUMPRODUCT($J15:$AB15,Eksplikatsioon!$O16:$AG16),"")),"")</f>
        <v/>
      </c>
      <c r="AN15" s="52" t="str">
        <f>IFERROR(IF($G15=Tabelid!$L$6,$E15*U15,IFERROR($E15*U15/SUM($J15:$AB15)*(Eksplikatsioon!Z16)/SUMPRODUCT($J15:$AB15,Eksplikatsioon!$O16:$AG16),"")),"")</f>
        <v/>
      </c>
      <c r="AO15" s="52" t="str">
        <f>IFERROR(IF($G15=Tabelid!$L$6,$E15*V15,IFERROR($E15*V15/SUM($J15:$AB15)*(Eksplikatsioon!AA16)/SUMPRODUCT($J15:$AB15,Eksplikatsioon!$O16:$AG16),"")),"")</f>
        <v/>
      </c>
      <c r="AP15" s="52" t="str">
        <f>IFERROR(IF($G15=Tabelid!$L$6,$E15*W15,IFERROR($E15*W15/SUM($J15:$AB15)*(Eksplikatsioon!AB16)/SUMPRODUCT($J15:$AB15,Eksplikatsioon!$O16:$AG16),"")),"")</f>
        <v/>
      </c>
      <c r="AQ15" s="52" t="str">
        <f>IFERROR(IF($G15=Tabelid!$L$6,$E15*X15,IFERROR($E15*X15/SUM($J15:$AB15)*(Eksplikatsioon!AC16)/SUMPRODUCT($J15:$AB15,Eksplikatsioon!$O16:$AG16),"")),"")</f>
        <v/>
      </c>
      <c r="AR15" s="52" t="str">
        <f>IFERROR(IF($G15=Tabelid!$L$6,$E15*Y15,IFERROR($E15*Y15/SUM($J15:$AB15)*(Eksplikatsioon!AD16)/SUMPRODUCT($J15:$AB15,Eksplikatsioon!$O16:$AG16),"")),"")</f>
        <v/>
      </c>
      <c r="AS15" s="52" t="str">
        <f>IFERROR(IF($G15=Tabelid!$L$6,$E15*Z15,IFERROR($E15*Z15/SUM($J15:$AB15)*(Eksplikatsioon!AE16)/SUMPRODUCT($J15:$AB15,Eksplikatsioon!$O16:$AG16),"")),"")</f>
        <v/>
      </c>
      <c r="AT15" s="52" t="str">
        <f>IFERROR(IF($G15=Tabelid!$L$6,$E15*AA15,IFERROR($E15*AA15/SUM($J15:$AB15)*(Eksplikatsioon!AF16)/SUMPRODUCT($J15:$AB15,Eksplikatsioon!$O16:$AG16),"")),"")</f>
        <v/>
      </c>
      <c r="AU15" s="52" t="str">
        <f>IFERROR(IF($G15=Tabelid!$L$6,$E15*AB15,IFERROR($E15*AB15/SUM($J15:$AB15)*(Eksplikatsioon!AG16)/SUMPRODUCT($J15:$AB15,Eksplikatsioon!$O16:$AG16),"")),"")</f>
        <v/>
      </c>
      <c r="AW15" s="61" t="str">
        <f t="shared" si="5"/>
        <v>Siseministeerium</v>
      </c>
      <c r="AX15" s="61" t="str">
        <f t="shared" si="6"/>
        <v>LEIGRI5_26</v>
      </c>
      <c r="AY15" s="58">
        <f>IF(BF15&lt;&gt;"",IF(SUMIFS(E:E,H:H,AW15,G:G,"Ainukasutuses pind",C:C,"ÜÜRITAV PIND")=0,0,SUMIFS(E:E,H:H,AW15,G:G,"Ainukasutuses pind",C:C,"ÜÜRITAV PIND")),IF(AW15="Aktiivne vakantsus",SUMIFS(E:E,C:C,"üüritav pind",G:G,"ainukasutuses pind")-SUM($AY$2:AY14),IF(AW15="Üüritav pind kokku",SUM($AY$2:AY14),"")))</f>
        <v>27.2</v>
      </c>
      <c r="AZ15" s="58">
        <f>IF(BF15&lt;&gt;"",IFERROR(SUMIFS(E:E,G:G,"Ainukasutuses pind",C:C,"Üüritav pind",H:H,AW15,A:A,-5)/SUMIFS(E:E,G:G,"Ainukasutuses pind",C:C,"Üüritav pind",A:A,-5)*SUMIFS(E:E,G:G,"korruse üldpind",C:C,"üüritav pind",A:A,-5),0)+IFERROR(SUMIFS(E:E,G:G,"Ainukasutuses pind",C:C,"Üüritav pind",H:H,AW15,A:A,-4)/SUMIFS(E:E,G:G,"Ainukasutuses pind",C:C,"Üüritav pind",A:A,-4)*SUMIFS(E:E,G:G,"korruse üldpind",C:C,"üüritav pind",A:A,-4),0)+IFERROR(SUMIFS(E:E,G:G,"Ainukasutuses pind",C:C,"Üüritav pind",H:H,AW15,A:A,-3)/SUMIFS(E:E,G:G,"Ainukasutuses pind",C:C,"Üüritav pind",A:A,-3)*SUMIFS(E:E,G:G,"korruse üldpind",C:C,"üüritav pind",A:A,-3),0)+IFERROR(SUMIFS(E:E,G:G,"Ainukasutuses pind",C:C,"Üüritav pind",H:H,AW15,A:A,-2)/SUMIFS(E:E,G:G,"Ainukasutuses pind",C:C,"Üüritav pind",A:A,-2)*SUMIFS(E:E,G:G,"korruse üldpind",C:C,"üüritav pind",A:A,-2),0)+IFERROR(SUMIFS(E:E,G:G,"Ainukasutuses pind",C:C,"Üüritav pind",H:H,AW15,A:A,-1)/SUMIFS(E:E,G:G,"Ainukasutuses pind",C:C,"Üüritav pind",A:A,-1)*SUMIFS(E:E,G:G,"korruse üldpind",C:C,"üüritav pind",A:A,-1),0)+IFERROR(SUMIFS(E:E,G:G,"Ainukasutuses pind",C:C,"Üüritav pind",H:H,AW15,A:A,0)/SUMIFS(E:E,G:G,"Ainukasutuses pind",C:C,"Üüritav pind",A:A,0)*SUMIFS(E:E,G:G,"korruse üldpind",C:C,"üüritav pind",A:A,0),0)+IFERROR(SUMIFS(E:E,G:G,"Ainukasutuses pind",C:C,"Üüritav pind",H:H,AW15,A:A,1)/SUMIFS(E:E,G:G,"Ainukasutuses pind",C:C,"Üüritav pind",A:A,1)*SUMIFS(E:E,G:G,"korruse üldpind",C:C,"üüritav pind",A:A,1),0)+IFERROR(SUMIFS(E:E,G:G,"Ainukasutuses pind",C:C,"Üüritav pind",H:H,AW15,A:A,2)/SUMIFS(E:E,G:G,"Ainukasutuses pind",C:C,"Üüritav pind",A:A,2)*SUMIFS(E:E,G:G,"korruse üldpind",C:C,"üüritav pind",A:A,2),0)+IFERROR(SUMIFS(E:E,G:G,"Ainukasutuses pind",C:C,"Üüritav pind",H:H,AW15,A:A,3)/SUMIFS(E:E,G:G,"Ainukasutuses pind",C:C,"Üüritav pind",A:A,3)*SUMIFS(E:E,G:G,"korruse üldpind",C:C,"üüritav pind",A:A,3),0)+IFERROR(SUMIFS(E:E,G:G,"Ainukasutuses pind",C:C,"Üüritav pind",H:H,AW15,A:A,4)/SUMIFS(E:E,G:G,"Ainukasutuses pind",C:C,"Üüritav pind",A:A,4)*SUMIFS(E:E,G:G,"korruse üldpind",C:C,"üüritav pind",A:A,4),0)+IFERROR(SUMIFS(E:E,G:G,"Ainukasutuses pind",C:C,"Üüritav pind",H:H,AW15,A:A,5)/SUMIFS(E:E,G:G,"Ainukasutuses pind",C:C,"Üüritav pind",A:A,5)*SUMIFS(E:E,G:G,"korruse üldpind",C:C,"üüritav pind",A:A,5),0)+IFERROR(SUMIFS(E:E,G:G,"Ainukasutuses pind",C:C,"Üüritav pind",H:H,AW15,A:A,6)/SUMIFS(E:E,G:G,"Ainukasutuses pind",C:C,"Üüritav pind",A:A,6)*SUMIFS(E:E,G:G,"korruse üldpind",C:C,"üüritav pind",A:A,6),0)+IFERROR(SUMIFS(E:E,G:G,"Ainukasutuses pind",C:C,"Üüritav pind",H:H,AW15,A:A,7)/SUMIFS(E:E,G:G,"Ainukasutuses pind",C:C,"Üüritav pind",A:A,7)*SUMIFS(E:E,G:G,"korruse üldpind",C:C,"üüritav pind",A:A,7),0)+IFERROR(SUMIFS(E:E,G:G,"Ainukasutuses pind",C:C,"Üüritav pind",H:H,AW15,A:A,8)/SUMIFS(E:E,G:G,"Ainukasutuses pind",C:C,"Üüritav pind",A:A,8)*SUMIFS(E:E,G:G,"korruse üldpind",C:C,"üüritav pind",A:A,8),0)+IFERROR(SUMIFS(E:E,G:G,"Ainukasutuses pind",C:C,"Üüritav pind",H:H,AW15,A:A,9)/SUMIFS(E:E,G:G,"Ainukasutuses pind",C:C,"Üüritav pind",A:A,9)*SUMIFS(E:E,G:G,"korruse üldpind",C:C,"üüritav pind",A:A,9),0)+IFERROR(SUMIFS(E:E,G:G,"Ainukasutuses pind",C:C,"Üüritav pind",H:H,AW15,A:A,10)/SUMIFS(E:E,G:G,"Ainukasutuses pind",C:C,"Üüritav pind",A:A,10)*SUMIFS(E:E,G:G,"korruse üldpind",C:C,"üüritav pind",A:A,10),0)+IFERROR(SUMIFS(E:E,G:G,"Ainukasutuses pind",C:C,"Üüritav pind",H:H,AW15,A:A,11)/SUMIFS(E:E,G:G,"Ainukasutuses pind",C:C,"Üüritav pind",A:A,11)*SUMIFS(E:E,G:G,"korruse üldpind",C:C,"üüritav pind",A:A,11),0)+IFERROR(SUMIFS(E:E,G:G,"Ainukasutuses pind",C:C,"Üüritav pind",H:H,AW15,A:A,12)/SUMIFS(E:E,G:G,"Ainukasutuses pind",C:C,"Üüritav pind",A:A,12)*SUMIFS(E:E,G:G,"korruse üldpind",C:C,"üüritav pind",A:A,12),0)+IFERROR(SUMIFS(E:E,G:G,"Ainukasutuses pind",C:C,"Üüritav pind",H:H,AW15,A:A,13)/SUMIFS(E:E,G:G,"Ainukasutuses pind",C:C,"Üüritav pind",A:A,13)*SUMIFS(E:E,G:G,"korruse üldpind",C:C,"üüritav pind",A:A,13),0)+IFERROR(SUMIFS(E:E,G:G,"Ainukasutuses pind",C:C,"Üüritav pind",H:H,AW15,A:A,14)/SUMIFS(E:E,G:G,"Ainukasutuses pind",C:C,"Üüritav pind",A:A,14)*SUMIFS(E:E,G:G,"korruse üldpind",C:C,"üüritav pind",A:A,14),0)+IFERROR(SUMIFS(E:E,G:G,"Ainukasutuses pind",C:C,"Üüritav pind",H:H,AW15,A:A,15)/SUMIFS(E:E,G:G,"Ainukasutuses pind",C:C,"Üüritav pind",A:A,15)*SUMIFS(E:E,G:G,"korruse üldpind",C:C,"üüritav pind",A:A,15),0)+IFERROR(SUMIFS(E:E,G:G,"Ainukasutuses pind",C:C,"Üüritav pind",H:H,AW15,A:A,16)/SUMIFS(E:E,G:G,"Ainukasutuses pind",C:C,"Üüritav pind",A:A,16)*SUMIFS(E:E,G:G,"korruse üldpind",C:C,"üüritav pind",A:A,16),0)+IFERROR(SUMIFS(E:E,G:G,"Ainukasutuses pind",C:C,"Üüritav pind",H:H,AW15,A:A,17)/SUMIFS(E:E,G:G,"Ainukasutuses pind",C:C,"Üüritav pind",A:A,17)*SUMIFS(E:E,G:G,"korruse üldpind",C:C,"üüritav pind",A:A,17),0)+IFERROR(SUMIFS(E:E,G:G,"Ainukasutuses pind",C:C,"Üüritav pind",H:H,AW15,A:A,18)/SUMIFS(E:E,G:G,"Ainukasutuses pind",C:C,"Üüritav pind",A:A,18)*SUMIFS(E:E,G:G,"korruse üldpind",C:C,"üüritav pind",A:A,18),0)+IFERROR(SUMIFS(E:E,G:G,"Ainukasutuses pind",C:C,"Üüritav pind",H:H,AW15,A:A,19)/SUMIFS(E:E,G:G,"Ainukasutuses pind",C:C,"Üüritav pind",A:A,19)*SUMIFS(E:E,G:G,"korruse üldpind",C:C,"üüritav pind",A:A,19),0)+IFERROR(SUMIFS(E:E,G:G,"Ainukasutuses pind",C:C,"Üüritav pind",H:H,AW15,A:A,20)/SUMIFS(E:E,G:G,"Ainukasutuses pind",C:C,"Üüritav pind",A:A,20)*SUMIFS(E:E,G:G,"korruse üldpind",C:C,"üüritav pind",A:A,20),0),IF(AW15="Aktiivne vakantsus",SUMIFS(E:E,C:C,"üüritav pind",G:G,"korruse üldpind")-SUM($AZ$2:AZ14),IF(AW15="Üüritav pind kokku",SUM($AZ$2:AZ14),"")))</f>
        <v>11.791459943066284</v>
      </c>
      <c r="BA15" s="58">
        <f ca="1">IF(BF15&lt;&gt;"",IFERROR(AY15/SUM($AY$3:OFFSET($AY$3,MATCH("Üüritav pind kokku",$AW$5:$AW$100,0),0))*SUMIFS(E:E,G:G,"Hoone üldpind",C:C,"ÜÜRITAV PIND"),0),IF(AW15="Aktiivne vakantsus",IFERROR(AY15/SUM($AY$3:AY15)*SUMIFS(E:E,G:G,"Hoone üldpind",C:C,"ÜÜRITAV PIND"),SUMIFS(E:E,G:G,"Hoone üldpind",C:C,"ÜÜRITAV PIND")),IF(AW15="Üüritav pind kokku",SUM($BA$2:BA14),"")))</f>
        <v>0.40029703638695746</v>
      </c>
      <c r="BB15" s="58">
        <f ca="1">IF(OR(BF15&lt;&gt;"",AW15="Aktiivne vakantsus"),IFERROR(SUM(INDIRECT("r3c"&amp;MATCH($AW15,AC$2:AU$2,0)+28,FALSE):INDIRECT("r1002c"&amp;MATCH($AW15,AC$2:AU$2,0)+28,FALSE)),0),IF(AW15="Üüritav pind kokku",SUM($BB$2:BB14),""))</f>
        <v>0</v>
      </c>
      <c r="BC15" s="58">
        <f t="shared" ca="1" si="7"/>
        <v>39.391756979453241</v>
      </c>
      <c r="BD15" s="73">
        <f t="shared" ca="1" si="8"/>
        <v>1.8387600699926825E-2</v>
      </c>
      <c r="BF15" s="60" t="s">
        <v>398</v>
      </c>
      <c r="BG15" s="60" t="s">
        <v>394</v>
      </c>
    </row>
    <row r="16" spans="1:59" x14ac:dyDescent="0.25">
      <c r="A16" s="38" t="str">
        <f>IF(Eksplikatsioon!A17=0,"",Eksplikatsioon!A17)</f>
        <v>01</v>
      </c>
      <c r="B16" s="38" t="str">
        <f>IF(Eksplikatsioon!B17=0,"",Eksplikatsioon!B17)</f>
        <v>109</v>
      </c>
      <c r="C16" s="38" t="str">
        <f>IF(Eksplikatsioon!C17=0,"",Eksplikatsioon!C17)</f>
        <v>ÜÜRITAV PIND</v>
      </c>
      <c r="D16" s="38" t="str">
        <f>IF(Eksplikatsioon!D17=0,"",Eksplikatsioon!D17)</f>
        <v>Kabinet/Büroo</v>
      </c>
      <c r="E16" s="38">
        <f>IF(Eksplikatsioon!F17=0,"",Eksplikatsioon!F17)</f>
        <v>25.4</v>
      </c>
      <c r="F16" s="38" t="str">
        <f>IF(Eksplikatsioon!H17=0,"",Eksplikatsioon!H17)</f>
        <v/>
      </c>
      <c r="G16" s="38" t="str">
        <f>IF(Eksplikatsioon!J17=0,"",Eksplikatsioon!J17)</f>
        <v>Ainukasutuses pind</v>
      </c>
      <c r="H16" s="38" t="str">
        <f>IF(Eksplikatsioon!K17=0,"",Eksplikatsioon!K17)</f>
        <v>Maksu-ja Tolliamet</v>
      </c>
      <c r="I16" s="38" t="str">
        <f>IF(Eksplikatsioon!L17=0,"",Eksplikatsioon!L17)</f>
        <v>LEIGRI5_13</v>
      </c>
      <c r="J16" s="52" t="str">
        <f>IFERROR(IF($G16=Tabelid!$L$6,Eksplikatsioon!O17/SUM(Eksplikatsioon!$O17:'Eksplikatsioon'!$AG17),IF($G16=Tabelid!$L$4,IFERROR(SUMIFS($E:$E,$G:$G,Tabelid!$L$1,$C:$C,Tabelid!$J$4,$H:$H,J$2,$A:$A,$A16)/SUMIFS($E:$E,$G:$G,Tabelid!$L$1,$C:$C,Tabelid!$J$4,$A:$A,$A16),0),IF($G16=Tabelid!$L$5,IFERROR(SUMIFS($E:$E,$G:$G,Tabelid!$L$1,$C:$C,Tabelid!$J$4,$H:$H,J$2)/SUMIFS($E:$E,$G:$G,Tabelid!$L$1,$C:$C,Tabelid!$J$4),0),""))),"")</f>
        <v/>
      </c>
      <c r="K16" s="52" t="str">
        <f>IFERROR(IF($G16=Tabelid!$L$6,Eksplikatsioon!P17/SUM(Eksplikatsioon!$O17:'Eksplikatsioon'!$AG17),IF($G16=Tabelid!$L$4,IFERROR(SUMIFS($E:$E,$G:$G,Tabelid!$L$1,$C:$C,Tabelid!$J$4,$H:$H,K$2,$A:$A,$A16)/SUMIFS($E:$E,$G:$G,Tabelid!$L$1,$C:$C,Tabelid!$J$4,$A:$A,$A16),0),IF($G16=Tabelid!$L$5,IFERROR(SUMIFS($E:$E,$G:$G,Tabelid!$L$1,$C:$C,Tabelid!$J$4,$H:$H,K$2)/SUMIFS($E:$E,$G:$G,Tabelid!$L$1,$C:$C,Tabelid!$J$4),0),""))),"")</f>
        <v/>
      </c>
      <c r="L16" s="52" t="str">
        <f>IFERROR(IF($G16=Tabelid!$L$6,Eksplikatsioon!Q17/SUM(Eksplikatsioon!$O17:'Eksplikatsioon'!$AG17),IF($G16=Tabelid!$L$4,IFERROR(SUMIFS($E:$E,$G:$G,Tabelid!$L$1,$C:$C,Tabelid!$J$4,$H:$H,L$2,$A:$A,$A16)/SUMIFS($E:$E,$G:$G,Tabelid!$L$1,$C:$C,Tabelid!$J$4,$A:$A,$A16),0),IF($G16=Tabelid!$L$5,IFERROR(SUMIFS($E:$E,$G:$G,Tabelid!$L$1,$C:$C,Tabelid!$J$4,$H:$H,L$2)/SUMIFS($E:$E,$G:$G,Tabelid!$L$1,$C:$C,Tabelid!$J$4),0),""))),"")</f>
        <v/>
      </c>
      <c r="M16" s="52" t="str">
        <f>IFERROR(IF($G16=Tabelid!$L$6,Eksplikatsioon!R17/SUM(Eksplikatsioon!$O17:'Eksplikatsioon'!$AG17),IF($G16=Tabelid!$L$4,IFERROR(SUMIFS($E:$E,$G:$G,Tabelid!$L$1,$C:$C,Tabelid!$J$4,$H:$H,M$2,$A:$A,$A16)/SUMIFS($E:$E,$G:$G,Tabelid!$L$1,$C:$C,Tabelid!$J$4,$A:$A,$A16),0),IF($G16=Tabelid!$L$5,IFERROR(SUMIFS($E:$E,$G:$G,Tabelid!$L$1,$C:$C,Tabelid!$J$4,$H:$H,M$2)/SUMIFS($E:$E,$G:$G,Tabelid!$L$1,$C:$C,Tabelid!$J$4),0),""))),"")</f>
        <v/>
      </c>
      <c r="N16" s="52" t="str">
        <f>IFERROR(IF($G16=Tabelid!$L$6,Eksplikatsioon!S17/SUM(Eksplikatsioon!$O17:'Eksplikatsioon'!$AG17),IF($G16=Tabelid!$L$4,IFERROR(SUMIFS($E:$E,$G:$G,Tabelid!$L$1,$C:$C,Tabelid!$J$4,$H:$H,N$2,$A:$A,$A16)/SUMIFS($E:$E,$G:$G,Tabelid!$L$1,$C:$C,Tabelid!$J$4,$A:$A,$A16),0),IF($G16=Tabelid!$L$5,IFERROR(SUMIFS($E:$E,$G:$G,Tabelid!$L$1,$C:$C,Tabelid!$J$4,$H:$H,N$2)/SUMIFS($E:$E,$G:$G,Tabelid!$L$1,$C:$C,Tabelid!$J$4),0),""))),"")</f>
        <v/>
      </c>
      <c r="O16" s="52" t="str">
        <f>IFERROR(IF($G16=Tabelid!$L$6,Eksplikatsioon!T17/SUM(Eksplikatsioon!$O17:'Eksplikatsioon'!$AG17),IF($G16=Tabelid!$L$4,IFERROR(SUMIFS($E:$E,$G:$G,Tabelid!$L$1,$C:$C,Tabelid!$J$4,$H:$H,O$2,$A:$A,$A16)/SUMIFS($E:$E,$G:$G,Tabelid!$L$1,$C:$C,Tabelid!$J$4,$A:$A,$A16),0),IF($G16=Tabelid!$L$5,IFERROR(SUMIFS($E:$E,$G:$G,Tabelid!$L$1,$C:$C,Tabelid!$J$4,$H:$H,O$2)/SUMIFS($E:$E,$G:$G,Tabelid!$L$1,$C:$C,Tabelid!$J$4),0),""))),"")</f>
        <v/>
      </c>
      <c r="P16" s="52" t="str">
        <f>IFERROR(IF($G16=Tabelid!$L$6,Eksplikatsioon!U17/SUM(Eksplikatsioon!$O17:'Eksplikatsioon'!$AG17),IF($G16=Tabelid!$L$4,IFERROR(SUMIFS($E:$E,$G:$G,Tabelid!$L$1,$C:$C,Tabelid!$J$4,$H:$H,P$2,$A:$A,$A16)/SUMIFS($E:$E,$G:$G,Tabelid!$L$1,$C:$C,Tabelid!$J$4,$A:$A,$A16),0),IF($G16=Tabelid!$L$5,IFERROR(SUMIFS($E:$E,$G:$G,Tabelid!$L$1,$C:$C,Tabelid!$J$4,$H:$H,P$2)/SUMIFS($E:$E,$G:$G,Tabelid!$L$1,$C:$C,Tabelid!$J$4),0),""))),"")</f>
        <v/>
      </c>
      <c r="Q16" s="52" t="str">
        <f>IFERROR(IF($G16=Tabelid!$L$6,Eksplikatsioon!V17/SUM(Eksplikatsioon!$O17:'Eksplikatsioon'!$AG17),IF($G16=Tabelid!$L$4,IFERROR(SUMIFS($E:$E,$G:$G,Tabelid!$L$1,$C:$C,Tabelid!$J$4,$H:$H,Q$2,$A:$A,$A16)/SUMIFS($E:$E,$G:$G,Tabelid!$L$1,$C:$C,Tabelid!$J$4,$A:$A,$A16),0),IF($G16=Tabelid!$L$5,IFERROR(SUMIFS($E:$E,$G:$G,Tabelid!$L$1,$C:$C,Tabelid!$J$4,$H:$H,Q$2)/SUMIFS($E:$E,$G:$G,Tabelid!$L$1,$C:$C,Tabelid!$J$4),0),""))),"")</f>
        <v/>
      </c>
      <c r="R16" s="52" t="str">
        <f>IFERROR(IF($G16=Tabelid!$L$6,Eksplikatsioon!W17/SUM(Eksplikatsioon!$O17:'Eksplikatsioon'!$AG17),IF($G16=Tabelid!$L$4,IFERROR(SUMIFS($E:$E,$G:$G,Tabelid!$L$1,$C:$C,Tabelid!$J$4,$H:$H,R$2,$A:$A,$A16)/SUMIFS($E:$E,$G:$G,Tabelid!$L$1,$C:$C,Tabelid!$J$4,$A:$A,$A16),0),IF($G16=Tabelid!$L$5,IFERROR(SUMIFS($E:$E,$G:$G,Tabelid!$L$1,$C:$C,Tabelid!$J$4,$H:$H,R$2)/SUMIFS($E:$E,$G:$G,Tabelid!$L$1,$C:$C,Tabelid!$J$4),0),""))),"")</f>
        <v/>
      </c>
      <c r="S16" s="52" t="str">
        <f>IFERROR(IF($G16=Tabelid!$L$6,Eksplikatsioon!X17/SUM(Eksplikatsioon!$O17:'Eksplikatsioon'!$AG17),IF($G16=Tabelid!$L$4,IFERROR(SUMIFS($E:$E,$G:$G,Tabelid!$L$1,$C:$C,Tabelid!$J$4,$H:$H,S$2,$A:$A,$A16)/SUMIFS($E:$E,$G:$G,Tabelid!$L$1,$C:$C,Tabelid!$J$4,$A:$A,$A16),0),IF($G16=Tabelid!$L$5,IFERROR(SUMIFS($E:$E,$G:$G,Tabelid!$L$1,$C:$C,Tabelid!$J$4,$H:$H,S$2)/SUMIFS($E:$E,$G:$G,Tabelid!$L$1,$C:$C,Tabelid!$J$4),0),""))),"")</f>
        <v/>
      </c>
      <c r="T16" s="52" t="str">
        <f>IFERROR(IF($G16=Tabelid!$L$6,Eksplikatsioon!Y17/SUM(Eksplikatsioon!$O17:'Eksplikatsioon'!$AG17),IF($G16=Tabelid!$L$4,IFERROR(SUMIFS($E:$E,$G:$G,Tabelid!$L$1,$C:$C,Tabelid!$J$4,$H:$H,T$2,$A:$A,$A16)/SUMIFS($E:$E,$G:$G,Tabelid!$L$1,$C:$C,Tabelid!$J$4,$A:$A,$A16),0),IF($G16=Tabelid!$L$5,IFERROR(SUMIFS($E:$E,$G:$G,Tabelid!$L$1,$C:$C,Tabelid!$J$4,$H:$H,T$2)/SUMIFS($E:$E,$G:$G,Tabelid!$L$1,$C:$C,Tabelid!$J$4),0),""))),"")</f>
        <v/>
      </c>
      <c r="U16" s="52" t="str">
        <f>IFERROR(IF($G16=Tabelid!$L$6,Eksplikatsioon!Z17/SUM(Eksplikatsioon!$O17:'Eksplikatsioon'!$AG17),IF($G16=Tabelid!$L$4,IFERROR(SUMIFS($E:$E,$G:$G,Tabelid!$L$1,$C:$C,Tabelid!$J$4,$H:$H,U$2,$A:$A,$A16)/SUMIFS($E:$E,$G:$G,Tabelid!$L$1,$C:$C,Tabelid!$J$4,$A:$A,$A16),0),IF($G16=Tabelid!$L$5,IFERROR(SUMIFS($E:$E,$G:$G,Tabelid!$L$1,$C:$C,Tabelid!$J$4,$H:$H,U$2)/SUMIFS($E:$E,$G:$G,Tabelid!$L$1,$C:$C,Tabelid!$J$4),0),""))),"")</f>
        <v/>
      </c>
      <c r="V16" s="52"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52"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52"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52"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52"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52"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52"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52" t="str">
        <f>IFERROR(IF($G16=Tabelid!$L$6,$E16*J16,IFERROR($E16*J16/SUM($J16:$AB16)*(Eksplikatsioon!O17)/SUMPRODUCT($J16:$AB16,Eksplikatsioon!$O17:$AG17),"")),"")</f>
        <v/>
      </c>
      <c r="AD16" s="52" t="str">
        <f>IFERROR(IF($G16=Tabelid!$L$6,$E16*K16,IFERROR($E16*K16/SUM($J16:$AB16)*(Eksplikatsioon!P17)/SUMPRODUCT($J16:$AB16,Eksplikatsioon!$O17:$AG17),"")),"")</f>
        <v/>
      </c>
      <c r="AE16" s="52" t="str">
        <f>IFERROR(IF($G16=Tabelid!$L$6,$E16*L16,IFERROR($E16*L16/SUM($J16:$AB16)*(Eksplikatsioon!Q17)/SUMPRODUCT($J16:$AB16,Eksplikatsioon!$O17:$AG17),"")),"")</f>
        <v/>
      </c>
      <c r="AF16" s="52" t="str">
        <f>IFERROR(IF($G16=Tabelid!$L$6,$E16*M16,IFERROR($E16*M16/SUM($J16:$AB16)*(Eksplikatsioon!R17)/SUMPRODUCT($J16:$AB16,Eksplikatsioon!$O17:$AG17),"")),"")</f>
        <v/>
      </c>
      <c r="AG16" s="52" t="str">
        <f>IFERROR(IF($G16=Tabelid!$L$6,$E16*N16,IFERROR($E16*N16/SUM($J16:$AB16)*(Eksplikatsioon!S17)/SUMPRODUCT($J16:$AB16,Eksplikatsioon!$O17:$AG17),"")),"")</f>
        <v/>
      </c>
      <c r="AH16" s="52" t="str">
        <f>IFERROR(IF($G16=Tabelid!$L$6,$E16*O16,IFERROR($E16*O16/SUM($J16:$AB16)*(Eksplikatsioon!T17)/SUMPRODUCT($J16:$AB16,Eksplikatsioon!$O17:$AG17),"")),"")</f>
        <v/>
      </c>
      <c r="AI16" s="52" t="str">
        <f>IFERROR(IF($G16=Tabelid!$L$6,$E16*P16,IFERROR($E16*P16/SUM($J16:$AB16)*(Eksplikatsioon!U17)/SUMPRODUCT($J16:$AB16,Eksplikatsioon!$O17:$AG17),"")),"")</f>
        <v/>
      </c>
      <c r="AJ16" s="52" t="str">
        <f>IFERROR(IF($G16=Tabelid!$L$6,$E16*Q16,IFERROR($E16*Q16/SUM($J16:$AB16)*(Eksplikatsioon!V17)/SUMPRODUCT($J16:$AB16,Eksplikatsioon!$O17:$AG17),"")),"")</f>
        <v/>
      </c>
      <c r="AK16" s="52" t="str">
        <f>IFERROR(IF($G16=Tabelid!$L$6,$E16*R16,IFERROR($E16*R16/SUM($J16:$AB16)*(Eksplikatsioon!W17)/SUMPRODUCT($J16:$AB16,Eksplikatsioon!$O17:$AG17),"")),"")</f>
        <v/>
      </c>
      <c r="AL16" s="52" t="str">
        <f>IFERROR(IF($G16=Tabelid!$L$6,$E16*S16,IFERROR($E16*S16/SUM($J16:$AB16)*(Eksplikatsioon!X17)/SUMPRODUCT($J16:$AB16,Eksplikatsioon!$O17:$AG17),"")),"")</f>
        <v/>
      </c>
      <c r="AM16" s="52" t="str">
        <f>IFERROR(IF($G16=Tabelid!$L$6,$E16*T16,IFERROR($E16*T16/SUM($J16:$AB16)*(Eksplikatsioon!Y17)/SUMPRODUCT($J16:$AB16,Eksplikatsioon!$O17:$AG17),"")),"")</f>
        <v/>
      </c>
      <c r="AN16" s="52" t="str">
        <f>IFERROR(IF($G16=Tabelid!$L$6,$E16*U16,IFERROR($E16*U16/SUM($J16:$AB16)*(Eksplikatsioon!Z17)/SUMPRODUCT($J16:$AB16,Eksplikatsioon!$O17:$AG17),"")),"")</f>
        <v/>
      </c>
      <c r="AO16" s="52" t="str">
        <f>IFERROR(IF($G16=Tabelid!$L$6,$E16*V16,IFERROR($E16*V16/SUM($J16:$AB16)*(Eksplikatsioon!AA17)/SUMPRODUCT($J16:$AB16,Eksplikatsioon!$O17:$AG17),"")),"")</f>
        <v/>
      </c>
      <c r="AP16" s="52" t="str">
        <f>IFERROR(IF($G16=Tabelid!$L$6,$E16*W16,IFERROR($E16*W16/SUM($J16:$AB16)*(Eksplikatsioon!AB17)/SUMPRODUCT($J16:$AB16,Eksplikatsioon!$O17:$AG17),"")),"")</f>
        <v/>
      </c>
      <c r="AQ16" s="52" t="str">
        <f>IFERROR(IF($G16=Tabelid!$L$6,$E16*X16,IFERROR($E16*X16/SUM($J16:$AB16)*(Eksplikatsioon!AC17)/SUMPRODUCT($J16:$AB16,Eksplikatsioon!$O17:$AG17),"")),"")</f>
        <v/>
      </c>
      <c r="AR16" s="52" t="str">
        <f>IFERROR(IF($G16=Tabelid!$L$6,$E16*Y16,IFERROR($E16*Y16/SUM($J16:$AB16)*(Eksplikatsioon!AD17)/SUMPRODUCT($J16:$AB16,Eksplikatsioon!$O17:$AG17),"")),"")</f>
        <v/>
      </c>
      <c r="AS16" s="52" t="str">
        <f>IFERROR(IF($G16=Tabelid!$L$6,$E16*Z16,IFERROR($E16*Z16/SUM($J16:$AB16)*(Eksplikatsioon!AE17)/SUMPRODUCT($J16:$AB16,Eksplikatsioon!$O17:$AG17),"")),"")</f>
        <v/>
      </c>
      <c r="AT16" s="52" t="str">
        <f>IFERROR(IF($G16=Tabelid!$L$6,$E16*AA16,IFERROR($E16*AA16/SUM($J16:$AB16)*(Eksplikatsioon!AF17)/SUMPRODUCT($J16:$AB16,Eksplikatsioon!$O17:$AG17),"")),"")</f>
        <v/>
      </c>
      <c r="AU16" s="52" t="str">
        <f>IFERROR(IF($G16=Tabelid!$L$6,$E16*AB16,IFERROR($E16*AB16/SUM($J16:$AB16)*(Eksplikatsioon!AG17)/SUMPRODUCT($J16:$AB16,Eksplikatsioon!$O17:$AG17),"")),"")</f>
        <v/>
      </c>
      <c r="AW16" s="61" t="str">
        <f t="shared" si="5"/>
        <v>Aktiivne vakantsus</v>
      </c>
      <c r="AX16" s="61" t="str">
        <f t="shared" si="6"/>
        <v/>
      </c>
      <c r="AY16" s="58">
        <f>IF(BF16&lt;&gt;"",IF(SUMIFS(E:E,H:H,AW16,G:G,"Ainukasutuses pind",C:C,"ÜÜRITAV PIND")=0,0,SUMIFS(E:E,H:H,AW16,G:G,"Ainukasutuses pind",C:C,"ÜÜRITAV PIND")),IF(AW16="Aktiivne vakantsus",SUMIFS(E:E,C:C,"üüritav pind",G:G,"ainukasutuses pind")-SUM($AY$2:AY15),IF(AW16="Üüritav pind kokku",SUM($AY$2:AY15),"")))</f>
        <v>572.79999999999995</v>
      </c>
      <c r="AZ16" s="58">
        <f>IF(BF16&lt;&gt;"",IFERROR(SUMIFS(E:E,G:G,"Ainukasutuses pind",C:C,"Üüritav pind",H:H,AW16,A:A,-5)/SUMIFS(E:E,G:G,"Ainukasutuses pind",C:C,"Üüritav pind",A:A,-5)*SUMIFS(E:E,G:G,"korruse üldpind",C:C,"üüritav pind",A:A,-5),0)+IFERROR(SUMIFS(E:E,G:G,"Ainukasutuses pind",C:C,"Üüritav pind",H:H,AW16,A:A,-4)/SUMIFS(E:E,G:G,"Ainukasutuses pind",C:C,"Üüritav pind",A:A,-4)*SUMIFS(E:E,G:G,"korruse üldpind",C:C,"üüritav pind",A:A,-4),0)+IFERROR(SUMIFS(E:E,G:G,"Ainukasutuses pind",C:C,"Üüritav pind",H:H,AW16,A:A,-3)/SUMIFS(E:E,G:G,"Ainukasutuses pind",C:C,"Üüritav pind",A:A,-3)*SUMIFS(E:E,G:G,"korruse üldpind",C:C,"üüritav pind",A:A,-3),0)+IFERROR(SUMIFS(E:E,G:G,"Ainukasutuses pind",C:C,"Üüritav pind",H:H,AW16,A:A,-2)/SUMIFS(E:E,G:G,"Ainukasutuses pind",C:C,"Üüritav pind",A:A,-2)*SUMIFS(E:E,G:G,"korruse üldpind",C:C,"üüritav pind",A:A,-2),0)+IFERROR(SUMIFS(E:E,G:G,"Ainukasutuses pind",C:C,"Üüritav pind",H:H,AW16,A:A,-1)/SUMIFS(E:E,G:G,"Ainukasutuses pind",C:C,"Üüritav pind",A:A,-1)*SUMIFS(E:E,G:G,"korruse üldpind",C:C,"üüritav pind",A:A,-1),0)+IFERROR(SUMIFS(E:E,G:G,"Ainukasutuses pind",C:C,"Üüritav pind",H:H,AW16,A:A,0)/SUMIFS(E:E,G:G,"Ainukasutuses pind",C:C,"Üüritav pind",A:A,0)*SUMIFS(E:E,G:G,"korruse üldpind",C:C,"üüritav pind",A:A,0),0)+IFERROR(SUMIFS(E:E,G:G,"Ainukasutuses pind",C:C,"Üüritav pind",H:H,AW16,A:A,1)/SUMIFS(E:E,G:G,"Ainukasutuses pind",C:C,"Üüritav pind",A:A,1)*SUMIFS(E:E,G:G,"korruse üldpind",C:C,"üüritav pind",A:A,1),0)+IFERROR(SUMIFS(E:E,G:G,"Ainukasutuses pind",C:C,"Üüritav pind",H:H,AW16,A:A,2)/SUMIFS(E:E,G:G,"Ainukasutuses pind",C:C,"Üüritav pind",A:A,2)*SUMIFS(E:E,G:G,"korruse üldpind",C:C,"üüritav pind",A:A,2),0)+IFERROR(SUMIFS(E:E,G:G,"Ainukasutuses pind",C:C,"Üüritav pind",H:H,AW16,A:A,3)/SUMIFS(E:E,G:G,"Ainukasutuses pind",C:C,"Üüritav pind",A:A,3)*SUMIFS(E:E,G:G,"korruse üldpind",C:C,"üüritav pind",A:A,3),0)+IFERROR(SUMIFS(E:E,G:G,"Ainukasutuses pind",C:C,"Üüritav pind",H:H,AW16,A:A,4)/SUMIFS(E:E,G:G,"Ainukasutuses pind",C:C,"Üüritav pind",A:A,4)*SUMIFS(E:E,G:G,"korruse üldpind",C:C,"üüritav pind",A:A,4),0)+IFERROR(SUMIFS(E:E,G:G,"Ainukasutuses pind",C:C,"Üüritav pind",H:H,AW16,A:A,5)/SUMIFS(E:E,G:G,"Ainukasutuses pind",C:C,"Üüritav pind",A:A,5)*SUMIFS(E:E,G:G,"korruse üldpind",C:C,"üüritav pind",A:A,5),0)+IFERROR(SUMIFS(E:E,G:G,"Ainukasutuses pind",C:C,"Üüritav pind",H:H,AW16,A:A,6)/SUMIFS(E:E,G:G,"Ainukasutuses pind",C:C,"Üüritav pind",A:A,6)*SUMIFS(E:E,G:G,"korruse üldpind",C:C,"üüritav pind",A:A,6),0)+IFERROR(SUMIFS(E:E,G:G,"Ainukasutuses pind",C:C,"Üüritav pind",H:H,AW16,A:A,7)/SUMIFS(E:E,G:G,"Ainukasutuses pind",C:C,"Üüritav pind",A:A,7)*SUMIFS(E:E,G:G,"korruse üldpind",C:C,"üüritav pind",A:A,7),0)+IFERROR(SUMIFS(E:E,G:G,"Ainukasutuses pind",C:C,"Üüritav pind",H:H,AW16,A:A,8)/SUMIFS(E:E,G:G,"Ainukasutuses pind",C:C,"Üüritav pind",A:A,8)*SUMIFS(E:E,G:G,"korruse üldpind",C:C,"üüritav pind",A:A,8),0)+IFERROR(SUMIFS(E:E,G:G,"Ainukasutuses pind",C:C,"Üüritav pind",H:H,AW16,A:A,9)/SUMIFS(E:E,G:G,"Ainukasutuses pind",C:C,"Üüritav pind",A:A,9)*SUMIFS(E:E,G:G,"korruse üldpind",C:C,"üüritav pind",A:A,9),0)+IFERROR(SUMIFS(E:E,G:G,"Ainukasutuses pind",C:C,"Üüritav pind",H:H,AW16,A:A,10)/SUMIFS(E:E,G:G,"Ainukasutuses pind",C:C,"Üüritav pind",A:A,10)*SUMIFS(E:E,G:G,"korruse üldpind",C:C,"üüritav pind",A:A,10),0)+IFERROR(SUMIFS(E:E,G:G,"Ainukasutuses pind",C:C,"Üüritav pind",H:H,AW16,A:A,11)/SUMIFS(E:E,G:G,"Ainukasutuses pind",C:C,"Üüritav pind",A:A,11)*SUMIFS(E:E,G:G,"korruse üldpind",C:C,"üüritav pind",A:A,11),0)+IFERROR(SUMIFS(E:E,G:G,"Ainukasutuses pind",C:C,"Üüritav pind",H:H,AW16,A:A,12)/SUMIFS(E:E,G:G,"Ainukasutuses pind",C:C,"Üüritav pind",A:A,12)*SUMIFS(E:E,G:G,"korruse üldpind",C:C,"üüritav pind",A:A,12),0)+IFERROR(SUMIFS(E:E,G:G,"Ainukasutuses pind",C:C,"Üüritav pind",H:H,AW16,A:A,13)/SUMIFS(E:E,G:G,"Ainukasutuses pind",C:C,"Üüritav pind",A:A,13)*SUMIFS(E:E,G:G,"korruse üldpind",C:C,"üüritav pind",A:A,13),0)+IFERROR(SUMIFS(E:E,G:G,"Ainukasutuses pind",C:C,"Üüritav pind",H:H,AW16,A:A,14)/SUMIFS(E:E,G:G,"Ainukasutuses pind",C:C,"Üüritav pind",A:A,14)*SUMIFS(E:E,G:G,"korruse üldpind",C:C,"üüritav pind",A:A,14),0)+IFERROR(SUMIFS(E:E,G:G,"Ainukasutuses pind",C:C,"Üüritav pind",H:H,AW16,A:A,15)/SUMIFS(E:E,G:G,"Ainukasutuses pind",C:C,"Üüritav pind",A:A,15)*SUMIFS(E:E,G:G,"korruse üldpind",C:C,"üüritav pind",A:A,15),0)+IFERROR(SUMIFS(E:E,G:G,"Ainukasutuses pind",C:C,"Üüritav pind",H:H,AW16,A:A,16)/SUMIFS(E:E,G:G,"Ainukasutuses pind",C:C,"Üüritav pind",A:A,16)*SUMIFS(E:E,G:G,"korruse üldpind",C:C,"üüritav pind",A:A,16),0)+IFERROR(SUMIFS(E:E,G:G,"Ainukasutuses pind",C:C,"Üüritav pind",H:H,AW16,A:A,17)/SUMIFS(E:E,G:G,"Ainukasutuses pind",C:C,"Üüritav pind",A:A,17)*SUMIFS(E:E,G:G,"korruse üldpind",C:C,"üüritav pind",A:A,17),0)+IFERROR(SUMIFS(E:E,G:G,"Ainukasutuses pind",C:C,"Üüritav pind",H:H,AW16,A:A,18)/SUMIFS(E:E,G:G,"Ainukasutuses pind",C:C,"Üüritav pind",A:A,18)*SUMIFS(E:E,G:G,"korruse üldpind",C:C,"üüritav pind",A:A,18),0)+IFERROR(SUMIFS(E:E,G:G,"Ainukasutuses pind",C:C,"Üüritav pind",H:H,AW16,A:A,19)/SUMIFS(E:E,G:G,"Ainukasutuses pind",C:C,"Üüritav pind",A:A,19)*SUMIFS(E:E,G:G,"korruse üldpind",C:C,"üüritav pind",A:A,19),0)+IFERROR(SUMIFS(E:E,G:G,"Ainukasutuses pind",C:C,"Üüritav pind",H:H,AW16,A:A,20)/SUMIFS(E:E,G:G,"Ainukasutuses pind",C:C,"Üüritav pind",A:A,20)*SUMIFS(E:E,G:G,"korruse üldpind",C:C,"üüritav pind",A:A,20),0),IF(AW16="Aktiivne vakantsus",SUMIFS(E:E,C:C,"üüritav pind",G:G,"korruse üldpind")-SUM($AZ$2:AZ15),IF(AW16="Üüritav pind kokku",SUM($AZ$2:AZ15),"")))</f>
        <v>238.64798363959693</v>
      </c>
      <c r="BA16" s="58">
        <f ca="1">IF(BF16&lt;&gt;"",IFERROR(AY16/SUM($AY$3:OFFSET($AY$3,MATCH("Üüritav pind kokku",$AW$5:$AW$100,0),0))*SUMIFS(E:E,G:G,"Hoone üldpind",C:C,"ÜÜRITAV PIND"),0),IF(AW16="Aktiivne vakantsus",IFERROR(AY16/SUM($AY$3:AY16)*SUMIFS(E:E,G:G,"Hoone üldpind",C:C,"ÜÜRITAV PIND"),SUMIFS(E:E,G:G,"Hoone üldpind",C:C,"ÜÜRITAV PIND")),IF(AW16="Üüritav pind kokku",SUM($BA$2:BA15),"")))</f>
        <v>8.4297846486194565</v>
      </c>
      <c r="BB16" s="58">
        <f ca="1">IF(OR(BF16&lt;&gt;"",AW16="Aktiivne vakantsus"),IFERROR(SUM(INDIRECT("r3c"&amp;MATCH($AW16,AC$2:AU$2,0)+28,FALSE):INDIRECT("r1002c"&amp;MATCH($AW16,AC$2:AU$2,0)+28,FALSE)),0),IF(AW16="Üüritav pind kokku",SUM($BB$2:BB15),""))</f>
        <v>14.730874909616766</v>
      </c>
      <c r="BC16" s="58">
        <f t="shared" ca="1" si="7"/>
        <v>834.6086431978332</v>
      </c>
      <c r="BD16" s="73">
        <f t="shared" ca="1" si="8"/>
        <v>0.38958532567699816</v>
      </c>
      <c r="BF16" s="60"/>
      <c r="BG16" s="60"/>
    </row>
    <row r="17" spans="1:59" x14ac:dyDescent="0.25">
      <c r="A17" s="38" t="str">
        <f>IF(Eksplikatsioon!A18=0,"",Eksplikatsioon!A18)</f>
        <v>01</v>
      </c>
      <c r="B17" s="38" t="str">
        <f>IF(Eksplikatsioon!B18=0,"",Eksplikatsioon!B18)</f>
        <v>111</v>
      </c>
      <c r="C17" s="38" t="str">
        <f>IF(Eksplikatsioon!C18=0,"",Eksplikatsioon!C18)</f>
        <v>ÜÜRITAV PIND</v>
      </c>
      <c r="D17" s="38" t="str">
        <f>IF(Eksplikatsioon!D18=0,"",Eksplikatsioon!D18)</f>
        <v>Kabinet/Büroo</v>
      </c>
      <c r="E17" s="38">
        <f>IF(Eksplikatsioon!F18=0,"",Eksplikatsioon!F18)</f>
        <v>27.3</v>
      </c>
      <c r="F17" s="38" t="str">
        <f>IF(Eksplikatsioon!H18=0,"",Eksplikatsioon!H18)</f>
        <v/>
      </c>
      <c r="G17" s="38" t="str">
        <f>IF(Eksplikatsioon!J18=0,"",Eksplikatsioon!J18)</f>
        <v>Ainukasutuses pind</v>
      </c>
      <c r="H17" s="38" t="str">
        <f>IF(Eksplikatsioon!K18=0,"",Eksplikatsioon!K18)</f>
        <v>Maksu-ja Tolliamet</v>
      </c>
      <c r="I17" s="38" t="str">
        <f>IF(Eksplikatsioon!L18=0,"",Eksplikatsioon!L18)</f>
        <v>LEIGRI5_13</v>
      </c>
      <c r="J17" s="52" t="str">
        <f>IFERROR(IF($G17=Tabelid!$L$6,Eksplikatsioon!O18/SUM(Eksplikatsioon!$O18:'Eksplikatsioon'!$AG18),IF($G17=Tabelid!$L$4,IFERROR(SUMIFS($E:$E,$G:$G,Tabelid!$L$1,$C:$C,Tabelid!$J$4,$H:$H,J$2,$A:$A,$A17)/SUMIFS($E:$E,$G:$G,Tabelid!$L$1,$C:$C,Tabelid!$J$4,$A:$A,$A17),0),IF($G17=Tabelid!$L$5,IFERROR(SUMIFS($E:$E,$G:$G,Tabelid!$L$1,$C:$C,Tabelid!$J$4,$H:$H,J$2)/SUMIFS($E:$E,$G:$G,Tabelid!$L$1,$C:$C,Tabelid!$J$4),0),""))),"")</f>
        <v/>
      </c>
      <c r="K17" s="52" t="str">
        <f>IFERROR(IF($G17=Tabelid!$L$6,Eksplikatsioon!P18/SUM(Eksplikatsioon!$O18:'Eksplikatsioon'!$AG18),IF($G17=Tabelid!$L$4,IFERROR(SUMIFS($E:$E,$G:$G,Tabelid!$L$1,$C:$C,Tabelid!$J$4,$H:$H,K$2,$A:$A,$A17)/SUMIFS($E:$E,$G:$G,Tabelid!$L$1,$C:$C,Tabelid!$J$4,$A:$A,$A17),0),IF($G17=Tabelid!$L$5,IFERROR(SUMIFS($E:$E,$G:$G,Tabelid!$L$1,$C:$C,Tabelid!$J$4,$H:$H,K$2)/SUMIFS($E:$E,$G:$G,Tabelid!$L$1,$C:$C,Tabelid!$J$4),0),""))),"")</f>
        <v/>
      </c>
      <c r="L17" s="52" t="str">
        <f>IFERROR(IF($G17=Tabelid!$L$6,Eksplikatsioon!Q18/SUM(Eksplikatsioon!$O18:'Eksplikatsioon'!$AG18),IF($G17=Tabelid!$L$4,IFERROR(SUMIFS($E:$E,$G:$G,Tabelid!$L$1,$C:$C,Tabelid!$J$4,$H:$H,L$2,$A:$A,$A17)/SUMIFS($E:$E,$G:$G,Tabelid!$L$1,$C:$C,Tabelid!$J$4,$A:$A,$A17),0),IF($G17=Tabelid!$L$5,IFERROR(SUMIFS($E:$E,$G:$G,Tabelid!$L$1,$C:$C,Tabelid!$J$4,$H:$H,L$2)/SUMIFS($E:$E,$G:$G,Tabelid!$L$1,$C:$C,Tabelid!$J$4),0),""))),"")</f>
        <v/>
      </c>
      <c r="M17" s="52" t="str">
        <f>IFERROR(IF($G17=Tabelid!$L$6,Eksplikatsioon!R18/SUM(Eksplikatsioon!$O18:'Eksplikatsioon'!$AG18),IF($G17=Tabelid!$L$4,IFERROR(SUMIFS($E:$E,$G:$G,Tabelid!$L$1,$C:$C,Tabelid!$J$4,$H:$H,M$2,$A:$A,$A17)/SUMIFS($E:$E,$G:$G,Tabelid!$L$1,$C:$C,Tabelid!$J$4,$A:$A,$A17),0),IF($G17=Tabelid!$L$5,IFERROR(SUMIFS($E:$E,$G:$G,Tabelid!$L$1,$C:$C,Tabelid!$J$4,$H:$H,M$2)/SUMIFS($E:$E,$G:$G,Tabelid!$L$1,$C:$C,Tabelid!$J$4),0),""))),"")</f>
        <v/>
      </c>
      <c r="N17" s="52" t="str">
        <f>IFERROR(IF($G17=Tabelid!$L$6,Eksplikatsioon!S18/SUM(Eksplikatsioon!$O18:'Eksplikatsioon'!$AG18),IF($G17=Tabelid!$L$4,IFERROR(SUMIFS($E:$E,$G:$G,Tabelid!$L$1,$C:$C,Tabelid!$J$4,$H:$H,N$2,$A:$A,$A17)/SUMIFS($E:$E,$G:$G,Tabelid!$L$1,$C:$C,Tabelid!$J$4,$A:$A,$A17),0),IF($G17=Tabelid!$L$5,IFERROR(SUMIFS($E:$E,$G:$G,Tabelid!$L$1,$C:$C,Tabelid!$J$4,$H:$H,N$2)/SUMIFS($E:$E,$G:$G,Tabelid!$L$1,$C:$C,Tabelid!$J$4),0),""))),"")</f>
        <v/>
      </c>
      <c r="O17" s="52" t="str">
        <f>IFERROR(IF($G17=Tabelid!$L$6,Eksplikatsioon!T18/SUM(Eksplikatsioon!$O18:'Eksplikatsioon'!$AG18),IF($G17=Tabelid!$L$4,IFERROR(SUMIFS($E:$E,$G:$G,Tabelid!$L$1,$C:$C,Tabelid!$J$4,$H:$H,O$2,$A:$A,$A17)/SUMIFS($E:$E,$G:$G,Tabelid!$L$1,$C:$C,Tabelid!$J$4,$A:$A,$A17),0),IF($G17=Tabelid!$L$5,IFERROR(SUMIFS($E:$E,$G:$G,Tabelid!$L$1,$C:$C,Tabelid!$J$4,$H:$H,O$2)/SUMIFS($E:$E,$G:$G,Tabelid!$L$1,$C:$C,Tabelid!$J$4),0),""))),"")</f>
        <v/>
      </c>
      <c r="P17" s="52" t="str">
        <f>IFERROR(IF($G17=Tabelid!$L$6,Eksplikatsioon!U18/SUM(Eksplikatsioon!$O18:'Eksplikatsioon'!$AG18),IF($G17=Tabelid!$L$4,IFERROR(SUMIFS($E:$E,$G:$G,Tabelid!$L$1,$C:$C,Tabelid!$J$4,$H:$H,P$2,$A:$A,$A17)/SUMIFS($E:$E,$G:$G,Tabelid!$L$1,$C:$C,Tabelid!$J$4,$A:$A,$A17),0),IF($G17=Tabelid!$L$5,IFERROR(SUMIFS($E:$E,$G:$G,Tabelid!$L$1,$C:$C,Tabelid!$J$4,$H:$H,P$2)/SUMIFS($E:$E,$G:$G,Tabelid!$L$1,$C:$C,Tabelid!$J$4),0),""))),"")</f>
        <v/>
      </c>
      <c r="Q17" s="52" t="str">
        <f>IFERROR(IF($G17=Tabelid!$L$6,Eksplikatsioon!V18/SUM(Eksplikatsioon!$O18:'Eksplikatsioon'!$AG18),IF($G17=Tabelid!$L$4,IFERROR(SUMIFS($E:$E,$G:$G,Tabelid!$L$1,$C:$C,Tabelid!$J$4,$H:$H,Q$2,$A:$A,$A17)/SUMIFS($E:$E,$G:$G,Tabelid!$L$1,$C:$C,Tabelid!$J$4,$A:$A,$A17),0),IF($G17=Tabelid!$L$5,IFERROR(SUMIFS($E:$E,$G:$G,Tabelid!$L$1,$C:$C,Tabelid!$J$4,$H:$H,Q$2)/SUMIFS($E:$E,$G:$G,Tabelid!$L$1,$C:$C,Tabelid!$J$4),0),""))),"")</f>
        <v/>
      </c>
      <c r="R17" s="52" t="str">
        <f>IFERROR(IF($G17=Tabelid!$L$6,Eksplikatsioon!W18/SUM(Eksplikatsioon!$O18:'Eksplikatsioon'!$AG18),IF($G17=Tabelid!$L$4,IFERROR(SUMIFS($E:$E,$G:$G,Tabelid!$L$1,$C:$C,Tabelid!$J$4,$H:$H,R$2,$A:$A,$A17)/SUMIFS($E:$E,$G:$G,Tabelid!$L$1,$C:$C,Tabelid!$J$4,$A:$A,$A17),0),IF($G17=Tabelid!$L$5,IFERROR(SUMIFS($E:$E,$G:$G,Tabelid!$L$1,$C:$C,Tabelid!$J$4,$H:$H,R$2)/SUMIFS($E:$E,$G:$G,Tabelid!$L$1,$C:$C,Tabelid!$J$4),0),""))),"")</f>
        <v/>
      </c>
      <c r="S17" s="52" t="str">
        <f>IFERROR(IF($G17=Tabelid!$L$6,Eksplikatsioon!X18/SUM(Eksplikatsioon!$O18:'Eksplikatsioon'!$AG18),IF($G17=Tabelid!$L$4,IFERROR(SUMIFS($E:$E,$G:$G,Tabelid!$L$1,$C:$C,Tabelid!$J$4,$H:$H,S$2,$A:$A,$A17)/SUMIFS($E:$E,$G:$G,Tabelid!$L$1,$C:$C,Tabelid!$J$4,$A:$A,$A17),0),IF($G17=Tabelid!$L$5,IFERROR(SUMIFS($E:$E,$G:$G,Tabelid!$L$1,$C:$C,Tabelid!$J$4,$H:$H,S$2)/SUMIFS($E:$E,$G:$G,Tabelid!$L$1,$C:$C,Tabelid!$J$4),0),""))),"")</f>
        <v/>
      </c>
      <c r="T17" s="52" t="str">
        <f>IFERROR(IF($G17=Tabelid!$L$6,Eksplikatsioon!Y18/SUM(Eksplikatsioon!$O18:'Eksplikatsioon'!$AG18),IF($G17=Tabelid!$L$4,IFERROR(SUMIFS($E:$E,$G:$G,Tabelid!$L$1,$C:$C,Tabelid!$J$4,$H:$H,T$2,$A:$A,$A17)/SUMIFS($E:$E,$G:$G,Tabelid!$L$1,$C:$C,Tabelid!$J$4,$A:$A,$A17),0),IF($G17=Tabelid!$L$5,IFERROR(SUMIFS($E:$E,$G:$G,Tabelid!$L$1,$C:$C,Tabelid!$J$4,$H:$H,T$2)/SUMIFS($E:$E,$G:$G,Tabelid!$L$1,$C:$C,Tabelid!$J$4),0),""))),"")</f>
        <v/>
      </c>
      <c r="U17" s="52" t="str">
        <f>IFERROR(IF($G17=Tabelid!$L$6,Eksplikatsioon!Z18/SUM(Eksplikatsioon!$O18:'Eksplikatsioon'!$AG18),IF($G17=Tabelid!$L$4,IFERROR(SUMIFS($E:$E,$G:$G,Tabelid!$L$1,$C:$C,Tabelid!$J$4,$H:$H,U$2,$A:$A,$A17)/SUMIFS($E:$E,$G:$G,Tabelid!$L$1,$C:$C,Tabelid!$J$4,$A:$A,$A17),0),IF($G17=Tabelid!$L$5,IFERROR(SUMIFS($E:$E,$G:$G,Tabelid!$L$1,$C:$C,Tabelid!$J$4,$H:$H,U$2)/SUMIFS($E:$E,$G:$G,Tabelid!$L$1,$C:$C,Tabelid!$J$4),0),""))),"")</f>
        <v/>
      </c>
      <c r="V17" s="52"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52"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52"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52"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52"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52"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52"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52" t="str">
        <f>IFERROR(IF($G17=Tabelid!$L$6,$E17*J17,IFERROR($E17*J17/SUM($J17:$AB17)*(Eksplikatsioon!O18)/SUMPRODUCT($J17:$AB17,Eksplikatsioon!$O18:$AG18),"")),"")</f>
        <v/>
      </c>
      <c r="AD17" s="52" t="str">
        <f>IFERROR(IF($G17=Tabelid!$L$6,$E17*K17,IFERROR($E17*K17/SUM($J17:$AB17)*(Eksplikatsioon!P18)/SUMPRODUCT($J17:$AB17,Eksplikatsioon!$O18:$AG18),"")),"")</f>
        <v/>
      </c>
      <c r="AE17" s="52" t="str">
        <f>IFERROR(IF($G17=Tabelid!$L$6,$E17*L17,IFERROR($E17*L17/SUM($J17:$AB17)*(Eksplikatsioon!Q18)/SUMPRODUCT($J17:$AB17,Eksplikatsioon!$O18:$AG18),"")),"")</f>
        <v/>
      </c>
      <c r="AF17" s="52" t="str">
        <f>IFERROR(IF($G17=Tabelid!$L$6,$E17*M17,IFERROR($E17*M17/SUM($J17:$AB17)*(Eksplikatsioon!R18)/SUMPRODUCT($J17:$AB17,Eksplikatsioon!$O18:$AG18),"")),"")</f>
        <v/>
      </c>
      <c r="AG17" s="52" t="str">
        <f>IFERROR(IF($G17=Tabelid!$L$6,$E17*N17,IFERROR($E17*N17/SUM($J17:$AB17)*(Eksplikatsioon!S18)/SUMPRODUCT($J17:$AB17,Eksplikatsioon!$O18:$AG18),"")),"")</f>
        <v/>
      </c>
      <c r="AH17" s="52" t="str">
        <f>IFERROR(IF($G17=Tabelid!$L$6,$E17*O17,IFERROR($E17*O17/SUM($J17:$AB17)*(Eksplikatsioon!T18)/SUMPRODUCT($J17:$AB17,Eksplikatsioon!$O18:$AG18),"")),"")</f>
        <v/>
      </c>
      <c r="AI17" s="52" t="str">
        <f>IFERROR(IF($G17=Tabelid!$L$6,$E17*P17,IFERROR($E17*P17/SUM($J17:$AB17)*(Eksplikatsioon!U18)/SUMPRODUCT($J17:$AB17,Eksplikatsioon!$O18:$AG18),"")),"")</f>
        <v/>
      </c>
      <c r="AJ17" s="52" t="str">
        <f>IFERROR(IF($G17=Tabelid!$L$6,$E17*Q17,IFERROR($E17*Q17/SUM($J17:$AB17)*(Eksplikatsioon!V18)/SUMPRODUCT($J17:$AB17,Eksplikatsioon!$O18:$AG18),"")),"")</f>
        <v/>
      </c>
      <c r="AK17" s="52" t="str">
        <f>IFERROR(IF($G17=Tabelid!$L$6,$E17*R17,IFERROR($E17*R17/SUM($J17:$AB17)*(Eksplikatsioon!W18)/SUMPRODUCT($J17:$AB17,Eksplikatsioon!$O18:$AG18),"")),"")</f>
        <v/>
      </c>
      <c r="AL17" s="52" t="str">
        <f>IFERROR(IF($G17=Tabelid!$L$6,$E17*S17,IFERROR($E17*S17/SUM($J17:$AB17)*(Eksplikatsioon!X18)/SUMPRODUCT($J17:$AB17,Eksplikatsioon!$O18:$AG18),"")),"")</f>
        <v/>
      </c>
      <c r="AM17" s="52" t="str">
        <f>IFERROR(IF($G17=Tabelid!$L$6,$E17*T17,IFERROR($E17*T17/SUM($J17:$AB17)*(Eksplikatsioon!Y18)/SUMPRODUCT($J17:$AB17,Eksplikatsioon!$O18:$AG18),"")),"")</f>
        <v/>
      </c>
      <c r="AN17" s="52" t="str">
        <f>IFERROR(IF($G17=Tabelid!$L$6,$E17*U17,IFERROR($E17*U17/SUM($J17:$AB17)*(Eksplikatsioon!Z18)/SUMPRODUCT($J17:$AB17,Eksplikatsioon!$O18:$AG18),"")),"")</f>
        <v/>
      </c>
      <c r="AO17" s="52" t="str">
        <f>IFERROR(IF($G17=Tabelid!$L$6,$E17*V17,IFERROR($E17*V17/SUM($J17:$AB17)*(Eksplikatsioon!AA18)/SUMPRODUCT($J17:$AB17,Eksplikatsioon!$O18:$AG18),"")),"")</f>
        <v/>
      </c>
      <c r="AP17" s="52" t="str">
        <f>IFERROR(IF($G17=Tabelid!$L$6,$E17*W17,IFERROR($E17*W17/SUM($J17:$AB17)*(Eksplikatsioon!AB18)/SUMPRODUCT($J17:$AB17,Eksplikatsioon!$O18:$AG18),"")),"")</f>
        <v/>
      </c>
      <c r="AQ17" s="52" t="str">
        <f>IFERROR(IF($G17=Tabelid!$L$6,$E17*X17,IFERROR($E17*X17/SUM($J17:$AB17)*(Eksplikatsioon!AC18)/SUMPRODUCT($J17:$AB17,Eksplikatsioon!$O18:$AG18),"")),"")</f>
        <v/>
      </c>
      <c r="AR17" s="52" t="str">
        <f>IFERROR(IF($G17=Tabelid!$L$6,$E17*Y17,IFERROR($E17*Y17/SUM($J17:$AB17)*(Eksplikatsioon!AD18)/SUMPRODUCT($J17:$AB17,Eksplikatsioon!$O18:$AG18),"")),"")</f>
        <v/>
      </c>
      <c r="AS17" s="52" t="str">
        <f>IFERROR(IF($G17=Tabelid!$L$6,$E17*Z17,IFERROR($E17*Z17/SUM($J17:$AB17)*(Eksplikatsioon!AE18)/SUMPRODUCT($J17:$AB17,Eksplikatsioon!$O18:$AG18),"")),"")</f>
        <v/>
      </c>
      <c r="AT17" s="52" t="str">
        <f>IFERROR(IF($G17=Tabelid!$L$6,$E17*AA17,IFERROR($E17*AA17/SUM($J17:$AB17)*(Eksplikatsioon!AF18)/SUMPRODUCT($J17:$AB17,Eksplikatsioon!$O18:$AG18),"")),"")</f>
        <v/>
      </c>
      <c r="AU17" s="52" t="str">
        <f>IFERROR(IF($G17=Tabelid!$L$6,$E17*AB17,IFERROR($E17*AB17/SUM($J17:$AB17)*(Eksplikatsioon!AG18)/SUMPRODUCT($J17:$AB17,Eksplikatsioon!$O18:$AG18),"")),"")</f>
        <v/>
      </c>
      <c r="AW17" s="61" t="str">
        <f t="shared" si="5"/>
        <v>Üüritav pind kokku</v>
      </c>
      <c r="AX17" s="61" t="str">
        <f t="shared" si="6"/>
        <v/>
      </c>
      <c r="AY17" s="58">
        <f>IF(BF17&lt;&gt;"",IF(SUMIFS(E:E,H:H,AW17,G:G,"Ainukasutuses pind",C:C,"ÜÜRITAV PIND")=0,0,SUMIFS(E:E,H:H,AW17,G:G,"Ainukasutuses pind",C:C,"ÜÜRITAV PIND")),IF(AW17="Aktiivne vakantsus",SUMIFS(E:E,C:C,"üüritav pind",G:G,"ainukasutuses pind")-SUM($AY$2:AY16),IF(AW17="Üüritav pind kokku",SUM($AY$2:AY16),"")))</f>
        <v>1481.3</v>
      </c>
      <c r="AZ17" s="58">
        <f>IF(BF17&lt;&gt;"",IFERROR(SUMIFS(E:E,G:G,"Ainukasutuses pind",C:C,"Üüritav pind",H:H,AW17,A:A,-5)/SUMIFS(E:E,G:G,"Ainukasutuses pind",C:C,"Üüritav pind",A:A,-5)*SUMIFS(E:E,G:G,"korruse üldpind",C:C,"üüritav pind",A:A,-5),0)+IFERROR(SUMIFS(E:E,G:G,"Ainukasutuses pind",C:C,"Üüritav pind",H:H,AW17,A:A,-4)/SUMIFS(E:E,G:G,"Ainukasutuses pind",C:C,"Üüritav pind",A:A,-4)*SUMIFS(E:E,G:G,"korruse üldpind",C:C,"üüritav pind",A:A,-4),0)+IFERROR(SUMIFS(E:E,G:G,"Ainukasutuses pind",C:C,"Üüritav pind",H:H,AW17,A:A,-3)/SUMIFS(E:E,G:G,"Ainukasutuses pind",C:C,"Üüritav pind",A:A,-3)*SUMIFS(E:E,G:G,"korruse üldpind",C:C,"üüritav pind",A:A,-3),0)+IFERROR(SUMIFS(E:E,G:G,"Ainukasutuses pind",C:C,"Üüritav pind",H:H,AW17,A:A,-2)/SUMIFS(E:E,G:G,"Ainukasutuses pind",C:C,"Üüritav pind",A:A,-2)*SUMIFS(E:E,G:G,"korruse üldpind",C:C,"üüritav pind",A:A,-2),0)+IFERROR(SUMIFS(E:E,G:G,"Ainukasutuses pind",C:C,"Üüritav pind",H:H,AW17,A:A,-1)/SUMIFS(E:E,G:G,"Ainukasutuses pind",C:C,"Üüritav pind",A:A,-1)*SUMIFS(E:E,G:G,"korruse üldpind",C:C,"üüritav pind",A:A,-1),0)+IFERROR(SUMIFS(E:E,G:G,"Ainukasutuses pind",C:C,"Üüritav pind",H:H,AW17,A:A,0)/SUMIFS(E:E,G:G,"Ainukasutuses pind",C:C,"Üüritav pind",A:A,0)*SUMIFS(E:E,G:G,"korruse üldpind",C:C,"üüritav pind",A:A,0),0)+IFERROR(SUMIFS(E:E,G:G,"Ainukasutuses pind",C:C,"Üüritav pind",H:H,AW17,A:A,1)/SUMIFS(E:E,G:G,"Ainukasutuses pind",C:C,"Üüritav pind",A:A,1)*SUMIFS(E:E,G:G,"korruse üldpind",C:C,"üüritav pind",A:A,1),0)+IFERROR(SUMIFS(E:E,G:G,"Ainukasutuses pind",C:C,"Üüritav pind",H:H,AW17,A:A,2)/SUMIFS(E:E,G:G,"Ainukasutuses pind",C:C,"Üüritav pind",A:A,2)*SUMIFS(E:E,G:G,"korruse üldpind",C:C,"üüritav pind",A:A,2),0)+IFERROR(SUMIFS(E:E,G:G,"Ainukasutuses pind",C:C,"Üüritav pind",H:H,AW17,A:A,3)/SUMIFS(E:E,G:G,"Ainukasutuses pind",C:C,"Üüritav pind",A:A,3)*SUMIFS(E:E,G:G,"korruse üldpind",C:C,"üüritav pind",A:A,3),0)+IFERROR(SUMIFS(E:E,G:G,"Ainukasutuses pind",C:C,"Üüritav pind",H:H,AW17,A:A,4)/SUMIFS(E:E,G:G,"Ainukasutuses pind",C:C,"Üüritav pind",A:A,4)*SUMIFS(E:E,G:G,"korruse üldpind",C:C,"üüritav pind",A:A,4),0)+IFERROR(SUMIFS(E:E,G:G,"Ainukasutuses pind",C:C,"Üüritav pind",H:H,AW17,A:A,5)/SUMIFS(E:E,G:G,"Ainukasutuses pind",C:C,"Üüritav pind",A:A,5)*SUMIFS(E:E,G:G,"korruse üldpind",C:C,"üüritav pind",A:A,5),0)+IFERROR(SUMIFS(E:E,G:G,"Ainukasutuses pind",C:C,"Üüritav pind",H:H,AW17,A:A,6)/SUMIFS(E:E,G:G,"Ainukasutuses pind",C:C,"Üüritav pind",A:A,6)*SUMIFS(E:E,G:G,"korruse üldpind",C:C,"üüritav pind",A:A,6),0)+IFERROR(SUMIFS(E:E,G:G,"Ainukasutuses pind",C:C,"Üüritav pind",H:H,AW17,A:A,7)/SUMIFS(E:E,G:G,"Ainukasutuses pind",C:C,"Üüritav pind",A:A,7)*SUMIFS(E:E,G:G,"korruse üldpind",C:C,"üüritav pind",A:A,7),0)+IFERROR(SUMIFS(E:E,G:G,"Ainukasutuses pind",C:C,"Üüritav pind",H:H,AW17,A:A,8)/SUMIFS(E:E,G:G,"Ainukasutuses pind",C:C,"Üüritav pind",A:A,8)*SUMIFS(E:E,G:G,"korruse üldpind",C:C,"üüritav pind",A:A,8),0)+IFERROR(SUMIFS(E:E,G:G,"Ainukasutuses pind",C:C,"Üüritav pind",H:H,AW17,A:A,9)/SUMIFS(E:E,G:G,"Ainukasutuses pind",C:C,"Üüritav pind",A:A,9)*SUMIFS(E:E,G:G,"korruse üldpind",C:C,"üüritav pind",A:A,9),0)+IFERROR(SUMIFS(E:E,G:G,"Ainukasutuses pind",C:C,"Üüritav pind",H:H,AW17,A:A,10)/SUMIFS(E:E,G:G,"Ainukasutuses pind",C:C,"Üüritav pind",A:A,10)*SUMIFS(E:E,G:G,"korruse üldpind",C:C,"üüritav pind",A:A,10),0)+IFERROR(SUMIFS(E:E,G:G,"Ainukasutuses pind",C:C,"Üüritav pind",H:H,AW17,A:A,11)/SUMIFS(E:E,G:G,"Ainukasutuses pind",C:C,"Üüritav pind",A:A,11)*SUMIFS(E:E,G:G,"korruse üldpind",C:C,"üüritav pind",A:A,11),0)+IFERROR(SUMIFS(E:E,G:G,"Ainukasutuses pind",C:C,"Üüritav pind",H:H,AW17,A:A,12)/SUMIFS(E:E,G:G,"Ainukasutuses pind",C:C,"Üüritav pind",A:A,12)*SUMIFS(E:E,G:G,"korruse üldpind",C:C,"üüritav pind",A:A,12),0)+IFERROR(SUMIFS(E:E,G:G,"Ainukasutuses pind",C:C,"Üüritav pind",H:H,AW17,A:A,13)/SUMIFS(E:E,G:G,"Ainukasutuses pind",C:C,"Üüritav pind",A:A,13)*SUMIFS(E:E,G:G,"korruse üldpind",C:C,"üüritav pind",A:A,13),0)+IFERROR(SUMIFS(E:E,G:G,"Ainukasutuses pind",C:C,"Üüritav pind",H:H,AW17,A:A,14)/SUMIFS(E:E,G:G,"Ainukasutuses pind",C:C,"Üüritav pind",A:A,14)*SUMIFS(E:E,G:G,"korruse üldpind",C:C,"üüritav pind",A:A,14),0)+IFERROR(SUMIFS(E:E,G:G,"Ainukasutuses pind",C:C,"Üüritav pind",H:H,AW17,A:A,15)/SUMIFS(E:E,G:G,"Ainukasutuses pind",C:C,"Üüritav pind",A:A,15)*SUMIFS(E:E,G:G,"korruse üldpind",C:C,"üüritav pind",A:A,15),0)+IFERROR(SUMIFS(E:E,G:G,"Ainukasutuses pind",C:C,"Üüritav pind",H:H,AW17,A:A,16)/SUMIFS(E:E,G:G,"Ainukasutuses pind",C:C,"Üüritav pind",A:A,16)*SUMIFS(E:E,G:G,"korruse üldpind",C:C,"üüritav pind",A:A,16),0)+IFERROR(SUMIFS(E:E,G:G,"Ainukasutuses pind",C:C,"Üüritav pind",H:H,AW17,A:A,17)/SUMIFS(E:E,G:G,"Ainukasutuses pind",C:C,"Üüritav pind",A:A,17)*SUMIFS(E:E,G:G,"korruse üldpind",C:C,"üüritav pind",A:A,17),0)+IFERROR(SUMIFS(E:E,G:G,"Ainukasutuses pind",C:C,"Üüritav pind",H:H,AW17,A:A,18)/SUMIFS(E:E,G:G,"Ainukasutuses pind",C:C,"Üüritav pind",A:A,18)*SUMIFS(E:E,G:G,"korruse üldpind",C:C,"üüritav pind",A:A,18),0)+IFERROR(SUMIFS(E:E,G:G,"Ainukasutuses pind",C:C,"Üüritav pind",H:H,AW17,A:A,19)/SUMIFS(E:E,G:G,"Ainukasutuses pind",C:C,"Üüritav pind",A:A,19)*SUMIFS(E:E,G:G,"korruse üldpind",C:C,"üüritav pind",A:A,19),0)+IFERROR(SUMIFS(E:E,G:G,"Ainukasutuses pind",C:C,"Üüritav pind",H:H,AW17,A:A,20)/SUMIFS(E:E,G:G,"Ainukasutuses pind",C:C,"Üüritav pind",A:A,20)*SUMIFS(E:E,G:G,"korruse üldpind",C:C,"üüritav pind",A:A,20),0),IF(AW17="Aktiivne vakantsus",SUMIFS(E:E,C:C,"üüritav pind",G:G,"korruse üldpind")-SUM($AZ$2:AZ16),IF(AW17="Üüritav pind kokku",SUM($AZ$2:AZ16),"")))</f>
        <v>622.40000000000009</v>
      </c>
      <c r="BA17" s="58">
        <f ca="1">IF(BF17&lt;&gt;"",IFERROR(AY17/SUM($AY$3:OFFSET($AY$3,MATCH("Üüritav pind kokku",$AW$5:$AW$100,0),0))*SUMIFS(E:E,G:G,"Hoone üldpind",C:C,"ÜÜRITAV PIND"),0),IF(AW17="Aktiivne vakantsus",IFERROR(AY17/SUM($AY$3:AY17)*SUMIFS(E:E,G:G,"Hoone üldpind",C:C,"ÜÜRITAV PIND"),SUMIFS(E:E,G:G,"Hoone üldpind",C:C,"ÜÜRITAV PIND")),IF(AW17="Üüritav pind kokku",SUM($BA$2:BA16),"")))</f>
        <v>21.8</v>
      </c>
      <c r="BB17" s="58">
        <f ca="1">IF(OR(BF17&lt;&gt;"",AW17="Aktiivne vakantsus"),IFERROR(SUM(INDIRECT("r3c"&amp;MATCH($AW17,AC$2:AU$2,0)+28,FALSE):INDIRECT("r1002c"&amp;MATCH($AW17,AC$2:AU$2,0)+28,FALSE)),0),IF(AW17="Üüritav pind kokku",SUM($BB$2:BB16),""))</f>
        <v>16.79999999999999</v>
      </c>
      <c r="BC17" s="58">
        <f t="shared" ca="1" si="7"/>
        <v>2142.3000000000002</v>
      </c>
      <c r="BD17" s="73">
        <f t="shared" ca="1" si="8"/>
        <v>1</v>
      </c>
      <c r="BF17" s="60"/>
      <c r="BG17" s="60"/>
    </row>
    <row r="18" spans="1:59" x14ac:dyDescent="0.25">
      <c r="A18" s="38" t="str">
        <f>IF(Eksplikatsioon!A19=0,"",Eksplikatsioon!A19)</f>
        <v>01</v>
      </c>
      <c r="B18" s="38" t="str">
        <f>IF(Eksplikatsioon!B19=0,"",Eksplikatsioon!B19)</f>
        <v>112</v>
      </c>
      <c r="C18" s="38" t="str">
        <f>IF(Eksplikatsioon!C19=0,"",Eksplikatsioon!C19)</f>
        <v>ÜÜRITAV PIND</v>
      </c>
      <c r="D18" s="38" t="str">
        <f>IF(Eksplikatsioon!D19=0,"",Eksplikatsioon!D19)</f>
        <v>Kabinet/Büroo</v>
      </c>
      <c r="E18" s="38">
        <f>IF(Eksplikatsioon!F19=0,"",Eksplikatsioon!F19)</f>
        <v>24.2</v>
      </c>
      <c r="F18" s="38" t="str">
        <f>IF(Eksplikatsioon!H19=0,"",Eksplikatsioon!H19)</f>
        <v/>
      </c>
      <c r="G18" s="38" t="str">
        <f>IF(Eksplikatsioon!J19=0,"",Eksplikatsioon!J19)</f>
        <v>Ainukasutuses pind</v>
      </c>
      <c r="H18" s="38" t="str">
        <f>IF(Eksplikatsioon!K19=0,"",Eksplikatsioon!K19)</f>
        <v>Maksu-ja Tolliamet</v>
      </c>
      <c r="I18" s="38" t="str">
        <f>IF(Eksplikatsioon!L19=0,"",Eksplikatsioon!L19)</f>
        <v>LEIGRI5_13</v>
      </c>
      <c r="J18" s="52" t="str">
        <f>IFERROR(IF($G18=Tabelid!$L$6,Eksplikatsioon!O19/SUM(Eksplikatsioon!$O19:'Eksplikatsioon'!$AG19),IF($G18=Tabelid!$L$4,IFERROR(SUMIFS($E:$E,$G:$G,Tabelid!$L$1,$C:$C,Tabelid!$J$4,$H:$H,J$2,$A:$A,$A18)/SUMIFS($E:$E,$G:$G,Tabelid!$L$1,$C:$C,Tabelid!$J$4,$A:$A,$A18),0),IF($G18=Tabelid!$L$5,IFERROR(SUMIFS($E:$E,$G:$G,Tabelid!$L$1,$C:$C,Tabelid!$J$4,$H:$H,J$2)/SUMIFS($E:$E,$G:$G,Tabelid!$L$1,$C:$C,Tabelid!$J$4),0),""))),"")</f>
        <v/>
      </c>
      <c r="K18" s="52" t="str">
        <f>IFERROR(IF($G18=Tabelid!$L$6,Eksplikatsioon!P19/SUM(Eksplikatsioon!$O19:'Eksplikatsioon'!$AG19),IF($G18=Tabelid!$L$4,IFERROR(SUMIFS($E:$E,$G:$G,Tabelid!$L$1,$C:$C,Tabelid!$J$4,$H:$H,K$2,$A:$A,$A18)/SUMIFS($E:$E,$G:$G,Tabelid!$L$1,$C:$C,Tabelid!$J$4,$A:$A,$A18),0),IF($G18=Tabelid!$L$5,IFERROR(SUMIFS($E:$E,$G:$G,Tabelid!$L$1,$C:$C,Tabelid!$J$4,$H:$H,K$2)/SUMIFS($E:$E,$G:$G,Tabelid!$L$1,$C:$C,Tabelid!$J$4),0),""))),"")</f>
        <v/>
      </c>
      <c r="L18" s="52" t="str">
        <f>IFERROR(IF($G18=Tabelid!$L$6,Eksplikatsioon!Q19/SUM(Eksplikatsioon!$O19:'Eksplikatsioon'!$AG19),IF($G18=Tabelid!$L$4,IFERROR(SUMIFS($E:$E,$G:$G,Tabelid!$L$1,$C:$C,Tabelid!$J$4,$H:$H,L$2,$A:$A,$A18)/SUMIFS($E:$E,$G:$G,Tabelid!$L$1,$C:$C,Tabelid!$J$4,$A:$A,$A18),0),IF($G18=Tabelid!$L$5,IFERROR(SUMIFS($E:$E,$G:$G,Tabelid!$L$1,$C:$C,Tabelid!$J$4,$H:$H,L$2)/SUMIFS($E:$E,$G:$G,Tabelid!$L$1,$C:$C,Tabelid!$J$4),0),""))),"")</f>
        <v/>
      </c>
      <c r="M18" s="52" t="str">
        <f>IFERROR(IF($G18=Tabelid!$L$6,Eksplikatsioon!R19/SUM(Eksplikatsioon!$O19:'Eksplikatsioon'!$AG19),IF($G18=Tabelid!$L$4,IFERROR(SUMIFS($E:$E,$G:$G,Tabelid!$L$1,$C:$C,Tabelid!$J$4,$H:$H,M$2,$A:$A,$A18)/SUMIFS($E:$E,$G:$G,Tabelid!$L$1,$C:$C,Tabelid!$J$4,$A:$A,$A18),0),IF($G18=Tabelid!$L$5,IFERROR(SUMIFS($E:$E,$G:$G,Tabelid!$L$1,$C:$C,Tabelid!$J$4,$H:$H,M$2)/SUMIFS($E:$E,$G:$G,Tabelid!$L$1,$C:$C,Tabelid!$J$4),0),""))),"")</f>
        <v/>
      </c>
      <c r="N18" s="52" t="str">
        <f>IFERROR(IF($G18=Tabelid!$L$6,Eksplikatsioon!S19/SUM(Eksplikatsioon!$O19:'Eksplikatsioon'!$AG19),IF($G18=Tabelid!$L$4,IFERROR(SUMIFS($E:$E,$G:$G,Tabelid!$L$1,$C:$C,Tabelid!$J$4,$H:$H,N$2,$A:$A,$A18)/SUMIFS($E:$E,$G:$G,Tabelid!$L$1,$C:$C,Tabelid!$J$4,$A:$A,$A18),0),IF($G18=Tabelid!$L$5,IFERROR(SUMIFS($E:$E,$G:$G,Tabelid!$L$1,$C:$C,Tabelid!$J$4,$H:$H,N$2)/SUMIFS($E:$E,$G:$G,Tabelid!$L$1,$C:$C,Tabelid!$J$4),0),""))),"")</f>
        <v/>
      </c>
      <c r="O18" s="52" t="str">
        <f>IFERROR(IF($G18=Tabelid!$L$6,Eksplikatsioon!T19/SUM(Eksplikatsioon!$O19:'Eksplikatsioon'!$AG19),IF($G18=Tabelid!$L$4,IFERROR(SUMIFS($E:$E,$G:$G,Tabelid!$L$1,$C:$C,Tabelid!$J$4,$H:$H,O$2,$A:$A,$A18)/SUMIFS($E:$E,$G:$G,Tabelid!$L$1,$C:$C,Tabelid!$J$4,$A:$A,$A18),0),IF($G18=Tabelid!$L$5,IFERROR(SUMIFS($E:$E,$G:$G,Tabelid!$L$1,$C:$C,Tabelid!$J$4,$H:$H,O$2)/SUMIFS($E:$E,$G:$G,Tabelid!$L$1,$C:$C,Tabelid!$J$4),0),""))),"")</f>
        <v/>
      </c>
      <c r="P18" s="52" t="str">
        <f>IFERROR(IF($G18=Tabelid!$L$6,Eksplikatsioon!U19/SUM(Eksplikatsioon!$O19:'Eksplikatsioon'!$AG19),IF($G18=Tabelid!$L$4,IFERROR(SUMIFS($E:$E,$G:$G,Tabelid!$L$1,$C:$C,Tabelid!$J$4,$H:$H,P$2,$A:$A,$A18)/SUMIFS($E:$E,$G:$G,Tabelid!$L$1,$C:$C,Tabelid!$J$4,$A:$A,$A18),0),IF($G18=Tabelid!$L$5,IFERROR(SUMIFS($E:$E,$G:$G,Tabelid!$L$1,$C:$C,Tabelid!$J$4,$H:$H,P$2)/SUMIFS($E:$E,$G:$G,Tabelid!$L$1,$C:$C,Tabelid!$J$4),0),""))),"")</f>
        <v/>
      </c>
      <c r="Q18" s="52" t="str">
        <f>IFERROR(IF($G18=Tabelid!$L$6,Eksplikatsioon!V19/SUM(Eksplikatsioon!$O19:'Eksplikatsioon'!$AG19),IF($G18=Tabelid!$L$4,IFERROR(SUMIFS($E:$E,$G:$G,Tabelid!$L$1,$C:$C,Tabelid!$J$4,$H:$H,Q$2,$A:$A,$A18)/SUMIFS($E:$E,$G:$G,Tabelid!$L$1,$C:$C,Tabelid!$J$4,$A:$A,$A18),0),IF($G18=Tabelid!$L$5,IFERROR(SUMIFS($E:$E,$G:$G,Tabelid!$L$1,$C:$C,Tabelid!$J$4,$H:$H,Q$2)/SUMIFS($E:$E,$G:$G,Tabelid!$L$1,$C:$C,Tabelid!$J$4),0),""))),"")</f>
        <v/>
      </c>
      <c r="R18" s="52" t="str">
        <f>IFERROR(IF($G18=Tabelid!$L$6,Eksplikatsioon!W19/SUM(Eksplikatsioon!$O19:'Eksplikatsioon'!$AG19),IF($G18=Tabelid!$L$4,IFERROR(SUMIFS($E:$E,$G:$G,Tabelid!$L$1,$C:$C,Tabelid!$J$4,$H:$H,R$2,$A:$A,$A18)/SUMIFS($E:$E,$G:$G,Tabelid!$L$1,$C:$C,Tabelid!$J$4,$A:$A,$A18),0),IF($G18=Tabelid!$L$5,IFERROR(SUMIFS($E:$E,$G:$G,Tabelid!$L$1,$C:$C,Tabelid!$J$4,$H:$H,R$2)/SUMIFS($E:$E,$G:$G,Tabelid!$L$1,$C:$C,Tabelid!$J$4),0),""))),"")</f>
        <v/>
      </c>
      <c r="S18" s="52" t="str">
        <f>IFERROR(IF($G18=Tabelid!$L$6,Eksplikatsioon!X19/SUM(Eksplikatsioon!$O19:'Eksplikatsioon'!$AG19),IF($G18=Tabelid!$L$4,IFERROR(SUMIFS($E:$E,$G:$G,Tabelid!$L$1,$C:$C,Tabelid!$J$4,$H:$H,S$2,$A:$A,$A18)/SUMIFS($E:$E,$G:$G,Tabelid!$L$1,$C:$C,Tabelid!$J$4,$A:$A,$A18),0),IF($G18=Tabelid!$L$5,IFERROR(SUMIFS($E:$E,$G:$G,Tabelid!$L$1,$C:$C,Tabelid!$J$4,$H:$H,S$2)/SUMIFS($E:$E,$G:$G,Tabelid!$L$1,$C:$C,Tabelid!$J$4),0),""))),"")</f>
        <v/>
      </c>
      <c r="T18" s="52" t="str">
        <f>IFERROR(IF($G18=Tabelid!$L$6,Eksplikatsioon!Y19/SUM(Eksplikatsioon!$O19:'Eksplikatsioon'!$AG19),IF($G18=Tabelid!$L$4,IFERROR(SUMIFS($E:$E,$G:$G,Tabelid!$L$1,$C:$C,Tabelid!$J$4,$H:$H,T$2,$A:$A,$A18)/SUMIFS($E:$E,$G:$G,Tabelid!$L$1,$C:$C,Tabelid!$J$4,$A:$A,$A18),0),IF($G18=Tabelid!$L$5,IFERROR(SUMIFS($E:$E,$G:$G,Tabelid!$L$1,$C:$C,Tabelid!$J$4,$H:$H,T$2)/SUMIFS($E:$E,$G:$G,Tabelid!$L$1,$C:$C,Tabelid!$J$4),0),""))),"")</f>
        <v/>
      </c>
      <c r="U18" s="52" t="str">
        <f>IFERROR(IF($G18=Tabelid!$L$6,Eksplikatsioon!Z19/SUM(Eksplikatsioon!$O19:'Eksplikatsioon'!$AG19),IF($G18=Tabelid!$L$4,IFERROR(SUMIFS($E:$E,$G:$G,Tabelid!$L$1,$C:$C,Tabelid!$J$4,$H:$H,U$2,$A:$A,$A18)/SUMIFS($E:$E,$G:$G,Tabelid!$L$1,$C:$C,Tabelid!$J$4,$A:$A,$A18),0),IF($G18=Tabelid!$L$5,IFERROR(SUMIFS($E:$E,$G:$G,Tabelid!$L$1,$C:$C,Tabelid!$J$4,$H:$H,U$2)/SUMIFS($E:$E,$G:$G,Tabelid!$L$1,$C:$C,Tabelid!$J$4),0),""))),"")</f>
        <v/>
      </c>
      <c r="V18" s="52"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52"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52"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52"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52"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52"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52"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52" t="str">
        <f>IFERROR(IF($G18=Tabelid!$L$6,$E18*J18,IFERROR($E18*J18/SUM($J18:$AB18)*(Eksplikatsioon!O19)/SUMPRODUCT($J18:$AB18,Eksplikatsioon!$O19:$AG19),"")),"")</f>
        <v/>
      </c>
      <c r="AD18" s="52" t="str">
        <f>IFERROR(IF($G18=Tabelid!$L$6,$E18*K18,IFERROR($E18*K18/SUM($J18:$AB18)*(Eksplikatsioon!P19)/SUMPRODUCT($J18:$AB18,Eksplikatsioon!$O19:$AG19),"")),"")</f>
        <v/>
      </c>
      <c r="AE18" s="52" t="str">
        <f>IFERROR(IF($G18=Tabelid!$L$6,$E18*L18,IFERROR($E18*L18/SUM($J18:$AB18)*(Eksplikatsioon!Q19)/SUMPRODUCT($J18:$AB18,Eksplikatsioon!$O19:$AG19),"")),"")</f>
        <v/>
      </c>
      <c r="AF18" s="52" t="str">
        <f>IFERROR(IF($G18=Tabelid!$L$6,$E18*M18,IFERROR($E18*M18/SUM($J18:$AB18)*(Eksplikatsioon!R19)/SUMPRODUCT($J18:$AB18,Eksplikatsioon!$O19:$AG19),"")),"")</f>
        <v/>
      </c>
      <c r="AG18" s="52" t="str">
        <f>IFERROR(IF($G18=Tabelid!$L$6,$E18*N18,IFERROR($E18*N18/SUM($J18:$AB18)*(Eksplikatsioon!S19)/SUMPRODUCT($J18:$AB18,Eksplikatsioon!$O19:$AG19),"")),"")</f>
        <v/>
      </c>
      <c r="AH18" s="52" t="str">
        <f>IFERROR(IF($G18=Tabelid!$L$6,$E18*O18,IFERROR($E18*O18/SUM($J18:$AB18)*(Eksplikatsioon!T19)/SUMPRODUCT($J18:$AB18,Eksplikatsioon!$O19:$AG19),"")),"")</f>
        <v/>
      </c>
      <c r="AI18" s="52" t="str">
        <f>IFERROR(IF($G18=Tabelid!$L$6,$E18*P18,IFERROR($E18*P18/SUM($J18:$AB18)*(Eksplikatsioon!U19)/SUMPRODUCT($J18:$AB18,Eksplikatsioon!$O19:$AG19),"")),"")</f>
        <v/>
      </c>
      <c r="AJ18" s="52" t="str">
        <f>IFERROR(IF($G18=Tabelid!$L$6,$E18*Q18,IFERROR($E18*Q18/SUM($J18:$AB18)*(Eksplikatsioon!V19)/SUMPRODUCT($J18:$AB18,Eksplikatsioon!$O19:$AG19),"")),"")</f>
        <v/>
      </c>
      <c r="AK18" s="52" t="str">
        <f>IFERROR(IF($G18=Tabelid!$L$6,$E18*R18,IFERROR($E18*R18/SUM($J18:$AB18)*(Eksplikatsioon!W19)/SUMPRODUCT($J18:$AB18,Eksplikatsioon!$O19:$AG19),"")),"")</f>
        <v/>
      </c>
      <c r="AL18" s="52" t="str">
        <f>IFERROR(IF($G18=Tabelid!$L$6,$E18*S18,IFERROR($E18*S18/SUM($J18:$AB18)*(Eksplikatsioon!X19)/SUMPRODUCT($J18:$AB18,Eksplikatsioon!$O19:$AG19),"")),"")</f>
        <v/>
      </c>
      <c r="AM18" s="52" t="str">
        <f>IFERROR(IF($G18=Tabelid!$L$6,$E18*T18,IFERROR($E18*T18/SUM($J18:$AB18)*(Eksplikatsioon!Y19)/SUMPRODUCT($J18:$AB18,Eksplikatsioon!$O19:$AG19),"")),"")</f>
        <v/>
      </c>
      <c r="AN18" s="52" t="str">
        <f>IFERROR(IF($G18=Tabelid!$L$6,$E18*U18,IFERROR($E18*U18/SUM($J18:$AB18)*(Eksplikatsioon!Z19)/SUMPRODUCT($J18:$AB18,Eksplikatsioon!$O19:$AG19),"")),"")</f>
        <v/>
      </c>
      <c r="AO18" s="52" t="str">
        <f>IFERROR(IF($G18=Tabelid!$L$6,$E18*V18,IFERROR($E18*V18/SUM($J18:$AB18)*(Eksplikatsioon!AA19)/SUMPRODUCT($J18:$AB18,Eksplikatsioon!$O19:$AG19),"")),"")</f>
        <v/>
      </c>
      <c r="AP18" s="52" t="str">
        <f>IFERROR(IF($G18=Tabelid!$L$6,$E18*W18,IFERROR($E18*W18/SUM($J18:$AB18)*(Eksplikatsioon!AB19)/SUMPRODUCT($J18:$AB18,Eksplikatsioon!$O19:$AG19),"")),"")</f>
        <v/>
      </c>
      <c r="AQ18" s="52" t="str">
        <f>IFERROR(IF($G18=Tabelid!$L$6,$E18*X18,IFERROR($E18*X18/SUM($J18:$AB18)*(Eksplikatsioon!AC19)/SUMPRODUCT($J18:$AB18,Eksplikatsioon!$O19:$AG19),"")),"")</f>
        <v/>
      </c>
      <c r="AR18" s="52" t="str">
        <f>IFERROR(IF($G18=Tabelid!$L$6,$E18*Y18,IFERROR($E18*Y18/SUM($J18:$AB18)*(Eksplikatsioon!AD19)/SUMPRODUCT($J18:$AB18,Eksplikatsioon!$O19:$AG19),"")),"")</f>
        <v/>
      </c>
      <c r="AS18" s="52" t="str">
        <f>IFERROR(IF($G18=Tabelid!$L$6,$E18*Z18,IFERROR($E18*Z18/SUM($J18:$AB18)*(Eksplikatsioon!AE19)/SUMPRODUCT($J18:$AB18,Eksplikatsioon!$O19:$AG19),"")),"")</f>
        <v/>
      </c>
      <c r="AT18" s="52" t="str">
        <f>IFERROR(IF($G18=Tabelid!$L$6,$E18*AA18,IFERROR($E18*AA18/SUM($J18:$AB18)*(Eksplikatsioon!AF19)/SUMPRODUCT($J18:$AB18,Eksplikatsioon!$O19:$AG19),"")),"")</f>
        <v/>
      </c>
      <c r="AU18" s="52" t="str">
        <f>IFERROR(IF($G18=Tabelid!$L$6,$E18*AB18,IFERROR($E18*AB18/SUM($J18:$AB18)*(Eksplikatsioon!AG19)/SUMPRODUCT($J18:$AB18,Eksplikatsioon!$O19:$AG19),"")),"")</f>
        <v/>
      </c>
      <c r="AW18" s="61" t="str">
        <f t="shared" si="5"/>
        <v>Passiivne vakantsus</v>
      </c>
      <c r="AX18" s="61" t="str">
        <f t="shared" si="6"/>
        <v/>
      </c>
      <c r="AY18" s="58" t="str">
        <f>IF(BF18&lt;&gt;"",IF(SUMIFS(E:E,H:H,AW18,G:G,"Ainukasutuses pind",C:C,"ÜÜRITAV PIND")=0,0,SUMIFS(E:E,H:H,AW18,G:G,"Ainukasutuses pind",C:C,"ÜÜRITAV PIND")),IF(AW18="Aktiivne vakantsus",SUMIFS(E:E,C:C,"üüritav pind",G:G,"ainukasutuses pind")-SUM($AY$2:AY17),IF(AW18="Üüritav pind kokku",SUM($AY$2:AY17),"")))</f>
        <v/>
      </c>
      <c r="AZ18" s="58" t="str">
        <f>IF(BF18&lt;&gt;"",IFERROR(SUMIFS(E:E,G:G,"Ainukasutuses pind",C:C,"Üüritav pind",H:H,AW18,A:A,-5)/SUMIFS(E:E,G:G,"Ainukasutuses pind",C:C,"Üüritav pind",A:A,-5)*SUMIFS(E:E,G:G,"korruse üldpind",C:C,"üüritav pind",A:A,-5),0)+IFERROR(SUMIFS(E:E,G:G,"Ainukasutuses pind",C:C,"Üüritav pind",H:H,AW18,A:A,-4)/SUMIFS(E:E,G:G,"Ainukasutuses pind",C:C,"Üüritav pind",A:A,-4)*SUMIFS(E:E,G:G,"korruse üldpind",C:C,"üüritav pind",A:A,-4),0)+IFERROR(SUMIFS(E:E,G:G,"Ainukasutuses pind",C:C,"Üüritav pind",H:H,AW18,A:A,-3)/SUMIFS(E:E,G:G,"Ainukasutuses pind",C:C,"Üüritav pind",A:A,-3)*SUMIFS(E:E,G:G,"korruse üldpind",C:C,"üüritav pind",A:A,-3),0)+IFERROR(SUMIFS(E:E,G:G,"Ainukasutuses pind",C:C,"Üüritav pind",H:H,AW18,A:A,-2)/SUMIFS(E:E,G:G,"Ainukasutuses pind",C:C,"Üüritav pind",A:A,-2)*SUMIFS(E:E,G:G,"korruse üldpind",C:C,"üüritav pind",A:A,-2),0)+IFERROR(SUMIFS(E:E,G:G,"Ainukasutuses pind",C:C,"Üüritav pind",H:H,AW18,A:A,-1)/SUMIFS(E:E,G:G,"Ainukasutuses pind",C:C,"Üüritav pind",A:A,-1)*SUMIFS(E:E,G:G,"korruse üldpind",C:C,"üüritav pind",A:A,-1),0)+IFERROR(SUMIFS(E:E,G:G,"Ainukasutuses pind",C:C,"Üüritav pind",H:H,AW18,A:A,0)/SUMIFS(E:E,G:G,"Ainukasutuses pind",C:C,"Üüritav pind",A:A,0)*SUMIFS(E:E,G:G,"korruse üldpind",C:C,"üüritav pind",A:A,0),0)+IFERROR(SUMIFS(E:E,G:G,"Ainukasutuses pind",C:C,"Üüritav pind",H:H,AW18,A:A,1)/SUMIFS(E:E,G:G,"Ainukasutuses pind",C:C,"Üüritav pind",A:A,1)*SUMIFS(E:E,G:G,"korruse üldpind",C:C,"üüritav pind",A:A,1),0)+IFERROR(SUMIFS(E:E,G:G,"Ainukasutuses pind",C:C,"Üüritav pind",H:H,AW18,A:A,2)/SUMIFS(E:E,G:G,"Ainukasutuses pind",C:C,"Üüritav pind",A:A,2)*SUMIFS(E:E,G:G,"korruse üldpind",C:C,"üüritav pind",A:A,2),0)+IFERROR(SUMIFS(E:E,G:G,"Ainukasutuses pind",C:C,"Üüritav pind",H:H,AW18,A:A,3)/SUMIFS(E:E,G:G,"Ainukasutuses pind",C:C,"Üüritav pind",A:A,3)*SUMIFS(E:E,G:G,"korruse üldpind",C:C,"üüritav pind",A:A,3),0)+IFERROR(SUMIFS(E:E,G:G,"Ainukasutuses pind",C:C,"Üüritav pind",H:H,AW18,A:A,4)/SUMIFS(E:E,G:G,"Ainukasutuses pind",C:C,"Üüritav pind",A:A,4)*SUMIFS(E:E,G:G,"korruse üldpind",C:C,"üüritav pind",A:A,4),0)+IFERROR(SUMIFS(E:E,G:G,"Ainukasutuses pind",C:C,"Üüritav pind",H:H,AW18,A:A,5)/SUMIFS(E:E,G:G,"Ainukasutuses pind",C:C,"Üüritav pind",A:A,5)*SUMIFS(E:E,G:G,"korruse üldpind",C:C,"üüritav pind",A:A,5),0)+IFERROR(SUMIFS(E:E,G:G,"Ainukasutuses pind",C:C,"Üüritav pind",H:H,AW18,A:A,6)/SUMIFS(E:E,G:G,"Ainukasutuses pind",C:C,"Üüritav pind",A:A,6)*SUMIFS(E:E,G:G,"korruse üldpind",C:C,"üüritav pind",A:A,6),0)+IFERROR(SUMIFS(E:E,G:G,"Ainukasutuses pind",C:C,"Üüritav pind",H:H,AW18,A:A,7)/SUMIFS(E:E,G:G,"Ainukasutuses pind",C:C,"Üüritav pind",A:A,7)*SUMIFS(E:E,G:G,"korruse üldpind",C:C,"üüritav pind",A:A,7),0)+IFERROR(SUMIFS(E:E,G:G,"Ainukasutuses pind",C:C,"Üüritav pind",H:H,AW18,A:A,8)/SUMIFS(E:E,G:G,"Ainukasutuses pind",C:C,"Üüritav pind",A:A,8)*SUMIFS(E:E,G:G,"korruse üldpind",C:C,"üüritav pind",A:A,8),0)+IFERROR(SUMIFS(E:E,G:G,"Ainukasutuses pind",C:C,"Üüritav pind",H:H,AW18,A:A,9)/SUMIFS(E:E,G:G,"Ainukasutuses pind",C:C,"Üüritav pind",A:A,9)*SUMIFS(E:E,G:G,"korruse üldpind",C:C,"üüritav pind",A:A,9),0)+IFERROR(SUMIFS(E:E,G:G,"Ainukasutuses pind",C:C,"Üüritav pind",H:H,AW18,A:A,10)/SUMIFS(E:E,G:G,"Ainukasutuses pind",C:C,"Üüritav pind",A:A,10)*SUMIFS(E:E,G:G,"korruse üldpind",C:C,"üüritav pind",A:A,10),0)+IFERROR(SUMIFS(E:E,G:G,"Ainukasutuses pind",C:C,"Üüritav pind",H:H,AW18,A:A,11)/SUMIFS(E:E,G:G,"Ainukasutuses pind",C:C,"Üüritav pind",A:A,11)*SUMIFS(E:E,G:G,"korruse üldpind",C:C,"üüritav pind",A:A,11),0)+IFERROR(SUMIFS(E:E,G:G,"Ainukasutuses pind",C:C,"Üüritav pind",H:H,AW18,A:A,12)/SUMIFS(E:E,G:G,"Ainukasutuses pind",C:C,"Üüritav pind",A:A,12)*SUMIFS(E:E,G:G,"korruse üldpind",C:C,"üüritav pind",A:A,12),0)+IFERROR(SUMIFS(E:E,G:G,"Ainukasutuses pind",C:C,"Üüritav pind",H:H,AW18,A:A,13)/SUMIFS(E:E,G:G,"Ainukasutuses pind",C:C,"Üüritav pind",A:A,13)*SUMIFS(E:E,G:G,"korruse üldpind",C:C,"üüritav pind",A:A,13),0)+IFERROR(SUMIFS(E:E,G:G,"Ainukasutuses pind",C:C,"Üüritav pind",H:H,AW18,A:A,14)/SUMIFS(E:E,G:G,"Ainukasutuses pind",C:C,"Üüritav pind",A:A,14)*SUMIFS(E:E,G:G,"korruse üldpind",C:C,"üüritav pind",A:A,14),0)+IFERROR(SUMIFS(E:E,G:G,"Ainukasutuses pind",C:C,"Üüritav pind",H:H,AW18,A:A,15)/SUMIFS(E:E,G:G,"Ainukasutuses pind",C:C,"Üüritav pind",A:A,15)*SUMIFS(E:E,G:G,"korruse üldpind",C:C,"üüritav pind",A:A,15),0)+IFERROR(SUMIFS(E:E,G:G,"Ainukasutuses pind",C:C,"Üüritav pind",H:H,AW18,A:A,16)/SUMIFS(E:E,G:G,"Ainukasutuses pind",C:C,"Üüritav pind",A:A,16)*SUMIFS(E:E,G:G,"korruse üldpind",C:C,"üüritav pind",A:A,16),0)+IFERROR(SUMIFS(E:E,G:G,"Ainukasutuses pind",C:C,"Üüritav pind",H:H,AW18,A:A,17)/SUMIFS(E:E,G:G,"Ainukasutuses pind",C:C,"Üüritav pind",A:A,17)*SUMIFS(E:E,G:G,"korruse üldpind",C:C,"üüritav pind",A:A,17),0)+IFERROR(SUMIFS(E:E,G:G,"Ainukasutuses pind",C:C,"Üüritav pind",H:H,AW18,A:A,18)/SUMIFS(E:E,G:G,"Ainukasutuses pind",C:C,"Üüritav pind",A:A,18)*SUMIFS(E:E,G:G,"korruse üldpind",C:C,"üüritav pind",A:A,18),0)+IFERROR(SUMIFS(E:E,G:G,"Ainukasutuses pind",C:C,"Üüritav pind",H:H,AW18,A:A,19)/SUMIFS(E:E,G:G,"Ainukasutuses pind",C:C,"Üüritav pind",A:A,19)*SUMIFS(E:E,G:G,"korruse üldpind",C:C,"üüritav pind",A:A,19),0)+IFERROR(SUMIFS(E:E,G:G,"Ainukasutuses pind",C:C,"Üüritav pind",H:H,AW18,A:A,20)/SUMIFS(E:E,G:G,"Ainukasutuses pind",C:C,"Üüritav pind",A:A,20)*SUMIFS(E:E,G:G,"korruse üldpind",C:C,"üüritav pind",A:A,20),0),IF(AW18="Aktiivne vakantsus",SUMIFS(E:E,C:C,"üüritav pind",G:G,"korruse üldpind")-SUM($AZ$2:AZ17),IF(AW18="Üüritav pind kokku",SUM($AZ$2:AZ17),"")))</f>
        <v/>
      </c>
      <c r="BA18" s="58" t="str">
        <f ca="1">IF(BF18&lt;&gt;"",IFERROR(AY18/SUM($AY$3:OFFSET($AY$3,MATCH("Üüritav pind kokku",$AW$5:$AW$100,0),0))*SUMIFS(E:E,G:G,"Hoone üldpind",C:C,"ÜÜRITAV PIND"),0),IF(AW18="Aktiivne vakantsus",IFERROR(AY18/SUM($AY$3:AY18)*SUMIFS(E:E,G:G,"Hoone üldpind",C:C,"ÜÜRITAV PIND"),SUMIFS(E:E,G:G,"Hoone üldpind",C:C,"ÜÜRITAV PIND")),IF(AW18="Üüritav pind kokku",SUM($BA$2:BA17),"")))</f>
        <v/>
      </c>
      <c r="BB18" s="58" t="str">
        <f ca="1">IF(OR(BF18&lt;&gt;"",AW18="Aktiivne vakantsus"),IFERROR(SUM(INDIRECT("r3c"&amp;MATCH($AW18,AC$2:AU$2,0)+28,FALSE):INDIRECT("r1002c"&amp;MATCH($AW18,AC$2:AU$2,0)+28,FALSE)),0),IF(AW18="Üüritav pind kokku",SUM($BB$2:BB17),""))</f>
        <v/>
      </c>
      <c r="BC18" s="58">
        <f t="shared" si="7"/>
        <v>0</v>
      </c>
      <c r="BD18" s="73" t="str">
        <f t="shared" si="8"/>
        <v/>
      </c>
      <c r="BF18" s="60"/>
      <c r="BG18" s="60"/>
    </row>
    <row r="19" spans="1:59" x14ac:dyDescent="0.25">
      <c r="A19" s="38" t="str">
        <f>IF(Eksplikatsioon!A20=0,"",Eksplikatsioon!A20)</f>
        <v>01</v>
      </c>
      <c r="B19" s="38" t="str">
        <f>IF(Eksplikatsioon!B20=0,"",Eksplikatsioon!B20)</f>
        <v>112A</v>
      </c>
      <c r="C19" s="38" t="str">
        <f>IF(Eksplikatsioon!C20=0,"",Eksplikatsioon!C20)</f>
        <v>ÜÜRITAV PIND</v>
      </c>
      <c r="D19" s="38" t="str">
        <f>IF(Eksplikatsioon!D20=0,"",Eksplikatsioon!D20)</f>
        <v>Saal</v>
      </c>
      <c r="E19" s="38">
        <f>IF(Eksplikatsioon!F20=0,"",Eksplikatsioon!F20)</f>
        <v>57.9</v>
      </c>
      <c r="F19" s="38" t="str">
        <f>IF(Eksplikatsioon!H20=0,"",Eksplikatsioon!H20)</f>
        <v>vakantne</v>
      </c>
      <c r="G19" s="38" t="str">
        <f>IF(Eksplikatsioon!J20=0,"",Eksplikatsioon!J20)</f>
        <v>Ainukasutuses pind</v>
      </c>
      <c r="H19" s="38" t="str">
        <f>IF(Eksplikatsioon!K20=0,"",Eksplikatsioon!K20)</f>
        <v>Aktiivne vakantsus</v>
      </c>
      <c r="I19" s="38" t="str">
        <f>IF(Eksplikatsioon!L20=0,"",Eksplikatsioon!L20)</f>
        <v/>
      </c>
      <c r="J19" s="52" t="str">
        <f>IFERROR(IF($G19=Tabelid!$L$6,Eksplikatsioon!O20/SUM(Eksplikatsioon!$O20:'Eksplikatsioon'!$AG20),IF($G19=Tabelid!$L$4,IFERROR(SUMIFS($E:$E,$G:$G,Tabelid!$L$1,$C:$C,Tabelid!$J$4,$H:$H,J$2,$A:$A,$A19)/SUMIFS($E:$E,$G:$G,Tabelid!$L$1,$C:$C,Tabelid!$J$4,$A:$A,$A19),0),IF($G19=Tabelid!$L$5,IFERROR(SUMIFS($E:$E,$G:$G,Tabelid!$L$1,$C:$C,Tabelid!$J$4,$H:$H,J$2)/SUMIFS($E:$E,$G:$G,Tabelid!$L$1,$C:$C,Tabelid!$J$4),0),""))),"")</f>
        <v/>
      </c>
      <c r="K19" s="52" t="str">
        <f>IFERROR(IF($G19=Tabelid!$L$6,Eksplikatsioon!P20/SUM(Eksplikatsioon!$O20:'Eksplikatsioon'!$AG20),IF($G19=Tabelid!$L$4,IFERROR(SUMIFS($E:$E,$G:$G,Tabelid!$L$1,$C:$C,Tabelid!$J$4,$H:$H,K$2,$A:$A,$A19)/SUMIFS($E:$E,$G:$G,Tabelid!$L$1,$C:$C,Tabelid!$J$4,$A:$A,$A19),0),IF($G19=Tabelid!$L$5,IFERROR(SUMIFS($E:$E,$G:$G,Tabelid!$L$1,$C:$C,Tabelid!$J$4,$H:$H,K$2)/SUMIFS($E:$E,$G:$G,Tabelid!$L$1,$C:$C,Tabelid!$J$4),0),""))),"")</f>
        <v/>
      </c>
      <c r="L19" s="52" t="str">
        <f>IFERROR(IF($G19=Tabelid!$L$6,Eksplikatsioon!Q20/SUM(Eksplikatsioon!$O20:'Eksplikatsioon'!$AG20),IF($G19=Tabelid!$L$4,IFERROR(SUMIFS($E:$E,$G:$G,Tabelid!$L$1,$C:$C,Tabelid!$J$4,$H:$H,L$2,$A:$A,$A19)/SUMIFS($E:$E,$G:$G,Tabelid!$L$1,$C:$C,Tabelid!$J$4,$A:$A,$A19),0),IF($G19=Tabelid!$L$5,IFERROR(SUMIFS($E:$E,$G:$G,Tabelid!$L$1,$C:$C,Tabelid!$J$4,$H:$H,L$2)/SUMIFS($E:$E,$G:$G,Tabelid!$L$1,$C:$C,Tabelid!$J$4),0),""))),"")</f>
        <v/>
      </c>
      <c r="M19" s="52" t="str">
        <f>IFERROR(IF($G19=Tabelid!$L$6,Eksplikatsioon!R20/SUM(Eksplikatsioon!$O20:'Eksplikatsioon'!$AG20),IF($G19=Tabelid!$L$4,IFERROR(SUMIFS($E:$E,$G:$G,Tabelid!$L$1,$C:$C,Tabelid!$J$4,$H:$H,M$2,$A:$A,$A19)/SUMIFS($E:$E,$G:$G,Tabelid!$L$1,$C:$C,Tabelid!$J$4,$A:$A,$A19),0),IF($G19=Tabelid!$L$5,IFERROR(SUMIFS($E:$E,$G:$G,Tabelid!$L$1,$C:$C,Tabelid!$J$4,$H:$H,M$2)/SUMIFS($E:$E,$G:$G,Tabelid!$L$1,$C:$C,Tabelid!$J$4),0),""))),"")</f>
        <v/>
      </c>
      <c r="N19" s="52" t="str">
        <f>IFERROR(IF($G19=Tabelid!$L$6,Eksplikatsioon!S20/SUM(Eksplikatsioon!$O20:'Eksplikatsioon'!$AG20),IF($G19=Tabelid!$L$4,IFERROR(SUMIFS($E:$E,$G:$G,Tabelid!$L$1,$C:$C,Tabelid!$J$4,$H:$H,N$2,$A:$A,$A19)/SUMIFS($E:$E,$G:$G,Tabelid!$L$1,$C:$C,Tabelid!$J$4,$A:$A,$A19),0),IF($G19=Tabelid!$L$5,IFERROR(SUMIFS($E:$E,$G:$G,Tabelid!$L$1,$C:$C,Tabelid!$J$4,$H:$H,N$2)/SUMIFS($E:$E,$G:$G,Tabelid!$L$1,$C:$C,Tabelid!$J$4),0),""))),"")</f>
        <v/>
      </c>
      <c r="O19" s="52" t="str">
        <f>IFERROR(IF($G19=Tabelid!$L$6,Eksplikatsioon!T20/SUM(Eksplikatsioon!$O20:'Eksplikatsioon'!$AG20),IF($G19=Tabelid!$L$4,IFERROR(SUMIFS($E:$E,$G:$G,Tabelid!$L$1,$C:$C,Tabelid!$J$4,$H:$H,O$2,$A:$A,$A19)/SUMIFS($E:$E,$G:$G,Tabelid!$L$1,$C:$C,Tabelid!$J$4,$A:$A,$A19),0),IF($G19=Tabelid!$L$5,IFERROR(SUMIFS($E:$E,$G:$G,Tabelid!$L$1,$C:$C,Tabelid!$J$4,$H:$H,O$2)/SUMIFS($E:$E,$G:$G,Tabelid!$L$1,$C:$C,Tabelid!$J$4),0),""))),"")</f>
        <v/>
      </c>
      <c r="P19" s="52" t="str">
        <f>IFERROR(IF($G19=Tabelid!$L$6,Eksplikatsioon!U20/SUM(Eksplikatsioon!$O20:'Eksplikatsioon'!$AG20),IF($G19=Tabelid!$L$4,IFERROR(SUMIFS($E:$E,$G:$G,Tabelid!$L$1,$C:$C,Tabelid!$J$4,$H:$H,P$2,$A:$A,$A19)/SUMIFS($E:$E,$G:$G,Tabelid!$L$1,$C:$C,Tabelid!$J$4,$A:$A,$A19),0),IF($G19=Tabelid!$L$5,IFERROR(SUMIFS($E:$E,$G:$G,Tabelid!$L$1,$C:$C,Tabelid!$J$4,$H:$H,P$2)/SUMIFS($E:$E,$G:$G,Tabelid!$L$1,$C:$C,Tabelid!$J$4),0),""))),"")</f>
        <v/>
      </c>
      <c r="Q19" s="52" t="str">
        <f>IFERROR(IF($G19=Tabelid!$L$6,Eksplikatsioon!V20/SUM(Eksplikatsioon!$O20:'Eksplikatsioon'!$AG20),IF($G19=Tabelid!$L$4,IFERROR(SUMIFS($E:$E,$G:$G,Tabelid!$L$1,$C:$C,Tabelid!$J$4,$H:$H,Q$2,$A:$A,$A19)/SUMIFS($E:$E,$G:$G,Tabelid!$L$1,$C:$C,Tabelid!$J$4,$A:$A,$A19),0),IF($G19=Tabelid!$L$5,IFERROR(SUMIFS($E:$E,$G:$G,Tabelid!$L$1,$C:$C,Tabelid!$J$4,$H:$H,Q$2)/SUMIFS($E:$E,$G:$G,Tabelid!$L$1,$C:$C,Tabelid!$J$4),0),""))),"")</f>
        <v/>
      </c>
      <c r="R19" s="52" t="str">
        <f>IFERROR(IF($G19=Tabelid!$L$6,Eksplikatsioon!W20/SUM(Eksplikatsioon!$O20:'Eksplikatsioon'!$AG20),IF($G19=Tabelid!$L$4,IFERROR(SUMIFS($E:$E,$G:$G,Tabelid!$L$1,$C:$C,Tabelid!$J$4,$H:$H,R$2,$A:$A,$A19)/SUMIFS($E:$E,$G:$G,Tabelid!$L$1,$C:$C,Tabelid!$J$4,$A:$A,$A19),0),IF($G19=Tabelid!$L$5,IFERROR(SUMIFS($E:$E,$G:$G,Tabelid!$L$1,$C:$C,Tabelid!$J$4,$H:$H,R$2)/SUMIFS($E:$E,$G:$G,Tabelid!$L$1,$C:$C,Tabelid!$J$4),0),""))),"")</f>
        <v/>
      </c>
      <c r="S19" s="52" t="str">
        <f>IFERROR(IF($G19=Tabelid!$L$6,Eksplikatsioon!X20/SUM(Eksplikatsioon!$O20:'Eksplikatsioon'!$AG20),IF($G19=Tabelid!$L$4,IFERROR(SUMIFS($E:$E,$G:$G,Tabelid!$L$1,$C:$C,Tabelid!$J$4,$H:$H,S$2,$A:$A,$A19)/SUMIFS($E:$E,$G:$G,Tabelid!$L$1,$C:$C,Tabelid!$J$4,$A:$A,$A19),0),IF($G19=Tabelid!$L$5,IFERROR(SUMIFS($E:$E,$G:$G,Tabelid!$L$1,$C:$C,Tabelid!$J$4,$H:$H,S$2)/SUMIFS($E:$E,$G:$G,Tabelid!$L$1,$C:$C,Tabelid!$J$4),0),""))),"")</f>
        <v/>
      </c>
      <c r="T19" s="52" t="str">
        <f>IFERROR(IF($G19=Tabelid!$L$6,Eksplikatsioon!Y20/SUM(Eksplikatsioon!$O20:'Eksplikatsioon'!$AG20),IF($G19=Tabelid!$L$4,IFERROR(SUMIFS($E:$E,$G:$G,Tabelid!$L$1,$C:$C,Tabelid!$J$4,$H:$H,T$2,$A:$A,$A19)/SUMIFS($E:$E,$G:$G,Tabelid!$L$1,$C:$C,Tabelid!$J$4,$A:$A,$A19),0),IF($G19=Tabelid!$L$5,IFERROR(SUMIFS($E:$E,$G:$G,Tabelid!$L$1,$C:$C,Tabelid!$J$4,$H:$H,T$2)/SUMIFS($E:$E,$G:$G,Tabelid!$L$1,$C:$C,Tabelid!$J$4),0),""))),"")</f>
        <v/>
      </c>
      <c r="U19" s="52" t="str">
        <f>IFERROR(IF($G19=Tabelid!$L$6,Eksplikatsioon!Z20/SUM(Eksplikatsioon!$O20:'Eksplikatsioon'!$AG20),IF($G19=Tabelid!$L$4,IFERROR(SUMIFS($E:$E,$G:$G,Tabelid!$L$1,$C:$C,Tabelid!$J$4,$H:$H,U$2,$A:$A,$A19)/SUMIFS($E:$E,$G:$G,Tabelid!$L$1,$C:$C,Tabelid!$J$4,$A:$A,$A19),0),IF($G19=Tabelid!$L$5,IFERROR(SUMIFS($E:$E,$G:$G,Tabelid!$L$1,$C:$C,Tabelid!$J$4,$H:$H,U$2)/SUMIFS($E:$E,$G:$G,Tabelid!$L$1,$C:$C,Tabelid!$J$4),0),""))),"")</f>
        <v/>
      </c>
      <c r="V19" s="52"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52"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52"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52"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52"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52"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52"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52" t="str">
        <f>IFERROR(IF($G19=Tabelid!$L$6,$E19*J19,IFERROR($E19*J19/SUM($J19:$AB19)*(Eksplikatsioon!O20)/SUMPRODUCT($J19:$AB19,Eksplikatsioon!$O20:$AG20),"")),"")</f>
        <v/>
      </c>
      <c r="AD19" s="52" t="str">
        <f>IFERROR(IF($G19=Tabelid!$L$6,$E19*K19,IFERROR($E19*K19/SUM($J19:$AB19)*(Eksplikatsioon!P20)/SUMPRODUCT($J19:$AB19,Eksplikatsioon!$O20:$AG20),"")),"")</f>
        <v/>
      </c>
      <c r="AE19" s="52" t="str">
        <f>IFERROR(IF($G19=Tabelid!$L$6,$E19*L19,IFERROR($E19*L19/SUM($J19:$AB19)*(Eksplikatsioon!Q20)/SUMPRODUCT($J19:$AB19,Eksplikatsioon!$O20:$AG20),"")),"")</f>
        <v/>
      </c>
      <c r="AF19" s="52" t="str">
        <f>IFERROR(IF($G19=Tabelid!$L$6,$E19*M19,IFERROR($E19*M19/SUM($J19:$AB19)*(Eksplikatsioon!R20)/SUMPRODUCT($J19:$AB19,Eksplikatsioon!$O20:$AG20),"")),"")</f>
        <v/>
      </c>
      <c r="AG19" s="52" t="str">
        <f>IFERROR(IF($G19=Tabelid!$L$6,$E19*N19,IFERROR($E19*N19/SUM($J19:$AB19)*(Eksplikatsioon!S20)/SUMPRODUCT($J19:$AB19,Eksplikatsioon!$O20:$AG20),"")),"")</f>
        <v/>
      </c>
      <c r="AH19" s="52" t="str">
        <f>IFERROR(IF($G19=Tabelid!$L$6,$E19*O19,IFERROR($E19*O19/SUM($J19:$AB19)*(Eksplikatsioon!T20)/SUMPRODUCT($J19:$AB19,Eksplikatsioon!$O20:$AG20),"")),"")</f>
        <v/>
      </c>
      <c r="AI19" s="52" t="str">
        <f>IFERROR(IF($G19=Tabelid!$L$6,$E19*P19,IFERROR($E19*P19/SUM($J19:$AB19)*(Eksplikatsioon!U20)/SUMPRODUCT($J19:$AB19,Eksplikatsioon!$O20:$AG20),"")),"")</f>
        <v/>
      </c>
      <c r="AJ19" s="52" t="str">
        <f>IFERROR(IF($G19=Tabelid!$L$6,$E19*Q19,IFERROR($E19*Q19/SUM($J19:$AB19)*(Eksplikatsioon!V20)/SUMPRODUCT($J19:$AB19,Eksplikatsioon!$O20:$AG20),"")),"")</f>
        <v/>
      </c>
      <c r="AK19" s="52" t="str">
        <f>IFERROR(IF($G19=Tabelid!$L$6,$E19*R19,IFERROR($E19*R19/SUM($J19:$AB19)*(Eksplikatsioon!W20)/SUMPRODUCT($J19:$AB19,Eksplikatsioon!$O20:$AG20),"")),"")</f>
        <v/>
      </c>
      <c r="AL19" s="52" t="str">
        <f>IFERROR(IF($G19=Tabelid!$L$6,$E19*S19,IFERROR($E19*S19/SUM($J19:$AB19)*(Eksplikatsioon!X20)/SUMPRODUCT($J19:$AB19,Eksplikatsioon!$O20:$AG20),"")),"")</f>
        <v/>
      </c>
      <c r="AM19" s="52" t="str">
        <f>IFERROR(IF($G19=Tabelid!$L$6,$E19*T19,IFERROR($E19*T19/SUM($J19:$AB19)*(Eksplikatsioon!Y20)/SUMPRODUCT($J19:$AB19,Eksplikatsioon!$O20:$AG20),"")),"")</f>
        <v/>
      </c>
      <c r="AN19" s="52" t="str">
        <f>IFERROR(IF($G19=Tabelid!$L$6,$E19*U19,IFERROR($E19*U19/SUM($J19:$AB19)*(Eksplikatsioon!Z20)/SUMPRODUCT($J19:$AB19,Eksplikatsioon!$O20:$AG20),"")),"")</f>
        <v/>
      </c>
      <c r="AO19" s="52" t="str">
        <f>IFERROR(IF($G19=Tabelid!$L$6,$E19*V19,IFERROR($E19*V19/SUM($J19:$AB19)*(Eksplikatsioon!AA20)/SUMPRODUCT($J19:$AB19,Eksplikatsioon!$O20:$AG20),"")),"")</f>
        <v/>
      </c>
      <c r="AP19" s="52" t="str">
        <f>IFERROR(IF($G19=Tabelid!$L$6,$E19*W19,IFERROR($E19*W19/SUM($J19:$AB19)*(Eksplikatsioon!AB20)/SUMPRODUCT($J19:$AB19,Eksplikatsioon!$O20:$AG20),"")),"")</f>
        <v/>
      </c>
      <c r="AQ19" s="52" t="str">
        <f>IFERROR(IF($G19=Tabelid!$L$6,$E19*X19,IFERROR($E19*X19/SUM($J19:$AB19)*(Eksplikatsioon!AC20)/SUMPRODUCT($J19:$AB19,Eksplikatsioon!$O20:$AG20),"")),"")</f>
        <v/>
      </c>
      <c r="AR19" s="52" t="str">
        <f>IFERROR(IF($G19=Tabelid!$L$6,$E19*Y19,IFERROR($E19*Y19/SUM($J19:$AB19)*(Eksplikatsioon!AD20)/SUMPRODUCT($J19:$AB19,Eksplikatsioon!$O20:$AG20),"")),"")</f>
        <v/>
      </c>
      <c r="AS19" s="52" t="str">
        <f>IFERROR(IF($G19=Tabelid!$L$6,$E19*Z19,IFERROR($E19*Z19/SUM($J19:$AB19)*(Eksplikatsioon!AE20)/SUMPRODUCT($J19:$AB19,Eksplikatsioon!$O20:$AG20),"")),"")</f>
        <v/>
      </c>
      <c r="AT19" s="52" t="str">
        <f>IFERROR(IF($G19=Tabelid!$L$6,$E19*AA19,IFERROR($E19*AA19/SUM($J19:$AB19)*(Eksplikatsioon!AF20)/SUMPRODUCT($J19:$AB19,Eksplikatsioon!$O20:$AG20),"")),"")</f>
        <v/>
      </c>
      <c r="AU19" s="52" t="str">
        <f>IFERROR(IF($G19=Tabelid!$L$6,$E19*AB19,IFERROR($E19*AB19/SUM($J19:$AB19)*(Eksplikatsioon!AG20)/SUMPRODUCT($J19:$AB19,Eksplikatsioon!$O20:$AG20),"")),"")</f>
        <v/>
      </c>
      <c r="AW19" s="61" t="str">
        <f t="shared" si="5"/>
        <v/>
      </c>
      <c r="AX19" s="61" t="str">
        <f t="shared" si="6"/>
        <v/>
      </c>
      <c r="AY19" s="58" t="str">
        <f>IF(BF19&lt;&gt;"",IF(SUMIFS(E:E,H:H,AW19,G:G,"Ainukasutuses pind",C:C,"ÜÜRITAV PIND")=0,0,SUMIFS(E:E,H:H,AW19,G:G,"Ainukasutuses pind",C:C,"ÜÜRITAV PIND")),IF(AW19="Aktiivne vakantsus",SUMIFS(E:E,C:C,"üüritav pind",G:G,"ainukasutuses pind")-SUM($AY$2:AY18),IF(AW19="Üüritav pind kokku",SUM($AY$2:AY18),"")))</f>
        <v/>
      </c>
      <c r="AZ19" s="58" t="str">
        <f>IF(BF19&lt;&gt;"",IFERROR(SUMIFS(E:E,G:G,"Ainukasutuses pind",C:C,"Üüritav pind",H:H,AW19,A:A,-5)/SUMIFS(E:E,G:G,"Ainukasutuses pind",C:C,"Üüritav pind",A:A,-5)*SUMIFS(E:E,G:G,"korruse üldpind",C:C,"üüritav pind",A:A,-5),0)+IFERROR(SUMIFS(E:E,G:G,"Ainukasutuses pind",C:C,"Üüritav pind",H:H,AW19,A:A,-4)/SUMIFS(E:E,G:G,"Ainukasutuses pind",C:C,"Üüritav pind",A:A,-4)*SUMIFS(E:E,G:G,"korruse üldpind",C:C,"üüritav pind",A:A,-4),0)+IFERROR(SUMIFS(E:E,G:G,"Ainukasutuses pind",C:C,"Üüritav pind",H:H,AW19,A:A,-3)/SUMIFS(E:E,G:G,"Ainukasutuses pind",C:C,"Üüritav pind",A:A,-3)*SUMIFS(E:E,G:G,"korruse üldpind",C:C,"üüritav pind",A:A,-3),0)+IFERROR(SUMIFS(E:E,G:G,"Ainukasutuses pind",C:C,"Üüritav pind",H:H,AW19,A:A,-2)/SUMIFS(E:E,G:G,"Ainukasutuses pind",C:C,"Üüritav pind",A:A,-2)*SUMIFS(E:E,G:G,"korruse üldpind",C:C,"üüritav pind",A:A,-2),0)+IFERROR(SUMIFS(E:E,G:G,"Ainukasutuses pind",C:C,"Üüritav pind",H:H,AW19,A:A,-1)/SUMIFS(E:E,G:G,"Ainukasutuses pind",C:C,"Üüritav pind",A:A,-1)*SUMIFS(E:E,G:G,"korruse üldpind",C:C,"üüritav pind",A:A,-1),0)+IFERROR(SUMIFS(E:E,G:G,"Ainukasutuses pind",C:C,"Üüritav pind",H:H,AW19,A:A,0)/SUMIFS(E:E,G:G,"Ainukasutuses pind",C:C,"Üüritav pind",A:A,0)*SUMIFS(E:E,G:G,"korruse üldpind",C:C,"üüritav pind",A:A,0),0)+IFERROR(SUMIFS(E:E,G:G,"Ainukasutuses pind",C:C,"Üüritav pind",H:H,AW19,A:A,1)/SUMIFS(E:E,G:G,"Ainukasutuses pind",C:C,"Üüritav pind",A:A,1)*SUMIFS(E:E,G:G,"korruse üldpind",C:C,"üüritav pind",A:A,1),0)+IFERROR(SUMIFS(E:E,G:G,"Ainukasutuses pind",C:C,"Üüritav pind",H:H,AW19,A:A,2)/SUMIFS(E:E,G:G,"Ainukasutuses pind",C:C,"Üüritav pind",A:A,2)*SUMIFS(E:E,G:G,"korruse üldpind",C:C,"üüritav pind",A:A,2),0)+IFERROR(SUMIFS(E:E,G:G,"Ainukasutuses pind",C:C,"Üüritav pind",H:H,AW19,A:A,3)/SUMIFS(E:E,G:G,"Ainukasutuses pind",C:C,"Üüritav pind",A:A,3)*SUMIFS(E:E,G:G,"korruse üldpind",C:C,"üüritav pind",A:A,3),0)+IFERROR(SUMIFS(E:E,G:G,"Ainukasutuses pind",C:C,"Üüritav pind",H:H,AW19,A:A,4)/SUMIFS(E:E,G:G,"Ainukasutuses pind",C:C,"Üüritav pind",A:A,4)*SUMIFS(E:E,G:G,"korruse üldpind",C:C,"üüritav pind",A:A,4),0)+IFERROR(SUMIFS(E:E,G:G,"Ainukasutuses pind",C:C,"Üüritav pind",H:H,AW19,A:A,5)/SUMIFS(E:E,G:G,"Ainukasutuses pind",C:C,"Üüritav pind",A:A,5)*SUMIFS(E:E,G:G,"korruse üldpind",C:C,"üüritav pind",A:A,5),0)+IFERROR(SUMIFS(E:E,G:G,"Ainukasutuses pind",C:C,"Üüritav pind",H:H,AW19,A:A,6)/SUMIFS(E:E,G:G,"Ainukasutuses pind",C:C,"Üüritav pind",A:A,6)*SUMIFS(E:E,G:G,"korruse üldpind",C:C,"üüritav pind",A:A,6),0)+IFERROR(SUMIFS(E:E,G:G,"Ainukasutuses pind",C:C,"Üüritav pind",H:H,AW19,A:A,7)/SUMIFS(E:E,G:G,"Ainukasutuses pind",C:C,"Üüritav pind",A:A,7)*SUMIFS(E:E,G:G,"korruse üldpind",C:C,"üüritav pind",A:A,7),0)+IFERROR(SUMIFS(E:E,G:G,"Ainukasutuses pind",C:C,"Üüritav pind",H:H,AW19,A:A,8)/SUMIFS(E:E,G:G,"Ainukasutuses pind",C:C,"Üüritav pind",A:A,8)*SUMIFS(E:E,G:G,"korruse üldpind",C:C,"üüritav pind",A:A,8),0)+IFERROR(SUMIFS(E:E,G:G,"Ainukasutuses pind",C:C,"Üüritav pind",H:H,AW19,A:A,9)/SUMIFS(E:E,G:G,"Ainukasutuses pind",C:C,"Üüritav pind",A:A,9)*SUMIFS(E:E,G:G,"korruse üldpind",C:C,"üüritav pind",A:A,9),0)+IFERROR(SUMIFS(E:E,G:G,"Ainukasutuses pind",C:C,"Üüritav pind",H:H,AW19,A:A,10)/SUMIFS(E:E,G:G,"Ainukasutuses pind",C:C,"Üüritav pind",A:A,10)*SUMIFS(E:E,G:G,"korruse üldpind",C:C,"üüritav pind",A:A,10),0)+IFERROR(SUMIFS(E:E,G:G,"Ainukasutuses pind",C:C,"Üüritav pind",H:H,AW19,A:A,11)/SUMIFS(E:E,G:G,"Ainukasutuses pind",C:C,"Üüritav pind",A:A,11)*SUMIFS(E:E,G:G,"korruse üldpind",C:C,"üüritav pind",A:A,11),0)+IFERROR(SUMIFS(E:E,G:G,"Ainukasutuses pind",C:C,"Üüritav pind",H:H,AW19,A:A,12)/SUMIFS(E:E,G:G,"Ainukasutuses pind",C:C,"Üüritav pind",A:A,12)*SUMIFS(E:E,G:G,"korruse üldpind",C:C,"üüritav pind",A:A,12),0)+IFERROR(SUMIFS(E:E,G:G,"Ainukasutuses pind",C:C,"Üüritav pind",H:H,AW19,A:A,13)/SUMIFS(E:E,G:G,"Ainukasutuses pind",C:C,"Üüritav pind",A:A,13)*SUMIFS(E:E,G:G,"korruse üldpind",C:C,"üüritav pind",A:A,13),0)+IFERROR(SUMIFS(E:E,G:G,"Ainukasutuses pind",C:C,"Üüritav pind",H:H,AW19,A:A,14)/SUMIFS(E:E,G:G,"Ainukasutuses pind",C:C,"Üüritav pind",A:A,14)*SUMIFS(E:E,G:G,"korruse üldpind",C:C,"üüritav pind",A:A,14),0)+IFERROR(SUMIFS(E:E,G:G,"Ainukasutuses pind",C:C,"Üüritav pind",H:H,AW19,A:A,15)/SUMIFS(E:E,G:G,"Ainukasutuses pind",C:C,"Üüritav pind",A:A,15)*SUMIFS(E:E,G:G,"korruse üldpind",C:C,"üüritav pind",A:A,15),0)+IFERROR(SUMIFS(E:E,G:G,"Ainukasutuses pind",C:C,"Üüritav pind",H:H,AW19,A:A,16)/SUMIFS(E:E,G:G,"Ainukasutuses pind",C:C,"Üüritav pind",A:A,16)*SUMIFS(E:E,G:G,"korruse üldpind",C:C,"üüritav pind",A:A,16),0)+IFERROR(SUMIFS(E:E,G:G,"Ainukasutuses pind",C:C,"Üüritav pind",H:H,AW19,A:A,17)/SUMIFS(E:E,G:G,"Ainukasutuses pind",C:C,"Üüritav pind",A:A,17)*SUMIFS(E:E,G:G,"korruse üldpind",C:C,"üüritav pind",A:A,17),0)+IFERROR(SUMIFS(E:E,G:G,"Ainukasutuses pind",C:C,"Üüritav pind",H:H,AW19,A:A,18)/SUMIFS(E:E,G:G,"Ainukasutuses pind",C:C,"Üüritav pind",A:A,18)*SUMIFS(E:E,G:G,"korruse üldpind",C:C,"üüritav pind",A:A,18),0)+IFERROR(SUMIFS(E:E,G:G,"Ainukasutuses pind",C:C,"Üüritav pind",H:H,AW19,A:A,19)/SUMIFS(E:E,G:G,"Ainukasutuses pind",C:C,"Üüritav pind",A:A,19)*SUMIFS(E:E,G:G,"korruse üldpind",C:C,"üüritav pind",A:A,19),0)+IFERROR(SUMIFS(E:E,G:G,"Ainukasutuses pind",C:C,"Üüritav pind",H:H,AW19,A:A,20)/SUMIFS(E:E,G:G,"Ainukasutuses pind",C:C,"Üüritav pind",A:A,20)*SUMIFS(E:E,G:G,"korruse üldpind",C:C,"üüritav pind",A:A,20),0),IF(AW19="Aktiivne vakantsus",SUMIFS(E:E,C:C,"üüritav pind",G:G,"korruse üldpind")-SUM($AZ$2:AZ18),IF(AW19="Üüritav pind kokku",SUM($AZ$2:AZ18),"")))</f>
        <v/>
      </c>
      <c r="BA19" s="58" t="str">
        <f ca="1">IF(BF19&lt;&gt;"",IFERROR(AY19/SUM($AY$3:OFFSET($AY$3,MATCH("Üüritav pind kokku",$AW$5:$AW$100,0),0))*SUMIFS(E:E,G:G,"Hoone üldpind",C:C,"ÜÜRITAV PIND"),0),IF(AW19="Aktiivne vakantsus",IFERROR(AY19/SUM($AY$3:AY19)*SUMIFS(E:E,G:G,"Hoone üldpind",C:C,"ÜÜRITAV PIND"),SUMIFS(E:E,G:G,"Hoone üldpind",C:C,"ÜÜRITAV PIND")),IF(AW19="Üüritav pind kokku",SUM($BA$2:BA18),"")))</f>
        <v/>
      </c>
      <c r="BB19" s="58" t="str">
        <f ca="1">IF(OR(BF19&lt;&gt;"",AW19="Aktiivne vakantsus"),IFERROR(SUM(INDIRECT("r3c"&amp;MATCH($AW19,AC$2:AU$2,0)+28,FALSE):INDIRECT("r1002c"&amp;MATCH($AW19,AC$2:AU$2,0)+28,FALSE)),0),IF(AW19="Üüritav pind kokku",SUM($BB$2:BB18),""))</f>
        <v/>
      </c>
      <c r="BC19" s="58" t="str">
        <f t="shared" si="7"/>
        <v/>
      </c>
      <c r="BD19" s="73" t="str">
        <f t="shared" ca="1" si="8"/>
        <v/>
      </c>
      <c r="BF19" s="60"/>
      <c r="BG19" s="60"/>
    </row>
    <row r="20" spans="1:59" x14ac:dyDescent="0.25">
      <c r="A20" s="38" t="str">
        <f>IF(Eksplikatsioon!A21=0,"",Eksplikatsioon!A21)</f>
        <v>01</v>
      </c>
      <c r="B20" s="38" t="str">
        <f>IF(Eksplikatsioon!B21=0,"",Eksplikatsioon!B21)</f>
        <v>112B</v>
      </c>
      <c r="C20" s="38" t="str">
        <f>IF(Eksplikatsioon!C21=0,"",Eksplikatsioon!C21)</f>
        <v>ÜÜRITAV PIND</v>
      </c>
      <c r="D20" s="38" t="str">
        <f>IF(Eksplikatsioon!D21=0,"",Eksplikatsioon!D21)</f>
        <v>Arhiiv</v>
      </c>
      <c r="E20" s="38">
        <f>IF(Eksplikatsioon!F21=0,"",Eksplikatsioon!F21)</f>
        <v>11.8</v>
      </c>
      <c r="F20" s="38" t="str">
        <f>IF(Eksplikatsioon!H21=0,"",Eksplikatsioon!H21)</f>
        <v/>
      </c>
      <c r="G20" s="38" t="str">
        <f>IF(Eksplikatsioon!J21=0,"",Eksplikatsioon!J21)</f>
        <v>Ainukasutuses pind</v>
      </c>
      <c r="H20" s="38" t="str">
        <f>IF(Eksplikatsioon!K21=0,"",Eksplikatsioon!K21)</f>
        <v>Rahandusministeeriumi Hiiu talitus</v>
      </c>
      <c r="I20" s="38" t="str">
        <f>IF(Eksplikatsioon!L21=0,"",Eksplikatsioon!L21)</f>
        <v>LEIGRI5_25</v>
      </c>
      <c r="J20" s="52" t="str">
        <f>IFERROR(IF($G20=Tabelid!$L$6,Eksplikatsioon!O21/SUM(Eksplikatsioon!$O21:'Eksplikatsioon'!$AG21),IF($G20=Tabelid!$L$4,IFERROR(SUMIFS($E:$E,$G:$G,Tabelid!$L$1,$C:$C,Tabelid!$J$4,$H:$H,J$2,$A:$A,$A20)/SUMIFS($E:$E,$G:$G,Tabelid!$L$1,$C:$C,Tabelid!$J$4,$A:$A,$A20),0),IF($G20=Tabelid!$L$5,IFERROR(SUMIFS($E:$E,$G:$G,Tabelid!$L$1,$C:$C,Tabelid!$J$4,$H:$H,J$2)/SUMIFS($E:$E,$G:$G,Tabelid!$L$1,$C:$C,Tabelid!$J$4),0),""))),"")</f>
        <v/>
      </c>
      <c r="K20" s="52" t="str">
        <f>IFERROR(IF($G20=Tabelid!$L$6,Eksplikatsioon!P21/SUM(Eksplikatsioon!$O21:'Eksplikatsioon'!$AG21),IF($G20=Tabelid!$L$4,IFERROR(SUMIFS($E:$E,$G:$G,Tabelid!$L$1,$C:$C,Tabelid!$J$4,$H:$H,K$2,$A:$A,$A20)/SUMIFS($E:$E,$G:$G,Tabelid!$L$1,$C:$C,Tabelid!$J$4,$A:$A,$A20),0),IF($G20=Tabelid!$L$5,IFERROR(SUMIFS($E:$E,$G:$G,Tabelid!$L$1,$C:$C,Tabelid!$J$4,$H:$H,K$2)/SUMIFS($E:$E,$G:$G,Tabelid!$L$1,$C:$C,Tabelid!$J$4),0),""))),"")</f>
        <v/>
      </c>
      <c r="L20" s="52" t="str">
        <f>IFERROR(IF($G20=Tabelid!$L$6,Eksplikatsioon!Q21/SUM(Eksplikatsioon!$O21:'Eksplikatsioon'!$AG21),IF($G20=Tabelid!$L$4,IFERROR(SUMIFS($E:$E,$G:$G,Tabelid!$L$1,$C:$C,Tabelid!$J$4,$H:$H,L$2,$A:$A,$A20)/SUMIFS($E:$E,$G:$G,Tabelid!$L$1,$C:$C,Tabelid!$J$4,$A:$A,$A20),0),IF($G20=Tabelid!$L$5,IFERROR(SUMIFS($E:$E,$G:$G,Tabelid!$L$1,$C:$C,Tabelid!$J$4,$H:$H,L$2)/SUMIFS($E:$E,$G:$G,Tabelid!$L$1,$C:$C,Tabelid!$J$4),0),""))),"")</f>
        <v/>
      </c>
      <c r="M20" s="52" t="str">
        <f>IFERROR(IF($G20=Tabelid!$L$6,Eksplikatsioon!R21/SUM(Eksplikatsioon!$O21:'Eksplikatsioon'!$AG21),IF($G20=Tabelid!$L$4,IFERROR(SUMIFS($E:$E,$G:$G,Tabelid!$L$1,$C:$C,Tabelid!$J$4,$H:$H,M$2,$A:$A,$A20)/SUMIFS($E:$E,$G:$G,Tabelid!$L$1,$C:$C,Tabelid!$J$4,$A:$A,$A20),0),IF($G20=Tabelid!$L$5,IFERROR(SUMIFS($E:$E,$G:$G,Tabelid!$L$1,$C:$C,Tabelid!$J$4,$H:$H,M$2)/SUMIFS($E:$E,$G:$G,Tabelid!$L$1,$C:$C,Tabelid!$J$4),0),""))),"")</f>
        <v/>
      </c>
      <c r="N20" s="52" t="str">
        <f>IFERROR(IF($G20=Tabelid!$L$6,Eksplikatsioon!S21/SUM(Eksplikatsioon!$O21:'Eksplikatsioon'!$AG21),IF($G20=Tabelid!$L$4,IFERROR(SUMIFS($E:$E,$G:$G,Tabelid!$L$1,$C:$C,Tabelid!$J$4,$H:$H,N$2,$A:$A,$A20)/SUMIFS($E:$E,$G:$G,Tabelid!$L$1,$C:$C,Tabelid!$J$4,$A:$A,$A20),0),IF($G20=Tabelid!$L$5,IFERROR(SUMIFS($E:$E,$G:$G,Tabelid!$L$1,$C:$C,Tabelid!$J$4,$H:$H,N$2)/SUMIFS($E:$E,$G:$G,Tabelid!$L$1,$C:$C,Tabelid!$J$4),0),""))),"")</f>
        <v/>
      </c>
      <c r="O20" s="52" t="str">
        <f>IFERROR(IF($G20=Tabelid!$L$6,Eksplikatsioon!T21/SUM(Eksplikatsioon!$O21:'Eksplikatsioon'!$AG21),IF($G20=Tabelid!$L$4,IFERROR(SUMIFS($E:$E,$G:$G,Tabelid!$L$1,$C:$C,Tabelid!$J$4,$H:$H,O$2,$A:$A,$A20)/SUMIFS($E:$E,$G:$G,Tabelid!$L$1,$C:$C,Tabelid!$J$4,$A:$A,$A20),0),IF($G20=Tabelid!$L$5,IFERROR(SUMIFS($E:$E,$G:$G,Tabelid!$L$1,$C:$C,Tabelid!$J$4,$H:$H,O$2)/SUMIFS($E:$E,$G:$G,Tabelid!$L$1,$C:$C,Tabelid!$J$4),0),""))),"")</f>
        <v/>
      </c>
      <c r="P20" s="52" t="str">
        <f>IFERROR(IF($G20=Tabelid!$L$6,Eksplikatsioon!U21/SUM(Eksplikatsioon!$O21:'Eksplikatsioon'!$AG21),IF($G20=Tabelid!$L$4,IFERROR(SUMIFS($E:$E,$G:$G,Tabelid!$L$1,$C:$C,Tabelid!$J$4,$H:$H,P$2,$A:$A,$A20)/SUMIFS($E:$E,$G:$G,Tabelid!$L$1,$C:$C,Tabelid!$J$4,$A:$A,$A20),0),IF($G20=Tabelid!$L$5,IFERROR(SUMIFS($E:$E,$G:$G,Tabelid!$L$1,$C:$C,Tabelid!$J$4,$H:$H,P$2)/SUMIFS($E:$E,$G:$G,Tabelid!$L$1,$C:$C,Tabelid!$J$4),0),""))),"")</f>
        <v/>
      </c>
      <c r="Q20" s="52" t="str">
        <f>IFERROR(IF($G20=Tabelid!$L$6,Eksplikatsioon!V21/SUM(Eksplikatsioon!$O21:'Eksplikatsioon'!$AG21),IF($G20=Tabelid!$L$4,IFERROR(SUMIFS($E:$E,$G:$G,Tabelid!$L$1,$C:$C,Tabelid!$J$4,$H:$H,Q$2,$A:$A,$A20)/SUMIFS($E:$E,$G:$G,Tabelid!$L$1,$C:$C,Tabelid!$J$4,$A:$A,$A20),0),IF($G20=Tabelid!$L$5,IFERROR(SUMIFS($E:$E,$G:$G,Tabelid!$L$1,$C:$C,Tabelid!$J$4,$H:$H,Q$2)/SUMIFS($E:$E,$G:$G,Tabelid!$L$1,$C:$C,Tabelid!$J$4),0),""))),"")</f>
        <v/>
      </c>
      <c r="R20" s="52" t="str">
        <f>IFERROR(IF($G20=Tabelid!$L$6,Eksplikatsioon!W21/SUM(Eksplikatsioon!$O21:'Eksplikatsioon'!$AG21),IF($G20=Tabelid!$L$4,IFERROR(SUMIFS($E:$E,$G:$G,Tabelid!$L$1,$C:$C,Tabelid!$J$4,$H:$H,R$2,$A:$A,$A20)/SUMIFS($E:$E,$G:$G,Tabelid!$L$1,$C:$C,Tabelid!$J$4,$A:$A,$A20),0),IF($G20=Tabelid!$L$5,IFERROR(SUMIFS($E:$E,$G:$G,Tabelid!$L$1,$C:$C,Tabelid!$J$4,$H:$H,R$2)/SUMIFS($E:$E,$G:$G,Tabelid!$L$1,$C:$C,Tabelid!$J$4),0),""))),"")</f>
        <v/>
      </c>
      <c r="S20" s="52" t="str">
        <f>IFERROR(IF($G20=Tabelid!$L$6,Eksplikatsioon!X21/SUM(Eksplikatsioon!$O21:'Eksplikatsioon'!$AG21),IF($G20=Tabelid!$L$4,IFERROR(SUMIFS($E:$E,$G:$G,Tabelid!$L$1,$C:$C,Tabelid!$J$4,$H:$H,S$2,$A:$A,$A20)/SUMIFS($E:$E,$G:$G,Tabelid!$L$1,$C:$C,Tabelid!$J$4,$A:$A,$A20),0),IF($G20=Tabelid!$L$5,IFERROR(SUMIFS($E:$E,$G:$G,Tabelid!$L$1,$C:$C,Tabelid!$J$4,$H:$H,S$2)/SUMIFS($E:$E,$G:$G,Tabelid!$L$1,$C:$C,Tabelid!$J$4),0),""))),"")</f>
        <v/>
      </c>
      <c r="T20" s="52" t="str">
        <f>IFERROR(IF($G20=Tabelid!$L$6,Eksplikatsioon!Y21/SUM(Eksplikatsioon!$O21:'Eksplikatsioon'!$AG21),IF($G20=Tabelid!$L$4,IFERROR(SUMIFS($E:$E,$G:$G,Tabelid!$L$1,$C:$C,Tabelid!$J$4,$H:$H,T$2,$A:$A,$A20)/SUMIFS($E:$E,$G:$G,Tabelid!$L$1,$C:$C,Tabelid!$J$4,$A:$A,$A20),0),IF($G20=Tabelid!$L$5,IFERROR(SUMIFS($E:$E,$G:$G,Tabelid!$L$1,$C:$C,Tabelid!$J$4,$H:$H,T$2)/SUMIFS($E:$E,$G:$G,Tabelid!$L$1,$C:$C,Tabelid!$J$4),0),""))),"")</f>
        <v/>
      </c>
      <c r="U20" s="52" t="str">
        <f>IFERROR(IF($G20=Tabelid!$L$6,Eksplikatsioon!Z21/SUM(Eksplikatsioon!$O21:'Eksplikatsioon'!$AG21),IF($G20=Tabelid!$L$4,IFERROR(SUMIFS($E:$E,$G:$G,Tabelid!$L$1,$C:$C,Tabelid!$J$4,$H:$H,U$2,$A:$A,$A20)/SUMIFS($E:$E,$G:$G,Tabelid!$L$1,$C:$C,Tabelid!$J$4,$A:$A,$A20),0),IF($G20=Tabelid!$L$5,IFERROR(SUMIFS($E:$E,$G:$G,Tabelid!$L$1,$C:$C,Tabelid!$J$4,$H:$H,U$2)/SUMIFS($E:$E,$G:$G,Tabelid!$L$1,$C:$C,Tabelid!$J$4),0),""))),"")</f>
        <v/>
      </c>
      <c r="V20" s="52"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52"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52"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52"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52"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52"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52"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52" t="str">
        <f>IFERROR(IF($G20=Tabelid!$L$6,$E20*J20,IFERROR($E20*J20/SUM($J20:$AB20)*(Eksplikatsioon!O21)/SUMPRODUCT($J20:$AB20,Eksplikatsioon!$O21:$AG21),"")),"")</f>
        <v/>
      </c>
      <c r="AD20" s="52" t="str">
        <f>IFERROR(IF($G20=Tabelid!$L$6,$E20*K20,IFERROR($E20*K20/SUM($J20:$AB20)*(Eksplikatsioon!P21)/SUMPRODUCT($J20:$AB20,Eksplikatsioon!$O21:$AG21),"")),"")</f>
        <v/>
      </c>
      <c r="AE20" s="52" t="str">
        <f>IFERROR(IF($G20=Tabelid!$L$6,$E20*L20,IFERROR($E20*L20/SUM($J20:$AB20)*(Eksplikatsioon!Q21)/SUMPRODUCT($J20:$AB20,Eksplikatsioon!$O21:$AG21),"")),"")</f>
        <v/>
      </c>
      <c r="AF20" s="52" t="str">
        <f>IFERROR(IF($G20=Tabelid!$L$6,$E20*M20,IFERROR($E20*M20/SUM($J20:$AB20)*(Eksplikatsioon!R21)/SUMPRODUCT($J20:$AB20,Eksplikatsioon!$O21:$AG21),"")),"")</f>
        <v/>
      </c>
      <c r="AG20" s="52" t="str">
        <f>IFERROR(IF($G20=Tabelid!$L$6,$E20*N20,IFERROR($E20*N20/SUM($J20:$AB20)*(Eksplikatsioon!S21)/SUMPRODUCT($J20:$AB20,Eksplikatsioon!$O21:$AG21),"")),"")</f>
        <v/>
      </c>
      <c r="AH20" s="52" t="str">
        <f>IFERROR(IF($G20=Tabelid!$L$6,$E20*O20,IFERROR($E20*O20/SUM($J20:$AB20)*(Eksplikatsioon!T21)/SUMPRODUCT($J20:$AB20,Eksplikatsioon!$O21:$AG21),"")),"")</f>
        <v/>
      </c>
      <c r="AI20" s="52" t="str">
        <f>IFERROR(IF($G20=Tabelid!$L$6,$E20*P20,IFERROR($E20*P20/SUM($J20:$AB20)*(Eksplikatsioon!U21)/SUMPRODUCT($J20:$AB20,Eksplikatsioon!$O21:$AG21),"")),"")</f>
        <v/>
      </c>
      <c r="AJ20" s="52" t="str">
        <f>IFERROR(IF($G20=Tabelid!$L$6,$E20*Q20,IFERROR($E20*Q20/SUM($J20:$AB20)*(Eksplikatsioon!V21)/SUMPRODUCT($J20:$AB20,Eksplikatsioon!$O21:$AG21),"")),"")</f>
        <v/>
      </c>
      <c r="AK20" s="52" t="str">
        <f>IFERROR(IF($G20=Tabelid!$L$6,$E20*R20,IFERROR($E20*R20/SUM($J20:$AB20)*(Eksplikatsioon!W21)/SUMPRODUCT($J20:$AB20,Eksplikatsioon!$O21:$AG21),"")),"")</f>
        <v/>
      </c>
      <c r="AL20" s="52" t="str">
        <f>IFERROR(IF($G20=Tabelid!$L$6,$E20*S20,IFERROR($E20*S20/SUM($J20:$AB20)*(Eksplikatsioon!X21)/SUMPRODUCT($J20:$AB20,Eksplikatsioon!$O21:$AG21),"")),"")</f>
        <v/>
      </c>
      <c r="AM20" s="52" t="str">
        <f>IFERROR(IF($G20=Tabelid!$L$6,$E20*T20,IFERROR($E20*T20/SUM($J20:$AB20)*(Eksplikatsioon!Y21)/SUMPRODUCT($J20:$AB20,Eksplikatsioon!$O21:$AG21),"")),"")</f>
        <v/>
      </c>
      <c r="AN20" s="52" t="str">
        <f>IFERROR(IF($G20=Tabelid!$L$6,$E20*U20,IFERROR($E20*U20/SUM($J20:$AB20)*(Eksplikatsioon!Z21)/SUMPRODUCT($J20:$AB20,Eksplikatsioon!$O21:$AG21),"")),"")</f>
        <v/>
      </c>
      <c r="AO20" s="52" t="str">
        <f>IFERROR(IF($G20=Tabelid!$L$6,$E20*V20,IFERROR($E20*V20/SUM($J20:$AB20)*(Eksplikatsioon!AA21)/SUMPRODUCT($J20:$AB20,Eksplikatsioon!$O21:$AG21),"")),"")</f>
        <v/>
      </c>
      <c r="AP20" s="52" t="str">
        <f>IFERROR(IF($G20=Tabelid!$L$6,$E20*W20,IFERROR($E20*W20/SUM($J20:$AB20)*(Eksplikatsioon!AB21)/SUMPRODUCT($J20:$AB20,Eksplikatsioon!$O21:$AG21),"")),"")</f>
        <v/>
      </c>
      <c r="AQ20" s="52" t="str">
        <f>IFERROR(IF($G20=Tabelid!$L$6,$E20*X20,IFERROR($E20*X20/SUM($J20:$AB20)*(Eksplikatsioon!AC21)/SUMPRODUCT($J20:$AB20,Eksplikatsioon!$O21:$AG21),"")),"")</f>
        <v/>
      </c>
      <c r="AR20" s="52" t="str">
        <f>IFERROR(IF($G20=Tabelid!$L$6,$E20*Y20,IFERROR($E20*Y20/SUM($J20:$AB20)*(Eksplikatsioon!AD21)/SUMPRODUCT($J20:$AB20,Eksplikatsioon!$O21:$AG21),"")),"")</f>
        <v/>
      </c>
      <c r="AS20" s="52" t="str">
        <f>IFERROR(IF($G20=Tabelid!$L$6,$E20*Z20,IFERROR($E20*Z20/SUM($J20:$AB20)*(Eksplikatsioon!AE21)/SUMPRODUCT($J20:$AB20,Eksplikatsioon!$O21:$AG21),"")),"")</f>
        <v/>
      </c>
      <c r="AT20" s="52" t="str">
        <f>IFERROR(IF($G20=Tabelid!$L$6,$E20*AA20,IFERROR($E20*AA20/SUM($J20:$AB20)*(Eksplikatsioon!AF21)/SUMPRODUCT($J20:$AB20,Eksplikatsioon!$O21:$AG21),"")),"")</f>
        <v/>
      </c>
      <c r="AU20" s="52" t="str">
        <f>IFERROR(IF($G20=Tabelid!$L$6,$E20*AB20,IFERROR($E20*AB20/SUM($J20:$AB20)*(Eksplikatsioon!AG21)/SUMPRODUCT($J20:$AB20,Eksplikatsioon!$O21:$AG21),"")),"")</f>
        <v/>
      </c>
      <c r="AW20" s="61" t="str">
        <f t="shared" si="5"/>
        <v/>
      </c>
      <c r="AX20" s="61" t="str">
        <f t="shared" si="6"/>
        <v/>
      </c>
      <c r="AY20" s="58" t="str">
        <f>IF(BF20&lt;&gt;"",IF(SUMIFS(E:E,H:H,AW20,G:G,"Ainukasutuses pind",C:C,"ÜÜRITAV PIND")=0,0,SUMIFS(E:E,H:H,AW20,G:G,"Ainukasutuses pind",C:C,"ÜÜRITAV PIND")),IF(AW20="Aktiivne vakantsus",SUMIFS(E:E,C:C,"üüritav pind",G:G,"ainukasutuses pind")-SUM($AY$2:AY19),IF(AW20="Üüritav pind kokku",SUM($AY$2:AY19),"")))</f>
        <v/>
      </c>
      <c r="AZ20" s="58" t="str">
        <f>IF(BF20&lt;&gt;"",IFERROR(SUMIFS(E:E,G:G,"Ainukasutuses pind",C:C,"Üüritav pind",H:H,AW20,A:A,-5)/SUMIFS(E:E,G:G,"Ainukasutuses pind",C:C,"Üüritav pind",A:A,-5)*SUMIFS(E:E,G:G,"korruse üldpind",C:C,"üüritav pind",A:A,-5),0)+IFERROR(SUMIFS(E:E,G:G,"Ainukasutuses pind",C:C,"Üüritav pind",H:H,AW20,A:A,-4)/SUMIFS(E:E,G:G,"Ainukasutuses pind",C:C,"Üüritav pind",A:A,-4)*SUMIFS(E:E,G:G,"korruse üldpind",C:C,"üüritav pind",A:A,-4),0)+IFERROR(SUMIFS(E:E,G:G,"Ainukasutuses pind",C:C,"Üüritav pind",H:H,AW20,A:A,-3)/SUMIFS(E:E,G:G,"Ainukasutuses pind",C:C,"Üüritav pind",A:A,-3)*SUMIFS(E:E,G:G,"korruse üldpind",C:C,"üüritav pind",A:A,-3),0)+IFERROR(SUMIFS(E:E,G:G,"Ainukasutuses pind",C:C,"Üüritav pind",H:H,AW20,A:A,-2)/SUMIFS(E:E,G:G,"Ainukasutuses pind",C:C,"Üüritav pind",A:A,-2)*SUMIFS(E:E,G:G,"korruse üldpind",C:C,"üüritav pind",A:A,-2),0)+IFERROR(SUMIFS(E:E,G:G,"Ainukasutuses pind",C:C,"Üüritav pind",H:H,AW20,A:A,-1)/SUMIFS(E:E,G:G,"Ainukasutuses pind",C:C,"Üüritav pind",A:A,-1)*SUMIFS(E:E,G:G,"korruse üldpind",C:C,"üüritav pind",A:A,-1),0)+IFERROR(SUMIFS(E:E,G:G,"Ainukasutuses pind",C:C,"Üüritav pind",H:H,AW20,A:A,0)/SUMIFS(E:E,G:G,"Ainukasutuses pind",C:C,"Üüritav pind",A:A,0)*SUMIFS(E:E,G:G,"korruse üldpind",C:C,"üüritav pind",A:A,0),0)+IFERROR(SUMIFS(E:E,G:G,"Ainukasutuses pind",C:C,"Üüritav pind",H:H,AW20,A:A,1)/SUMIFS(E:E,G:G,"Ainukasutuses pind",C:C,"Üüritav pind",A:A,1)*SUMIFS(E:E,G:G,"korruse üldpind",C:C,"üüritav pind",A:A,1),0)+IFERROR(SUMIFS(E:E,G:G,"Ainukasutuses pind",C:C,"Üüritav pind",H:H,AW20,A:A,2)/SUMIFS(E:E,G:G,"Ainukasutuses pind",C:C,"Üüritav pind",A:A,2)*SUMIFS(E:E,G:G,"korruse üldpind",C:C,"üüritav pind",A:A,2),0)+IFERROR(SUMIFS(E:E,G:G,"Ainukasutuses pind",C:C,"Üüritav pind",H:H,AW20,A:A,3)/SUMIFS(E:E,G:G,"Ainukasutuses pind",C:C,"Üüritav pind",A:A,3)*SUMIFS(E:E,G:G,"korruse üldpind",C:C,"üüritav pind",A:A,3),0)+IFERROR(SUMIFS(E:E,G:G,"Ainukasutuses pind",C:C,"Üüritav pind",H:H,AW20,A:A,4)/SUMIFS(E:E,G:G,"Ainukasutuses pind",C:C,"Üüritav pind",A:A,4)*SUMIFS(E:E,G:G,"korruse üldpind",C:C,"üüritav pind",A:A,4),0)+IFERROR(SUMIFS(E:E,G:G,"Ainukasutuses pind",C:C,"Üüritav pind",H:H,AW20,A:A,5)/SUMIFS(E:E,G:G,"Ainukasutuses pind",C:C,"Üüritav pind",A:A,5)*SUMIFS(E:E,G:G,"korruse üldpind",C:C,"üüritav pind",A:A,5),0)+IFERROR(SUMIFS(E:E,G:G,"Ainukasutuses pind",C:C,"Üüritav pind",H:H,AW20,A:A,6)/SUMIFS(E:E,G:G,"Ainukasutuses pind",C:C,"Üüritav pind",A:A,6)*SUMIFS(E:E,G:G,"korruse üldpind",C:C,"üüritav pind",A:A,6),0)+IFERROR(SUMIFS(E:E,G:G,"Ainukasutuses pind",C:C,"Üüritav pind",H:H,AW20,A:A,7)/SUMIFS(E:E,G:G,"Ainukasutuses pind",C:C,"Üüritav pind",A:A,7)*SUMIFS(E:E,G:G,"korruse üldpind",C:C,"üüritav pind",A:A,7),0)+IFERROR(SUMIFS(E:E,G:G,"Ainukasutuses pind",C:C,"Üüritav pind",H:H,AW20,A:A,8)/SUMIFS(E:E,G:G,"Ainukasutuses pind",C:C,"Üüritav pind",A:A,8)*SUMIFS(E:E,G:G,"korruse üldpind",C:C,"üüritav pind",A:A,8),0)+IFERROR(SUMIFS(E:E,G:G,"Ainukasutuses pind",C:C,"Üüritav pind",H:H,AW20,A:A,9)/SUMIFS(E:E,G:G,"Ainukasutuses pind",C:C,"Üüritav pind",A:A,9)*SUMIFS(E:E,G:G,"korruse üldpind",C:C,"üüritav pind",A:A,9),0)+IFERROR(SUMIFS(E:E,G:G,"Ainukasutuses pind",C:C,"Üüritav pind",H:H,AW20,A:A,10)/SUMIFS(E:E,G:G,"Ainukasutuses pind",C:C,"Üüritav pind",A:A,10)*SUMIFS(E:E,G:G,"korruse üldpind",C:C,"üüritav pind",A:A,10),0)+IFERROR(SUMIFS(E:E,G:G,"Ainukasutuses pind",C:C,"Üüritav pind",H:H,AW20,A:A,11)/SUMIFS(E:E,G:G,"Ainukasutuses pind",C:C,"Üüritav pind",A:A,11)*SUMIFS(E:E,G:G,"korruse üldpind",C:C,"üüritav pind",A:A,11),0)+IFERROR(SUMIFS(E:E,G:G,"Ainukasutuses pind",C:C,"Üüritav pind",H:H,AW20,A:A,12)/SUMIFS(E:E,G:G,"Ainukasutuses pind",C:C,"Üüritav pind",A:A,12)*SUMIFS(E:E,G:G,"korruse üldpind",C:C,"üüritav pind",A:A,12),0)+IFERROR(SUMIFS(E:E,G:G,"Ainukasutuses pind",C:C,"Üüritav pind",H:H,AW20,A:A,13)/SUMIFS(E:E,G:G,"Ainukasutuses pind",C:C,"Üüritav pind",A:A,13)*SUMIFS(E:E,G:G,"korruse üldpind",C:C,"üüritav pind",A:A,13),0)+IFERROR(SUMIFS(E:E,G:G,"Ainukasutuses pind",C:C,"Üüritav pind",H:H,AW20,A:A,14)/SUMIFS(E:E,G:G,"Ainukasutuses pind",C:C,"Üüritav pind",A:A,14)*SUMIFS(E:E,G:G,"korruse üldpind",C:C,"üüritav pind",A:A,14),0)+IFERROR(SUMIFS(E:E,G:G,"Ainukasutuses pind",C:C,"Üüritav pind",H:H,AW20,A:A,15)/SUMIFS(E:E,G:G,"Ainukasutuses pind",C:C,"Üüritav pind",A:A,15)*SUMIFS(E:E,G:G,"korruse üldpind",C:C,"üüritav pind",A:A,15),0)+IFERROR(SUMIFS(E:E,G:G,"Ainukasutuses pind",C:C,"Üüritav pind",H:H,AW20,A:A,16)/SUMIFS(E:E,G:G,"Ainukasutuses pind",C:C,"Üüritav pind",A:A,16)*SUMIFS(E:E,G:G,"korruse üldpind",C:C,"üüritav pind",A:A,16),0)+IFERROR(SUMIFS(E:E,G:G,"Ainukasutuses pind",C:C,"Üüritav pind",H:H,AW20,A:A,17)/SUMIFS(E:E,G:G,"Ainukasutuses pind",C:C,"Üüritav pind",A:A,17)*SUMIFS(E:E,G:G,"korruse üldpind",C:C,"üüritav pind",A:A,17),0)+IFERROR(SUMIFS(E:E,G:G,"Ainukasutuses pind",C:C,"Üüritav pind",H:H,AW20,A:A,18)/SUMIFS(E:E,G:G,"Ainukasutuses pind",C:C,"Üüritav pind",A:A,18)*SUMIFS(E:E,G:G,"korruse üldpind",C:C,"üüritav pind",A:A,18),0)+IFERROR(SUMIFS(E:E,G:G,"Ainukasutuses pind",C:C,"Üüritav pind",H:H,AW20,A:A,19)/SUMIFS(E:E,G:G,"Ainukasutuses pind",C:C,"Üüritav pind",A:A,19)*SUMIFS(E:E,G:G,"korruse üldpind",C:C,"üüritav pind",A:A,19),0)+IFERROR(SUMIFS(E:E,G:G,"Ainukasutuses pind",C:C,"Üüritav pind",H:H,AW20,A:A,20)/SUMIFS(E:E,G:G,"Ainukasutuses pind",C:C,"Üüritav pind",A:A,20)*SUMIFS(E:E,G:G,"korruse üldpind",C:C,"üüritav pind",A:A,20),0),IF(AW20="Aktiivne vakantsus",SUMIFS(E:E,C:C,"üüritav pind",G:G,"korruse üldpind")-SUM($AZ$2:AZ19),IF(AW20="Üüritav pind kokku",SUM($AZ$2:AZ19),"")))</f>
        <v/>
      </c>
      <c r="BA20" s="58" t="str">
        <f ca="1">IF(BF20&lt;&gt;"",IFERROR(AY20/SUM($AY$3:OFFSET($AY$3,MATCH("Üüritav pind kokku",$AW$5:$AW$100,0),0))*SUMIFS(E:E,G:G,"Hoone üldpind",C:C,"ÜÜRITAV PIND"),0),IF(AW20="Aktiivne vakantsus",IFERROR(AY20/SUM($AY$3:AY20)*SUMIFS(E:E,G:G,"Hoone üldpind",C:C,"ÜÜRITAV PIND"),SUMIFS(E:E,G:G,"Hoone üldpind",C:C,"ÜÜRITAV PIND")),IF(AW20="Üüritav pind kokku",SUM($BA$2:BA19),"")))</f>
        <v/>
      </c>
      <c r="BB20" s="58" t="str">
        <f ca="1">IF(OR(BF20&lt;&gt;"",AW20="Aktiivne vakantsus"),IFERROR(SUM(INDIRECT("r3c"&amp;MATCH($AW20,AC$2:AU$2,0)+28,FALSE):INDIRECT("r1002c"&amp;MATCH($AW20,AC$2:AU$2,0)+28,FALSE)),0),IF(AW20="Üüritav pind kokku",SUM($BB$2:BB19),""))</f>
        <v/>
      </c>
      <c r="BC20" s="58" t="str">
        <f t="shared" si="7"/>
        <v/>
      </c>
      <c r="BD20" s="73" t="str">
        <f t="shared" ca="1" si="8"/>
        <v/>
      </c>
      <c r="BF20" s="60"/>
      <c r="BG20" s="60"/>
    </row>
    <row r="21" spans="1:59" x14ac:dyDescent="0.25">
      <c r="A21" s="38" t="str">
        <f>IF(Eksplikatsioon!A22=0,"",Eksplikatsioon!A22)</f>
        <v>01</v>
      </c>
      <c r="B21" s="38" t="str">
        <f>IF(Eksplikatsioon!B22=0,"",Eksplikatsioon!B22)</f>
        <v>112C</v>
      </c>
      <c r="C21" s="38" t="str">
        <f>IF(Eksplikatsioon!C22=0,"",Eksplikatsioon!C22)</f>
        <v>ÜÜRITAV PIND</v>
      </c>
      <c r="D21" s="38" t="str">
        <f>IF(Eksplikatsioon!D22=0,"",Eksplikatsioon!D22)</f>
        <v>Eesruum</v>
      </c>
      <c r="E21" s="38">
        <f>IF(Eksplikatsioon!F22=0,"",Eksplikatsioon!F22)</f>
        <v>16.8</v>
      </c>
      <c r="F21" s="38" t="str">
        <f>IF(Eksplikatsioon!H22=0,"",Eksplikatsioon!H22)</f>
        <v/>
      </c>
      <c r="G21" s="38" t="str">
        <f>IF(Eksplikatsioon!J22=0,"",Eksplikatsioon!J22)</f>
        <v>Ühiskasutuses muu pind (korrus)</v>
      </c>
      <c r="H21" s="38" t="str">
        <f>IF(Eksplikatsioon!K22=0,"",Eksplikatsioon!K22)</f>
        <v/>
      </c>
      <c r="I21" s="38" t="str">
        <f>IF(Eksplikatsioon!L22=0,"",Eksplikatsioon!L22)</f>
        <v/>
      </c>
      <c r="J21" s="52">
        <f ca="1">IFERROR(IF($G21=Tabelid!$L$6,Eksplikatsioon!O22/SUM(Eksplikatsioon!$O22:'Eksplikatsioon'!$AG22),IF($G21=Tabelid!$L$4,IFERROR(SUMIFS($E:$E,$G:$G,Tabelid!$L$1,$C:$C,Tabelid!$J$4,$H:$H,J$2,$A:$A,$A21)/SUMIFS($E:$E,$G:$G,Tabelid!$L$1,$C:$C,Tabelid!$J$4,$A:$A,$A21),0),IF($G21=Tabelid!$L$5,IFERROR(SUMIFS($E:$E,$G:$G,Tabelid!$L$1,$C:$C,Tabelid!$J$4,$H:$H,J$2)/SUMIFS($E:$E,$G:$G,Tabelid!$L$1,$C:$C,Tabelid!$J$4),0),""))),"")</f>
        <v>0.15747713824636908</v>
      </c>
      <c r="K21" s="52">
        <f ca="1">IFERROR(IF($G21=Tabelid!$L$6,Eksplikatsioon!P22/SUM(Eksplikatsioon!$O22:'Eksplikatsioon'!$AG22),IF($G21=Tabelid!$L$4,IFERROR(SUMIFS($E:$E,$G:$G,Tabelid!$L$1,$C:$C,Tabelid!$J$4,$H:$H,K$2,$A:$A,$A21)/SUMIFS($E:$E,$G:$G,Tabelid!$L$1,$C:$C,Tabelid!$J$4,$A:$A,$A21),0),IF($G21=Tabelid!$L$5,IFERROR(SUMIFS($E:$E,$G:$G,Tabelid!$L$1,$C:$C,Tabelid!$J$4,$H:$H,K$2)/SUMIFS($E:$E,$G:$G,Tabelid!$L$1,$C:$C,Tabelid!$J$4),0),""))),"")</f>
        <v>6.1861215707369577E-2</v>
      </c>
      <c r="L21" s="52">
        <f ca="1">IFERROR(IF($G21=Tabelid!$L$6,Eksplikatsioon!Q22/SUM(Eksplikatsioon!$O22:'Eksplikatsioon'!$AG22),IF($G21=Tabelid!$L$4,IFERROR(SUMIFS($E:$E,$G:$G,Tabelid!$L$1,$C:$C,Tabelid!$J$4,$H:$H,L$2,$A:$A,$A21)/SUMIFS($E:$E,$G:$G,Tabelid!$L$1,$C:$C,Tabelid!$J$4,$A:$A,$A21),0),IF($G21=Tabelid!$L$5,IFERROR(SUMIFS($E:$E,$G:$G,Tabelid!$L$1,$C:$C,Tabelid!$J$4,$H:$H,L$2)/SUMIFS($E:$E,$G:$G,Tabelid!$L$1,$C:$C,Tabelid!$J$4),0),""))),"")</f>
        <v>2.6761699838622924E-2</v>
      </c>
      <c r="M21" s="52">
        <f ca="1">IFERROR(IF($G21=Tabelid!$L$6,Eksplikatsioon!R22/SUM(Eksplikatsioon!$O22:'Eksplikatsioon'!$AG22),IF($G21=Tabelid!$L$4,IFERROR(SUMIFS($E:$E,$G:$G,Tabelid!$L$1,$C:$C,Tabelid!$J$4,$H:$H,M$2,$A:$A,$A21)/SUMIFS($E:$E,$G:$G,Tabelid!$L$1,$C:$C,Tabelid!$J$4,$A:$A,$A21),0),IF($G21=Tabelid!$L$5,IFERROR(SUMIFS($E:$E,$G:$G,Tabelid!$L$1,$C:$C,Tabelid!$J$4,$H:$H,M$2)/SUMIFS($E:$E,$G:$G,Tabelid!$L$1,$C:$C,Tabelid!$J$4),0),""))),"")</f>
        <v>8.8219472834857482E-2</v>
      </c>
      <c r="N21" s="52">
        <f ca="1">IFERROR(IF($G21=Tabelid!$L$6,Eksplikatsioon!S22/SUM(Eksplikatsioon!$O22:'Eksplikatsioon'!$AG22),IF($G21=Tabelid!$L$4,IFERROR(SUMIFS($E:$E,$G:$G,Tabelid!$L$1,$C:$C,Tabelid!$J$4,$H:$H,N$2,$A:$A,$A21)/SUMIFS($E:$E,$G:$G,Tabelid!$L$1,$C:$C,Tabelid!$J$4,$A:$A,$A21),0),IF($G21=Tabelid!$L$5,IFERROR(SUMIFS($E:$E,$G:$G,Tabelid!$L$1,$C:$C,Tabelid!$J$4,$H:$H,N$2)/SUMIFS($E:$E,$G:$G,Tabelid!$L$1,$C:$C,Tabelid!$J$4),0),""))),"")</f>
        <v>2.1382463690156006E-2</v>
      </c>
      <c r="O21" s="52">
        <f ca="1">IFERROR(IF($G21=Tabelid!$L$6,Eksplikatsioon!T22/SUM(Eksplikatsioon!$O22:'Eksplikatsioon'!$AG22),IF($G21=Tabelid!$L$4,IFERROR(SUMIFS($E:$E,$G:$G,Tabelid!$L$1,$C:$C,Tabelid!$J$4,$H:$H,O$2,$A:$A,$A21)/SUMIFS($E:$E,$G:$G,Tabelid!$L$1,$C:$C,Tabelid!$J$4,$A:$A,$A21),0),IF($G21=Tabelid!$L$5,IFERROR(SUMIFS($E:$E,$G:$G,Tabelid!$L$1,$C:$C,Tabelid!$J$4,$H:$H,O$2)/SUMIFS($E:$E,$G:$G,Tabelid!$L$1,$C:$C,Tabelid!$J$4),0),""))),"")</f>
        <v>8.6336740182894056E-2</v>
      </c>
      <c r="P21" s="52">
        <f ca="1">IFERROR(IF($G21=Tabelid!$L$6,Eksplikatsioon!U22/SUM(Eksplikatsioon!$O22:'Eksplikatsioon'!$AG22),IF($G21=Tabelid!$L$4,IFERROR(SUMIFS($E:$E,$G:$G,Tabelid!$L$1,$C:$C,Tabelid!$J$4,$H:$H,P$2,$A:$A,$A21)/SUMIFS($E:$E,$G:$G,Tabelid!$L$1,$C:$C,Tabelid!$J$4,$A:$A,$A21),0),IF($G21=Tabelid!$L$5,IFERROR(SUMIFS($E:$E,$G:$G,Tabelid!$L$1,$C:$C,Tabelid!$J$4,$H:$H,P$2)/SUMIFS($E:$E,$G:$G,Tabelid!$L$1,$C:$C,Tabelid!$J$4),0),""))),"")</f>
        <v>0</v>
      </c>
      <c r="Q21" s="52">
        <f ca="1">IFERROR(IF($G21=Tabelid!$L$6,Eksplikatsioon!V22/SUM(Eksplikatsioon!$O22:'Eksplikatsioon'!$AG22),IF($G21=Tabelid!$L$4,IFERROR(SUMIFS($E:$E,$G:$G,Tabelid!$L$1,$C:$C,Tabelid!$J$4,$H:$H,Q$2,$A:$A,$A21)/SUMIFS($E:$E,$G:$G,Tabelid!$L$1,$C:$C,Tabelid!$J$4,$A:$A,$A21),0),IF($G21=Tabelid!$L$5,IFERROR(SUMIFS($E:$E,$G:$G,Tabelid!$L$1,$C:$C,Tabelid!$J$4,$H:$H,Q$2)/SUMIFS($E:$E,$G:$G,Tabelid!$L$1,$C:$C,Tabelid!$J$4),0),""))),"")</f>
        <v>0</v>
      </c>
      <c r="R21" s="52">
        <f ca="1">IFERROR(IF($G21=Tabelid!$L$6,Eksplikatsioon!W22/SUM(Eksplikatsioon!$O22:'Eksplikatsioon'!$AG22),IF($G21=Tabelid!$L$4,IFERROR(SUMIFS($E:$E,$G:$G,Tabelid!$L$1,$C:$C,Tabelid!$J$4,$H:$H,R$2,$A:$A,$A21)/SUMIFS($E:$E,$G:$G,Tabelid!$L$1,$C:$C,Tabelid!$J$4,$A:$A,$A21),0),IF($G21=Tabelid!$L$5,IFERROR(SUMIFS($E:$E,$G:$G,Tabelid!$L$1,$C:$C,Tabelid!$J$4,$H:$H,R$2)/SUMIFS($E:$E,$G:$G,Tabelid!$L$1,$C:$C,Tabelid!$J$4),0),""))),"")</f>
        <v>0</v>
      </c>
      <c r="S21" s="52">
        <f ca="1">IFERROR(IF($G21=Tabelid!$L$6,Eksplikatsioon!X22/SUM(Eksplikatsioon!$O22:'Eksplikatsioon'!$AG22),IF($G21=Tabelid!$L$4,IFERROR(SUMIFS($E:$E,$G:$G,Tabelid!$L$1,$C:$C,Tabelid!$J$4,$H:$H,S$2,$A:$A,$A21)/SUMIFS($E:$E,$G:$G,Tabelid!$L$1,$C:$C,Tabelid!$J$4,$A:$A,$A21),0),IF($G21=Tabelid!$L$5,IFERROR(SUMIFS($E:$E,$G:$G,Tabelid!$L$1,$C:$C,Tabelid!$J$4,$H:$H,S$2)/SUMIFS($E:$E,$G:$G,Tabelid!$L$1,$C:$C,Tabelid!$J$4),0),""))),"")</f>
        <v>0</v>
      </c>
      <c r="T21" s="52">
        <f ca="1">IFERROR(IF($G21=Tabelid!$L$6,Eksplikatsioon!Y22/SUM(Eksplikatsioon!$O22:'Eksplikatsioon'!$AG22),IF($G21=Tabelid!$L$4,IFERROR(SUMIFS($E:$E,$G:$G,Tabelid!$L$1,$C:$C,Tabelid!$J$4,$H:$H,T$2,$A:$A,$A21)/SUMIFS($E:$E,$G:$G,Tabelid!$L$1,$C:$C,Tabelid!$J$4,$A:$A,$A21),0),IF($G21=Tabelid!$L$5,IFERROR(SUMIFS($E:$E,$G:$G,Tabelid!$L$1,$C:$C,Tabelid!$J$4,$H:$H,T$2)/SUMIFS($E:$E,$G:$G,Tabelid!$L$1,$C:$C,Tabelid!$J$4),0),""))),"")</f>
        <v>0</v>
      </c>
      <c r="U21" s="52">
        <f ca="1">IFERROR(IF($G21=Tabelid!$L$6,Eksplikatsioon!Z22/SUM(Eksplikatsioon!$O22:'Eksplikatsioon'!$AG22),IF($G21=Tabelid!$L$4,IFERROR(SUMIFS($E:$E,$G:$G,Tabelid!$L$1,$C:$C,Tabelid!$J$4,$H:$H,U$2,$A:$A,$A21)/SUMIFS($E:$E,$G:$G,Tabelid!$L$1,$C:$C,Tabelid!$J$4,$A:$A,$A21),0),IF($G21=Tabelid!$L$5,IFERROR(SUMIFS($E:$E,$G:$G,Tabelid!$L$1,$C:$C,Tabelid!$J$4,$H:$H,U$2)/SUMIFS($E:$E,$G:$G,Tabelid!$L$1,$C:$C,Tabelid!$J$4),0),""))),"")</f>
        <v>6.8719741796664902E-2</v>
      </c>
      <c r="V21" s="52">
        <f ca="1">IFERROR(IF($G21=Tabelid!$L$6,Eksplikatsioon!AA22/SUM(Eksplikatsioon!$O22:'Eksplikatsioon'!$AG22),IF($G21=Tabelid!$L$4,IFERROR(SUMIFS($E:$E,$G:$G,Tabelid!$L$1,$C:$C,Tabelid!$J$4,$H:$H,V$2,$A:$A,$A21)/SUMIFS($E:$E,$G:$G,Tabelid!$L$1,$C:$C,Tabelid!$J$4,$A:$A,$A21),0),IF($G21=Tabelid!$L$5,IFERROR(SUMIFS($E:$E,$G:$G,Tabelid!$L$1,$C:$C,Tabelid!$J$4,$H:$H,V$2)/SUMIFS($E:$E,$G:$G,Tabelid!$L$1,$C:$C,Tabelid!$J$4),0),""))),"")</f>
        <v>0</v>
      </c>
      <c r="W21" s="52">
        <f ca="1">IFERROR(IF($G21=Tabelid!$L$6,Eksplikatsioon!AB22/SUM(Eksplikatsioon!$O22:'Eksplikatsioon'!$AG22),IF($G21=Tabelid!$L$4,IFERROR(SUMIFS($E:$E,$G:$G,Tabelid!$L$1,$C:$C,Tabelid!$J$4,$H:$H,W$2,$A:$A,$A21)/SUMIFS($E:$E,$G:$G,Tabelid!$L$1,$C:$C,Tabelid!$J$4,$A:$A,$A21),0),IF($G21=Tabelid!$L$5,IFERROR(SUMIFS($E:$E,$G:$G,Tabelid!$L$1,$C:$C,Tabelid!$J$4,$H:$H,W$2)/SUMIFS($E:$E,$G:$G,Tabelid!$L$1,$C:$C,Tabelid!$J$4),0),""))),"")</f>
        <v>0.48924152770306639</v>
      </c>
      <c r="X21" s="52">
        <f ca="1">IFERROR(IF($G21=Tabelid!$L$6,Eksplikatsioon!AC22/SUM(Eksplikatsioon!$O22:'Eksplikatsioon'!$AG22),IF($G21=Tabelid!$L$4,IFERROR(SUMIFS($E:$E,$G:$G,Tabelid!$L$1,$C:$C,Tabelid!$J$4,$H:$H,X$2,$A:$A,$A21)/SUMIFS($E:$E,$G:$G,Tabelid!$L$1,$C:$C,Tabelid!$J$4,$A:$A,$A21),0),IF($G21=Tabelid!$L$5,IFERROR(SUMIFS($E:$E,$G:$G,Tabelid!$L$1,$C:$C,Tabelid!$J$4,$H:$H,X$2)/SUMIFS($E:$E,$G:$G,Tabelid!$L$1,$C:$C,Tabelid!$J$4),0),""))),"")</f>
        <v>0</v>
      </c>
      <c r="Y21" s="52">
        <f ca="1">IFERROR(IF($G21=Tabelid!$L$6,Eksplikatsioon!AD22/SUM(Eksplikatsioon!$O22:'Eksplikatsioon'!$AG22),IF($G21=Tabelid!$L$4,IFERROR(SUMIFS($E:$E,$G:$G,Tabelid!$L$1,$C:$C,Tabelid!$J$4,$H:$H,Y$2,$A:$A,$A21)/SUMIFS($E:$E,$G:$G,Tabelid!$L$1,$C:$C,Tabelid!$J$4,$A:$A,$A21),0),IF($G21=Tabelid!$L$5,IFERROR(SUMIFS($E:$E,$G:$G,Tabelid!$L$1,$C:$C,Tabelid!$J$4,$H:$H,Y$2)/SUMIFS($E:$E,$G:$G,Tabelid!$L$1,$C:$C,Tabelid!$J$4),0),""))),"")</f>
        <v>0</v>
      </c>
      <c r="Z21" s="52">
        <f ca="1">IFERROR(IF($G21=Tabelid!$L$6,Eksplikatsioon!AE22/SUM(Eksplikatsioon!$O22:'Eksplikatsioon'!$AG22),IF($G21=Tabelid!$L$4,IFERROR(SUMIFS($E:$E,$G:$G,Tabelid!$L$1,$C:$C,Tabelid!$J$4,$H:$H,Z$2,$A:$A,$A21)/SUMIFS($E:$E,$G:$G,Tabelid!$L$1,$C:$C,Tabelid!$J$4,$A:$A,$A21),0),IF($G21=Tabelid!$L$5,IFERROR(SUMIFS($E:$E,$G:$G,Tabelid!$L$1,$C:$C,Tabelid!$J$4,$H:$H,Z$2)/SUMIFS($E:$E,$G:$G,Tabelid!$L$1,$C:$C,Tabelid!$J$4),0),""))),"")</f>
        <v>0</v>
      </c>
      <c r="AA21" s="52">
        <f ca="1">IFERROR(IF($G21=Tabelid!$L$6,Eksplikatsioon!AF22/SUM(Eksplikatsioon!$O22:'Eksplikatsioon'!$AG22),IF($G21=Tabelid!$L$4,IFERROR(SUMIFS($E:$E,$G:$G,Tabelid!$L$1,$C:$C,Tabelid!$J$4,$H:$H,AA$2,$A:$A,$A21)/SUMIFS($E:$E,$G:$G,Tabelid!$L$1,$C:$C,Tabelid!$J$4,$A:$A,$A21),0),IF($G21=Tabelid!$L$5,IFERROR(SUMIFS($E:$E,$G:$G,Tabelid!$L$1,$C:$C,Tabelid!$J$4,$H:$H,AA$2)/SUMIFS($E:$E,$G:$G,Tabelid!$L$1,$C:$C,Tabelid!$J$4),0),""))),"")</f>
        <v>0</v>
      </c>
      <c r="AB21" s="52">
        <f ca="1">IFERROR(IF($G21=Tabelid!$L$6,Eksplikatsioon!AG22/SUM(Eksplikatsioon!$O22:'Eksplikatsioon'!$AG22),IF($G21=Tabelid!$L$4,IFERROR(SUMIFS($E:$E,$G:$G,Tabelid!$L$1,$C:$C,Tabelid!$J$4,$H:$H,AB$2,$A:$A,$A21)/SUMIFS($E:$E,$G:$G,Tabelid!$L$1,$C:$C,Tabelid!$J$4,$A:$A,$A21),0),IF($G21=Tabelid!$L$5,IFERROR(SUMIFS($E:$E,$G:$G,Tabelid!$L$1,$C:$C,Tabelid!$J$4,$H:$H,AB$2)/SUMIFS($E:$E,$G:$G,Tabelid!$L$1,$C:$C,Tabelid!$J$4),0),""))),"")</f>
        <v>0</v>
      </c>
      <c r="AC21" s="52">
        <f ca="1">IFERROR(IF($G21=Tabelid!$L$6,$E21*J21,IFERROR($E21*J21/SUM($J21:$AB21)*(Eksplikatsioon!O22)/SUMPRODUCT($J21:$AB21,Eksplikatsioon!$O22:$AG22),"")),"")</f>
        <v>0</v>
      </c>
      <c r="AD21" s="52">
        <f ca="1">IFERROR(IF($G21=Tabelid!$L$6,$E21*K21,IFERROR($E21*K21/SUM($J21:$AB21)*(Eksplikatsioon!P22)/SUMPRODUCT($J21:$AB21,Eksplikatsioon!$O22:$AG22),"")),"")</f>
        <v>0</v>
      </c>
      <c r="AE21" s="52">
        <f ca="1">IFERROR(IF($G21=Tabelid!$L$6,$E21*L21,IFERROR($E21*L21/SUM($J21:$AB21)*(Eksplikatsioon!Q22)/SUMPRODUCT($J21:$AB21,Eksplikatsioon!$O22:$AG22),"")),"")</f>
        <v>0</v>
      </c>
      <c r="AF21" s="52">
        <f ca="1">IFERROR(IF($G21=Tabelid!$L$6,$E21*M21,IFERROR($E21*M21/SUM($J21:$AB21)*(Eksplikatsioon!R22)/SUMPRODUCT($J21:$AB21,Eksplikatsioon!$O22:$AG22),"")),"")</f>
        <v>0</v>
      </c>
      <c r="AG21" s="52">
        <f ca="1">IFERROR(IF($G21=Tabelid!$L$6,$E21*N21,IFERROR($E21*N21/SUM($J21:$AB21)*(Eksplikatsioon!S22)/SUMPRODUCT($J21:$AB21,Eksplikatsioon!$O22:$AG22),"")),"")</f>
        <v>0</v>
      </c>
      <c r="AH21" s="52">
        <f ca="1">IFERROR(IF($G21=Tabelid!$L$6,$E21*O21,IFERROR($E21*O21/SUM($J21:$AB21)*(Eksplikatsioon!T22)/SUMPRODUCT($J21:$AB21,Eksplikatsioon!$O22:$AG22),"")),"")</f>
        <v>0</v>
      </c>
      <c r="AI21" s="52">
        <f ca="1">IFERROR(IF($G21=Tabelid!$L$6,$E21*P21,IFERROR($E21*P21/SUM($J21:$AB21)*(Eksplikatsioon!U22)/SUMPRODUCT($J21:$AB21,Eksplikatsioon!$O22:$AG22),"")),"")</f>
        <v>0</v>
      </c>
      <c r="AJ21" s="52">
        <f ca="1">IFERROR(IF($G21=Tabelid!$L$6,$E21*Q21,IFERROR($E21*Q21/SUM($J21:$AB21)*(Eksplikatsioon!V22)/SUMPRODUCT($J21:$AB21,Eksplikatsioon!$O22:$AG22),"")),"")</f>
        <v>0</v>
      </c>
      <c r="AK21" s="52">
        <f ca="1">IFERROR(IF($G21=Tabelid!$L$6,$E21*R21,IFERROR($E21*R21/SUM($J21:$AB21)*(Eksplikatsioon!W22)/SUMPRODUCT($J21:$AB21,Eksplikatsioon!$O22:$AG22),"")),"")</f>
        <v>0</v>
      </c>
      <c r="AL21" s="52">
        <f ca="1">IFERROR(IF($G21=Tabelid!$L$6,$E21*S21,IFERROR($E21*S21/SUM($J21:$AB21)*(Eksplikatsioon!X22)/SUMPRODUCT($J21:$AB21,Eksplikatsioon!$O22:$AG22),"")),"")</f>
        <v>0</v>
      </c>
      <c r="AM21" s="52">
        <f ca="1">IFERROR(IF($G21=Tabelid!$L$6,$E21*T21,IFERROR($E21*T21/SUM($J21:$AB21)*(Eksplikatsioon!Y22)/SUMPRODUCT($J21:$AB21,Eksplikatsioon!$O22:$AG22),"")),"")</f>
        <v>0</v>
      </c>
      <c r="AN21" s="52">
        <f ca="1">IFERROR(IF($G21=Tabelid!$L$6,$E21*U21,IFERROR($E21*U21/SUM($J21:$AB21)*(Eksplikatsioon!Z22)/SUMPRODUCT($J21:$AB21,Eksplikatsioon!$O22:$AG22),"")),"")</f>
        <v>2.0691250903832241</v>
      </c>
      <c r="AO21" s="52">
        <f ca="1">IFERROR(IF($G21=Tabelid!$L$6,$E21*V21,IFERROR($E21*V21/SUM($J21:$AB21)*(Eksplikatsioon!AA22)/SUMPRODUCT($J21:$AB21,Eksplikatsioon!$O22:$AG22),"")),"")</f>
        <v>0</v>
      </c>
      <c r="AP21" s="52">
        <f ca="1">IFERROR(IF($G21=Tabelid!$L$6,$E21*W21,IFERROR($E21*W21/SUM($J21:$AB21)*(Eksplikatsioon!AB22)/SUMPRODUCT($J21:$AB21,Eksplikatsioon!$O22:$AG22),"")),"")</f>
        <v>14.730874909616766</v>
      </c>
      <c r="AQ21" s="52">
        <f ca="1">IFERROR(IF($G21=Tabelid!$L$6,$E21*X21,IFERROR($E21*X21/SUM($J21:$AB21)*(Eksplikatsioon!AC22)/SUMPRODUCT($J21:$AB21,Eksplikatsioon!$O22:$AG22),"")),"")</f>
        <v>0</v>
      </c>
      <c r="AR21" s="52">
        <f ca="1">IFERROR(IF($G21=Tabelid!$L$6,$E21*Y21,IFERROR($E21*Y21/SUM($J21:$AB21)*(Eksplikatsioon!AD22)/SUMPRODUCT($J21:$AB21,Eksplikatsioon!$O22:$AG22),"")),"")</f>
        <v>0</v>
      </c>
      <c r="AS21" s="52">
        <f ca="1">IFERROR(IF($G21=Tabelid!$L$6,$E21*Z21,IFERROR($E21*Z21/SUM($J21:$AB21)*(Eksplikatsioon!AE22)/SUMPRODUCT($J21:$AB21,Eksplikatsioon!$O22:$AG22),"")),"")</f>
        <v>0</v>
      </c>
      <c r="AT21" s="52">
        <f ca="1">IFERROR(IF($G21=Tabelid!$L$6,$E21*AA21,IFERROR($E21*AA21/SUM($J21:$AB21)*(Eksplikatsioon!AF22)/SUMPRODUCT($J21:$AB21,Eksplikatsioon!$O22:$AG22),"")),"")</f>
        <v>0</v>
      </c>
      <c r="AU21" s="52">
        <f ca="1">IFERROR(IF($G21=Tabelid!$L$6,$E21*AB21,IFERROR($E21*AB21/SUM($J21:$AB21)*(Eksplikatsioon!AG22)/SUMPRODUCT($J21:$AB21,Eksplikatsioon!$O22:$AG22),"")),"")</f>
        <v>0</v>
      </c>
      <c r="AW21" s="61" t="str">
        <f t="shared" si="5"/>
        <v/>
      </c>
      <c r="AX21" s="61" t="str">
        <f t="shared" si="6"/>
        <v/>
      </c>
      <c r="AY21" s="58" t="str">
        <f>IF(BF21&lt;&gt;"",IF(SUMIFS(E:E,H:H,AW21,G:G,"Ainukasutuses pind",C:C,"ÜÜRITAV PIND")=0,0,SUMIFS(E:E,H:H,AW21,G:G,"Ainukasutuses pind",C:C,"ÜÜRITAV PIND")),IF(AW21="Aktiivne vakantsus",SUMIFS(E:E,C:C,"üüritav pind",G:G,"ainukasutuses pind")-SUM($AY$2:AY20),IF(AW21="Üüritav pind kokku",SUM($AY$2:AY20),"")))</f>
        <v/>
      </c>
      <c r="AZ21" s="58" t="str">
        <f>IF(BF21&lt;&gt;"",IFERROR(SUMIFS(E:E,G:G,"Ainukasutuses pind",C:C,"Üüritav pind",H:H,AW21,A:A,-5)/SUMIFS(E:E,G:G,"Ainukasutuses pind",C:C,"Üüritav pind",A:A,-5)*SUMIFS(E:E,G:G,"korruse üldpind",C:C,"üüritav pind",A:A,-5),0)+IFERROR(SUMIFS(E:E,G:G,"Ainukasutuses pind",C:C,"Üüritav pind",H:H,AW21,A:A,-4)/SUMIFS(E:E,G:G,"Ainukasutuses pind",C:C,"Üüritav pind",A:A,-4)*SUMIFS(E:E,G:G,"korruse üldpind",C:C,"üüritav pind",A:A,-4),0)+IFERROR(SUMIFS(E:E,G:G,"Ainukasutuses pind",C:C,"Üüritav pind",H:H,AW21,A:A,-3)/SUMIFS(E:E,G:G,"Ainukasutuses pind",C:C,"Üüritav pind",A:A,-3)*SUMIFS(E:E,G:G,"korruse üldpind",C:C,"üüritav pind",A:A,-3),0)+IFERROR(SUMIFS(E:E,G:G,"Ainukasutuses pind",C:C,"Üüritav pind",H:H,AW21,A:A,-2)/SUMIFS(E:E,G:G,"Ainukasutuses pind",C:C,"Üüritav pind",A:A,-2)*SUMIFS(E:E,G:G,"korruse üldpind",C:C,"üüritav pind",A:A,-2),0)+IFERROR(SUMIFS(E:E,G:G,"Ainukasutuses pind",C:C,"Üüritav pind",H:H,AW21,A:A,-1)/SUMIFS(E:E,G:G,"Ainukasutuses pind",C:C,"Üüritav pind",A:A,-1)*SUMIFS(E:E,G:G,"korruse üldpind",C:C,"üüritav pind",A:A,-1),0)+IFERROR(SUMIFS(E:E,G:G,"Ainukasutuses pind",C:C,"Üüritav pind",H:H,AW21,A:A,0)/SUMIFS(E:E,G:G,"Ainukasutuses pind",C:C,"Üüritav pind",A:A,0)*SUMIFS(E:E,G:G,"korruse üldpind",C:C,"üüritav pind",A:A,0),0)+IFERROR(SUMIFS(E:E,G:G,"Ainukasutuses pind",C:C,"Üüritav pind",H:H,AW21,A:A,1)/SUMIFS(E:E,G:G,"Ainukasutuses pind",C:C,"Üüritav pind",A:A,1)*SUMIFS(E:E,G:G,"korruse üldpind",C:C,"üüritav pind",A:A,1),0)+IFERROR(SUMIFS(E:E,G:G,"Ainukasutuses pind",C:C,"Üüritav pind",H:H,AW21,A:A,2)/SUMIFS(E:E,G:G,"Ainukasutuses pind",C:C,"Üüritav pind",A:A,2)*SUMIFS(E:E,G:G,"korruse üldpind",C:C,"üüritav pind",A:A,2),0)+IFERROR(SUMIFS(E:E,G:G,"Ainukasutuses pind",C:C,"Üüritav pind",H:H,AW21,A:A,3)/SUMIFS(E:E,G:G,"Ainukasutuses pind",C:C,"Üüritav pind",A:A,3)*SUMIFS(E:E,G:G,"korruse üldpind",C:C,"üüritav pind",A:A,3),0)+IFERROR(SUMIFS(E:E,G:G,"Ainukasutuses pind",C:C,"Üüritav pind",H:H,AW21,A:A,4)/SUMIFS(E:E,G:G,"Ainukasutuses pind",C:C,"Üüritav pind",A:A,4)*SUMIFS(E:E,G:G,"korruse üldpind",C:C,"üüritav pind",A:A,4),0)+IFERROR(SUMIFS(E:E,G:G,"Ainukasutuses pind",C:C,"Üüritav pind",H:H,AW21,A:A,5)/SUMIFS(E:E,G:G,"Ainukasutuses pind",C:C,"Üüritav pind",A:A,5)*SUMIFS(E:E,G:G,"korruse üldpind",C:C,"üüritav pind",A:A,5),0)+IFERROR(SUMIFS(E:E,G:G,"Ainukasutuses pind",C:C,"Üüritav pind",H:H,AW21,A:A,6)/SUMIFS(E:E,G:G,"Ainukasutuses pind",C:C,"Üüritav pind",A:A,6)*SUMIFS(E:E,G:G,"korruse üldpind",C:C,"üüritav pind",A:A,6),0)+IFERROR(SUMIFS(E:E,G:G,"Ainukasutuses pind",C:C,"Üüritav pind",H:H,AW21,A:A,7)/SUMIFS(E:E,G:G,"Ainukasutuses pind",C:C,"Üüritav pind",A:A,7)*SUMIFS(E:E,G:G,"korruse üldpind",C:C,"üüritav pind",A:A,7),0)+IFERROR(SUMIFS(E:E,G:G,"Ainukasutuses pind",C:C,"Üüritav pind",H:H,AW21,A:A,8)/SUMIFS(E:E,G:G,"Ainukasutuses pind",C:C,"Üüritav pind",A:A,8)*SUMIFS(E:E,G:G,"korruse üldpind",C:C,"üüritav pind",A:A,8),0)+IFERROR(SUMIFS(E:E,G:G,"Ainukasutuses pind",C:C,"Üüritav pind",H:H,AW21,A:A,9)/SUMIFS(E:E,G:G,"Ainukasutuses pind",C:C,"Üüritav pind",A:A,9)*SUMIFS(E:E,G:G,"korruse üldpind",C:C,"üüritav pind",A:A,9),0)+IFERROR(SUMIFS(E:E,G:G,"Ainukasutuses pind",C:C,"Üüritav pind",H:H,AW21,A:A,10)/SUMIFS(E:E,G:G,"Ainukasutuses pind",C:C,"Üüritav pind",A:A,10)*SUMIFS(E:E,G:G,"korruse üldpind",C:C,"üüritav pind",A:A,10),0)+IFERROR(SUMIFS(E:E,G:G,"Ainukasutuses pind",C:C,"Üüritav pind",H:H,AW21,A:A,11)/SUMIFS(E:E,G:G,"Ainukasutuses pind",C:C,"Üüritav pind",A:A,11)*SUMIFS(E:E,G:G,"korruse üldpind",C:C,"üüritav pind",A:A,11),0)+IFERROR(SUMIFS(E:E,G:G,"Ainukasutuses pind",C:C,"Üüritav pind",H:H,AW21,A:A,12)/SUMIFS(E:E,G:G,"Ainukasutuses pind",C:C,"Üüritav pind",A:A,12)*SUMIFS(E:E,G:G,"korruse üldpind",C:C,"üüritav pind",A:A,12),0)+IFERROR(SUMIFS(E:E,G:G,"Ainukasutuses pind",C:C,"Üüritav pind",H:H,AW21,A:A,13)/SUMIFS(E:E,G:G,"Ainukasutuses pind",C:C,"Üüritav pind",A:A,13)*SUMIFS(E:E,G:G,"korruse üldpind",C:C,"üüritav pind",A:A,13),0)+IFERROR(SUMIFS(E:E,G:G,"Ainukasutuses pind",C:C,"Üüritav pind",H:H,AW21,A:A,14)/SUMIFS(E:E,G:G,"Ainukasutuses pind",C:C,"Üüritav pind",A:A,14)*SUMIFS(E:E,G:G,"korruse üldpind",C:C,"üüritav pind",A:A,14),0)+IFERROR(SUMIFS(E:E,G:G,"Ainukasutuses pind",C:C,"Üüritav pind",H:H,AW21,A:A,15)/SUMIFS(E:E,G:G,"Ainukasutuses pind",C:C,"Üüritav pind",A:A,15)*SUMIFS(E:E,G:G,"korruse üldpind",C:C,"üüritav pind",A:A,15),0)+IFERROR(SUMIFS(E:E,G:G,"Ainukasutuses pind",C:C,"Üüritav pind",H:H,AW21,A:A,16)/SUMIFS(E:E,G:G,"Ainukasutuses pind",C:C,"Üüritav pind",A:A,16)*SUMIFS(E:E,G:G,"korruse üldpind",C:C,"üüritav pind",A:A,16),0)+IFERROR(SUMIFS(E:E,G:G,"Ainukasutuses pind",C:C,"Üüritav pind",H:H,AW21,A:A,17)/SUMIFS(E:E,G:G,"Ainukasutuses pind",C:C,"Üüritav pind",A:A,17)*SUMIFS(E:E,G:G,"korruse üldpind",C:C,"üüritav pind",A:A,17),0)+IFERROR(SUMIFS(E:E,G:G,"Ainukasutuses pind",C:C,"Üüritav pind",H:H,AW21,A:A,18)/SUMIFS(E:E,G:G,"Ainukasutuses pind",C:C,"Üüritav pind",A:A,18)*SUMIFS(E:E,G:G,"korruse üldpind",C:C,"üüritav pind",A:A,18),0)+IFERROR(SUMIFS(E:E,G:G,"Ainukasutuses pind",C:C,"Üüritav pind",H:H,AW21,A:A,19)/SUMIFS(E:E,G:G,"Ainukasutuses pind",C:C,"Üüritav pind",A:A,19)*SUMIFS(E:E,G:G,"korruse üldpind",C:C,"üüritav pind",A:A,19),0)+IFERROR(SUMIFS(E:E,G:G,"Ainukasutuses pind",C:C,"Üüritav pind",H:H,AW21,A:A,20)/SUMIFS(E:E,G:G,"Ainukasutuses pind",C:C,"Üüritav pind",A:A,20)*SUMIFS(E:E,G:G,"korruse üldpind",C:C,"üüritav pind",A:A,20),0),IF(AW21="Aktiivne vakantsus",SUMIFS(E:E,C:C,"üüritav pind",G:G,"korruse üldpind")-SUM($AZ$2:AZ20),IF(AW21="Üüritav pind kokku",SUM($AZ$2:AZ20),"")))</f>
        <v/>
      </c>
      <c r="BA21" s="58" t="str">
        <f ca="1">IF(BF21&lt;&gt;"",IFERROR(AY21/SUM($AY$3:OFFSET($AY$3,MATCH("Üüritav pind kokku",$AW$5:$AW$100,0),0))*SUMIFS(E:E,G:G,"Hoone üldpind",C:C,"ÜÜRITAV PIND"),0),IF(AW21="Aktiivne vakantsus",IFERROR(AY21/SUM($AY$3:AY21)*SUMIFS(E:E,G:G,"Hoone üldpind",C:C,"ÜÜRITAV PIND"),SUMIFS(E:E,G:G,"Hoone üldpind",C:C,"ÜÜRITAV PIND")),IF(AW21="Üüritav pind kokku",SUM($BA$2:BA20),"")))</f>
        <v/>
      </c>
      <c r="BB21" s="58" t="str">
        <f ca="1">IF(OR(BF21&lt;&gt;"",AW21="Aktiivne vakantsus"),IFERROR(SUM(INDIRECT("r3c"&amp;MATCH($AW21,AC$2:AU$2,0)+28,FALSE):INDIRECT("r1002c"&amp;MATCH($AW21,AC$2:AU$2,0)+28,FALSE)),0),IF(AW21="Üüritav pind kokku",SUM($BB$2:BB20),""))</f>
        <v/>
      </c>
      <c r="BC21" s="58" t="str">
        <f t="shared" si="7"/>
        <v/>
      </c>
      <c r="BD21" s="73" t="str">
        <f t="shared" ca="1" si="8"/>
        <v/>
      </c>
      <c r="BF21" s="60"/>
      <c r="BG21" s="60"/>
    </row>
    <row r="22" spans="1:59" x14ac:dyDescent="0.25">
      <c r="A22" s="38" t="str">
        <f>IF(Eksplikatsioon!A23=0,"",Eksplikatsioon!A23)</f>
        <v>01</v>
      </c>
      <c r="B22" s="38" t="str">
        <f>IF(Eksplikatsioon!B23=0,"",Eksplikatsioon!B23)</f>
        <v>112D</v>
      </c>
      <c r="C22" s="38" t="str">
        <f>IF(Eksplikatsioon!C23=0,"",Eksplikatsioon!C23)</f>
        <v>ÜÜRITAV PIND</v>
      </c>
      <c r="D22" s="38" t="str">
        <f>IF(Eksplikatsioon!D23=0,"",Eksplikatsioon!D23)</f>
        <v>Kabinet/Büroo</v>
      </c>
      <c r="E22" s="38">
        <f>IF(Eksplikatsioon!F23=0,"",Eksplikatsioon!F23)</f>
        <v>15.4</v>
      </c>
      <c r="F22" s="38" t="str">
        <f>IF(Eksplikatsioon!H23=0,"",Eksplikatsioon!H23)</f>
        <v>vakantne</v>
      </c>
      <c r="G22" s="38" t="str">
        <f>IF(Eksplikatsioon!J23=0,"",Eksplikatsioon!J23)</f>
        <v>Ainukasutuses pind</v>
      </c>
      <c r="H22" s="38" t="str">
        <f>IF(Eksplikatsioon!K23=0,"",Eksplikatsioon!K23)</f>
        <v>Aktiivne vakantsus</v>
      </c>
      <c r="I22" s="38" t="str">
        <f>IF(Eksplikatsioon!L23=0,"",Eksplikatsioon!L23)</f>
        <v/>
      </c>
      <c r="J22" s="52" t="str">
        <f>IFERROR(IF($G22=Tabelid!$L$6,Eksplikatsioon!O23/SUM(Eksplikatsioon!$O23:'Eksplikatsioon'!$AG23),IF($G22=Tabelid!$L$4,IFERROR(SUMIFS($E:$E,$G:$G,Tabelid!$L$1,$C:$C,Tabelid!$J$4,$H:$H,J$2,$A:$A,$A22)/SUMIFS($E:$E,$G:$G,Tabelid!$L$1,$C:$C,Tabelid!$J$4,$A:$A,$A22),0),IF($G22=Tabelid!$L$5,IFERROR(SUMIFS($E:$E,$G:$G,Tabelid!$L$1,$C:$C,Tabelid!$J$4,$H:$H,J$2)/SUMIFS($E:$E,$G:$G,Tabelid!$L$1,$C:$C,Tabelid!$J$4),0),""))),"")</f>
        <v/>
      </c>
      <c r="K22" s="52" t="str">
        <f>IFERROR(IF($G22=Tabelid!$L$6,Eksplikatsioon!P23/SUM(Eksplikatsioon!$O23:'Eksplikatsioon'!$AG23),IF($G22=Tabelid!$L$4,IFERROR(SUMIFS($E:$E,$G:$G,Tabelid!$L$1,$C:$C,Tabelid!$J$4,$H:$H,K$2,$A:$A,$A22)/SUMIFS($E:$E,$G:$G,Tabelid!$L$1,$C:$C,Tabelid!$J$4,$A:$A,$A22),0),IF($G22=Tabelid!$L$5,IFERROR(SUMIFS($E:$E,$G:$G,Tabelid!$L$1,$C:$C,Tabelid!$J$4,$H:$H,K$2)/SUMIFS($E:$E,$G:$G,Tabelid!$L$1,$C:$C,Tabelid!$J$4),0),""))),"")</f>
        <v/>
      </c>
      <c r="L22" s="52" t="str">
        <f>IFERROR(IF($G22=Tabelid!$L$6,Eksplikatsioon!Q23/SUM(Eksplikatsioon!$O23:'Eksplikatsioon'!$AG23),IF($G22=Tabelid!$L$4,IFERROR(SUMIFS($E:$E,$G:$G,Tabelid!$L$1,$C:$C,Tabelid!$J$4,$H:$H,L$2,$A:$A,$A22)/SUMIFS($E:$E,$G:$G,Tabelid!$L$1,$C:$C,Tabelid!$J$4,$A:$A,$A22),0),IF($G22=Tabelid!$L$5,IFERROR(SUMIFS($E:$E,$G:$G,Tabelid!$L$1,$C:$C,Tabelid!$J$4,$H:$H,L$2)/SUMIFS($E:$E,$G:$G,Tabelid!$L$1,$C:$C,Tabelid!$J$4),0),""))),"")</f>
        <v/>
      </c>
      <c r="M22" s="52" t="str">
        <f>IFERROR(IF($G22=Tabelid!$L$6,Eksplikatsioon!R23/SUM(Eksplikatsioon!$O23:'Eksplikatsioon'!$AG23),IF($G22=Tabelid!$L$4,IFERROR(SUMIFS($E:$E,$G:$G,Tabelid!$L$1,$C:$C,Tabelid!$J$4,$H:$H,M$2,$A:$A,$A22)/SUMIFS($E:$E,$G:$G,Tabelid!$L$1,$C:$C,Tabelid!$J$4,$A:$A,$A22),0),IF($G22=Tabelid!$L$5,IFERROR(SUMIFS($E:$E,$G:$G,Tabelid!$L$1,$C:$C,Tabelid!$J$4,$H:$H,M$2)/SUMIFS($E:$E,$G:$G,Tabelid!$L$1,$C:$C,Tabelid!$J$4),0),""))),"")</f>
        <v/>
      </c>
      <c r="N22" s="52" t="str">
        <f>IFERROR(IF($G22=Tabelid!$L$6,Eksplikatsioon!S23/SUM(Eksplikatsioon!$O23:'Eksplikatsioon'!$AG23),IF($G22=Tabelid!$L$4,IFERROR(SUMIFS($E:$E,$G:$G,Tabelid!$L$1,$C:$C,Tabelid!$J$4,$H:$H,N$2,$A:$A,$A22)/SUMIFS($E:$E,$G:$G,Tabelid!$L$1,$C:$C,Tabelid!$J$4,$A:$A,$A22),0),IF($G22=Tabelid!$L$5,IFERROR(SUMIFS($E:$E,$G:$G,Tabelid!$L$1,$C:$C,Tabelid!$J$4,$H:$H,N$2)/SUMIFS($E:$E,$G:$G,Tabelid!$L$1,$C:$C,Tabelid!$J$4),0),""))),"")</f>
        <v/>
      </c>
      <c r="O22" s="52" t="str">
        <f>IFERROR(IF($G22=Tabelid!$L$6,Eksplikatsioon!T23/SUM(Eksplikatsioon!$O23:'Eksplikatsioon'!$AG23),IF($G22=Tabelid!$L$4,IFERROR(SUMIFS($E:$E,$G:$G,Tabelid!$L$1,$C:$C,Tabelid!$J$4,$H:$H,O$2,$A:$A,$A22)/SUMIFS($E:$E,$G:$G,Tabelid!$L$1,$C:$C,Tabelid!$J$4,$A:$A,$A22),0),IF($G22=Tabelid!$L$5,IFERROR(SUMIFS($E:$E,$G:$G,Tabelid!$L$1,$C:$C,Tabelid!$J$4,$H:$H,O$2)/SUMIFS($E:$E,$G:$G,Tabelid!$L$1,$C:$C,Tabelid!$J$4),0),""))),"")</f>
        <v/>
      </c>
      <c r="P22" s="52" t="str">
        <f>IFERROR(IF($G22=Tabelid!$L$6,Eksplikatsioon!U23/SUM(Eksplikatsioon!$O23:'Eksplikatsioon'!$AG23),IF($G22=Tabelid!$L$4,IFERROR(SUMIFS($E:$E,$G:$G,Tabelid!$L$1,$C:$C,Tabelid!$J$4,$H:$H,P$2,$A:$A,$A22)/SUMIFS($E:$E,$G:$G,Tabelid!$L$1,$C:$C,Tabelid!$J$4,$A:$A,$A22),0),IF($G22=Tabelid!$L$5,IFERROR(SUMIFS($E:$E,$G:$G,Tabelid!$L$1,$C:$C,Tabelid!$J$4,$H:$H,P$2)/SUMIFS($E:$E,$G:$G,Tabelid!$L$1,$C:$C,Tabelid!$J$4),0),""))),"")</f>
        <v/>
      </c>
      <c r="Q22" s="52" t="str">
        <f>IFERROR(IF($G22=Tabelid!$L$6,Eksplikatsioon!V23/SUM(Eksplikatsioon!$O23:'Eksplikatsioon'!$AG23),IF($G22=Tabelid!$L$4,IFERROR(SUMIFS($E:$E,$G:$G,Tabelid!$L$1,$C:$C,Tabelid!$J$4,$H:$H,Q$2,$A:$A,$A22)/SUMIFS($E:$E,$G:$G,Tabelid!$L$1,$C:$C,Tabelid!$J$4,$A:$A,$A22),0),IF($G22=Tabelid!$L$5,IFERROR(SUMIFS($E:$E,$G:$G,Tabelid!$L$1,$C:$C,Tabelid!$J$4,$H:$H,Q$2)/SUMIFS($E:$E,$G:$G,Tabelid!$L$1,$C:$C,Tabelid!$J$4),0),""))),"")</f>
        <v/>
      </c>
      <c r="R22" s="52" t="str">
        <f>IFERROR(IF($G22=Tabelid!$L$6,Eksplikatsioon!W23/SUM(Eksplikatsioon!$O23:'Eksplikatsioon'!$AG23),IF($G22=Tabelid!$L$4,IFERROR(SUMIFS($E:$E,$G:$G,Tabelid!$L$1,$C:$C,Tabelid!$J$4,$H:$H,R$2,$A:$A,$A22)/SUMIFS($E:$E,$G:$G,Tabelid!$L$1,$C:$C,Tabelid!$J$4,$A:$A,$A22),0),IF($G22=Tabelid!$L$5,IFERROR(SUMIFS($E:$E,$G:$G,Tabelid!$L$1,$C:$C,Tabelid!$J$4,$H:$H,R$2)/SUMIFS($E:$E,$G:$G,Tabelid!$L$1,$C:$C,Tabelid!$J$4),0),""))),"")</f>
        <v/>
      </c>
      <c r="S22" s="52" t="str">
        <f>IFERROR(IF($G22=Tabelid!$L$6,Eksplikatsioon!X23/SUM(Eksplikatsioon!$O23:'Eksplikatsioon'!$AG23),IF($G22=Tabelid!$L$4,IFERROR(SUMIFS($E:$E,$G:$G,Tabelid!$L$1,$C:$C,Tabelid!$J$4,$H:$H,S$2,$A:$A,$A22)/SUMIFS($E:$E,$G:$G,Tabelid!$L$1,$C:$C,Tabelid!$J$4,$A:$A,$A22),0),IF($G22=Tabelid!$L$5,IFERROR(SUMIFS($E:$E,$G:$G,Tabelid!$L$1,$C:$C,Tabelid!$J$4,$H:$H,S$2)/SUMIFS($E:$E,$G:$G,Tabelid!$L$1,$C:$C,Tabelid!$J$4),0),""))),"")</f>
        <v/>
      </c>
      <c r="T22" s="52" t="str">
        <f>IFERROR(IF($G22=Tabelid!$L$6,Eksplikatsioon!Y23/SUM(Eksplikatsioon!$O23:'Eksplikatsioon'!$AG23),IF($G22=Tabelid!$L$4,IFERROR(SUMIFS($E:$E,$G:$G,Tabelid!$L$1,$C:$C,Tabelid!$J$4,$H:$H,T$2,$A:$A,$A22)/SUMIFS($E:$E,$G:$G,Tabelid!$L$1,$C:$C,Tabelid!$J$4,$A:$A,$A22),0),IF($G22=Tabelid!$L$5,IFERROR(SUMIFS($E:$E,$G:$G,Tabelid!$L$1,$C:$C,Tabelid!$J$4,$H:$H,T$2)/SUMIFS($E:$E,$G:$G,Tabelid!$L$1,$C:$C,Tabelid!$J$4),0),""))),"")</f>
        <v/>
      </c>
      <c r="U22" s="52" t="str">
        <f>IFERROR(IF($G22=Tabelid!$L$6,Eksplikatsioon!Z23/SUM(Eksplikatsioon!$O23:'Eksplikatsioon'!$AG23),IF($G22=Tabelid!$L$4,IFERROR(SUMIFS($E:$E,$G:$G,Tabelid!$L$1,$C:$C,Tabelid!$J$4,$H:$H,U$2,$A:$A,$A22)/SUMIFS($E:$E,$G:$G,Tabelid!$L$1,$C:$C,Tabelid!$J$4,$A:$A,$A22),0),IF($G22=Tabelid!$L$5,IFERROR(SUMIFS($E:$E,$G:$G,Tabelid!$L$1,$C:$C,Tabelid!$J$4,$H:$H,U$2)/SUMIFS($E:$E,$G:$G,Tabelid!$L$1,$C:$C,Tabelid!$J$4),0),""))),"")</f>
        <v/>
      </c>
      <c r="V22" s="52"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52"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52"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52"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52"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52"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52"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52" t="str">
        <f>IFERROR(IF($G22=Tabelid!$L$6,$E22*J22,IFERROR($E22*J22/SUM($J22:$AB22)*(Eksplikatsioon!O23)/SUMPRODUCT($J22:$AB22,Eksplikatsioon!$O23:$AG23),"")),"")</f>
        <v/>
      </c>
      <c r="AD22" s="52" t="str">
        <f>IFERROR(IF($G22=Tabelid!$L$6,$E22*K22,IFERROR($E22*K22/SUM($J22:$AB22)*(Eksplikatsioon!P23)/SUMPRODUCT($J22:$AB22,Eksplikatsioon!$O23:$AG23),"")),"")</f>
        <v/>
      </c>
      <c r="AE22" s="52" t="str">
        <f>IFERROR(IF($G22=Tabelid!$L$6,$E22*L22,IFERROR($E22*L22/SUM($J22:$AB22)*(Eksplikatsioon!Q23)/SUMPRODUCT($J22:$AB22,Eksplikatsioon!$O23:$AG23),"")),"")</f>
        <v/>
      </c>
      <c r="AF22" s="52" t="str">
        <f>IFERROR(IF($G22=Tabelid!$L$6,$E22*M22,IFERROR($E22*M22/SUM($J22:$AB22)*(Eksplikatsioon!R23)/SUMPRODUCT($J22:$AB22,Eksplikatsioon!$O23:$AG23),"")),"")</f>
        <v/>
      </c>
      <c r="AG22" s="52" t="str">
        <f>IFERROR(IF($G22=Tabelid!$L$6,$E22*N22,IFERROR($E22*N22/SUM($J22:$AB22)*(Eksplikatsioon!S23)/SUMPRODUCT($J22:$AB22,Eksplikatsioon!$O23:$AG23),"")),"")</f>
        <v/>
      </c>
      <c r="AH22" s="52" t="str">
        <f>IFERROR(IF($G22=Tabelid!$L$6,$E22*O22,IFERROR($E22*O22/SUM($J22:$AB22)*(Eksplikatsioon!T23)/SUMPRODUCT($J22:$AB22,Eksplikatsioon!$O23:$AG23),"")),"")</f>
        <v/>
      </c>
      <c r="AI22" s="52" t="str">
        <f>IFERROR(IF($G22=Tabelid!$L$6,$E22*P22,IFERROR($E22*P22/SUM($J22:$AB22)*(Eksplikatsioon!U23)/SUMPRODUCT($J22:$AB22,Eksplikatsioon!$O23:$AG23),"")),"")</f>
        <v/>
      </c>
      <c r="AJ22" s="52" t="str">
        <f>IFERROR(IF($G22=Tabelid!$L$6,$E22*Q22,IFERROR($E22*Q22/SUM($J22:$AB22)*(Eksplikatsioon!V23)/SUMPRODUCT($J22:$AB22,Eksplikatsioon!$O23:$AG23),"")),"")</f>
        <v/>
      </c>
      <c r="AK22" s="52" t="str">
        <f>IFERROR(IF($G22=Tabelid!$L$6,$E22*R22,IFERROR($E22*R22/SUM($J22:$AB22)*(Eksplikatsioon!W23)/SUMPRODUCT($J22:$AB22,Eksplikatsioon!$O23:$AG23),"")),"")</f>
        <v/>
      </c>
      <c r="AL22" s="52" t="str">
        <f>IFERROR(IF($G22=Tabelid!$L$6,$E22*S22,IFERROR($E22*S22/SUM($J22:$AB22)*(Eksplikatsioon!X23)/SUMPRODUCT($J22:$AB22,Eksplikatsioon!$O23:$AG23),"")),"")</f>
        <v/>
      </c>
      <c r="AM22" s="52" t="str">
        <f>IFERROR(IF($G22=Tabelid!$L$6,$E22*T22,IFERROR($E22*T22/SUM($J22:$AB22)*(Eksplikatsioon!Y23)/SUMPRODUCT($J22:$AB22,Eksplikatsioon!$O23:$AG23),"")),"")</f>
        <v/>
      </c>
      <c r="AN22" s="52" t="str">
        <f>IFERROR(IF($G22=Tabelid!$L$6,$E22*U22,IFERROR($E22*U22/SUM($J22:$AB22)*(Eksplikatsioon!Z23)/SUMPRODUCT($J22:$AB22,Eksplikatsioon!$O23:$AG23),"")),"")</f>
        <v/>
      </c>
      <c r="AO22" s="52" t="str">
        <f>IFERROR(IF($G22=Tabelid!$L$6,$E22*V22,IFERROR($E22*V22/SUM($J22:$AB22)*(Eksplikatsioon!AA23)/SUMPRODUCT($J22:$AB22,Eksplikatsioon!$O23:$AG23),"")),"")</f>
        <v/>
      </c>
      <c r="AP22" s="52" t="str">
        <f>IFERROR(IF($G22=Tabelid!$L$6,$E22*W22,IFERROR($E22*W22/SUM($J22:$AB22)*(Eksplikatsioon!AB23)/SUMPRODUCT($J22:$AB22,Eksplikatsioon!$O23:$AG23),"")),"")</f>
        <v/>
      </c>
      <c r="AQ22" s="52" t="str">
        <f>IFERROR(IF($G22=Tabelid!$L$6,$E22*X22,IFERROR($E22*X22/SUM($J22:$AB22)*(Eksplikatsioon!AC23)/SUMPRODUCT($J22:$AB22,Eksplikatsioon!$O23:$AG23),"")),"")</f>
        <v/>
      </c>
      <c r="AR22" s="52" t="str">
        <f>IFERROR(IF($G22=Tabelid!$L$6,$E22*Y22,IFERROR($E22*Y22/SUM($J22:$AB22)*(Eksplikatsioon!AD23)/SUMPRODUCT($J22:$AB22,Eksplikatsioon!$O23:$AG23),"")),"")</f>
        <v/>
      </c>
      <c r="AS22" s="52" t="str">
        <f>IFERROR(IF($G22=Tabelid!$L$6,$E22*Z22,IFERROR($E22*Z22/SUM($J22:$AB22)*(Eksplikatsioon!AE23)/SUMPRODUCT($J22:$AB22,Eksplikatsioon!$O23:$AG23),"")),"")</f>
        <v/>
      </c>
      <c r="AT22" s="52" t="str">
        <f>IFERROR(IF($G22=Tabelid!$L$6,$E22*AA22,IFERROR($E22*AA22/SUM($J22:$AB22)*(Eksplikatsioon!AF23)/SUMPRODUCT($J22:$AB22,Eksplikatsioon!$O23:$AG23),"")),"")</f>
        <v/>
      </c>
      <c r="AU22" s="52" t="str">
        <f>IFERROR(IF($G22=Tabelid!$L$6,$E22*AB22,IFERROR($E22*AB22/SUM($J22:$AB22)*(Eksplikatsioon!AG23)/SUMPRODUCT($J22:$AB22,Eksplikatsioon!$O23:$AG23),"")),"")</f>
        <v/>
      </c>
      <c r="AW22" s="61" t="str">
        <f t="shared" si="5"/>
        <v/>
      </c>
      <c r="AX22" s="61" t="str">
        <f t="shared" si="6"/>
        <v/>
      </c>
      <c r="AY22" s="58" t="str">
        <f>IF(BF22&lt;&gt;"",IF(SUMIFS(E:E,H:H,AW22,G:G,"Ainukasutuses pind",C:C,"ÜÜRITAV PIND")=0,0,SUMIFS(E:E,H:H,AW22,G:G,"Ainukasutuses pind",C:C,"ÜÜRITAV PIND")),IF(AW22="Aktiivne vakantsus",SUMIFS(E:E,C:C,"üüritav pind",G:G,"ainukasutuses pind")-SUM($AY$2:AY21),IF(AW22="Üüritav pind kokku",SUM($AY$2:AY21),"")))</f>
        <v/>
      </c>
      <c r="AZ22" s="58" t="str">
        <f>IF(BF22&lt;&gt;"",IFERROR(SUMIFS(E:E,G:G,"Ainukasutuses pind",C:C,"Üüritav pind",H:H,AW22,A:A,-5)/SUMIFS(E:E,G:G,"Ainukasutuses pind",C:C,"Üüritav pind",A:A,-5)*SUMIFS(E:E,G:G,"korruse üldpind",C:C,"üüritav pind",A:A,-5),0)+IFERROR(SUMIFS(E:E,G:G,"Ainukasutuses pind",C:C,"Üüritav pind",H:H,AW22,A:A,-4)/SUMIFS(E:E,G:G,"Ainukasutuses pind",C:C,"Üüritav pind",A:A,-4)*SUMIFS(E:E,G:G,"korruse üldpind",C:C,"üüritav pind",A:A,-4),0)+IFERROR(SUMIFS(E:E,G:G,"Ainukasutuses pind",C:C,"Üüritav pind",H:H,AW22,A:A,-3)/SUMIFS(E:E,G:G,"Ainukasutuses pind",C:C,"Üüritav pind",A:A,-3)*SUMIFS(E:E,G:G,"korruse üldpind",C:C,"üüritav pind",A:A,-3),0)+IFERROR(SUMIFS(E:E,G:G,"Ainukasutuses pind",C:C,"Üüritav pind",H:H,AW22,A:A,-2)/SUMIFS(E:E,G:G,"Ainukasutuses pind",C:C,"Üüritav pind",A:A,-2)*SUMIFS(E:E,G:G,"korruse üldpind",C:C,"üüritav pind",A:A,-2),0)+IFERROR(SUMIFS(E:E,G:G,"Ainukasutuses pind",C:C,"Üüritav pind",H:H,AW22,A:A,-1)/SUMIFS(E:E,G:G,"Ainukasutuses pind",C:C,"Üüritav pind",A:A,-1)*SUMIFS(E:E,G:G,"korruse üldpind",C:C,"üüritav pind",A:A,-1),0)+IFERROR(SUMIFS(E:E,G:G,"Ainukasutuses pind",C:C,"Üüritav pind",H:H,AW22,A:A,0)/SUMIFS(E:E,G:G,"Ainukasutuses pind",C:C,"Üüritav pind",A:A,0)*SUMIFS(E:E,G:G,"korruse üldpind",C:C,"üüritav pind",A:A,0),0)+IFERROR(SUMIFS(E:E,G:G,"Ainukasutuses pind",C:C,"Üüritav pind",H:H,AW22,A:A,1)/SUMIFS(E:E,G:G,"Ainukasutuses pind",C:C,"Üüritav pind",A:A,1)*SUMIFS(E:E,G:G,"korruse üldpind",C:C,"üüritav pind",A:A,1),0)+IFERROR(SUMIFS(E:E,G:G,"Ainukasutuses pind",C:C,"Üüritav pind",H:H,AW22,A:A,2)/SUMIFS(E:E,G:G,"Ainukasutuses pind",C:C,"Üüritav pind",A:A,2)*SUMIFS(E:E,G:G,"korruse üldpind",C:C,"üüritav pind",A:A,2),0)+IFERROR(SUMIFS(E:E,G:G,"Ainukasutuses pind",C:C,"Üüritav pind",H:H,AW22,A:A,3)/SUMIFS(E:E,G:G,"Ainukasutuses pind",C:C,"Üüritav pind",A:A,3)*SUMIFS(E:E,G:G,"korruse üldpind",C:C,"üüritav pind",A:A,3),0)+IFERROR(SUMIFS(E:E,G:G,"Ainukasutuses pind",C:C,"Üüritav pind",H:H,AW22,A:A,4)/SUMIFS(E:E,G:G,"Ainukasutuses pind",C:C,"Üüritav pind",A:A,4)*SUMIFS(E:E,G:G,"korruse üldpind",C:C,"üüritav pind",A:A,4),0)+IFERROR(SUMIFS(E:E,G:G,"Ainukasutuses pind",C:C,"Üüritav pind",H:H,AW22,A:A,5)/SUMIFS(E:E,G:G,"Ainukasutuses pind",C:C,"Üüritav pind",A:A,5)*SUMIFS(E:E,G:G,"korruse üldpind",C:C,"üüritav pind",A:A,5),0)+IFERROR(SUMIFS(E:E,G:G,"Ainukasutuses pind",C:C,"Üüritav pind",H:H,AW22,A:A,6)/SUMIFS(E:E,G:G,"Ainukasutuses pind",C:C,"Üüritav pind",A:A,6)*SUMIFS(E:E,G:G,"korruse üldpind",C:C,"üüritav pind",A:A,6),0)+IFERROR(SUMIFS(E:E,G:G,"Ainukasutuses pind",C:C,"Üüritav pind",H:H,AW22,A:A,7)/SUMIFS(E:E,G:G,"Ainukasutuses pind",C:C,"Üüritav pind",A:A,7)*SUMIFS(E:E,G:G,"korruse üldpind",C:C,"üüritav pind",A:A,7),0)+IFERROR(SUMIFS(E:E,G:G,"Ainukasutuses pind",C:C,"Üüritav pind",H:H,AW22,A:A,8)/SUMIFS(E:E,G:G,"Ainukasutuses pind",C:C,"Üüritav pind",A:A,8)*SUMIFS(E:E,G:G,"korruse üldpind",C:C,"üüritav pind",A:A,8),0)+IFERROR(SUMIFS(E:E,G:G,"Ainukasutuses pind",C:C,"Üüritav pind",H:H,AW22,A:A,9)/SUMIFS(E:E,G:G,"Ainukasutuses pind",C:C,"Üüritav pind",A:A,9)*SUMIFS(E:E,G:G,"korruse üldpind",C:C,"üüritav pind",A:A,9),0)+IFERROR(SUMIFS(E:E,G:G,"Ainukasutuses pind",C:C,"Üüritav pind",H:H,AW22,A:A,10)/SUMIFS(E:E,G:G,"Ainukasutuses pind",C:C,"Üüritav pind",A:A,10)*SUMIFS(E:E,G:G,"korruse üldpind",C:C,"üüritav pind",A:A,10),0)+IFERROR(SUMIFS(E:E,G:G,"Ainukasutuses pind",C:C,"Üüritav pind",H:H,AW22,A:A,11)/SUMIFS(E:E,G:G,"Ainukasutuses pind",C:C,"Üüritav pind",A:A,11)*SUMIFS(E:E,G:G,"korruse üldpind",C:C,"üüritav pind",A:A,11),0)+IFERROR(SUMIFS(E:E,G:G,"Ainukasutuses pind",C:C,"Üüritav pind",H:H,AW22,A:A,12)/SUMIFS(E:E,G:G,"Ainukasutuses pind",C:C,"Üüritav pind",A:A,12)*SUMIFS(E:E,G:G,"korruse üldpind",C:C,"üüritav pind",A:A,12),0)+IFERROR(SUMIFS(E:E,G:G,"Ainukasutuses pind",C:C,"Üüritav pind",H:H,AW22,A:A,13)/SUMIFS(E:E,G:G,"Ainukasutuses pind",C:C,"Üüritav pind",A:A,13)*SUMIFS(E:E,G:G,"korruse üldpind",C:C,"üüritav pind",A:A,13),0)+IFERROR(SUMIFS(E:E,G:G,"Ainukasutuses pind",C:C,"Üüritav pind",H:H,AW22,A:A,14)/SUMIFS(E:E,G:G,"Ainukasutuses pind",C:C,"Üüritav pind",A:A,14)*SUMIFS(E:E,G:G,"korruse üldpind",C:C,"üüritav pind",A:A,14),0)+IFERROR(SUMIFS(E:E,G:G,"Ainukasutuses pind",C:C,"Üüritav pind",H:H,AW22,A:A,15)/SUMIFS(E:E,G:G,"Ainukasutuses pind",C:C,"Üüritav pind",A:A,15)*SUMIFS(E:E,G:G,"korruse üldpind",C:C,"üüritav pind",A:A,15),0)+IFERROR(SUMIFS(E:E,G:G,"Ainukasutuses pind",C:C,"Üüritav pind",H:H,AW22,A:A,16)/SUMIFS(E:E,G:G,"Ainukasutuses pind",C:C,"Üüritav pind",A:A,16)*SUMIFS(E:E,G:G,"korruse üldpind",C:C,"üüritav pind",A:A,16),0)+IFERROR(SUMIFS(E:E,G:G,"Ainukasutuses pind",C:C,"Üüritav pind",H:H,AW22,A:A,17)/SUMIFS(E:E,G:G,"Ainukasutuses pind",C:C,"Üüritav pind",A:A,17)*SUMIFS(E:E,G:G,"korruse üldpind",C:C,"üüritav pind",A:A,17),0)+IFERROR(SUMIFS(E:E,G:G,"Ainukasutuses pind",C:C,"Üüritav pind",H:H,AW22,A:A,18)/SUMIFS(E:E,G:G,"Ainukasutuses pind",C:C,"Üüritav pind",A:A,18)*SUMIFS(E:E,G:G,"korruse üldpind",C:C,"üüritav pind",A:A,18),0)+IFERROR(SUMIFS(E:E,G:G,"Ainukasutuses pind",C:C,"Üüritav pind",H:H,AW22,A:A,19)/SUMIFS(E:E,G:G,"Ainukasutuses pind",C:C,"Üüritav pind",A:A,19)*SUMIFS(E:E,G:G,"korruse üldpind",C:C,"üüritav pind",A:A,19),0)+IFERROR(SUMIFS(E:E,G:G,"Ainukasutuses pind",C:C,"Üüritav pind",H:H,AW22,A:A,20)/SUMIFS(E:E,G:G,"Ainukasutuses pind",C:C,"Üüritav pind",A:A,20)*SUMIFS(E:E,G:G,"korruse üldpind",C:C,"üüritav pind",A:A,20),0),IF(AW22="Aktiivne vakantsus",SUMIFS(E:E,C:C,"üüritav pind",G:G,"korruse üldpind")-SUM($AZ$2:AZ21),IF(AW22="Üüritav pind kokku",SUM($AZ$2:AZ21),"")))</f>
        <v/>
      </c>
      <c r="BA22" s="58" t="str">
        <f ca="1">IF(BF22&lt;&gt;"",IFERROR(AY22/SUM($AY$3:OFFSET($AY$3,MATCH("Üüritav pind kokku",$AW$5:$AW$100,0),0))*SUMIFS(E:E,G:G,"Hoone üldpind",C:C,"ÜÜRITAV PIND"),0),IF(AW22="Aktiivne vakantsus",IFERROR(AY22/SUM($AY$3:AY22)*SUMIFS(E:E,G:G,"Hoone üldpind",C:C,"ÜÜRITAV PIND"),SUMIFS(E:E,G:G,"Hoone üldpind",C:C,"ÜÜRITAV PIND")),IF(AW22="Üüritav pind kokku",SUM($BA$2:BA21),"")))</f>
        <v/>
      </c>
      <c r="BB22" s="58" t="str">
        <f ca="1">IF(OR(BF22&lt;&gt;"",AW22="Aktiivne vakantsus"),IFERROR(SUM(INDIRECT("r3c"&amp;MATCH($AW22,AC$2:AU$2,0)+28,FALSE):INDIRECT("r1002c"&amp;MATCH($AW22,AC$2:AU$2,0)+28,FALSE)),0),IF(AW22="Üüritav pind kokku",SUM($BB$2:BB21),""))</f>
        <v/>
      </c>
      <c r="BC22" s="58" t="str">
        <f t="shared" si="7"/>
        <v/>
      </c>
      <c r="BD22" s="73" t="str">
        <f t="shared" ca="1" si="8"/>
        <v/>
      </c>
      <c r="BF22" s="60"/>
      <c r="BG22" s="60"/>
    </row>
    <row r="23" spans="1:59" x14ac:dyDescent="0.25">
      <c r="A23" s="38" t="str">
        <f>IF(Eksplikatsioon!A24=0,"",Eksplikatsioon!A24)</f>
        <v>01</v>
      </c>
      <c r="B23" s="38" t="str">
        <f>IF(Eksplikatsioon!B24=0,"",Eksplikatsioon!B24)</f>
        <v>114</v>
      </c>
      <c r="C23" s="38" t="str">
        <f>IF(Eksplikatsioon!C24=0,"",Eksplikatsioon!C24)</f>
        <v>ÜÜRITAV PIND</v>
      </c>
      <c r="D23" s="38" t="str">
        <f>IF(Eksplikatsioon!D24=0,"",Eksplikatsioon!D24)</f>
        <v>Kabinet/Büroo</v>
      </c>
      <c r="E23" s="38">
        <f>IF(Eksplikatsioon!F24=0,"",Eksplikatsioon!F24)</f>
        <v>13.5</v>
      </c>
      <c r="F23" s="38" t="str">
        <f>IF(Eksplikatsioon!H24=0,"",Eksplikatsioon!H24)</f>
        <v>vakantne</v>
      </c>
      <c r="G23" s="38" t="str">
        <f>IF(Eksplikatsioon!J24=0,"",Eksplikatsioon!J24)</f>
        <v>Ainukasutuses pind</v>
      </c>
      <c r="H23" s="38" t="str">
        <f>IF(Eksplikatsioon!K24=0,"",Eksplikatsioon!K24)</f>
        <v>Aktiivne vakantsus</v>
      </c>
      <c r="I23" s="38" t="str">
        <f>IF(Eksplikatsioon!L24=0,"",Eksplikatsioon!L24)</f>
        <v/>
      </c>
      <c r="J23" s="52" t="str">
        <f>IFERROR(IF($G23=Tabelid!$L$6,Eksplikatsioon!O24/SUM(Eksplikatsioon!$O24:'Eksplikatsioon'!$AG24),IF($G23=Tabelid!$L$4,IFERROR(SUMIFS($E:$E,$G:$G,Tabelid!$L$1,$C:$C,Tabelid!$J$4,$H:$H,J$2,$A:$A,$A23)/SUMIFS($E:$E,$G:$G,Tabelid!$L$1,$C:$C,Tabelid!$J$4,$A:$A,$A23),0),IF($G23=Tabelid!$L$5,IFERROR(SUMIFS($E:$E,$G:$G,Tabelid!$L$1,$C:$C,Tabelid!$J$4,$H:$H,J$2)/SUMIFS($E:$E,$G:$G,Tabelid!$L$1,$C:$C,Tabelid!$J$4),0),""))),"")</f>
        <v/>
      </c>
      <c r="K23" s="52" t="str">
        <f>IFERROR(IF($G23=Tabelid!$L$6,Eksplikatsioon!P24/SUM(Eksplikatsioon!$O24:'Eksplikatsioon'!$AG24),IF($G23=Tabelid!$L$4,IFERROR(SUMIFS($E:$E,$G:$G,Tabelid!$L$1,$C:$C,Tabelid!$J$4,$H:$H,K$2,$A:$A,$A23)/SUMIFS($E:$E,$G:$G,Tabelid!$L$1,$C:$C,Tabelid!$J$4,$A:$A,$A23),0),IF($G23=Tabelid!$L$5,IFERROR(SUMIFS($E:$E,$G:$G,Tabelid!$L$1,$C:$C,Tabelid!$J$4,$H:$H,K$2)/SUMIFS($E:$E,$G:$G,Tabelid!$L$1,$C:$C,Tabelid!$J$4),0),""))),"")</f>
        <v/>
      </c>
      <c r="L23" s="52" t="str">
        <f>IFERROR(IF($G23=Tabelid!$L$6,Eksplikatsioon!Q24/SUM(Eksplikatsioon!$O24:'Eksplikatsioon'!$AG24),IF($G23=Tabelid!$L$4,IFERROR(SUMIFS($E:$E,$G:$G,Tabelid!$L$1,$C:$C,Tabelid!$J$4,$H:$H,L$2,$A:$A,$A23)/SUMIFS($E:$E,$G:$G,Tabelid!$L$1,$C:$C,Tabelid!$J$4,$A:$A,$A23),0),IF($G23=Tabelid!$L$5,IFERROR(SUMIFS($E:$E,$G:$G,Tabelid!$L$1,$C:$C,Tabelid!$J$4,$H:$H,L$2)/SUMIFS($E:$E,$G:$G,Tabelid!$L$1,$C:$C,Tabelid!$J$4),0),""))),"")</f>
        <v/>
      </c>
      <c r="M23" s="52" t="str">
        <f>IFERROR(IF($G23=Tabelid!$L$6,Eksplikatsioon!R24/SUM(Eksplikatsioon!$O24:'Eksplikatsioon'!$AG24),IF($G23=Tabelid!$L$4,IFERROR(SUMIFS($E:$E,$G:$G,Tabelid!$L$1,$C:$C,Tabelid!$J$4,$H:$H,M$2,$A:$A,$A23)/SUMIFS($E:$E,$G:$G,Tabelid!$L$1,$C:$C,Tabelid!$J$4,$A:$A,$A23),0),IF($G23=Tabelid!$L$5,IFERROR(SUMIFS($E:$E,$G:$G,Tabelid!$L$1,$C:$C,Tabelid!$J$4,$H:$H,M$2)/SUMIFS($E:$E,$G:$G,Tabelid!$L$1,$C:$C,Tabelid!$J$4),0),""))),"")</f>
        <v/>
      </c>
      <c r="N23" s="52" t="str">
        <f>IFERROR(IF($G23=Tabelid!$L$6,Eksplikatsioon!S24/SUM(Eksplikatsioon!$O24:'Eksplikatsioon'!$AG24),IF($G23=Tabelid!$L$4,IFERROR(SUMIFS($E:$E,$G:$G,Tabelid!$L$1,$C:$C,Tabelid!$J$4,$H:$H,N$2,$A:$A,$A23)/SUMIFS($E:$E,$G:$G,Tabelid!$L$1,$C:$C,Tabelid!$J$4,$A:$A,$A23),0),IF($G23=Tabelid!$L$5,IFERROR(SUMIFS($E:$E,$G:$G,Tabelid!$L$1,$C:$C,Tabelid!$J$4,$H:$H,N$2)/SUMIFS($E:$E,$G:$G,Tabelid!$L$1,$C:$C,Tabelid!$J$4),0),""))),"")</f>
        <v/>
      </c>
      <c r="O23" s="52" t="str">
        <f>IFERROR(IF($G23=Tabelid!$L$6,Eksplikatsioon!T24/SUM(Eksplikatsioon!$O24:'Eksplikatsioon'!$AG24),IF($G23=Tabelid!$L$4,IFERROR(SUMIFS($E:$E,$G:$G,Tabelid!$L$1,$C:$C,Tabelid!$J$4,$H:$H,O$2,$A:$A,$A23)/SUMIFS($E:$E,$G:$G,Tabelid!$L$1,$C:$C,Tabelid!$J$4,$A:$A,$A23),0),IF($G23=Tabelid!$L$5,IFERROR(SUMIFS($E:$E,$G:$G,Tabelid!$L$1,$C:$C,Tabelid!$J$4,$H:$H,O$2)/SUMIFS($E:$E,$G:$G,Tabelid!$L$1,$C:$C,Tabelid!$J$4),0),""))),"")</f>
        <v/>
      </c>
      <c r="P23" s="52" t="str">
        <f>IFERROR(IF($G23=Tabelid!$L$6,Eksplikatsioon!U24/SUM(Eksplikatsioon!$O24:'Eksplikatsioon'!$AG24),IF($G23=Tabelid!$L$4,IFERROR(SUMIFS($E:$E,$G:$G,Tabelid!$L$1,$C:$C,Tabelid!$J$4,$H:$H,P$2,$A:$A,$A23)/SUMIFS($E:$E,$G:$G,Tabelid!$L$1,$C:$C,Tabelid!$J$4,$A:$A,$A23),0),IF($G23=Tabelid!$L$5,IFERROR(SUMIFS($E:$E,$G:$G,Tabelid!$L$1,$C:$C,Tabelid!$J$4,$H:$H,P$2)/SUMIFS($E:$E,$G:$G,Tabelid!$L$1,$C:$C,Tabelid!$J$4),0),""))),"")</f>
        <v/>
      </c>
      <c r="Q23" s="52" t="str">
        <f>IFERROR(IF($G23=Tabelid!$L$6,Eksplikatsioon!V24/SUM(Eksplikatsioon!$O24:'Eksplikatsioon'!$AG24),IF($G23=Tabelid!$L$4,IFERROR(SUMIFS($E:$E,$G:$G,Tabelid!$L$1,$C:$C,Tabelid!$J$4,$H:$H,Q$2,$A:$A,$A23)/SUMIFS($E:$E,$G:$G,Tabelid!$L$1,$C:$C,Tabelid!$J$4,$A:$A,$A23),0),IF($G23=Tabelid!$L$5,IFERROR(SUMIFS($E:$E,$G:$G,Tabelid!$L$1,$C:$C,Tabelid!$J$4,$H:$H,Q$2)/SUMIFS($E:$E,$G:$G,Tabelid!$L$1,$C:$C,Tabelid!$J$4),0),""))),"")</f>
        <v/>
      </c>
      <c r="R23" s="52" t="str">
        <f>IFERROR(IF($G23=Tabelid!$L$6,Eksplikatsioon!W24/SUM(Eksplikatsioon!$O24:'Eksplikatsioon'!$AG24),IF($G23=Tabelid!$L$4,IFERROR(SUMIFS($E:$E,$G:$G,Tabelid!$L$1,$C:$C,Tabelid!$J$4,$H:$H,R$2,$A:$A,$A23)/SUMIFS($E:$E,$G:$G,Tabelid!$L$1,$C:$C,Tabelid!$J$4,$A:$A,$A23),0),IF($G23=Tabelid!$L$5,IFERROR(SUMIFS($E:$E,$G:$G,Tabelid!$L$1,$C:$C,Tabelid!$J$4,$H:$H,R$2)/SUMIFS($E:$E,$G:$G,Tabelid!$L$1,$C:$C,Tabelid!$J$4),0),""))),"")</f>
        <v/>
      </c>
      <c r="S23" s="52" t="str">
        <f>IFERROR(IF($G23=Tabelid!$L$6,Eksplikatsioon!X24/SUM(Eksplikatsioon!$O24:'Eksplikatsioon'!$AG24),IF($G23=Tabelid!$L$4,IFERROR(SUMIFS($E:$E,$G:$G,Tabelid!$L$1,$C:$C,Tabelid!$J$4,$H:$H,S$2,$A:$A,$A23)/SUMIFS($E:$E,$G:$G,Tabelid!$L$1,$C:$C,Tabelid!$J$4,$A:$A,$A23),0),IF($G23=Tabelid!$L$5,IFERROR(SUMIFS($E:$E,$G:$G,Tabelid!$L$1,$C:$C,Tabelid!$J$4,$H:$H,S$2)/SUMIFS($E:$E,$G:$G,Tabelid!$L$1,$C:$C,Tabelid!$J$4),0),""))),"")</f>
        <v/>
      </c>
      <c r="T23" s="52" t="str">
        <f>IFERROR(IF($G23=Tabelid!$L$6,Eksplikatsioon!Y24/SUM(Eksplikatsioon!$O24:'Eksplikatsioon'!$AG24),IF($G23=Tabelid!$L$4,IFERROR(SUMIFS($E:$E,$G:$G,Tabelid!$L$1,$C:$C,Tabelid!$J$4,$H:$H,T$2,$A:$A,$A23)/SUMIFS($E:$E,$G:$G,Tabelid!$L$1,$C:$C,Tabelid!$J$4,$A:$A,$A23),0),IF($G23=Tabelid!$L$5,IFERROR(SUMIFS($E:$E,$G:$G,Tabelid!$L$1,$C:$C,Tabelid!$J$4,$H:$H,T$2)/SUMIFS($E:$E,$G:$G,Tabelid!$L$1,$C:$C,Tabelid!$J$4),0),""))),"")</f>
        <v/>
      </c>
      <c r="U23" s="52" t="str">
        <f>IFERROR(IF($G23=Tabelid!$L$6,Eksplikatsioon!Z24/SUM(Eksplikatsioon!$O24:'Eksplikatsioon'!$AG24),IF($G23=Tabelid!$L$4,IFERROR(SUMIFS($E:$E,$G:$G,Tabelid!$L$1,$C:$C,Tabelid!$J$4,$H:$H,U$2,$A:$A,$A23)/SUMIFS($E:$E,$G:$G,Tabelid!$L$1,$C:$C,Tabelid!$J$4,$A:$A,$A23),0),IF($G23=Tabelid!$L$5,IFERROR(SUMIFS($E:$E,$G:$G,Tabelid!$L$1,$C:$C,Tabelid!$J$4,$H:$H,U$2)/SUMIFS($E:$E,$G:$G,Tabelid!$L$1,$C:$C,Tabelid!$J$4),0),""))),"")</f>
        <v/>
      </c>
      <c r="V23" s="52"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52"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52"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52"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52"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52"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52"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52" t="str">
        <f>IFERROR(IF($G23=Tabelid!$L$6,$E23*J23,IFERROR($E23*J23/SUM($J23:$AB23)*(Eksplikatsioon!O24)/SUMPRODUCT($J23:$AB23,Eksplikatsioon!$O24:$AG24),"")),"")</f>
        <v/>
      </c>
      <c r="AD23" s="52" t="str">
        <f>IFERROR(IF($G23=Tabelid!$L$6,$E23*K23,IFERROR($E23*K23/SUM($J23:$AB23)*(Eksplikatsioon!P24)/SUMPRODUCT($J23:$AB23,Eksplikatsioon!$O24:$AG24),"")),"")</f>
        <v/>
      </c>
      <c r="AE23" s="52" t="str">
        <f>IFERROR(IF($G23=Tabelid!$L$6,$E23*L23,IFERROR($E23*L23/SUM($J23:$AB23)*(Eksplikatsioon!Q24)/SUMPRODUCT($J23:$AB23,Eksplikatsioon!$O24:$AG24),"")),"")</f>
        <v/>
      </c>
      <c r="AF23" s="52" t="str">
        <f>IFERROR(IF($G23=Tabelid!$L$6,$E23*M23,IFERROR($E23*M23/SUM($J23:$AB23)*(Eksplikatsioon!R24)/SUMPRODUCT($J23:$AB23,Eksplikatsioon!$O24:$AG24),"")),"")</f>
        <v/>
      </c>
      <c r="AG23" s="52" t="str">
        <f>IFERROR(IF($G23=Tabelid!$L$6,$E23*N23,IFERROR($E23*N23/SUM($J23:$AB23)*(Eksplikatsioon!S24)/SUMPRODUCT($J23:$AB23,Eksplikatsioon!$O24:$AG24),"")),"")</f>
        <v/>
      </c>
      <c r="AH23" s="52" t="str">
        <f>IFERROR(IF($G23=Tabelid!$L$6,$E23*O23,IFERROR($E23*O23/SUM($J23:$AB23)*(Eksplikatsioon!T24)/SUMPRODUCT($J23:$AB23,Eksplikatsioon!$O24:$AG24),"")),"")</f>
        <v/>
      </c>
      <c r="AI23" s="52" t="str">
        <f>IFERROR(IF($G23=Tabelid!$L$6,$E23*P23,IFERROR($E23*P23/SUM($J23:$AB23)*(Eksplikatsioon!U24)/SUMPRODUCT($J23:$AB23,Eksplikatsioon!$O24:$AG24),"")),"")</f>
        <v/>
      </c>
      <c r="AJ23" s="52" t="str">
        <f>IFERROR(IF($G23=Tabelid!$L$6,$E23*Q23,IFERROR($E23*Q23/SUM($J23:$AB23)*(Eksplikatsioon!V24)/SUMPRODUCT($J23:$AB23,Eksplikatsioon!$O24:$AG24),"")),"")</f>
        <v/>
      </c>
      <c r="AK23" s="52" t="str">
        <f>IFERROR(IF($G23=Tabelid!$L$6,$E23*R23,IFERROR($E23*R23/SUM($J23:$AB23)*(Eksplikatsioon!W24)/SUMPRODUCT($J23:$AB23,Eksplikatsioon!$O24:$AG24),"")),"")</f>
        <v/>
      </c>
      <c r="AL23" s="52" t="str">
        <f>IFERROR(IF($G23=Tabelid!$L$6,$E23*S23,IFERROR($E23*S23/SUM($J23:$AB23)*(Eksplikatsioon!X24)/SUMPRODUCT($J23:$AB23,Eksplikatsioon!$O24:$AG24),"")),"")</f>
        <v/>
      </c>
      <c r="AM23" s="52" t="str">
        <f>IFERROR(IF($G23=Tabelid!$L$6,$E23*T23,IFERROR($E23*T23/SUM($J23:$AB23)*(Eksplikatsioon!Y24)/SUMPRODUCT($J23:$AB23,Eksplikatsioon!$O24:$AG24),"")),"")</f>
        <v/>
      </c>
      <c r="AN23" s="52" t="str">
        <f>IFERROR(IF($G23=Tabelid!$L$6,$E23*U23,IFERROR($E23*U23/SUM($J23:$AB23)*(Eksplikatsioon!Z24)/SUMPRODUCT($J23:$AB23,Eksplikatsioon!$O24:$AG24),"")),"")</f>
        <v/>
      </c>
      <c r="AO23" s="52" t="str">
        <f>IFERROR(IF($G23=Tabelid!$L$6,$E23*V23,IFERROR($E23*V23/SUM($J23:$AB23)*(Eksplikatsioon!AA24)/SUMPRODUCT($J23:$AB23,Eksplikatsioon!$O24:$AG24),"")),"")</f>
        <v/>
      </c>
      <c r="AP23" s="52" t="str">
        <f>IFERROR(IF($G23=Tabelid!$L$6,$E23*W23,IFERROR($E23*W23/SUM($J23:$AB23)*(Eksplikatsioon!AB24)/SUMPRODUCT($J23:$AB23,Eksplikatsioon!$O24:$AG24),"")),"")</f>
        <v/>
      </c>
      <c r="AQ23" s="52" t="str">
        <f>IFERROR(IF($G23=Tabelid!$L$6,$E23*X23,IFERROR($E23*X23/SUM($J23:$AB23)*(Eksplikatsioon!AC24)/SUMPRODUCT($J23:$AB23,Eksplikatsioon!$O24:$AG24),"")),"")</f>
        <v/>
      </c>
      <c r="AR23" s="52" t="str">
        <f>IFERROR(IF($G23=Tabelid!$L$6,$E23*Y23,IFERROR($E23*Y23/SUM($J23:$AB23)*(Eksplikatsioon!AD24)/SUMPRODUCT($J23:$AB23,Eksplikatsioon!$O24:$AG24),"")),"")</f>
        <v/>
      </c>
      <c r="AS23" s="52" t="str">
        <f>IFERROR(IF($G23=Tabelid!$L$6,$E23*Z23,IFERROR($E23*Z23/SUM($J23:$AB23)*(Eksplikatsioon!AE24)/SUMPRODUCT($J23:$AB23,Eksplikatsioon!$O24:$AG24),"")),"")</f>
        <v/>
      </c>
      <c r="AT23" s="52" t="str">
        <f>IFERROR(IF($G23=Tabelid!$L$6,$E23*AA23,IFERROR($E23*AA23/SUM($J23:$AB23)*(Eksplikatsioon!AF24)/SUMPRODUCT($J23:$AB23,Eksplikatsioon!$O24:$AG24),"")),"")</f>
        <v/>
      </c>
      <c r="AU23" s="52" t="str">
        <f>IFERROR(IF($G23=Tabelid!$L$6,$E23*AB23,IFERROR($E23*AB23/SUM($J23:$AB23)*(Eksplikatsioon!AG24)/SUMPRODUCT($J23:$AB23,Eksplikatsioon!$O24:$AG24),"")),"")</f>
        <v/>
      </c>
      <c r="AW23" s="61" t="str">
        <f t="shared" si="5"/>
        <v/>
      </c>
      <c r="AX23" s="61" t="str">
        <f t="shared" si="6"/>
        <v/>
      </c>
      <c r="AY23" s="58" t="str">
        <f>IF(BF23&lt;&gt;"",IF(SUMIFS(E:E,H:H,AW23,G:G,"Ainukasutuses pind",C:C,"ÜÜRITAV PIND")=0,0,SUMIFS(E:E,H:H,AW23,G:G,"Ainukasutuses pind",C:C,"ÜÜRITAV PIND")),IF(AW23="Aktiivne vakantsus",SUMIFS(E:E,C:C,"üüritav pind",G:G,"ainukasutuses pind")-SUM($AY$2:AY22),IF(AW23="Üüritav pind kokku",SUM($AY$2:AY22),"")))</f>
        <v/>
      </c>
      <c r="AZ23" s="58" t="str">
        <f>IF(BF23&lt;&gt;"",IFERROR(SUMIFS(E:E,G:G,"Ainukasutuses pind",C:C,"Üüritav pind",H:H,AW23,A:A,-5)/SUMIFS(E:E,G:G,"Ainukasutuses pind",C:C,"Üüritav pind",A:A,-5)*SUMIFS(E:E,G:G,"korruse üldpind",C:C,"üüritav pind",A:A,-5),0)+IFERROR(SUMIFS(E:E,G:G,"Ainukasutuses pind",C:C,"Üüritav pind",H:H,AW23,A:A,-4)/SUMIFS(E:E,G:G,"Ainukasutuses pind",C:C,"Üüritav pind",A:A,-4)*SUMIFS(E:E,G:G,"korruse üldpind",C:C,"üüritav pind",A:A,-4),0)+IFERROR(SUMIFS(E:E,G:G,"Ainukasutuses pind",C:C,"Üüritav pind",H:H,AW23,A:A,-3)/SUMIFS(E:E,G:G,"Ainukasutuses pind",C:C,"Üüritav pind",A:A,-3)*SUMIFS(E:E,G:G,"korruse üldpind",C:C,"üüritav pind",A:A,-3),0)+IFERROR(SUMIFS(E:E,G:G,"Ainukasutuses pind",C:C,"Üüritav pind",H:H,AW23,A:A,-2)/SUMIFS(E:E,G:G,"Ainukasutuses pind",C:C,"Üüritav pind",A:A,-2)*SUMIFS(E:E,G:G,"korruse üldpind",C:C,"üüritav pind",A:A,-2),0)+IFERROR(SUMIFS(E:E,G:G,"Ainukasutuses pind",C:C,"Üüritav pind",H:H,AW23,A:A,-1)/SUMIFS(E:E,G:G,"Ainukasutuses pind",C:C,"Üüritav pind",A:A,-1)*SUMIFS(E:E,G:G,"korruse üldpind",C:C,"üüritav pind",A:A,-1),0)+IFERROR(SUMIFS(E:E,G:G,"Ainukasutuses pind",C:C,"Üüritav pind",H:H,AW23,A:A,0)/SUMIFS(E:E,G:G,"Ainukasutuses pind",C:C,"Üüritav pind",A:A,0)*SUMIFS(E:E,G:G,"korruse üldpind",C:C,"üüritav pind",A:A,0),0)+IFERROR(SUMIFS(E:E,G:G,"Ainukasutuses pind",C:C,"Üüritav pind",H:H,AW23,A:A,1)/SUMIFS(E:E,G:G,"Ainukasutuses pind",C:C,"Üüritav pind",A:A,1)*SUMIFS(E:E,G:G,"korruse üldpind",C:C,"üüritav pind",A:A,1),0)+IFERROR(SUMIFS(E:E,G:G,"Ainukasutuses pind",C:C,"Üüritav pind",H:H,AW23,A:A,2)/SUMIFS(E:E,G:G,"Ainukasutuses pind",C:C,"Üüritav pind",A:A,2)*SUMIFS(E:E,G:G,"korruse üldpind",C:C,"üüritav pind",A:A,2),0)+IFERROR(SUMIFS(E:E,G:G,"Ainukasutuses pind",C:C,"Üüritav pind",H:H,AW23,A:A,3)/SUMIFS(E:E,G:G,"Ainukasutuses pind",C:C,"Üüritav pind",A:A,3)*SUMIFS(E:E,G:G,"korruse üldpind",C:C,"üüritav pind",A:A,3),0)+IFERROR(SUMIFS(E:E,G:G,"Ainukasutuses pind",C:C,"Üüritav pind",H:H,AW23,A:A,4)/SUMIFS(E:E,G:G,"Ainukasutuses pind",C:C,"Üüritav pind",A:A,4)*SUMIFS(E:E,G:G,"korruse üldpind",C:C,"üüritav pind",A:A,4),0)+IFERROR(SUMIFS(E:E,G:G,"Ainukasutuses pind",C:C,"Üüritav pind",H:H,AW23,A:A,5)/SUMIFS(E:E,G:G,"Ainukasutuses pind",C:C,"Üüritav pind",A:A,5)*SUMIFS(E:E,G:G,"korruse üldpind",C:C,"üüritav pind",A:A,5),0)+IFERROR(SUMIFS(E:E,G:G,"Ainukasutuses pind",C:C,"Üüritav pind",H:H,AW23,A:A,6)/SUMIFS(E:E,G:G,"Ainukasutuses pind",C:C,"Üüritav pind",A:A,6)*SUMIFS(E:E,G:G,"korruse üldpind",C:C,"üüritav pind",A:A,6),0)+IFERROR(SUMIFS(E:E,G:G,"Ainukasutuses pind",C:C,"Üüritav pind",H:H,AW23,A:A,7)/SUMIFS(E:E,G:G,"Ainukasutuses pind",C:C,"Üüritav pind",A:A,7)*SUMIFS(E:E,G:G,"korruse üldpind",C:C,"üüritav pind",A:A,7),0)+IFERROR(SUMIFS(E:E,G:G,"Ainukasutuses pind",C:C,"Üüritav pind",H:H,AW23,A:A,8)/SUMIFS(E:E,G:G,"Ainukasutuses pind",C:C,"Üüritav pind",A:A,8)*SUMIFS(E:E,G:G,"korruse üldpind",C:C,"üüritav pind",A:A,8),0)+IFERROR(SUMIFS(E:E,G:G,"Ainukasutuses pind",C:C,"Üüritav pind",H:H,AW23,A:A,9)/SUMIFS(E:E,G:G,"Ainukasutuses pind",C:C,"Üüritav pind",A:A,9)*SUMIFS(E:E,G:G,"korruse üldpind",C:C,"üüritav pind",A:A,9),0)+IFERROR(SUMIFS(E:E,G:G,"Ainukasutuses pind",C:C,"Üüritav pind",H:H,AW23,A:A,10)/SUMIFS(E:E,G:G,"Ainukasutuses pind",C:C,"Üüritav pind",A:A,10)*SUMIFS(E:E,G:G,"korruse üldpind",C:C,"üüritav pind",A:A,10),0)+IFERROR(SUMIFS(E:E,G:G,"Ainukasutuses pind",C:C,"Üüritav pind",H:H,AW23,A:A,11)/SUMIFS(E:E,G:G,"Ainukasutuses pind",C:C,"Üüritav pind",A:A,11)*SUMIFS(E:E,G:G,"korruse üldpind",C:C,"üüritav pind",A:A,11),0)+IFERROR(SUMIFS(E:E,G:G,"Ainukasutuses pind",C:C,"Üüritav pind",H:H,AW23,A:A,12)/SUMIFS(E:E,G:G,"Ainukasutuses pind",C:C,"Üüritav pind",A:A,12)*SUMIFS(E:E,G:G,"korruse üldpind",C:C,"üüritav pind",A:A,12),0)+IFERROR(SUMIFS(E:E,G:G,"Ainukasutuses pind",C:C,"Üüritav pind",H:H,AW23,A:A,13)/SUMIFS(E:E,G:G,"Ainukasutuses pind",C:C,"Üüritav pind",A:A,13)*SUMIFS(E:E,G:G,"korruse üldpind",C:C,"üüritav pind",A:A,13),0)+IFERROR(SUMIFS(E:E,G:G,"Ainukasutuses pind",C:C,"Üüritav pind",H:H,AW23,A:A,14)/SUMIFS(E:E,G:G,"Ainukasutuses pind",C:C,"Üüritav pind",A:A,14)*SUMIFS(E:E,G:G,"korruse üldpind",C:C,"üüritav pind",A:A,14),0)+IFERROR(SUMIFS(E:E,G:G,"Ainukasutuses pind",C:C,"Üüritav pind",H:H,AW23,A:A,15)/SUMIFS(E:E,G:G,"Ainukasutuses pind",C:C,"Üüritav pind",A:A,15)*SUMIFS(E:E,G:G,"korruse üldpind",C:C,"üüritav pind",A:A,15),0)+IFERROR(SUMIFS(E:E,G:G,"Ainukasutuses pind",C:C,"Üüritav pind",H:H,AW23,A:A,16)/SUMIFS(E:E,G:G,"Ainukasutuses pind",C:C,"Üüritav pind",A:A,16)*SUMIFS(E:E,G:G,"korruse üldpind",C:C,"üüritav pind",A:A,16),0)+IFERROR(SUMIFS(E:E,G:G,"Ainukasutuses pind",C:C,"Üüritav pind",H:H,AW23,A:A,17)/SUMIFS(E:E,G:G,"Ainukasutuses pind",C:C,"Üüritav pind",A:A,17)*SUMIFS(E:E,G:G,"korruse üldpind",C:C,"üüritav pind",A:A,17),0)+IFERROR(SUMIFS(E:E,G:G,"Ainukasutuses pind",C:C,"Üüritav pind",H:H,AW23,A:A,18)/SUMIFS(E:E,G:G,"Ainukasutuses pind",C:C,"Üüritav pind",A:A,18)*SUMIFS(E:E,G:G,"korruse üldpind",C:C,"üüritav pind",A:A,18),0)+IFERROR(SUMIFS(E:E,G:G,"Ainukasutuses pind",C:C,"Üüritav pind",H:H,AW23,A:A,19)/SUMIFS(E:E,G:G,"Ainukasutuses pind",C:C,"Üüritav pind",A:A,19)*SUMIFS(E:E,G:G,"korruse üldpind",C:C,"üüritav pind",A:A,19),0)+IFERROR(SUMIFS(E:E,G:G,"Ainukasutuses pind",C:C,"Üüritav pind",H:H,AW23,A:A,20)/SUMIFS(E:E,G:G,"Ainukasutuses pind",C:C,"Üüritav pind",A:A,20)*SUMIFS(E:E,G:G,"korruse üldpind",C:C,"üüritav pind",A:A,20),0),IF(AW23="Aktiivne vakantsus",SUMIFS(E:E,C:C,"üüritav pind",G:G,"korruse üldpind")-SUM($AZ$2:AZ22),IF(AW23="Üüritav pind kokku",SUM($AZ$2:AZ22),"")))</f>
        <v/>
      </c>
      <c r="BA23" s="58" t="str">
        <f ca="1">IF(BF23&lt;&gt;"",IFERROR(AY23/SUM($AY$3:OFFSET($AY$3,MATCH("Üüritav pind kokku",$AW$5:$AW$100,0),0))*SUMIFS(E:E,G:G,"Hoone üldpind",C:C,"ÜÜRITAV PIND"),0),IF(AW23="Aktiivne vakantsus",IFERROR(AY23/SUM($AY$3:AY23)*SUMIFS(E:E,G:G,"Hoone üldpind",C:C,"ÜÜRITAV PIND"),SUMIFS(E:E,G:G,"Hoone üldpind",C:C,"ÜÜRITAV PIND")),IF(AW23="Üüritav pind kokku",SUM($BA$2:BA22),"")))</f>
        <v/>
      </c>
      <c r="BB23" s="58" t="str">
        <f ca="1">IF(OR(BF23&lt;&gt;"",AW23="Aktiivne vakantsus"),IFERROR(SUM(INDIRECT("r3c"&amp;MATCH($AW23,AC$2:AU$2,0)+28,FALSE):INDIRECT("r1002c"&amp;MATCH($AW23,AC$2:AU$2,0)+28,FALSE)),0),IF(AW23="Üüritav pind kokku",SUM($BB$2:BB22),""))</f>
        <v/>
      </c>
      <c r="BC23" s="58" t="str">
        <f t="shared" si="7"/>
        <v/>
      </c>
      <c r="BD23" s="73" t="str">
        <f t="shared" ca="1" si="8"/>
        <v/>
      </c>
      <c r="BF23" s="60"/>
      <c r="BG23" s="60"/>
    </row>
    <row r="24" spans="1:59" x14ac:dyDescent="0.25">
      <c r="A24" s="38" t="str">
        <f>IF(Eksplikatsioon!A25=0,"",Eksplikatsioon!A25)</f>
        <v>01</v>
      </c>
      <c r="B24" s="38" t="str">
        <f>IF(Eksplikatsioon!B25=0,"",Eksplikatsioon!B25)</f>
        <v>117</v>
      </c>
      <c r="C24" s="38" t="str">
        <f>IF(Eksplikatsioon!C25=0,"",Eksplikatsioon!C25)</f>
        <v>ÜÜRITAV PIND</v>
      </c>
      <c r="D24" s="38" t="str">
        <f>IF(Eksplikatsioon!D25=0,"",Eksplikatsioon!D25)</f>
        <v>Kabinet/Büroo</v>
      </c>
      <c r="E24" s="38">
        <f>IF(Eksplikatsioon!F25=0,"",Eksplikatsioon!F25)</f>
        <v>15.9</v>
      </c>
      <c r="F24" s="38" t="str">
        <f>IF(Eksplikatsioon!H25=0,"",Eksplikatsioon!H25)</f>
        <v/>
      </c>
      <c r="G24" s="38" t="str">
        <f>IF(Eksplikatsioon!J25=0,"",Eksplikatsioon!J25)</f>
        <v>Ainukasutuses pind</v>
      </c>
      <c r="H24" s="38" t="str">
        <f>IF(Eksplikatsioon!K25=0,"",Eksplikatsioon!K25)</f>
        <v>Veterinaar-ja Toiduamet</v>
      </c>
      <c r="I24" s="38" t="str">
        <f>IF(Eksplikatsioon!L25=0,"",Eksplikatsioon!L25)</f>
        <v>LEIGRI5_24</v>
      </c>
      <c r="J24" s="52" t="str">
        <f>IFERROR(IF($G24=Tabelid!$L$6,Eksplikatsioon!O25/SUM(Eksplikatsioon!$O25:'Eksplikatsioon'!$AG25),IF($G24=Tabelid!$L$4,IFERROR(SUMIFS($E:$E,$G:$G,Tabelid!$L$1,$C:$C,Tabelid!$J$4,$H:$H,J$2,$A:$A,$A24)/SUMIFS($E:$E,$G:$G,Tabelid!$L$1,$C:$C,Tabelid!$J$4,$A:$A,$A24),0),IF($G24=Tabelid!$L$5,IFERROR(SUMIFS($E:$E,$G:$G,Tabelid!$L$1,$C:$C,Tabelid!$J$4,$H:$H,J$2)/SUMIFS($E:$E,$G:$G,Tabelid!$L$1,$C:$C,Tabelid!$J$4),0),""))),"")</f>
        <v/>
      </c>
      <c r="K24" s="52" t="str">
        <f>IFERROR(IF($G24=Tabelid!$L$6,Eksplikatsioon!P25/SUM(Eksplikatsioon!$O25:'Eksplikatsioon'!$AG25),IF($G24=Tabelid!$L$4,IFERROR(SUMIFS($E:$E,$G:$G,Tabelid!$L$1,$C:$C,Tabelid!$J$4,$H:$H,K$2,$A:$A,$A24)/SUMIFS($E:$E,$G:$G,Tabelid!$L$1,$C:$C,Tabelid!$J$4,$A:$A,$A24),0),IF($G24=Tabelid!$L$5,IFERROR(SUMIFS($E:$E,$G:$G,Tabelid!$L$1,$C:$C,Tabelid!$J$4,$H:$H,K$2)/SUMIFS($E:$E,$G:$G,Tabelid!$L$1,$C:$C,Tabelid!$J$4),0),""))),"")</f>
        <v/>
      </c>
      <c r="L24" s="52" t="str">
        <f>IFERROR(IF($G24=Tabelid!$L$6,Eksplikatsioon!Q25/SUM(Eksplikatsioon!$O25:'Eksplikatsioon'!$AG25),IF($G24=Tabelid!$L$4,IFERROR(SUMIFS($E:$E,$G:$G,Tabelid!$L$1,$C:$C,Tabelid!$J$4,$H:$H,L$2,$A:$A,$A24)/SUMIFS($E:$E,$G:$G,Tabelid!$L$1,$C:$C,Tabelid!$J$4,$A:$A,$A24),0),IF($G24=Tabelid!$L$5,IFERROR(SUMIFS($E:$E,$G:$G,Tabelid!$L$1,$C:$C,Tabelid!$J$4,$H:$H,L$2)/SUMIFS($E:$E,$G:$G,Tabelid!$L$1,$C:$C,Tabelid!$J$4),0),""))),"")</f>
        <v/>
      </c>
      <c r="M24" s="52" t="str">
        <f>IFERROR(IF($G24=Tabelid!$L$6,Eksplikatsioon!R25/SUM(Eksplikatsioon!$O25:'Eksplikatsioon'!$AG25),IF($G24=Tabelid!$L$4,IFERROR(SUMIFS($E:$E,$G:$G,Tabelid!$L$1,$C:$C,Tabelid!$J$4,$H:$H,M$2,$A:$A,$A24)/SUMIFS($E:$E,$G:$G,Tabelid!$L$1,$C:$C,Tabelid!$J$4,$A:$A,$A24),0),IF($G24=Tabelid!$L$5,IFERROR(SUMIFS($E:$E,$G:$G,Tabelid!$L$1,$C:$C,Tabelid!$J$4,$H:$H,M$2)/SUMIFS($E:$E,$G:$G,Tabelid!$L$1,$C:$C,Tabelid!$J$4),0),""))),"")</f>
        <v/>
      </c>
      <c r="N24" s="52" t="str">
        <f>IFERROR(IF($G24=Tabelid!$L$6,Eksplikatsioon!S25/SUM(Eksplikatsioon!$O25:'Eksplikatsioon'!$AG25),IF($G24=Tabelid!$L$4,IFERROR(SUMIFS($E:$E,$G:$G,Tabelid!$L$1,$C:$C,Tabelid!$J$4,$H:$H,N$2,$A:$A,$A24)/SUMIFS($E:$E,$G:$G,Tabelid!$L$1,$C:$C,Tabelid!$J$4,$A:$A,$A24),0),IF($G24=Tabelid!$L$5,IFERROR(SUMIFS($E:$E,$G:$G,Tabelid!$L$1,$C:$C,Tabelid!$J$4,$H:$H,N$2)/SUMIFS($E:$E,$G:$G,Tabelid!$L$1,$C:$C,Tabelid!$J$4),0),""))),"")</f>
        <v/>
      </c>
      <c r="O24" s="52" t="str">
        <f>IFERROR(IF($G24=Tabelid!$L$6,Eksplikatsioon!T25/SUM(Eksplikatsioon!$O25:'Eksplikatsioon'!$AG25),IF($G24=Tabelid!$L$4,IFERROR(SUMIFS($E:$E,$G:$G,Tabelid!$L$1,$C:$C,Tabelid!$J$4,$H:$H,O$2,$A:$A,$A24)/SUMIFS($E:$E,$G:$G,Tabelid!$L$1,$C:$C,Tabelid!$J$4,$A:$A,$A24),0),IF($G24=Tabelid!$L$5,IFERROR(SUMIFS($E:$E,$G:$G,Tabelid!$L$1,$C:$C,Tabelid!$J$4,$H:$H,O$2)/SUMIFS($E:$E,$G:$G,Tabelid!$L$1,$C:$C,Tabelid!$J$4),0),""))),"")</f>
        <v/>
      </c>
      <c r="P24" s="52" t="str">
        <f>IFERROR(IF($G24=Tabelid!$L$6,Eksplikatsioon!U25/SUM(Eksplikatsioon!$O25:'Eksplikatsioon'!$AG25),IF($G24=Tabelid!$L$4,IFERROR(SUMIFS($E:$E,$G:$G,Tabelid!$L$1,$C:$C,Tabelid!$J$4,$H:$H,P$2,$A:$A,$A24)/SUMIFS($E:$E,$G:$G,Tabelid!$L$1,$C:$C,Tabelid!$J$4,$A:$A,$A24),0),IF($G24=Tabelid!$L$5,IFERROR(SUMIFS($E:$E,$G:$G,Tabelid!$L$1,$C:$C,Tabelid!$J$4,$H:$H,P$2)/SUMIFS($E:$E,$G:$G,Tabelid!$L$1,$C:$C,Tabelid!$J$4),0),""))),"")</f>
        <v/>
      </c>
      <c r="Q24" s="52" t="str">
        <f>IFERROR(IF($G24=Tabelid!$L$6,Eksplikatsioon!V25/SUM(Eksplikatsioon!$O25:'Eksplikatsioon'!$AG25),IF($G24=Tabelid!$L$4,IFERROR(SUMIFS($E:$E,$G:$G,Tabelid!$L$1,$C:$C,Tabelid!$J$4,$H:$H,Q$2,$A:$A,$A24)/SUMIFS($E:$E,$G:$G,Tabelid!$L$1,$C:$C,Tabelid!$J$4,$A:$A,$A24),0),IF($G24=Tabelid!$L$5,IFERROR(SUMIFS($E:$E,$G:$G,Tabelid!$L$1,$C:$C,Tabelid!$J$4,$H:$H,Q$2)/SUMIFS($E:$E,$G:$G,Tabelid!$L$1,$C:$C,Tabelid!$J$4),0),""))),"")</f>
        <v/>
      </c>
      <c r="R24" s="52" t="str">
        <f>IFERROR(IF($G24=Tabelid!$L$6,Eksplikatsioon!W25/SUM(Eksplikatsioon!$O25:'Eksplikatsioon'!$AG25),IF($G24=Tabelid!$L$4,IFERROR(SUMIFS($E:$E,$G:$G,Tabelid!$L$1,$C:$C,Tabelid!$J$4,$H:$H,R$2,$A:$A,$A24)/SUMIFS($E:$E,$G:$G,Tabelid!$L$1,$C:$C,Tabelid!$J$4,$A:$A,$A24),0),IF($G24=Tabelid!$L$5,IFERROR(SUMIFS($E:$E,$G:$G,Tabelid!$L$1,$C:$C,Tabelid!$J$4,$H:$H,R$2)/SUMIFS($E:$E,$G:$G,Tabelid!$L$1,$C:$C,Tabelid!$J$4),0),""))),"")</f>
        <v/>
      </c>
      <c r="S24" s="52" t="str">
        <f>IFERROR(IF($G24=Tabelid!$L$6,Eksplikatsioon!X25/SUM(Eksplikatsioon!$O25:'Eksplikatsioon'!$AG25),IF($G24=Tabelid!$L$4,IFERROR(SUMIFS($E:$E,$G:$G,Tabelid!$L$1,$C:$C,Tabelid!$J$4,$H:$H,S$2,$A:$A,$A24)/SUMIFS($E:$E,$G:$G,Tabelid!$L$1,$C:$C,Tabelid!$J$4,$A:$A,$A24),0),IF($G24=Tabelid!$L$5,IFERROR(SUMIFS($E:$E,$G:$G,Tabelid!$L$1,$C:$C,Tabelid!$J$4,$H:$H,S$2)/SUMIFS($E:$E,$G:$G,Tabelid!$L$1,$C:$C,Tabelid!$J$4),0),""))),"")</f>
        <v/>
      </c>
      <c r="T24" s="52" t="str">
        <f>IFERROR(IF($G24=Tabelid!$L$6,Eksplikatsioon!Y25/SUM(Eksplikatsioon!$O25:'Eksplikatsioon'!$AG25),IF($G24=Tabelid!$L$4,IFERROR(SUMIFS($E:$E,$G:$G,Tabelid!$L$1,$C:$C,Tabelid!$J$4,$H:$H,T$2,$A:$A,$A24)/SUMIFS($E:$E,$G:$G,Tabelid!$L$1,$C:$C,Tabelid!$J$4,$A:$A,$A24),0),IF($G24=Tabelid!$L$5,IFERROR(SUMIFS($E:$E,$G:$G,Tabelid!$L$1,$C:$C,Tabelid!$J$4,$H:$H,T$2)/SUMIFS($E:$E,$G:$G,Tabelid!$L$1,$C:$C,Tabelid!$J$4),0),""))),"")</f>
        <v/>
      </c>
      <c r="U24" s="52" t="str">
        <f>IFERROR(IF($G24=Tabelid!$L$6,Eksplikatsioon!Z25/SUM(Eksplikatsioon!$O25:'Eksplikatsioon'!$AG25),IF($G24=Tabelid!$L$4,IFERROR(SUMIFS($E:$E,$G:$G,Tabelid!$L$1,$C:$C,Tabelid!$J$4,$H:$H,U$2,$A:$A,$A24)/SUMIFS($E:$E,$G:$G,Tabelid!$L$1,$C:$C,Tabelid!$J$4,$A:$A,$A24),0),IF($G24=Tabelid!$L$5,IFERROR(SUMIFS($E:$E,$G:$G,Tabelid!$L$1,$C:$C,Tabelid!$J$4,$H:$H,U$2)/SUMIFS($E:$E,$G:$G,Tabelid!$L$1,$C:$C,Tabelid!$J$4),0),""))),"")</f>
        <v/>
      </c>
      <c r="V24" s="52"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52"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52"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52"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52"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52"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52"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52" t="str">
        <f>IFERROR(IF($G24=Tabelid!$L$6,$E24*J24,IFERROR($E24*J24/SUM($J24:$AB24)*(Eksplikatsioon!O25)/SUMPRODUCT($J24:$AB24,Eksplikatsioon!$O25:$AG25),"")),"")</f>
        <v/>
      </c>
      <c r="AD24" s="52" t="str">
        <f>IFERROR(IF($G24=Tabelid!$L$6,$E24*K24,IFERROR($E24*K24/SUM($J24:$AB24)*(Eksplikatsioon!P25)/SUMPRODUCT($J24:$AB24,Eksplikatsioon!$O25:$AG25),"")),"")</f>
        <v/>
      </c>
      <c r="AE24" s="52" t="str">
        <f>IFERROR(IF($G24=Tabelid!$L$6,$E24*L24,IFERROR($E24*L24/SUM($J24:$AB24)*(Eksplikatsioon!Q25)/SUMPRODUCT($J24:$AB24,Eksplikatsioon!$O25:$AG25),"")),"")</f>
        <v/>
      </c>
      <c r="AF24" s="52" t="str">
        <f>IFERROR(IF($G24=Tabelid!$L$6,$E24*M24,IFERROR($E24*M24/SUM($J24:$AB24)*(Eksplikatsioon!R25)/SUMPRODUCT($J24:$AB24,Eksplikatsioon!$O25:$AG25),"")),"")</f>
        <v/>
      </c>
      <c r="AG24" s="52" t="str">
        <f>IFERROR(IF($G24=Tabelid!$L$6,$E24*N24,IFERROR($E24*N24/SUM($J24:$AB24)*(Eksplikatsioon!S25)/SUMPRODUCT($J24:$AB24,Eksplikatsioon!$O25:$AG25),"")),"")</f>
        <v/>
      </c>
      <c r="AH24" s="52" t="str">
        <f>IFERROR(IF($G24=Tabelid!$L$6,$E24*O24,IFERROR($E24*O24/SUM($J24:$AB24)*(Eksplikatsioon!T25)/SUMPRODUCT($J24:$AB24,Eksplikatsioon!$O25:$AG25),"")),"")</f>
        <v/>
      </c>
      <c r="AI24" s="52" t="str">
        <f>IFERROR(IF($G24=Tabelid!$L$6,$E24*P24,IFERROR($E24*P24/SUM($J24:$AB24)*(Eksplikatsioon!U25)/SUMPRODUCT($J24:$AB24,Eksplikatsioon!$O25:$AG25),"")),"")</f>
        <v/>
      </c>
      <c r="AJ24" s="52" t="str">
        <f>IFERROR(IF($G24=Tabelid!$L$6,$E24*Q24,IFERROR($E24*Q24/SUM($J24:$AB24)*(Eksplikatsioon!V25)/SUMPRODUCT($J24:$AB24,Eksplikatsioon!$O25:$AG25),"")),"")</f>
        <v/>
      </c>
      <c r="AK24" s="52" t="str">
        <f>IFERROR(IF($G24=Tabelid!$L$6,$E24*R24,IFERROR($E24*R24/SUM($J24:$AB24)*(Eksplikatsioon!W25)/SUMPRODUCT($J24:$AB24,Eksplikatsioon!$O25:$AG25),"")),"")</f>
        <v/>
      </c>
      <c r="AL24" s="52" t="str">
        <f>IFERROR(IF($G24=Tabelid!$L$6,$E24*S24,IFERROR($E24*S24/SUM($J24:$AB24)*(Eksplikatsioon!X25)/SUMPRODUCT($J24:$AB24,Eksplikatsioon!$O25:$AG25),"")),"")</f>
        <v/>
      </c>
      <c r="AM24" s="52" t="str">
        <f>IFERROR(IF($G24=Tabelid!$L$6,$E24*T24,IFERROR($E24*T24/SUM($J24:$AB24)*(Eksplikatsioon!Y25)/SUMPRODUCT($J24:$AB24,Eksplikatsioon!$O25:$AG25),"")),"")</f>
        <v/>
      </c>
      <c r="AN24" s="52" t="str">
        <f>IFERROR(IF($G24=Tabelid!$L$6,$E24*U24,IFERROR($E24*U24/SUM($J24:$AB24)*(Eksplikatsioon!Z25)/SUMPRODUCT($J24:$AB24,Eksplikatsioon!$O25:$AG25),"")),"")</f>
        <v/>
      </c>
      <c r="AO24" s="52" t="str">
        <f>IFERROR(IF($G24=Tabelid!$L$6,$E24*V24,IFERROR($E24*V24/SUM($J24:$AB24)*(Eksplikatsioon!AA25)/SUMPRODUCT($J24:$AB24,Eksplikatsioon!$O25:$AG25),"")),"")</f>
        <v/>
      </c>
      <c r="AP24" s="52" t="str">
        <f>IFERROR(IF($G24=Tabelid!$L$6,$E24*W24,IFERROR($E24*W24/SUM($J24:$AB24)*(Eksplikatsioon!AB25)/SUMPRODUCT($J24:$AB24,Eksplikatsioon!$O25:$AG25),"")),"")</f>
        <v/>
      </c>
      <c r="AQ24" s="52" t="str">
        <f>IFERROR(IF($G24=Tabelid!$L$6,$E24*X24,IFERROR($E24*X24/SUM($J24:$AB24)*(Eksplikatsioon!AC25)/SUMPRODUCT($J24:$AB24,Eksplikatsioon!$O25:$AG25),"")),"")</f>
        <v/>
      </c>
      <c r="AR24" s="52" t="str">
        <f>IFERROR(IF($G24=Tabelid!$L$6,$E24*Y24,IFERROR($E24*Y24/SUM($J24:$AB24)*(Eksplikatsioon!AD25)/SUMPRODUCT($J24:$AB24,Eksplikatsioon!$O25:$AG25),"")),"")</f>
        <v/>
      </c>
      <c r="AS24" s="52" t="str">
        <f>IFERROR(IF($G24=Tabelid!$L$6,$E24*Z24,IFERROR($E24*Z24/SUM($J24:$AB24)*(Eksplikatsioon!AE25)/SUMPRODUCT($J24:$AB24,Eksplikatsioon!$O25:$AG25),"")),"")</f>
        <v/>
      </c>
      <c r="AT24" s="52" t="str">
        <f>IFERROR(IF($G24=Tabelid!$L$6,$E24*AA24,IFERROR($E24*AA24/SUM($J24:$AB24)*(Eksplikatsioon!AF25)/SUMPRODUCT($J24:$AB24,Eksplikatsioon!$O25:$AG25),"")),"")</f>
        <v/>
      </c>
      <c r="AU24" s="52" t="str">
        <f>IFERROR(IF($G24=Tabelid!$L$6,$E24*AB24,IFERROR($E24*AB24/SUM($J24:$AB24)*(Eksplikatsioon!AG25)/SUMPRODUCT($J24:$AB24,Eksplikatsioon!$O25:$AG25),"")),"")</f>
        <v/>
      </c>
      <c r="AW24" s="61" t="str">
        <f t="shared" si="5"/>
        <v/>
      </c>
      <c r="AX24" s="61" t="str">
        <f t="shared" si="6"/>
        <v/>
      </c>
      <c r="AY24" s="58" t="str">
        <f>IF(BF24&lt;&gt;"",IF(SUMIFS(E:E,H:H,AW24,G:G,"Ainukasutuses pind",C:C,"ÜÜRITAV PIND")=0,0,SUMIFS(E:E,H:H,AW24,G:G,"Ainukasutuses pind",C:C,"ÜÜRITAV PIND")),IF(AW24="Aktiivne vakantsus",SUMIFS(E:E,C:C,"üüritav pind",G:G,"ainukasutuses pind")-SUM($AY$2:AY23),IF(AW24="Üüritav pind kokku",SUM($AY$2:AY23),"")))</f>
        <v/>
      </c>
      <c r="AZ24" s="58" t="str">
        <f>IF(BF24&lt;&gt;"",IFERROR(SUMIFS(E:E,G:G,"Ainukasutuses pind",C:C,"Üüritav pind",H:H,AW24,A:A,-5)/SUMIFS(E:E,G:G,"Ainukasutuses pind",C:C,"Üüritav pind",A:A,-5)*SUMIFS(E:E,G:G,"korruse üldpind",C:C,"üüritav pind",A:A,-5),0)+IFERROR(SUMIFS(E:E,G:G,"Ainukasutuses pind",C:C,"Üüritav pind",H:H,AW24,A:A,-4)/SUMIFS(E:E,G:G,"Ainukasutuses pind",C:C,"Üüritav pind",A:A,-4)*SUMIFS(E:E,G:G,"korruse üldpind",C:C,"üüritav pind",A:A,-4),0)+IFERROR(SUMIFS(E:E,G:G,"Ainukasutuses pind",C:C,"Üüritav pind",H:H,AW24,A:A,-3)/SUMIFS(E:E,G:G,"Ainukasutuses pind",C:C,"Üüritav pind",A:A,-3)*SUMIFS(E:E,G:G,"korruse üldpind",C:C,"üüritav pind",A:A,-3),0)+IFERROR(SUMIFS(E:E,G:G,"Ainukasutuses pind",C:C,"Üüritav pind",H:H,AW24,A:A,-2)/SUMIFS(E:E,G:G,"Ainukasutuses pind",C:C,"Üüritav pind",A:A,-2)*SUMIFS(E:E,G:G,"korruse üldpind",C:C,"üüritav pind",A:A,-2),0)+IFERROR(SUMIFS(E:E,G:G,"Ainukasutuses pind",C:C,"Üüritav pind",H:H,AW24,A:A,-1)/SUMIFS(E:E,G:G,"Ainukasutuses pind",C:C,"Üüritav pind",A:A,-1)*SUMIFS(E:E,G:G,"korruse üldpind",C:C,"üüritav pind",A:A,-1),0)+IFERROR(SUMIFS(E:E,G:G,"Ainukasutuses pind",C:C,"Üüritav pind",H:H,AW24,A:A,0)/SUMIFS(E:E,G:G,"Ainukasutuses pind",C:C,"Üüritav pind",A:A,0)*SUMIFS(E:E,G:G,"korruse üldpind",C:C,"üüritav pind",A:A,0),0)+IFERROR(SUMIFS(E:E,G:G,"Ainukasutuses pind",C:C,"Üüritav pind",H:H,AW24,A:A,1)/SUMIFS(E:E,G:G,"Ainukasutuses pind",C:C,"Üüritav pind",A:A,1)*SUMIFS(E:E,G:G,"korruse üldpind",C:C,"üüritav pind",A:A,1),0)+IFERROR(SUMIFS(E:E,G:G,"Ainukasutuses pind",C:C,"Üüritav pind",H:H,AW24,A:A,2)/SUMIFS(E:E,G:G,"Ainukasutuses pind",C:C,"Üüritav pind",A:A,2)*SUMIFS(E:E,G:G,"korruse üldpind",C:C,"üüritav pind",A:A,2),0)+IFERROR(SUMIFS(E:E,G:G,"Ainukasutuses pind",C:C,"Üüritav pind",H:H,AW24,A:A,3)/SUMIFS(E:E,G:G,"Ainukasutuses pind",C:C,"Üüritav pind",A:A,3)*SUMIFS(E:E,G:G,"korruse üldpind",C:C,"üüritav pind",A:A,3),0)+IFERROR(SUMIFS(E:E,G:G,"Ainukasutuses pind",C:C,"Üüritav pind",H:H,AW24,A:A,4)/SUMIFS(E:E,G:G,"Ainukasutuses pind",C:C,"Üüritav pind",A:A,4)*SUMIFS(E:E,G:G,"korruse üldpind",C:C,"üüritav pind",A:A,4),0)+IFERROR(SUMIFS(E:E,G:G,"Ainukasutuses pind",C:C,"Üüritav pind",H:H,AW24,A:A,5)/SUMIFS(E:E,G:G,"Ainukasutuses pind",C:C,"Üüritav pind",A:A,5)*SUMIFS(E:E,G:G,"korruse üldpind",C:C,"üüritav pind",A:A,5),0)+IFERROR(SUMIFS(E:E,G:G,"Ainukasutuses pind",C:C,"Üüritav pind",H:H,AW24,A:A,6)/SUMIFS(E:E,G:G,"Ainukasutuses pind",C:C,"Üüritav pind",A:A,6)*SUMIFS(E:E,G:G,"korruse üldpind",C:C,"üüritav pind",A:A,6),0)+IFERROR(SUMIFS(E:E,G:G,"Ainukasutuses pind",C:C,"Üüritav pind",H:H,AW24,A:A,7)/SUMIFS(E:E,G:G,"Ainukasutuses pind",C:C,"Üüritav pind",A:A,7)*SUMIFS(E:E,G:G,"korruse üldpind",C:C,"üüritav pind",A:A,7),0)+IFERROR(SUMIFS(E:E,G:G,"Ainukasutuses pind",C:C,"Üüritav pind",H:H,AW24,A:A,8)/SUMIFS(E:E,G:G,"Ainukasutuses pind",C:C,"Üüritav pind",A:A,8)*SUMIFS(E:E,G:G,"korruse üldpind",C:C,"üüritav pind",A:A,8),0)+IFERROR(SUMIFS(E:E,G:G,"Ainukasutuses pind",C:C,"Üüritav pind",H:H,AW24,A:A,9)/SUMIFS(E:E,G:G,"Ainukasutuses pind",C:C,"Üüritav pind",A:A,9)*SUMIFS(E:E,G:G,"korruse üldpind",C:C,"üüritav pind",A:A,9),0)+IFERROR(SUMIFS(E:E,G:G,"Ainukasutuses pind",C:C,"Üüritav pind",H:H,AW24,A:A,10)/SUMIFS(E:E,G:G,"Ainukasutuses pind",C:C,"Üüritav pind",A:A,10)*SUMIFS(E:E,G:G,"korruse üldpind",C:C,"üüritav pind",A:A,10),0)+IFERROR(SUMIFS(E:E,G:G,"Ainukasutuses pind",C:C,"Üüritav pind",H:H,AW24,A:A,11)/SUMIFS(E:E,G:G,"Ainukasutuses pind",C:C,"Üüritav pind",A:A,11)*SUMIFS(E:E,G:G,"korruse üldpind",C:C,"üüritav pind",A:A,11),0)+IFERROR(SUMIFS(E:E,G:G,"Ainukasutuses pind",C:C,"Üüritav pind",H:H,AW24,A:A,12)/SUMIFS(E:E,G:G,"Ainukasutuses pind",C:C,"Üüritav pind",A:A,12)*SUMIFS(E:E,G:G,"korruse üldpind",C:C,"üüritav pind",A:A,12),0)+IFERROR(SUMIFS(E:E,G:G,"Ainukasutuses pind",C:C,"Üüritav pind",H:H,AW24,A:A,13)/SUMIFS(E:E,G:G,"Ainukasutuses pind",C:C,"Üüritav pind",A:A,13)*SUMIFS(E:E,G:G,"korruse üldpind",C:C,"üüritav pind",A:A,13),0)+IFERROR(SUMIFS(E:E,G:G,"Ainukasutuses pind",C:C,"Üüritav pind",H:H,AW24,A:A,14)/SUMIFS(E:E,G:G,"Ainukasutuses pind",C:C,"Üüritav pind",A:A,14)*SUMIFS(E:E,G:G,"korruse üldpind",C:C,"üüritav pind",A:A,14),0)+IFERROR(SUMIFS(E:E,G:G,"Ainukasutuses pind",C:C,"Üüritav pind",H:H,AW24,A:A,15)/SUMIFS(E:E,G:G,"Ainukasutuses pind",C:C,"Üüritav pind",A:A,15)*SUMIFS(E:E,G:G,"korruse üldpind",C:C,"üüritav pind",A:A,15),0)+IFERROR(SUMIFS(E:E,G:G,"Ainukasutuses pind",C:C,"Üüritav pind",H:H,AW24,A:A,16)/SUMIFS(E:E,G:G,"Ainukasutuses pind",C:C,"Üüritav pind",A:A,16)*SUMIFS(E:E,G:G,"korruse üldpind",C:C,"üüritav pind",A:A,16),0)+IFERROR(SUMIFS(E:E,G:G,"Ainukasutuses pind",C:C,"Üüritav pind",H:H,AW24,A:A,17)/SUMIFS(E:E,G:G,"Ainukasutuses pind",C:C,"Üüritav pind",A:A,17)*SUMIFS(E:E,G:G,"korruse üldpind",C:C,"üüritav pind",A:A,17),0)+IFERROR(SUMIFS(E:E,G:G,"Ainukasutuses pind",C:C,"Üüritav pind",H:H,AW24,A:A,18)/SUMIFS(E:E,G:G,"Ainukasutuses pind",C:C,"Üüritav pind",A:A,18)*SUMIFS(E:E,G:G,"korruse üldpind",C:C,"üüritav pind",A:A,18),0)+IFERROR(SUMIFS(E:E,G:G,"Ainukasutuses pind",C:C,"Üüritav pind",H:H,AW24,A:A,19)/SUMIFS(E:E,G:G,"Ainukasutuses pind",C:C,"Üüritav pind",A:A,19)*SUMIFS(E:E,G:G,"korruse üldpind",C:C,"üüritav pind",A:A,19),0)+IFERROR(SUMIFS(E:E,G:G,"Ainukasutuses pind",C:C,"Üüritav pind",H:H,AW24,A:A,20)/SUMIFS(E:E,G:G,"Ainukasutuses pind",C:C,"Üüritav pind",A:A,20)*SUMIFS(E:E,G:G,"korruse üldpind",C:C,"üüritav pind",A:A,20),0),IF(AW24="Aktiivne vakantsus",SUMIFS(E:E,C:C,"üüritav pind",G:G,"korruse üldpind")-SUM($AZ$2:AZ23),IF(AW24="Üüritav pind kokku",SUM($AZ$2:AZ23),"")))</f>
        <v/>
      </c>
      <c r="BA24" s="58" t="str">
        <f ca="1">IF(BF24&lt;&gt;"",IFERROR(AY24/SUM($AY$3:OFFSET($AY$3,MATCH("Üüritav pind kokku",$AW$5:$AW$100,0),0))*SUMIFS(E:E,G:G,"Hoone üldpind",C:C,"ÜÜRITAV PIND"),0),IF(AW24="Aktiivne vakantsus",IFERROR(AY24/SUM($AY$3:AY24)*SUMIFS(E:E,G:G,"Hoone üldpind",C:C,"ÜÜRITAV PIND"),SUMIFS(E:E,G:G,"Hoone üldpind",C:C,"ÜÜRITAV PIND")),IF(AW24="Üüritav pind kokku",SUM($BA$2:BA23),"")))</f>
        <v/>
      </c>
      <c r="BB24" s="58" t="str">
        <f ca="1">IF(OR(BF24&lt;&gt;"",AW24="Aktiivne vakantsus"),IFERROR(SUM(INDIRECT("r3c"&amp;MATCH($AW24,AC$2:AU$2,0)+28,FALSE):INDIRECT("r1002c"&amp;MATCH($AW24,AC$2:AU$2,0)+28,FALSE)),0),IF(AW24="Üüritav pind kokku",SUM($BB$2:BB23),""))</f>
        <v/>
      </c>
      <c r="BC24" s="58" t="str">
        <f t="shared" si="7"/>
        <v/>
      </c>
      <c r="BD24" s="73" t="str">
        <f t="shared" ca="1" si="8"/>
        <v/>
      </c>
      <c r="BF24" s="60"/>
      <c r="BG24" s="60"/>
    </row>
    <row r="25" spans="1:59" x14ac:dyDescent="0.25">
      <c r="A25" s="38" t="str">
        <f>IF(Eksplikatsioon!A26=0,"",Eksplikatsioon!A26)</f>
        <v>01</v>
      </c>
      <c r="B25" s="38" t="str">
        <f>IF(Eksplikatsioon!B26=0,"",Eksplikatsioon!B26)</f>
        <v>119</v>
      </c>
      <c r="C25" s="38" t="str">
        <f>IF(Eksplikatsioon!C26=0,"",Eksplikatsioon!C26)</f>
        <v>ÜÜRITAV PIND</v>
      </c>
      <c r="D25" s="38" t="str">
        <f>IF(Eksplikatsioon!D26=0,"",Eksplikatsioon!D26)</f>
        <v>Stuudio</v>
      </c>
      <c r="E25" s="38">
        <f>IF(Eksplikatsioon!F26=0,"",Eksplikatsioon!F26)</f>
        <v>45.5</v>
      </c>
      <c r="F25" s="38" t="str">
        <f>IF(Eksplikatsioon!H26=0,"",Eksplikatsioon!H26)</f>
        <v>vakantne</v>
      </c>
      <c r="G25" s="38" t="str">
        <f>IF(Eksplikatsioon!J26=0,"",Eksplikatsioon!J26)</f>
        <v>Ainukasutuses pind</v>
      </c>
      <c r="H25" s="38" t="str">
        <f>IF(Eksplikatsioon!K26=0,"",Eksplikatsioon!K26)</f>
        <v>Aktiivne vakantsus</v>
      </c>
      <c r="I25" s="38" t="str">
        <f>IF(Eksplikatsioon!L26=0,"",Eksplikatsioon!L26)</f>
        <v/>
      </c>
      <c r="J25" s="52" t="str">
        <f>IFERROR(IF($G25=Tabelid!$L$6,Eksplikatsioon!O26/SUM(Eksplikatsioon!$O26:'Eksplikatsioon'!$AG26),IF($G25=Tabelid!$L$4,IFERROR(SUMIFS($E:$E,$G:$G,Tabelid!$L$1,$C:$C,Tabelid!$J$4,$H:$H,J$2,$A:$A,$A25)/SUMIFS($E:$E,$G:$G,Tabelid!$L$1,$C:$C,Tabelid!$J$4,$A:$A,$A25),0),IF($G25=Tabelid!$L$5,IFERROR(SUMIFS($E:$E,$G:$G,Tabelid!$L$1,$C:$C,Tabelid!$J$4,$H:$H,J$2)/SUMIFS($E:$E,$G:$G,Tabelid!$L$1,$C:$C,Tabelid!$J$4),0),""))),"")</f>
        <v/>
      </c>
      <c r="K25" s="52" t="str">
        <f>IFERROR(IF($G25=Tabelid!$L$6,Eksplikatsioon!P26/SUM(Eksplikatsioon!$O26:'Eksplikatsioon'!$AG26),IF($G25=Tabelid!$L$4,IFERROR(SUMIFS($E:$E,$G:$G,Tabelid!$L$1,$C:$C,Tabelid!$J$4,$H:$H,K$2,$A:$A,$A25)/SUMIFS($E:$E,$G:$G,Tabelid!$L$1,$C:$C,Tabelid!$J$4,$A:$A,$A25),0),IF($G25=Tabelid!$L$5,IFERROR(SUMIFS($E:$E,$G:$G,Tabelid!$L$1,$C:$C,Tabelid!$J$4,$H:$H,K$2)/SUMIFS($E:$E,$G:$G,Tabelid!$L$1,$C:$C,Tabelid!$J$4),0),""))),"")</f>
        <v/>
      </c>
      <c r="L25" s="52" t="str">
        <f>IFERROR(IF($G25=Tabelid!$L$6,Eksplikatsioon!Q26/SUM(Eksplikatsioon!$O26:'Eksplikatsioon'!$AG26),IF($G25=Tabelid!$L$4,IFERROR(SUMIFS($E:$E,$G:$G,Tabelid!$L$1,$C:$C,Tabelid!$J$4,$H:$H,L$2,$A:$A,$A25)/SUMIFS($E:$E,$G:$G,Tabelid!$L$1,$C:$C,Tabelid!$J$4,$A:$A,$A25),0),IF($G25=Tabelid!$L$5,IFERROR(SUMIFS($E:$E,$G:$G,Tabelid!$L$1,$C:$C,Tabelid!$J$4,$H:$H,L$2)/SUMIFS($E:$E,$G:$G,Tabelid!$L$1,$C:$C,Tabelid!$J$4),0),""))),"")</f>
        <v/>
      </c>
      <c r="M25" s="52" t="str">
        <f>IFERROR(IF($G25=Tabelid!$L$6,Eksplikatsioon!R26/SUM(Eksplikatsioon!$O26:'Eksplikatsioon'!$AG26),IF($G25=Tabelid!$L$4,IFERROR(SUMIFS($E:$E,$G:$G,Tabelid!$L$1,$C:$C,Tabelid!$J$4,$H:$H,M$2,$A:$A,$A25)/SUMIFS($E:$E,$G:$G,Tabelid!$L$1,$C:$C,Tabelid!$J$4,$A:$A,$A25),0),IF($G25=Tabelid!$L$5,IFERROR(SUMIFS($E:$E,$G:$G,Tabelid!$L$1,$C:$C,Tabelid!$J$4,$H:$H,M$2)/SUMIFS($E:$E,$G:$G,Tabelid!$L$1,$C:$C,Tabelid!$J$4),0),""))),"")</f>
        <v/>
      </c>
      <c r="N25" s="52" t="str">
        <f>IFERROR(IF($G25=Tabelid!$L$6,Eksplikatsioon!S26/SUM(Eksplikatsioon!$O26:'Eksplikatsioon'!$AG26),IF($G25=Tabelid!$L$4,IFERROR(SUMIFS($E:$E,$G:$G,Tabelid!$L$1,$C:$C,Tabelid!$J$4,$H:$H,N$2,$A:$A,$A25)/SUMIFS($E:$E,$G:$G,Tabelid!$L$1,$C:$C,Tabelid!$J$4,$A:$A,$A25),0),IF($G25=Tabelid!$L$5,IFERROR(SUMIFS($E:$E,$G:$G,Tabelid!$L$1,$C:$C,Tabelid!$J$4,$H:$H,N$2)/SUMIFS($E:$E,$G:$G,Tabelid!$L$1,$C:$C,Tabelid!$J$4),0),""))),"")</f>
        <v/>
      </c>
      <c r="O25" s="52" t="str">
        <f>IFERROR(IF($G25=Tabelid!$L$6,Eksplikatsioon!T26/SUM(Eksplikatsioon!$O26:'Eksplikatsioon'!$AG26),IF($G25=Tabelid!$L$4,IFERROR(SUMIFS($E:$E,$G:$G,Tabelid!$L$1,$C:$C,Tabelid!$J$4,$H:$H,O$2,$A:$A,$A25)/SUMIFS($E:$E,$G:$G,Tabelid!$L$1,$C:$C,Tabelid!$J$4,$A:$A,$A25),0),IF($G25=Tabelid!$L$5,IFERROR(SUMIFS($E:$E,$G:$G,Tabelid!$L$1,$C:$C,Tabelid!$J$4,$H:$H,O$2)/SUMIFS($E:$E,$G:$G,Tabelid!$L$1,$C:$C,Tabelid!$J$4),0),""))),"")</f>
        <v/>
      </c>
      <c r="P25" s="52" t="str">
        <f>IFERROR(IF($G25=Tabelid!$L$6,Eksplikatsioon!U26/SUM(Eksplikatsioon!$O26:'Eksplikatsioon'!$AG26),IF($G25=Tabelid!$L$4,IFERROR(SUMIFS($E:$E,$G:$G,Tabelid!$L$1,$C:$C,Tabelid!$J$4,$H:$H,P$2,$A:$A,$A25)/SUMIFS($E:$E,$G:$G,Tabelid!$L$1,$C:$C,Tabelid!$J$4,$A:$A,$A25),0),IF($G25=Tabelid!$L$5,IFERROR(SUMIFS($E:$E,$G:$G,Tabelid!$L$1,$C:$C,Tabelid!$J$4,$H:$H,P$2)/SUMIFS($E:$E,$G:$G,Tabelid!$L$1,$C:$C,Tabelid!$J$4),0),""))),"")</f>
        <v/>
      </c>
      <c r="Q25" s="52" t="str">
        <f>IFERROR(IF($G25=Tabelid!$L$6,Eksplikatsioon!V26/SUM(Eksplikatsioon!$O26:'Eksplikatsioon'!$AG26),IF($G25=Tabelid!$L$4,IFERROR(SUMIFS($E:$E,$G:$G,Tabelid!$L$1,$C:$C,Tabelid!$J$4,$H:$H,Q$2,$A:$A,$A25)/SUMIFS($E:$E,$G:$G,Tabelid!$L$1,$C:$C,Tabelid!$J$4,$A:$A,$A25),0),IF($G25=Tabelid!$L$5,IFERROR(SUMIFS($E:$E,$G:$G,Tabelid!$L$1,$C:$C,Tabelid!$J$4,$H:$H,Q$2)/SUMIFS($E:$E,$G:$G,Tabelid!$L$1,$C:$C,Tabelid!$J$4),0),""))),"")</f>
        <v/>
      </c>
      <c r="R25" s="52" t="str">
        <f>IFERROR(IF($G25=Tabelid!$L$6,Eksplikatsioon!W26/SUM(Eksplikatsioon!$O26:'Eksplikatsioon'!$AG26),IF($G25=Tabelid!$L$4,IFERROR(SUMIFS($E:$E,$G:$G,Tabelid!$L$1,$C:$C,Tabelid!$J$4,$H:$H,R$2,$A:$A,$A25)/SUMIFS($E:$E,$G:$G,Tabelid!$L$1,$C:$C,Tabelid!$J$4,$A:$A,$A25),0),IF($G25=Tabelid!$L$5,IFERROR(SUMIFS($E:$E,$G:$G,Tabelid!$L$1,$C:$C,Tabelid!$J$4,$H:$H,R$2)/SUMIFS($E:$E,$G:$G,Tabelid!$L$1,$C:$C,Tabelid!$J$4),0),""))),"")</f>
        <v/>
      </c>
      <c r="S25" s="52" t="str">
        <f>IFERROR(IF($G25=Tabelid!$L$6,Eksplikatsioon!X26/SUM(Eksplikatsioon!$O26:'Eksplikatsioon'!$AG26),IF($G25=Tabelid!$L$4,IFERROR(SUMIFS($E:$E,$G:$G,Tabelid!$L$1,$C:$C,Tabelid!$J$4,$H:$H,S$2,$A:$A,$A25)/SUMIFS($E:$E,$G:$G,Tabelid!$L$1,$C:$C,Tabelid!$J$4,$A:$A,$A25),0),IF($G25=Tabelid!$L$5,IFERROR(SUMIFS($E:$E,$G:$G,Tabelid!$L$1,$C:$C,Tabelid!$J$4,$H:$H,S$2)/SUMIFS($E:$E,$G:$G,Tabelid!$L$1,$C:$C,Tabelid!$J$4),0),""))),"")</f>
        <v/>
      </c>
      <c r="T25" s="52" t="str">
        <f>IFERROR(IF($G25=Tabelid!$L$6,Eksplikatsioon!Y26/SUM(Eksplikatsioon!$O26:'Eksplikatsioon'!$AG26),IF($G25=Tabelid!$L$4,IFERROR(SUMIFS($E:$E,$G:$G,Tabelid!$L$1,$C:$C,Tabelid!$J$4,$H:$H,T$2,$A:$A,$A25)/SUMIFS($E:$E,$G:$G,Tabelid!$L$1,$C:$C,Tabelid!$J$4,$A:$A,$A25),0),IF($G25=Tabelid!$L$5,IFERROR(SUMIFS($E:$E,$G:$G,Tabelid!$L$1,$C:$C,Tabelid!$J$4,$H:$H,T$2)/SUMIFS($E:$E,$G:$G,Tabelid!$L$1,$C:$C,Tabelid!$J$4),0),""))),"")</f>
        <v/>
      </c>
      <c r="U25" s="52" t="str">
        <f>IFERROR(IF($G25=Tabelid!$L$6,Eksplikatsioon!Z26/SUM(Eksplikatsioon!$O26:'Eksplikatsioon'!$AG26),IF($G25=Tabelid!$L$4,IFERROR(SUMIFS($E:$E,$G:$G,Tabelid!$L$1,$C:$C,Tabelid!$J$4,$H:$H,U$2,$A:$A,$A25)/SUMIFS($E:$E,$G:$G,Tabelid!$L$1,$C:$C,Tabelid!$J$4,$A:$A,$A25),0),IF($G25=Tabelid!$L$5,IFERROR(SUMIFS($E:$E,$G:$G,Tabelid!$L$1,$C:$C,Tabelid!$J$4,$H:$H,U$2)/SUMIFS($E:$E,$G:$G,Tabelid!$L$1,$C:$C,Tabelid!$J$4),0),""))),"")</f>
        <v/>
      </c>
      <c r="V25" s="52"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52"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52"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52"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52"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52"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52"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52" t="str">
        <f>IFERROR(IF($G25=Tabelid!$L$6,$E25*J25,IFERROR($E25*J25/SUM($J25:$AB25)*(Eksplikatsioon!O26)/SUMPRODUCT($J25:$AB25,Eksplikatsioon!$O26:$AG26),"")),"")</f>
        <v/>
      </c>
      <c r="AD25" s="52" t="str">
        <f>IFERROR(IF($G25=Tabelid!$L$6,$E25*K25,IFERROR($E25*K25/SUM($J25:$AB25)*(Eksplikatsioon!P26)/SUMPRODUCT($J25:$AB25,Eksplikatsioon!$O26:$AG26),"")),"")</f>
        <v/>
      </c>
      <c r="AE25" s="52" t="str">
        <f>IFERROR(IF($G25=Tabelid!$L$6,$E25*L25,IFERROR($E25*L25/SUM($J25:$AB25)*(Eksplikatsioon!Q26)/SUMPRODUCT($J25:$AB25,Eksplikatsioon!$O26:$AG26),"")),"")</f>
        <v/>
      </c>
      <c r="AF25" s="52" t="str">
        <f>IFERROR(IF($G25=Tabelid!$L$6,$E25*M25,IFERROR($E25*M25/SUM($J25:$AB25)*(Eksplikatsioon!R26)/SUMPRODUCT($J25:$AB25,Eksplikatsioon!$O26:$AG26),"")),"")</f>
        <v/>
      </c>
      <c r="AG25" s="52" t="str">
        <f>IFERROR(IF($G25=Tabelid!$L$6,$E25*N25,IFERROR($E25*N25/SUM($J25:$AB25)*(Eksplikatsioon!S26)/SUMPRODUCT($J25:$AB25,Eksplikatsioon!$O26:$AG26),"")),"")</f>
        <v/>
      </c>
      <c r="AH25" s="52" t="str">
        <f>IFERROR(IF($G25=Tabelid!$L$6,$E25*O25,IFERROR($E25*O25/SUM($J25:$AB25)*(Eksplikatsioon!T26)/SUMPRODUCT($J25:$AB25,Eksplikatsioon!$O26:$AG26),"")),"")</f>
        <v/>
      </c>
      <c r="AI25" s="52" t="str">
        <f>IFERROR(IF($G25=Tabelid!$L$6,$E25*P25,IFERROR($E25*P25/SUM($J25:$AB25)*(Eksplikatsioon!U26)/SUMPRODUCT($J25:$AB25,Eksplikatsioon!$O26:$AG26),"")),"")</f>
        <v/>
      </c>
      <c r="AJ25" s="52" t="str">
        <f>IFERROR(IF($G25=Tabelid!$L$6,$E25*Q25,IFERROR($E25*Q25/SUM($J25:$AB25)*(Eksplikatsioon!V26)/SUMPRODUCT($J25:$AB25,Eksplikatsioon!$O26:$AG26),"")),"")</f>
        <v/>
      </c>
      <c r="AK25" s="52" t="str">
        <f>IFERROR(IF($G25=Tabelid!$L$6,$E25*R25,IFERROR($E25*R25/SUM($J25:$AB25)*(Eksplikatsioon!W26)/SUMPRODUCT($J25:$AB25,Eksplikatsioon!$O26:$AG26),"")),"")</f>
        <v/>
      </c>
      <c r="AL25" s="52" t="str">
        <f>IFERROR(IF($G25=Tabelid!$L$6,$E25*S25,IFERROR($E25*S25/SUM($J25:$AB25)*(Eksplikatsioon!X26)/SUMPRODUCT($J25:$AB25,Eksplikatsioon!$O26:$AG26),"")),"")</f>
        <v/>
      </c>
      <c r="AM25" s="52" t="str">
        <f>IFERROR(IF($G25=Tabelid!$L$6,$E25*T25,IFERROR($E25*T25/SUM($J25:$AB25)*(Eksplikatsioon!Y26)/SUMPRODUCT($J25:$AB25,Eksplikatsioon!$O26:$AG26),"")),"")</f>
        <v/>
      </c>
      <c r="AN25" s="52" t="str">
        <f>IFERROR(IF($G25=Tabelid!$L$6,$E25*U25,IFERROR($E25*U25/SUM($J25:$AB25)*(Eksplikatsioon!Z26)/SUMPRODUCT($J25:$AB25,Eksplikatsioon!$O26:$AG26),"")),"")</f>
        <v/>
      </c>
      <c r="AO25" s="52" t="str">
        <f>IFERROR(IF($G25=Tabelid!$L$6,$E25*V25,IFERROR($E25*V25/SUM($J25:$AB25)*(Eksplikatsioon!AA26)/SUMPRODUCT($J25:$AB25,Eksplikatsioon!$O26:$AG26),"")),"")</f>
        <v/>
      </c>
      <c r="AP25" s="52" t="str">
        <f>IFERROR(IF($G25=Tabelid!$L$6,$E25*W25,IFERROR($E25*W25/SUM($J25:$AB25)*(Eksplikatsioon!AB26)/SUMPRODUCT($J25:$AB25,Eksplikatsioon!$O26:$AG26),"")),"")</f>
        <v/>
      </c>
      <c r="AQ25" s="52" t="str">
        <f>IFERROR(IF($G25=Tabelid!$L$6,$E25*X25,IFERROR($E25*X25/SUM($J25:$AB25)*(Eksplikatsioon!AC26)/SUMPRODUCT($J25:$AB25,Eksplikatsioon!$O26:$AG26),"")),"")</f>
        <v/>
      </c>
      <c r="AR25" s="52" t="str">
        <f>IFERROR(IF($G25=Tabelid!$L$6,$E25*Y25,IFERROR($E25*Y25/SUM($J25:$AB25)*(Eksplikatsioon!AD26)/SUMPRODUCT($J25:$AB25,Eksplikatsioon!$O26:$AG26),"")),"")</f>
        <v/>
      </c>
      <c r="AS25" s="52" t="str">
        <f>IFERROR(IF($G25=Tabelid!$L$6,$E25*Z25,IFERROR($E25*Z25/SUM($J25:$AB25)*(Eksplikatsioon!AE26)/SUMPRODUCT($J25:$AB25,Eksplikatsioon!$O26:$AG26),"")),"")</f>
        <v/>
      </c>
      <c r="AT25" s="52" t="str">
        <f>IFERROR(IF($G25=Tabelid!$L$6,$E25*AA25,IFERROR($E25*AA25/SUM($J25:$AB25)*(Eksplikatsioon!AF26)/SUMPRODUCT($J25:$AB25,Eksplikatsioon!$O26:$AG26),"")),"")</f>
        <v/>
      </c>
      <c r="AU25" s="52" t="str">
        <f>IFERROR(IF($G25=Tabelid!$L$6,$E25*AB25,IFERROR($E25*AB25/SUM($J25:$AB25)*(Eksplikatsioon!AG26)/SUMPRODUCT($J25:$AB25,Eksplikatsioon!$O26:$AG26),"")),"")</f>
        <v/>
      </c>
      <c r="AW25" s="61" t="str">
        <f t="shared" si="5"/>
        <v/>
      </c>
      <c r="AX25" s="61" t="str">
        <f t="shared" si="6"/>
        <v/>
      </c>
      <c r="AY25" s="58" t="str">
        <f>IF(BF25&lt;&gt;"",IF(SUMIFS(E:E,H:H,AW25,G:G,"Ainukasutuses pind",C:C,"ÜÜRITAV PIND")=0,0,SUMIFS(E:E,H:H,AW25,G:G,"Ainukasutuses pind",C:C,"ÜÜRITAV PIND")),IF(AW25="Aktiivne vakantsus",SUMIFS(E:E,C:C,"üüritav pind",G:G,"ainukasutuses pind")-SUM($AY$2:AY24),IF(AW25="Üüritav pind kokku",SUM($AY$2:AY24),"")))</f>
        <v/>
      </c>
      <c r="AZ25" s="58" t="str">
        <f>IF(BF25&lt;&gt;"",IFERROR(SUMIFS(E:E,G:G,"Ainukasutuses pind",C:C,"Üüritav pind",H:H,AW25,A:A,-5)/SUMIFS(E:E,G:G,"Ainukasutuses pind",C:C,"Üüritav pind",A:A,-5)*SUMIFS(E:E,G:G,"korruse üldpind",C:C,"üüritav pind",A:A,-5),0)+IFERROR(SUMIFS(E:E,G:G,"Ainukasutuses pind",C:C,"Üüritav pind",H:H,AW25,A:A,-4)/SUMIFS(E:E,G:G,"Ainukasutuses pind",C:C,"Üüritav pind",A:A,-4)*SUMIFS(E:E,G:G,"korruse üldpind",C:C,"üüritav pind",A:A,-4),0)+IFERROR(SUMIFS(E:E,G:G,"Ainukasutuses pind",C:C,"Üüritav pind",H:H,AW25,A:A,-3)/SUMIFS(E:E,G:G,"Ainukasutuses pind",C:C,"Üüritav pind",A:A,-3)*SUMIFS(E:E,G:G,"korruse üldpind",C:C,"üüritav pind",A:A,-3),0)+IFERROR(SUMIFS(E:E,G:G,"Ainukasutuses pind",C:C,"Üüritav pind",H:H,AW25,A:A,-2)/SUMIFS(E:E,G:G,"Ainukasutuses pind",C:C,"Üüritav pind",A:A,-2)*SUMIFS(E:E,G:G,"korruse üldpind",C:C,"üüritav pind",A:A,-2),0)+IFERROR(SUMIFS(E:E,G:G,"Ainukasutuses pind",C:C,"Üüritav pind",H:H,AW25,A:A,-1)/SUMIFS(E:E,G:G,"Ainukasutuses pind",C:C,"Üüritav pind",A:A,-1)*SUMIFS(E:E,G:G,"korruse üldpind",C:C,"üüritav pind",A:A,-1),0)+IFERROR(SUMIFS(E:E,G:G,"Ainukasutuses pind",C:C,"Üüritav pind",H:H,AW25,A:A,0)/SUMIFS(E:E,G:G,"Ainukasutuses pind",C:C,"Üüritav pind",A:A,0)*SUMIFS(E:E,G:G,"korruse üldpind",C:C,"üüritav pind",A:A,0),0)+IFERROR(SUMIFS(E:E,G:G,"Ainukasutuses pind",C:C,"Üüritav pind",H:H,AW25,A:A,1)/SUMIFS(E:E,G:G,"Ainukasutuses pind",C:C,"Üüritav pind",A:A,1)*SUMIFS(E:E,G:G,"korruse üldpind",C:C,"üüritav pind",A:A,1),0)+IFERROR(SUMIFS(E:E,G:G,"Ainukasutuses pind",C:C,"Üüritav pind",H:H,AW25,A:A,2)/SUMIFS(E:E,G:G,"Ainukasutuses pind",C:C,"Üüritav pind",A:A,2)*SUMIFS(E:E,G:G,"korruse üldpind",C:C,"üüritav pind",A:A,2),0)+IFERROR(SUMIFS(E:E,G:G,"Ainukasutuses pind",C:C,"Üüritav pind",H:H,AW25,A:A,3)/SUMIFS(E:E,G:G,"Ainukasutuses pind",C:C,"Üüritav pind",A:A,3)*SUMIFS(E:E,G:G,"korruse üldpind",C:C,"üüritav pind",A:A,3),0)+IFERROR(SUMIFS(E:E,G:G,"Ainukasutuses pind",C:C,"Üüritav pind",H:H,AW25,A:A,4)/SUMIFS(E:E,G:G,"Ainukasutuses pind",C:C,"Üüritav pind",A:A,4)*SUMIFS(E:E,G:G,"korruse üldpind",C:C,"üüritav pind",A:A,4),0)+IFERROR(SUMIFS(E:E,G:G,"Ainukasutuses pind",C:C,"Üüritav pind",H:H,AW25,A:A,5)/SUMIFS(E:E,G:G,"Ainukasutuses pind",C:C,"Üüritav pind",A:A,5)*SUMIFS(E:E,G:G,"korruse üldpind",C:C,"üüritav pind",A:A,5),0)+IFERROR(SUMIFS(E:E,G:G,"Ainukasutuses pind",C:C,"Üüritav pind",H:H,AW25,A:A,6)/SUMIFS(E:E,G:G,"Ainukasutuses pind",C:C,"Üüritav pind",A:A,6)*SUMIFS(E:E,G:G,"korruse üldpind",C:C,"üüritav pind",A:A,6),0)+IFERROR(SUMIFS(E:E,G:G,"Ainukasutuses pind",C:C,"Üüritav pind",H:H,AW25,A:A,7)/SUMIFS(E:E,G:G,"Ainukasutuses pind",C:C,"Üüritav pind",A:A,7)*SUMIFS(E:E,G:G,"korruse üldpind",C:C,"üüritav pind",A:A,7),0)+IFERROR(SUMIFS(E:E,G:G,"Ainukasutuses pind",C:C,"Üüritav pind",H:H,AW25,A:A,8)/SUMIFS(E:E,G:G,"Ainukasutuses pind",C:C,"Üüritav pind",A:A,8)*SUMIFS(E:E,G:G,"korruse üldpind",C:C,"üüritav pind",A:A,8),0)+IFERROR(SUMIFS(E:E,G:G,"Ainukasutuses pind",C:C,"Üüritav pind",H:H,AW25,A:A,9)/SUMIFS(E:E,G:G,"Ainukasutuses pind",C:C,"Üüritav pind",A:A,9)*SUMIFS(E:E,G:G,"korruse üldpind",C:C,"üüritav pind",A:A,9),0)+IFERROR(SUMIFS(E:E,G:G,"Ainukasutuses pind",C:C,"Üüritav pind",H:H,AW25,A:A,10)/SUMIFS(E:E,G:G,"Ainukasutuses pind",C:C,"Üüritav pind",A:A,10)*SUMIFS(E:E,G:G,"korruse üldpind",C:C,"üüritav pind",A:A,10),0)+IFERROR(SUMIFS(E:E,G:G,"Ainukasutuses pind",C:C,"Üüritav pind",H:H,AW25,A:A,11)/SUMIFS(E:E,G:G,"Ainukasutuses pind",C:C,"Üüritav pind",A:A,11)*SUMIFS(E:E,G:G,"korruse üldpind",C:C,"üüritav pind",A:A,11),0)+IFERROR(SUMIFS(E:E,G:G,"Ainukasutuses pind",C:C,"Üüritav pind",H:H,AW25,A:A,12)/SUMIFS(E:E,G:G,"Ainukasutuses pind",C:C,"Üüritav pind",A:A,12)*SUMIFS(E:E,G:G,"korruse üldpind",C:C,"üüritav pind",A:A,12),0)+IFERROR(SUMIFS(E:E,G:G,"Ainukasutuses pind",C:C,"Üüritav pind",H:H,AW25,A:A,13)/SUMIFS(E:E,G:G,"Ainukasutuses pind",C:C,"Üüritav pind",A:A,13)*SUMIFS(E:E,G:G,"korruse üldpind",C:C,"üüritav pind",A:A,13),0)+IFERROR(SUMIFS(E:E,G:G,"Ainukasutuses pind",C:C,"Üüritav pind",H:H,AW25,A:A,14)/SUMIFS(E:E,G:G,"Ainukasutuses pind",C:C,"Üüritav pind",A:A,14)*SUMIFS(E:E,G:G,"korruse üldpind",C:C,"üüritav pind",A:A,14),0)+IFERROR(SUMIFS(E:E,G:G,"Ainukasutuses pind",C:C,"Üüritav pind",H:H,AW25,A:A,15)/SUMIFS(E:E,G:G,"Ainukasutuses pind",C:C,"Üüritav pind",A:A,15)*SUMIFS(E:E,G:G,"korruse üldpind",C:C,"üüritav pind",A:A,15),0)+IFERROR(SUMIFS(E:E,G:G,"Ainukasutuses pind",C:C,"Üüritav pind",H:H,AW25,A:A,16)/SUMIFS(E:E,G:G,"Ainukasutuses pind",C:C,"Üüritav pind",A:A,16)*SUMIFS(E:E,G:G,"korruse üldpind",C:C,"üüritav pind",A:A,16),0)+IFERROR(SUMIFS(E:E,G:G,"Ainukasutuses pind",C:C,"Üüritav pind",H:H,AW25,A:A,17)/SUMIFS(E:E,G:G,"Ainukasutuses pind",C:C,"Üüritav pind",A:A,17)*SUMIFS(E:E,G:G,"korruse üldpind",C:C,"üüritav pind",A:A,17),0)+IFERROR(SUMIFS(E:E,G:G,"Ainukasutuses pind",C:C,"Üüritav pind",H:H,AW25,A:A,18)/SUMIFS(E:E,G:G,"Ainukasutuses pind",C:C,"Üüritav pind",A:A,18)*SUMIFS(E:E,G:G,"korruse üldpind",C:C,"üüritav pind",A:A,18),0)+IFERROR(SUMIFS(E:E,G:G,"Ainukasutuses pind",C:C,"Üüritav pind",H:H,AW25,A:A,19)/SUMIFS(E:E,G:G,"Ainukasutuses pind",C:C,"Üüritav pind",A:A,19)*SUMIFS(E:E,G:G,"korruse üldpind",C:C,"üüritav pind",A:A,19),0)+IFERROR(SUMIFS(E:E,G:G,"Ainukasutuses pind",C:C,"Üüritav pind",H:H,AW25,A:A,20)/SUMIFS(E:E,G:G,"Ainukasutuses pind",C:C,"Üüritav pind",A:A,20)*SUMIFS(E:E,G:G,"korruse üldpind",C:C,"üüritav pind",A:A,20),0),IF(AW25="Aktiivne vakantsus",SUMIFS(E:E,C:C,"üüritav pind",G:G,"korruse üldpind")-SUM($AZ$2:AZ24),IF(AW25="Üüritav pind kokku",SUM($AZ$2:AZ24),"")))</f>
        <v/>
      </c>
      <c r="BA25" s="58" t="str">
        <f ca="1">IF(BF25&lt;&gt;"",IFERROR(AY25/SUM($AY$3:OFFSET($AY$3,MATCH("Üüritav pind kokku",$AW$5:$AW$100,0),0))*SUMIFS(E:E,G:G,"Hoone üldpind",C:C,"ÜÜRITAV PIND"),0),IF(AW25="Aktiivne vakantsus",IFERROR(AY25/SUM($AY$3:AY25)*SUMIFS(E:E,G:G,"Hoone üldpind",C:C,"ÜÜRITAV PIND"),SUMIFS(E:E,G:G,"Hoone üldpind",C:C,"ÜÜRITAV PIND")),IF(AW25="Üüritav pind kokku",SUM($BA$2:BA24),"")))</f>
        <v/>
      </c>
      <c r="BB25" s="58" t="str">
        <f ca="1">IF(OR(BF25&lt;&gt;"",AW25="Aktiivne vakantsus"),IFERROR(SUM(INDIRECT("r3c"&amp;MATCH($AW25,AC$2:AU$2,0)+28,FALSE):INDIRECT("r1002c"&amp;MATCH($AW25,AC$2:AU$2,0)+28,FALSE)),0),IF(AW25="Üüritav pind kokku",SUM($BB$2:BB24),""))</f>
        <v/>
      </c>
      <c r="BC25" s="58" t="str">
        <f t="shared" si="7"/>
        <v/>
      </c>
      <c r="BD25" s="73" t="str">
        <f t="shared" ca="1" si="8"/>
        <v/>
      </c>
      <c r="BF25" s="60"/>
      <c r="BG25" s="60"/>
    </row>
    <row r="26" spans="1:59" x14ac:dyDescent="0.25">
      <c r="A26" s="38" t="str">
        <f>IF(Eksplikatsioon!A27=0,"",Eksplikatsioon!A27)</f>
        <v>01</v>
      </c>
      <c r="B26" s="38" t="str">
        <f>IF(Eksplikatsioon!B27=0,"",Eksplikatsioon!B27)</f>
        <v>T1</v>
      </c>
      <c r="C26" s="38" t="str">
        <f>IF(Eksplikatsioon!C27=0,"",Eksplikatsioon!C27)</f>
        <v>VERTIKAALSETE ÜHENDUSTEEDE PIND</v>
      </c>
      <c r="D26" s="38" t="str">
        <f>IF(Eksplikatsioon!D27=0,"",Eksplikatsioon!D27)</f>
        <v>Trepp/Trepikoda</v>
      </c>
      <c r="E26" s="38">
        <f>IF(Eksplikatsioon!F27=0,"",Eksplikatsioon!F27)</f>
        <v>3.5</v>
      </c>
      <c r="F26" s="38" t="str">
        <f>IF(Eksplikatsioon!H27=0,"",Eksplikatsioon!H27)</f>
        <v/>
      </c>
      <c r="G26" s="38" t="str">
        <f>IF(Eksplikatsioon!J27=0,"",Eksplikatsioon!J27)</f>
        <v/>
      </c>
      <c r="H26" s="38" t="str">
        <f>IF(Eksplikatsioon!K27=0,"",Eksplikatsioon!K27)</f>
        <v/>
      </c>
      <c r="I26" s="38" t="str">
        <f>IF(Eksplikatsioon!L27=0,"",Eksplikatsioon!L27)</f>
        <v/>
      </c>
      <c r="J26" s="52" t="str">
        <f>IFERROR(IF($G26=Tabelid!$L$6,Eksplikatsioon!O27/SUM(Eksplikatsioon!$O27:'Eksplikatsioon'!$AG27),IF($G26=Tabelid!$L$4,IFERROR(SUMIFS($E:$E,$G:$G,Tabelid!$L$1,$C:$C,Tabelid!$J$4,$H:$H,J$2,$A:$A,$A26)/SUMIFS($E:$E,$G:$G,Tabelid!$L$1,$C:$C,Tabelid!$J$4,$A:$A,$A26),0),IF($G26=Tabelid!$L$5,IFERROR(SUMIFS($E:$E,$G:$G,Tabelid!$L$1,$C:$C,Tabelid!$J$4,$H:$H,J$2)/SUMIFS($E:$E,$G:$G,Tabelid!$L$1,$C:$C,Tabelid!$J$4),0),""))),"")</f>
        <v/>
      </c>
      <c r="K26" s="52" t="str">
        <f>IFERROR(IF($G26=Tabelid!$L$6,Eksplikatsioon!P27/SUM(Eksplikatsioon!$O27:'Eksplikatsioon'!$AG27),IF($G26=Tabelid!$L$4,IFERROR(SUMIFS($E:$E,$G:$G,Tabelid!$L$1,$C:$C,Tabelid!$J$4,$H:$H,K$2,$A:$A,$A26)/SUMIFS($E:$E,$G:$G,Tabelid!$L$1,$C:$C,Tabelid!$J$4,$A:$A,$A26),0),IF($G26=Tabelid!$L$5,IFERROR(SUMIFS($E:$E,$G:$G,Tabelid!$L$1,$C:$C,Tabelid!$J$4,$H:$H,K$2)/SUMIFS($E:$E,$G:$G,Tabelid!$L$1,$C:$C,Tabelid!$J$4),0),""))),"")</f>
        <v/>
      </c>
      <c r="L26" s="52" t="str">
        <f>IFERROR(IF($G26=Tabelid!$L$6,Eksplikatsioon!Q27/SUM(Eksplikatsioon!$O27:'Eksplikatsioon'!$AG27),IF($G26=Tabelid!$L$4,IFERROR(SUMIFS($E:$E,$G:$G,Tabelid!$L$1,$C:$C,Tabelid!$J$4,$H:$H,L$2,$A:$A,$A26)/SUMIFS($E:$E,$G:$G,Tabelid!$L$1,$C:$C,Tabelid!$J$4,$A:$A,$A26),0),IF($G26=Tabelid!$L$5,IFERROR(SUMIFS($E:$E,$G:$G,Tabelid!$L$1,$C:$C,Tabelid!$J$4,$H:$H,L$2)/SUMIFS($E:$E,$G:$G,Tabelid!$L$1,$C:$C,Tabelid!$J$4),0),""))),"")</f>
        <v/>
      </c>
      <c r="M26" s="52" t="str">
        <f>IFERROR(IF($G26=Tabelid!$L$6,Eksplikatsioon!R27/SUM(Eksplikatsioon!$O27:'Eksplikatsioon'!$AG27),IF($G26=Tabelid!$L$4,IFERROR(SUMIFS($E:$E,$G:$G,Tabelid!$L$1,$C:$C,Tabelid!$J$4,$H:$H,M$2,$A:$A,$A26)/SUMIFS($E:$E,$G:$G,Tabelid!$L$1,$C:$C,Tabelid!$J$4,$A:$A,$A26),0),IF($G26=Tabelid!$L$5,IFERROR(SUMIFS($E:$E,$G:$G,Tabelid!$L$1,$C:$C,Tabelid!$J$4,$H:$H,M$2)/SUMIFS($E:$E,$G:$G,Tabelid!$L$1,$C:$C,Tabelid!$J$4),0),""))),"")</f>
        <v/>
      </c>
      <c r="N26" s="52" t="str">
        <f>IFERROR(IF($G26=Tabelid!$L$6,Eksplikatsioon!S27/SUM(Eksplikatsioon!$O27:'Eksplikatsioon'!$AG27),IF($G26=Tabelid!$L$4,IFERROR(SUMIFS($E:$E,$G:$G,Tabelid!$L$1,$C:$C,Tabelid!$J$4,$H:$H,N$2,$A:$A,$A26)/SUMIFS($E:$E,$G:$G,Tabelid!$L$1,$C:$C,Tabelid!$J$4,$A:$A,$A26),0),IF($G26=Tabelid!$L$5,IFERROR(SUMIFS($E:$E,$G:$G,Tabelid!$L$1,$C:$C,Tabelid!$J$4,$H:$H,N$2)/SUMIFS($E:$E,$G:$G,Tabelid!$L$1,$C:$C,Tabelid!$J$4),0),""))),"")</f>
        <v/>
      </c>
      <c r="O26" s="52" t="str">
        <f>IFERROR(IF($G26=Tabelid!$L$6,Eksplikatsioon!T27/SUM(Eksplikatsioon!$O27:'Eksplikatsioon'!$AG27),IF($G26=Tabelid!$L$4,IFERROR(SUMIFS($E:$E,$G:$G,Tabelid!$L$1,$C:$C,Tabelid!$J$4,$H:$H,O$2,$A:$A,$A26)/SUMIFS($E:$E,$G:$G,Tabelid!$L$1,$C:$C,Tabelid!$J$4,$A:$A,$A26),0),IF($G26=Tabelid!$L$5,IFERROR(SUMIFS($E:$E,$G:$G,Tabelid!$L$1,$C:$C,Tabelid!$J$4,$H:$H,O$2)/SUMIFS($E:$E,$G:$G,Tabelid!$L$1,$C:$C,Tabelid!$J$4),0),""))),"")</f>
        <v/>
      </c>
      <c r="P26" s="52" t="str">
        <f>IFERROR(IF($G26=Tabelid!$L$6,Eksplikatsioon!U27/SUM(Eksplikatsioon!$O27:'Eksplikatsioon'!$AG27),IF($G26=Tabelid!$L$4,IFERROR(SUMIFS($E:$E,$G:$G,Tabelid!$L$1,$C:$C,Tabelid!$J$4,$H:$H,P$2,$A:$A,$A26)/SUMIFS($E:$E,$G:$G,Tabelid!$L$1,$C:$C,Tabelid!$J$4,$A:$A,$A26),0),IF($G26=Tabelid!$L$5,IFERROR(SUMIFS($E:$E,$G:$G,Tabelid!$L$1,$C:$C,Tabelid!$J$4,$H:$H,P$2)/SUMIFS($E:$E,$G:$G,Tabelid!$L$1,$C:$C,Tabelid!$J$4),0),""))),"")</f>
        <v/>
      </c>
      <c r="Q26" s="52" t="str">
        <f>IFERROR(IF($G26=Tabelid!$L$6,Eksplikatsioon!V27/SUM(Eksplikatsioon!$O27:'Eksplikatsioon'!$AG27),IF($G26=Tabelid!$L$4,IFERROR(SUMIFS($E:$E,$G:$G,Tabelid!$L$1,$C:$C,Tabelid!$J$4,$H:$H,Q$2,$A:$A,$A26)/SUMIFS($E:$E,$G:$G,Tabelid!$L$1,$C:$C,Tabelid!$J$4,$A:$A,$A26),0),IF($G26=Tabelid!$L$5,IFERROR(SUMIFS($E:$E,$G:$G,Tabelid!$L$1,$C:$C,Tabelid!$J$4,$H:$H,Q$2)/SUMIFS($E:$E,$G:$G,Tabelid!$L$1,$C:$C,Tabelid!$J$4),0),""))),"")</f>
        <v/>
      </c>
      <c r="R26" s="52" t="str">
        <f>IFERROR(IF($G26=Tabelid!$L$6,Eksplikatsioon!W27/SUM(Eksplikatsioon!$O27:'Eksplikatsioon'!$AG27),IF($G26=Tabelid!$L$4,IFERROR(SUMIFS($E:$E,$G:$G,Tabelid!$L$1,$C:$C,Tabelid!$J$4,$H:$H,R$2,$A:$A,$A26)/SUMIFS($E:$E,$G:$G,Tabelid!$L$1,$C:$C,Tabelid!$J$4,$A:$A,$A26),0),IF($G26=Tabelid!$L$5,IFERROR(SUMIFS($E:$E,$G:$G,Tabelid!$L$1,$C:$C,Tabelid!$J$4,$H:$H,R$2)/SUMIFS($E:$E,$G:$G,Tabelid!$L$1,$C:$C,Tabelid!$J$4),0),""))),"")</f>
        <v/>
      </c>
      <c r="S26" s="52" t="str">
        <f>IFERROR(IF($G26=Tabelid!$L$6,Eksplikatsioon!X27/SUM(Eksplikatsioon!$O27:'Eksplikatsioon'!$AG27),IF($G26=Tabelid!$L$4,IFERROR(SUMIFS($E:$E,$G:$G,Tabelid!$L$1,$C:$C,Tabelid!$J$4,$H:$H,S$2,$A:$A,$A26)/SUMIFS($E:$E,$G:$G,Tabelid!$L$1,$C:$C,Tabelid!$J$4,$A:$A,$A26),0),IF($G26=Tabelid!$L$5,IFERROR(SUMIFS($E:$E,$G:$G,Tabelid!$L$1,$C:$C,Tabelid!$J$4,$H:$H,S$2)/SUMIFS($E:$E,$G:$G,Tabelid!$L$1,$C:$C,Tabelid!$J$4),0),""))),"")</f>
        <v/>
      </c>
      <c r="T26" s="52" t="str">
        <f>IFERROR(IF($G26=Tabelid!$L$6,Eksplikatsioon!Y27/SUM(Eksplikatsioon!$O27:'Eksplikatsioon'!$AG27),IF($G26=Tabelid!$L$4,IFERROR(SUMIFS($E:$E,$G:$G,Tabelid!$L$1,$C:$C,Tabelid!$J$4,$H:$H,T$2,$A:$A,$A26)/SUMIFS($E:$E,$G:$G,Tabelid!$L$1,$C:$C,Tabelid!$J$4,$A:$A,$A26),0),IF($G26=Tabelid!$L$5,IFERROR(SUMIFS($E:$E,$G:$G,Tabelid!$L$1,$C:$C,Tabelid!$J$4,$H:$H,T$2)/SUMIFS($E:$E,$G:$G,Tabelid!$L$1,$C:$C,Tabelid!$J$4),0),""))),"")</f>
        <v/>
      </c>
      <c r="U26" s="52" t="str">
        <f>IFERROR(IF($G26=Tabelid!$L$6,Eksplikatsioon!Z27/SUM(Eksplikatsioon!$O27:'Eksplikatsioon'!$AG27),IF($G26=Tabelid!$L$4,IFERROR(SUMIFS($E:$E,$G:$G,Tabelid!$L$1,$C:$C,Tabelid!$J$4,$H:$H,U$2,$A:$A,$A26)/SUMIFS($E:$E,$G:$G,Tabelid!$L$1,$C:$C,Tabelid!$J$4,$A:$A,$A26),0),IF($G26=Tabelid!$L$5,IFERROR(SUMIFS($E:$E,$G:$G,Tabelid!$L$1,$C:$C,Tabelid!$J$4,$H:$H,U$2)/SUMIFS($E:$E,$G:$G,Tabelid!$L$1,$C:$C,Tabelid!$J$4),0),""))),"")</f>
        <v/>
      </c>
      <c r="V26" s="52"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52"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52"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52"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52"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52"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52"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52" t="str">
        <f>IFERROR(IF($G26=Tabelid!$L$6,$E26*J26,IFERROR($E26*J26/SUM($J26:$AB26)*(Eksplikatsioon!O27)/SUMPRODUCT($J26:$AB26,Eksplikatsioon!$O27:$AG27),"")),"")</f>
        <v/>
      </c>
      <c r="AD26" s="52" t="str">
        <f>IFERROR(IF($G26=Tabelid!$L$6,$E26*K26,IFERROR($E26*K26/SUM($J26:$AB26)*(Eksplikatsioon!P27)/SUMPRODUCT($J26:$AB26,Eksplikatsioon!$O27:$AG27),"")),"")</f>
        <v/>
      </c>
      <c r="AE26" s="52" t="str">
        <f>IFERROR(IF($G26=Tabelid!$L$6,$E26*L26,IFERROR($E26*L26/SUM($J26:$AB26)*(Eksplikatsioon!Q27)/SUMPRODUCT($J26:$AB26,Eksplikatsioon!$O27:$AG27),"")),"")</f>
        <v/>
      </c>
      <c r="AF26" s="52" t="str">
        <f>IFERROR(IF($G26=Tabelid!$L$6,$E26*M26,IFERROR($E26*M26/SUM($J26:$AB26)*(Eksplikatsioon!R27)/SUMPRODUCT($J26:$AB26,Eksplikatsioon!$O27:$AG27),"")),"")</f>
        <v/>
      </c>
      <c r="AG26" s="52" t="str">
        <f>IFERROR(IF($G26=Tabelid!$L$6,$E26*N26,IFERROR($E26*N26/SUM($J26:$AB26)*(Eksplikatsioon!S27)/SUMPRODUCT($J26:$AB26,Eksplikatsioon!$O27:$AG27),"")),"")</f>
        <v/>
      </c>
      <c r="AH26" s="52" t="str">
        <f>IFERROR(IF($G26=Tabelid!$L$6,$E26*O26,IFERROR($E26*O26/SUM($J26:$AB26)*(Eksplikatsioon!T27)/SUMPRODUCT($J26:$AB26,Eksplikatsioon!$O27:$AG27),"")),"")</f>
        <v/>
      </c>
      <c r="AI26" s="52" t="str">
        <f>IFERROR(IF($G26=Tabelid!$L$6,$E26*P26,IFERROR($E26*P26/SUM($J26:$AB26)*(Eksplikatsioon!U27)/SUMPRODUCT($J26:$AB26,Eksplikatsioon!$O27:$AG27),"")),"")</f>
        <v/>
      </c>
      <c r="AJ26" s="52" t="str">
        <f>IFERROR(IF($G26=Tabelid!$L$6,$E26*Q26,IFERROR($E26*Q26/SUM($J26:$AB26)*(Eksplikatsioon!V27)/SUMPRODUCT($J26:$AB26,Eksplikatsioon!$O27:$AG27),"")),"")</f>
        <v/>
      </c>
      <c r="AK26" s="52" t="str">
        <f>IFERROR(IF($G26=Tabelid!$L$6,$E26*R26,IFERROR($E26*R26/SUM($J26:$AB26)*(Eksplikatsioon!W27)/SUMPRODUCT($J26:$AB26,Eksplikatsioon!$O27:$AG27),"")),"")</f>
        <v/>
      </c>
      <c r="AL26" s="52" t="str">
        <f>IFERROR(IF($G26=Tabelid!$L$6,$E26*S26,IFERROR($E26*S26/SUM($J26:$AB26)*(Eksplikatsioon!X27)/SUMPRODUCT($J26:$AB26,Eksplikatsioon!$O27:$AG27),"")),"")</f>
        <v/>
      </c>
      <c r="AM26" s="52" t="str">
        <f>IFERROR(IF($G26=Tabelid!$L$6,$E26*T26,IFERROR($E26*T26/SUM($J26:$AB26)*(Eksplikatsioon!Y27)/SUMPRODUCT($J26:$AB26,Eksplikatsioon!$O27:$AG27),"")),"")</f>
        <v/>
      </c>
      <c r="AN26" s="52" t="str">
        <f>IFERROR(IF($G26=Tabelid!$L$6,$E26*U26,IFERROR($E26*U26/SUM($J26:$AB26)*(Eksplikatsioon!Z27)/SUMPRODUCT($J26:$AB26,Eksplikatsioon!$O27:$AG27),"")),"")</f>
        <v/>
      </c>
      <c r="AO26" s="52" t="str">
        <f>IFERROR(IF($G26=Tabelid!$L$6,$E26*V26,IFERROR($E26*V26/SUM($J26:$AB26)*(Eksplikatsioon!AA27)/SUMPRODUCT($J26:$AB26,Eksplikatsioon!$O27:$AG27),"")),"")</f>
        <v/>
      </c>
      <c r="AP26" s="52" t="str">
        <f>IFERROR(IF($G26=Tabelid!$L$6,$E26*W26,IFERROR($E26*W26/SUM($J26:$AB26)*(Eksplikatsioon!AB27)/SUMPRODUCT($J26:$AB26,Eksplikatsioon!$O27:$AG27),"")),"")</f>
        <v/>
      </c>
      <c r="AQ26" s="52" t="str">
        <f>IFERROR(IF($G26=Tabelid!$L$6,$E26*X26,IFERROR($E26*X26/SUM($J26:$AB26)*(Eksplikatsioon!AC27)/SUMPRODUCT($J26:$AB26,Eksplikatsioon!$O27:$AG27),"")),"")</f>
        <v/>
      </c>
      <c r="AR26" s="52" t="str">
        <f>IFERROR(IF($G26=Tabelid!$L$6,$E26*Y26,IFERROR($E26*Y26/SUM($J26:$AB26)*(Eksplikatsioon!AD27)/SUMPRODUCT($J26:$AB26,Eksplikatsioon!$O27:$AG27),"")),"")</f>
        <v/>
      </c>
      <c r="AS26" s="52" t="str">
        <f>IFERROR(IF($G26=Tabelid!$L$6,$E26*Z26,IFERROR($E26*Z26/SUM($J26:$AB26)*(Eksplikatsioon!AE27)/SUMPRODUCT($J26:$AB26,Eksplikatsioon!$O27:$AG27),"")),"")</f>
        <v/>
      </c>
      <c r="AT26" s="52" t="str">
        <f>IFERROR(IF($G26=Tabelid!$L$6,$E26*AA26,IFERROR($E26*AA26/SUM($J26:$AB26)*(Eksplikatsioon!AF27)/SUMPRODUCT($J26:$AB26,Eksplikatsioon!$O27:$AG27),"")),"")</f>
        <v/>
      </c>
      <c r="AU26" s="52" t="str">
        <f>IFERROR(IF($G26=Tabelid!$L$6,$E26*AB26,IFERROR($E26*AB26/SUM($J26:$AB26)*(Eksplikatsioon!AG27)/SUMPRODUCT($J26:$AB26,Eksplikatsioon!$O27:$AG27),"")),"")</f>
        <v/>
      </c>
      <c r="AW26" s="61" t="str">
        <f t="shared" si="5"/>
        <v/>
      </c>
      <c r="AX26" s="61" t="str">
        <f t="shared" si="6"/>
        <v/>
      </c>
      <c r="AY26" s="58" t="str">
        <f>IF(BF26&lt;&gt;"",IF(SUMIFS(E:E,H:H,AW26,G:G,"Ainukasutuses pind",C:C,"ÜÜRITAV PIND")=0,0,SUMIFS(E:E,H:H,AW26,G:G,"Ainukasutuses pind",C:C,"ÜÜRITAV PIND")),IF(AW26="Aktiivne vakantsus",SUMIFS(E:E,C:C,"üüritav pind",G:G,"ainukasutuses pind")-SUM($AY$2:AY25),IF(AW26="Üüritav pind kokku",SUM($AY$2:AY25),"")))</f>
        <v/>
      </c>
      <c r="AZ26" s="58" t="str">
        <f>IF(BF26&lt;&gt;"",IFERROR(SUMIFS(E:E,G:G,"Ainukasutuses pind",C:C,"Üüritav pind",H:H,AW26,A:A,-5)/SUMIFS(E:E,G:G,"Ainukasutuses pind",C:C,"Üüritav pind",A:A,-5)*SUMIFS(E:E,G:G,"korruse üldpind",C:C,"üüritav pind",A:A,-5),0)+IFERROR(SUMIFS(E:E,G:G,"Ainukasutuses pind",C:C,"Üüritav pind",H:H,AW26,A:A,-4)/SUMIFS(E:E,G:G,"Ainukasutuses pind",C:C,"Üüritav pind",A:A,-4)*SUMIFS(E:E,G:G,"korruse üldpind",C:C,"üüritav pind",A:A,-4),0)+IFERROR(SUMIFS(E:E,G:G,"Ainukasutuses pind",C:C,"Üüritav pind",H:H,AW26,A:A,-3)/SUMIFS(E:E,G:G,"Ainukasutuses pind",C:C,"Üüritav pind",A:A,-3)*SUMIFS(E:E,G:G,"korruse üldpind",C:C,"üüritav pind",A:A,-3),0)+IFERROR(SUMIFS(E:E,G:G,"Ainukasutuses pind",C:C,"Üüritav pind",H:H,AW26,A:A,-2)/SUMIFS(E:E,G:G,"Ainukasutuses pind",C:C,"Üüritav pind",A:A,-2)*SUMIFS(E:E,G:G,"korruse üldpind",C:C,"üüritav pind",A:A,-2),0)+IFERROR(SUMIFS(E:E,G:G,"Ainukasutuses pind",C:C,"Üüritav pind",H:H,AW26,A:A,-1)/SUMIFS(E:E,G:G,"Ainukasutuses pind",C:C,"Üüritav pind",A:A,-1)*SUMIFS(E:E,G:G,"korruse üldpind",C:C,"üüritav pind",A:A,-1),0)+IFERROR(SUMIFS(E:E,G:G,"Ainukasutuses pind",C:C,"Üüritav pind",H:H,AW26,A:A,0)/SUMIFS(E:E,G:G,"Ainukasutuses pind",C:C,"Üüritav pind",A:A,0)*SUMIFS(E:E,G:G,"korruse üldpind",C:C,"üüritav pind",A:A,0),0)+IFERROR(SUMIFS(E:E,G:G,"Ainukasutuses pind",C:C,"Üüritav pind",H:H,AW26,A:A,1)/SUMIFS(E:E,G:G,"Ainukasutuses pind",C:C,"Üüritav pind",A:A,1)*SUMIFS(E:E,G:G,"korruse üldpind",C:C,"üüritav pind",A:A,1),0)+IFERROR(SUMIFS(E:E,G:G,"Ainukasutuses pind",C:C,"Üüritav pind",H:H,AW26,A:A,2)/SUMIFS(E:E,G:G,"Ainukasutuses pind",C:C,"Üüritav pind",A:A,2)*SUMIFS(E:E,G:G,"korruse üldpind",C:C,"üüritav pind",A:A,2),0)+IFERROR(SUMIFS(E:E,G:G,"Ainukasutuses pind",C:C,"Üüritav pind",H:H,AW26,A:A,3)/SUMIFS(E:E,G:G,"Ainukasutuses pind",C:C,"Üüritav pind",A:A,3)*SUMIFS(E:E,G:G,"korruse üldpind",C:C,"üüritav pind",A:A,3),0)+IFERROR(SUMIFS(E:E,G:G,"Ainukasutuses pind",C:C,"Üüritav pind",H:H,AW26,A:A,4)/SUMIFS(E:E,G:G,"Ainukasutuses pind",C:C,"Üüritav pind",A:A,4)*SUMIFS(E:E,G:G,"korruse üldpind",C:C,"üüritav pind",A:A,4),0)+IFERROR(SUMIFS(E:E,G:G,"Ainukasutuses pind",C:C,"Üüritav pind",H:H,AW26,A:A,5)/SUMIFS(E:E,G:G,"Ainukasutuses pind",C:C,"Üüritav pind",A:A,5)*SUMIFS(E:E,G:G,"korruse üldpind",C:C,"üüritav pind",A:A,5),0)+IFERROR(SUMIFS(E:E,G:G,"Ainukasutuses pind",C:C,"Üüritav pind",H:H,AW26,A:A,6)/SUMIFS(E:E,G:G,"Ainukasutuses pind",C:C,"Üüritav pind",A:A,6)*SUMIFS(E:E,G:G,"korruse üldpind",C:C,"üüritav pind",A:A,6),0)+IFERROR(SUMIFS(E:E,G:G,"Ainukasutuses pind",C:C,"Üüritav pind",H:H,AW26,A:A,7)/SUMIFS(E:E,G:G,"Ainukasutuses pind",C:C,"Üüritav pind",A:A,7)*SUMIFS(E:E,G:G,"korruse üldpind",C:C,"üüritav pind",A:A,7),0)+IFERROR(SUMIFS(E:E,G:G,"Ainukasutuses pind",C:C,"Üüritav pind",H:H,AW26,A:A,8)/SUMIFS(E:E,G:G,"Ainukasutuses pind",C:C,"Üüritav pind",A:A,8)*SUMIFS(E:E,G:G,"korruse üldpind",C:C,"üüritav pind",A:A,8),0)+IFERROR(SUMIFS(E:E,G:G,"Ainukasutuses pind",C:C,"Üüritav pind",H:H,AW26,A:A,9)/SUMIFS(E:E,G:G,"Ainukasutuses pind",C:C,"Üüritav pind",A:A,9)*SUMIFS(E:E,G:G,"korruse üldpind",C:C,"üüritav pind",A:A,9),0)+IFERROR(SUMIFS(E:E,G:G,"Ainukasutuses pind",C:C,"Üüritav pind",H:H,AW26,A:A,10)/SUMIFS(E:E,G:G,"Ainukasutuses pind",C:C,"Üüritav pind",A:A,10)*SUMIFS(E:E,G:G,"korruse üldpind",C:C,"üüritav pind",A:A,10),0)+IFERROR(SUMIFS(E:E,G:G,"Ainukasutuses pind",C:C,"Üüritav pind",H:H,AW26,A:A,11)/SUMIFS(E:E,G:G,"Ainukasutuses pind",C:C,"Üüritav pind",A:A,11)*SUMIFS(E:E,G:G,"korruse üldpind",C:C,"üüritav pind",A:A,11),0)+IFERROR(SUMIFS(E:E,G:G,"Ainukasutuses pind",C:C,"Üüritav pind",H:H,AW26,A:A,12)/SUMIFS(E:E,G:G,"Ainukasutuses pind",C:C,"Üüritav pind",A:A,12)*SUMIFS(E:E,G:G,"korruse üldpind",C:C,"üüritav pind",A:A,12),0)+IFERROR(SUMIFS(E:E,G:G,"Ainukasutuses pind",C:C,"Üüritav pind",H:H,AW26,A:A,13)/SUMIFS(E:E,G:G,"Ainukasutuses pind",C:C,"Üüritav pind",A:A,13)*SUMIFS(E:E,G:G,"korruse üldpind",C:C,"üüritav pind",A:A,13),0)+IFERROR(SUMIFS(E:E,G:G,"Ainukasutuses pind",C:C,"Üüritav pind",H:H,AW26,A:A,14)/SUMIFS(E:E,G:G,"Ainukasutuses pind",C:C,"Üüritav pind",A:A,14)*SUMIFS(E:E,G:G,"korruse üldpind",C:C,"üüritav pind",A:A,14),0)+IFERROR(SUMIFS(E:E,G:G,"Ainukasutuses pind",C:C,"Üüritav pind",H:H,AW26,A:A,15)/SUMIFS(E:E,G:G,"Ainukasutuses pind",C:C,"Üüritav pind",A:A,15)*SUMIFS(E:E,G:G,"korruse üldpind",C:C,"üüritav pind",A:A,15),0)+IFERROR(SUMIFS(E:E,G:G,"Ainukasutuses pind",C:C,"Üüritav pind",H:H,AW26,A:A,16)/SUMIFS(E:E,G:G,"Ainukasutuses pind",C:C,"Üüritav pind",A:A,16)*SUMIFS(E:E,G:G,"korruse üldpind",C:C,"üüritav pind",A:A,16),0)+IFERROR(SUMIFS(E:E,G:G,"Ainukasutuses pind",C:C,"Üüritav pind",H:H,AW26,A:A,17)/SUMIFS(E:E,G:G,"Ainukasutuses pind",C:C,"Üüritav pind",A:A,17)*SUMIFS(E:E,G:G,"korruse üldpind",C:C,"üüritav pind",A:A,17),0)+IFERROR(SUMIFS(E:E,G:G,"Ainukasutuses pind",C:C,"Üüritav pind",H:H,AW26,A:A,18)/SUMIFS(E:E,G:G,"Ainukasutuses pind",C:C,"Üüritav pind",A:A,18)*SUMIFS(E:E,G:G,"korruse üldpind",C:C,"üüritav pind",A:A,18),0)+IFERROR(SUMIFS(E:E,G:G,"Ainukasutuses pind",C:C,"Üüritav pind",H:H,AW26,A:A,19)/SUMIFS(E:E,G:G,"Ainukasutuses pind",C:C,"Üüritav pind",A:A,19)*SUMIFS(E:E,G:G,"korruse üldpind",C:C,"üüritav pind",A:A,19),0)+IFERROR(SUMIFS(E:E,G:G,"Ainukasutuses pind",C:C,"Üüritav pind",H:H,AW26,A:A,20)/SUMIFS(E:E,G:G,"Ainukasutuses pind",C:C,"Üüritav pind",A:A,20)*SUMIFS(E:E,G:G,"korruse üldpind",C:C,"üüritav pind",A:A,20),0),IF(AW26="Aktiivne vakantsus",SUMIFS(E:E,C:C,"üüritav pind",G:G,"korruse üldpind")-SUM($AZ$2:AZ25),IF(AW26="Üüritav pind kokku",SUM($AZ$2:AZ25),"")))</f>
        <v/>
      </c>
      <c r="BA26" s="58" t="str">
        <f ca="1">IF(BF26&lt;&gt;"",IFERROR(AY26/SUM($AY$3:OFFSET($AY$3,MATCH("Üüritav pind kokku",$AW$5:$AW$100,0),0))*SUMIFS(E:E,G:G,"Hoone üldpind",C:C,"ÜÜRITAV PIND"),0),IF(AW26="Aktiivne vakantsus",IFERROR(AY26/SUM($AY$3:AY26)*SUMIFS(E:E,G:G,"Hoone üldpind",C:C,"ÜÜRITAV PIND"),SUMIFS(E:E,G:G,"Hoone üldpind",C:C,"ÜÜRITAV PIND")),IF(AW26="Üüritav pind kokku",SUM($BA$2:BA25),"")))</f>
        <v/>
      </c>
      <c r="BB26" s="58" t="str">
        <f ca="1">IF(OR(BF26&lt;&gt;"",AW26="Aktiivne vakantsus"),IFERROR(SUM(INDIRECT("r3c"&amp;MATCH($AW26,AC$2:AU$2,0)+28,FALSE):INDIRECT("r1002c"&amp;MATCH($AW26,AC$2:AU$2,0)+28,FALSE)),0),IF(AW26="Üüritav pind kokku",SUM($BB$2:BB25),""))</f>
        <v/>
      </c>
      <c r="BC26" s="58" t="str">
        <f t="shared" si="7"/>
        <v/>
      </c>
      <c r="BD26" s="73" t="str">
        <f t="shared" ca="1" si="8"/>
        <v/>
      </c>
      <c r="BF26" s="60"/>
      <c r="BG26" s="60"/>
    </row>
    <row r="27" spans="1:59" x14ac:dyDescent="0.25">
      <c r="A27" s="38" t="str">
        <f>IF(Eksplikatsioon!A28=0,"",Eksplikatsioon!A28)</f>
        <v>01</v>
      </c>
      <c r="B27" s="38" t="str">
        <f>IF(Eksplikatsioon!B28=0,"",Eksplikatsioon!B28)</f>
        <v>120</v>
      </c>
      <c r="C27" s="38" t="str">
        <f>IF(Eksplikatsioon!C28=0,"",Eksplikatsioon!C28)</f>
        <v>ÜÜRITAV PIND</v>
      </c>
      <c r="D27" s="38" t="str">
        <f>IF(Eksplikatsioon!D28=0,"",Eksplikatsioon!D28)</f>
        <v>Hoiuruum/Ladu</v>
      </c>
      <c r="E27" s="38">
        <f>IF(Eksplikatsioon!F28=0,"",Eksplikatsioon!F28)</f>
        <v>19.399999999999999</v>
      </c>
      <c r="F27" s="38" t="str">
        <f>IF(Eksplikatsioon!H28=0,"",Eksplikatsioon!H28)</f>
        <v/>
      </c>
      <c r="G27" s="38" t="str">
        <f>IF(Eksplikatsioon!J28=0,"",Eksplikatsioon!J28)</f>
        <v>Ainukasutuses pind</v>
      </c>
      <c r="H27" s="38" t="str">
        <f>IF(Eksplikatsioon!K28=0,"",Eksplikatsioon!K28)</f>
        <v>Aktiivne vakantsus</v>
      </c>
      <c r="I27" s="38" t="str">
        <f>IF(Eksplikatsioon!L28=0,"",Eksplikatsioon!L28)</f>
        <v/>
      </c>
      <c r="J27" s="52" t="str">
        <f>IFERROR(IF($G27=Tabelid!$L$6,Eksplikatsioon!O28/SUM(Eksplikatsioon!$O28:'Eksplikatsioon'!$AG28),IF($G27=Tabelid!$L$4,IFERROR(SUMIFS($E:$E,$G:$G,Tabelid!$L$1,$C:$C,Tabelid!$J$4,$H:$H,J$2,$A:$A,$A27)/SUMIFS($E:$E,$G:$G,Tabelid!$L$1,$C:$C,Tabelid!$J$4,$A:$A,$A27),0),IF($G27=Tabelid!$L$5,IFERROR(SUMIFS($E:$E,$G:$G,Tabelid!$L$1,$C:$C,Tabelid!$J$4,$H:$H,J$2)/SUMIFS($E:$E,$G:$G,Tabelid!$L$1,$C:$C,Tabelid!$J$4),0),""))),"")</f>
        <v/>
      </c>
      <c r="K27" s="52" t="str">
        <f>IFERROR(IF($G27=Tabelid!$L$6,Eksplikatsioon!P28/SUM(Eksplikatsioon!$O28:'Eksplikatsioon'!$AG28),IF($G27=Tabelid!$L$4,IFERROR(SUMIFS($E:$E,$G:$G,Tabelid!$L$1,$C:$C,Tabelid!$J$4,$H:$H,K$2,$A:$A,$A27)/SUMIFS($E:$E,$G:$G,Tabelid!$L$1,$C:$C,Tabelid!$J$4,$A:$A,$A27),0),IF($G27=Tabelid!$L$5,IFERROR(SUMIFS($E:$E,$G:$G,Tabelid!$L$1,$C:$C,Tabelid!$J$4,$H:$H,K$2)/SUMIFS($E:$E,$G:$G,Tabelid!$L$1,$C:$C,Tabelid!$J$4),0),""))),"")</f>
        <v/>
      </c>
      <c r="L27" s="52" t="str">
        <f>IFERROR(IF($G27=Tabelid!$L$6,Eksplikatsioon!Q28/SUM(Eksplikatsioon!$O28:'Eksplikatsioon'!$AG28),IF($G27=Tabelid!$L$4,IFERROR(SUMIFS($E:$E,$G:$G,Tabelid!$L$1,$C:$C,Tabelid!$J$4,$H:$H,L$2,$A:$A,$A27)/SUMIFS($E:$E,$G:$G,Tabelid!$L$1,$C:$C,Tabelid!$J$4,$A:$A,$A27),0),IF($G27=Tabelid!$L$5,IFERROR(SUMIFS($E:$E,$G:$G,Tabelid!$L$1,$C:$C,Tabelid!$J$4,$H:$H,L$2)/SUMIFS($E:$E,$G:$G,Tabelid!$L$1,$C:$C,Tabelid!$J$4),0),""))),"")</f>
        <v/>
      </c>
      <c r="M27" s="52" t="str">
        <f>IFERROR(IF($G27=Tabelid!$L$6,Eksplikatsioon!R28/SUM(Eksplikatsioon!$O28:'Eksplikatsioon'!$AG28),IF($G27=Tabelid!$L$4,IFERROR(SUMIFS($E:$E,$G:$G,Tabelid!$L$1,$C:$C,Tabelid!$J$4,$H:$H,M$2,$A:$A,$A27)/SUMIFS($E:$E,$G:$G,Tabelid!$L$1,$C:$C,Tabelid!$J$4,$A:$A,$A27),0),IF($G27=Tabelid!$L$5,IFERROR(SUMIFS($E:$E,$G:$G,Tabelid!$L$1,$C:$C,Tabelid!$J$4,$H:$H,M$2)/SUMIFS($E:$E,$G:$G,Tabelid!$L$1,$C:$C,Tabelid!$J$4),0),""))),"")</f>
        <v/>
      </c>
      <c r="N27" s="52" t="str">
        <f>IFERROR(IF($G27=Tabelid!$L$6,Eksplikatsioon!S28/SUM(Eksplikatsioon!$O28:'Eksplikatsioon'!$AG28),IF($G27=Tabelid!$L$4,IFERROR(SUMIFS($E:$E,$G:$G,Tabelid!$L$1,$C:$C,Tabelid!$J$4,$H:$H,N$2,$A:$A,$A27)/SUMIFS($E:$E,$G:$G,Tabelid!$L$1,$C:$C,Tabelid!$J$4,$A:$A,$A27),0),IF($G27=Tabelid!$L$5,IFERROR(SUMIFS($E:$E,$G:$G,Tabelid!$L$1,$C:$C,Tabelid!$J$4,$H:$H,N$2)/SUMIFS($E:$E,$G:$G,Tabelid!$L$1,$C:$C,Tabelid!$J$4),0),""))),"")</f>
        <v/>
      </c>
      <c r="O27" s="52" t="str">
        <f>IFERROR(IF($G27=Tabelid!$L$6,Eksplikatsioon!T28/SUM(Eksplikatsioon!$O28:'Eksplikatsioon'!$AG28),IF($G27=Tabelid!$L$4,IFERROR(SUMIFS($E:$E,$G:$G,Tabelid!$L$1,$C:$C,Tabelid!$J$4,$H:$H,O$2,$A:$A,$A27)/SUMIFS($E:$E,$G:$G,Tabelid!$L$1,$C:$C,Tabelid!$J$4,$A:$A,$A27),0),IF($G27=Tabelid!$L$5,IFERROR(SUMIFS($E:$E,$G:$G,Tabelid!$L$1,$C:$C,Tabelid!$J$4,$H:$H,O$2)/SUMIFS($E:$E,$G:$G,Tabelid!$L$1,$C:$C,Tabelid!$J$4),0),""))),"")</f>
        <v/>
      </c>
      <c r="P27" s="52" t="str">
        <f>IFERROR(IF($G27=Tabelid!$L$6,Eksplikatsioon!U28/SUM(Eksplikatsioon!$O28:'Eksplikatsioon'!$AG28),IF($G27=Tabelid!$L$4,IFERROR(SUMIFS($E:$E,$G:$G,Tabelid!$L$1,$C:$C,Tabelid!$J$4,$H:$H,P$2,$A:$A,$A27)/SUMIFS($E:$E,$G:$G,Tabelid!$L$1,$C:$C,Tabelid!$J$4,$A:$A,$A27),0),IF($G27=Tabelid!$L$5,IFERROR(SUMIFS($E:$E,$G:$G,Tabelid!$L$1,$C:$C,Tabelid!$J$4,$H:$H,P$2)/SUMIFS($E:$E,$G:$G,Tabelid!$L$1,$C:$C,Tabelid!$J$4),0),""))),"")</f>
        <v/>
      </c>
      <c r="Q27" s="52" t="str">
        <f>IFERROR(IF($G27=Tabelid!$L$6,Eksplikatsioon!V28/SUM(Eksplikatsioon!$O28:'Eksplikatsioon'!$AG28),IF($G27=Tabelid!$L$4,IFERROR(SUMIFS($E:$E,$G:$G,Tabelid!$L$1,$C:$C,Tabelid!$J$4,$H:$H,Q$2,$A:$A,$A27)/SUMIFS($E:$E,$G:$G,Tabelid!$L$1,$C:$C,Tabelid!$J$4,$A:$A,$A27),0),IF($G27=Tabelid!$L$5,IFERROR(SUMIFS($E:$E,$G:$G,Tabelid!$L$1,$C:$C,Tabelid!$J$4,$H:$H,Q$2)/SUMIFS($E:$E,$G:$G,Tabelid!$L$1,$C:$C,Tabelid!$J$4),0),""))),"")</f>
        <v/>
      </c>
      <c r="R27" s="52" t="str">
        <f>IFERROR(IF($G27=Tabelid!$L$6,Eksplikatsioon!W28/SUM(Eksplikatsioon!$O28:'Eksplikatsioon'!$AG28),IF($G27=Tabelid!$L$4,IFERROR(SUMIFS($E:$E,$G:$G,Tabelid!$L$1,$C:$C,Tabelid!$J$4,$H:$H,R$2,$A:$A,$A27)/SUMIFS($E:$E,$G:$G,Tabelid!$L$1,$C:$C,Tabelid!$J$4,$A:$A,$A27),0),IF($G27=Tabelid!$L$5,IFERROR(SUMIFS($E:$E,$G:$G,Tabelid!$L$1,$C:$C,Tabelid!$J$4,$H:$H,R$2)/SUMIFS($E:$E,$G:$G,Tabelid!$L$1,$C:$C,Tabelid!$J$4),0),""))),"")</f>
        <v/>
      </c>
      <c r="S27" s="52" t="str">
        <f>IFERROR(IF($G27=Tabelid!$L$6,Eksplikatsioon!X28/SUM(Eksplikatsioon!$O28:'Eksplikatsioon'!$AG28),IF($G27=Tabelid!$L$4,IFERROR(SUMIFS($E:$E,$G:$G,Tabelid!$L$1,$C:$C,Tabelid!$J$4,$H:$H,S$2,$A:$A,$A27)/SUMIFS($E:$E,$G:$G,Tabelid!$L$1,$C:$C,Tabelid!$J$4,$A:$A,$A27),0),IF($G27=Tabelid!$L$5,IFERROR(SUMIFS($E:$E,$G:$G,Tabelid!$L$1,$C:$C,Tabelid!$J$4,$H:$H,S$2)/SUMIFS($E:$E,$G:$G,Tabelid!$L$1,$C:$C,Tabelid!$J$4),0),""))),"")</f>
        <v/>
      </c>
      <c r="T27" s="52" t="str">
        <f>IFERROR(IF($G27=Tabelid!$L$6,Eksplikatsioon!Y28/SUM(Eksplikatsioon!$O28:'Eksplikatsioon'!$AG28),IF($G27=Tabelid!$L$4,IFERROR(SUMIFS($E:$E,$G:$G,Tabelid!$L$1,$C:$C,Tabelid!$J$4,$H:$H,T$2,$A:$A,$A27)/SUMIFS($E:$E,$G:$G,Tabelid!$L$1,$C:$C,Tabelid!$J$4,$A:$A,$A27),0),IF($G27=Tabelid!$L$5,IFERROR(SUMIFS($E:$E,$G:$G,Tabelid!$L$1,$C:$C,Tabelid!$J$4,$H:$H,T$2)/SUMIFS($E:$E,$G:$G,Tabelid!$L$1,$C:$C,Tabelid!$J$4),0),""))),"")</f>
        <v/>
      </c>
      <c r="U27" s="52" t="str">
        <f>IFERROR(IF($G27=Tabelid!$L$6,Eksplikatsioon!Z28/SUM(Eksplikatsioon!$O28:'Eksplikatsioon'!$AG28),IF($G27=Tabelid!$L$4,IFERROR(SUMIFS($E:$E,$G:$G,Tabelid!$L$1,$C:$C,Tabelid!$J$4,$H:$H,U$2,$A:$A,$A27)/SUMIFS($E:$E,$G:$G,Tabelid!$L$1,$C:$C,Tabelid!$J$4,$A:$A,$A27),0),IF($G27=Tabelid!$L$5,IFERROR(SUMIFS($E:$E,$G:$G,Tabelid!$L$1,$C:$C,Tabelid!$J$4,$H:$H,U$2)/SUMIFS($E:$E,$G:$G,Tabelid!$L$1,$C:$C,Tabelid!$J$4),0),""))),"")</f>
        <v/>
      </c>
      <c r="V27" s="52"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52"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52"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52"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52"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52"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52"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52" t="str">
        <f>IFERROR(IF($G27=Tabelid!$L$6,$E27*J27,IFERROR($E27*J27/SUM($J27:$AB27)*(Eksplikatsioon!O28)/SUMPRODUCT($J27:$AB27,Eksplikatsioon!$O28:$AG28),"")),"")</f>
        <v/>
      </c>
      <c r="AD27" s="52" t="str">
        <f>IFERROR(IF($G27=Tabelid!$L$6,$E27*K27,IFERROR($E27*K27/SUM($J27:$AB27)*(Eksplikatsioon!P28)/SUMPRODUCT($J27:$AB27,Eksplikatsioon!$O28:$AG28),"")),"")</f>
        <v/>
      </c>
      <c r="AE27" s="52" t="str">
        <f>IFERROR(IF($G27=Tabelid!$L$6,$E27*L27,IFERROR($E27*L27/SUM($J27:$AB27)*(Eksplikatsioon!Q28)/SUMPRODUCT($J27:$AB27,Eksplikatsioon!$O28:$AG28),"")),"")</f>
        <v/>
      </c>
      <c r="AF27" s="52" t="str">
        <f>IFERROR(IF($G27=Tabelid!$L$6,$E27*M27,IFERROR($E27*M27/SUM($J27:$AB27)*(Eksplikatsioon!R28)/SUMPRODUCT($J27:$AB27,Eksplikatsioon!$O28:$AG28),"")),"")</f>
        <v/>
      </c>
      <c r="AG27" s="52" t="str">
        <f>IFERROR(IF($G27=Tabelid!$L$6,$E27*N27,IFERROR($E27*N27/SUM($J27:$AB27)*(Eksplikatsioon!S28)/SUMPRODUCT($J27:$AB27,Eksplikatsioon!$O28:$AG28),"")),"")</f>
        <v/>
      </c>
      <c r="AH27" s="52" t="str">
        <f>IFERROR(IF($G27=Tabelid!$L$6,$E27*O27,IFERROR($E27*O27/SUM($J27:$AB27)*(Eksplikatsioon!T28)/SUMPRODUCT($J27:$AB27,Eksplikatsioon!$O28:$AG28),"")),"")</f>
        <v/>
      </c>
      <c r="AI27" s="52" t="str">
        <f>IFERROR(IF($G27=Tabelid!$L$6,$E27*P27,IFERROR($E27*P27/SUM($J27:$AB27)*(Eksplikatsioon!U28)/SUMPRODUCT($J27:$AB27,Eksplikatsioon!$O28:$AG28),"")),"")</f>
        <v/>
      </c>
      <c r="AJ27" s="52" t="str">
        <f>IFERROR(IF($G27=Tabelid!$L$6,$E27*Q27,IFERROR($E27*Q27/SUM($J27:$AB27)*(Eksplikatsioon!V28)/SUMPRODUCT($J27:$AB27,Eksplikatsioon!$O28:$AG28),"")),"")</f>
        <v/>
      </c>
      <c r="AK27" s="52" t="str">
        <f>IFERROR(IF($G27=Tabelid!$L$6,$E27*R27,IFERROR($E27*R27/SUM($J27:$AB27)*(Eksplikatsioon!W28)/SUMPRODUCT($J27:$AB27,Eksplikatsioon!$O28:$AG28),"")),"")</f>
        <v/>
      </c>
      <c r="AL27" s="52" t="str">
        <f>IFERROR(IF($G27=Tabelid!$L$6,$E27*S27,IFERROR($E27*S27/SUM($J27:$AB27)*(Eksplikatsioon!X28)/SUMPRODUCT($J27:$AB27,Eksplikatsioon!$O28:$AG28),"")),"")</f>
        <v/>
      </c>
      <c r="AM27" s="52" t="str">
        <f>IFERROR(IF($G27=Tabelid!$L$6,$E27*T27,IFERROR($E27*T27/SUM($J27:$AB27)*(Eksplikatsioon!Y28)/SUMPRODUCT($J27:$AB27,Eksplikatsioon!$O28:$AG28),"")),"")</f>
        <v/>
      </c>
      <c r="AN27" s="52" t="str">
        <f>IFERROR(IF($G27=Tabelid!$L$6,$E27*U27,IFERROR($E27*U27/SUM($J27:$AB27)*(Eksplikatsioon!Z28)/SUMPRODUCT($J27:$AB27,Eksplikatsioon!$O28:$AG28),"")),"")</f>
        <v/>
      </c>
      <c r="AO27" s="52" t="str">
        <f>IFERROR(IF($G27=Tabelid!$L$6,$E27*V27,IFERROR($E27*V27/SUM($J27:$AB27)*(Eksplikatsioon!AA28)/SUMPRODUCT($J27:$AB27,Eksplikatsioon!$O28:$AG28),"")),"")</f>
        <v/>
      </c>
      <c r="AP27" s="52" t="str">
        <f>IFERROR(IF($G27=Tabelid!$L$6,$E27*W27,IFERROR($E27*W27/SUM($J27:$AB27)*(Eksplikatsioon!AB28)/SUMPRODUCT($J27:$AB27,Eksplikatsioon!$O28:$AG28),"")),"")</f>
        <v/>
      </c>
      <c r="AQ27" s="52" t="str">
        <f>IFERROR(IF($G27=Tabelid!$L$6,$E27*X27,IFERROR($E27*X27/SUM($J27:$AB27)*(Eksplikatsioon!AC28)/SUMPRODUCT($J27:$AB27,Eksplikatsioon!$O28:$AG28),"")),"")</f>
        <v/>
      </c>
      <c r="AR27" s="52" t="str">
        <f>IFERROR(IF($G27=Tabelid!$L$6,$E27*Y27,IFERROR($E27*Y27/SUM($J27:$AB27)*(Eksplikatsioon!AD28)/SUMPRODUCT($J27:$AB27,Eksplikatsioon!$O28:$AG28),"")),"")</f>
        <v/>
      </c>
      <c r="AS27" s="52" t="str">
        <f>IFERROR(IF($G27=Tabelid!$L$6,$E27*Z27,IFERROR($E27*Z27/SUM($J27:$AB27)*(Eksplikatsioon!AE28)/SUMPRODUCT($J27:$AB27,Eksplikatsioon!$O28:$AG28),"")),"")</f>
        <v/>
      </c>
      <c r="AT27" s="52" t="str">
        <f>IFERROR(IF($G27=Tabelid!$L$6,$E27*AA27,IFERROR($E27*AA27/SUM($J27:$AB27)*(Eksplikatsioon!AF28)/SUMPRODUCT($J27:$AB27,Eksplikatsioon!$O28:$AG28),"")),"")</f>
        <v/>
      </c>
      <c r="AU27" s="52" t="str">
        <f>IFERROR(IF($G27=Tabelid!$L$6,$E27*AB27,IFERROR($E27*AB27/SUM($J27:$AB27)*(Eksplikatsioon!AG28)/SUMPRODUCT($J27:$AB27,Eksplikatsioon!$O28:$AG28),"")),"")</f>
        <v/>
      </c>
      <c r="AW27" s="61" t="str">
        <f t="shared" si="5"/>
        <v/>
      </c>
      <c r="AX27" s="61" t="str">
        <f t="shared" si="6"/>
        <v/>
      </c>
      <c r="AY27" s="58" t="str">
        <f>IF(BF27&lt;&gt;"",IF(SUMIFS(E:E,H:H,AW27,G:G,"Ainukasutuses pind",C:C,"ÜÜRITAV PIND")=0,0,SUMIFS(E:E,H:H,AW27,G:G,"Ainukasutuses pind",C:C,"ÜÜRITAV PIND")),IF(AW27="Aktiivne vakantsus",SUMIFS(E:E,C:C,"üüritav pind",G:G,"ainukasutuses pind")-SUM($AY$2:AY26),IF(AW27="Üüritav pind kokku",SUM($AY$2:AY26),"")))</f>
        <v/>
      </c>
      <c r="AZ27" s="58" t="str">
        <f>IF(BF27&lt;&gt;"",IFERROR(SUMIFS(E:E,G:G,"Ainukasutuses pind",C:C,"Üüritav pind",H:H,AW27,A:A,-5)/SUMIFS(E:E,G:G,"Ainukasutuses pind",C:C,"Üüritav pind",A:A,-5)*SUMIFS(E:E,G:G,"korruse üldpind",C:C,"üüritav pind",A:A,-5),0)+IFERROR(SUMIFS(E:E,G:G,"Ainukasutuses pind",C:C,"Üüritav pind",H:H,AW27,A:A,-4)/SUMIFS(E:E,G:G,"Ainukasutuses pind",C:C,"Üüritav pind",A:A,-4)*SUMIFS(E:E,G:G,"korruse üldpind",C:C,"üüritav pind",A:A,-4),0)+IFERROR(SUMIFS(E:E,G:G,"Ainukasutuses pind",C:C,"Üüritav pind",H:H,AW27,A:A,-3)/SUMIFS(E:E,G:G,"Ainukasutuses pind",C:C,"Üüritav pind",A:A,-3)*SUMIFS(E:E,G:G,"korruse üldpind",C:C,"üüritav pind",A:A,-3),0)+IFERROR(SUMIFS(E:E,G:G,"Ainukasutuses pind",C:C,"Üüritav pind",H:H,AW27,A:A,-2)/SUMIFS(E:E,G:G,"Ainukasutuses pind",C:C,"Üüritav pind",A:A,-2)*SUMIFS(E:E,G:G,"korruse üldpind",C:C,"üüritav pind",A:A,-2),0)+IFERROR(SUMIFS(E:E,G:G,"Ainukasutuses pind",C:C,"Üüritav pind",H:H,AW27,A:A,-1)/SUMIFS(E:E,G:G,"Ainukasutuses pind",C:C,"Üüritav pind",A:A,-1)*SUMIFS(E:E,G:G,"korruse üldpind",C:C,"üüritav pind",A:A,-1),0)+IFERROR(SUMIFS(E:E,G:G,"Ainukasutuses pind",C:C,"Üüritav pind",H:H,AW27,A:A,0)/SUMIFS(E:E,G:G,"Ainukasutuses pind",C:C,"Üüritav pind",A:A,0)*SUMIFS(E:E,G:G,"korruse üldpind",C:C,"üüritav pind",A:A,0),0)+IFERROR(SUMIFS(E:E,G:G,"Ainukasutuses pind",C:C,"Üüritav pind",H:H,AW27,A:A,1)/SUMIFS(E:E,G:G,"Ainukasutuses pind",C:C,"Üüritav pind",A:A,1)*SUMIFS(E:E,G:G,"korruse üldpind",C:C,"üüritav pind",A:A,1),0)+IFERROR(SUMIFS(E:E,G:G,"Ainukasutuses pind",C:C,"Üüritav pind",H:H,AW27,A:A,2)/SUMIFS(E:E,G:G,"Ainukasutuses pind",C:C,"Üüritav pind",A:A,2)*SUMIFS(E:E,G:G,"korruse üldpind",C:C,"üüritav pind",A:A,2),0)+IFERROR(SUMIFS(E:E,G:G,"Ainukasutuses pind",C:C,"Üüritav pind",H:H,AW27,A:A,3)/SUMIFS(E:E,G:G,"Ainukasutuses pind",C:C,"Üüritav pind",A:A,3)*SUMIFS(E:E,G:G,"korruse üldpind",C:C,"üüritav pind",A:A,3),0)+IFERROR(SUMIFS(E:E,G:G,"Ainukasutuses pind",C:C,"Üüritav pind",H:H,AW27,A:A,4)/SUMIFS(E:E,G:G,"Ainukasutuses pind",C:C,"Üüritav pind",A:A,4)*SUMIFS(E:E,G:G,"korruse üldpind",C:C,"üüritav pind",A:A,4),0)+IFERROR(SUMIFS(E:E,G:G,"Ainukasutuses pind",C:C,"Üüritav pind",H:H,AW27,A:A,5)/SUMIFS(E:E,G:G,"Ainukasutuses pind",C:C,"Üüritav pind",A:A,5)*SUMIFS(E:E,G:G,"korruse üldpind",C:C,"üüritav pind",A:A,5),0)+IFERROR(SUMIFS(E:E,G:G,"Ainukasutuses pind",C:C,"Üüritav pind",H:H,AW27,A:A,6)/SUMIFS(E:E,G:G,"Ainukasutuses pind",C:C,"Üüritav pind",A:A,6)*SUMIFS(E:E,G:G,"korruse üldpind",C:C,"üüritav pind",A:A,6),0)+IFERROR(SUMIFS(E:E,G:G,"Ainukasutuses pind",C:C,"Üüritav pind",H:H,AW27,A:A,7)/SUMIFS(E:E,G:G,"Ainukasutuses pind",C:C,"Üüritav pind",A:A,7)*SUMIFS(E:E,G:G,"korruse üldpind",C:C,"üüritav pind",A:A,7),0)+IFERROR(SUMIFS(E:E,G:G,"Ainukasutuses pind",C:C,"Üüritav pind",H:H,AW27,A:A,8)/SUMIFS(E:E,G:G,"Ainukasutuses pind",C:C,"Üüritav pind",A:A,8)*SUMIFS(E:E,G:G,"korruse üldpind",C:C,"üüritav pind",A:A,8),0)+IFERROR(SUMIFS(E:E,G:G,"Ainukasutuses pind",C:C,"Üüritav pind",H:H,AW27,A:A,9)/SUMIFS(E:E,G:G,"Ainukasutuses pind",C:C,"Üüritav pind",A:A,9)*SUMIFS(E:E,G:G,"korruse üldpind",C:C,"üüritav pind",A:A,9),0)+IFERROR(SUMIFS(E:E,G:G,"Ainukasutuses pind",C:C,"Üüritav pind",H:H,AW27,A:A,10)/SUMIFS(E:E,G:G,"Ainukasutuses pind",C:C,"Üüritav pind",A:A,10)*SUMIFS(E:E,G:G,"korruse üldpind",C:C,"üüritav pind",A:A,10),0)+IFERROR(SUMIFS(E:E,G:G,"Ainukasutuses pind",C:C,"Üüritav pind",H:H,AW27,A:A,11)/SUMIFS(E:E,G:G,"Ainukasutuses pind",C:C,"Üüritav pind",A:A,11)*SUMIFS(E:E,G:G,"korruse üldpind",C:C,"üüritav pind",A:A,11),0)+IFERROR(SUMIFS(E:E,G:G,"Ainukasutuses pind",C:C,"Üüritav pind",H:H,AW27,A:A,12)/SUMIFS(E:E,G:G,"Ainukasutuses pind",C:C,"Üüritav pind",A:A,12)*SUMIFS(E:E,G:G,"korruse üldpind",C:C,"üüritav pind",A:A,12),0)+IFERROR(SUMIFS(E:E,G:G,"Ainukasutuses pind",C:C,"Üüritav pind",H:H,AW27,A:A,13)/SUMIFS(E:E,G:G,"Ainukasutuses pind",C:C,"Üüritav pind",A:A,13)*SUMIFS(E:E,G:G,"korruse üldpind",C:C,"üüritav pind",A:A,13),0)+IFERROR(SUMIFS(E:E,G:G,"Ainukasutuses pind",C:C,"Üüritav pind",H:H,AW27,A:A,14)/SUMIFS(E:E,G:G,"Ainukasutuses pind",C:C,"Üüritav pind",A:A,14)*SUMIFS(E:E,G:G,"korruse üldpind",C:C,"üüritav pind",A:A,14),0)+IFERROR(SUMIFS(E:E,G:G,"Ainukasutuses pind",C:C,"Üüritav pind",H:H,AW27,A:A,15)/SUMIFS(E:E,G:G,"Ainukasutuses pind",C:C,"Üüritav pind",A:A,15)*SUMIFS(E:E,G:G,"korruse üldpind",C:C,"üüritav pind",A:A,15),0)+IFERROR(SUMIFS(E:E,G:G,"Ainukasutuses pind",C:C,"Üüritav pind",H:H,AW27,A:A,16)/SUMIFS(E:E,G:G,"Ainukasutuses pind",C:C,"Üüritav pind",A:A,16)*SUMIFS(E:E,G:G,"korruse üldpind",C:C,"üüritav pind",A:A,16),0)+IFERROR(SUMIFS(E:E,G:G,"Ainukasutuses pind",C:C,"Üüritav pind",H:H,AW27,A:A,17)/SUMIFS(E:E,G:G,"Ainukasutuses pind",C:C,"Üüritav pind",A:A,17)*SUMIFS(E:E,G:G,"korruse üldpind",C:C,"üüritav pind",A:A,17),0)+IFERROR(SUMIFS(E:E,G:G,"Ainukasutuses pind",C:C,"Üüritav pind",H:H,AW27,A:A,18)/SUMIFS(E:E,G:G,"Ainukasutuses pind",C:C,"Üüritav pind",A:A,18)*SUMIFS(E:E,G:G,"korruse üldpind",C:C,"üüritav pind",A:A,18),0)+IFERROR(SUMIFS(E:E,G:G,"Ainukasutuses pind",C:C,"Üüritav pind",H:H,AW27,A:A,19)/SUMIFS(E:E,G:G,"Ainukasutuses pind",C:C,"Üüritav pind",A:A,19)*SUMIFS(E:E,G:G,"korruse üldpind",C:C,"üüritav pind",A:A,19),0)+IFERROR(SUMIFS(E:E,G:G,"Ainukasutuses pind",C:C,"Üüritav pind",H:H,AW27,A:A,20)/SUMIFS(E:E,G:G,"Ainukasutuses pind",C:C,"Üüritav pind",A:A,20)*SUMIFS(E:E,G:G,"korruse üldpind",C:C,"üüritav pind",A:A,20),0),IF(AW27="Aktiivne vakantsus",SUMIFS(E:E,C:C,"üüritav pind",G:G,"korruse üldpind")-SUM($AZ$2:AZ26),IF(AW27="Üüritav pind kokku",SUM($AZ$2:AZ26),"")))</f>
        <v/>
      </c>
      <c r="BA27" s="58" t="str">
        <f ca="1">IF(BF27&lt;&gt;"",IFERROR(AY27/SUM($AY$3:OFFSET($AY$3,MATCH("Üüritav pind kokku",$AW$5:$AW$100,0),0))*SUMIFS(E:E,G:G,"Hoone üldpind",C:C,"ÜÜRITAV PIND"),0),IF(AW27="Aktiivne vakantsus",IFERROR(AY27/SUM($AY$3:AY27)*SUMIFS(E:E,G:G,"Hoone üldpind",C:C,"ÜÜRITAV PIND"),SUMIFS(E:E,G:G,"Hoone üldpind",C:C,"ÜÜRITAV PIND")),IF(AW27="Üüritav pind kokku",SUM($BA$2:BA26),"")))</f>
        <v/>
      </c>
      <c r="BB27" s="58" t="str">
        <f ca="1">IF(OR(BF27&lt;&gt;"",AW27="Aktiivne vakantsus"),IFERROR(SUM(INDIRECT("r3c"&amp;MATCH($AW27,AC$2:AU$2,0)+28,FALSE):INDIRECT("r1002c"&amp;MATCH($AW27,AC$2:AU$2,0)+28,FALSE)),0),IF(AW27="Üüritav pind kokku",SUM($BB$2:BB26),""))</f>
        <v/>
      </c>
      <c r="BC27" s="58" t="str">
        <f t="shared" si="7"/>
        <v/>
      </c>
      <c r="BD27" s="73" t="str">
        <f t="shared" ca="1" si="8"/>
        <v/>
      </c>
      <c r="BF27" s="60"/>
      <c r="BG27" s="60"/>
    </row>
    <row r="28" spans="1:59" x14ac:dyDescent="0.25">
      <c r="A28" s="38" t="str">
        <f>IF(Eksplikatsioon!A29=0,"",Eksplikatsioon!A29)</f>
        <v>01</v>
      </c>
      <c r="B28" s="38" t="str">
        <f>IF(Eksplikatsioon!B29=0,"",Eksplikatsioon!B29)</f>
        <v>121</v>
      </c>
      <c r="C28" s="38" t="str">
        <f>IF(Eksplikatsioon!C29=0,"",Eksplikatsioon!C29)</f>
        <v>ÜÜRITAV PIND</v>
      </c>
      <c r="D28" s="38" t="str">
        <f>IF(Eksplikatsioon!D29=0,"",Eksplikatsioon!D29)</f>
        <v>Kabinet/Büroo</v>
      </c>
      <c r="E28" s="38">
        <f>IF(Eksplikatsioon!F29=0,"",Eksplikatsioon!F29)</f>
        <v>14.5</v>
      </c>
      <c r="F28" s="38" t="str">
        <f>IF(Eksplikatsioon!H29=0,"",Eksplikatsioon!H29)</f>
        <v/>
      </c>
      <c r="G28" s="38" t="str">
        <f>IF(Eksplikatsioon!J29=0,"",Eksplikatsioon!J29)</f>
        <v>Ainukasutuses pind</v>
      </c>
      <c r="H28" s="38" t="str">
        <f>IF(Eksplikatsioon!K29=0,"",Eksplikatsioon!K29)</f>
        <v>Maa-amet</v>
      </c>
      <c r="I28" s="38" t="str">
        <f>IF(Eksplikatsioon!L29=0,"",Eksplikatsioon!L29)</f>
        <v>LEIGRI5_18</v>
      </c>
      <c r="J28" s="52" t="str">
        <f>IFERROR(IF($G28=Tabelid!$L$6,Eksplikatsioon!O29/SUM(Eksplikatsioon!$O29:'Eksplikatsioon'!$AG29),IF($G28=Tabelid!$L$4,IFERROR(SUMIFS($E:$E,$G:$G,Tabelid!$L$1,$C:$C,Tabelid!$J$4,$H:$H,J$2,$A:$A,$A28)/SUMIFS($E:$E,$G:$G,Tabelid!$L$1,$C:$C,Tabelid!$J$4,$A:$A,$A28),0),IF($G28=Tabelid!$L$5,IFERROR(SUMIFS($E:$E,$G:$G,Tabelid!$L$1,$C:$C,Tabelid!$J$4,$H:$H,J$2)/SUMIFS($E:$E,$G:$G,Tabelid!$L$1,$C:$C,Tabelid!$J$4),0),""))),"")</f>
        <v/>
      </c>
      <c r="K28" s="52" t="str">
        <f>IFERROR(IF($G28=Tabelid!$L$6,Eksplikatsioon!P29/SUM(Eksplikatsioon!$O29:'Eksplikatsioon'!$AG29),IF($G28=Tabelid!$L$4,IFERROR(SUMIFS($E:$E,$G:$G,Tabelid!$L$1,$C:$C,Tabelid!$J$4,$H:$H,K$2,$A:$A,$A28)/SUMIFS($E:$E,$G:$G,Tabelid!$L$1,$C:$C,Tabelid!$J$4,$A:$A,$A28),0),IF($G28=Tabelid!$L$5,IFERROR(SUMIFS($E:$E,$G:$G,Tabelid!$L$1,$C:$C,Tabelid!$J$4,$H:$H,K$2)/SUMIFS($E:$E,$G:$G,Tabelid!$L$1,$C:$C,Tabelid!$J$4),0),""))),"")</f>
        <v/>
      </c>
      <c r="L28" s="52" t="str">
        <f>IFERROR(IF($G28=Tabelid!$L$6,Eksplikatsioon!Q29/SUM(Eksplikatsioon!$O29:'Eksplikatsioon'!$AG29),IF($G28=Tabelid!$L$4,IFERROR(SUMIFS($E:$E,$G:$G,Tabelid!$L$1,$C:$C,Tabelid!$J$4,$H:$H,L$2,$A:$A,$A28)/SUMIFS($E:$E,$G:$G,Tabelid!$L$1,$C:$C,Tabelid!$J$4,$A:$A,$A28),0),IF($G28=Tabelid!$L$5,IFERROR(SUMIFS($E:$E,$G:$G,Tabelid!$L$1,$C:$C,Tabelid!$J$4,$H:$H,L$2)/SUMIFS($E:$E,$G:$G,Tabelid!$L$1,$C:$C,Tabelid!$J$4),0),""))),"")</f>
        <v/>
      </c>
      <c r="M28" s="52" t="str">
        <f>IFERROR(IF($G28=Tabelid!$L$6,Eksplikatsioon!R29/SUM(Eksplikatsioon!$O29:'Eksplikatsioon'!$AG29),IF($G28=Tabelid!$L$4,IFERROR(SUMIFS($E:$E,$G:$G,Tabelid!$L$1,$C:$C,Tabelid!$J$4,$H:$H,M$2,$A:$A,$A28)/SUMIFS($E:$E,$G:$G,Tabelid!$L$1,$C:$C,Tabelid!$J$4,$A:$A,$A28),0),IF($G28=Tabelid!$L$5,IFERROR(SUMIFS($E:$E,$G:$G,Tabelid!$L$1,$C:$C,Tabelid!$J$4,$H:$H,M$2)/SUMIFS($E:$E,$G:$G,Tabelid!$L$1,$C:$C,Tabelid!$J$4),0),""))),"")</f>
        <v/>
      </c>
      <c r="N28" s="52" t="str">
        <f>IFERROR(IF($G28=Tabelid!$L$6,Eksplikatsioon!S29/SUM(Eksplikatsioon!$O29:'Eksplikatsioon'!$AG29),IF($G28=Tabelid!$L$4,IFERROR(SUMIFS($E:$E,$G:$G,Tabelid!$L$1,$C:$C,Tabelid!$J$4,$H:$H,N$2,$A:$A,$A28)/SUMIFS($E:$E,$G:$G,Tabelid!$L$1,$C:$C,Tabelid!$J$4,$A:$A,$A28),0),IF($G28=Tabelid!$L$5,IFERROR(SUMIFS($E:$E,$G:$G,Tabelid!$L$1,$C:$C,Tabelid!$J$4,$H:$H,N$2)/SUMIFS($E:$E,$G:$G,Tabelid!$L$1,$C:$C,Tabelid!$J$4),0),""))),"")</f>
        <v/>
      </c>
      <c r="O28" s="52" t="str">
        <f>IFERROR(IF($G28=Tabelid!$L$6,Eksplikatsioon!T29/SUM(Eksplikatsioon!$O29:'Eksplikatsioon'!$AG29),IF($G28=Tabelid!$L$4,IFERROR(SUMIFS($E:$E,$G:$G,Tabelid!$L$1,$C:$C,Tabelid!$J$4,$H:$H,O$2,$A:$A,$A28)/SUMIFS($E:$E,$G:$G,Tabelid!$L$1,$C:$C,Tabelid!$J$4,$A:$A,$A28),0),IF($G28=Tabelid!$L$5,IFERROR(SUMIFS($E:$E,$G:$G,Tabelid!$L$1,$C:$C,Tabelid!$J$4,$H:$H,O$2)/SUMIFS($E:$E,$G:$G,Tabelid!$L$1,$C:$C,Tabelid!$J$4),0),""))),"")</f>
        <v/>
      </c>
      <c r="P28" s="52" t="str">
        <f>IFERROR(IF($G28=Tabelid!$L$6,Eksplikatsioon!U29/SUM(Eksplikatsioon!$O29:'Eksplikatsioon'!$AG29),IF($G28=Tabelid!$L$4,IFERROR(SUMIFS($E:$E,$G:$G,Tabelid!$L$1,$C:$C,Tabelid!$J$4,$H:$H,P$2,$A:$A,$A28)/SUMIFS($E:$E,$G:$G,Tabelid!$L$1,$C:$C,Tabelid!$J$4,$A:$A,$A28),0),IF($G28=Tabelid!$L$5,IFERROR(SUMIFS($E:$E,$G:$G,Tabelid!$L$1,$C:$C,Tabelid!$J$4,$H:$H,P$2)/SUMIFS($E:$E,$G:$G,Tabelid!$L$1,$C:$C,Tabelid!$J$4),0),""))),"")</f>
        <v/>
      </c>
      <c r="Q28" s="52" t="str">
        <f>IFERROR(IF($G28=Tabelid!$L$6,Eksplikatsioon!V29/SUM(Eksplikatsioon!$O29:'Eksplikatsioon'!$AG29),IF($G28=Tabelid!$L$4,IFERROR(SUMIFS($E:$E,$G:$G,Tabelid!$L$1,$C:$C,Tabelid!$J$4,$H:$H,Q$2,$A:$A,$A28)/SUMIFS($E:$E,$G:$G,Tabelid!$L$1,$C:$C,Tabelid!$J$4,$A:$A,$A28),0),IF($G28=Tabelid!$L$5,IFERROR(SUMIFS($E:$E,$G:$G,Tabelid!$L$1,$C:$C,Tabelid!$J$4,$H:$H,Q$2)/SUMIFS($E:$E,$G:$G,Tabelid!$L$1,$C:$C,Tabelid!$J$4),0),""))),"")</f>
        <v/>
      </c>
      <c r="R28" s="52" t="str">
        <f>IFERROR(IF($G28=Tabelid!$L$6,Eksplikatsioon!W29/SUM(Eksplikatsioon!$O29:'Eksplikatsioon'!$AG29),IF($G28=Tabelid!$L$4,IFERROR(SUMIFS($E:$E,$G:$G,Tabelid!$L$1,$C:$C,Tabelid!$J$4,$H:$H,R$2,$A:$A,$A28)/SUMIFS($E:$E,$G:$G,Tabelid!$L$1,$C:$C,Tabelid!$J$4,$A:$A,$A28),0),IF($G28=Tabelid!$L$5,IFERROR(SUMIFS($E:$E,$G:$G,Tabelid!$L$1,$C:$C,Tabelid!$J$4,$H:$H,R$2)/SUMIFS($E:$E,$G:$G,Tabelid!$L$1,$C:$C,Tabelid!$J$4),0),""))),"")</f>
        <v/>
      </c>
      <c r="S28" s="52" t="str">
        <f>IFERROR(IF($G28=Tabelid!$L$6,Eksplikatsioon!X29/SUM(Eksplikatsioon!$O29:'Eksplikatsioon'!$AG29),IF($G28=Tabelid!$L$4,IFERROR(SUMIFS($E:$E,$G:$G,Tabelid!$L$1,$C:$C,Tabelid!$J$4,$H:$H,S$2,$A:$A,$A28)/SUMIFS($E:$E,$G:$G,Tabelid!$L$1,$C:$C,Tabelid!$J$4,$A:$A,$A28),0),IF($G28=Tabelid!$L$5,IFERROR(SUMIFS($E:$E,$G:$G,Tabelid!$L$1,$C:$C,Tabelid!$J$4,$H:$H,S$2)/SUMIFS($E:$E,$G:$G,Tabelid!$L$1,$C:$C,Tabelid!$J$4),0),""))),"")</f>
        <v/>
      </c>
      <c r="T28" s="52" t="str">
        <f>IFERROR(IF($G28=Tabelid!$L$6,Eksplikatsioon!Y29/SUM(Eksplikatsioon!$O29:'Eksplikatsioon'!$AG29),IF($G28=Tabelid!$L$4,IFERROR(SUMIFS($E:$E,$G:$G,Tabelid!$L$1,$C:$C,Tabelid!$J$4,$H:$H,T$2,$A:$A,$A28)/SUMIFS($E:$E,$G:$G,Tabelid!$L$1,$C:$C,Tabelid!$J$4,$A:$A,$A28),0),IF($G28=Tabelid!$L$5,IFERROR(SUMIFS($E:$E,$G:$G,Tabelid!$L$1,$C:$C,Tabelid!$J$4,$H:$H,T$2)/SUMIFS($E:$E,$G:$G,Tabelid!$L$1,$C:$C,Tabelid!$J$4),0),""))),"")</f>
        <v/>
      </c>
      <c r="U28" s="52" t="str">
        <f>IFERROR(IF($G28=Tabelid!$L$6,Eksplikatsioon!Z29/SUM(Eksplikatsioon!$O29:'Eksplikatsioon'!$AG29),IF($G28=Tabelid!$L$4,IFERROR(SUMIFS($E:$E,$G:$G,Tabelid!$L$1,$C:$C,Tabelid!$J$4,$H:$H,U$2,$A:$A,$A28)/SUMIFS($E:$E,$G:$G,Tabelid!$L$1,$C:$C,Tabelid!$J$4,$A:$A,$A28),0),IF($G28=Tabelid!$L$5,IFERROR(SUMIFS($E:$E,$G:$G,Tabelid!$L$1,$C:$C,Tabelid!$J$4,$H:$H,U$2)/SUMIFS($E:$E,$G:$G,Tabelid!$L$1,$C:$C,Tabelid!$J$4),0),""))),"")</f>
        <v/>
      </c>
      <c r="V28" s="52"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52"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52"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52"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52"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52"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52"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52" t="str">
        <f>IFERROR(IF($G28=Tabelid!$L$6,$E28*J28,IFERROR($E28*J28/SUM($J28:$AB28)*(Eksplikatsioon!O29)/SUMPRODUCT($J28:$AB28,Eksplikatsioon!$O29:$AG29),"")),"")</f>
        <v/>
      </c>
      <c r="AD28" s="52" t="str">
        <f>IFERROR(IF($G28=Tabelid!$L$6,$E28*K28,IFERROR($E28*K28/SUM($J28:$AB28)*(Eksplikatsioon!P29)/SUMPRODUCT($J28:$AB28,Eksplikatsioon!$O29:$AG29),"")),"")</f>
        <v/>
      </c>
      <c r="AE28" s="52" t="str">
        <f>IFERROR(IF($G28=Tabelid!$L$6,$E28*L28,IFERROR($E28*L28/SUM($J28:$AB28)*(Eksplikatsioon!Q29)/SUMPRODUCT($J28:$AB28,Eksplikatsioon!$O29:$AG29),"")),"")</f>
        <v/>
      </c>
      <c r="AF28" s="52" t="str">
        <f>IFERROR(IF($G28=Tabelid!$L$6,$E28*M28,IFERROR($E28*M28/SUM($J28:$AB28)*(Eksplikatsioon!R29)/SUMPRODUCT($J28:$AB28,Eksplikatsioon!$O29:$AG29),"")),"")</f>
        <v/>
      </c>
      <c r="AG28" s="52" t="str">
        <f>IFERROR(IF($G28=Tabelid!$L$6,$E28*N28,IFERROR($E28*N28/SUM($J28:$AB28)*(Eksplikatsioon!S29)/SUMPRODUCT($J28:$AB28,Eksplikatsioon!$O29:$AG29),"")),"")</f>
        <v/>
      </c>
      <c r="AH28" s="52" t="str">
        <f>IFERROR(IF($G28=Tabelid!$L$6,$E28*O28,IFERROR($E28*O28/SUM($J28:$AB28)*(Eksplikatsioon!T29)/SUMPRODUCT($J28:$AB28,Eksplikatsioon!$O29:$AG29),"")),"")</f>
        <v/>
      </c>
      <c r="AI28" s="52" t="str">
        <f>IFERROR(IF($G28=Tabelid!$L$6,$E28*P28,IFERROR($E28*P28/SUM($J28:$AB28)*(Eksplikatsioon!U29)/SUMPRODUCT($J28:$AB28,Eksplikatsioon!$O29:$AG29),"")),"")</f>
        <v/>
      </c>
      <c r="AJ28" s="52" t="str">
        <f>IFERROR(IF($G28=Tabelid!$L$6,$E28*Q28,IFERROR($E28*Q28/SUM($J28:$AB28)*(Eksplikatsioon!V29)/SUMPRODUCT($J28:$AB28,Eksplikatsioon!$O29:$AG29),"")),"")</f>
        <v/>
      </c>
      <c r="AK28" s="52" t="str">
        <f>IFERROR(IF($G28=Tabelid!$L$6,$E28*R28,IFERROR($E28*R28/SUM($J28:$AB28)*(Eksplikatsioon!W29)/SUMPRODUCT($J28:$AB28,Eksplikatsioon!$O29:$AG29),"")),"")</f>
        <v/>
      </c>
      <c r="AL28" s="52" t="str">
        <f>IFERROR(IF($G28=Tabelid!$L$6,$E28*S28,IFERROR($E28*S28/SUM($J28:$AB28)*(Eksplikatsioon!X29)/SUMPRODUCT($J28:$AB28,Eksplikatsioon!$O29:$AG29),"")),"")</f>
        <v/>
      </c>
      <c r="AM28" s="52" t="str">
        <f>IFERROR(IF($G28=Tabelid!$L$6,$E28*T28,IFERROR($E28*T28/SUM($J28:$AB28)*(Eksplikatsioon!Y29)/SUMPRODUCT($J28:$AB28,Eksplikatsioon!$O29:$AG29),"")),"")</f>
        <v/>
      </c>
      <c r="AN28" s="52" t="str">
        <f>IFERROR(IF($G28=Tabelid!$L$6,$E28*U28,IFERROR($E28*U28/SUM($J28:$AB28)*(Eksplikatsioon!Z29)/SUMPRODUCT($J28:$AB28,Eksplikatsioon!$O29:$AG29),"")),"")</f>
        <v/>
      </c>
      <c r="AO28" s="52" t="str">
        <f>IFERROR(IF($G28=Tabelid!$L$6,$E28*V28,IFERROR($E28*V28/SUM($J28:$AB28)*(Eksplikatsioon!AA29)/SUMPRODUCT($J28:$AB28,Eksplikatsioon!$O29:$AG29),"")),"")</f>
        <v/>
      </c>
      <c r="AP28" s="52" t="str">
        <f>IFERROR(IF($G28=Tabelid!$L$6,$E28*W28,IFERROR($E28*W28/SUM($J28:$AB28)*(Eksplikatsioon!AB29)/SUMPRODUCT($J28:$AB28,Eksplikatsioon!$O29:$AG29),"")),"")</f>
        <v/>
      </c>
      <c r="AQ28" s="52" t="str">
        <f>IFERROR(IF($G28=Tabelid!$L$6,$E28*X28,IFERROR($E28*X28/SUM($J28:$AB28)*(Eksplikatsioon!AC29)/SUMPRODUCT($J28:$AB28,Eksplikatsioon!$O29:$AG29),"")),"")</f>
        <v/>
      </c>
      <c r="AR28" s="52" t="str">
        <f>IFERROR(IF($G28=Tabelid!$L$6,$E28*Y28,IFERROR($E28*Y28/SUM($J28:$AB28)*(Eksplikatsioon!AD29)/SUMPRODUCT($J28:$AB28,Eksplikatsioon!$O29:$AG29),"")),"")</f>
        <v/>
      </c>
      <c r="AS28" s="52" t="str">
        <f>IFERROR(IF($G28=Tabelid!$L$6,$E28*Z28,IFERROR($E28*Z28/SUM($J28:$AB28)*(Eksplikatsioon!AE29)/SUMPRODUCT($J28:$AB28,Eksplikatsioon!$O29:$AG29),"")),"")</f>
        <v/>
      </c>
      <c r="AT28" s="52" t="str">
        <f>IFERROR(IF($G28=Tabelid!$L$6,$E28*AA28,IFERROR($E28*AA28/SUM($J28:$AB28)*(Eksplikatsioon!AF29)/SUMPRODUCT($J28:$AB28,Eksplikatsioon!$O29:$AG29),"")),"")</f>
        <v/>
      </c>
      <c r="AU28" s="52" t="str">
        <f>IFERROR(IF($G28=Tabelid!$L$6,$E28*AB28,IFERROR($E28*AB28/SUM($J28:$AB28)*(Eksplikatsioon!AG29)/SUMPRODUCT($J28:$AB28,Eksplikatsioon!$O29:$AG29),"")),"")</f>
        <v/>
      </c>
      <c r="AW28" s="61" t="str">
        <f t="shared" si="5"/>
        <v/>
      </c>
      <c r="AX28" s="61" t="str">
        <f t="shared" si="6"/>
        <v/>
      </c>
      <c r="AY28" s="58" t="str">
        <f>IF(BF28&lt;&gt;"",IF(SUMIFS(E:E,H:H,AW28,G:G,"Ainukasutuses pind",C:C,"ÜÜRITAV PIND")=0,0,SUMIFS(E:E,H:H,AW28,G:G,"Ainukasutuses pind",C:C,"ÜÜRITAV PIND")),IF(AW28="Aktiivne vakantsus",SUMIFS(E:E,C:C,"üüritav pind",G:G,"ainukasutuses pind")-SUM($AY$2:AY27),IF(AW28="Üüritav pind kokku",SUM($AY$2:AY27),"")))</f>
        <v/>
      </c>
      <c r="AZ28" s="58" t="str">
        <f>IF(BF28&lt;&gt;"",IFERROR(SUMIFS(E:E,G:G,"Ainukasutuses pind",C:C,"Üüritav pind",H:H,AW28,A:A,-5)/SUMIFS(E:E,G:G,"Ainukasutuses pind",C:C,"Üüritav pind",A:A,-5)*SUMIFS(E:E,G:G,"korruse üldpind",C:C,"üüritav pind",A:A,-5),0)+IFERROR(SUMIFS(E:E,G:G,"Ainukasutuses pind",C:C,"Üüritav pind",H:H,AW28,A:A,-4)/SUMIFS(E:E,G:G,"Ainukasutuses pind",C:C,"Üüritav pind",A:A,-4)*SUMIFS(E:E,G:G,"korruse üldpind",C:C,"üüritav pind",A:A,-4),0)+IFERROR(SUMIFS(E:E,G:G,"Ainukasutuses pind",C:C,"Üüritav pind",H:H,AW28,A:A,-3)/SUMIFS(E:E,G:G,"Ainukasutuses pind",C:C,"Üüritav pind",A:A,-3)*SUMIFS(E:E,G:G,"korruse üldpind",C:C,"üüritav pind",A:A,-3),0)+IFERROR(SUMIFS(E:E,G:G,"Ainukasutuses pind",C:C,"Üüritav pind",H:H,AW28,A:A,-2)/SUMIFS(E:E,G:G,"Ainukasutuses pind",C:C,"Üüritav pind",A:A,-2)*SUMIFS(E:E,G:G,"korruse üldpind",C:C,"üüritav pind",A:A,-2),0)+IFERROR(SUMIFS(E:E,G:G,"Ainukasutuses pind",C:C,"Üüritav pind",H:H,AW28,A:A,-1)/SUMIFS(E:E,G:G,"Ainukasutuses pind",C:C,"Üüritav pind",A:A,-1)*SUMIFS(E:E,G:G,"korruse üldpind",C:C,"üüritav pind",A:A,-1),0)+IFERROR(SUMIFS(E:E,G:G,"Ainukasutuses pind",C:C,"Üüritav pind",H:H,AW28,A:A,0)/SUMIFS(E:E,G:G,"Ainukasutuses pind",C:C,"Üüritav pind",A:A,0)*SUMIFS(E:E,G:G,"korruse üldpind",C:C,"üüritav pind",A:A,0),0)+IFERROR(SUMIFS(E:E,G:G,"Ainukasutuses pind",C:C,"Üüritav pind",H:H,AW28,A:A,1)/SUMIFS(E:E,G:G,"Ainukasutuses pind",C:C,"Üüritav pind",A:A,1)*SUMIFS(E:E,G:G,"korruse üldpind",C:C,"üüritav pind",A:A,1),0)+IFERROR(SUMIFS(E:E,G:G,"Ainukasutuses pind",C:C,"Üüritav pind",H:H,AW28,A:A,2)/SUMIFS(E:E,G:G,"Ainukasutuses pind",C:C,"Üüritav pind",A:A,2)*SUMIFS(E:E,G:G,"korruse üldpind",C:C,"üüritav pind",A:A,2),0)+IFERROR(SUMIFS(E:E,G:G,"Ainukasutuses pind",C:C,"Üüritav pind",H:H,AW28,A:A,3)/SUMIFS(E:E,G:G,"Ainukasutuses pind",C:C,"Üüritav pind",A:A,3)*SUMIFS(E:E,G:G,"korruse üldpind",C:C,"üüritav pind",A:A,3),0)+IFERROR(SUMIFS(E:E,G:G,"Ainukasutuses pind",C:C,"Üüritav pind",H:H,AW28,A:A,4)/SUMIFS(E:E,G:G,"Ainukasutuses pind",C:C,"Üüritav pind",A:A,4)*SUMIFS(E:E,G:G,"korruse üldpind",C:C,"üüritav pind",A:A,4),0)+IFERROR(SUMIFS(E:E,G:G,"Ainukasutuses pind",C:C,"Üüritav pind",H:H,AW28,A:A,5)/SUMIFS(E:E,G:G,"Ainukasutuses pind",C:C,"Üüritav pind",A:A,5)*SUMIFS(E:E,G:G,"korruse üldpind",C:C,"üüritav pind",A:A,5),0)+IFERROR(SUMIFS(E:E,G:G,"Ainukasutuses pind",C:C,"Üüritav pind",H:H,AW28,A:A,6)/SUMIFS(E:E,G:G,"Ainukasutuses pind",C:C,"Üüritav pind",A:A,6)*SUMIFS(E:E,G:G,"korruse üldpind",C:C,"üüritav pind",A:A,6),0)+IFERROR(SUMIFS(E:E,G:G,"Ainukasutuses pind",C:C,"Üüritav pind",H:H,AW28,A:A,7)/SUMIFS(E:E,G:G,"Ainukasutuses pind",C:C,"Üüritav pind",A:A,7)*SUMIFS(E:E,G:G,"korruse üldpind",C:C,"üüritav pind",A:A,7),0)+IFERROR(SUMIFS(E:E,G:G,"Ainukasutuses pind",C:C,"Üüritav pind",H:H,AW28,A:A,8)/SUMIFS(E:E,G:G,"Ainukasutuses pind",C:C,"Üüritav pind",A:A,8)*SUMIFS(E:E,G:G,"korruse üldpind",C:C,"üüritav pind",A:A,8),0)+IFERROR(SUMIFS(E:E,G:G,"Ainukasutuses pind",C:C,"Üüritav pind",H:H,AW28,A:A,9)/SUMIFS(E:E,G:G,"Ainukasutuses pind",C:C,"Üüritav pind",A:A,9)*SUMIFS(E:E,G:G,"korruse üldpind",C:C,"üüritav pind",A:A,9),0)+IFERROR(SUMIFS(E:E,G:G,"Ainukasutuses pind",C:C,"Üüritav pind",H:H,AW28,A:A,10)/SUMIFS(E:E,G:G,"Ainukasutuses pind",C:C,"Üüritav pind",A:A,10)*SUMIFS(E:E,G:G,"korruse üldpind",C:C,"üüritav pind",A:A,10),0)+IFERROR(SUMIFS(E:E,G:G,"Ainukasutuses pind",C:C,"Üüritav pind",H:H,AW28,A:A,11)/SUMIFS(E:E,G:G,"Ainukasutuses pind",C:C,"Üüritav pind",A:A,11)*SUMIFS(E:E,G:G,"korruse üldpind",C:C,"üüritav pind",A:A,11),0)+IFERROR(SUMIFS(E:E,G:G,"Ainukasutuses pind",C:C,"Üüritav pind",H:H,AW28,A:A,12)/SUMIFS(E:E,G:G,"Ainukasutuses pind",C:C,"Üüritav pind",A:A,12)*SUMIFS(E:E,G:G,"korruse üldpind",C:C,"üüritav pind",A:A,12),0)+IFERROR(SUMIFS(E:E,G:G,"Ainukasutuses pind",C:C,"Üüritav pind",H:H,AW28,A:A,13)/SUMIFS(E:E,G:G,"Ainukasutuses pind",C:C,"Üüritav pind",A:A,13)*SUMIFS(E:E,G:G,"korruse üldpind",C:C,"üüritav pind",A:A,13),0)+IFERROR(SUMIFS(E:E,G:G,"Ainukasutuses pind",C:C,"Üüritav pind",H:H,AW28,A:A,14)/SUMIFS(E:E,G:G,"Ainukasutuses pind",C:C,"Üüritav pind",A:A,14)*SUMIFS(E:E,G:G,"korruse üldpind",C:C,"üüritav pind",A:A,14),0)+IFERROR(SUMIFS(E:E,G:G,"Ainukasutuses pind",C:C,"Üüritav pind",H:H,AW28,A:A,15)/SUMIFS(E:E,G:G,"Ainukasutuses pind",C:C,"Üüritav pind",A:A,15)*SUMIFS(E:E,G:G,"korruse üldpind",C:C,"üüritav pind",A:A,15),0)+IFERROR(SUMIFS(E:E,G:G,"Ainukasutuses pind",C:C,"Üüritav pind",H:H,AW28,A:A,16)/SUMIFS(E:E,G:G,"Ainukasutuses pind",C:C,"Üüritav pind",A:A,16)*SUMIFS(E:E,G:G,"korruse üldpind",C:C,"üüritav pind",A:A,16),0)+IFERROR(SUMIFS(E:E,G:G,"Ainukasutuses pind",C:C,"Üüritav pind",H:H,AW28,A:A,17)/SUMIFS(E:E,G:G,"Ainukasutuses pind",C:C,"Üüritav pind",A:A,17)*SUMIFS(E:E,G:G,"korruse üldpind",C:C,"üüritav pind",A:A,17),0)+IFERROR(SUMIFS(E:E,G:G,"Ainukasutuses pind",C:C,"Üüritav pind",H:H,AW28,A:A,18)/SUMIFS(E:E,G:G,"Ainukasutuses pind",C:C,"Üüritav pind",A:A,18)*SUMIFS(E:E,G:G,"korruse üldpind",C:C,"üüritav pind",A:A,18),0)+IFERROR(SUMIFS(E:E,G:G,"Ainukasutuses pind",C:C,"Üüritav pind",H:H,AW28,A:A,19)/SUMIFS(E:E,G:G,"Ainukasutuses pind",C:C,"Üüritav pind",A:A,19)*SUMIFS(E:E,G:G,"korruse üldpind",C:C,"üüritav pind",A:A,19),0)+IFERROR(SUMIFS(E:E,G:G,"Ainukasutuses pind",C:C,"Üüritav pind",H:H,AW28,A:A,20)/SUMIFS(E:E,G:G,"Ainukasutuses pind",C:C,"Üüritav pind",A:A,20)*SUMIFS(E:E,G:G,"korruse üldpind",C:C,"üüritav pind",A:A,20),0),IF(AW28="Aktiivne vakantsus",SUMIFS(E:E,C:C,"üüritav pind",G:G,"korruse üldpind")-SUM($AZ$2:AZ27),IF(AW28="Üüritav pind kokku",SUM($AZ$2:AZ27),"")))</f>
        <v/>
      </c>
      <c r="BA28" s="58" t="str">
        <f ca="1">IF(BF28&lt;&gt;"",IFERROR(AY28/SUM($AY$3:OFFSET($AY$3,MATCH("Üüritav pind kokku",$AW$5:$AW$100,0),0))*SUMIFS(E:E,G:G,"Hoone üldpind",C:C,"ÜÜRITAV PIND"),0),IF(AW28="Aktiivne vakantsus",IFERROR(AY28/SUM($AY$3:AY28)*SUMIFS(E:E,G:G,"Hoone üldpind",C:C,"ÜÜRITAV PIND"),SUMIFS(E:E,G:G,"Hoone üldpind",C:C,"ÜÜRITAV PIND")),IF(AW28="Üüritav pind kokku",SUM($BA$2:BA27),"")))</f>
        <v/>
      </c>
      <c r="BB28" s="58" t="str">
        <f ca="1">IF(OR(BF28&lt;&gt;"",AW28="Aktiivne vakantsus"),IFERROR(SUM(INDIRECT("r3c"&amp;MATCH($AW28,AC$2:AU$2,0)+28,FALSE):INDIRECT("r1002c"&amp;MATCH($AW28,AC$2:AU$2,0)+28,FALSE)),0),IF(AW28="Üüritav pind kokku",SUM($BB$2:BB27),""))</f>
        <v/>
      </c>
      <c r="BC28" s="58" t="str">
        <f t="shared" si="7"/>
        <v/>
      </c>
      <c r="BD28" s="73" t="str">
        <f t="shared" ca="1" si="8"/>
        <v/>
      </c>
      <c r="BF28" s="60"/>
      <c r="BG28" s="60"/>
    </row>
    <row r="29" spans="1:59" x14ac:dyDescent="0.25">
      <c r="A29" s="38" t="str">
        <f>IF(Eksplikatsioon!A30=0,"",Eksplikatsioon!A30)</f>
        <v>01</v>
      </c>
      <c r="B29" s="38" t="str">
        <f>IF(Eksplikatsioon!B30=0,"",Eksplikatsioon!B30)</f>
        <v>122</v>
      </c>
      <c r="C29" s="38" t="str">
        <f>IF(Eksplikatsioon!C30=0,"",Eksplikatsioon!C30)</f>
        <v>ÜÜRITAV PIND</v>
      </c>
      <c r="D29" s="38" t="str">
        <f>IF(Eksplikatsioon!D30=0,"",Eksplikatsioon!D30)</f>
        <v>Kabinet/Büroo</v>
      </c>
      <c r="E29" s="38">
        <f>IF(Eksplikatsioon!F30=0,"",Eksplikatsioon!F30)</f>
        <v>25.1</v>
      </c>
      <c r="F29" s="38" t="str">
        <f>IF(Eksplikatsioon!H30=0,"",Eksplikatsioon!H30)</f>
        <v>vakantne</v>
      </c>
      <c r="G29" s="38" t="str">
        <f>IF(Eksplikatsioon!J30=0,"",Eksplikatsioon!J30)</f>
        <v>Ainukasutuses pind</v>
      </c>
      <c r="H29" s="38" t="str">
        <f>IF(Eksplikatsioon!K30=0,"",Eksplikatsioon!K30)</f>
        <v>Aktiivne vakantsus</v>
      </c>
      <c r="I29" s="38" t="str">
        <f>IF(Eksplikatsioon!L30=0,"",Eksplikatsioon!L30)</f>
        <v/>
      </c>
      <c r="J29" s="52" t="str">
        <f>IFERROR(IF($G29=Tabelid!$L$6,Eksplikatsioon!O30/SUM(Eksplikatsioon!$O30:'Eksplikatsioon'!$AG30),IF($G29=Tabelid!$L$4,IFERROR(SUMIFS($E:$E,$G:$G,Tabelid!$L$1,$C:$C,Tabelid!$J$4,$H:$H,J$2,$A:$A,$A29)/SUMIFS($E:$E,$G:$G,Tabelid!$L$1,$C:$C,Tabelid!$J$4,$A:$A,$A29),0),IF($G29=Tabelid!$L$5,IFERROR(SUMIFS($E:$E,$G:$G,Tabelid!$L$1,$C:$C,Tabelid!$J$4,$H:$H,J$2)/SUMIFS($E:$E,$G:$G,Tabelid!$L$1,$C:$C,Tabelid!$J$4),0),""))),"")</f>
        <v/>
      </c>
      <c r="K29" s="52" t="str">
        <f>IFERROR(IF($G29=Tabelid!$L$6,Eksplikatsioon!P30/SUM(Eksplikatsioon!$O30:'Eksplikatsioon'!$AG30),IF($G29=Tabelid!$L$4,IFERROR(SUMIFS($E:$E,$G:$G,Tabelid!$L$1,$C:$C,Tabelid!$J$4,$H:$H,K$2,$A:$A,$A29)/SUMIFS($E:$E,$G:$G,Tabelid!$L$1,$C:$C,Tabelid!$J$4,$A:$A,$A29),0),IF($G29=Tabelid!$L$5,IFERROR(SUMIFS($E:$E,$G:$G,Tabelid!$L$1,$C:$C,Tabelid!$J$4,$H:$H,K$2)/SUMIFS($E:$E,$G:$G,Tabelid!$L$1,$C:$C,Tabelid!$J$4),0),""))),"")</f>
        <v/>
      </c>
      <c r="L29" s="52" t="str">
        <f>IFERROR(IF($G29=Tabelid!$L$6,Eksplikatsioon!Q30/SUM(Eksplikatsioon!$O30:'Eksplikatsioon'!$AG30),IF($G29=Tabelid!$L$4,IFERROR(SUMIFS($E:$E,$G:$G,Tabelid!$L$1,$C:$C,Tabelid!$J$4,$H:$H,L$2,$A:$A,$A29)/SUMIFS($E:$E,$G:$G,Tabelid!$L$1,$C:$C,Tabelid!$J$4,$A:$A,$A29),0),IF($G29=Tabelid!$L$5,IFERROR(SUMIFS($E:$E,$G:$G,Tabelid!$L$1,$C:$C,Tabelid!$J$4,$H:$H,L$2)/SUMIFS($E:$E,$G:$G,Tabelid!$L$1,$C:$C,Tabelid!$J$4),0),""))),"")</f>
        <v/>
      </c>
      <c r="M29" s="52" t="str">
        <f>IFERROR(IF($G29=Tabelid!$L$6,Eksplikatsioon!R30/SUM(Eksplikatsioon!$O30:'Eksplikatsioon'!$AG30),IF($G29=Tabelid!$L$4,IFERROR(SUMIFS($E:$E,$G:$G,Tabelid!$L$1,$C:$C,Tabelid!$J$4,$H:$H,M$2,$A:$A,$A29)/SUMIFS($E:$E,$G:$G,Tabelid!$L$1,$C:$C,Tabelid!$J$4,$A:$A,$A29),0),IF($G29=Tabelid!$L$5,IFERROR(SUMIFS($E:$E,$G:$G,Tabelid!$L$1,$C:$C,Tabelid!$J$4,$H:$H,M$2)/SUMIFS($E:$E,$G:$G,Tabelid!$L$1,$C:$C,Tabelid!$J$4),0),""))),"")</f>
        <v/>
      </c>
      <c r="N29" s="52" t="str">
        <f>IFERROR(IF($G29=Tabelid!$L$6,Eksplikatsioon!S30/SUM(Eksplikatsioon!$O30:'Eksplikatsioon'!$AG30),IF($G29=Tabelid!$L$4,IFERROR(SUMIFS($E:$E,$G:$G,Tabelid!$L$1,$C:$C,Tabelid!$J$4,$H:$H,N$2,$A:$A,$A29)/SUMIFS($E:$E,$G:$G,Tabelid!$L$1,$C:$C,Tabelid!$J$4,$A:$A,$A29),0),IF($G29=Tabelid!$L$5,IFERROR(SUMIFS($E:$E,$G:$G,Tabelid!$L$1,$C:$C,Tabelid!$J$4,$H:$H,N$2)/SUMIFS($E:$E,$G:$G,Tabelid!$L$1,$C:$C,Tabelid!$J$4),0),""))),"")</f>
        <v/>
      </c>
      <c r="O29" s="52" t="str">
        <f>IFERROR(IF($G29=Tabelid!$L$6,Eksplikatsioon!T30/SUM(Eksplikatsioon!$O30:'Eksplikatsioon'!$AG30),IF($G29=Tabelid!$L$4,IFERROR(SUMIFS($E:$E,$G:$G,Tabelid!$L$1,$C:$C,Tabelid!$J$4,$H:$H,O$2,$A:$A,$A29)/SUMIFS($E:$E,$G:$G,Tabelid!$L$1,$C:$C,Tabelid!$J$4,$A:$A,$A29),0),IF($G29=Tabelid!$L$5,IFERROR(SUMIFS($E:$E,$G:$G,Tabelid!$L$1,$C:$C,Tabelid!$J$4,$H:$H,O$2)/SUMIFS($E:$E,$G:$G,Tabelid!$L$1,$C:$C,Tabelid!$J$4),0),""))),"")</f>
        <v/>
      </c>
      <c r="P29" s="52" t="str">
        <f>IFERROR(IF($G29=Tabelid!$L$6,Eksplikatsioon!U30/SUM(Eksplikatsioon!$O30:'Eksplikatsioon'!$AG30),IF($G29=Tabelid!$L$4,IFERROR(SUMIFS($E:$E,$G:$G,Tabelid!$L$1,$C:$C,Tabelid!$J$4,$H:$H,P$2,$A:$A,$A29)/SUMIFS($E:$E,$G:$G,Tabelid!$L$1,$C:$C,Tabelid!$J$4,$A:$A,$A29),0),IF($G29=Tabelid!$L$5,IFERROR(SUMIFS($E:$E,$G:$G,Tabelid!$L$1,$C:$C,Tabelid!$J$4,$H:$H,P$2)/SUMIFS($E:$E,$G:$G,Tabelid!$L$1,$C:$C,Tabelid!$J$4),0),""))),"")</f>
        <v/>
      </c>
      <c r="Q29" s="52" t="str">
        <f>IFERROR(IF($G29=Tabelid!$L$6,Eksplikatsioon!V30/SUM(Eksplikatsioon!$O30:'Eksplikatsioon'!$AG30),IF($G29=Tabelid!$L$4,IFERROR(SUMIFS($E:$E,$G:$G,Tabelid!$L$1,$C:$C,Tabelid!$J$4,$H:$H,Q$2,$A:$A,$A29)/SUMIFS($E:$E,$G:$G,Tabelid!$L$1,$C:$C,Tabelid!$J$4,$A:$A,$A29),0),IF($G29=Tabelid!$L$5,IFERROR(SUMIFS($E:$E,$G:$G,Tabelid!$L$1,$C:$C,Tabelid!$J$4,$H:$H,Q$2)/SUMIFS($E:$E,$G:$G,Tabelid!$L$1,$C:$C,Tabelid!$J$4),0),""))),"")</f>
        <v/>
      </c>
      <c r="R29" s="52" t="str">
        <f>IFERROR(IF($G29=Tabelid!$L$6,Eksplikatsioon!W30/SUM(Eksplikatsioon!$O30:'Eksplikatsioon'!$AG30),IF($G29=Tabelid!$L$4,IFERROR(SUMIFS($E:$E,$G:$G,Tabelid!$L$1,$C:$C,Tabelid!$J$4,$H:$H,R$2,$A:$A,$A29)/SUMIFS($E:$E,$G:$G,Tabelid!$L$1,$C:$C,Tabelid!$J$4,$A:$A,$A29),0),IF($G29=Tabelid!$L$5,IFERROR(SUMIFS($E:$E,$G:$G,Tabelid!$L$1,$C:$C,Tabelid!$J$4,$H:$H,R$2)/SUMIFS($E:$E,$G:$G,Tabelid!$L$1,$C:$C,Tabelid!$J$4),0),""))),"")</f>
        <v/>
      </c>
      <c r="S29" s="52" t="str">
        <f>IFERROR(IF($G29=Tabelid!$L$6,Eksplikatsioon!X30/SUM(Eksplikatsioon!$O30:'Eksplikatsioon'!$AG30),IF($G29=Tabelid!$L$4,IFERROR(SUMIFS($E:$E,$G:$G,Tabelid!$L$1,$C:$C,Tabelid!$J$4,$H:$H,S$2,$A:$A,$A29)/SUMIFS($E:$E,$G:$G,Tabelid!$L$1,$C:$C,Tabelid!$J$4,$A:$A,$A29),0),IF($G29=Tabelid!$L$5,IFERROR(SUMIFS($E:$E,$G:$G,Tabelid!$L$1,$C:$C,Tabelid!$J$4,$H:$H,S$2)/SUMIFS($E:$E,$G:$G,Tabelid!$L$1,$C:$C,Tabelid!$J$4),0),""))),"")</f>
        <v/>
      </c>
      <c r="T29" s="52" t="str">
        <f>IFERROR(IF($G29=Tabelid!$L$6,Eksplikatsioon!Y30/SUM(Eksplikatsioon!$O30:'Eksplikatsioon'!$AG30),IF($G29=Tabelid!$L$4,IFERROR(SUMIFS($E:$E,$G:$G,Tabelid!$L$1,$C:$C,Tabelid!$J$4,$H:$H,T$2,$A:$A,$A29)/SUMIFS($E:$E,$G:$G,Tabelid!$L$1,$C:$C,Tabelid!$J$4,$A:$A,$A29),0),IF($G29=Tabelid!$L$5,IFERROR(SUMIFS($E:$E,$G:$G,Tabelid!$L$1,$C:$C,Tabelid!$J$4,$H:$H,T$2)/SUMIFS($E:$E,$G:$G,Tabelid!$L$1,$C:$C,Tabelid!$J$4),0),""))),"")</f>
        <v/>
      </c>
      <c r="U29" s="52" t="str">
        <f>IFERROR(IF($G29=Tabelid!$L$6,Eksplikatsioon!Z30/SUM(Eksplikatsioon!$O30:'Eksplikatsioon'!$AG30),IF($G29=Tabelid!$L$4,IFERROR(SUMIFS($E:$E,$G:$G,Tabelid!$L$1,$C:$C,Tabelid!$J$4,$H:$H,U$2,$A:$A,$A29)/SUMIFS($E:$E,$G:$G,Tabelid!$L$1,$C:$C,Tabelid!$J$4,$A:$A,$A29),0),IF($G29=Tabelid!$L$5,IFERROR(SUMIFS($E:$E,$G:$G,Tabelid!$L$1,$C:$C,Tabelid!$J$4,$H:$H,U$2)/SUMIFS($E:$E,$G:$G,Tabelid!$L$1,$C:$C,Tabelid!$J$4),0),""))),"")</f>
        <v/>
      </c>
      <c r="V29" s="52"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52"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52"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52"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52"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52"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52"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52" t="str">
        <f>IFERROR(IF($G29=Tabelid!$L$6,$E29*J29,IFERROR($E29*J29/SUM($J29:$AB29)*(Eksplikatsioon!O30)/SUMPRODUCT($J29:$AB29,Eksplikatsioon!$O30:$AG30),"")),"")</f>
        <v/>
      </c>
      <c r="AD29" s="52" t="str">
        <f>IFERROR(IF($G29=Tabelid!$L$6,$E29*K29,IFERROR($E29*K29/SUM($J29:$AB29)*(Eksplikatsioon!P30)/SUMPRODUCT($J29:$AB29,Eksplikatsioon!$O30:$AG30),"")),"")</f>
        <v/>
      </c>
      <c r="AE29" s="52" t="str">
        <f>IFERROR(IF($G29=Tabelid!$L$6,$E29*L29,IFERROR($E29*L29/SUM($J29:$AB29)*(Eksplikatsioon!Q30)/SUMPRODUCT($J29:$AB29,Eksplikatsioon!$O30:$AG30),"")),"")</f>
        <v/>
      </c>
      <c r="AF29" s="52" t="str">
        <f>IFERROR(IF($G29=Tabelid!$L$6,$E29*M29,IFERROR($E29*M29/SUM($J29:$AB29)*(Eksplikatsioon!R30)/SUMPRODUCT($J29:$AB29,Eksplikatsioon!$O30:$AG30),"")),"")</f>
        <v/>
      </c>
      <c r="AG29" s="52" t="str">
        <f>IFERROR(IF($G29=Tabelid!$L$6,$E29*N29,IFERROR($E29*N29/SUM($J29:$AB29)*(Eksplikatsioon!S30)/SUMPRODUCT($J29:$AB29,Eksplikatsioon!$O30:$AG30),"")),"")</f>
        <v/>
      </c>
      <c r="AH29" s="52" t="str">
        <f>IFERROR(IF($G29=Tabelid!$L$6,$E29*O29,IFERROR($E29*O29/SUM($J29:$AB29)*(Eksplikatsioon!T30)/SUMPRODUCT($J29:$AB29,Eksplikatsioon!$O30:$AG30),"")),"")</f>
        <v/>
      </c>
      <c r="AI29" s="52" t="str">
        <f>IFERROR(IF($G29=Tabelid!$L$6,$E29*P29,IFERROR($E29*P29/SUM($J29:$AB29)*(Eksplikatsioon!U30)/SUMPRODUCT($J29:$AB29,Eksplikatsioon!$O30:$AG30),"")),"")</f>
        <v/>
      </c>
      <c r="AJ29" s="52" t="str">
        <f>IFERROR(IF($G29=Tabelid!$L$6,$E29*Q29,IFERROR($E29*Q29/SUM($J29:$AB29)*(Eksplikatsioon!V30)/SUMPRODUCT($J29:$AB29,Eksplikatsioon!$O30:$AG30),"")),"")</f>
        <v/>
      </c>
      <c r="AK29" s="52" t="str">
        <f>IFERROR(IF($G29=Tabelid!$L$6,$E29*R29,IFERROR($E29*R29/SUM($J29:$AB29)*(Eksplikatsioon!W30)/SUMPRODUCT($J29:$AB29,Eksplikatsioon!$O30:$AG30),"")),"")</f>
        <v/>
      </c>
      <c r="AL29" s="52" t="str">
        <f>IFERROR(IF($G29=Tabelid!$L$6,$E29*S29,IFERROR($E29*S29/SUM($J29:$AB29)*(Eksplikatsioon!X30)/SUMPRODUCT($J29:$AB29,Eksplikatsioon!$O30:$AG30),"")),"")</f>
        <v/>
      </c>
      <c r="AM29" s="52" t="str">
        <f>IFERROR(IF($G29=Tabelid!$L$6,$E29*T29,IFERROR($E29*T29/SUM($J29:$AB29)*(Eksplikatsioon!Y30)/SUMPRODUCT($J29:$AB29,Eksplikatsioon!$O30:$AG30),"")),"")</f>
        <v/>
      </c>
      <c r="AN29" s="52" t="str">
        <f>IFERROR(IF($G29=Tabelid!$L$6,$E29*U29,IFERROR($E29*U29/SUM($J29:$AB29)*(Eksplikatsioon!Z30)/SUMPRODUCT($J29:$AB29,Eksplikatsioon!$O30:$AG30),"")),"")</f>
        <v/>
      </c>
      <c r="AO29" s="52" t="str">
        <f>IFERROR(IF($G29=Tabelid!$L$6,$E29*V29,IFERROR($E29*V29/SUM($J29:$AB29)*(Eksplikatsioon!AA30)/SUMPRODUCT($J29:$AB29,Eksplikatsioon!$O30:$AG30),"")),"")</f>
        <v/>
      </c>
      <c r="AP29" s="52" t="str">
        <f>IFERROR(IF($G29=Tabelid!$L$6,$E29*W29,IFERROR($E29*W29/SUM($J29:$AB29)*(Eksplikatsioon!AB30)/SUMPRODUCT($J29:$AB29,Eksplikatsioon!$O30:$AG30),"")),"")</f>
        <v/>
      </c>
      <c r="AQ29" s="52" t="str">
        <f>IFERROR(IF($G29=Tabelid!$L$6,$E29*X29,IFERROR($E29*X29/SUM($J29:$AB29)*(Eksplikatsioon!AC30)/SUMPRODUCT($J29:$AB29,Eksplikatsioon!$O30:$AG30),"")),"")</f>
        <v/>
      </c>
      <c r="AR29" s="52" t="str">
        <f>IFERROR(IF($G29=Tabelid!$L$6,$E29*Y29,IFERROR($E29*Y29/SUM($J29:$AB29)*(Eksplikatsioon!AD30)/SUMPRODUCT($J29:$AB29,Eksplikatsioon!$O30:$AG30),"")),"")</f>
        <v/>
      </c>
      <c r="AS29" s="52" t="str">
        <f>IFERROR(IF($G29=Tabelid!$L$6,$E29*Z29,IFERROR($E29*Z29/SUM($J29:$AB29)*(Eksplikatsioon!AE30)/SUMPRODUCT($J29:$AB29,Eksplikatsioon!$O30:$AG30),"")),"")</f>
        <v/>
      </c>
      <c r="AT29" s="52" t="str">
        <f>IFERROR(IF($G29=Tabelid!$L$6,$E29*AA29,IFERROR($E29*AA29/SUM($J29:$AB29)*(Eksplikatsioon!AF30)/SUMPRODUCT($J29:$AB29,Eksplikatsioon!$O30:$AG30),"")),"")</f>
        <v/>
      </c>
      <c r="AU29" s="52" t="str">
        <f>IFERROR(IF($G29=Tabelid!$L$6,$E29*AB29,IFERROR($E29*AB29/SUM($J29:$AB29)*(Eksplikatsioon!AG30)/SUMPRODUCT($J29:$AB29,Eksplikatsioon!$O30:$AG30),"")),"")</f>
        <v/>
      </c>
      <c r="AW29" s="61" t="str">
        <f t="shared" si="5"/>
        <v/>
      </c>
      <c r="AX29" s="61" t="str">
        <f t="shared" si="6"/>
        <v/>
      </c>
      <c r="AY29" s="58" t="str">
        <f>IF(BF29&lt;&gt;"",IF(SUMIFS(E:E,H:H,AW29,G:G,"Ainukasutuses pind",C:C,"ÜÜRITAV PIND")=0,0,SUMIFS(E:E,H:H,AW29,G:G,"Ainukasutuses pind",C:C,"ÜÜRITAV PIND")),IF(AW29="Aktiivne vakantsus",SUMIFS(E:E,C:C,"üüritav pind",G:G,"ainukasutuses pind")-SUM($AY$2:AY28),IF(AW29="Üüritav pind kokku",SUM($AY$2:AY28),"")))</f>
        <v/>
      </c>
      <c r="AZ29" s="58" t="str">
        <f>IF(BF29&lt;&gt;"",IFERROR(SUMIFS(E:E,G:G,"Ainukasutuses pind",C:C,"Üüritav pind",H:H,AW29,A:A,-5)/SUMIFS(E:E,G:G,"Ainukasutuses pind",C:C,"Üüritav pind",A:A,-5)*SUMIFS(E:E,G:G,"korruse üldpind",C:C,"üüritav pind",A:A,-5),0)+IFERROR(SUMIFS(E:E,G:G,"Ainukasutuses pind",C:C,"Üüritav pind",H:H,AW29,A:A,-4)/SUMIFS(E:E,G:G,"Ainukasutuses pind",C:C,"Üüritav pind",A:A,-4)*SUMIFS(E:E,G:G,"korruse üldpind",C:C,"üüritav pind",A:A,-4),0)+IFERROR(SUMIFS(E:E,G:G,"Ainukasutuses pind",C:C,"Üüritav pind",H:H,AW29,A:A,-3)/SUMIFS(E:E,G:G,"Ainukasutuses pind",C:C,"Üüritav pind",A:A,-3)*SUMIFS(E:E,G:G,"korruse üldpind",C:C,"üüritav pind",A:A,-3),0)+IFERROR(SUMIFS(E:E,G:G,"Ainukasutuses pind",C:C,"Üüritav pind",H:H,AW29,A:A,-2)/SUMIFS(E:E,G:G,"Ainukasutuses pind",C:C,"Üüritav pind",A:A,-2)*SUMIFS(E:E,G:G,"korruse üldpind",C:C,"üüritav pind",A:A,-2),0)+IFERROR(SUMIFS(E:E,G:G,"Ainukasutuses pind",C:C,"Üüritav pind",H:H,AW29,A:A,-1)/SUMIFS(E:E,G:G,"Ainukasutuses pind",C:C,"Üüritav pind",A:A,-1)*SUMIFS(E:E,G:G,"korruse üldpind",C:C,"üüritav pind",A:A,-1),0)+IFERROR(SUMIFS(E:E,G:G,"Ainukasutuses pind",C:C,"Üüritav pind",H:H,AW29,A:A,0)/SUMIFS(E:E,G:G,"Ainukasutuses pind",C:C,"Üüritav pind",A:A,0)*SUMIFS(E:E,G:G,"korruse üldpind",C:C,"üüritav pind",A:A,0),0)+IFERROR(SUMIFS(E:E,G:G,"Ainukasutuses pind",C:C,"Üüritav pind",H:H,AW29,A:A,1)/SUMIFS(E:E,G:G,"Ainukasutuses pind",C:C,"Üüritav pind",A:A,1)*SUMIFS(E:E,G:G,"korruse üldpind",C:C,"üüritav pind",A:A,1),0)+IFERROR(SUMIFS(E:E,G:G,"Ainukasutuses pind",C:C,"Üüritav pind",H:H,AW29,A:A,2)/SUMIFS(E:E,G:G,"Ainukasutuses pind",C:C,"Üüritav pind",A:A,2)*SUMIFS(E:E,G:G,"korruse üldpind",C:C,"üüritav pind",A:A,2),0)+IFERROR(SUMIFS(E:E,G:G,"Ainukasutuses pind",C:C,"Üüritav pind",H:H,AW29,A:A,3)/SUMIFS(E:E,G:G,"Ainukasutuses pind",C:C,"Üüritav pind",A:A,3)*SUMIFS(E:E,G:G,"korruse üldpind",C:C,"üüritav pind",A:A,3),0)+IFERROR(SUMIFS(E:E,G:G,"Ainukasutuses pind",C:C,"Üüritav pind",H:H,AW29,A:A,4)/SUMIFS(E:E,G:G,"Ainukasutuses pind",C:C,"Üüritav pind",A:A,4)*SUMIFS(E:E,G:G,"korruse üldpind",C:C,"üüritav pind",A:A,4),0)+IFERROR(SUMIFS(E:E,G:G,"Ainukasutuses pind",C:C,"Üüritav pind",H:H,AW29,A:A,5)/SUMIFS(E:E,G:G,"Ainukasutuses pind",C:C,"Üüritav pind",A:A,5)*SUMIFS(E:E,G:G,"korruse üldpind",C:C,"üüritav pind",A:A,5),0)+IFERROR(SUMIFS(E:E,G:G,"Ainukasutuses pind",C:C,"Üüritav pind",H:H,AW29,A:A,6)/SUMIFS(E:E,G:G,"Ainukasutuses pind",C:C,"Üüritav pind",A:A,6)*SUMIFS(E:E,G:G,"korruse üldpind",C:C,"üüritav pind",A:A,6),0)+IFERROR(SUMIFS(E:E,G:G,"Ainukasutuses pind",C:C,"Üüritav pind",H:H,AW29,A:A,7)/SUMIFS(E:E,G:G,"Ainukasutuses pind",C:C,"Üüritav pind",A:A,7)*SUMIFS(E:E,G:G,"korruse üldpind",C:C,"üüritav pind",A:A,7),0)+IFERROR(SUMIFS(E:E,G:G,"Ainukasutuses pind",C:C,"Üüritav pind",H:H,AW29,A:A,8)/SUMIFS(E:E,G:G,"Ainukasutuses pind",C:C,"Üüritav pind",A:A,8)*SUMIFS(E:E,G:G,"korruse üldpind",C:C,"üüritav pind",A:A,8),0)+IFERROR(SUMIFS(E:E,G:G,"Ainukasutuses pind",C:C,"Üüritav pind",H:H,AW29,A:A,9)/SUMIFS(E:E,G:G,"Ainukasutuses pind",C:C,"Üüritav pind",A:A,9)*SUMIFS(E:E,G:G,"korruse üldpind",C:C,"üüritav pind",A:A,9),0)+IFERROR(SUMIFS(E:E,G:G,"Ainukasutuses pind",C:C,"Üüritav pind",H:H,AW29,A:A,10)/SUMIFS(E:E,G:G,"Ainukasutuses pind",C:C,"Üüritav pind",A:A,10)*SUMIFS(E:E,G:G,"korruse üldpind",C:C,"üüritav pind",A:A,10),0)+IFERROR(SUMIFS(E:E,G:G,"Ainukasutuses pind",C:C,"Üüritav pind",H:H,AW29,A:A,11)/SUMIFS(E:E,G:G,"Ainukasutuses pind",C:C,"Üüritav pind",A:A,11)*SUMIFS(E:E,G:G,"korruse üldpind",C:C,"üüritav pind",A:A,11),0)+IFERROR(SUMIFS(E:E,G:G,"Ainukasutuses pind",C:C,"Üüritav pind",H:H,AW29,A:A,12)/SUMIFS(E:E,G:G,"Ainukasutuses pind",C:C,"Üüritav pind",A:A,12)*SUMIFS(E:E,G:G,"korruse üldpind",C:C,"üüritav pind",A:A,12),0)+IFERROR(SUMIFS(E:E,G:G,"Ainukasutuses pind",C:C,"Üüritav pind",H:H,AW29,A:A,13)/SUMIFS(E:E,G:G,"Ainukasutuses pind",C:C,"Üüritav pind",A:A,13)*SUMIFS(E:E,G:G,"korruse üldpind",C:C,"üüritav pind",A:A,13),0)+IFERROR(SUMIFS(E:E,G:G,"Ainukasutuses pind",C:C,"Üüritav pind",H:H,AW29,A:A,14)/SUMIFS(E:E,G:G,"Ainukasutuses pind",C:C,"Üüritav pind",A:A,14)*SUMIFS(E:E,G:G,"korruse üldpind",C:C,"üüritav pind",A:A,14),0)+IFERROR(SUMIFS(E:E,G:G,"Ainukasutuses pind",C:C,"Üüritav pind",H:H,AW29,A:A,15)/SUMIFS(E:E,G:G,"Ainukasutuses pind",C:C,"Üüritav pind",A:A,15)*SUMIFS(E:E,G:G,"korruse üldpind",C:C,"üüritav pind",A:A,15),0)+IFERROR(SUMIFS(E:E,G:G,"Ainukasutuses pind",C:C,"Üüritav pind",H:H,AW29,A:A,16)/SUMIFS(E:E,G:G,"Ainukasutuses pind",C:C,"Üüritav pind",A:A,16)*SUMIFS(E:E,G:G,"korruse üldpind",C:C,"üüritav pind",A:A,16),0)+IFERROR(SUMIFS(E:E,G:G,"Ainukasutuses pind",C:C,"Üüritav pind",H:H,AW29,A:A,17)/SUMIFS(E:E,G:G,"Ainukasutuses pind",C:C,"Üüritav pind",A:A,17)*SUMIFS(E:E,G:G,"korruse üldpind",C:C,"üüritav pind",A:A,17),0)+IFERROR(SUMIFS(E:E,G:G,"Ainukasutuses pind",C:C,"Üüritav pind",H:H,AW29,A:A,18)/SUMIFS(E:E,G:G,"Ainukasutuses pind",C:C,"Üüritav pind",A:A,18)*SUMIFS(E:E,G:G,"korruse üldpind",C:C,"üüritav pind",A:A,18),0)+IFERROR(SUMIFS(E:E,G:G,"Ainukasutuses pind",C:C,"Üüritav pind",H:H,AW29,A:A,19)/SUMIFS(E:E,G:G,"Ainukasutuses pind",C:C,"Üüritav pind",A:A,19)*SUMIFS(E:E,G:G,"korruse üldpind",C:C,"üüritav pind",A:A,19),0)+IFERROR(SUMIFS(E:E,G:G,"Ainukasutuses pind",C:C,"Üüritav pind",H:H,AW29,A:A,20)/SUMIFS(E:E,G:G,"Ainukasutuses pind",C:C,"Üüritav pind",A:A,20)*SUMIFS(E:E,G:G,"korruse üldpind",C:C,"üüritav pind",A:A,20),0),IF(AW29="Aktiivne vakantsus",SUMIFS(E:E,C:C,"üüritav pind",G:G,"korruse üldpind")-SUM($AZ$2:AZ28),IF(AW29="Üüritav pind kokku",SUM($AZ$2:AZ28),"")))</f>
        <v/>
      </c>
      <c r="BA29" s="58" t="str">
        <f ca="1">IF(BF29&lt;&gt;"",IFERROR(AY29/SUM($AY$3:OFFSET($AY$3,MATCH("Üüritav pind kokku",$AW$5:$AW$100,0),0))*SUMIFS(E:E,G:G,"Hoone üldpind",C:C,"ÜÜRITAV PIND"),0),IF(AW29="Aktiivne vakantsus",IFERROR(AY29/SUM($AY$3:AY29)*SUMIFS(E:E,G:G,"Hoone üldpind",C:C,"ÜÜRITAV PIND"),SUMIFS(E:E,G:G,"Hoone üldpind",C:C,"ÜÜRITAV PIND")),IF(AW29="Üüritav pind kokku",SUM($BA$2:BA28),"")))</f>
        <v/>
      </c>
      <c r="BB29" s="58" t="str">
        <f ca="1">IF(OR(BF29&lt;&gt;"",AW29="Aktiivne vakantsus"),IFERROR(SUM(INDIRECT("r3c"&amp;MATCH($AW29,AC$2:AU$2,0)+28,FALSE):INDIRECT("r1002c"&amp;MATCH($AW29,AC$2:AU$2,0)+28,FALSE)),0),IF(AW29="Üüritav pind kokku",SUM($BB$2:BB28),""))</f>
        <v/>
      </c>
      <c r="BC29" s="58" t="str">
        <f t="shared" si="7"/>
        <v/>
      </c>
      <c r="BD29" s="73" t="str">
        <f t="shared" ca="1" si="8"/>
        <v/>
      </c>
      <c r="BF29" s="60"/>
      <c r="BG29" s="60"/>
    </row>
    <row r="30" spans="1:59" x14ac:dyDescent="0.25">
      <c r="A30" s="38" t="str">
        <f>IF(Eksplikatsioon!A31=0,"",Eksplikatsioon!A31)</f>
        <v>01</v>
      </c>
      <c r="B30" s="38" t="str">
        <f>IF(Eksplikatsioon!B31=0,"",Eksplikatsioon!B31)</f>
        <v>122A</v>
      </c>
      <c r="C30" s="38" t="str">
        <f>IF(Eksplikatsioon!C31=0,"",Eksplikatsioon!C31)</f>
        <v>ÜÜRITAV PIND</v>
      </c>
      <c r="D30" s="38" t="str">
        <f>IF(Eksplikatsioon!D31=0,"",Eksplikatsioon!D31)</f>
        <v>Arhiiv</v>
      </c>
      <c r="E30" s="38">
        <f>IF(Eksplikatsioon!F31=0,"",Eksplikatsioon!F31)</f>
        <v>11.2</v>
      </c>
      <c r="F30" s="38" t="str">
        <f>IF(Eksplikatsioon!H31=0,"",Eksplikatsioon!H31)</f>
        <v/>
      </c>
      <c r="G30" s="38" t="str">
        <f>IF(Eksplikatsioon!J31=0,"",Eksplikatsioon!J31)</f>
        <v>Ainukasutuses pind</v>
      </c>
      <c r="H30" s="38" t="str">
        <f>IF(Eksplikatsioon!K31=0,"",Eksplikatsioon!K31)</f>
        <v>Rahandusministeeriumi Hiiu talitus</v>
      </c>
      <c r="I30" s="38" t="str">
        <f>IF(Eksplikatsioon!L31=0,"",Eksplikatsioon!L31)</f>
        <v>LEIGRI5_25</v>
      </c>
      <c r="J30" s="52" t="str">
        <f>IFERROR(IF($G30=Tabelid!$L$6,Eksplikatsioon!O31/SUM(Eksplikatsioon!$O31:'Eksplikatsioon'!$AG31),IF($G30=Tabelid!$L$4,IFERROR(SUMIFS($E:$E,$G:$G,Tabelid!$L$1,$C:$C,Tabelid!$J$4,$H:$H,J$2,$A:$A,$A30)/SUMIFS($E:$E,$G:$G,Tabelid!$L$1,$C:$C,Tabelid!$J$4,$A:$A,$A30),0),IF($G30=Tabelid!$L$5,IFERROR(SUMIFS($E:$E,$G:$G,Tabelid!$L$1,$C:$C,Tabelid!$J$4,$H:$H,J$2)/SUMIFS($E:$E,$G:$G,Tabelid!$L$1,$C:$C,Tabelid!$J$4),0),""))),"")</f>
        <v/>
      </c>
      <c r="K30" s="52" t="str">
        <f>IFERROR(IF($G30=Tabelid!$L$6,Eksplikatsioon!P31/SUM(Eksplikatsioon!$O31:'Eksplikatsioon'!$AG31),IF($G30=Tabelid!$L$4,IFERROR(SUMIFS($E:$E,$G:$G,Tabelid!$L$1,$C:$C,Tabelid!$J$4,$H:$H,K$2,$A:$A,$A30)/SUMIFS($E:$E,$G:$G,Tabelid!$L$1,$C:$C,Tabelid!$J$4,$A:$A,$A30),0),IF($G30=Tabelid!$L$5,IFERROR(SUMIFS($E:$E,$G:$G,Tabelid!$L$1,$C:$C,Tabelid!$J$4,$H:$H,K$2)/SUMIFS($E:$E,$G:$G,Tabelid!$L$1,$C:$C,Tabelid!$J$4),0),""))),"")</f>
        <v/>
      </c>
      <c r="L30" s="52" t="str">
        <f>IFERROR(IF($G30=Tabelid!$L$6,Eksplikatsioon!Q31/SUM(Eksplikatsioon!$O31:'Eksplikatsioon'!$AG31),IF($G30=Tabelid!$L$4,IFERROR(SUMIFS($E:$E,$G:$G,Tabelid!$L$1,$C:$C,Tabelid!$J$4,$H:$H,L$2,$A:$A,$A30)/SUMIFS($E:$E,$G:$G,Tabelid!$L$1,$C:$C,Tabelid!$J$4,$A:$A,$A30),0),IF($G30=Tabelid!$L$5,IFERROR(SUMIFS($E:$E,$G:$G,Tabelid!$L$1,$C:$C,Tabelid!$J$4,$H:$H,L$2)/SUMIFS($E:$E,$G:$G,Tabelid!$L$1,$C:$C,Tabelid!$J$4),0),""))),"")</f>
        <v/>
      </c>
      <c r="M30" s="52" t="str">
        <f>IFERROR(IF($G30=Tabelid!$L$6,Eksplikatsioon!R31/SUM(Eksplikatsioon!$O31:'Eksplikatsioon'!$AG31),IF($G30=Tabelid!$L$4,IFERROR(SUMIFS($E:$E,$G:$G,Tabelid!$L$1,$C:$C,Tabelid!$J$4,$H:$H,M$2,$A:$A,$A30)/SUMIFS($E:$E,$G:$G,Tabelid!$L$1,$C:$C,Tabelid!$J$4,$A:$A,$A30),0),IF($G30=Tabelid!$L$5,IFERROR(SUMIFS($E:$E,$G:$G,Tabelid!$L$1,$C:$C,Tabelid!$J$4,$H:$H,M$2)/SUMIFS($E:$E,$G:$G,Tabelid!$L$1,$C:$C,Tabelid!$J$4),0),""))),"")</f>
        <v/>
      </c>
      <c r="N30" s="52" t="str">
        <f>IFERROR(IF($G30=Tabelid!$L$6,Eksplikatsioon!S31/SUM(Eksplikatsioon!$O31:'Eksplikatsioon'!$AG31),IF($G30=Tabelid!$L$4,IFERROR(SUMIFS($E:$E,$G:$G,Tabelid!$L$1,$C:$C,Tabelid!$J$4,$H:$H,N$2,$A:$A,$A30)/SUMIFS($E:$E,$G:$G,Tabelid!$L$1,$C:$C,Tabelid!$J$4,$A:$A,$A30),0),IF($G30=Tabelid!$L$5,IFERROR(SUMIFS($E:$E,$G:$G,Tabelid!$L$1,$C:$C,Tabelid!$J$4,$H:$H,N$2)/SUMIFS($E:$E,$G:$G,Tabelid!$L$1,$C:$C,Tabelid!$J$4),0),""))),"")</f>
        <v/>
      </c>
      <c r="O30" s="52" t="str">
        <f>IFERROR(IF($G30=Tabelid!$L$6,Eksplikatsioon!T31/SUM(Eksplikatsioon!$O31:'Eksplikatsioon'!$AG31),IF($G30=Tabelid!$L$4,IFERROR(SUMIFS($E:$E,$G:$G,Tabelid!$L$1,$C:$C,Tabelid!$J$4,$H:$H,O$2,$A:$A,$A30)/SUMIFS($E:$E,$G:$G,Tabelid!$L$1,$C:$C,Tabelid!$J$4,$A:$A,$A30),0),IF($G30=Tabelid!$L$5,IFERROR(SUMIFS($E:$E,$G:$G,Tabelid!$L$1,$C:$C,Tabelid!$J$4,$H:$H,O$2)/SUMIFS($E:$E,$G:$G,Tabelid!$L$1,$C:$C,Tabelid!$J$4),0),""))),"")</f>
        <v/>
      </c>
      <c r="P30" s="52" t="str">
        <f>IFERROR(IF($G30=Tabelid!$L$6,Eksplikatsioon!U31/SUM(Eksplikatsioon!$O31:'Eksplikatsioon'!$AG31),IF($G30=Tabelid!$L$4,IFERROR(SUMIFS($E:$E,$G:$G,Tabelid!$L$1,$C:$C,Tabelid!$J$4,$H:$H,P$2,$A:$A,$A30)/SUMIFS($E:$E,$G:$G,Tabelid!$L$1,$C:$C,Tabelid!$J$4,$A:$A,$A30),0),IF($G30=Tabelid!$L$5,IFERROR(SUMIFS($E:$E,$G:$G,Tabelid!$L$1,$C:$C,Tabelid!$J$4,$H:$H,P$2)/SUMIFS($E:$E,$G:$G,Tabelid!$L$1,$C:$C,Tabelid!$J$4),0),""))),"")</f>
        <v/>
      </c>
      <c r="Q30" s="52" t="str">
        <f>IFERROR(IF($G30=Tabelid!$L$6,Eksplikatsioon!V31/SUM(Eksplikatsioon!$O31:'Eksplikatsioon'!$AG31),IF($G30=Tabelid!$L$4,IFERROR(SUMIFS($E:$E,$G:$G,Tabelid!$L$1,$C:$C,Tabelid!$J$4,$H:$H,Q$2,$A:$A,$A30)/SUMIFS($E:$E,$G:$G,Tabelid!$L$1,$C:$C,Tabelid!$J$4,$A:$A,$A30),0),IF($G30=Tabelid!$L$5,IFERROR(SUMIFS($E:$E,$G:$G,Tabelid!$L$1,$C:$C,Tabelid!$J$4,$H:$H,Q$2)/SUMIFS($E:$E,$G:$G,Tabelid!$L$1,$C:$C,Tabelid!$J$4),0),""))),"")</f>
        <v/>
      </c>
      <c r="R30" s="52" t="str">
        <f>IFERROR(IF($G30=Tabelid!$L$6,Eksplikatsioon!W31/SUM(Eksplikatsioon!$O31:'Eksplikatsioon'!$AG31),IF($G30=Tabelid!$L$4,IFERROR(SUMIFS($E:$E,$G:$G,Tabelid!$L$1,$C:$C,Tabelid!$J$4,$H:$H,R$2,$A:$A,$A30)/SUMIFS($E:$E,$G:$G,Tabelid!$L$1,$C:$C,Tabelid!$J$4,$A:$A,$A30),0),IF($G30=Tabelid!$L$5,IFERROR(SUMIFS($E:$E,$G:$G,Tabelid!$L$1,$C:$C,Tabelid!$J$4,$H:$H,R$2)/SUMIFS($E:$E,$G:$G,Tabelid!$L$1,$C:$C,Tabelid!$J$4),0),""))),"")</f>
        <v/>
      </c>
      <c r="S30" s="52" t="str">
        <f>IFERROR(IF($G30=Tabelid!$L$6,Eksplikatsioon!X31/SUM(Eksplikatsioon!$O31:'Eksplikatsioon'!$AG31),IF($G30=Tabelid!$L$4,IFERROR(SUMIFS($E:$E,$G:$G,Tabelid!$L$1,$C:$C,Tabelid!$J$4,$H:$H,S$2,$A:$A,$A30)/SUMIFS($E:$E,$G:$G,Tabelid!$L$1,$C:$C,Tabelid!$J$4,$A:$A,$A30),0),IF($G30=Tabelid!$L$5,IFERROR(SUMIFS($E:$E,$G:$G,Tabelid!$L$1,$C:$C,Tabelid!$J$4,$H:$H,S$2)/SUMIFS($E:$E,$G:$G,Tabelid!$L$1,$C:$C,Tabelid!$J$4),0),""))),"")</f>
        <v/>
      </c>
      <c r="T30" s="52" t="str">
        <f>IFERROR(IF($G30=Tabelid!$L$6,Eksplikatsioon!Y31/SUM(Eksplikatsioon!$O31:'Eksplikatsioon'!$AG31),IF($G30=Tabelid!$L$4,IFERROR(SUMIFS($E:$E,$G:$G,Tabelid!$L$1,$C:$C,Tabelid!$J$4,$H:$H,T$2,$A:$A,$A30)/SUMIFS($E:$E,$G:$G,Tabelid!$L$1,$C:$C,Tabelid!$J$4,$A:$A,$A30),0),IF($G30=Tabelid!$L$5,IFERROR(SUMIFS($E:$E,$G:$G,Tabelid!$L$1,$C:$C,Tabelid!$J$4,$H:$H,T$2)/SUMIFS($E:$E,$G:$G,Tabelid!$L$1,$C:$C,Tabelid!$J$4),0),""))),"")</f>
        <v/>
      </c>
      <c r="U30" s="52" t="str">
        <f>IFERROR(IF($G30=Tabelid!$L$6,Eksplikatsioon!Z31/SUM(Eksplikatsioon!$O31:'Eksplikatsioon'!$AG31),IF($G30=Tabelid!$L$4,IFERROR(SUMIFS($E:$E,$G:$G,Tabelid!$L$1,$C:$C,Tabelid!$J$4,$H:$H,U$2,$A:$A,$A30)/SUMIFS($E:$E,$G:$G,Tabelid!$L$1,$C:$C,Tabelid!$J$4,$A:$A,$A30),0),IF($G30=Tabelid!$L$5,IFERROR(SUMIFS($E:$E,$G:$G,Tabelid!$L$1,$C:$C,Tabelid!$J$4,$H:$H,U$2)/SUMIFS($E:$E,$G:$G,Tabelid!$L$1,$C:$C,Tabelid!$J$4),0),""))),"")</f>
        <v/>
      </c>
      <c r="V30" s="52"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52"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52"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52"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52"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52"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52"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52" t="str">
        <f>IFERROR(IF($G30=Tabelid!$L$6,$E30*J30,IFERROR($E30*J30/SUM($J30:$AB30)*(Eksplikatsioon!O31)/SUMPRODUCT($J30:$AB30,Eksplikatsioon!$O31:$AG31),"")),"")</f>
        <v/>
      </c>
      <c r="AD30" s="52" t="str">
        <f>IFERROR(IF($G30=Tabelid!$L$6,$E30*K30,IFERROR($E30*K30/SUM($J30:$AB30)*(Eksplikatsioon!P31)/SUMPRODUCT($J30:$AB30,Eksplikatsioon!$O31:$AG31),"")),"")</f>
        <v/>
      </c>
      <c r="AE30" s="52" t="str">
        <f>IFERROR(IF($G30=Tabelid!$L$6,$E30*L30,IFERROR($E30*L30/SUM($J30:$AB30)*(Eksplikatsioon!Q31)/SUMPRODUCT($J30:$AB30,Eksplikatsioon!$O31:$AG31),"")),"")</f>
        <v/>
      </c>
      <c r="AF30" s="52" t="str">
        <f>IFERROR(IF($G30=Tabelid!$L$6,$E30*M30,IFERROR($E30*M30/SUM($J30:$AB30)*(Eksplikatsioon!R31)/SUMPRODUCT($J30:$AB30,Eksplikatsioon!$O31:$AG31),"")),"")</f>
        <v/>
      </c>
      <c r="AG30" s="52" t="str">
        <f>IFERROR(IF($G30=Tabelid!$L$6,$E30*N30,IFERROR($E30*N30/SUM($J30:$AB30)*(Eksplikatsioon!S31)/SUMPRODUCT($J30:$AB30,Eksplikatsioon!$O31:$AG31),"")),"")</f>
        <v/>
      </c>
      <c r="AH30" s="52" t="str">
        <f>IFERROR(IF($G30=Tabelid!$L$6,$E30*O30,IFERROR($E30*O30/SUM($J30:$AB30)*(Eksplikatsioon!T31)/SUMPRODUCT($J30:$AB30,Eksplikatsioon!$O31:$AG31),"")),"")</f>
        <v/>
      </c>
      <c r="AI30" s="52" t="str">
        <f>IFERROR(IF($G30=Tabelid!$L$6,$E30*P30,IFERROR($E30*P30/SUM($J30:$AB30)*(Eksplikatsioon!U31)/SUMPRODUCT($J30:$AB30,Eksplikatsioon!$O31:$AG31),"")),"")</f>
        <v/>
      </c>
      <c r="AJ30" s="52" t="str">
        <f>IFERROR(IF($G30=Tabelid!$L$6,$E30*Q30,IFERROR($E30*Q30/SUM($J30:$AB30)*(Eksplikatsioon!V31)/SUMPRODUCT($J30:$AB30,Eksplikatsioon!$O31:$AG31),"")),"")</f>
        <v/>
      </c>
      <c r="AK30" s="52" t="str">
        <f>IFERROR(IF($G30=Tabelid!$L$6,$E30*R30,IFERROR($E30*R30/SUM($J30:$AB30)*(Eksplikatsioon!W31)/SUMPRODUCT($J30:$AB30,Eksplikatsioon!$O31:$AG31),"")),"")</f>
        <v/>
      </c>
      <c r="AL30" s="52" t="str">
        <f>IFERROR(IF($G30=Tabelid!$L$6,$E30*S30,IFERROR($E30*S30/SUM($J30:$AB30)*(Eksplikatsioon!X31)/SUMPRODUCT($J30:$AB30,Eksplikatsioon!$O31:$AG31),"")),"")</f>
        <v/>
      </c>
      <c r="AM30" s="52" t="str">
        <f>IFERROR(IF($G30=Tabelid!$L$6,$E30*T30,IFERROR($E30*T30/SUM($J30:$AB30)*(Eksplikatsioon!Y31)/SUMPRODUCT($J30:$AB30,Eksplikatsioon!$O31:$AG31),"")),"")</f>
        <v/>
      </c>
      <c r="AN30" s="52" t="str">
        <f>IFERROR(IF($G30=Tabelid!$L$6,$E30*U30,IFERROR($E30*U30/SUM($J30:$AB30)*(Eksplikatsioon!Z31)/SUMPRODUCT($J30:$AB30,Eksplikatsioon!$O31:$AG31),"")),"")</f>
        <v/>
      </c>
      <c r="AO30" s="52" t="str">
        <f>IFERROR(IF($G30=Tabelid!$L$6,$E30*V30,IFERROR($E30*V30/SUM($J30:$AB30)*(Eksplikatsioon!AA31)/SUMPRODUCT($J30:$AB30,Eksplikatsioon!$O31:$AG31),"")),"")</f>
        <v/>
      </c>
      <c r="AP30" s="52" t="str">
        <f>IFERROR(IF($G30=Tabelid!$L$6,$E30*W30,IFERROR($E30*W30/SUM($J30:$AB30)*(Eksplikatsioon!AB31)/SUMPRODUCT($J30:$AB30,Eksplikatsioon!$O31:$AG31),"")),"")</f>
        <v/>
      </c>
      <c r="AQ30" s="52" t="str">
        <f>IFERROR(IF($G30=Tabelid!$L$6,$E30*X30,IFERROR($E30*X30/SUM($J30:$AB30)*(Eksplikatsioon!AC31)/SUMPRODUCT($J30:$AB30,Eksplikatsioon!$O31:$AG31),"")),"")</f>
        <v/>
      </c>
      <c r="AR30" s="52" t="str">
        <f>IFERROR(IF($G30=Tabelid!$L$6,$E30*Y30,IFERROR($E30*Y30/SUM($J30:$AB30)*(Eksplikatsioon!AD31)/SUMPRODUCT($J30:$AB30,Eksplikatsioon!$O31:$AG31),"")),"")</f>
        <v/>
      </c>
      <c r="AS30" s="52" t="str">
        <f>IFERROR(IF($G30=Tabelid!$L$6,$E30*Z30,IFERROR($E30*Z30/SUM($J30:$AB30)*(Eksplikatsioon!AE31)/SUMPRODUCT($J30:$AB30,Eksplikatsioon!$O31:$AG31),"")),"")</f>
        <v/>
      </c>
      <c r="AT30" s="52" t="str">
        <f>IFERROR(IF($G30=Tabelid!$L$6,$E30*AA30,IFERROR($E30*AA30/SUM($J30:$AB30)*(Eksplikatsioon!AF31)/SUMPRODUCT($J30:$AB30,Eksplikatsioon!$O31:$AG31),"")),"")</f>
        <v/>
      </c>
      <c r="AU30" s="52" t="str">
        <f>IFERROR(IF($G30=Tabelid!$L$6,$E30*AB30,IFERROR($E30*AB30/SUM($J30:$AB30)*(Eksplikatsioon!AG31)/SUMPRODUCT($J30:$AB30,Eksplikatsioon!$O31:$AG31),"")),"")</f>
        <v/>
      </c>
      <c r="AW30" s="61" t="str">
        <f t="shared" si="5"/>
        <v/>
      </c>
      <c r="AX30" s="61" t="str">
        <f t="shared" si="6"/>
        <v/>
      </c>
      <c r="AY30" s="58" t="str">
        <f>IF(BF30&lt;&gt;"",IF(SUMIFS(E:E,H:H,AW30,G:G,"Ainukasutuses pind",C:C,"ÜÜRITAV PIND")=0,0,SUMIFS(E:E,H:H,AW30,G:G,"Ainukasutuses pind",C:C,"ÜÜRITAV PIND")),IF(AW30="Aktiivne vakantsus",SUMIFS(E:E,C:C,"üüritav pind",G:G,"ainukasutuses pind")-SUM($AY$2:AY29),IF(AW30="Üüritav pind kokku",SUM($AY$2:AY29),"")))</f>
        <v/>
      </c>
      <c r="AZ30" s="58" t="str">
        <f>IF(BF30&lt;&gt;"",IFERROR(SUMIFS(E:E,G:G,"Ainukasutuses pind",C:C,"Üüritav pind",H:H,AW30,A:A,-5)/SUMIFS(E:E,G:G,"Ainukasutuses pind",C:C,"Üüritav pind",A:A,-5)*SUMIFS(E:E,G:G,"korruse üldpind",C:C,"üüritav pind",A:A,-5),0)+IFERROR(SUMIFS(E:E,G:G,"Ainukasutuses pind",C:C,"Üüritav pind",H:H,AW30,A:A,-4)/SUMIFS(E:E,G:G,"Ainukasutuses pind",C:C,"Üüritav pind",A:A,-4)*SUMIFS(E:E,G:G,"korruse üldpind",C:C,"üüritav pind",A:A,-4),0)+IFERROR(SUMIFS(E:E,G:G,"Ainukasutuses pind",C:C,"Üüritav pind",H:H,AW30,A:A,-3)/SUMIFS(E:E,G:G,"Ainukasutuses pind",C:C,"Üüritav pind",A:A,-3)*SUMIFS(E:E,G:G,"korruse üldpind",C:C,"üüritav pind",A:A,-3),0)+IFERROR(SUMIFS(E:E,G:G,"Ainukasutuses pind",C:C,"Üüritav pind",H:H,AW30,A:A,-2)/SUMIFS(E:E,G:G,"Ainukasutuses pind",C:C,"Üüritav pind",A:A,-2)*SUMIFS(E:E,G:G,"korruse üldpind",C:C,"üüritav pind",A:A,-2),0)+IFERROR(SUMIFS(E:E,G:G,"Ainukasutuses pind",C:C,"Üüritav pind",H:H,AW30,A:A,-1)/SUMIFS(E:E,G:G,"Ainukasutuses pind",C:C,"Üüritav pind",A:A,-1)*SUMIFS(E:E,G:G,"korruse üldpind",C:C,"üüritav pind",A:A,-1),0)+IFERROR(SUMIFS(E:E,G:G,"Ainukasutuses pind",C:C,"Üüritav pind",H:H,AW30,A:A,0)/SUMIFS(E:E,G:G,"Ainukasutuses pind",C:C,"Üüritav pind",A:A,0)*SUMIFS(E:E,G:G,"korruse üldpind",C:C,"üüritav pind",A:A,0),0)+IFERROR(SUMIFS(E:E,G:G,"Ainukasutuses pind",C:C,"Üüritav pind",H:H,AW30,A:A,1)/SUMIFS(E:E,G:G,"Ainukasutuses pind",C:C,"Üüritav pind",A:A,1)*SUMIFS(E:E,G:G,"korruse üldpind",C:C,"üüritav pind",A:A,1),0)+IFERROR(SUMIFS(E:E,G:G,"Ainukasutuses pind",C:C,"Üüritav pind",H:H,AW30,A:A,2)/SUMIFS(E:E,G:G,"Ainukasutuses pind",C:C,"Üüritav pind",A:A,2)*SUMIFS(E:E,G:G,"korruse üldpind",C:C,"üüritav pind",A:A,2),0)+IFERROR(SUMIFS(E:E,G:G,"Ainukasutuses pind",C:C,"Üüritav pind",H:H,AW30,A:A,3)/SUMIFS(E:E,G:G,"Ainukasutuses pind",C:C,"Üüritav pind",A:A,3)*SUMIFS(E:E,G:G,"korruse üldpind",C:C,"üüritav pind",A:A,3),0)+IFERROR(SUMIFS(E:E,G:G,"Ainukasutuses pind",C:C,"Üüritav pind",H:H,AW30,A:A,4)/SUMIFS(E:E,G:G,"Ainukasutuses pind",C:C,"Üüritav pind",A:A,4)*SUMIFS(E:E,G:G,"korruse üldpind",C:C,"üüritav pind",A:A,4),0)+IFERROR(SUMIFS(E:E,G:G,"Ainukasutuses pind",C:C,"Üüritav pind",H:H,AW30,A:A,5)/SUMIFS(E:E,G:G,"Ainukasutuses pind",C:C,"Üüritav pind",A:A,5)*SUMIFS(E:E,G:G,"korruse üldpind",C:C,"üüritav pind",A:A,5),0)+IFERROR(SUMIFS(E:E,G:G,"Ainukasutuses pind",C:C,"Üüritav pind",H:H,AW30,A:A,6)/SUMIFS(E:E,G:G,"Ainukasutuses pind",C:C,"Üüritav pind",A:A,6)*SUMIFS(E:E,G:G,"korruse üldpind",C:C,"üüritav pind",A:A,6),0)+IFERROR(SUMIFS(E:E,G:G,"Ainukasutuses pind",C:C,"Üüritav pind",H:H,AW30,A:A,7)/SUMIFS(E:E,G:G,"Ainukasutuses pind",C:C,"Üüritav pind",A:A,7)*SUMIFS(E:E,G:G,"korruse üldpind",C:C,"üüritav pind",A:A,7),0)+IFERROR(SUMIFS(E:E,G:G,"Ainukasutuses pind",C:C,"Üüritav pind",H:H,AW30,A:A,8)/SUMIFS(E:E,G:G,"Ainukasutuses pind",C:C,"Üüritav pind",A:A,8)*SUMIFS(E:E,G:G,"korruse üldpind",C:C,"üüritav pind",A:A,8),0)+IFERROR(SUMIFS(E:E,G:G,"Ainukasutuses pind",C:C,"Üüritav pind",H:H,AW30,A:A,9)/SUMIFS(E:E,G:G,"Ainukasutuses pind",C:C,"Üüritav pind",A:A,9)*SUMIFS(E:E,G:G,"korruse üldpind",C:C,"üüritav pind",A:A,9),0)+IFERROR(SUMIFS(E:E,G:G,"Ainukasutuses pind",C:C,"Üüritav pind",H:H,AW30,A:A,10)/SUMIFS(E:E,G:G,"Ainukasutuses pind",C:C,"Üüritav pind",A:A,10)*SUMIFS(E:E,G:G,"korruse üldpind",C:C,"üüritav pind",A:A,10),0)+IFERROR(SUMIFS(E:E,G:G,"Ainukasutuses pind",C:C,"Üüritav pind",H:H,AW30,A:A,11)/SUMIFS(E:E,G:G,"Ainukasutuses pind",C:C,"Üüritav pind",A:A,11)*SUMIFS(E:E,G:G,"korruse üldpind",C:C,"üüritav pind",A:A,11),0)+IFERROR(SUMIFS(E:E,G:G,"Ainukasutuses pind",C:C,"Üüritav pind",H:H,AW30,A:A,12)/SUMIFS(E:E,G:G,"Ainukasutuses pind",C:C,"Üüritav pind",A:A,12)*SUMIFS(E:E,G:G,"korruse üldpind",C:C,"üüritav pind",A:A,12),0)+IFERROR(SUMIFS(E:E,G:G,"Ainukasutuses pind",C:C,"Üüritav pind",H:H,AW30,A:A,13)/SUMIFS(E:E,G:G,"Ainukasutuses pind",C:C,"Üüritav pind",A:A,13)*SUMIFS(E:E,G:G,"korruse üldpind",C:C,"üüritav pind",A:A,13),0)+IFERROR(SUMIFS(E:E,G:G,"Ainukasutuses pind",C:C,"Üüritav pind",H:H,AW30,A:A,14)/SUMIFS(E:E,G:G,"Ainukasutuses pind",C:C,"Üüritav pind",A:A,14)*SUMIFS(E:E,G:G,"korruse üldpind",C:C,"üüritav pind",A:A,14),0)+IFERROR(SUMIFS(E:E,G:G,"Ainukasutuses pind",C:C,"Üüritav pind",H:H,AW30,A:A,15)/SUMIFS(E:E,G:G,"Ainukasutuses pind",C:C,"Üüritav pind",A:A,15)*SUMIFS(E:E,G:G,"korruse üldpind",C:C,"üüritav pind",A:A,15),0)+IFERROR(SUMIFS(E:E,G:G,"Ainukasutuses pind",C:C,"Üüritav pind",H:H,AW30,A:A,16)/SUMIFS(E:E,G:G,"Ainukasutuses pind",C:C,"Üüritav pind",A:A,16)*SUMIFS(E:E,G:G,"korruse üldpind",C:C,"üüritav pind",A:A,16),0)+IFERROR(SUMIFS(E:E,G:G,"Ainukasutuses pind",C:C,"Üüritav pind",H:H,AW30,A:A,17)/SUMIFS(E:E,G:G,"Ainukasutuses pind",C:C,"Üüritav pind",A:A,17)*SUMIFS(E:E,G:G,"korruse üldpind",C:C,"üüritav pind",A:A,17),0)+IFERROR(SUMIFS(E:E,G:G,"Ainukasutuses pind",C:C,"Üüritav pind",H:H,AW30,A:A,18)/SUMIFS(E:E,G:G,"Ainukasutuses pind",C:C,"Üüritav pind",A:A,18)*SUMIFS(E:E,G:G,"korruse üldpind",C:C,"üüritav pind",A:A,18),0)+IFERROR(SUMIFS(E:E,G:G,"Ainukasutuses pind",C:C,"Üüritav pind",H:H,AW30,A:A,19)/SUMIFS(E:E,G:G,"Ainukasutuses pind",C:C,"Üüritav pind",A:A,19)*SUMIFS(E:E,G:G,"korruse üldpind",C:C,"üüritav pind",A:A,19),0)+IFERROR(SUMIFS(E:E,G:G,"Ainukasutuses pind",C:C,"Üüritav pind",H:H,AW30,A:A,20)/SUMIFS(E:E,G:G,"Ainukasutuses pind",C:C,"Üüritav pind",A:A,20)*SUMIFS(E:E,G:G,"korruse üldpind",C:C,"üüritav pind",A:A,20),0),IF(AW30="Aktiivne vakantsus",SUMIFS(E:E,C:C,"üüritav pind",G:G,"korruse üldpind")-SUM($AZ$2:AZ29),IF(AW30="Üüritav pind kokku",SUM($AZ$2:AZ29),"")))</f>
        <v/>
      </c>
      <c r="BA30" s="58" t="str">
        <f ca="1">IF(BF30&lt;&gt;"",IFERROR(AY30/SUM($AY$3:OFFSET($AY$3,MATCH("Üüritav pind kokku",$AW$5:$AW$100,0),0))*SUMIFS(E:E,G:G,"Hoone üldpind",C:C,"ÜÜRITAV PIND"),0),IF(AW30="Aktiivne vakantsus",IFERROR(AY30/SUM($AY$3:AY30)*SUMIFS(E:E,G:G,"Hoone üldpind",C:C,"ÜÜRITAV PIND"),SUMIFS(E:E,G:G,"Hoone üldpind",C:C,"ÜÜRITAV PIND")),IF(AW30="Üüritav pind kokku",SUM($BA$2:BA29),"")))</f>
        <v/>
      </c>
      <c r="BB30" s="58" t="str">
        <f ca="1">IF(OR(BF30&lt;&gt;"",AW30="Aktiivne vakantsus"),IFERROR(SUM(INDIRECT("r3c"&amp;MATCH($AW30,AC$2:AU$2,0)+28,FALSE):INDIRECT("r1002c"&amp;MATCH($AW30,AC$2:AU$2,0)+28,FALSE)),0),IF(AW30="Üüritav pind kokku",SUM($BB$2:BB29),""))</f>
        <v/>
      </c>
      <c r="BC30" s="58" t="str">
        <f t="shared" si="7"/>
        <v/>
      </c>
      <c r="BD30" s="73" t="str">
        <f t="shared" ca="1" si="8"/>
        <v/>
      </c>
      <c r="BF30" s="60"/>
      <c r="BG30" s="60"/>
    </row>
    <row r="31" spans="1:59" x14ac:dyDescent="0.25">
      <c r="A31" s="38" t="str">
        <f>IF(Eksplikatsioon!A32=0,"",Eksplikatsioon!A32)</f>
        <v>01</v>
      </c>
      <c r="B31" s="38" t="str">
        <f>IF(Eksplikatsioon!B32=0,"",Eksplikatsioon!B32)</f>
        <v>123</v>
      </c>
      <c r="C31" s="38" t="str">
        <f>IF(Eksplikatsioon!C32=0,"",Eksplikatsioon!C32)</f>
        <v>ÜÜRITAV PIND</v>
      </c>
      <c r="D31" s="38" t="str">
        <f>IF(Eksplikatsioon!D32=0,"",Eksplikatsioon!D32)</f>
        <v>Eesruum</v>
      </c>
      <c r="E31" s="38">
        <f>IF(Eksplikatsioon!F32=0,"",Eksplikatsioon!F32)</f>
        <v>7.4</v>
      </c>
      <c r="F31" s="38" t="str">
        <f>IF(Eksplikatsioon!H32=0,"",Eksplikatsioon!H32)</f>
        <v/>
      </c>
      <c r="G31" s="38" t="str">
        <f>IF(Eksplikatsioon!J32=0,"",Eksplikatsioon!J32)</f>
        <v>Korruse üldpind</v>
      </c>
      <c r="H31" s="38" t="str">
        <f>IF(Eksplikatsioon!K32=0,"",Eksplikatsioon!K32)</f>
        <v/>
      </c>
      <c r="I31" s="38" t="str">
        <f>IF(Eksplikatsioon!L32=0,"",Eksplikatsioon!L32)</f>
        <v/>
      </c>
      <c r="J31" s="52" t="str">
        <f>IFERROR(IF($G31=Tabelid!$L$6,Eksplikatsioon!O32/SUM(Eksplikatsioon!$O32:'Eksplikatsioon'!$AG32),IF($G31=Tabelid!$L$4,IFERROR(SUMIFS($E:$E,$G:$G,Tabelid!$L$1,$C:$C,Tabelid!$J$4,$H:$H,J$2,$A:$A,$A31)/SUMIFS($E:$E,$G:$G,Tabelid!$L$1,$C:$C,Tabelid!$J$4,$A:$A,$A31),0),IF($G31=Tabelid!$L$5,IFERROR(SUMIFS($E:$E,$G:$G,Tabelid!$L$1,$C:$C,Tabelid!$J$4,$H:$H,J$2)/SUMIFS($E:$E,$G:$G,Tabelid!$L$1,$C:$C,Tabelid!$J$4),0),""))),"")</f>
        <v/>
      </c>
      <c r="K31" s="52" t="str">
        <f>IFERROR(IF($G31=Tabelid!$L$6,Eksplikatsioon!P32/SUM(Eksplikatsioon!$O32:'Eksplikatsioon'!$AG32),IF($G31=Tabelid!$L$4,IFERROR(SUMIFS($E:$E,$G:$G,Tabelid!$L$1,$C:$C,Tabelid!$J$4,$H:$H,K$2,$A:$A,$A31)/SUMIFS($E:$E,$G:$G,Tabelid!$L$1,$C:$C,Tabelid!$J$4,$A:$A,$A31),0),IF($G31=Tabelid!$L$5,IFERROR(SUMIFS($E:$E,$G:$G,Tabelid!$L$1,$C:$C,Tabelid!$J$4,$H:$H,K$2)/SUMIFS($E:$E,$G:$G,Tabelid!$L$1,$C:$C,Tabelid!$J$4),0),""))),"")</f>
        <v/>
      </c>
      <c r="L31" s="52" t="str">
        <f>IFERROR(IF($G31=Tabelid!$L$6,Eksplikatsioon!Q32/SUM(Eksplikatsioon!$O32:'Eksplikatsioon'!$AG32),IF($G31=Tabelid!$L$4,IFERROR(SUMIFS($E:$E,$G:$G,Tabelid!$L$1,$C:$C,Tabelid!$J$4,$H:$H,L$2,$A:$A,$A31)/SUMIFS($E:$E,$G:$G,Tabelid!$L$1,$C:$C,Tabelid!$J$4,$A:$A,$A31),0),IF($G31=Tabelid!$L$5,IFERROR(SUMIFS($E:$E,$G:$G,Tabelid!$L$1,$C:$C,Tabelid!$J$4,$H:$H,L$2)/SUMIFS($E:$E,$G:$G,Tabelid!$L$1,$C:$C,Tabelid!$J$4),0),""))),"")</f>
        <v/>
      </c>
      <c r="M31" s="52" t="str">
        <f>IFERROR(IF($G31=Tabelid!$L$6,Eksplikatsioon!R32/SUM(Eksplikatsioon!$O32:'Eksplikatsioon'!$AG32),IF($G31=Tabelid!$L$4,IFERROR(SUMIFS($E:$E,$G:$G,Tabelid!$L$1,$C:$C,Tabelid!$J$4,$H:$H,M$2,$A:$A,$A31)/SUMIFS($E:$E,$G:$G,Tabelid!$L$1,$C:$C,Tabelid!$J$4,$A:$A,$A31),0),IF($G31=Tabelid!$L$5,IFERROR(SUMIFS($E:$E,$G:$G,Tabelid!$L$1,$C:$C,Tabelid!$J$4,$H:$H,M$2)/SUMIFS($E:$E,$G:$G,Tabelid!$L$1,$C:$C,Tabelid!$J$4),0),""))),"")</f>
        <v/>
      </c>
      <c r="N31" s="52" t="str">
        <f>IFERROR(IF($G31=Tabelid!$L$6,Eksplikatsioon!S32/SUM(Eksplikatsioon!$O32:'Eksplikatsioon'!$AG32),IF($G31=Tabelid!$L$4,IFERROR(SUMIFS($E:$E,$G:$G,Tabelid!$L$1,$C:$C,Tabelid!$J$4,$H:$H,N$2,$A:$A,$A31)/SUMIFS($E:$E,$G:$G,Tabelid!$L$1,$C:$C,Tabelid!$J$4,$A:$A,$A31),0),IF($G31=Tabelid!$L$5,IFERROR(SUMIFS($E:$E,$G:$G,Tabelid!$L$1,$C:$C,Tabelid!$J$4,$H:$H,N$2)/SUMIFS($E:$E,$G:$G,Tabelid!$L$1,$C:$C,Tabelid!$J$4),0),""))),"")</f>
        <v/>
      </c>
      <c r="O31" s="52" t="str">
        <f>IFERROR(IF($G31=Tabelid!$L$6,Eksplikatsioon!T32/SUM(Eksplikatsioon!$O32:'Eksplikatsioon'!$AG32),IF($G31=Tabelid!$L$4,IFERROR(SUMIFS($E:$E,$G:$G,Tabelid!$L$1,$C:$C,Tabelid!$J$4,$H:$H,O$2,$A:$A,$A31)/SUMIFS($E:$E,$G:$G,Tabelid!$L$1,$C:$C,Tabelid!$J$4,$A:$A,$A31),0),IF($G31=Tabelid!$L$5,IFERROR(SUMIFS($E:$E,$G:$G,Tabelid!$L$1,$C:$C,Tabelid!$J$4,$H:$H,O$2)/SUMIFS($E:$E,$G:$G,Tabelid!$L$1,$C:$C,Tabelid!$J$4),0),""))),"")</f>
        <v/>
      </c>
      <c r="P31" s="52" t="str">
        <f>IFERROR(IF($G31=Tabelid!$L$6,Eksplikatsioon!U32/SUM(Eksplikatsioon!$O32:'Eksplikatsioon'!$AG32),IF($G31=Tabelid!$L$4,IFERROR(SUMIFS($E:$E,$G:$G,Tabelid!$L$1,$C:$C,Tabelid!$J$4,$H:$H,P$2,$A:$A,$A31)/SUMIFS($E:$E,$G:$G,Tabelid!$L$1,$C:$C,Tabelid!$J$4,$A:$A,$A31),0),IF($G31=Tabelid!$L$5,IFERROR(SUMIFS($E:$E,$G:$G,Tabelid!$L$1,$C:$C,Tabelid!$J$4,$H:$H,P$2)/SUMIFS($E:$E,$G:$G,Tabelid!$L$1,$C:$C,Tabelid!$J$4),0),""))),"")</f>
        <v/>
      </c>
      <c r="Q31" s="52" t="str">
        <f>IFERROR(IF($G31=Tabelid!$L$6,Eksplikatsioon!V32/SUM(Eksplikatsioon!$O32:'Eksplikatsioon'!$AG32),IF($G31=Tabelid!$L$4,IFERROR(SUMIFS($E:$E,$G:$G,Tabelid!$L$1,$C:$C,Tabelid!$J$4,$H:$H,Q$2,$A:$A,$A31)/SUMIFS($E:$E,$G:$G,Tabelid!$L$1,$C:$C,Tabelid!$J$4,$A:$A,$A31),0),IF($G31=Tabelid!$L$5,IFERROR(SUMIFS($E:$E,$G:$G,Tabelid!$L$1,$C:$C,Tabelid!$J$4,$H:$H,Q$2)/SUMIFS($E:$E,$G:$G,Tabelid!$L$1,$C:$C,Tabelid!$J$4),0),""))),"")</f>
        <v/>
      </c>
      <c r="R31" s="52" t="str">
        <f>IFERROR(IF($G31=Tabelid!$L$6,Eksplikatsioon!W32/SUM(Eksplikatsioon!$O32:'Eksplikatsioon'!$AG32),IF($G31=Tabelid!$L$4,IFERROR(SUMIFS($E:$E,$G:$G,Tabelid!$L$1,$C:$C,Tabelid!$J$4,$H:$H,R$2,$A:$A,$A31)/SUMIFS($E:$E,$G:$G,Tabelid!$L$1,$C:$C,Tabelid!$J$4,$A:$A,$A31),0),IF($G31=Tabelid!$L$5,IFERROR(SUMIFS($E:$E,$G:$G,Tabelid!$L$1,$C:$C,Tabelid!$J$4,$H:$H,R$2)/SUMIFS($E:$E,$G:$G,Tabelid!$L$1,$C:$C,Tabelid!$J$4),0),""))),"")</f>
        <v/>
      </c>
      <c r="S31" s="52" t="str">
        <f>IFERROR(IF($G31=Tabelid!$L$6,Eksplikatsioon!X32/SUM(Eksplikatsioon!$O32:'Eksplikatsioon'!$AG32),IF($G31=Tabelid!$L$4,IFERROR(SUMIFS($E:$E,$G:$G,Tabelid!$L$1,$C:$C,Tabelid!$J$4,$H:$H,S$2,$A:$A,$A31)/SUMIFS($E:$E,$G:$G,Tabelid!$L$1,$C:$C,Tabelid!$J$4,$A:$A,$A31),0),IF($G31=Tabelid!$L$5,IFERROR(SUMIFS($E:$E,$G:$G,Tabelid!$L$1,$C:$C,Tabelid!$J$4,$H:$H,S$2)/SUMIFS($E:$E,$G:$G,Tabelid!$L$1,$C:$C,Tabelid!$J$4),0),""))),"")</f>
        <v/>
      </c>
      <c r="T31" s="52" t="str">
        <f>IFERROR(IF($G31=Tabelid!$L$6,Eksplikatsioon!Y32/SUM(Eksplikatsioon!$O32:'Eksplikatsioon'!$AG32),IF($G31=Tabelid!$L$4,IFERROR(SUMIFS($E:$E,$G:$G,Tabelid!$L$1,$C:$C,Tabelid!$J$4,$H:$H,T$2,$A:$A,$A31)/SUMIFS($E:$E,$G:$G,Tabelid!$L$1,$C:$C,Tabelid!$J$4,$A:$A,$A31),0),IF($G31=Tabelid!$L$5,IFERROR(SUMIFS($E:$E,$G:$G,Tabelid!$L$1,$C:$C,Tabelid!$J$4,$H:$H,T$2)/SUMIFS($E:$E,$G:$G,Tabelid!$L$1,$C:$C,Tabelid!$J$4),0),""))),"")</f>
        <v/>
      </c>
      <c r="U31" s="52" t="str">
        <f>IFERROR(IF($G31=Tabelid!$L$6,Eksplikatsioon!Z32/SUM(Eksplikatsioon!$O32:'Eksplikatsioon'!$AG32),IF($G31=Tabelid!$L$4,IFERROR(SUMIFS($E:$E,$G:$G,Tabelid!$L$1,$C:$C,Tabelid!$J$4,$H:$H,U$2,$A:$A,$A31)/SUMIFS($E:$E,$G:$G,Tabelid!$L$1,$C:$C,Tabelid!$J$4,$A:$A,$A31),0),IF($G31=Tabelid!$L$5,IFERROR(SUMIFS($E:$E,$G:$G,Tabelid!$L$1,$C:$C,Tabelid!$J$4,$H:$H,U$2)/SUMIFS($E:$E,$G:$G,Tabelid!$L$1,$C:$C,Tabelid!$J$4),0),""))),"")</f>
        <v/>
      </c>
      <c r="V31" s="52"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52"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52"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52"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52"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52"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52"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52" t="str">
        <f>IFERROR(IF($G31=Tabelid!$L$6,$E31*J31,IFERROR($E31*J31/SUM($J31:$AB31)*(Eksplikatsioon!O32)/SUMPRODUCT($J31:$AB31,Eksplikatsioon!$O32:$AG32),"")),"")</f>
        <v/>
      </c>
      <c r="AD31" s="52" t="str">
        <f>IFERROR(IF($G31=Tabelid!$L$6,$E31*K31,IFERROR($E31*K31/SUM($J31:$AB31)*(Eksplikatsioon!P32)/SUMPRODUCT($J31:$AB31,Eksplikatsioon!$O32:$AG32),"")),"")</f>
        <v/>
      </c>
      <c r="AE31" s="52" t="str">
        <f>IFERROR(IF($G31=Tabelid!$L$6,$E31*L31,IFERROR($E31*L31/SUM($J31:$AB31)*(Eksplikatsioon!Q32)/SUMPRODUCT($J31:$AB31,Eksplikatsioon!$O32:$AG32),"")),"")</f>
        <v/>
      </c>
      <c r="AF31" s="52" t="str">
        <f>IFERROR(IF($G31=Tabelid!$L$6,$E31*M31,IFERROR($E31*M31/SUM($J31:$AB31)*(Eksplikatsioon!R32)/SUMPRODUCT($J31:$AB31,Eksplikatsioon!$O32:$AG32),"")),"")</f>
        <v/>
      </c>
      <c r="AG31" s="52" t="str">
        <f>IFERROR(IF($G31=Tabelid!$L$6,$E31*N31,IFERROR($E31*N31/SUM($J31:$AB31)*(Eksplikatsioon!S32)/SUMPRODUCT($J31:$AB31,Eksplikatsioon!$O32:$AG32),"")),"")</f>
        <v/>
      </c>
      <c r="AH31" s="52" t="str">
        <f>IFERROR(IF($G31=Tabelid!$L$6,$E31*O31,IFERROR($E31*O31/SUM($J31:$AB31)*(Eksplikatsioon!T32)/SUMPRODUCT($J31:$AB31,Eksplikatsioon!$O32:$AG32),"")),"")</f>
        <v/>
      </c>
      <c r="AI31" s="52" t="str">
        <f>IFERROR(IF($G31=Tabelid!$L$6,$E31*P31,IFERROR($E31*P31/SUM($J31:$AB31)*(Eksplikatsioon!U32)/SUMPRODUCT($J31:$AB31,Eksplikatsioon!$O32:$AG32),"")),"")</f>
        <v/>
      </c>
      <c r="AJ31" s="52" t="str">
        <f>IFERROR(IF($G31=Tabelid!$L$6,$E31*Q31,IFERROR($E31*Q31/SUM($J31:$AB31)*(Eksplikatsioon!V32)/SUMPRODUCT($J31:$AB31,Eksplikatsioon!$O32:$AG32),"")),"")</f>
        <v/>
      </c>
      <c r="AK31" s="52" t="str">
        <f>IFERROR(IF($G31=Tabelid!$L$6,$E31*R31,IFERROR($E31*R31/SUM($J31:$AB31)*(Eksplikatsioon!W32)/SUMPRODUCT($J31:$AB31,Eksplikatsioon!$O32:$AG32),"")),"")</f>
        <v/>
      </c>
      <c r="AL31" s="52" t="str">
        <f>IFERROR(IF($G31=Tabelid!$L$6,$E31*S31,IFERROR($E31*S31/SUM($J31:$AB31)*(Eksplikatsioon!X32)/SUMPRODUCT($J31:$AB31,Eksplikatsioon!$O32:$AG32),"")),"")</f>
        <v/>
      </c>
      <c r="AM31" s="52" t="str">
        <f>IFERROR(IF($G31=Tabelid!$L$6,$E31*T31,IFERROR($E31*T31/SUM($J31:$AB31)*(Eksplikatsioon!Y32)/SUMPRODUCT($J31:$AB31,Eksplikatsioon!$O32:$AG32),"")),"")</f>
        <v/>
      </c>
      <c r="AN31" s="52" t="str">
        <f>IFERROR(IF($G31=Tabelid!$L$6,$E31*U31,IFERROR($E31*U31/SUM($J31:$AB31)*(Eksplikatsioon!Z32)/SUMPRODUCT($J31:$AB31,Eksplikatsioon!$O32:$AG32),"")),"")</f>
        <v/>
      </c>
      <c r="AO31" s="52" t="str">
        <f>IFERROR(IF($G31=Tabelid!$L$6,$E31*V31,IFERROR($E31*V31/SUM($J31:$AB31)*(Eksplikatsioon!AA32)/SUMPRODUCT($J31:$AB31,Eksplikatsioon!$O32:$AG32),"")),"")</f>
        <v/>
      </c>
      <c r="AP31" s="52" t="str">
        <f>IFERROR(IF($G31=Tabelid!$L$6,$E31*W31,IFERROR($E31*W31/SUM($J31:$AB31)*(Eksplikatsioon!AB32)/SUMPRODUCT($J31:$AB31,Eksplikatsioon!$O32:$AG32),"")),"")</f>
        <v/>
      </c>
      <c r="AQ31" s="52" t="str">
        <f>IFERROR(IF($G31=Tabelid!$L$6,$E31*X31,IFERROR($E31*X31/SUM($J31:$AB31)*(Eksplikatsioon!AC32)/SUMPRODUCT($J31:$AB31,Eksplikatsioon!$O32:$AG32),"")),"")</f>
        <v/>
      </c>
      <c r="AR31" s="52" t="str">
        <f>IFERROR(IF($G31=Tabelid!$L$6,$E31*Y31,IFERROR($E31*Y31/SUM($J31:$AB31)*(Eksplikatsioon!AD32)/SUMPRODUCT($J31:$AB31,Eksplikatsioon!$O32:$AG32),"")),"")</f>
        <v/>
      </c>
      <c r="AS31" s="52" t="str">
        <f>IFERROR(IF($G31=Tabelid!$L$6,$E31*Z31,IFERROR($E31*Z31/SUM($J31:$AB31)*(Eksplikatsioon!AE32)/SUMPRODUCT($J31:$AB31,Eksplikatsioon!$O32:$AG32),"")),"")</f>
        <v/>
      </c>
      <c r="AT31" s="52" t="str">
        <f>IFERROR(IF($G31=Tabelid!$L$6,$E31*AA31,IFERROR($E31*AA31/SUM($J31:$AB31)*(Eksplikatsioon!AF32)/SUMPRODUCT($J31:$AB31,Eksplikatsioon!$O32:$AG32),"")),"")</f>
        <v/>
      </c>
      <c r="AU31" s="52" t="str">
        <f>IFERROR(IF($G31=Tabelid!$L$6,$E31*AB31,IFERROR($E31*AB31/SUM($J31:$AB31)*(Eksplikatsioon!AG32)/SUMPRODUCT($J31:$AB31,Eksplikatsioon!$O32:$AG32),"")),"")</f>
        <v/>
      </c>
      <c r="AW31" s="61" t="str">
        <f t="shared" si="5"/>
        <v/>
      </c>
      <c r="AX31" s="61" t="str">
        <f t="shared" si="6"/>
        <v/>
      </c>
      <c r="AY31" s="58" t="str">
        <f>IF(BF31&lt;&gt;"",IF(SUMIFS(E:E,H:H,AW31,G:G,"Ainukasutuses pind",C:C,"ÜÜRITAV PIND")=0,0,SUMIFS(E:E,H:H,AW31,G:G,"Ainukasutuses pind",C:C,"ÜÜRITAV PIND")),IF(AW31="Aktiivne vakantsus",SUMIFS(E:E,C:C,"üüritav pind",G:G,"ainukasutuses pind")-SUM($AY$2:AY30),IF(AW31="Üüritav pind kokku",SUM($AY$2:AY30),"")))</f>
        <v/>
      </c>
      <c r="AZ31" s="58" t="str">
        <f>IF(BF31&lt;&gt;"",IFERROR(SUMIFS(E:E,G:G,"Ainukasutuses pind",C:C,"Üüritav pind",H:H,AW31,A:A,-5)/SUMIFS(E:E,G:G,"Ainukasutuses pind",C:C,"Üüritav pind",A:A,-5)*SUMIFS(E:E,G:G,"korruse üldpind",C:C,"üüritav pind",A:A,-5),0)+IFERROR(SUMIFS(E:E,G:G,"Ainukasutuses pind",C:C,"Üüritav pind",H:H,AW31,A:A,-4)/SUMIFS(E:E,G:G,"Ainukasutuses pind",C:C,"Üüritav pind",A:A,-4)*SUMIFS(E:E,G:G,"korruse üldpind",C:C,"üüritav pind",A:A,-4),0)+IFERROR(SUMIFS(E:E,G:G,"Ainukasutuses pind",C:C,"Üüritav pind",H:H,AW31,A:A,-3)/SUMIFS(E:E,G:G,"Ainukasutuses pind",C:C,"Üüritav pind",A:A,-3)*SUMIFS(E:E,G:G,"korruse üldpind",C:C,"üüritav pind",A:A,-3),0)+IFERROR(SUMIFS(E:E,G:G,"Ainukasutuses pind",C:C,"Üüritav pind",H:H,AW31,A:A,-2)/SUMIFS(E:E,G:G,"Ainukasutuses pind",C:C,"Üüritav pind",A:A,-2)*SUMIFS(E:E,G:G,"korruse üldpind",C:C,"üüritav pind",A:A,-2),0)+IFERROR(SUMIFS(E:E,G:G,"Ainukasutuses pind",C:C,"Üüritav pind",H:H,AW31,A:A,-1)/SUMIFS(E:E,G:G,"Ainukasutuses pind",C:C,"Üüritav pind",A:A,-1)*SUMIFS(E:E,G:G,"korruse üldpind",C:C,"üüritav pind",A:A,-1),0)+IFERROR(SUMIFS(E:E,G:G,"Ainukasutuses pind",C:C,"Üüritav pind",H:H,AW31,A:A,0)/SUMIFS(E:E,G:G,"Ainukasutuses pind",C:C,"Üüritav pind",A:A,0)*SUMIFS(E:E,G:G,"korruse üldpind",C:C,"üüritav pind",A:A,0),0)+IFERROR(SUMIFS(E:E,G:G,"Ainukasutuses pind",C:C,"Üüritav pind",H:H,AW31,A:A,1)/SUMIFS(E:E,G:G,"Ainukasutuses pind",C:C,"Üüritav pind",A:A,1)*SUMIFS(E:E,G:G,"korruse üldpind",C:C,"üüritav pind",A:A,1),0)+IFERROR(SUMIFS(E:E,G:G,"Ainukasutuses pind",C:C,"Üüritav pind",H:H,AW31,A:A,2)/SUMIFS(E:E,G:G,"Ainukasutuses pind",C:C,"Üüritav pind",A:A,2)*SUMIFS(E:E,G:G,"korruse üldpind",C:C,"üüritav pind",A:A,2),0)+IFERROR(SUMIFS(E:E,G:G,"Ainukasutuses pind",C:C,"Üüritav pind",H:H,AW31,A:A,3)/SUMIFS(E:E,G:G,"Ainukasutuses pind",C:C,"Üüritav pind",A:A,3)*SUMIFS(E:E,G:G,"korruse üldpind",C:C,"üüritav pind",A:A,3),0)+IFERROR(SUMIFS(E:E,G:G,"Ainukasutuses pind",C:C,"Üüritav pind",H:H,AW31,A:A,4)/SUMIFS(E:E,G:G,"Ainukasutuses pind",C:C,"Üüritav pind",A:A,4)*SUMIFS(E:E,G:G,"korruse üldpind",C:C,"üüritav pind",A:A,4),0)+IFERROR(SUMIFS(E:E,G:G,"Ainukasutuses pind",C:C,"Üüritav pind",H:H,AW31,A:A,5)/SUMIFS(E:E,G:G,"Ainukasutuses pind",C:C,"Üüritav pind",A:A,5)*SUMIFS(E:E,G:G,"korruse üldpind",C:C,"üüritav pind",A:A,5),0)+IFERROR(SUMIFS(E:E,G:G,"Ainukasutuses pind",C:C,"Üüritav pind",H:H,AW31,A:A,6)/SUMIFS(E:E,G:G,"Ainukasutuses pind",C:C,"Üüritav pind",A:A,6)*SUMIFS(E:E,G:G,"korruse üldpind",C:C,"üüritav pind",A:A,6),0)+IFERROR(SUMIFS(E:E,G:G,"Ainukasutuses pind",C:C,"Üüritav pind",H:H,AW31,A:A,7)/SUMIFS(E:E,G:G,"Ainukasutuses pind",C:C,"Üüritav pind",A:A,7)*SUMIFS(E:E,G:G,"korruse üldpind",C:C,"üüritav pind",A:A,7),0)+IFERROR(SUMIFS(E:E,G:G,"Ainukasutuses pind",C:C,"Üüritav pind",H:H,AW31,A:A,8)/SUMIFS(E:E,G:G,"Ainukasutuses pind",C:C,"Üüritav pind",A:A,8)*SUMIFS(E:E,G:G,"korruse üldpind",C:C,"üüritav pind",A:A,8),0)+IFERROR(SUMIFS(E:E,G:G,"Ainukasutuses pind",C:C,"Üüritav pind",H:H,AW31,A:A,9)/SUMIFS(E:E,G:G,"Ainukasutuses pind",C:C,"Üüritav pind",A:A,9)*SUMIFS(E:E,G:G,"korruse üldpind",C:C,"üüritav pind",A:A,9),0)+IFERROR(SUMIFS(E:E,G:G,"Ainukasutuses pind",C:C,"Üüritav pind",H:H,AW31,A:A,10)/SUMIFS(E:E,G:G,"Ainukasutuses pind",C:C,"Üüritav pind",A:A,10)*SUMIFS(E:E,G:G,"korruse üldpind",C:C,"üüritav pind",A:A,10),0)+IFERROR(SUMIFS(E:E,G:G,"Ainukasutuses pind",C:C,"Üüritav pind",H:H,AW31,A:A,11)/SUMIFS(E:E,G:G,"Ainukasutuses pind",C:C,"Üüritav pind",A:A,11)*SUMIFS(E:E,G:G,"korruse üldpind",C:C,"üüritav pind",A:A,11),0)+IFERROR(SUMIFS(E:E,G:G,"Ainukasutuses pind",C:C,"Üüritav pind",H:H,AW31,A:A,12)/SUMIFS(E:E,G:G,"Ainukasutuses pind",C:C,"Üüritav pind",A:A,12)*SUMIFS(E:E,G:G,"korruse üldpind",C:C,"üüritav pind",A:A,12),0)+IFERROR(SUMIFS(E:E,G:G,"Ainukasutuses pind",C:C,"Üüritav pind",H:H,AW31,A:A,13)/SUMIFS(E:E,G:G,"Ainukasutuses pind",C:C,"Üüritav pind",A:A,13)*SUMIFS(E:E,G:G,"korruse üldpind",C:C,"üüritav pind",A:A,13),0)+IFERROR(SUMIFS(E:E,G:G,"Ainukasutuses pind",C:C,"Üüritav pind",H:H,AW31,A:A,14)/SUMIFS(E:E,G:G,"Ainukasutuses pind",C:C,"Üüritav pind",A:A,14)*SUMIFS(E:E,G:G,"korruse üldpind",C:C,"üüritav pind",A:A,14),0)+IFERROR(SUMIFS(E:E,G:G,"Ainukasutuses pind",C:C,"Üüritav pind",H:H,AW31,A:A,15)/SUMIFS(E:E,G:G,"Ainukasutuses pind",C:C,"Üüritav pind",A:A,15)*SUMIFS(E:E,G:G,"korruse üldpind",C:C,"üüritav pind",A:A,15),0)+IFERROR(SUMIFS(E:E,G:G,"Ainukasutuses pind",C:C,"Üüritav pind",H:H,AW31,A:A,16)/SUMIFS(E:E,G:G,"Ainukasutuses pind",C:C,"Üüritav pind",A:A,16)*SUMIFS(E:E,G:G,"korruse üldpind",C:C,"üüritav pind",A:A,16),0)+IFERROR(SUMIFS(E:E,G:G,"Ainukasutuses pind",C:C,"Üüritav pind",H:H,AW31,A:A,17)/SUMIFS(E:E,G:G,"Ainukasutuses pind",C:C,"Üüritav pind",A:A,17)*SUMIFS(E:E,G:G,"korruse üldpind",C:C,"üüritav pind",A:A,17),0)+IFERROR(SUMIFS(E:E,G:G,"Ainukasutuses pind",C:C,"Üüritav pind",H:H,AW31,A:A,18)/SUMIFS(E:E,G:G,"Ainukasutuses pind",C:C,"Üüritav pind",A:A,18)*SUMIFS(E:E,G:G,"korruse üldpind",C:C,"üüritav pind",A:A,18),0)+IFERROR(SUMIFS(E:E,G:G,"Ainukasutuses pind",C:C,"Üüritav pind",H:H,AW31,A:A,19)/SUMIFS(E:E,G:G,"Ainukasutuses pind",C:C,"Üüritav pind",A:A,19)*SUMIFS(E:E,G:G,"korruse üldpind",C:C,"üüritav pind",A:A,19),0)+IFERROR(SUMIFS(E:E,G:G,"Ainukasutuses pind",C:C,"Üüritav pind",H:H,AW31,A:A,20)/SUMIFS(E:E,G:G,"Ainukasutuses pind",C:C,"Üüritav pind",A:A,20)*SUMIFS(E:E,G:G,"korruse üldpind",C:C,"üüritav pind",A:A,20),0),IF(AW31="Aktiivne vakantsus",SUMIFS(E:E,C:C,"üüritav pind",G:G,"korruse üldpind")-SUM($AZ$2:AZ30),IF(AW31="Üüritav pind kokku",SUM($AZ$2:AZ30),"")))</f>
        <v/>
      </c>
      <c r="BA31" s="58" t="str">
        <f ca="1">IF(BF31&lt;&gt;"",IFERROR(AY31/SUM($AY$3:OFFSET($AY$3,MATCH("Üüritav pind kokku",$AW$5:$AW$100,0),0))*SUMIFS(E:E,G:G,"Hoone üldpind",C:C,"ÜÜRITAV PIND"),0),IF(AW31="Aktiivne vakantsus",IFERROR(AY31/SUM($AY$3:AY31)*SUMIFS(E:E,G:G,"Hoone üldpind",C:C,"ÜÜRITAV PIND"),SUMIFS(E:E,G:G,"Hoone üldpind",C:C,"ÜÜRITAV PIND")),IF(AW31="Üüritav pind kokku",SUM($BA$2:BA30),"")))</f>
        <v/>
      </c>
      <c r="BB31" s="58" t="str">
        <f ca="1">IF(OR(BF31&lt;&gt;"",AW31="Aktiivne vakantsus"),IFERROR(SUM(INDIRECT("r3c"&amp;MATCH($AW31,AC$2:AU$2,0)+28,FALSE):INDIRECT("r1002c"&amp;MATCH($AW31,AC$2:AU$2,0)+28,FALSE)),0),IF(AW31="Üüritav pind kokku",SUM($BB$2:BB30),""))</f>
        <v/>
      </c>
      <c r="BC31" s="58" t="str">
        <f t="shared" si="7"/>
        <v/>
      </c>
      <c r="BD31" s="73" t="str">
        <f t="shared" ca="1" si="8"/>
        <v/>
      </c>
      <c r="BF31" s="60"/>
      <c r="BG31" s="60"/>
    </row>
    <row r="32" spans="1:59" x14ac:dyDescent="0.25">
      <c r="A32" s="38" t="str">
        <f>IF(Eksplikatsioon!A33=0,"",Eksplikatsioon!A33)</f>
        <v>01</v>
      </c>
      <c r="B32" s="38" t="str">
        <f>IF(Eksplikatsioon!B33=0,"",Eksplikatsioon!B33)</f>
        <v>124</v>
      </c>
      <c r="C32" s="38" t="str">
        <f>IF(Eksplikatsioon!C33=0,"",Eksplikatsioon!C33)</f>
        <v>ÜÜRITAV PIND</v>
      </c>
      <c r="D32" s="38" t="str">
        <f>IF(Eksplikatsioon!D33=0,"",Eksplikatsioon!D33)</f>
        <v>Kabinet/Büroo</v>
      </c>
      <c r="E32" s="38">
        <f>IF(Eksplikatsioon!F33=0,"",Eksplikatsioon!F33)</f>
        <v>12.4</v>
      </c>
      <c r="F32" s="38" t="str">
        <f>IF(Eksplikatsioon!H33=0,"",Eksplikatsioon!H33)</f>
        <v>Kabinet/ladu</v>
      </c>
      <c r="G32" s="38" t="str">
        <f>IF(Eksplikatsioon!J33=0,"",Eksplikatsioon!J33)</f>
        <v>Ainukasutuses pind</v>
      </c>
      <c r="H32" s="38" t="str">
        <f>IF(Eksplikatsioon!K33=0,"",Eksplikatsioon!K33)</f>
        <v>Rahandusministeeriumi Hiiu talitus</v>
      </c>
      <c r="I32" s="38" t="str">
        <f>IF(Eksplikatsioon!L33=0,"",Eksplikatsioon!L33)</f>
        <v>LEIGRI5_25</v>
      </c>
      <c r="J32" s="52" t="str">
        <f>IFERROR(IF($G32=Tabelid!$L$6,Eksplikatsioon!O33/SUM(Eksplikatsioon!$O33:'Eksplikatsioon'!$AG33),IF($G32=Tabelid!$L$4,IFERROR(SUMIFS($E:$E,$G:$G,Tabelid!$L$1,$C:$C,Tabelid!$J$4,$H:$H,J$2,$A:$A,$A32)/SUMIFS($E:$E,$G:$G,Tabelid!$L$1,$C:$C,Tabelid!$J$4,$A:$A,$A32),0),IF($G32=Tabelid!$L$5,IFERROR(SUMIFS($E:$E,$G:$G,Tabelid!$L$1,$C:$C,Tabelid!$J$4,$H:$H,J$2)/SUMIFS($E:$E,$G:$G,Tabelid!$L$1,$C:$C,Tabelid!$J$4),0),""))),"")</f>
        <v/>
      </c>
      <c r="K32" s="52" t="str">
        <f>IFERROR(IF($G32=Tabelid!$L$6,Eksplikatsioon!P33/SUM(Eksplikatsioon!$O33:'Eksplikatsioon'!$AG33),IF($G32=Tabelid!$L$4,IFERROR(SUMIFS($E:$E,$G:$G,Tabelid!$L$1,$C:$C,Tabelid!$J$4,$H:$H,K$2,$A:$A,$A32)/SUMIFS($E:$E,$G:$G,Tabelid!$L$1,$C:$C,Tabelid!$J$4,$A:$A,$A32),0),IF($G32=Tabelid!$L$5,IFERROR(SUMIFS($E:$E,$G:$G,Tabelid!$L$1,$C:$C,Tabelid!$J$4,$H:$H,K$2)/SUMIFS($E:$E,$G:$G,Tabelid!$L$1,$C:$C,Tabelid!$J$4),0),""))),"")</f>
        <v/>
      </c>
      <c r="L32" s="52" t="str">
        <f>IFERROR(IF($G32=Tabelid!$L$6,Eksplikatsioon!Q33/SUM(Eksplikatsioon!$O33:'Eksplikatsioon'!$AG33),IF($G32=Tabelid!$L$4,IFERROR(SUMIFS($E:$E,$G:$G,Tabelid!$L$1,$C:$C,Tabelid!$J$4,$H:$H,L$2,$A:$A,$A32)/SUMIFS($E:$E,$G:$G,Tabelid!$L$1,$C:$C,Tabelid!$J$4,$A:$A,$A32),0),IF($G32=Tabelid!$L$5,IFERROR(SUMIFS($E:$E,$G:$G,Tabelid!$L$1,$C:$C,Tabelid!$J$4,$H:$H,L$2)/SUMIFS($E:$E,$G:$G,Tabelid!$L$1,$C:$C,Tabelid!$J$4),0),""))),"")</f>
        <v/>
      </c>
      <c r="M32" s="52" t="str">
        <f>IFERROR(IF($G32=Tabelid!$L$6,Eksplikatsioon!R33/SUM(Eksplikatsioon!$O33:'Eksplikatsioon'!$AG33),IF($G32=Tabelid!$L$4,IFERROR(SUMIFS($E:$E,$G:$G,Tabelid!$L$1,$C:$C,Tabelid!$J$4,$H:$H,M$2,$A:$A,$A32)/SUMIFS($E:$E,$G:$G,Tabelid!$L$1,$C:$C,Tabelid!$J$4,$A:$A,$A32),0),IF($G32=Tabelid!$L$5,IFERROR(SUMIFS($E:$E,$G:$G,Tabelid!$L$1,$C:$C,Tabelid!$J$4,$H:$H,M$2)/SUMIFS($E:$E,$G:$G,Tabelid!$L$1,$C:$C,Tabelid!$J$4),0),""))),"")</f>
        <v/>
      </c>
      <c r="N32" s="52" t="str">
        <f>IFERROR(IF($G32=Tabelid!$L$6,Eksplikatsioon!S33/SUM(Eksplikatsioon!$O33:'Eksplikatsioon'!$AG33),IF($G32=Tabelid!$L$4,IFERROR(SUMIFS($E:$E,$G:$G,Tabelid!$L$1,$C:$C,Tabelid!$J$4,$H:$H,N$2,$A:$A,$A32)/SUMIFS($E:$E,$G:$G,Tabelid!$L$1,$C:$C,Tabelid!$J$4,$A:$A,$A32),0),IF($G32=Tabelid!$L$5,IFERROR(SUMIFS($E:$E,$G:$G,Tabelid!$L$1,$C:$C,Tabelid!$J$4,$H:$H,N$2)/SUMIFS($E:$E,$G:$G,Tabelid!$L$1,$C:$C,Tabelid!$J$4),0),""))),"")</f>
        <v/>
      </c>
      <c r="O32" s="52" t="str">
        <f>IFERROR(IF($G32=Tabelid!$L$6,Eksplikatsioon!T33/SUM(Eksplikatsioon!$O33:'Eksplikatsioon'!$AG33),IF($G32=Tabelid!$L$4,IFERROR(SUMIFS($E:$E,$G:$G,Tabelid!$L$1,$C:$C,Tabelid!$J$4,$H:$H,O$2,$A:$A,$A32)/SUMIFS($E:$E,$G:$G,Tabelid!$L$1,$C:$C,Tabelid!$J$4,$A:$A,$A32),0),IF($G32=Tabelid!$L$5,IFERROR(SUMIFS($E:$E,$G:$G,Tabelid!$L$1,$C:$C,Tabelid!$J$4,$H:$H,O$2)/SUMIFS($E:$E,$G:$G,Tabelid!$L$1,$C:$C,Tabelid!$J$4),0),""))),"")</f>
        <v/>
      </c>
      <c r="P32" s="52" t="str">
        <f>IFERROR(IF($G32=Tabelid!$L$6,Eksplikatsioon!U33/SUM(Eksplikatsioon!$O33:'Eksplikatsioon'!$AG33),IF($G32=Tabelid!$L$4,IFERROR(SUMIFS($E:$E,$G:$G,Tabelid!$L$1,$C:$C,Tabelid!$J$4,$H:$H,P$2,$A:$A,$A32)/SUMIFS($E:$E,$G:$G,Tabelid!$L$1,$C:$C,Tabelid!$J$4,$A:$A,$A32),0),IF($G32=Tabelid!$L$5,IFERROR(SUMIFS($E:$E,$G:$G,Tabelid!$L$1,$C:$C,Tabelid!$J$4,$H:$H,P$2)/SUMIFS($E:$E,$G:$G,Tabelid!$L$1,$C:$C,Tabelid!$J$4),0),""))),"")</f>
        <v/>
      </c>
      <c r="Q32" s="52" t="str">
        <f>IFERROR(IF($G32=Tabelid!$L$6,Eksplikatsioon!V33/SUM(Eksplikatsioon!$O33:'Eksplikatsioon'!$AG33),IF($G32=Tabelid!$L$4,IFERROR(SUMIFS($E:$E,$G:$G,Tabelid!$L$1,$C:$C,Tabelid!$J$4,$H:$H,Q$2,$A:$A,$A32)/SUMIFS($E:$E,$G:$G,Tabelid!$L$1,$C:$C,Tabelid!$J$4,$A:$A,$A32),0),IF($G32=Tabelid!$L$5,IFERROR(SUMIFS($E:$E,$G:$G,Tabelid!$L$1,$C:$C,Tabelid!$J$4,$H:$H,Q$2)/SUMIFS($E:$E,$G:$G,Tabelid!$L$1,$C:$C,Tabelid!$J$4),0),""))),"")</f>
        <v/>
      </c>
      <c r="R32" s="52" t="str">
        <f>IFERROR(IF($G32=Tabelid!$L$6,Eksplikatsioon!W33/SUM(Eksplikatsioon!$O33:'Eksplikatsioon'!$AG33),IF($G32=Tabelid!$L$4,IFERROR(SUMIFS($E:$E,$G:$G,Tabelid!$L$1,$C:$C,Tabelid!$J$4,$H:$H,R$2,$A:$A,$A32)/SUMIFS($E:$E,$G:$G,Tabelid!$L$1,$C:$C,Tabelid!$J$4,$A:$A,$A32),0),IF($G32=Tabelid!$L$5,IFERROR(SUMIFS($E:$E,$G:$G,Tabelid!$L$1,$C:$C,Tabelid!$J$4,$H:$H,R$2)/SUMIFS($E:$E,$G:$G,Tabelid!$L$1,$C:$C,Tabelid!$J$4),0),""))),"")</f>
        <v/>
      </c>
      <c r="S32" s="52" t="str">
        <f>IFERROR(IF($G32=Tabelid!$L$6,Eksplikatsioon!X33/SUM(Eksplikatsioon!$O33:'Eksplikatsioon'!$AG33),IF($G32=Tabelid!$L$4,IFERROR(SUMIFS($E:$E,$G:$G,Tabelid!$L$1,$C:$C,Tabelid!$J$4,$H:$H,S$2,$A:$A,$A32)/SUMIFS($E:$E,$G:$G,Tabelid!$L$1,$C:$C,Tabelid!$J$4,$A:$A,$A32),0),IF($G32=Tabelid!$L$5,IFERROR(SUMIFS($E:$E,$G:$G,Tabelid!$L$1,$C:$C,Tabelid!$J$4,$H:$H,S$2)/SUMIFS($E:$E,$G:$G,Tabelid!$L$1,$C:$C,Tabelid!$J$4),0),""))),"")</f>
        <v/>
      </c>
      <c r="T32" s="52" t="str">
        <f>IFERROR(IF($G32=Tabelid!$L$6,Eksplikatsioon!Y33/SUM(Eksplikatsioon!$O33:'Eksplikatsioon'!$AG33),IF($G32=Tabelid!$L$4,IFERROR(SUMIFS($E:$E,$G:$G,Tabelid!$L$1,$C:$C,Tabelid!$J$4,$H:$H,T$2,$A:$A,$A32)/SUMIFS($E:$E,$G:$G,Tabelid!$L$1,$C:$C,Tabelid!$J$4,$A:$A,$A32),0),IF($G32=Tabelid!$L$5,IFERROR(SUMIFS($E:$E,$G:$G,Tabelid!$L$1,$C:$C,Tabelid!$J$4,$H:$H,T$2)/SUMIFS($E:$E,$G:$G,Tabelid!$L$1,$C:$C,Tabelid!$J$4),0),""))),"")</f>
        <v/>
      </c>
      <c r="U32" s="52" t="str">
        <f>IFERROR(IF($G32=Tabelid!$L$6,Eksplikatsioon!Z33/SUM(Eksplikatsioon!$O33:'Eksplikatsioon'!$AG33),IF($G32=Tabelid!$L$4,IFERROR(SUMIFS($E:$E,$G:$G,Tabelid!$L$1,$C:$C,Tabelid!$J$4,$H:$H,U$2,$A:$A,$A32)/SUMIFS($E:$E,$G:$G,Tabelid!$L$1,$C:$C,Tabelid!$J$4,$A:$A,$A32),0),IF($G32=Tabelid!$L$5,IFERROR(SUMIFS($E:$E,$G:$G,Tabelid!$L$1,$C:$C,Tabelid!$J$4,$H:$H,U$2)/SUMIFS($E:$E,$G:$G,Tabelid!$L$1,$C:$C,Tabelid!$J$4),0),""))),"")</f>
        <v/>
      </c>
      <c r="V32" s="52"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52"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52"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52"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52"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52"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52"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52" t="str">
        <f>IFERROR(IF($G32=Tabelid!$L$6,$E32*J32,IFERROR($E32*J32/SUM($J32:$AB32)*(Eksplikatsioon!O33)/SUMPRODUCT($J32:$AB32,Eksplikatsioon!$O33:$AG33),"")),"")</f>
        <v/>
      </c>
      <c r="AD32" s="52" t="str">
        <f>IFERROR(IF($G32=Tabelid!$L$6,$E32*K32,IFERROR($E32*K32/SUM($J32:$AB32)*(Eksplikatsioon!P33)/SUMPRODUCT($J32:$AB32,Eksplikatsioon!$O33:$AG33),"")),"")</f>
        <v/>
      </c>
      <c r="AE32" s="52" t="str">
        <f>IFERROR(IF($G32=Tabelid!$L$6,$E32*L32,IFERROR($E32*L32/SUM($J32:$AB32)*(Eksplikatsioon!Q33)/SUMPRODUCT($J32:$AB32,Eksplikatsioon!$O33:$AG33),"")),"")</f>
        <v/>
      </c>
      <c r="AF32" s="52" t="str">
        <f>IFERROR(IF($G32=Tabelid!$L$6,$E32*M32,IFERROR($E32*M32/SUM($J32:$AB32)*(Eksplikatsioon!R33)/SUMPRODUCT($J32:$AB32,Eksplikatsioon!$O33:$AG33),"")),"")</f>
        <v/>
      </c>
      <c r="AG32" s="52" t="str">
        <f>IFERROR(IF($G32=Tabelid!$L$6,$E32*N32,IFERROR($E32*N32/SUM($J32:$AB32)*(Eksplikatsioon!S33)/SUMPRODUCT($J32:$AB32,Eksplikatsioon!$O33:$AG33),"")),"")</f>
        <v/>
      </c>
      <c r="AH32" s="52" t="str">
        <f>IFERROR(IF($G32=Tabelid!$L$6,$E32*O32,IFERROR($E32*O32/SUM($J32:$AB32)*(Eksplikatsioon!T33)/SUMPRODUCT($J32:$AB32,Eksplikatsioon!$O33:$AG33),"")),"")</f>
        <v/>
      </c>
      <c r="AI32" s="52" t="str">
        <f>IFERROR(IF($G32=Tabelid!$L$6,$E32*P32,IFERROR($E32*P32/SUM($J32:$AB32)*(Eksplikatsioon!U33)/SUMPRODUCT($J32:$AB32,Eksplikatsioon!$O33:$AG33),"")),"")</f>
        <v/>
      </c>
      <c r="AJ32" s="52" t="str">
        <f>IFERROR(IF($G32=Tabelid!$L$6,$E32*Q32,IFERROR($E32*Q32/SUM($J32:$AB32)*(Eksplikatsioon!V33)/SUMPRODUCT($J32:$AB32,Eksplikatsioon!$O33:$AG33),"")),"")</f>
        <v/>
      </c>
      <c r="AK32" s="52" t="str">
        <f>IFERROR(IF($G32=Tabelid!$L$6,$E32*R32,IFERROR($E32*R32/SUM($J32:$AB32)*(Eksplikatsioon!W33)/SUMPRODUCT($J32:$AB32,Eksplikatsioon!$O33:$AG33),"")),"")</f>
        <v/>
      </c>
      <c r="AL32" s="52" t="str">
        <f>IFERROR(IF($G32=Tabelid!$L$6,$E32*S32,IFERROR($E32*S32/SUM($J32:$AB32)*(Eksplikatsioon!X33)/SUMPRODUCT($J32:$AB32,Eksplikatsioon!$O33:$AG33),"")),"")</f>
        <v/>
      </c>
      <c r="AM32" s="52" t="str">
        <f>IFERROR(IF($G32=Tabelid!$L$6,$E32*T32,IFERROR($E32*T32/SUM($J32:$AB32)*(Eksplikatsioon!Y33)/SUMPRODUCT($J32:$AB32,Eksplikatsioon!$O33:$AG33),"")),"")</f>
        <v/>
      </c>
      <c r="AN32" s="52" t="str">
        <f>IFERROR(IF($G32=Tabelid!$L$6,$E32*U32,IFERROR($E32*U32/SUM($J32:$AB32)*(Eksplikatsioon!Z33)/SUMPRODUCT($J32:$AB32,Eksplikatsioon!$O33:$AG33),"")),"")</f>
        <v/>
      </c>
      <c r="AO32" s="52" t="str">
        <f>IFERROR(IF($G32=Tabelid!$L$6,$E32*V32,IFERROR($E32*V32/SUM($J32:$AB32)*(Eksplikatsioon!AA33)/SUMPRODUCT($J32:$AB32,Eksplikatsioon!$O33:$AG33),"")),"")</f>
        <v/>
      </c>
      <c r="AP32" s="52" t="str">
        <f>IFERROR(IF($G32=Tabelid!$L$6,$E32*W32,IFERROR($E32*W32/SUM($J32:$AB32)*(Eksplikatsioon!AB33)/SUMPRODUCT($J32:$AB32,Eksplikatsioon!$O33:$AG33),"")),"")</f>
        <v/>
      </c>
      <c r="AQ32" s="52" t="str">
        <f>IFERROR(IF($G32=Tabelid!$L$6,$E32*X32,IFERROR($E32*X32/SUM($J32:$AB32)*(Eksplikatsioon!AC33)/SUMPRODUCT($J32:$AB32,Eksplikatsioon!$O33:$AG33),"")),"")</f>
        <v/>
      </c>
      <c r="AR32" s="52" t="str">
        <f>IFERROR(IF($G32=Tabelid!$L$6,$E32*Y32,IFERROR($E32*Y32/SUM($J32:$AB32)*(Eksplikatsioon!AD33)/SUMPRODUCT($J32:$AB32,Eksplikatsioon!$O33:$AG33),"")),"")</f>
        <v/>
      </c>
      <c r="AS32" s="52" t="str">
        <f>IFERROR(IF($G32=Tabelid!$L$6,$E32*Z32,IFERROR($E32*Z32/SUM($J32:$AB32)*(Eksplikatsioon!AE33)/SUMPRODUCT($J32:$AB32,Eksplikatsioon!$O33:$AG33),"")),"")</f>
        <v/>
      </c>
      <c r="AT32" s="52" t="str">
        <f>IFERROR(IF($G32=Tabelid!$L$6,$E32*AA32,IFERROR($E32*AA32/SUM($J32:$AB32)*(Eksplikatsioon!AF33)/SUMPRODUCT($J32:$AB32,Eksplikatsioon!$O33:$AG33),"")),"")</f>
        <v/>
      </c>
      <c r="AU32" s="52" t="str">
        <f>IFERROR(IF($G32=Tabelid!$L$6,$E32*AB32,IFERROR($E32*AB32/SUM($J32:$AB32)*(Eksplikatsioon!AG33)/SUMPRODUCT($J32:$AB32,Eksplikatsioon!$O33:$AG33),"")),"")</f>
        <v/>
      </c>
      <c r="AW32" s="61" t="str">
        <f t="shared" si="5"/>
        <v/>
      </c>
      <c r="AX32" s="61" t="str">
        <f t="shared" si="6"/>
        <v/>
      </c>
      <c r="AY32" s="58" t="str">
        <f>IF(BF32&lt;&gt;"",IF(SUMIFS(E:E,H:H,AW32,G:G,"Ainukasutuses pind",C:C,"ÜÜRITAV PIND")=0,0,SUMIFS(E:E,H:H,AW32,G:G,"Ainukasutuses pind",C:C,"ÜÜRITAV PIND")),IF(AW32="Aktiivne vakantsus",SUMIFS(E:E,C:C,"üüritav pind",G:G,"ainukasutuses pind")-SUM($AY$2:AY31),IF(AW32="Üüritav pind kokku",SUM($AY$2:AY31),"")))</f>
        <v/>
      </c>
      <c r="AZ32" s="58" t="str">
        <f>IF(BF32&lt;&gt;"",IFERROR(SUMIFS(E:E,G:G,"Ainukasutuses pind",C:C,"Üüritav pind",H:H,AW32,A:A,-5)/SUMIFS(E:E,G:G,"Ainukasutuses pind",C:C,"Üüritav pind",A:A,-5)*SUMIFS(E:E,G:G,"korruse üldpind",C:C,"üüritav pind",A:A,-5),0)+IFERROR(SUMIFS(E:E,G:G,"Ainukasutuses pind",C:C,"Üüritav pind",H:H,AW32,A:A,-4)/SUMIFS(E:E,G:G,"Ainukasutuses pind",C:C,"Üüritav pind",A:A,-4)*SUMIFS(E:E,G:G,"korruse üldpind",C:C,"üüritav pind",A:A,-4),0)+IFERROR(SUMIFS(E:E,G:G,"Ainukasutuses pind",C:C,"Üüritav pind",H:H,AW32,A:A,-3)/SUMIFS(E:E,G:G,"Ainukasutuses pind",C:C,"Üüritav pind",A:A,-3)*SUMIFS(E:E,G:G,"korruse üldpind",C:C,"üüritav pind",A:A,-3),0)+IFERROR(SUMIFS(E:E,G:G,"Ainukasutuses pind",C:C,"Üüritav pind",H:H,AW32,A:A,-2)/SUMIFS(E:E,G:G,"Ainukasutuses pind",C:C,"Üüritav pind",A:A,-2)*SUMIFS(E:E,G:G,"korruse üldpind",C:C,"üüritav pind",A:A,-2),0)+IFERROR(SUMIFS(E:E,G:G,"Ainukasutuses pind",C:C,"Üüritav pind",H:H,AW32,A:A,-1)/SUMIFS(E:E,G:G,"Ainukasutuses pind",C:C,"Üüritav pind",A:A,-1)*SUMIFS(E:E,G:G,"korruse üldpind",C:C,"üüritav pind",A:A,-1),0)+IFERROR(SUMIFS(E:E,G:G,"Ainukasutuses pind",C:C,"Üüritav pind",H:H,AW32,A:A,0)/SUMIFS(E:E,G:G,"Ainukasutuses pind",C:C,"Üüritav pind",A:A,0)*SUMIFS(E:E,G:G,"korruse üldpind",C:C,"üüritav pind",A:A,0),0)+IFERROR(SUMIFS(E:E,G:G,"Ainukasutuses pind",C:C,"Üüritav pind",H:H,AW32,A:A,1)/SUMIFS(E:E,G:G,"Ainukasutuses pind",C:C,"Üüritav pind",A:A,1)*SUMIFS(E:E,G:G,"korruse üldpind",C:C,"üüritav pind",A:A,1),0)+IFERROR(SUMIFS(E:E,G:G,"Ainukasutuses pind",C:C,"Üüritav pind",H:H,AW32,A:A,2)/SUMIFS(E:E,G:G,"Ainukasutuses pind",C:C,"Üüritav pind",A:A,2)*SUMIFS(E:E,G:G,"korruse üldpind",C:C,"üüritav pind",A:A,2),0)+IFERROR(SUMIFS(E:E,G:G,"Ainukasutuses pind",C:C,"Üüritav pind",H:H,AW32,A:A,3)/SUMIFS(E:E,G:G,"Ainukasutuses pind",C:C,"Üüritav pind",A:A,3)*SUMIFS(E:E,G:G,"korruse üldpind",C:C,"üüritav pind",A:A,3),0)+IFERROR(SUMIFS(E:E,G:G,"Ainukasutuses pind",C:C,"Üüritav pind",H:H,AW32,A:A,4)/SUMIFS(E:E,G:G,"Ainukasutuses pind",C:C,"Üüritav pind",A:A,4)*SUMIFS(E:E,G:G,"korruse üldpind",C:C,"üüritav pind",A:A,4),0)+IFERROR(SUMIFS(E:E,G:G,"Ainukasutuses pind",C:C,"Üüritav pind",H:H,AW32,A:A,5)/SUMIFS(E:E,G:G,"Ainukasutuses pind",C:C,"Üüritav pind",A:A,5)*SUMIFS(E:E,G:G,"korruse üldpind",C:C,"üüritav pind",A:A,5),0)+IFERROR(SUMIFS(E:E,G:G,"Ainukasutuses pind",C:C,"Üüritav pind",H:H,AW32,A:A,6)/SUMIFS(E:E,G:G,"Ainukasutuses pind",C:C,"Üüritav pind",A:A,6)*SUMIFS(E:E,G:G,"korruse üldpind",C:C,"üüritav pind",A:A,6),0)+IFERROR(SUMIFS(E:E,G:G,"Ainukasutuses pind",C:C,"Üüritav pind",H:H,AW32,A:A,7)/SUMIFS(E:E,G:G,"Ainukasutuses pind",C:C,"Üüritav pind",A:A,7)*SUMIFS(E:E,G:G,"korruse üldpind",C:C,"üüritav pind",A:A,7),0)+IFERROR(SUMIFS(E:E,G:G,"Ainukasutuses pind",C:C,"Üüritav pind",H:H,AW32,A:A,8)/SUMIFS(E:E,G:G,"Ainukasutuses pind",C:C,"Üüritav pind",A:A,8)*SUMIFS(E:E,G:G,"korruse üldpind",C:C,"üüritav pind",A:A,8),0)+IFERROR(SUMIFS(E:E,G:G,"Ainukasutuses pind",C:C,"Üüritav pind",H:H,AW32,A:A,9)/SUMIFS(E:E,G:G,"Ainukasutuses pind",C:C,"Üüritav pind",A:A,9)*SUMIFS(E:E,G:G,"korruse üldpind",C:C,"üüritav pind",A:A,9),0)+IFERROR(SUMIFS(E:E,G:G,"Ainukasutuses pind",C:C,"Üüritav pind",H:H,AW32,A:A,10)/SUMIFS(E:E,G:G,"Ainukasutuses pind",C:C,"Üüritav pind",A:A,10)*SUMIFS(E:E,G:G,"korruse üldpind",C:C,"üüritav pind",A:A,10),0)+IFERROR(SUMIFS(E:E,G:G,"Ainukasutuses pind",C:C,"Üüritav pind",H:H,AW32,A:A,11)/SUMIFS(E:E,G:G,"Ainukasutuses pind",C:C,"Üüritav pind",A:A,11)*SUMIFS(E:E,G:G,"korruse üldpind",C:C,"üüritav pind",A:A,11),0)+IFERROR(SUMIFS(E:E,G:G,"Ainukasutuses pind",C:C,"Üüritav pind",H:H,AW32,A:A,12)/SUMIFS(E:E,G:G,"Ainukasutuses pind",C:C,"Üüritav pind",A:A,12)*SUMIFS(E:E,G:G,"korruse üldpind",C:C,"üüritav pind",A:A,12),0)+IFERROR(SUMIFS(E:E,G:G,"Ainukasutuses pind",C:C,"Üüritav pind",H:H,AW32,A:A,13)/SUMIFS(E:E,G:G,"Ainukasutuses pind",C:C,"Üüritav pind",A:A,13)*SUMIFS(E:E,G:G,"korruse üldpind",C:C,"üüritav pind",A:A,13),0)+IFERROR(SUMIFS(E:E,G:G,"Ainukasutuses pind",C:C,"Üüritav pind",H:H,AW32,A:A,14)/SUMIFS(E:E,G:G,"Ainukasutuses pind",C:C,"Üüritav pind",A:A,14)*SUMIFS(E:E,G:G,"korruse üldpind",C:C,"üüritav pind",A:A,14),0)+IFERROR(SUMIFS(E:E,G:G,"Ainukasutuses pind",C:C,"Üüritav pind",H:H,AW32,A:A,15)/SUMIFS(E:E,G:G,"Ainukasutuses pind",C:C,"Üüritav pind",A:A,15)*SUMIFS(E:E,G:G,"korruse üldpind",C:C,"üüritav pind",A:A,15),0)+IFERROR(SUMIFS(E:E,G:G,"Ainukasutuses pind",C:C,"Üüritav pind",H:H,AW32,A:A,16)/SUMIFS(E:E,G:G,"Ainukasutuses pind",C:C,"Üüritav pind",A:A,16)*SUMIFS(E:E,G:G,"korruse üldpind",C:C,"üüritav pind",A:A,16),0)+IFERROR(SUMIFS(E:E,G:G,"Ainukasutuses pind",C:C,"Üüritav pind",H:H,AW32,A:A,17)/SUMIFS(E:E,G:G,"Ainukasutuses pind",C:C,"Üüritav pind",A:A,17)*SUMIFS(E:E,G:G,"korruse üldpind",C:C,"üüritav pind",A:A,17),0)+IFERROR(SUMIFS(E:E,G:G,"Ainukasutuses pind",C:C,"Üüritav pind",H:H,AW32,A:A,18)/SUMIFS(E:E,G:G,"Ainukasutuses pind",C:C,"Üüritav pind",A:A,18)*SUMIFS(E:E,G:G,"korruse üldpind",C:C,"üüritav pind",A:A,18),0)+IFERROR(SUMIFS(E:E,G:G,"Ainukasutuses pind",C:C,"Üüritav pind",H:H,AW32,A:A,19)/SUMIFS(E:E,G:G,"Ainukasutuses pind",C:C,"Üüritav pind",A:A,19)*SUMIFS(E:E,G:G,"korruse üldpind",C:C,"üüritav pind",A:A,19),0)+IFERROR(SUMIFS(E:E,G:G,"Ainukasutuses pind",C:C,"Üüritav pind",H:H,AW32,A:A,20)/SUMIFS(E:E,G:G,"Ainukasutuses pind",C:C,"Üüritav pind",A:A,20)*SUMIFS(E:E,G:G,"korruse üldpind",C:C,"üüritav pind",A:A,20),0),IF(AW32="Aktiivne vakantsus",SUMIFS(E:E,C:C,"üüritav pind",G:G,"korruse üldpind")-SUM($AZ$2:AZ31),IF(AW32="Üüritav pind kokku",SUM($AZ$2:AZ31),"")))</f>
        <v/>
      </c>
      <c r="BA32" s="58" t="str">
        <f ca="1">IF(BF32&lt;&gt;"",IFERROR(AY32/SUM($AY$3:OFFSET($AY$3,MATCH("Üüritav pind kokku",$AW$5:$AW$100,0),0))*SUMIFS(E:E,G:G,"Hoone üldpind",C:C,"ÜÜRITAV PIND"),0),IF(AW32="Aktiivne vakantsus",IFERROR(AY32/SUM($AY$3:AY32)*SUMIFS(E:E,G:G,"Hoone üldpind",C:C,"ÜÜRITAV PIND"),SUMIFS(E:E,G:G,"Hoone üldpind",C:C,"ÜÜRITAV PIND")),IF(AW32="Üüritav pind kokku",SUM($BA$2:BA31),"")))</f>
        <v/>
      </c>
      <c r="BB32" s="58" t="str">
        <f ca="1">IF(OR(BF32&lt;&gt;"",AW32="Aktiivne vakantsus"),IFERROR(SUM(INDIRECT("r3c"&amp;MATCH($AW32,AC$2:AU$2,0)+28,FALSE):INDIRECT("r1002c"&amp;MATCH($AW32,AC$2:AU$2,0)+28,FALSE)),0),IF(AW32="Üüritav pind kokku",SUM($BB$2:BB31),""))</f>
        <v/>
      </c>
      <c r="BC32" s="58" t="str">
        <f t="shared" si="7"/>
        <v/>
      </c>
      <c r="BD32" s="73" t="str">
        <f t="shared" ca="1" si="8"/>
        <v/>
      </c>
      <c r="BF32" s="60"/>
      <c r="BG32" s="60"/>
    </row>
    <row r="33" spans="1:59" x14ac:dyDescent="0.25">
      <c r="A33" s="38" t="str">
        <f>IF(Eksplikatsioon!A34=0,"",Eksplikatsioon!A34)</f>
        <v>01</v>
      </c>
      <c r="B33" s="38" t="str">
        <f>IF(Eksplikatsioon!B34=0,"",Eksplikatsioon!B34)</f>
        <v>125</v>
      </c>
      <c r="C33" s="38" t="str">
        <f>IF(Eksplikatsioon!C34=0,"",Eksplikatsioon!C34)</f>
        <v>ÜÜRITAV PIND</v>
      </c>
      <c r="D33" s="38" t="str">
        <f>IF(Eksplikatsioon!D34=0,"",Eksplikatsioon!D34)</f>
        <v>Arhiiv</v>
      </c>
      <c r="E33" s="38">
        <f>IF(Eksplikatsioon!F34=0,"",Eksplikatsioon!F34)</f>
        <v>26.8</v>
      </c>
      <c r="F33" s="38" t="str">
        <f>IF(Eksplikatsioon!H34=0,"",Eksplikatsioon!H34)</f>
        <v/>
      </c>
      <c r="G33" s="38" t="str">
        <f>IF(Eksplikatsioon!J34=0,"",Eksplikatsioon!J34)</f>
        <v>Ainukasutuses pind</v>
      </c>
      <c r="H33" s="38" t="str">
        <f>IF(Eksplikatsioon!K34=0,"",Eksplikatsioon!K34)</f>
        <v>Maa-amet</v>
      </c>
      <c r="I33" s="38" t="str">
        <f>IF(Eksplikatsioon!L34=0,"",Eksplikatsioon!L34)</f>
        <v>LEIGRI5_18</v>
      </c>
      <c r="J33" s="52" t="str">
        <f>IFERROR(IF($G33=Tabelid!$L$6,Eksplikatsioon!O34/SUM(Eksplikatsioon!$O34:'Eksplikatsioon'!$AG34),IF($G33=Tabelid!$L$4,IFERROR(SUMIFS($E:$E,$G:$G,Tabelid!$L$1,$C:$C,Tabelid!$J$4,$H:$H,J$2,$A:$A,$A33)/SUMIFS($E:$E,$G:$G,Tabelid!$L$1,$C:$C,Tabelid!$J$4,$A:$A,$A33),0),IF($G33=Tabelid!$L$5,IFERROR(SUMIFS($E:$E,$G:$G,Tabelid!$L$1,$C:$C,Tabelid!$J$4,$H:$H,J$2)/SUMIFS($E:$E,$G:$G,Tabelid!$L$1,$C:$C,Tabelid!$J$4),0),""))),"")</f>
        <v/>
      </c>
      <c r="K33" s="52" t="str">
        <f>IFERROR(IF($G33=Tabelid!$L$6,Eksplikatsioon!P34/SUM(Eksplikatsioon!$O34:'Eksplikatsioon'!$AG34),IF($G33=Tabelid!$L$4,IFERROR(SUMIFS($E:$E,$G:$G,Tabelid!$L$1,$C:$C,Tabelid!$J$4,$H:$H,K$2,$A:$A,$A33)/SUMIFS($E:$E,$G:$G,Tabelid!$L$1,$C:$C,Tabelid!$J$4,$A:$A,$A33),0),IF($G33=Tabelid!$L$5,IFERROR(SUMIFS($E:$E,$G:$G,Tabelid!$L$1,$C:$C,Tabelid!$J$4,$H:$H,K$2)/SUMIFS($E:$E,$G:$G,Tabelid!$L$1,$C:$C,Tabelid!$J$4),0),""))),"")</f>
        <v/>
      </c>
      <c r="L33" s="52" t="str">
        <f>IFERROR(IF($G33=Tabelid!$L$6,Eksplikatsioon!Q34/SUM(Eksplikatsioon!$O34:'Eksplikatsioon'!$AG34),IF($G33=Tabelid!$L$4,IFERROR(SUMIFS($E:$E,$G:$G,Tabelid!$L$1,$C:$C,Tabelid!$J$4,$H:$H,L$2,$A:$A,$A33)/SUMIFS($E:$E,$G:$G,Tabelid!$L$1,$C:$C,Tabelid!$J$4,$A:$A,$A33),0),IF($G33=Tabelid!$L$5,IFERROR(SUMIFS($E:$E,$G:$G,Tabelid!$L$1,$C:$C,Tabelid!$J$4,$H:$H,L$2)/SUMIFS($E:$E,$G:$G,Tabelid!$L$1,$C:$C,Tabelid!$J$4),0),""))),"")</f>
        <v/>
      </c>
      <c r="M33" s="52" t="str">
        <f>IFERROR(IF($G33=Tabelid!$L$6,Eksplikatsioon!R34/SUM(Eksplikatsioon!$O34:'Eksplikatsioon'!$AG34),IF($G33=Tabelid!$L$4,IFERROR(SUMIFS($E:$E,$G:$G,Tabelid!$L$1,$C:$C,Tabelid!$J$4,$H:$H,M$2,$A:$A,$A33)/SUMIFS($E:$E,$G:$G,Tabelid!$L$1,$C:$C,Tabelid!$J$4,$A:$A,$A33),0),IF($G33=Tabelid!$L$5,IFERROR(SUMIFS($E:$E,$G:$G,Tabelid!$L$1,$C:$C,Tabelid!$J$4,$H:$H,M$2)/SUMIFS($E:$E,$G:$G,Tabelid!$L$1,$C:$C,Tabelid!$J$4),0),""))),"")</f>
        <v/>
      </c>
      <c r="N33" s="52" t="str">
        <f>IFERROR(IF($G33=Tabelid!$L$6,Eksplikatsioon!S34/SUM(Eksplikatsioon!$O34:'Eksplikatsioon'!$AG34),IF($G33=Tabelid!$L$4,IFERROR(SUMIFS($E:$E,$G:$G,Tabelid!$L$1,$C:$C,Tabelid!$J$4,$H:$H,N$2,$A:$A,$A33)/SUMIFS($E:$E,$G:$G,Tabelid!$L$1,$C:$C,Tabelid!$J$4,$A:$A,$A33),0),IF($G33=Tabelid!$L$5,IFERROR(SUMIFS($E:$E,$G:$G,Tabelid!$L$1,$C:$C,Tabelid!$J$4,$H:$H,N$2)/SUMIFS($E:$E,$G:$G,Tabelid!$L$1,$C:$C,Tabelid!$J$4),0),""))),"")</f>
        <v/>
      </c>
      <c r="O33" s="52" t="str">
        <f>IFERROR(IF($G33=Tabelid!$L$6,Eksplikatsioon!T34/SUM(Eksplikatsioon!$O34:'Eksplikatsioon'!$AG34),IF($G33=Tabelid!$L$4,IFERROR(SUMIFS($E:$E,$G:$G,Tabelid!$L$1,$C:$C,Tabelid!$J$4,$H:$H,O$2,$A:$A,$A33)/SUMIFS($E:$E,$G:$G,Tabelid!$L$1,$C:$C,Tabelid!$J$4,$A:$A,$A33),0),IF($G33=Tabelid!$L$5,IFERROR(SUMIFS($E:$E,$G:$G,Tabelid!$L$1,$C:$C,Tabelid!$J$4,$H:$H,O$2)/SUMIFS($E:$E,$G:$G,Tabelid!$L$1,$C:$C,Tabelid!$J$4),0),""))),"")</f>
        <v/>
      </c>
      <c r="P33" s="52" t="str">
        <f>IFERROR(IF($G33=Tabelid!$L$6,Eksplikatsioon!U34/SUM(Eksplikatsioon!$O34:'Eksplikatsioon'!$AG34),IF($G33=Tabelid!$L$4,IFERROR(SUMIFS($E:$E,$G:$G,Tabelid!$L$1,$C:$C,Tabelid!$J$4,$H:$H,P$2,$A:$A,$A33)/SUMIFS($E:$E,$G:$G,Tabelid!$L$1,$C:$C,Tabelid!$J$4,$A:$A,$A33),0),IF($G33=Tabelid!$L$5,IFERROR(SUMIFS($E:$E,$G:$G,Tabelid!$L$1,$C:$C,Tabelid!$J$4,$H:$H,P$2)/SUMIFS($E:$E,$G:$G,Tabelid!$L$1,$C:$C,Tabelid!$J$4),0),""))),"")</f>
        <v/>
      </c>
      <c r="Q33" s="52" t="str">
        <f>IFERROR(IF($G33=Tabelid!$L$6,Eksplikatsioon!V34/SUM(Eksplikatsioon!$O34:'Eksplikatsioon'!$AG34),IF($G33=Tabelid!$L$4,IFERROR(SUMIFS($E:$E,$G:$G,Tabelid!$L$1,$C:$C,Tabelid!$J$4,$H:$H,Q$2,$A:$A,$A33)/SUMIFS($E:$E,$G:$G,Tabelid!$L$1,$C:$C,Tabelid!$J$4,$A:$A,$A33),0),IF($G33=Tabelid!$L$5,IFERROR(SUMIFS($E:$E,$G:$G,Tabelid!$L$1,$C:$C,Tabelid!$J$4,$H:$H,Q$2)/SUMIFS($E:$E,$G:$G,Tabelid!$L$1,$C:$C,Tabelid!$J$4),0),""))),"")</f>
        <v/>
      </c>
      <c r="R33" s="52" t="str">
        <f>IFERROR(IF($G33=Tabelid!$L$6,Eksplikatsioon!W34/SUM(Eksplikatsioon!$O34:'Eksplikatsioon'!$AG34),IF($G33=Tabelid!$L$4,IFERROR(SUMIFS($E:$E,$G:$G,Tabelid!$L$1,$C:$C,Tabelid!$J$4,$H:$H,R$2,$A:$A,$A33)/SUMIFS($E:$E,$G:$G,Tabelid!$L$1,$C:$C,Tabelid!$J$4,$A:$A,$A33),0),IF($G33=Tabelid!$L$5,IFERROR(SUMIFS($E:$E,$G:$G,Tabelid!$L$1,$C:$C,Tabelid!$J$4,$H:$H,R$2)/SUMIFS($E:$E,$G:$G,Tabelid!$L$1,$C:$C,Tabelid!$J$4),0),""))),"")</f>
        <v/>
      </c>
      <c r="S33" s="52" t="str">
        <f>IFERROR(IF($G33=Tabelid!$L$6,Eksplikatsioon!X34/SUM(Eksplikatsioon!$O34:'Eksplikatsioon'!$AG34),IF($G33=Tabelid!$L$4,IFERROR(SUMIFS($E:$E,$G:$G,Tabelid!$L$1,$C:$C,Tabelid!$J$4,$H:$H,S$2,$A:$A,$A33)/SUMIFS($E:$E,$G:$G,Tabelid!$L$1,$C:$C,Tabelid!$J$4,$A:$A,$A33),0),IF($G33=Tabelid!$L$5,IFERROR(SUMIFS($E:$E,$G:$G,Tabelid!$L$1,$C:$C,Tabelid!$J$4,$H:$H,S$2)/SUMIFS($E:$E,$G:$G,Tabelid!$L$1,$C:$C,Tabelid!$J$4),0),""))),"")</f>
        <v/>
      </c>
      <c r="T33" s="52" t="str">
        <f>IFERROR(IF($G33=Tabelid!$L$6,Eksplikatsioon!Y34/SUM(Eksplikatsioon!$O34:'Eksplikatsioon'!$AG34),IF($G33=Tabelid!$L$4,IFERROR(SUMIFS($E:$E,$G:$G,Tabelid!$L$1,$C:$C,Tabelid!$J$4,$H:$H,T$2,$A:$A,$A33)/SUMIFS($E:$E,$G:$G,Tabelid!$L$1,$C:$C,Tabelid!$J$4,$A:$A,$A33),0),IF($G33=Tabelid!$L$5,IFERROR(SUMIFS($E:$E,$G:$G,Tabelid!$L$1,$C:$C,Tabelid!$J$4,$H:$H,T$2)/SUMIFS($E:$E,$G:$G,Tabelid!$L$1,$C:$C,Tabelid!$J$4),0),""))),"")</f>
        <v/>
      </c>
      <c r="U33" s="52" t="str">
        <f>IFERROR(IF($G33=Tabelid!$L$6,Eksplikatsioon!Z34/SUM(Eksplikatsioon!$O34:'Eksplikatsioon'!$AG34),IF($G33=Tabelid!$L$4,IFERROR(SUMIFS($E:$E,$G:$G,Tabelid!$L$1,$C:$C,Tabelid!$J$4,$H:$H,U$2,$A:$A,$A33)/SUMIFS($E:$E,$G:$G,Tabelid!$L$1,$C:$C,Tabelid!$J$4,$A:$A,$A33),0),IF($G33=Tabelid!$L$5,IFERROR(SUMIFS($E:$E,$G:$G,Tabelid!$L$1,$C:$C,Tabelid!$J$4,$H:$H,U$2)/SUMIFS($E:$E,$G:$G,Tabelid!$L$1,$C:$C,Tabelid!$J$4),0),""))),"")</f>
        <v/>
      </c>
      <c r="V33" s="52"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52"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52"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52"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52"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52"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52"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52" t="str">
        <f>IFERROR(IF($G33=Tabelid!$L$6,$E33*J33,IFERROR($E33*J33/SUM($J33:$AB33)*(Eksplikatsioon!O34)/SUMPRODUCT($J33:$AB33,Eksplikatsioon!$O34:$AG34),"")),"")</f>
        <v/>
      </c>
      <c r="AD33" s="52" t="str">
        <f>IFERROR(IF($G33=Tabelid!$L$6,$E33*K33,IFERROR($E33*K33/SUM($J33:$AB33)*(Eksplikatsioon!P34)/SUMPRODUCT($J33:$AB33,Eksplikatsioon!$O34:$AG34),"")),"")</f>
        <v/>
      </c>
      <c r="AE33" s="52" t="str">
        <f>IFERROR(IF($G33=Tabelid!$L$6,$E33*L33,IFERROR($E33*L33/SUM($J33:$AB33)*(Eksplikatsioon!Q34)/SUMPRODUCT($J33:$AB33,Eksplikatsioon!$O34:$AG34),"")),"")</f>
        <v/>
      </c>
      <c r="AF33" s="52" t="str">
        <f>IFERROR(IF($G33=Tabelid!$L$6,$E33*M33,IFERROR($E33*M33/SUM($J33:$AB33)*(Eksplikatsioon!R34)/SUMPRODUCT($J33:$AB33,Eksplikatsioon!$O34:$AG34),"")),"")</f>
        <v/>
      </c>
      <c r="AG33" s="52" t="str">
        <f>IFERROR(IF($G33=Tabelid!$L$6,$E33*N33,IFERROR($E33*N33/SUM($J33:$AB33)*(Eksplikatsioon!S34)/SUMPRODUCT($J33:$AB33,Eksplikatsioon!$O34:$AG34),"")),"")</f>
        <v/>
      </c>
      <c r="AH33" s="52" t="str">
        <f>IFERROR(IF($G33=Tabelid!$L$6,$E33*O33,IFERROR($E33*O33/SUM($J33:$AB33)*(Eksplikatsioon!T34)/SUMPRODUCT($J33:$AB33,Eksplikatsioon!$O34:$AG34),"")),"")</f>
        <v/>
      </c>
      <c r="AI33" s="52" t="str">
        <f>IFERROR(IF($G33=Tabelid!$L$6,$E33*P33,IFERROR($E33*P33/SUM($J33:$AB33)*(Eksplikatsioon!U34)/SUMPRODUCT($J33:$AB33,Eksplikatsioon!$O34:$AG34),"")),"")</f>
        <v/>
      </c>
      <c r="AJ33" s="52" t="str">
        <f>IFERROR(IF($G33=Tabelid!$L$6,$E33*Q33,IFERROR($E33*Q33/SUM($J33:$AB33)*(Eksplikatsioon!V34)/SUMPRODUCT($J33:$AB33,Eksplikatsioon!$O34:$AG34),"")),"")</f>
        <v/>
      </c>
      <c r="AK33" s="52" t="str">
        <f>IFERROR(IF($G33=Tabelid!$L$6,$E33*R33,IFERROR($E33*R33/SUM($J33:$AB33)*(Eksplikatsioon!W34)/SUMPRODUCT($J33:$AB33,Eksplikatsioon!$O34:$AG34),"")),"")</f>
        <v/>
      </c>
      <c r="AL33" s="52" t="str">
        <f>IFERROR(IF($G33=Tabelid!$L$6,$E33*S33,IFERROR($E33*S33/SUM($J33:$AB33)*(Eksplikatsioon!X34)/SUMPRODUCT($J33:$AB33,Eksplikatsioon!$O34:$AG34),"")),"")</f>
        <v/>
      </c>
      <c r="AM33" s="52" t="str">
        <f>IFERROR(IF($G33=Tabelid!$L$6,$E33*T33,IFERROR($E33*T33/SUM($J33:$AB33)*(Eksplikatsioon!Y34)/SUMPRODUCT($J33:$AB33,Eksplikatsioon!$O34:$AG34),"")),"")</f>
        <v/>
      </c>
      <c r="AN33" s="52" t="str">
        <f>IFERROR(IF($G33=Tabelid!$L$6,$E33*U33,IFERROR($E33*U33/SUM($J33:$AB33)*(Eksplikatsioon!Z34)/SUMPRODUCT($J33:$AB33,Eksplikatsioon!$O34:$AG34),"")),"")</f>
        <v/>
      </c>
      <c r="AO33" s="52" t="str">
        <f>IFERROR(IF($G33=Tabelid!$L$6,$E33*V33,IFERROR($E33*V33/SUM($J33:$AB33)*(Eksplikatsioon!AA34)/SUMPRODUCT($J33:$AB33,Eksplikatsioon!$O34:$AG34),"")),"")</f>
        <v/>
      </c>
      <c r="AP33" s="52" t="str">
        <f>IFERROR(IF($G33=Tabelid!$L$6,$E33*W33,IFERROR($E33*W33/SUM($J33:$AB33)*(Eksplikatsioon!AB34)/SUMPRODUCT($J33:$AB33,Eksplikatsioon!$O34:$AG34),"")),"")</f>
        <v/>
      </c>
      <c r="AQ33" s="52" t="str">
        <f>IFERROR(IF($G33=Tabelid!$L$6,$E33*X33,IFERROR($E33*X33/SUM($J33:$AB33)*(Eksplikatsioon!AC34)/SUMPRODUCT($J33:$AB33,Eksplikatsioon!$O34:$AG34),"")),"")</f>
        <v/>
      </c>
      <c r="AR33" s="52" t="str">
        <f>IFERROR(IF($G33=Tabelid!$L$6,$E33*Y33,IFERROR($E33*Y33/SUM($J33:$AB33)*(Eksplikatsioon!AD34)/SUMPRODUCT($J33:$AB33,Eksplikatsioon!$O34:$AG34),"")),"")</f>
        <v/>
      </c>
      <c r="AS33" s="52" t="str">
        <f>IFERROR(IF($G33=Tabelid!$L$6,$E33*Z33,IFERROR($E33*Z33/SUM($J33:$AB33)*(Eksplikatsioon!AE34)/SUMPRODUCT($J33:$AB33,Eksplikatsioon!$O34:$AG34),"")),"")</f>
        <v/>
      </c>
      <c r="AT33" s="52" t="str">
        <f>IFERROR(IF($G33=Tabelid!$L$6,$E33*AA33,IFERROR($E33*AA33/SUM($J33:$AB33)*(Eksplikatsioon!AF34)/SUMPRODUCT($J33:$AB33,Eksplikatsioon!$O34:$AG34),"")),"")</f>
        <v/>
      </c>
      <c r="AU33" s="52" t="str">
        <f>IFERROR(IF($G33=Tabelid!$L$6,$E33*AB33,IFERROR($E33*AB33/SUM($J33:$AB33)*(Eksplikatsioon!AG34)/SUMPRODUCT($J33:$AB33,Eksplikatsioon!$O34:$AG34),"")),"")</f>
        <v/>
      </c>
      <c r="AW33" s="61" t="str">
        <f t="shared" si="5"/>
        <v/>
      </c>
      <c r="AX33" s="61" t="str">
        <f t="shared" si="6"/>
        <v/>
      </c>
      <c r="AY33" s="58" t="str">
        <f>IF(BF33&lt;&gt;"",IF(SUMIFS(E:E,H:H,AW33,G:G,"Ainukasutuses pind",C:C,"ÜÜRITAV PIND")=0,0,SUMIFS(E:E,H:H,AW33,G:G,"Ainukasutuses pind",C:C,"ÜÜRITAV PIND")),IF(AW33="Aktiivne vakantsus",SUMIFS(E:E,C:C,"üüritav pind",G:G,"ainukasutuses pind")-SUM($AY$2:AY32),IF(AW33="Üüritav pind kokku",SUM($AY$2:AY32),"")))</f>
        <v/>
      </c>
      <c r="AZ33" s="58" t="str">
        <f>IF(BF33&lt;&gt;"",IFERROR(SUMIFS(E:E,G:G,"Ainukasutuses pind",C:C,"Üüritav pind",H:H,AW33,A:A,-5)/SUMIFS(E:E,G:G,"Ainukasutuses pind",C:C,"Üüritav pind",A:A,-5)*SUMIFS(E:E,G:G,"korruse üldpind",C:C,"üüritav pind",A:A,-5),0)+IFERROR(SUMIFS(E:E,G:G,"Ainukasutuses pind",C:C,"Üüritav pind",H:H,AW33,A:A,-4)/SUMIFS(E:E,G:G,"Ainukasutuses pind",C:C,"Üüritav pind",A:A,-4)*SUMIFS(E:E,G:G,"korruse üldpind",C:C,"üüritav pind",A:A,-4),0)+IFERROR(SUMIFS(E:E,G:G,"Ainukasutuses pind",C:C,"Üüritav pind",H:H,AW33,A:A,-3)/SUMIFS(E:E,G:G,"Ainukasutuses pind",C:C,"Üüritav pind",A:A,-3)*SUMIFS(E:E,G:G,"korruse üldpind",C:C,"üüritav pind",A:A,-3),0)+IFERROR(SUMIFS(E:E,G:G,"Ainukasutuses pind",C:C,"Üüritav pind",H:H,AW33,A:A,-2)/SUMIFS(E:E,G:G,"Ainukasutuses pind",C:C,"Üüritav pind",A:A,-2)*SUMIFS(E:E,G:G,"korruse üldpind",C:C,"üüritav pind",A:A,-2),0)+IFERROR(SUMIFS(E:E,G:G,"Ainukasutuses pind",C:C,"Üüritav pind",H:H,AW33,A:A,-1)/SUMIFS(E:E,G:G,"Ainukasutuses pind",C:C,"Üüritav pind",A:A,-1)*SUMIFS(E:E,G:G,"korruse üldpind",C:C,"üüritav pind",A:A,-1),0)+IFERROR(SUMIFS(E:E,G:G,"Ainukasutuses pind",C:C,"Üüritav pind",H:H,AW33,A:A,0)/SUMIFS(E:E,G:G,"Ainukasutuses pind",C:C,"Üüritav pind",A:A,0)*SUMIFS(E:E,G:G,"korruse üldpind",C:C,"üüritav pind",A:A,0),0)+IFERROR(SUMIFS(E:E,G:G,"Ainukasutuses pind",C:C,"Üüritav pind",H:H,AW33,A:A,1)/SUMIFS(E:E,G:G,"Ainukasutuses pind",C:C,"Üüritav pind",A:A,1)*SUMIFS(E:E,G:G,"korruse üldpind",C:C,"üüritav pind",A:A,1),0)+IFERROR(SUMIFS(E:E,G:G,"Ainukasutuses pind",C:C,"Üüritav pind",H:H,AW33,A:A,2)/SUMIFS(E:E,G:G,"Ainukasutuses pind",C:C,"Üüritav pind",A:A,2)*SUMIFS(E:E,G:G,"korruse üldpind",C:C,"üüritav pind",A:A,2),0)+IFERROR(SUMIFS(E:E,G:G,"Ainukasutuses pind",C:C,"Üüritav pind",H:H,AW33,A:A,3)/SUMIFS(E:E,G:G,"Ainukasutuses pind",C:C,"Üüritav pind",A:A,3)*SUMIFS(E:E,G:G,"korruse üldpind",C:C,"üüritav pind",A:A,3),0)+IFERROR(SUMIFS(E:E,G:G,"Ainukasutuses pind",C:C,"Üüritav pind",H:H,AW33,A:A,4)/SUMIFS(E:E,G:G,"Ainukasutuses pind",C:C,"Üüritav pind",A:A,4)*SUMIFS(E:E,G:G,"korruse üldpind",C:C,"üüritav pind",A:A,4),0)+IFERROR(SUMIFS(E:E,G:G,"Ainukasutuses pind",C:C,"Üüritav pind",H:H,AW33,A:A,5)/SUMIFS(E:E,G:G,"Ainukasutuses pind",C:C,"Üüritav pind",A:A,5)*SUMIFS(E:E,G:G,"korruse üldpind",C:C,"üüritav pind",A:A,5),0)+IFERROR(SUMIFS(E:E,G:G,"Ainukasutuses pind",C:C,"Üüritav pind",H:H,AW33,A:A,6)/SUMIFS(E:E,G:G,"Ainukasutuses pind",C:C,"Üüritav pind",A:A,6)*SUMIFS(E:E,G:G,"korruse üldpind",C:C,"üüritav pind",A:A,6),0)+IFERROR(SUMIFS(E:E,G:G,"Ainukasutuses pind",C:C,"Üüritav pind",H:H,AW33,A:A,7)/SUMIFS(E:E,G:G,"Ainukasutuses pind",C:C,"Üüritav pind",A:A,7)*SUMIFS(E:E,G:G,"korruse üldpind",C:C,"üüritav pind",A:A,7),0)+IFERROR(SUMIFS(E:E,G:G,"Ainukasutuses pind",C:C,"Üüritav pind",H:H,AW33,A:A,8)/SUMIFS(E:E,G:G,"Ainukasutuses pind",C:C,"Üüritav pind",A:A,8)*SUMIFS(E:E,G:G,"korruse üldpind",C:C,"üüritav pind",A:A,8),0)+IFERROR(SUMIFS(E:E,G:G,"Ainukasutuses pind",C:C,"Üüritav pind",H:H,AW33,A:A,9)/SUMIFS(E:E,G:G,"Ainukasutuses pind",C:C,"Üüritav pind",A:A,9)*SUMIFS(E:E,G:G,"korruse üldpind",C:C,"üüritav pind",A:A,9),0)+IFERROR(SUMIFS(E:E,G:G,"Ainukasutuses pind",C:C,"Üüritav pind",H:H,AW33,A:A,10)/SUMIFS(E:E,G:G,"Ainukasutuses pind",C:C,"Üüritav pind",A:A,10)*SUMIFS(E:E,G:G,"korruse üldpind",C:C,"üüritav pind",A:A,10),0)+IFERROR(SUMIFS(E:E,G:G,"Ainukasutuses pind",C:C,"Üüritav pind",H:H,AW33,A:A,11)/SUMIFS(E:E,G:G,"Ainukasutuses pind",C:C,"Üüritav pind",A:A,11)*SUMIFS(E:E,G:G,"korruse üldpind",C:C,"üüritav pind",A:A,11),0)+IFERROR(SUMIFS(E:E,G:G,"Ainukasutuses pind",C:C,"Üüritav pind",H:H,AW33,A:A,12)/SUMIFS(E:E,G:G,"Ainukasutuses pind",C:C,"Üüritav pind",A:A,12)*SUMIFS(E:E,G:G,"korruse üldpind",C:C,"üüritav pind",A:A,12),0)+IFERROR(SUMIFS(E:E,G:G,"Ainukasutuses pind",C:C,"Üüritav pind",H:H,AW33,A:A,13)/SUMIFS(E:E,G:G,"Ainukasutuses pind",C:C,"Üüritav pind",A:A,13)*SUMIFS(E:E,G:G,"korruse üldpind",C:C,"üüritav pind",A:A,13),0)+IFERROR(SUMIFS(E:E,G:G,"Ainukasutuses pind",C:C,"Üüritav pind",H:H,AW33,A:A,14)/SUMIFS(E:E,G:G,"Ainukasutuses pind",C:C,"Üüritav pind",A:A,14)*SUMIFS(E:E,G:G,"korruse üldpind",C:C,"üüritav pind",A:A,14),0)+IFERROR(SUMIFS(E:E,G:G,"Ainukasutuses pind",C:C,"Üüritav pind",H:H,AW33,A:A,15)/SUMIFS(E:E,G:G,"Ainukasutuses pind",C:C,"Üüritav pind",A:A,15)*SUMIFS(E:E,G:G,"korruse üldpind",C:C,"üüritav pind",A:A,15),0)+IFERROR(SUMIFS(E:E,G:G,"Ainukasutuses pind",C:C,"Üüritav pind",H:H,AW33,A:A,16)/SUMIFS(E:E,G:G,"Ainukasutuses pind",C:C,"Üüritav pind",A:A,16)*SUMIFS(E:E,G:G,"korruse üldpind",C:C,"üüritav pind",A:A,16),0)+IFERROR(SUMIFS(E:E,G:G,"Ainukasutuses pind",C:C,"Üüritav pind",H:H,AW33,A:A,17)/SUMIFS(E:E,G:G,"Ainukasutuses pind",C:C,"Üüritav pind",A:A,17)*SUMIFS(E:E,G:G,"korruse üldpind",C:C,"üüritav pind",A:A,17),0)+IFERROR(SUMIFS(E:E,G:G,"Ainukasutuses pind",C:C,"Üüritav pind",H:H,AW33,A:A,18)/SUMIFS(E:E,G:G,"Ainukasutuses pind",C:C,"Üüritav pind",A:A,18)*SUMIFS(E:E,G:G,"korruse üldpind",C:C,"üüritav pind",A:A,18),0)+IFERROR(SUMIFS(E:E,G:G,"Ainukasutuses pind",C:C,"Üüritav pind",H:H,AW33,A:A,19)/SUMIFS(E:E,G:G,"Ainukasutuses pind",C:C,"Üüritav pind",A:A,19)*SUMIFS(E:E,G:G,"korruse üldpind",C:C,"üüritav pind",A:A,19),0)+IFERROR(SUMIFS(E:E,G:G,"Ainukasutuses pind",C:C,"Üüritav pind",H:H,AW33,A:A,20)/SUMIFS(E:E,G:G,"Ainukasutuses pind",C:C,"Üüritav pind",A:A,20)*SUMIFS(E:E,G:G,"korruse üldpind",C:C,"üüritav pind",A:A,20),0),IF(AW33="Aktiivne vakantsus",SUMIFS(E:E,C:C,"üüritav pind",G:G,"korruse üldpind")-SUM($AZ$2:AZ32),IF(AW33="Üüritav pind kokku",SUM($AZ$2:AZ32),"")))</f>
        <v/>
      </c>
      <c r="BA33" s="58" t="str">
        <f ca="1">IF(BF33&lt;&gt;"",IFERROR(AY33/SUM($AY$3:OFFSET($AY$3,MATCH("Üüritav pind kokku",$AW$5:$AW$100,0),0))*SUMIFS(E:E,G:G,"Hoone üldpind",C:C,"ÜÜRITAV PIND"),0),IF(AW33="Aktiivne vakantsus",IFERROR(AY33/SUM($AY$3:AY33)*SUMIFS(E:E,G:G,"Hoone üldpind",C:C,"ÜÜRITAV PIND"),SUMIFS(E:E,G:G,"Hoone üldpind",C:C,"ÜÜRITAV PIND")),IF(AW33="Üüritav pind kokku",SUM($BA$2:BA32),"")))</f>
        <v/>
      </c>
      <c r="BB33" s="58" t="str">
        <f ca="1">IF(OR(BF33&lt;&gt;"",AW33="Aktiivne vakantsus"),IFERROR(SUM(INDIRECT("r3c"&amp;MATCH($AW33,AC$2:AU$2,0)+28,FALSE):INDIRECT("r1002c"&amp;MATCH($AW33,AC$2:AU$2,0)+28,FALSE)),0),IF(AW33="Üüritav pind kokku",SUM($BB$2:BB32),""))</f>
        <v/>
      </c>
      <c r="BC33" s="58" t="str">
        <f t="shared" si="7"/>
        <v/>
      </c>
      <c r="BD33" s="73" t="str">
        <f t="shared" ca="1" si="8"/>
        <v/>
      </c>
      <c r="BF33" s="60"/>
      <c r="BG33" s="60"/>
    </row>
    <row r="34" spans="1:59" x14ac:dyDescent="0.25">
      <c r="A34" s="38" t="str">
        <f>IF(Eksplikatsioon!A35=0,"",Eksplikatsioon!A35)</f>
        <v>01</v>
      </c>
      <c r="B34" s="38" t="str">
        <f>IF(Eksplikatsioon!B35=0,"",Eksplikatsioon!B35)</f>
        <v>125A</v>
      </c>
      <c r="C34" s="38" t="str">
        <f>IF(Eksplikatsioon!C35=0,"",Eksplikatsioon!C35)</f>
        <v>ÜÜRITAV PIND</v>
      </c>
      <c r="D34" s="38" t="str">
        <f>IF(Eksplikatsioon!D35=0,"",Eksplikatsioon!D35)</f>
        <v>Arhiiv</v>
      </c>
      <c r="E34" s="38">
        <f>IF(Eksplikatsioon!F35=0,"",Eksplikatsioon!F35)</f>
        <v>15.4</v>
      </c>
      <c r="F34" s="38" t="str">
        <f>IF(Eksplikatsioon!H35=0,"",Eksplikatsioon!H35)</f>
        <v/>
      </c>
      <c r="G34" s="38" t="str">
        <f>IF(Eksplikatsioon!J35=0,"",Eksplikatsioon!J35)</f>
        <v>Ainukasutuses pind</v>
      </c>
      <c r="H34" s="38" t="str">
        <f>IF(Eksplikatsioon!K35=0,"",Eksplikatsioon!K35)</f>
        <v>Maa-amet</v>
      </c>
      <c r="I34" s="38" t="str">
        <f>IF(Eksplikatsioon!L35=0,"",Eksplikatsioon!L35)</f>
        <v>LEIGRI5_18</v>
      </c>
      <c r="J34" s="52" t="str">
        <f>IFERROR(IF($G34=Tabelid!$L$6,Eksplikatsioon!O35/SUM(Eksplikatsioon!$O35:'Eksplikatsioon'!$AG35),IF($G34=Tabelid!$L$4,IFERROR(SUMIFS($E:$E,$G:$G,Tabelid!$L$1,$C:$C,Tabelid!$J$4,$H:$H,J$2,$A:$A,$A34)/SUMIFS($E:$E,$G:$G,Tabelid!$L$1,$C:$C,Tabelid!$J$4,$A:$A,$A34),0),IF($G34=Tabelid!$L$5,IFERROR(SUMIFS($E:$E,$G:$G,Tabelid!$L$1,$C:$C,Tabelid!$J$4,$H:$H,J$2)/SUMIFS($E:$E,$G:$G,Tabelid!$L$1,$C:$C,Tabelid!$J$4),0),""))),"")</f>
        <v/>
      </c>
      <c r="K34" s="52" t="str">
        <f>IFERROR(IF($G34=Tabelid!$L$6,Eksplikatsioon!P35/SUM(Eksplikatsioon!$O35:'Eksplikatsioon'!$AG35),IF($G34=Tabelid!$L$4,IFERROR(SUMIFS($E:$E,$G:$G,Tabelid!$L$1,$C:$C,Tabelid!$J$4,$H:$H,K$2,$A:$A,$A34)/SUMIFS($E:$E,$G:$G,Tabelid!$L$1,$C:$C,Tabelid!$J$4,$A:$A,$A34),0),IF($G34=Tabelid!$L$5,IFERROR(SUMIFS($E:$E,$G:$G,Tabelid!$L$1,$C:$C,Tabelid!$J$4,$H:$H,K$2)/SUMIFS($E:$E,$G:$G,Tabelid!$L$1,$C:$C,Tabelid!$J$4),0),""))),"")</f>
        <v/>
      </c>
      <c r="L34" s="52" t="str">
        <f>IFERROR(IF($G34=Tabelid!$L$6,Eksplikatsioon!Q35/SUM(Eksplikatsioon!$O35:'Eksplikatsioon'!$AG35),IF($G34=Tabelid!$L$4,IFERROR(SUMIFS($E:$E,$G:$G,Tabelid!$L$1,$C:$C,Tabelid!$J$4,$H:$H,L$2,$A:$A,$A34)/SUMIFS($E:$E,$G:$G,Tabelid!$L$1,$C:$C,Tabelid!$J$4,$A:$A,$A34),0),IF($G34=Tabelid!$L$5,IFERROR(SUMIFS($E:$E,$G:$G,Tabelid!$L$1,$C:$C,Tabelid!$J$4,$H:$H,L$2)/SUMIFS($E:$E,$G:$G,Tabelid!$L$1,$C:$C,Tabelid!$J$4),0),""))),"")</f>
        <v/>
      </c>
      <c r="M34" s="52" t="str">
        <f>IFERROR(IF($G34=Tabelid!$L$6,Eksplikatsioon!R35/SUM(Eksplikatsioon!$O35:'Eksplikatsioon'!$AG35),IF($G34=Tabelid!$L$4,IFERROR(SUMIFS($E:$E,$G:$G,Tabelid!$L$1,$C:$C,Tabelid!$J$4,$H:$H,M$2,$A:$A,$A34)/SUMIFS($E:$E,$G:$G,Tabelid!$L$1,$C:$C,Tabelid!$J$4,$A:$A,$A34),0),IF($G34=Tabelid!$L$5,IFERROR(SUMIFS($E:$E,$G:$G,Tabelid!$L$1,$C:$C,Tabelid!$J$4,$H:$H,M$2)/SUMIFS($E:$E,$G:$G,Tabelid!$L$1,$C:$C,Tabelid!$J$4),0),""))),"")</f>
        <v/>
      </c>
      <c r="N34" s="52" t="str">
        <f>IFERROR(IF($G34=Tabelid!$L$6,Eksplikatsioon!S35/SUM(Eksplikatsioon!$O35:'Eksplikatsioon'!$AG35),IF($G34=Tabelid!$L$4,IFERROR(SUMIFS($E:$E,$G:$G,Tabelid!$L$1,$C:$C,Tabelid!$J$4,$H:$H,N$2,$A:$A,$A34)/SUMIFS($E:$E,$G:$G,Tabelid!$L$1,$C:$C,Tabelid!$J$4,$A:$A,$A34),0),IF($G34=Tabelid!$L$5,IFERROR(SUMIFS($E:$E,$G:$G,Tabelid!$L$1,$C:$C,Tabelid!$J$4,$H:$H,N$2)/SUMIFS($E:$E,$G:$G,Tabelid!$L$1,$C:$C,Tabelid!$J$4),0),""))),"")</f>
        <v/>
      </c>
      <c r="O34" s="52" t="str">
        <f>IFERROR(IF($G34=Tabelid!$L$6,Eksplikatsioon!T35/SUM(Eksplikatsioon!$O35:'Eksplikatsioon'!$AG35),IF($G34=Tabelid!$L$4,IFERROR(SUMIFS($E:$E,$G:$G,Tabelid!$L$1,$C:$C,Tabelid!$J$4,$H:$H,O$2,$A:$A,$A34)/SUMIFS($E:$E,$G:$G,Tabelid!$L$1,$C:$C,Tabelid!$J$4,$A:$A,$A34),0),IF($G34=Tabelid!$L$5,IFERROR(SUMIFS($E:$E,$G:$G,Tabelid!$L$1,$C:$C,Tabelid!$J$4,$H:$H,O$2)/SUMIFS($E:$E,$G:$G,Tabelid!$L$1,$C:$C,Tabelid!$J$4),0),""))),"")</f>
        <v/>
      </c>
      <c r="P34" s="52" t="str">
        <f>IFERROR(IF($G34=Tabelid!$L$6,Eksplikatsioon!U35/SUM(Eksplikatsioon!$O35:'Eksplikatsioon'!$AG35),IF($G34=Tabelid!$L$4,IFERROR(SUMIFS($E:$E,$G:$G,Tabelid!$L$1,$C:$C,Tabelid!$J$4,$H:$H,P$2,$A:$A,$A34)/SUMIFS($E:$E,$G:$G,Tabelid!$L$1,$C:$C,Tabelid!$J$4,$A:$A,$A34),0),IF($G34=Tabelid!$L$5,IFERROR(SUMIFS($E:$E,$G:$G,Tabelid!$L$1,$C:$C,Tabelid!$J$4,$H:$H,P$2)/SUMIFS($E:$E,$G:$G,Tabelid!$L$1,$C:$C,Tabelid!$J$4),0),""))),"")</f>
        <v/>
      </c>
      <c r="Q34" s="52" t="str">
        <f>IFERROR(IF($G34=Tabelid!$L$6,Eksplikatsioon!V35/SUM(Eksplikatsioon!$O35:'Eksplikatsioon'!$AG35),IF($G34=Tabelid!$L$4,IFERROR(SUMIFS($E:$E,$G:$G,Tabelid!$L$1,$C:$C,Tabelid!$J$4,$H:$H,Q$2,$A:$A,$A34)/SUMIFS($E:$E,$G:$G,Tabelid!$L$1,$C:$C,Tabelid!$J$4,$A:$A,$A34),0),IF($G34=Tabelid!$L$5,IFERROR(SUMIFS($E:$E,$G:$G,Tabelid!$L$1,$C:$C,Tabelid!$J$4,$H:$H,Q$2)/SUMIFS($E:$E,$G:$G,Tabelid!$L$1,$C:$C,Tabelid!$J$4),0),""))),"")</f>
        <v/>
      </c>
      <c r="R34" s="52" t="str">
        <f>IFERROR(IF($G34=Tabelid!$L$6,Eksplikatsioon!W35/SUM(Eksplikatsioon!$O35:'Eksplikatsioon'!$AG35),IF($G34=Tabelid!$L$4,IFERROR(SUMIFS($E:$E,$G:$G,Tabelid!$L$1,$C:$C,Tabelid!$J$4,$H:$H,R$2,$A:$A,$A34)/SUMIFS($E:$E,$G:$G,Tabelid!$L$1,$C:$C,Tabelid!$J$4,$A:$A,$A34),0),IF($G34=Tabelid!$L$5,IFERROR(SUMIFS($E:$E,$G:$G,Tabelid!$L$1,$C:$C,Tabelid!$J$4,$H:$H,R$2)/SUMIFS($E:$E,$G:$G,Tabelid!$L$1,$C:$C,Tabelid!$J$4),0),""))),"")</f>
        <v/>
      </c>
      <c r="S34" s="52" t="str">
        <f>IFERROR(IF($G34=Tabelid!$L$6,Eksplikatsioon!X35/SUM(Eksplikatsioon!$O35:'Eksplikatsioon'!$AG35),IF($G34=Tabelid!$L$4,IFERROR(SUMIFS($E:$E,$G:$G,Tabelid!$L$1,$C:$C,Tabelid!$J$4,$H:$H,S$2,$A:$A,$A34)/SUMIFS($E:$E,$G:$G,Tabelid!$L$1,$C:$C,Tabelid!$J$4,$A:$A,$A34),0),IF($G34=Tabelid!$L$5,IFERROR(SUMIFS($E:$E,$G:$G,Tabelid!$L$1,$C:$C,Tabelid!$J$4,$H:$H,S$2)/SUMIFS($E:$E,$G:$G,Tabelid!$L$1,$C:$C,Tabelid!$J$4),0),""))),"")</f>
        <v/>
      </c>
      <c r="T34" s="52" t="str">
        <f>IFERROR(IF($G34=Tabelid!$L$6,Eksplikatsioon!Y35/SUM(Eksplikatsioon!$O35:'Eksplikatsioon'!$AG35),IF($G34=Tabelid!$L$4,IFERROR(SUMIFS($E:$E,$G:$G,Tabelid!$L$1,$C:$C,Tabelid!$J$4,$H:$H,T$2,$A:$A,$A34)/SUMIFS($E:$E,$G:$G,Tabelid!$L$1,$C:$C,Tabelid!$J$4,$A:$A,$A34),0),IF($G34=Tabelid!$L$5,IFERROR(SUMIFS($E:$E,$G:$G,Tabelid!$L$1,$C:$C,Tabelid!$J$4,$H:$H,T$2)/SUMIFS($E:$E,$G:$G,Tabelid!$L$1,$C:$C,Tabelid!$J$4),0),""))),"")</f>
        <v/>
      </c>
      <c r="U34" s="52" t="str">
        <f>IFERROR(IF($G34=Tabelid!$L$6,Eksplikatsioon!Z35/SUM(Eksplikatsioon!$O35:'Eksplikatsioon'!$AG35),IF($G34=Tabelid!$L$4,IFERROR(SUMIFS($E:$E,$G:$G,Tabelid!$L$1,$C:$C,Tabelid!$J$4,$H:$H,U$2,$A:$A,$A34)/SUMIFS($E:$E,$G:$G,Tabelid!$L$1,$C:$C,Tabelid!$J$4,$A:$A,$A34),0),IF($G34=Tabelid!$L$5,IFERROR(SUMIFS($E:$E,$G:$G,Tabelid!$L$1,$C:$C,Tabelid!$J$4,$H:$H,U$2)/SUMIFS($E:$E,$G:$G,Tabelid!$L$1,$C:$C,Tabelid!$J$4),0),""))),"")</f>
        <v/>
      </c>
      <c r="V34" s="52"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52"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52"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52"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52"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52"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52"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52" t="str">
        <f>IFERROR(IF($G34=Tabelid!$L$6,$E34*J34,IFERROR($E34*J34/SUM($J34:$AB34)*(Eksplikatsioon!O35)/SUMPRODUCT($J34:$AB34,Eksplikatsioon!$O35:$AG35),"")),"")</f>
        <v/>
      </c>
      <c r="AD34" s="52" t="str">
        <f>IFERROR(IF($G34=Tabelid!$L$6,$E34*K34,IFERROR($E34*K34/SUM($J34:$AB34)*(Eksplikatsioon!P35)/SUMPRODUCT($J34:$AB34,Eksplikatsioon!$O35:$AG35),"")),"")</f>
        <v/>
      </c>
      <c r="AE34" s="52" t="str">
        <f>IFERROR(IF($G34=Tabelid!$L$6,$E34*L34,IFERROR($E34*L34/SUM($J34:$AB34)*(Eksplikatsioon!Q35)/SUMPRODUCT($J34:$AB34,Eksplikatsioon!$O35:$AG35),"")),"")</f>
        <v/>
      </c>
      <c r="AF34" s="52" t="str">
        <f>IFERROR(IF($G34=Tabelid!$L$6,$E34*M34,IFERROR($E34*M34/SUM($J34:$AB34)*(Eksplikatsioon!R35)/SUMPRODUCT($J34:$AB34,Eksplikatsioon!$O35:$AG35),"")),"")</f>
        <v/>
      </c>
      <c r="AG34" s="52" t="str">
        <f>IFERROR(IF($G34=Tabelid!$L$6,$E34*N34,IFERROR($E34*N34/SUM($J34:$AB34)*(Eksplikatsioon!S35)/SUMPRODUCT($J34:$AB34,Eksplikatsioon!$O35:$AG35),"")),"")</f>
        <v/>
      </c>
      <c r="AH34" s="52" t="str">
        <f>IFERROR(IF($G34=Tabelid!$L$6,$E34*O34,IFERROR($E34*O34/SUM($J34:$AB34)*(Eksplikatsioon!T35)/SUMPRODUCT($J34:$AB34,Eksplikatsioon!$O35:$AG35),"")),"")</f>
        <v/>
      </c>
      <c r="AI34" s="52" t="str">
        <f>IFERROR(IF($G34=Tabelid!$L$6,$E34*P34,IFERROR($E34*P34/SUM($J34:$AB34)*(Eksplikatsioon!U35)/SUMPRODUCT($J34:$AB34,Eksplikatsioon!$O35:$AG35),"")),"")</f>
        <v/>
      </c>
      <c r="AJ34" s="52" t="str">
        <f>IFERROR(IF($G34=Tabelid!$L$6,$E34*Q34,IFERROR($E34*Q34/SUM($J34:$AB34)*(Eksplikatsioon!V35)/SUMPRODUCT($J34:$AB34,Eksplikatsioon!$O35:$AG35),"")),"")</f>
        <v/>
      </c>
      <c r="AK34" s="52" t="str">
        <f>IFERROR(IF($G34=Tabelid!$L$6,$E34*R34,IFERROR($E34*R34/SUM($J34:$AB34)*(Eksplikatsioon!W35)/SUMPRODUCT($J34:$AB34,Eksplikatsioon!$O35:$AG35),"")),"")</f>
        <v/>
      </c>
      <c r="AL34" s="52" t="str">
        <f>IFERROR(IF($G34=Tabelid!$L$6,$E34*S34,IFERROR($E34*S34/SUM($J34:$AB34)*(Eksplikatsioon!X35)/SUMPRODUCT($J34:$AB34,Eksplikatsioon!$O35:$AG35),"")),"")</f>
        <v/>
      </c>
      <c r="AM34" s="52" t="str">
        <f>IFERROR(IF($G34=Tabelid!$L$6,$E34*T34,IFERROR($E34*T34/SUM($J34:$AB34)*(Eksplikatsioon!Y35)/SUMPRODUCT($J34:$AB34,Eksplikatsioon!$O35:$AG35),"")),"")</f>
        <v/>
      </c>
      <c r="AN34" s="52" t="str">
        <f>IFERROR(IF($G34=Tabelid!$L$6,$E34*U34,IFERROR($E34*U34/SUM($J34:$AB34)*(Eksplikatsioon!Z35)/SUMPRODUCT($J34:$AB34,Eksplikatsioon!$O35:$AG35),"")),"")</f>
        <v/>
      </c>
      <c r="AO34" s="52" t="str">
        <f>IFERROR(IF($G34=Tabelid!$L$6,$E34*V34,IFERROR($E34*V34/SUM($J34:$AB34)*(Eksplikatsioon!AA35)/SUMPRODUCT($J34:$AB34,Eksplikatsioon!$O35:$AG35),"")),"")</f>
        <v/>
      </c>
      <c r="AP34" s="52" t="str">
        <f>IFERROR(IF($G34=Tabelid!$L$6,$E34*W34,IFERROR($E34*W34/SUM($J34:$AB34)*(Eksplikatsioon!AB35)/SUMPRODUCT($J34:$AB34,Eksplikatsioon!$O35:$AG35),"")),"")</f>
        <v/>
      </c>
      <c r="AQ34" s="52" t="str">
        <f>IFERROR(IF($G34=Tabelid!$L$6,$E34*X34,IFERROR($E34*X34/SUM($J34:$AB34)*(Eksplikatsioon!AC35)/SUMPRODUCT($J34:$AB34,Eksplikatsioon!$O35:$AG35),"")),"")</f>
        <v/>
      </c>
      <c r="AR34" s="52" t="str">
        <f>IFERROR(IF($G34=Tabelid!$L$6,$E34*Y34,IFERROR($E34*Y34/SUM($J34:$AB34)*(Eksplikatsioon!AD35)/SUMPRODUCT($J34:$AB34,Eksplikatsioon!$O35:$AG35),"")),"")</f>
        <v/>
      </c>
      <c r="AS34" s="52" t="str">
        <f>IFERROR(IF($G34=Tabelid!$L$6,$E34*Z34,IFERROR($E34*Z34/SUM($J34:$AB34)*(Eksplikatsioon!AE35)/SUMPRODUCT($J34:$AB34,Eksplikatsioon!$O35:$AG35),"")),"")</f>
        <v/>
      </c>
      <c r="AT34" s="52" t="str">
        <f>IFERROR(IF($G34=Tabelid!$L$6,$E34*AA34,IFERROR($E34*AA34/SUM($J34:$AB34)*(Eksplikatsioon!AF35)/SUMPRODUCT($J34:$AB34,Eksplikatsioon!$O35:$AG35),"")),"")</f>
        <v/>
      </c>
      <c r="AU34" s="52" t="str">
        <f>IFERROR(IF($G34=Tabelid!$L$6,$E34*AB34,IFERROR($E34*AB34/SUM($J34:$AB34)*(Eksplikatsioon!AG35)/SUMPRODUCT($J34:$AB34,Eksplikatsioon!$O35:$AG35),"")),"")</f>
        <v/>
      </c>
      <c r="AW34" s="61" t="str">
        <f t="shared" si="5"/>
        <v/>
      </c>
      <c r="AX34" s="61" t="str">
        <f t="shared" si="6"/>
        <v/>
      </c>
      <c r="AY34" s="58" t="str">
        <f>IF(BF34&lt;&gt;"",IF(SUMIFS(E:E,H:H,AW34,G:G,"Ainukasutuses pind",C:C,"ÜÜRITAV PIND")=0,0,SUMIFS(E:E,H:H,AW34,G:G,"Ainukasutuses pind",C:C,"ÜÜRITAV PIND")),IF(AW34="Aktiivne vakantsus",SUMIFS(E:E,C:C,"üüritav pind",G:G,"ainukasutuses pind")-SUM($AY$2:AY33),IF(AW34="Üüritav pind kokku",SUM($AY$2:AY33),"")))</f>
        <v/>
      </c>
      <c r="AZ34" s="58" t="str">
        <f>IF(BF34&lt;&gt;"",IFERROR(SUMIFS(E:E,G:G,"Ainukasutuses pind",C:C,"Üüritav pind",H:H,AW34,A:A,-5)/SUMIFS(E:E,G:G,"Ainukasutuses pind",C:C,"Üüritav pind",A:A,-5)*SUMIFS(E:E,G:G,"korruse üldpind",C:C,"üüritav pind",A:A,-5),0)+IFERROR(SUMIFS(E:E,G:G,"Ainukasutuses pind",C:C,"Üüritav pind",H:H,AW34,A:A,-4)/SUMIFS(E:E,G:G,"Ainukasutuses pind",C:C,"Üüritav pind",A:A,-4)*SUMIFS(E:E,G:G,"korruse üldpind",C:C,"üüritav pind",A:A,-4),0)+IFERROR(SUMIFS(E:E,G:G,"Ainukasutuses pind",C:C,"Üüritav pind",H:H,AW34,A:A,-3)/SUMIFS(E:E,G:G,"Ainukasutuses pind",C:C,"Üüritav pind",A:A,-3)*SUMIFS(E:E,G:G,"korruse üldpind",C:C,"üüritav pind",A:A,-3),0)+IFERROR(SUMIFS(E:E,G:G,"Ainukasutuses pind",C:C,"Üüritav pind",H:H,AW34,A:A,-2)/SUMIFS(E:E,G:G,"Ainukasutuses pind",C:C,"Üüritav pind",A:A,-2)*SUMIFS(E:E,G:G,"korruse üldpind",C:C,"üüritav pind",A:A,-2),0)+IFERROR(SUMIFS(E:E,G:G,"Ainukasutuses pind",C:C,"Üüritav pind",H:H,AW34,A:A,-1)/SUMIFS(E:E,G:G,"Ainukasutuses pind",C:C,"Üüritav pind",A:A,-1)*SUMIFS(E:E,G:G,"korruse üldpind",C:C,"üüritav pind",A:A,-1),0)+IFERROR(SUMIFS(E:E,G:G,"Ainukasutuses pind",C:C,"Üüritav pind",H:H,AW34,A:A,0)/SUMIFS(E:E,G:G,"Ainukasutuses pind",C:C,"Üüritav pind",A:A,0)*SUMIFS(E:E,G:G,"korruse üldpind",C:C,"üüritav pind",A:A,0),0)+IFERROR(SUMIFS(E:E,G:G,"Ainukasutuses pind",C:C,"Üüritav pind",H:H,AW34,A:A,1)/SUMIFS(E:E,G:G,"Ainukasutuses pind",C:C,"Üüritav pind",A:A,1)*SUMIFS(E:E,G:G,"korruse üldpind",C:C,"üüritav pind",A:A,1),0)+IFERROR(SUMIFS(E:E,G:G,"Ainukasutuses pind",C:C,"Üüritav pind",H:H,AW34,A:A,2)/SUMIFS(E:E,G:G,"Ainukasutuses pind",C:C,"Üüritav pind",A:A,2)*SUMIFS(E:E,G:G,"korruse üldpind",C:C,"üüritav pind",A:A,2),0)+IFERROR(SUMIFS(E:E,G:G,"Ainukasutuses pind",C:C,"Üüritav pind",H:H,AW34,A:A,3)/SUMIFS(E:E,G:G,"Ainukasutuses pind",C:C,"Üüritav pind",A:A,3)*SUMIFS(E:E,G:G,"korruse üldpind",C:C,"üüritav pind",A:A,3),0)+IFERROR(SUMIFS(E:E,G:G,"Ainukasutuses pind",C:C,"Üüritav pind",H:H,AW34,A:A,4)/SUMIFS(E:E,G:G,"Ainukasutuses pind",C:C,"Üüritav pind",A:A,4)*SUMIFS(E:E,G:G,"korruse üldpind",C:C,"üüritav pind",A:A,4),0)+IFERROR(SUMIFS(E:E,G:G,"Ainukasutuses pind",C:C,"Üüritav pind",H:H,AW34,A:A,5)/SUMIFS(E:E,G:G,"Ainukasutuses pind",C:C,"Üüritav pind",A:A,5)*SUMIFS(E:E,G:G,"korruse üldpind",C:C,"üüritav pind",A:A,5),0)+IFERROR(SUMIFS(E:E,G:G,"Ainukasutuses pind",C:C,"Üüritav pind",H:H,AW34,A:A,6)/SUMIFS(E:E,G:G,"Ainukasutuses pind",C:C,"Üüritav pind",A:A,6)*SUMIFS(E:E,G:G,"korruse üldpind",C:C,"üüritav pind",A:A,6),0)+IFERROR(SUMIFS(E:E,G:G,"Ainukasutuses pind",C:C,"Üüritav pind",H:H,AW34,A:A,7)/SUMIFS(E:E,G:G,"Ainukasutuses pind",C:C,"Üüritav pind",A:A,7)*SUMIFS(E:E,G:G,"korruse üldpind",C:C,"üüritav pind",A:A,7),0)+IFERROR(SUMIFS(E:E,G:G,"Ainukasutuses pind",C:C,"Üüritav pind",H:H,AW34,A:A,8)/SUMIFS(E:E,G:G,"Ainukasutuses pind",C:C,"Üüritav pind",A:A,8)*SUMIFS(E:E,G:G,"korruse üldpind",C:C,"üüritav pind",A:A,8),0)+IFERROR(SUMIFS(E:E,G:G,"Ainukasutuses pind",C:C,"Üüritav pind",H:H,AW34,A:A,9)/SUMIFS(E:E,G:G,"Ainukasutuses pind",C:C,"Üüritav pind",A:A,9)*SUMIFS(E:E,G:G,"korruse üldpind",C:C,"üüritav pind",A:A,9),0)+IFERROR(SUMIFS(E:E,G:G,"Ainukasutuses pind",C:C,"Üüritav pind",H:H,AW34,A:A,10)/SUMIFS(E:E,G:G,"Ainukasutuses pind",C:C,"Üüritav pind",A:A,10)*SUMIFS(E:E,G:G,"korruse üldpind",C:C,"üüritav pind",A:A,10),0)+IFERROR(SUMIFS(E:E,G:G,"Ainukasutuses pind",C:C,"Üüritav pind",H:H,AW34,A:A,11)/SUMIFS(E:E,G:G,"Ainukasutuses pind",C:C,"Üüritav pind",A:A,11)*SUMIFS(E:E,G:G,"korruse üldpind",C:C,"üüritav pind",A:A,11),0)+IFERROR(SUMIFS(E:E,G:G,"Ainukasutuses pind",C:C,"Üüritav pind",H:H,AW34,A:A,12)/SUMIFS(E:E,G:G,"Ainukasutuses pind",C:C,"Üüritav pind",A:A,12)*SUMIFS(E:E,G:G,"korruse üldpind",C:C,"üüritav pind",A:A,12),0)+IFERROR(SUMIFS(E:E,G:G,"Ainukasutuses pind",C:C,"Üüritav pind",H:H,AW34,A:A,13)/SUMIFS(E:E,G:G,"Ainukasutuses pind",C:C,"Üüritav pind",A:A,13)*SUMIFS(E:E,G:G,"korruse üldpind",C:C,"üüritav pind",A:A,13),0)+IFERROR(SUMIFS(E:E,G:G,"Ainukasutuses pind",C:C,"Üüritav pind",H:H,AW34,A:A,14)/SUMIFS(E:E,G:G,"Ainukasutuses pind",C:C,"Üüritav pind",A:A,14)*SUMIFS(E:E,G:G,"korruse üldpind",C:C,"üüritav pind",A:A,14),0)+IFERROR(SUMIFS(E:E,G:G,"Ainukasutuses pind",C:C,"Üüritav pind",H:H,AW34,A:A,15)/SUMIFS(E:E,G:G,"Ainukasutuses pind",C:C,"Üüritav pind",A:A,15)*SUMIFS(E:E,G:G,"korruse üldpind",C:C,"üüritav pind",A:A,15),0)+IFERROR(SUMIFS(E:E,G:G,"Ainukasutuses pind",C:C,"Üüritav pind",H:H,AW34,A:A,16)/SUMIFS(E:E,G:G,"Ainukasutuses pind",C:C,"Üüritav pind",A:A,16)*SUMIFS(E:E,G:G,"korruse üldpind",C:C,"üüritav pind",A:A,16),0)+IFERROR(SUMIFS(E:E,G:G,"Ainukasutuses pind",C:C,"Üüritav pind",H:H,AW34,A:A,17)/SUMIFS(E:E,G:G,"Ainukasutuses pind",C:C,"Üüritav pind",A:A,17)*SUMIFS(E:E,G:G,"korruse üldpind",C:C,"üüritav pind",A:A,17),0)+IFERROR(SUMIFS(E:E,G:G,"Ainukasutuses pind",C:C,"Üüritav pind",H:H,AW34,A:A,18)/SUMIFS(E:E,G:G,"Ainukasutuses pind",C:C,"Üüritav pind",A:A,18)*SUMIFS(E:E,G:G,"korruse üldpind",C:C,"üüritav pind",A:A,18),0)+IFERROR(SUMIFS(E:E,G:G,"Ainukasutuses pind",C:C,"Üüritav pind",H:H,AW34,A:A,19)/SUMIFS(E:E,G:G,"Ainukasutuses pind",C:C,"Üüritav pind",A:A,19)*SUMIFS(E:E,G:G,"korruse üldpind",C:C,"üüritav pind",A:A,19),0)+IFERROR(SUMIFS(E:E,G:G,"Ainukasutuses pind",C:C,"Üüritav pind",H:H,AW34,A:A,20)/SUMIFS(E:E,G:G,"Ainukasutuses pind",C:C,"Üüritav pind",A:A,20)*SUMIFS(E:E,G:G,"korruse üldpind",C:C,"üüritav pind",A:A,20),0),IF(AW34="Aktiivne vakantsus",SUMIFS(E:E,C:C,"üüritav pind",G:G,"korruse üldpind")-SUM($AZ$2:AZ33),IF(AW34="Üüritav pind kokku",SUM($AZ$2:AZ33),"")))</f>
        <v/>
      </c>
      <c r="BA34" s="58" t="str">
        <f ca="1">IF(BF34&lt;&gt;"",IFERROR(AY34/SUM($AY$3:OFFSET($AY$3,MATCH("Üüritav pind kokku",$AW$5:$AW$100,0),0))*SUMIFS(E:E,G:G,"Hoone üldpind",C:C,"ÜÜRITAV PIND"),0),IF(AW34="Aktiivne vakantsus",IFERROR(AY34/SUM($AY$3:AY34)*SUMIFS(E:E,G:G,"Hoone üldpind",C:C,"ÜÜRITAV PIND"),SUMIFS(E:E,G:G,"Hoone üldpind",C:C,"ÜÜRITAV PIND")),IF(AW34="Üüritav pind kokku",SUM($BA$2:BA33),"")))</f>
        <v/>
      </c>
      <c r="BB34" s="58" t="str">
        <f ca="1">IF(OR(BF34&lt;&gt;"",AW34="Aktiivne vakantsus"),IFERROR(SUM(INDIRECT("r3c"&amp;MATCH($AW34,AC$2:AU$2,0)+28,FALSE):INDIRECT("r1002c"&amp;MATCH($AW34,AC$2:AU$2,0)+28,FALSE)),0),IF(AW34="Üüritav pind kokku",SUM($BB$2:BB33),""))</f>
        <v/>
      </c>
      <c r="BC34" s="58" t="str">
        <f t="shared" si="7"/>
        <v/>
      </c>
      <c r="BD34" s="73" t="str">
        <f t="shared" ca="1" si="8"/>
        <v/>
      </c>
      <c r="BF34" s="60"/>
      <c r="BG34" s="60"/>
    </row>
    <row r="35" spans="1:59" x14ac:dyDescent="0.25">
      <c r="A35" s="38" t="str">
        <f>IF(Eksplikatsioon!A36=0,"",Eksplikatsioon!A36)</f>
        <v>01</v>
      </c>
      <c r="B35" s="38" t="str">
        <f>IF(Eksplikatsioon!B36=0,"",Eksplikatsioon!B36)</f>
        <v>125B</v>
      </c>
      <c r="C35" s="38" t="str">
        <f>IF(Eksplikatsioon!C36=0,"",Eksplikatsioon!C36)</f>
        <v>ÜÜRITAV PIND</v>
      </c>
      <c r="D35" s="38" t="str">
        <f>IF(Eksplikatsioon!D36=0,"",Eksplikatsioon!D36)</f>
        <v>Kabinet/Büroo</v>
      </c>
      <c r="E35" s="38">
        <f>IF(Eksplikatsioon!F36=0,"",Eksplikatsioon!F36)</f>
        <v>7.5</v>
      </c>
      <c r="F35" s="38" t="str">
        <f>IF(Eksplikatsioon!H36=0,"",Eksplikatsioon!H36)</f>
        <v/>
      </c>
      <c r="G35" s="38" t="str">
        <f>IF(Eksplikatsioon!J36=0,"",Eksplikatsioon!J36)</f>
        <v>Ainukasutuses pind</v>
      </c>
      <c r="H35" s="38" t="str">
        <f>IF(Eksplikatsioon!K36=0,"",Eksplikatsioon!K36)</f>
        <v>Maa-amet</v>
      </c>
      <c r="I35" s="38" t="str">
        <f>IF(Eksplikatsioon!L36=0,"",Eksplikatsioon!L36)</f>
        <v>LEIGRI5_18</v>
      </c>
      <c r="J35" s="52" t="str">
        <f>IFERROR(IF($G35=Tabelid!$L$6,Eksplikatsioon!O36/SUM(Eksplikatsioon!$O36:'Eksplikatsioon'!$AG36),IF($G35=Tabelid!$L$4,IFERROR(SUMIFS($E:$E,$G:$G,Tabelid!$L$1,$C:$C,Tabelid!$J$4,$H:$H,J$2,$A:$A,$A35)/SUMIFS($E:$E,$G:$G,Tabelid!$L$1,$C:$C,Tabelid!$J$4,$A:$A,$A35),0),IF($G35=Tabelid!$L$5,IFERROR(SUMIFS($E:$E,$G:$G,Tabelid!$L$1,$C:$C,Tabelid!$J$4,$H:$H,J$2)/SUMIFS($E:$E,$G:$G,Tabelid!$L$1,$C:$C,Tabelid!$J$4),0),""))),"")</f>
        <v/>
      </c>
      <c r="K35" s="52" t="str">
        <f>IFERROR(IF($G35=Tabelid!$L$6,Eksplikatsioon!P36/SUM(Eksplikatsioon!$O36:'Eksplikatsioon'!$AG36),IF($G35=Tabelid!$L$4,IFERROR(SUMIFS($E:$E,$G:$G,Tabelid!$L$1,$C:$C,Tabelid!$J$4,$H:$H,K$2,$A:$A,$A35)/SUMIFS($E:$E,$G:$G,Tabelid!$L$1,$C:$C,Tabelid!$J$4,$A:$A,$A35),0),IF($G35=Tabelid!$L$5,IFERROR(SUMIFS($E:$E,$G:$G,Tabelid!$L$1,$C:$C,Tabelid!$J$4,$H:$H,K$2)/SUMIFS($E:$E,$G:$G,Tabelid!$L$1,$C:$C,Tabelid!$J$4),0),""))),"")</f>
        <v/>
      </c>
      <c r="L35" s="52" t="str">
        <f>IFERROR(IF($G35=Tabelid!$L$6,Eksplikatsioon!Q36/SUM(Eksplikatsioon!$O36:'Eksplikatsioon'!$AG36),IF($G35=Tabelid!$L$4,IFERROR(SUMIFS($E:$E,$G:$G,Tabelid!$L$1,$C:$C,Tabelid!$J$4,$H:$H,L$2,$A:$A,$A35)/SUMIFS($E:$E,$G:$G,Tabelid!$L$1,$C:$C,Tabelid!$J$4,$A:$A,$A35),0),IF($G35=Tabelid!$L$5,IFERROR(SUMIFS($E:$E,$G:$G,Tabelid!$L$1,$C:$C,Tabelid!$J$4,$H:$H,L$2)/SUMIFS($E:$E,$G:$G,Tabelid!$L$1,$C:$C,Tabelid!$J$4),0),""))),"")</f>
        <v/>
      </c>
      <c r="M35" s="52" t="str">
        <f>IFERROR(IF($G35=Tabelid!$L$6,Eksplikatsioon!R36/SUM(Eksplikatsioon!$O36:'Eksplikatsioon'!$AG36),IF($G35=Tabelid!$L$4,IFERROR(SUMIFS($E:$E,$G:$G,Tabelid!$L$1,$C:$C,Tabelid!$J$4,$H:$H,M$2,$A:$A,$A35)/SUMIFS($E:$E,$G:$G,Tabelid!$L$1,$C:$C,Tabelid!$J$4,$A:$A,$A35),0),IF($G35=Tabelid!$L$5,IFERROR(SUMIFS($E:$E,$G:$G,Tabelid!$L$1,$C:$C,Tabelid!$J$4,$H:$H,M$2)/SUMIFS($E:$E,$G:$G,Tabelid!$L$1,$C:$C,Tabelid!$J$4),0),""))),"")</f>
        <v/>
      </c>
      <c r="N35" s="52" t="str">
        <f>IFERROR(IF($G35=Tabelid!$L$6,Eksplikatsioon!S36/SUM(Eksplikatsioon!$O36:'Eksplikatsioon'!$AG36),IF($G35=Tabelid!$L$4,IFERROR(SUMIFS($E:$E,$G:$G,Tabelid!$L$1,$C:$C,Tabelid!$J$4,$H:$H,N$2,$A:$A,$A35)/SUMIFS($E:$E,$G:$G,Tabelid!$L$1,$C:$C,Tabelid!$J$4,$A:$A,$A35),0),IF($G35=Tabelid!$L$5,IFERROR(SUMIFS($E:$E,$G:$G,Tabelid!$L$1,$C:$C,Tabelid!$J$4,$H:$H,N$2)/SUMIFS($E:$E,$G:$G,Tabelid!$L$1,$C:$C,Tabelid!$J$4),0),""))),"")</f>
        <v/>
      </c>
      <c r="O35" s="52" t="str">
        <f>IFERROR(IF($G35=Tabelid!$L$6,Eksplikatsioon!T36/SUM(Eksplikatsioon!$O36:'Eksplikatsioon'!$AG36),IF($G35=Tabelid!$L$4,IFERROR(SUMIFS($E:$E,$G:$G,Tabelid!$L$1,$C:$C,Tabelid!$J$4,$H:$H,O$2,$A:$A,$A35)/SUMIFS($E:$E,$G:$G,Tabelid!$L$1,$C:$C,Tabelid!$J$4,$A:$A,$A35),0),IF($G35=Tabelid!$L$5,IFERROR(SUMIFS($E:$E,$G:$G,Tabelid!$L$1,$C:$C,Tabelid!$J$4,$H:$H,O$2)/SUMIFS($E:$E,$G:$G,Tabelid!$L$1,$C:$C,Tabelid!$J$4),0),""))),"")</f>
        <v/>
      </c>
      <c r="P35" s="52" t="str">
        <f>IFERROR(IF($G35=Tabelid!$L$6,Eksplikatsioon!U36/SUM(Eksplikatsioon!$O36:'Eksplikatsioon'!$AG36),IF($G35=Tabelid!$L$4,IFERROR(SUMIFS($E:$E,$G:$G,Tabelid!$L$1,$C:$C,Tabelid!$J$4,$H:$H,P$2,$A:$A,$A35)/SUMIFS($E:$E,$G:$G,Tabelid!$L$1,$C:$C,Tabelid!$J$4,$A:$A,$A35),0),IF($G35=Tabelid!$L$5,IFERROR(SUMIFS($E:$E,$G:$G,Tabelid!$L$1,$C:$C,Tabelid!$J$4,$H:$H,P$2)/SUMIFS($E:$E,$G:$G,Tabelid!$L$1,$C:$C,Tabelid!$J$4),0),""))),"")</f>
        <v/>
      </c>
      <c r="Q35" s="52" t="str">
        <f>IFERROR(IF($G35=Tabelid!$L$6,Eksplikatsioon!V36/SUM(Eksplikatsioon!$O36:'Eksplikatsioon'!$AG36),IF($G35=Tabelid!$L$4,IFERROR(SUMIFS($E:$E,$G:$G,Tabelid!$L$1,$C:$C,Tabelid!$J$4,$H:$H,Q$2,$A:$A,$A35)/SUMIFS($E:$E,$G:$G,Tabelid!$L$1,$C:$C,Tabelid!$J$4,$A:$A,$A35),0),IF($G35=Tabelid!$L$5,IFERROR(SUMIFS($E:$E,$G:$G,Tabelid!$L$1,$C:$C,Tabelid!$J$4,$H:$H,Q$2)/SUMIFS($E:$E,$G:$G,Tabelid!$L$1,$C:$C,Tabelid!$J$4),0),""))),"")</f>
        <v/>
      </c>
      <c r="R35" s="52" t="str">
        <f>IFERROR(IF($G35=Tabelid!$L$6,Eksplikatsioon!W36/SUM(Eksplikatsioon!$O36:'Eksplikatsioon'!$AG36),IF($G35=Tabelid!$L$4,IFERROR(SUMIFS($E:$E,$G:$G,Tabelid!$L$1,$C:$C,Tabelid!$J$4,$H:$H,R$2,$A:$A,$A35)/SUMIFS($E:$E,$G:$G,Tabelid!$L$1,$C:$C,Tabelid!$J$4,$A:$A,$A35),0),IF($G35=Tabelid!$L$5,IFERROR(SUMIFS($E:$E,$G:$G,Tabelid!$L$1,$C:$C,Tabelid!$J$4,$H:$H,R$2)/SUMIFS($E:$E,$G:$G,Tabelid!$L$1,$C:$C,Tabelid!$J$4),0),""))),"")</f>
        <v/>
      </c>
      <c r="S35" s="52" t="str">
        <f>IFERROR(IF($G35=Tabelid!$L$6,Eksplikatsioon!X36/SUM(Eksplikatsioon!$O36:'Eksplikatsioon'!$AG36),IF($G35=Tabelid!$L$4,IFERROR(SUMIFS($E:$E,$G:$G,Tabelid!$L$1,$C:$C,Tabelid!$J$4,$H:$H,S$2,$A:$A,$A35)/SUMIFS($E:$E,$G:$G,Tabelid!$L$1,$C:$C,Tabelid!$J$4,$A:$A,$A35),0),IF($G35=Tabelid!$L$5,IFERROR(SUMIFS($E:$E,$G:$G,Tabelid!$L$1,$C:$C,Tabelid!$J$4,$H:$H,S$2)/SUMIFS($E:$E,$G:$G,Tabelid!$L$1,$C:$C,Tabelid!$J$4),0),""))),"")</f>
        <v/>
      </c>
      <c r="T35" s="52" t="str">
        <f>IFERROR(IF($G35=Tabelid!$L$6,Eksplikatsioon!Y36/SUM(Eksplikatsioon!$O36:'Eksplikatsioon'!$AG36),IF($G35=Tabelid!$L$4,IFERROR(SUMIFS($E:$E,$G:$G,Tabelid!$L$1,$C:$C,Tabelid!$J$4,$H:$H,T$2,$A:$A,$A35)/SUMIFS($E:$E,$G:$G,Tabelid!$L$1,$C:$C,Tabelid!$J$4,$A:$A,$A35),0),IF($G35=Tabelid!$L$5,IFERROR(SUMIFS($E:$E,$G:$G,Tabelid!$L$1,$C:$C,Tabelid!$J$4,$H:$H,T$2)/SUMIFS($E:$E,$G:$G,Tabelid!$L$1,$C:$C,Tabelid!$J$4),0),""))),"")</f>
        <v/>
      </c>
      <c r="U35" s="52" t="str">
        <f>IFERROR(IF($G35=Tabelid!$L$6,Eksplikatsioon!Z36/SUM(Eksplikatsioon!$O36:'Eksplikatsioon'!$AG36),IF($G35=Tabelid!$L$4,IFERROR(SUMIFS($E:$E,$G:$G,Tabelid!$L$1,$C:$C,Tabelid!$J$4,$H:$H,U$2,$A:$A,$A35)/SUMIFS($E:$E,$G:$G,Tabelid!$L$1,$C:$C,Tabelid!$J$4,$A:$A,$A35),0),IF($G35=Tabelid!$L$5,IFERROR(SUMIFS($E:$E,$G:$G,Tabelid!$L$1,$C:$C,Tabelid!$J$4,$H:$H,U$2)/SUMIFS($E:$E,$G:$G,Tabelid!$L$1,$C:$C,Tabelid!$J$4),0),""))),"")</f>
        <v/>
      </c>
      <c r="V35" s="52"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52"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52"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52"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52"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52"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52"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52" t="str">
        <f>IFERROR(IF($G35=Tabelid!$L$6,$E35*J35,IFERROR($E35*J35/SUM($J35:$AB35)*(Eksplikatsioon!O36)/SUMPRODUCT($J35:$AB35,Eksplikatsioon!$O36:$AG36),"")),"")</f>
        <v/>
      </c>
      <c r="AD35" s="52" t="str">
        <f>IFERROR(IF($G35=Tabelid!$L$6,$E35*K35,IFERROR($E35*K35/SUM($J35:$AB35)*(Eksplikatsioon!P36)/SUMPRODUCT($J35:$AB35,Eksplikatsioon!$O36:$AG36),"")),"")</f>
        <v/>
      </c>
      <c r="AE35" s="52" t="str">
        <f>IFERROR(IF($G35=Tabelid!$L$6,$E35*L35,IFERROR($E35*L35/SUM($J35:$AB35)*(Eksplikatsioon!Q36)/SUMPRODUCT($J35:$AB35,Eksplikatsioon!$O36:$AG36),"")),"")</f>
        <v/>
      </c>
      <c r="AF35" s="52" t="str">
        <f>IFERROR(IF($G35=Tabelid!$L$6,$E35*M35,IFERROR($E35*M35/SUM($J35:$AB35)*(Eksplikatsioon!R36)/SUMPRODUCT($J35:$AB35,Eksplikatsioon!$O36:$AG36),"")),"")</f>
        <v/>
      </c>
      <c r="AG35" s="52" t="str">
        <f>IFERROR(IF($G35=Tabelid!$L$6,$E35*N35,IFERROR($E35*N35/SUM($J35:$AB35)*(Eksplikatsioon!S36)/SUMPRODUCT($J35:$AB35,Eksplikatsioon!$O36:$AG36),"")),"")</f>
        <v/>
      </c>
      <c r="AH35" s="52" t="str">
        <f>IFERROR(IF($G35=Tabelid!$L$6,$E35*O35,IFERROR($E35*O35/SUM($J35:$AB35)*(Eksplikatsioon!T36)/SUMPRODUCT($J35:$AB35,Eksplikatsioon!$O36:$AG36),"")),"")</f>
        <v/>
      </c>
      <c r="AI35" s="52" t="str">
        <f>IFERROR(IF($G35=Tabelid!$L$6,$E35*P35,IFERROR($E35*P35/SUM($J35:$AB35)*(Eksplikatsioon!U36)/SUMPRODUCT($J35:$AB35,Eksplikatsioon!$O36:$AG36),"")),"")</f>
        <v/>
      </c>
      <c r="AJ35" s="52" t="str">
        <f>IFERROR(IF($G35=Tabelid!$L$6,$E35*Q35,IFERROR($E35*Q35/SUM($J35:$AB35)*(Eksplikatsioon!V36)/SUMPRODUCT($J35:$AB35,Eksplikatsioon!$O36:$AG36),"")),"")</f>
        <v/>
      </c>
      <c r="AK35" s="52" t="str">
        <f>IFERROR(IF($G35=Tabelid!$L$6,$E35*R35,IFERROR($E35*R35/SUM($J35:$AB35)*(Eksplikatsioon!W36)/SUMPRODUCT($J35:$AB35,Eksplikatsioon!$O36:$AG36),"")),"")</f>
        <v/>
      </c>
      <c r="AL35" s="52" t="str">
        <f>IFERROR(IF($G35=Tabelid!$L$6,$E35*S35,IFERROR($E35*S35/SUM($J35:$AB35)*(Eksplikatsioon!X36)/SUMPRODUCT($J35:$AB35,Eksplikatsioon!$O36:$AG36),"")),"")</f>
        <v/>
      </c>
      <c r="AM35" s="52" t="str">
        <f>IFERROR(IF($G35=Tabelid!$L$6,$E35*T35,IFERROR($E35*T35/SUM($J35:$AB35)*(Eksplikatsioon!Y36)/SUMPRODUCT($J35:$AB35,Eksplikatsioon!$O36:$AG36),"")),"")</f>
        <v/>
      </c>
      <c r="AN35" s="52" t="str">
        <f>IFERROR(IF($G35=Tabelid!$L$6,$E35*U35,IFERROR($E35*U35/SUM($J35:$AB35)*(Eksplikatsioon!Z36)/SUMPRODUCT($J35:$AB35,Eksplikatsioon!$O36:$AG36),"")),"")</f>
        <v/>
      </c>
      <c r="AO35" s="52" t="str">
        <f>IFERROR(IF($G35=Tabelid!$L$6,$E35*V35,IFERROR($E35*V35/SUM($J35:$AB35)*(Eksplikatsioon!AA36)/SUMPRODUCT($J35:$AB35,Eksplikatsioon!$O36:$AG36),"")),"")</f>
        <v/>
      </c>
      <c r="AP35" s="52" t="str">
        <f>IFERROR(IF($G35=Tabelid!$L$6,$E35*W35,IFERROR($E35*W35/SUM($J35:$AB35)*(Eksplikatsioon!AB36)/SUMPRODUCT($J35:$AB35,Eksplikatsioon!$O36:$AG36),"")),"")</f>
        <v/>
      </c>
      <c r="AQ35" s="52" t="str">
        <f>IFERROR(IF($G35=Tabelid!$L$6,$E35*X35,IFERROR($E35*X35/SUM($J35:$AB35)*(Eksplikatsioon!AC36)/SUMPRODUCT($J35:$AB35,Eksplikatsioon!$O36:$AG36),"")),"")</f>
        <v/>
      </c>
      <c r="AR35" s="52" t="str">
        <f>IFERROR(IF($G35=Tabelid!$L$6,$E35*Y35,IFERROR($E35*Y35/SUM($J35:$AB35)*(Eksplikatsioon!AD36)/SUMPRODUCT($J35:$AB35,Eksplikatsioon!$O36:$AG36),"")),"")</f>
        <v/>
      </c>
      <c r="AS35" s="52" t="str">
        <f>IFERROR(IF($G35=Tabelid!$L$6,$E35*Z35,IFERROR($E35*Z35/SUM($J35:$AB35)*(Eksplikatsioon!AE36)/SUMPRODUCT($J35:$AB35,Eksplikatsioon!$O36:$AG36),"")),"")</f>
        <v/>
      </c>
      <c r="AT35" s="52" t="str">
        <f>IFERROR(IF($G35=Tabelid!$L$6,$E35*AA35,IFERROR($E35*AA35/SUM($J35:$AB35)*(Eksplikatsioon!AF36)/SUMPRODUCT($J35:$AB35,Eksplikatsioon!$O36:$AG36),"")),"")</f>
        <v/>
      </c>
      <c r="AU35" s="52" t="str">
        <f>IFERROR(IF($G35=Tabelid!$L$6,$E35*AB35,IFERROR($E35*AB35/SUM($J35:$AB35)*(Eksplikatsioon!AG36)/SUMPRODUCT($J35:$AB35,Eksplikatsioon!$O36:$AG36),"")),"")</f>
        <v/>
      </c>
      <c r="AW35" s="61" t="str">
        <f t="shared" si="5"/>
        <v/>
      </c>
      <c r="AX35" s="61" t="str">
        <f t="shared" si="6"/>
        <v/>
      </c>
      <c r="AY35" s="58" t="str">
        <f>IF(BF35&lt;&gt;"",IF(SUMIFS(E:E,H:H,AW35,G:G,"Ainukasutuses pind",C:C,"ÜÜRITAV PIND")=0,0,SUMIFS(E:E,H:H,AW35,G:G,"Ainukasutuses pind",C:C,"ÜÜRITAV PIND")),IF(AW35="Aktiivne vakantsus",SUMIFS(E:E,C:C,"üüritav pind",G:G,"ainukasutuses pind")-SUM($AY$2:AY34),IF(AW35="Üüritav pind kokku",SUM($AY$2:AY34),"")))</f>
        <v/>
      </c>
      <c r="AZ35" s="58" t="str">
        <f>IF(BF35&lt;&gt;"",IFERROR(SUMIFS(E:E,G:G,"Ainukasutuses pind",C:C,"Üüritav pind",H:H,AW35,A:A,-5)/SUMIFS(E:E,G:G,"Ainukasutuses pind",C:C,"Üüritav pind",A:A,-5)*SUMIFS(E:E,G:G,"korruse üldpind",C:C,"üüritav pind",A:A,-5),0)+IFERROR(SUMIFS(E:E,G:G,"Ainukasutuses pind",C:C,"Üüritav pind",H:H,AW35,A:A,-4)/SUMIFS(E:E,G:G,"Ainukasutuses pind",C:C,"Üüritav pind",A:A,-4)*SUMIFS(E:E,G:G,"korruse üldpind",C:C,"üüritav pind",A:A,-4),0)+IFERROR(SUMIFS(E:E,G:G,"Ainukasutuses pind",C:C,"Üüritav pind",H:H,AW35,A:A,-3)/SUMIFS(E:E,G:G,"Ainukasutuses pind",C:C,"Üüritav pind",A:A,-3)*SUMIFS(E:E,G:G,"korruse üldpind",C:C,"üüritav pind",A:A,-3),0)+IFERROR(SUMIFS(E:E,G:G,"Ainukasutuses pind",C:C,"Üüritav pind",H:H,AW35,A:A,-2)/SUMIFS(E:E,G:G,"Ainukasutuses pind",C:C,"Üüritav pind",A:A,-2)*SUMIFS(E:E,G:G,"korruse üldpind",C:C,"üüritav pind",A:A,-2),0)+IFERROR(SUMIFS(E:E,G:G,"Ainukasutuses pind",C:C,"Üüritav pind",H:H,AW35,A:A,-1)/SUMIFS(E:E,G:G,"Ainukasutuses pind",C:C,"Üüritav pind",A:A,-1)*SUMIFS(E:E,G:G,"korruse üldpind",C:C,"üüritav pind",A:A,-1),0)+IFERROR(SUMIFS(E:E,G:G,"Ainukasutuses pind",C:C,"Üüritav pind",H:H,AW35,A:A,0)/SUMIFS(E:E,G:G,"Ainukasutuses pind",C:C,"Üüritav pind",A:A,0)*SUMIFS(E:E,G:G,"korruse üldpind",C:C,"üüritav pind",A:A,0),0)+IFERROR(SUMIFS(E:E,G:G,"Ainukasutuses pind",C:C,"Üüritav pind",H:H,AW35,A:A,1)/SUMIFS(E:E,G:G,"Ainukasutuses pind",C:C,"Üüritav pind",A:A,1)*SUMIFS(E:E,G:G,"korruse üldpind",C:C,"üüritav pind",A:A,1),0)+IFERROR(SUMIFS(E:E,G:G,"Ainukasutuses pind",C:C,"Üüritav pind",H:H,AW35,A:A,2)/SUMIFS(E:E,G:G,"Ainukasutuses pind",C:C,"Üüritav pind",A:A,2)*SUMIFS(E:E,G:G,"korruse üldpind",C:C,"üüritav pind",A:A,2),0)+IFERROR(SUMIFS(E:E,G:G,"Ainukasutuses pind",C:C,"Üüritav pind",H:H,AW35,A:A,3)/SUMIFS(E:E,G:G,"Ainukasutuses pind",C:C,"Üüritav pind",A:A,3)*SUMIFS(E:E,G:G,"korruse üldpind",C:C,"üüritav pind",A:A,3),0)+IFERROR(SUMIFS(E:E,G:G,"Ainukasutuses pind",C:C,"Üüritav pind",H:H,AW35,A:A,4)/SUMIFS(E:E,G:G,"Ainukasutuses pind",C:C,"Üüritav pind",A:A,4)*SUMIFS(E:E,G:G,"korruse üldpind",C:C,"üüritav pind",A:A,4),0)+IFERROR(SUMIFS(E:E,G:G,"Ainukasutuses pind",C:C,"Üüritav pind",H:H,AW35,A:A,5)/SUMIFS(E:E,G:G,"Ainukasutuses pind",C:C,"Üüritav pind",A:A,5)*SUMIFS(E:E,G:G,"korruse üldpind",C:C,"üüritav pind",A:A,5),0)+IFERROR(SUMIFS(E:E,G:G,"Ainukasutuses pind",C:C,"Üüritav pind",H:H,AW35,A:A,6)/SUMIFS(E:E,G:G,"Ainukasutuses pind",C:C,"Üüritav pind",A:A,6)*SUMIFS(E:E,G:G,"korruse üldpind",C:C,"üüritav pind",A:A,6),0)+IFERROR(SUMIFS(E:E,G:G,"Ainukasutuses pind",C:C,"Üüritav pind",H:H,AW35,A:A,7)/SUMIFS(E:E,G:G,"Ainukasutuses pind",C:C,"Üüritav pind",A:A,7)*SUMIFS(E:E,G:G,"korruse üldpind",C:C,"üüritav pind",A:A,7),0)+IFERROR(SUMIFS(E:E,G:G,"Ainukasutuses pind",C:C,"Üüritav pind",H:H,AW35,A:A,8)/SUMIFS(E:E,G:G,"Ainukasutuses pind",C:C,"Üüritav pind",A:A,8)*SUMIFS(E:E,G:G,"korruse üldpind",C:C,"üüritav pind",A:A,8),0)+IFERROR(SUMIFS(E:E,G:G,"Ainukasutuses pind",C:C,"Üüritav pind",H:H,AW35,A:A,9)/SUMIFS(E:E,G:G,"Ainukasutuses pind",C:C,"Üüritav pind",A:A,9)*SUMIFS(E:E,G:G,"korruse üldpind",C:C,"üüritav pind",A:A,9),0)+IFERROR(SUMIFS(E:E,G:G,"Ainukasutuses pind",C:C,"Üüritav pind",H:H,AW35,A:A,10)/SUMIFS(E:E,G:G,"Ainukasutuses pind",C:C,"Üüritav pind",A:A,10)*SUMIFS(E:E,G:G,"korruse üldpind",C:C,"üüritav pind",A:A,10),0)+IFERROR(SUMIFS(E:E,G:G,"Ainukasutuses pind",C:C,"Üüritav pind",H:H,AW35,A:A,11)/SUMIFS(E:E,G:G,"Ainukasutuses pind",C:C,"Üüritav pind",A:A,11)*SUMIFS(E:E,G:G,"korruse üldpind",C:C,"üüritav pind",A:A,11),0)+IFERROR(SUMIFS(E:E,G:G,"Ainukasutuses pind",C:C,"Üüritav pind",H:H,AW35,A:A,12)/SUMIFS(E:E,G:G,"Ainukasutuses pind",C:C,"Üüritav pind",A:A,12)*SUMIFS(E:E,G:G,"korruse üldpind",C:C,"üüritav pind",A:A,12),0)+IFERROR(SUMIFS(E:E,G:G,"Ainukasutuses pind",C:C,"Üüritav pind",H:H,AW35,A:A,13)/SUMIFS(E:E,G:G,"Ainukasutuses pind",C:C,"Üüritav pind",A:A,13)*SUMIFS(E:E,G:G,"korruse üldpind",C:C,"üüritav pind",A:A,13),0)+IFERROR(SUMIFS(E:E,G:G,"Ainukasutuses pind",C:C,"Üüritav pind",H:H,AW35,A:A,14)/SUMIFS(E:E,G:G,"Ainukasutuses pind",C:C,"Üüritav pind",A:A,14)*SUMIFS(E:E,G:G,"korruse üldpind",C:C,"üüritav pind",A:A,14),0)+IFERROR(SUMIFS(E:E,G:G,"Ainukasutuses pind",C:C,"Üüritav pind",H:H,AW35,A:A,15)/SUMIFS(E:E,G:G,"Ainukasutuses pind",C:C,"Üüritav pind",A:A,15)*SUMIFS(E:E,G:G,"korruse üldpind",C:C,"üüritav pind",A:A,15),0)+IFERROR(SUMIFS(E:E,G:G,"Ainukasutuses pind",C:C,"Üüritav pind",H:H,AW35,A:A,16)/SUMIFS(E:E,G:G,"Ainukasutuses pind",C:C,"Üüritav pind",A:A,16)*SUMIFS(E:E,G:G,"korruse üldpind",C:C,"üüritav pind",A:A,16),0)+IFERROR(SUMIFS(E:E,G:G,"Ainukasutuses pind",C:C,"Üüritav pind",H:H,AW35,A:A,17)/SUMIFS(E:E,G:G,"Ainukasutuses pind",C:C,"Üüritav pind",A:A,17)*SUMIFS(E:E,G:G,"korruse üldpind",C:C,"üüritav pind",A:A,17),0)+IFERROR(SUMIFS(E:E,G:G,"Ainukasutuses pind",C:C,"Üüritav pind",H:H,AW35,A:A,18)/SUMIFS(E:E,G:G,"Ainukasutuses pind",C:C,"Üüritav pind",A:A,18)*SUMIFS(E:E,G:G,"korruse üldpind",C:C,"üüritav pind",A:A,18),0)+IFERROR(SUMIFS(E:E,G:G,"Ainukasutuses pind",C:C,"Üüritav pind",H:H,AW35,A:A,19)/SUMIFS(E:E,G:G,"Ainukasutuses pind",C:C,"Üüritav pind",A:A,19)*SUMIFS(E:E,G:G,"korruse üldpind",C:C,"üüritav pind",A:A,19),0)+IFERROR(SUMIFS(E:E,G:G,"Ainukasutuses pind",C:C,"Üüritav pind",H:H,AW35,A:A,20)/SUMIFS(E:E,G:G,"Ainukasutuses pind",C:C,"Üüritav pind",A:A,20)*SUMIFS(E:E,G:G,"korruse üldpind",C:C,"üüritav pind",A:A,20),0),IF(AW35="Aktiivne vakantsus",SUMIFS(E:E,C:C,"üüritav pind",G:G,"korruse üldpind")-SUM($AZ$2:AZ34),IF(AW35="Üüritav pind kokku",SUM($AZ$2:AZ34),"")))</f>
        <v/>
      </c>
      <c r="BA35" s="58" t="str">
        <f ca="1">IF(BF35&lt;&gt;"",IFERROR(AY35/SUM($AY$3:OFFSET($AY$3,MATCH("Üüritav pind kokku",$AW$5:$AW$100,0),0))*SUMIFS(E:E,G:G,"Hoone üldpind",C:C,"ÜÜRITAV PIND"),0),IF(AW35="Aktiivne vakantsus",IFERROR(AY35/SUM($AY$3:AY35)*SUMIFS(E:E,G:G,"Hoone üldpind",C:C,"ÜÜRITAV PIND"),SUMIFS(E:E,G:G,"Hoone üldpind",C:C,"ÜÜRITAV PIND")),IF(AW35="Üüritav pind kokku",SUM($BA$2:BA34),"")))</f>
        <v/>
      </c>
      <c r="BB35" s="58" t="str">
        <f ca="1">IF(OR(BF35&lt;&gt;"",AW35="Aktiivne vakantsus"),IFERROR(SUM(INDIRECT("r3c"&amp;MATCH($AW35,AC$2:AU$2,0)+28,FALSE):INDIRECT("r1002c"&amp;MATCH($AW35,AC$2:AU$2,0)+28,FALSE)),0),IF(AW35="Üüritav pind kokku",SUM($BB$2:BB34),""))</f>
        <v/>
      </c>
      <c r="BC35" s="58" t="str">
        <f t="shared" si="7"/>
        <v/>
      </c>
      <c r="BD35" s="73" t="str">
        <f t="shared" ca="1" si="8"/>
        <v/>
      </c>
      <c r="BF35" s="60"/>
      <c r="BG35" s="60"/>
    </row>
    <row r="36" spans="1:59" x14ac:dyDescent="0.25">
      <c r="A36" s="38" t="str">
        <f>IF(Eksplikatsioon!A37=0,"",Eksplikatsioon!A37)</f>
        <v>01</v>
      </c>
      <c r="B36" s="38" t="str">
        <f>IF(Eksplikatsioon!B37=0,"",Eksplikatsioon!B37)</f>
        <v>125C</v>
      </c>
      <c r="C36" s="38" t="str">
        <f>IF(Eksplikatsioon!C37=0,"",Eksplikatsioon!C37)</f>
        <v>TEHNOPIND</v>
      </c>
      <c r="D36" s="38" t="str">
        <f>IF(Eksplikatsioon!D37=0,"",Eksplikatsioon!D37)</f>
        <v>Elektrikilp</v>
      </c>
      <c r="E36" s="38">
        <f>IF(Eksplikatsioon!F37=0,"",Eksplikatsioon!F37)</f>
        <v>1.7</v>
      </c>
      <c r="F36" s="38" t="str">
        <f>IF(Eksplikatsioon!H37=0,"",Eksplikatsioon!H37)</f>
        <v>tehnoruum</v>
      </c>
      <c r="G36" s="38" t="str">
        <f>IF(Eksplikatsioon!J37=0,"",Eksplikatsioon!J37)</f>
        <v/>
      </c>
      <c r="H36" s="38" t="str">
        <f>IF(Eksplikatsioon!K37=0,"",Eksplikatsioon!K37)</f>
        <v/>
      </c>
      <c r="I36" s="38" t="str">
        <f>IF(Eksplikatsioon!L37=0,"",Eksplikatsioon!L37)</f>
        <v/>
      </c>
      <c r="J36" s="52" t="str">
        <f>IFERROR(IF($G36=Tabelid!$L$6,Eksplikatsioon!O37/SUM(Eksplikatsioon!$O37:'Eksplikatsioon'!$AG37),IF($G36=Tabelid!$L$4,IFERROR(SUMIFS($E:$E,$G:$G,Tabelid!$L$1,$C:$C,Tabelid!$J$4,$H:$H,J$2,$A:$A,$A36)/SUMIFS($E:$E,$G:$G,Tabelid!$L$1,$C:$C,Tabelid!$J$4,$A:$A,$A36),0),IF($G36=Tabelid!$L$5,IFERROR(SUMIFS($E:$E,$G:$G,Tabelid!$L$1,$C:$C,Tabelid!$J$4,$H:$H,J$2)/SUMIFS($E:$E,$G:$G,Tabelid!$L$1,$C:$C,Tabelid!$J$4),0),""))),"")</f>
        <v/>
      </c>
      <c r="K36" s="52" t="str">
        <f>IFERROR(IF($G36=Tabelid!$L$6,Eksplikatsioon!P37/SUM(Eksplikatsioon!$O37:'Eksplikatsioon'!$AG37),IF($G36=Tabelid!$L$4,IFERROR(SUMIFS($E:$E,$G:$G,Tabelid!$L$1,$C:$C,Tabelid!$J$4,$H:$H,K$2,$A:$A,$A36)/SUMIFS($E:$E,$G:$G,Tabelid!$L$1,$C:$C,Tabelid!$J$4,$A:$A,$A36),0),IF($G36=Tabelid!$L$5,IFERROR(SUMIFS($E:$E,$G:$G,Tabelid!$L$1,$C:$C,Tabelid!$J$4,$H:$H,K$2)/SUMIFS($E:$E,$G:$G,Tabelid!$L$1,$C:$C,Tabelid!$J$4),0),""))),"")</f>
        <v/>
      </c>
      <c r="L36" s="52" t="str">
        <f>IFERROR(IF($G36=Tabelid!$L$6,Eksplikatsioon!Q37/SUM(Eksplikatsioon!$O37:'Eksplikatsioon'!$AG37),IF($G36=Tabelid!$L$4,IFERROR(SUMIFS($E:$E,$G:$G,Tabelid!$L$1,$C:$C,Tabelid!$J$4,$H:$H,L$2,$A:$A,$A36)/SUMIFS($E:$E,$G:$G,Tabelid!$L$1,$C:$C,Tabelid!$J$4,$A:$A,$A36),0),IF($G36=Tabelid!$L$5,IFERROR(SUMIFS($E:$E,$G:$G,Tabelid!$L$1,$C:$C,Tabelid!$J$4,$H:$H,L$2)/SUMIFS($E:$E,$G:$G,Tabelid!$L$1,$C:$C,Tabelid!$J$4),0),""))),"")</f>
        <v/>
      </c>
      <c r="M36" s="52" t="str">
        <f>IFERROR(IF($G36=Tabelid!$L$6,Eksplikatsioon!R37/SUM(Eksplikatsioon!$O37:'Eksplikatsioon'!$AG37),IF($G36=Tabelid!$L$4,IFERROR(SUMIFS($E:$E,$G:$G,Tabelid!$L$1,$C:$C,Tabelid!$J$4,$H:$H,M$2,$A:$A,$A36)/SUMIFS($E:$E,$G:$G,Tabelid!$L$1,$C:$C,Tabelid!$J$4,$A:$A,$A36),0),IF($G36=Tabelid!$L$5,IFERROR(SUMIFS($E:$E,$G:$G,Tabelid!$L$1,$C:$C,Tabelid!$J$4,$H:$H,M$2)/SUMIFS($E:$E,$G:$G,Tabelid!$L$1,$C:$C,Tabelid!$J$4),0),""))),"")</f>
        <v/>
      </c>
      <c r="N36" s="52" t="str">
        <f>IFERROR(IF($G36=Tabelid!$L$6,Eksplikatsioon!S37/SUM(Eksplikatsioon!$O37:'Eksplikatsioon'!$AG37),IF($G36=Tabelid!$L$4,IFERROR(SUMIFS($E:$E,$G:$G,Tabelid!$L$1,$C:$C,Tabelid!$J$4,$H:$H,N$2,$A:$A,$A36)/SUMIFS($E:$E,$G:$G,Tabelid!$L$1,$C:$C,Tabelid!$J$4,$A:$A,$A36),0),IF($G36=Tabelid!$L$5,IFERROR(SUMIFS($E:$E,$G:$G,Tabelid!$L$1,$C:$C,Tabelid!$J$4,$H:$H,N$2)/SUMIFS($E:$E,$G:$G,Tabelid!$L$1,$C:$C,Tabelid!$J$4),0),""))),"")</f>
        <v/>
      </c>
      <c r="O36" s="52" t="str">
        <f>IFERROR(IF($G36=Tabelid!$L$6,Eksplikatsioon!T37/SUM(Eksplikatsioon!$O37:'Eksplikatsioon'!$AG37),IF($G36=Tabelid!$L$4,IFERROR(SUMIFS($E:$E,$G:$G,Tabelid!$L$1,$C:$C,Tabelid!$J$4,$H:$H,O$2,$A:$A,$A36)/SUMIFS($E:$E,$G:$G,Tabelid!$L$1,$C:$C,Tabelid!$J$4,$A:$A,$A36),0),IF($G36=Tabelid!$L$5,IFERROR(SUMIFS($E:$E,$G:$G,Tabelid!$L$1,$C:$C,Tabelid!$J$4,$H:$H,O$2)/SUMIFS($E:$E,$G:$G,Tabelid!$L$1,$C:$C,Tabelid!$J$4),0),""))),"")</f>
        <v/>
      </c>
      <c r="P36" s="52" t="str">
        <f>IFERROR(IF($G36=Tabelid!$L$6,Eksplikatsioon!U37/SUM(Eksplikatsioon!$O37:'Eksplikatsioon'!$AG37),IF($G36=Tabelid!$L$4,IFERROR(SUMIFS($E:$E,$G:$G,Tabelid!$L$1,$C:$C,Tabelid!$J$4,$H:$H,P$2,$A:$A,$A36)/SUMIFS($E:$E,$G:$G,Tabelid!$L$1,$C:$C,Tabelid!$J$4,$A:$A,$A36),0),IF($G36=Tabelid!$L$5,IFERROR(SUMIFS($E:$E,$G:$G,Tabelid!$L$1,$C:$C,Tabelid!$J$4,$H:$H,P$2)/SUMIFS($E:$E,$G:$G,Tabelid!$L$1,$C:$C,Tabelid!$J$4),0),""))),"")</f>
        <v/>
      </c>
      <c r="Q36" s="52" t="str">
        <f>IFERROR(IF($G36=Tabelid!$L$6,Eksplikatsioon!V37/SUM(Eksplikatsioon!$O37:'Eksplikatsioon'!$AG37),IF($G36=Tabelid!$L$4,IFERROR(SUMIFS($E:$E,$G:$G,Tabelid!$L$1,$C:$C,Tabelid!$J$4,$H:$H,Q$2,$A:$A,$A36)/SUMIFS($E:$E,$G:$G,Tabelid!$L$1,$C:$C,Tabelid!$J$4,$A:$A,$A36),0),IF($G36=Tabelid!$L$5,IFERROR(SUMIFS($E:$E,$G:$G,Tabelid!$L$1,$C:$C,Tabelid!$J$4,$H:$H,Q$2)/SUMIFS($E:$E,$G:$G,Tabelid!$L$1,$C:$C,Tabelid!$J$4),0),""))),"")</f>
        <v/>
      </c>
      <c r="R36" s="52" t="str">
        <f>IFERROR(IF($G36=Tabelid!$L$6,Eksplikatsioon!W37/SUM(Eksplikatsioon!$O37:'Eksplikatsioon'!$AG37),IF($G36=Tabelid!$L$4,IFERROR(SUMIFS($E:$E,$G:$G,Tabelid!$L$1,$C:$C,Tabelid!$J$4,$H:$H,R$2,$A:$A,$A36)/SUMIFS($E:$E,$G:$G,Tabelid!$L$1,$C:$C,Tabelid!$J$4,$A:$A,$A36),0),IF($G36=Tabelid!$L$5,IFERROR(SUMIFS($E:$E,$G:$G,Tabelid!$L$1,$C:$C,Tabelid!$J$4,$H:$H,R$2)/SUMIFS($E:$E,$G:$G,Tabelid!$L$1,$C:$C,Tabelid!$J$4),0),""))),"")</f>
        <v/>
      </c>
      <c r="S36" s="52" t="str">
        <f>IFERROR(IF($G36=Tabelid!$L$6,Eksplikatsioon!X37/SUM(Eksplikatsioon!$O37:'Eksplikatsioon'!$AG37),IF($G36=Tabelid!$L$4,IFERROR(SUMIFS($E:$E,$G:$G,Tabelid!$L$1,$C:$C,Tabelid!$J$4,$H:$H,S$2,$A:$A,$A36)/SUMIFS($E:$E,$G:$G,Tabelid!$L$1,$C:$C,Tabelid!$J$4,$A:$A,$A36),0),IF($G36=Tabelid!$L$5,IFERROR(SUMIFS($E:$E,$G:$G,Tabelid!$L$1,$C:$C,Tabelid!$J$4,$H:$H,S$2)/SUMIFS($E:$E,$G:$G,Tabelid!$L$1,$C:$C,Tabelid!$J$4),0),""))),"")</f>
        <v/>
      </c>
      <c r="T36" s="52" t="str">
        <f>IFERROR(IF($G36=Tabelid!$L$6,Eksplikatsioon!Y37/SUM(Eksplikatsioon!$O37:'Eksplikatsioon'!$AG37),IF($G36=Tabelid!$L$4,IFERROR(SUMIFS($E:$E,$G:$G,Tabelid!$L$1,$C:$C,Tabelid!$J$4,$H:$H,T$2,$A:$A,$A36)/SUMIFS($E:$E,$G:$G,Tabelid!$L$1,$C:$C,Tabelid!$J$4,$A:$A,$A36),0),IF($G36=Tabelid!$L$5,IFERROR(SUMIFS($E:$E,$G:$G,Tabelid!$L$1,$C:$C,Tabelid!$J$4,$H:$H,T$2)/SUMIFS($E:$E,$G:$G,Tabelid!$L$1,$C:$C,Tabelid!$J$4),0),""))),"")</f>
        <v/>
      </c>
      <c r="U36" s="52" t="str">
        <f>IFERROR(IF($G36=Tabelid!$L$6,Eksplikatsioon!Z37/SUM(Eksplikatsioon!$O37:'Eksplikatsioon'!$AG37),IF($G36=Tabelid!$L$4,IFERROR(SUMIFS($E:$E,$G:$G,Tabelid!$L$1,$C:$C,Tabelid!$J$4,$H:$H,U$2,$A:$A,$A36)/SUMIFS($E:$E,$G:$G,Tabelid!$L$1,$C:$C,Tabelid!$J$4,$A:$A,$A36),0),IF($G36=Tabelid!$L$5,IFERROR(SUMIFS($E:$E,$G:$G,Tabelid!$L$1,$C:$C,Tabelid!$J$4,$H:$H,U$2)/SUMIFS($E:$E,$G:$G,Tabelid!$L$1,$C:$C,Tabelid!$J$4),0),""))),"")</f>
        <v/>
      </c>
      <c r="V36" s="52"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52"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52"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52"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52"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52"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52"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52" t="str">
        <f>IFERROR(IF($G36=Tabelid!$L$6,$E36*J36,IFERROR($E36*J36/SUM($J36:$AB36)*(Eksplikatsioon!O37)/SUMPRODUCT($J36:$AB36,Eksplikatsioon!$O37:$AG37),"")),"")</f>
        <v/>
      </c>
      <c r="AD36" s="52" t="str">
        <f>IFERROR(IF($G36=Tabelid!$L$6,$E36*K36,IFERROR($E36*K36/SUM($J36:$AB36)*(Eksplikatsioon!P37)/SUMPRODUCT($J36:$AB36,Eksplikatsioon!$O37:$AG37),"")),"")</f>
        <v/>
      </c>
      <c r="AE36" s="52" t="str">
        <f>IFERROR(IF($G36=Tabelid!$L$6,$E36*L36,IFERROR($E36*L36/SUM($J36:$AB36)*(Eksplikatsioon!Q37)/SUMPRODUCT($J36:$AB36,Eksplikatsioon!$O37:$AG37),"")),"")</f>
        <v/>
      </c>
      <c r="AF36" s="52" t="str">
        <f>IFERROR(IF($G36=Tabelid!$L$6,$E36*M36,IFERROR($E36*M36/SUM($J36:$AB36)*(Eksplikatsioon!R37)/SUMPRODUCT($J36:$AB36,Eksplikatsioon!$O37:$AG37),"")),"")</f>
        <v/>
      </c>
      <c r="AG36" s="52" t="str">
        <f>IFERROR(IF($G36=Tabelid!$L$6,$E36*N36,IFERROR($E36*N36/SUM($J36:$AB36)*(Eksplikatsioon!S37)/SUMPRODUCT($J36:$AB36,Eksplikatsioon!$O37:$AG37),"")),"")</f>
        <v/>
      </c>
      <c r="AH36" s="52" t="str">
        <f>IFERROR(IF($G36=Tabelid!$L$6,$E36*O36,IFERROR($E36*O36/SUM($J36:$AB36)*(Eksplikatsioon!T37)/SUMPRODUCT($J36:$AB36,Eksplikatsioon!$O37:$AG37),"")),"")</f>
        <v/>
      </c>
      <c r="AI36" s="52" t="str">
        <f>IFERROR(IF($G36=Tabelid!$L$6,$E36*P36,IFERROR($E36*P36/SUM($J36:$AB36)*(Eksplikatsioon!U37)/SUMPRODUCT($J36:$AB36,Eksplikatsioon!$O37:$AG37),"")),"")</f>
        <v/>
      </c>
      <c r="AJ36" s="52" t="str">
        <f>IFERROR(IF($G36=Tabelid!$L$6,$E36*Q36,IFERROR($E36*Q36/SUM($J36:$AB36)*(Eksplikatsioon!V37)/SUMPRODUCT($J36:$AB36,Eksplikatsioon!$O37:$AG37),"")),"")</f>
        <v/>
      </c>
      <c r="AK36" s="52" t="str">
        <f>IFERROR(IF($G36=Tabelid!$L$6,$E36*R36,IFERROR($E36*R36/SUM($J36:$AB36)*(Eksplikatsioon!W37)/SUMPRODUCT($J36:$AB36,Eksplikatsioon!$O37:$AG37),"")),"")</f>
        <v/>
      </c>
      <c r="AL36" s="52" t="str">
        <f>IFERROR(IF($G36=Tabelid!$L$6,$E36*S36,IFERROR($E36*S36/SUM($J36:$AB36)*(Eksplikatsioon!X37)/SUMPRODUCT($J36:$AB36,Eksplikatsioon!$O37:$AG37),"")),"")</f>
        <v/>
      </c>
      <c r="AM36" s="52" t="str">
        <f>IFERROR(IF($G36=Tabelid!$L$6,$E36*T36,IFERROR($E36*T36/SUM($J36:$AB36)*(Eksplikatsioon!Y37)/SUMPRODUCT($J36:$AB36,Eksplikatsioon!$O37:$AG37),"")),"")</f>
        <v/>
      </c>
      <c r="AN36" s="52" t="str">
        <f>IFERROR(IF($G36=Tabelid!$L$6,$E36*U36,IFERROR($E36*U36/SUM($J36:$AB36)*(Eksplikatsioon!Z37)/SUMPRODUCT($J36:$AB36,Eksplikatsioon!$O37:$AG37),"")),"")</f>
        <v/>
      </c>
      <c r="AO36" s="52" t="str">
        <f>IFERROR(IF($G36=Tabelid!$L$6,$E36*V36,IFERROR($E36*V36/SUM($J36:$AB36)*(Eksplikatsioon!AA37)/SUMPRODUCT($J36:$AB36,Eksplikatsioon!$O37:$AG37),"")),"")</f>
        <v/>
      </c>
      <c r="AP36" s="52" t="str">
        <f>IFERROR(IF($G36=Tabelid!$L$6,$E36*W36,IFERROR($E36*W36/SUM($J36:$AB36)*(Eksplikatsioon!AB37)/SUMPRODUCT($J36:$AB36,Eksplikatsioon!$O37:$AG37),"")),"")</f>
        <v/>
      </c>
      <c r="AQ36" s="52" t="str">
        <f>IFERROR(IF($G36=Tabelid!$L$6,$E36*X36,IFERROR($E36*X36/SUM($J36:$AB36)*(Eksplikatsioon!AC37)/SUMPRODUCT($J36:$AB36,Eksplikatsioon!$O37:$AG37),"")),"")</f>
        <v/>
      </c>
      <c r="AR36" s="52" t="str">
        <f>IFERROR(IF($G36=Tabelid!$L$6,$E36*Y36,IFERROR($E36*Y36/SUM($J36:$AB36)*(Eksplikatsioon!AD37)/SUMPRODUCT($J36:$AB36,Eksplikatsioon!$O37:$AG37),"")),"")</f>
        <v/>
      </c>
      <c r="AS36" s="52" t="str">
        <f>IFERROR(IF($G36=Tabelid!$L$6,$E36*Z36,IFERROR($E36*Z36/SUM($J36:$AB36)*(Eksplikatsioon!AE37)/SUMPRODUCT($J36:$AB36,Eksplikatsioon!$O37:$AG37),"")),"")</f>
        <v/>
      </c>
      <c r="AT36" s="52" t="str">
        <f>IFERROR(IF($G36=Tabelid!$L$6,$E36*AA36,IFERROR($E36*AA36/SUM($J36:$AB36)*(Eksplikatsioon!AF37)/SUMPRODUCT($J36:$AB36,Eksplikatsioon!$O37:$AG37),"")),"")</f>
        <v/>
      </c>
      <c r="AU36" s="52" t="str">
        <f>IFERROR(IF($G36=Tabelid!$L$6,$E36*AB36,IFERROR($E36*AB36/SUM($J36:$AB36)*(Eksplikatsioon!AG37)/SUMPRODUCT($J36:$AB36,Eksplikatsioon!$O37:$AG37),"")),"")</f>
        <v/>
      </c>
      <c r="AW36" s="61" t="str">
        <f t="shared" si="5"/>
        <v/>
      </c>
      <c r="AX36" s="61" t="str">
        <f t="shared" si="6"/>
        <v/>
      </c>
      <c r="AY36" s="58" t="str">
        <f>IF(BF36&lt;&gt;"",IF(SUMIFS(E:E,H:H,AW36,G:G,"Ainukasutuses pind",C:C,"ÜÜRITAV PIND")=0,0,SUMIFS(E:E,H:H,AW36,G:G,"Ainukasutuses pind",C:C,"ÜÜRITAV PIND")),IF(AW36="Aktiivne vakantsus",SUMIFS(E:E,C:C,"üüritav pind",G:G,"ainukasutuses pind")-SUM($AY$2:AY35),IF(AW36="Üüritav pind kokku",SUM($AY$2:AY35),"")))</f>
        <v/>
      </c>
      <c r="AZ36" s="58" t="str">
        <f>IF(BF36&lt;&gt;"",IFERROR(SUMIFS(E:E,G:G,"Ainukasutuses pind",C:C,"Üüritav pind",H:H,AW36,A:A,-5)/SUMIFS(E:E,G:G,"Ainukasutuses pind",C:C,"Üüritav pind",A:A,-5)*SUMIFS(E:E,G:G,"korruse üldpind",C:C,"üüritav pind",A:A,-5),0)+IFERROR(SUMIFS(E:E,G:G,"Ainukasutuses pind",C:C,"Üüritav pind",H:H,AW36,A:A,-4)/SUMIFS(E:E,G:G,"Ainukasutuses pind",C:C,"Üüritav pind",A:A,-4)*SUMIFS(E:E,G:G,"korruse üldpind",C:C,"üüritav pind",A:A,-4),0)+IFERROR(SUMIFS(E:E,G:G,"Ainukasutuses pind",C:C,"Üüritav pind",H:H,AW36,A:A,-3)/SUMIFS(E:E,G:G,"Ainukasutuses pind",C:C,"Üüritav pind",A:A,-3)*SUMIFS(E:E,G:G,"korruse üldpind",C:C,"üüritav pind",A:A,-3),0)+IFERROR(SUMIFS(E:E,G:G,"Ainukasutuses pind",C:C,"Üüritav pind",H:H,AW36,A:A,-2)/SUMIFS(E:E,G:G,"Ainukasutuses pind",C:C,"Üüritav pind",A:A,-2)*SUMIFS(E:E,G:G,"korruse üldpind",C:C,"üüritav pind",A:A,-2),0)+IFERROR(SUMIFS(E:E,G:G,"Ainukasutuses pind",C:C,"Üüritav pind",H:H,AW36,A:A,-1)/SUMIFS(E:E,G:G,"Ainukasutuses pind",C:C,"Üüritav pind",A:A,-1)*SUMIFS(E:E,G:G,"korruse üldpind",C:C,"üüritav pind",A:A,-1),0)+IFERROR(SUMIFS(E:E,G:G,"Ainukasutuses pind",C:C,"Üüritav pind",H:H,AW36,A:A,0)/SUMIFS(E:E,G:G,"Ainukasutuses pind",C:C,"Üüritav pind",A:A,0)*SUMIFS(E:E,G:G,"korruse üldpind",C:C,"üüritav pind",A:A,0),0)+IFERROR(SUMIFS(E:E,G:G,"Ainukasutuses pind",C:C,"Üüritav pind",H:H,AW36,A:A,1)/SUMIFS(E:E,G:G,"Ainukasutuses pind",C:C,"Üüritav pind",A:A,1)*SUMIFS(E:E,G:G,"korruse üldpind",C:C,"üüritav pind",A:A,1),0)+IFERROR(SUMIFS(E:E,G:G,"Ainukasutuses pind",C:C,"Üüritav pind",H:H,AW36,A:A,2)/SUMIFS(E:E,G:G,"Ainukasutuses pind",C:C,"Üüritav pind",A:A,2)*SUMIFS(E:E,G:G,"korruse üldpind",C:C,"üüritav pind",A:A,2),0)+IFERROR(SUMIFS(E:E,G:G,"Ainukasutuses pind",C:C,"Üüritav pind",H:H,AW36,A:A,3)/SUMIFS(E:E,G:G,"Ainukasutuses pind",C:C,"Üüritav pind",A:A,3)*SUMIFS(E:E,G:G,"korruse üldpind",C:C,"üüritav pind",A:A,3),0)+IFERROR(SUMIFS(E:E,G:G,"Ainukasutuses pind",C:C,"Üüritav pind",H:H,AW36,A:A,4)/SUMIFS(E:E,G:G,"Ainukasutuses pind",C:C,"Üüritav pind",A:A,4)*SUMIFS(E:E,G:G,"korruse üldpind",C:C,"üüritav pind",A:A,4),0)+IFERROR(SUMIFS(E:E,G:G,"Ainukasutuses pind",C:C,"Üüritav pind",H:H,AW36,A:A,5)/SUMIFS(E:E,G:G,"Ainukasutuses pind",C:C,"Üüritav pind",A:A,5)*SUMIFS(E:E,G:G,"korruse üldpind",C:C,"üüritav pind",A:A,5),0)+IFERROR(SUMIFS(E:E,G:G,"Ainukasutuses pind",C:C,"Üüritav pind",H:H,AW36,A:A,6)/SUMIFS(E:E,G:G,"Ainukasutuses pind",C:C,"Üüritav pind",A:A,6)*SUMIFS(E:E,G:G,"korruse üldpind",C:C,"üüritav pind",A:A,6),0)+IFERROR(SUMIFS(E:E,G:G,"Ainukasutuses pind",C:C,"Üüritav pind",H:H,AW36,A:A,7)/SUMIFS(E:E,G:G,"Ainukasutuses pind",C:C,"Üüritav pind",A:A,7)*SUMIFS(E:E,G:G,"korruse üldpind",C:C,"üüritav pind",A:A,7),0)+IFERROR(SUMIFS(E:E,G:G,"Ainukasutuses pind",C:C,"Üüritav pind",H:H,AW36,A:A,8)/SUMIFS(E:E,G:G,"Ainukasutuses pind",C:C,"Üüritav pind",A:A,8)*SUMIFS(E:E,G:G,"korruse üldpind",C:C,"üüritav pind",A:A,8),0)+IFERROR(SUMIFS(E:E,G:G,"Ainukasutuses pind",C:C,"Üüritav pind",H:H,AW36,A:A,9)/SUMIFS(E:E,G:G,"Ainukasutuses pind",C:C,"Üüritav pind",A:A,9)*SUMIFS(E:E,G:G,"korruse üldpind",C:C,"üüritav pind",A:A,9),0)+IFERROR(SUMIFS(E:E,G:G,"Ainukasutuses pind",C:C,"Üüritav pind",H:H,AW36,A:A,10)/SUMIFS(E:E,G:G,"Ainukasutuses pind",C:C,"Üüritav pind",A:A,10)*SUMIFS(E:E,G:G,"korruse üldpind",C:C,"üüritav pind",A:A,10),0)+IFERROR(SUMIFS(E:E,G:G,"Ainukasutuses pind",C:C,"Üüritav pind",H:H,AW36,A:A,11)/SUMIFS(E:E,G:G,"Ainukasutuses pind",C:C,"Üüritav pind",A:A,11)*SUMIFS(E:E,G:G,"korruse üldpind",C:C,"üüritav pind",A:A,11),0)+IFERROR(SUMIFS(E:E,G:G,"Ainukasutuses pind",C:C,"Üüritav pind",H:H,AW36,A:A,12)/SUMIFS(E:E,G:G,"Ainukasutuses pind",C:C,"Üüritav pind",A:A,12)*SUMIFS(E:E,G:G,"korruse üldpind",C:C,"üüritav pind",A:A,12),0)+IFERROR(SUMIFS(E:E,G:G,"Ainukasutuses pind",C:C,"Üüritav pind",H:H,AW36,A:A,13)/SUMIFS(E:E,G:G,"Ainukasutuses pind",C:C,"Üüritav pind",A:A,13)*SUMIFS(E:E,G:G,"korruse üldpind",C:C,"üüritav pind",A:A,13),0)+IFERROR(SUMIFS(E:E,G:G,"Ainukasutuses pind",C:C,"Üüritav pind",H:H,AW36,A:A,14)/SUMIFS(E:E,G:G,"Ainukasutuses pind",C:C,"Üüritav pind",A:A,14)*SUMIFS(E:E,G:G,"korruse üldpind",C:C,"üüritav pind",A:A,14),0)+IFERROR(SUMIFS(E:E,G:G,"Ainukasutuses pind",C:C,"Üüritav pind",H:H,AW36,A:A,15)/SUMIFS(E:E,G:G,"Ainukasutuses pind",C:C,"Üüritav pind",A:A,15)*SUMIFS(E:E,G:G,"korruse üldpind",C:C,"üüritav pind",A:A,15),0)+IFERROR(SUMIFS(E:E,G:G,"Ainukasutuses pind",C:C,"Üüritav pind",H:H,AW36,A:A,16)/SUMIFS(E:E,G:G,"Ainukasutuses pind",C:C,"Üüritav pind",A:A,16)*SUMIFS(E:E,G:G,"korruse üldpind",C:C,"üüritav pind",A:A,16),0)+IFERROR(SUMIFS(E:E,G:G,"Ainukasutuses pind",C:C,"Üüritav pind",H:H,AW36,A:A,17)/SUMIFS(E:E,G:G,"Ainukasutuses pind",C:C,"Üüritav pind",A:A,17)*SUMIFS(E:E,G:G,"korruse üldpind",C:C,"üüritav pind",A:A,17),0)+IFERROR(SUMIFS(E:E,G:G,"Ainukasutuses pind",C:C,"Üüritav pind",H:H,AW36,A:A,18)/SUMIFS(E:E,G:G,"Ainukasutuses pind",C:C,"Üüritav pind",A:A,18)*SUMIFS(E:E,G:G,"korruse üldpind",C:C,"üüritav pind",A:A,18),0)+IFERROR(SUMIFS(E:E,G:G,"Ainukasutuses pind",C:C,"Üüritav pind",H:H,AW36,A:A,19)/SUMIFS(E:E,G:G,"Ainukasutuses pind",C:C,"Üüritav pind",A:A,19)*SUMIFS(E:E,G:G,"korruse üldpind",C:C,"üüritav pind",A:A,19),0)+IFERROR(SUMIFS(E:E,G:G,"Ainukasutuses pind",C:C,"Üüritav pind",H:H,AW36,A:A,20)/SUMIFS(E:E,G:G,"Ainukasutuses pind",C:C,"Üüritav pind",A:A,20)*SUMIFS(E:E,G:G,"korruse üldpind",C:C,"üüritav pind",A:A,20),0),IF(AW36="Aktiivne vakantsus",SUMIFS(E:E,C:C,"üüritav pind",G:G,"korruse üldpind")-SUM($AZ$2:AZ35),IF(AW36="Üüritav pind kokku",SUM($AZ$2:AZ35),"")))</f>
        <v/>
      </c>
      <c r="BA36" s="58" t="str">
        <f ca="1">IF(BF36&lt;&gt;"",IFERROR(AY36/SUM($AY$3:OFFSET($AY$3,MATCH("Üüritav pind kokku",$AW$5:$AW$100,0),0))*SUMIFS(E:E,G:G,"Hoone üldpind",C:C,"ÜÜRITAV PIND"),0),IF(AW36="Aktiivne vakantsus",IFERROR(AY36/SUM($AY$3:AY36)*SUMIFS(E:E,G:G,"Hoone üldpind",C:C,"ÜÜRITAV PIND"),SUMIFS(E:E,G:G,"Hoone üldpind",C:C,"ÜÜRITAV PIND")),IF(AW36="Üüritav pind kokku",SUM($BA$2:BA35),"")))</f>
        <v/>
      </c>
      <c r="BB36" s="58" t="str">
        <f ca="1">IF(OR(BF36&lt;&gt;"",AW36="Aktiivne vakantsus"),IFERROR(SUM(INDIRECT("r3c"&amp;MATCH($AW36,AC$2:AU$2,0)+28,FALSE):INDIRECT("r1002c"&amp;MATCH($AW36,AC$2:AU$2,0)+28,FALSE)),0),IF(AW36="Üüritav pind kokku",SUM($BB$2:BB35),""))</f>
        <v/>
      </c>
      <c r="BC36" s="58" t="str">
        <f t="shared" si="7"/>
        <v/>
      </c>
      <c r="BD36" s="73" t="str">
        <f t="shared" ca="1" si="8"/>
        <v/>
      </c>
      <c r="BF36" s="60"/>
      <c r="BG36" s="60"/>
    </row>
    <row r="37" spans="1:59" x14ac:dyDescent="0.25">
      <c r="A37" s="38" t="str">
        <f>IF(Eksplikatsioon!A38=0,"",Eksplikatsioon!A38)</f>
        <v>01</v>
      </c>
      <c r="B37" s="38" t="str">
        <f>IF(Eksplikatsioon!B38=0,"",Eksplikatsioon!B38)</f>
        <v>125D</v>
      </c>
      <c r="C37" s="38" t="str">
        <f>IF(Eksplikatsioon!C38=0,"",Eksplikatsioon!C38)</f>
        <v>ÜÜRITAV PIND</v>
      </c>
      <c r="D37" s="38" t="str">
        <f>IF(Eksplikatsioon!D38=0,"",Eksplikatsioon!D38)</f>
        <v>Tuulekoda</v>
      </c>
      <c r="E37" s="38">
        <f>IF(Eksplikatsioon!F38=0,"",Eksplikatsioon!F38)</f>
        <v>4.3</v>
      </c>
      <c r="F37" s="38" t="str">
        <f>IF(Eksplikatsioon!H38=0,"",Eksplikatsioon!H38)</f>
        <v/>
      </c>
      <c r="G37" s="38" t="str">
        <f>IF(Eksplikatsioon!J38=0,"",Eksplikatsioon!J38)</f>
        <v>Hoone üldpind</v>
      </c>
      <c r="H37" s="38" t="str">
        <f>IF(Eksplikatsioon!K38=0,"",Eksplikatsioon!K38)</f>
        <v/>
      </c>
      <c r="I37" s="38" t="str">
        <f>IF(Eksplikatsioon!L38=0,"",Eksplikatsioon!L38)</f>
        <v/>
      </c>
      <c r="J37" s="52" t="str">
        <f>IFERROR(IF($G37=Tabelid!$L$6,Eksplikatsioon!O38/SUM(Eksplikatsioon!$O38:'Eksplikatsioon'!$AG38),IF($G37=Tabelid!$L$4,IFERROR(SUMIFS($E:$E,$G:$G,Tabelid!$L$1,$C:$C,Tabelid!$J$4,$H:$H,J$2,$A:$A,$A37)/SUMIFS($E:$E,$G:$G,Tabelid!$L$1,$C:$C,Tabelid!$J$4,$A:$A,$A37),0),IF($G37=Tabelid!$L$5,IFERROR(SUMIFS($E:$E,$G:$G,Tabelid!$L$1,$C:$C,Tabelid!$J$4,$H:$H,J$2)/SUMIFS($E:$E,$G:$G,Tabelid!$L$1,$C:$C,Tabelid!$J$4),0),""))),"")</f>
        <v/>
      </c>
      <c r="K37" s="52" t="str">
        <f>IFERROR(IF($G37=Tabelid!$L$6,Eksplikatsioon!P38/SUM(Eksplikatsioon!$O38:'Eksplikatsioon'!$AG38),IF($G37=Tabelid!$L$4,IFERROR(SUMIFS($E:$E,$G:$G,Tabelid!$L$1,$C:$C,Tabelid!$J$4,$H:$H,K$2,$A:$A,$A37)/SUMIFS($E:$E,$G:$G,Tabelid!$L$1,$C:$C,Tabelid!$J$4,$A:$A,$A37),0),IF($G37=Tabelid!$L$5,IFERROR(SUMIFS($E:$E,$G:$G,Tabelid!$L$1,$C:$C,Tabelid!$J$4,$H:$H,K$2)/SUMIFS($E:$E,$G:$G,Tabelid!$L$1,$C:$C,Tabelid!$J$4),0),""))),"")</f>
        <v/>
      </c>
      <c r="L37" s="52" t="str">
        <f>IFERROR(IF($G37=Tabelid!$L$6,Eksplikatsioon!Q38/SUM(Eksplikatsioon!$O38:'Eksplikatsioon'!$AG38),IF($G37=Tabelid!$L$4,IFERROR(SUMIFS($E:$E,$G:$G,Tabelid!$L$1,$C:$C,Tabelid!$J$4,$H:$H,L$2,$A:$A,$A37)/SUMIFS($E:$E,$G:$G,Tabelid!$L$1,$C:$C,Tabelid!$J$4,$A:$A,$A37),0),IF($G37=Tabelid!$L$5,IFERROR(SUMIFS($E:$E,$G:$G,Tabelid!$L$1,$C:$C,Tabelid!$J$4,$H:$H,L$2)/SUMIFS($E:$E,$G:$G,Tabelid!$L$1,$C:$C,Tabelid!$J$4),0),""))),"")</f>
        <v/>
      </c>
      <c r="M37" s="52" t="str">
        <f>IFERROR(IF($G37=Tabelid!$L$6,Eksplikatsioon!R38/SUM(Eksplikatsioon!$O38:'Eksplikatsioon'!$AG38),IF($G37=Tabelid!$L$4,IFERROR(SUMIFS($E:$E,$G:$G,Tabelid!$L$1,$C:$C,Tabelid!$J$4,$H:$H,M$2,$A:$A,$A37)/SUMIFS($E:$E,$G:$G,Tabelid!$L$1,$C:$C,Tabelid!$J$4,$A:$A,$A37),0),IF($G37=Tabelid!$L$5,IFERROR(SUMIFS($E:$E,$G:$G,Tabelid!$L$1,$C:$C,Tabelid!$J$4,$H:$H,M$2)/SUMIFS($E:$E,$G:$G,Tabelid!$L$1,$C:$C,Tabelid!$J$4),0),""))),"")</f>
        <v/>
      </c>
      <c r="N37" s="52" t="str">
        <f>IFERROR(IF($G37=Tabelid!$L$6,Eksplikatsioon!S38/SUM(Eksplikatsioon!$O38:'Eksplikatsioon'!$AG38),IF($G37=Tabelid!$L$4,IFERROR(SUMIFS($E:$E,$G:$G,Tabelid!$L$1,$C:$C,Tabelid!$J$4,$H:$H,N$2,$A:$A,$A37)/SUMIFS($E:$E,$G:$G,Tabelid!$L$1,$C:$C,Tabelid!$J$4,$A:$A,$A37),0),IF($G37=Tabelid!$L$5,IFERROR(SUMIFS($E:$E,$G:$G,Tabelid!$L$1,$C:$C,Tabelid!$J$4,$H:$H,N$2)/SUMIFS($E:$E,$G:$G,Tabelid!$L$1,$C:$C,Tabelid!$J$4),0),""))),"")</f>
        <v/>
      </c>
      <c r="O37" s="52" t="str">
        <f>IFERROR(IF($G37=Tabelid!$L$6,Eksplikatsioon!T38/SUM(Eksplikatsioon!$O38:'Eksplikatsioon'!$AG38),IF($G37=Tabelid!$L$4,IFERROR(SUMIFS($E:$E,$G:$G,Tabelid!$L$1,$C:$C,Tabelid!$J$4,$H:$H,O$2,$A:$A,$A37)/SUMIFS($E:$E,$G:$G,Tabelid!$L$1,$C:$C,Tabelid!$J$4,$A:$A,$A37),0),IF($G37=Tabelid!$L$5,IFERROR(SUMIFS($E:$E,$G:$G,Tabelid!$L$1,$C:$C,Tabelid!$J$4,$H:$H,O$2)/SUMIFS($E:$E,$G:$G,Tabelid!$L$1,$C:$C,Tabelid!$J$4),0),""))),"")</f>
        <v/>
      </c>
      <c r="P37" s="52" t="str">
        <f>IFERROR(IF($G37=Tabelid!$L$6,Eksplikatsioon!U38/SUM(Eksplikatsioon!$O38:'Eksplikatsioon'!$AG38),IF($G37=Tabelid!$L$4,IFERROR(SUMIFS($E:$E,$G:$G,Tabelid!$L$1,$C:$C,Tabelid!$J$4,$H:$H,P$2,$A:$A,$A37)/SUMIFS($E:$E,$G:$G,Tabelid!$L$1,$C:$C,Tabelid!$J$4,$A:$A,$A37),0),IF($G37=Tabelid!$L$5,IFERROR(SUMIFS($E:$E,$G:$G,Tabelid!$L$1,$C:$C,Tabelid!$J$4,$H:$H,P$2)/SUMIFS($E:$E,$G:$G,Tabelid!$L$1,$C:$C,Tabelid!$J$4),0),""))),"")</f>
        <v/>
      </c>
      <c r="Q37" s="52" t="str">
        <f>IFERROR(IF($G37=Tabelid!$L$6,Eksplikatsioon!V38/SUM(Eksplikatsioon!$O38:'Eksplikatsioon'!$AG38),IF($G37=Tabelid!$L$4,IFERROR(SUMIFS($E:$E,$G:$G,Tabelid!$L$1,$C:$C,Tabelid!$J$4,$H:$H,Q$2,$A:$A,$A37)/SUMIFS($E:$E,$G:$G,Tabelid!$L$1,$C:$C,Tabelid!$J$4,$A:$A,$A37),0),IF($G37=Tabelid!$L$5,IFERROR(SUMIFS($E:$E,$G:$G,Tabelid!$L$1,$C:$C,Tabelid!$J$4,$H:$H,Q$2)/SUMIFS($E:$E,$G:$G,Tabelid!$L$1,$C:$C,Tabelid!$J$4),0),""))),"")</f>
        <v/>
      </c>
      <c r="R37" s="52" t="str">
        <f>IFERROR(IF($G37=Tabelid!$L$6,Eksplikatsioon!W38/SUM(Eksplikatsioon!$O38:'Eksplikatsioon'!$AG38),IF($G37=Tabelid!$L$4,IFERROR(SUMIFS($E:$E,$G:$G,Tabelid!$L$1,$C:$C,Tabelid!$J$4,$H:$H,R$2,$A:$A,$A37)/SUMIFS($E:$E,$G:$G,Tabelid!$L$1,$C:$C,Tabelid!$J$4,$A:$A,$A37),0),IF($G37=Tabelid!$L$5,IFERROR(SUMIFS($E:$E,$G:$G,Tabelid!$L$1,$C:$C,Tabelid!$J$4,$H:$H,R$2)/SUMIFS($E:$E,$G:$G,Tabelid!$L$1,$C:$C,Tabelid!$J$4),0),""))),"")</f>
        <v/>
      </c>
      <c r="S37" s="52" t="str">
        <f>IFERROR(IF($G37=Tabelid!$L$6,Eksplikatsioon!X38/SUM(Eksplikatsioon!$O38:'Eksplikatsioon'!$AG38),IF($G37=Tabelid!$L$4,IFERROR(SUMIFS($E:$E,$G:$G,Tabelid!$L$1,$C:$C,Tabelid!$J$4,$H:$H,S$2,$A:$A,$A37)/SUMIFS($E:$E,$G:$G,Tabelid!$L$1,$C:$C,Tabelid!$J$4,$A:$A,$A37),0),IF($G37=Tabelid!$L$5,IFERROR(SUMIFS($E:$E,$G:$G,Tabelid!$L$1,$C:$C,Tabelid!$J$4,$H:$H,S$2)/SUMIFS($E:$E,$G:$G,Tabelid!$L$1,$C:$C,Tabelid!$J$4),0),""))),"")</f>
        <v/>
      </c>
      <c r="T37" s="52" t="str">
        <f>IFERROR(IF($G37=Tabelid!$L$6,Eksplikatsioon!Y38/SUM(Eksplikatsioon!$O38:'Eksplikatsioon'!$AG38),IF($G37=Tabelid!$L$4,IFERROR(SUMIFS($E:$E,$G:$G,Tabelid!$L$1,$C:$C,Tabelid!$J$4,$H:$H,T$2,$A:$A,$A37)/SUMIFS($E:$E,$G:$G,Tabelid!$L$1,$C:$C,Tabelid!$J$4,$A:$A,$A37),0),IF($G37=Tabelid!$L$5,IFERROR(SUMIFS($E:$E,$G:$G,Tabelid!$L$1,$C:$C,Tabelid!$J$4,$H:$H,T$2)/SUMIFS($E:$E,$G:$G,Tabelid!$L$1,$C:$C,Tabelid!$J$4),0),""))),"")</f>
        <v/>
      </c>
      <c r="U37" s="52" t="str">
        <f>IFERROR(IF($G37=Tabelid!$L$6,Eksplikatsioon!Z38/SUM(Eksplikatsioon!$O38:'Eksplikatsioon'!$AG38),IF($G37=Tabelid!$L$4,IFERROR(SUMIFS($E:$E,$G:$G,Tabelid!$L$1,$C:$C,Tabelid!$J$4,$H:$H,U$2,$A:$A,$A37)/SUMIFS($E:$E,$G:$G,Tabelid!$L$1,$C:$C,Tabelid!$J$4,$A:$A,$A37),0),IF($G37=Tabelid!$L$5,IFERROR(SUMIFS($E:$E,$G:$G,Tabelid!$L$1,$C:$C,Tabelid!$J$4,$H:$H,U$2)/SUMIFS($E:$E,$G:$G,Tabelid!$L$1,$C:$C,Tabelid!$J$4),0),""))),"")</f>
        <v/>
      </c>
      <c r="V37" s="52"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52"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52"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52"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52"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52"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52"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52" t="str">
        <f>IFERROR(IF($G37=Tabelid!$L$6,$E37*J37,IFERROR($E37*J37/SUM($J37:$AB37)*(Eksplikatsioon!O38)/SUMPRODUCT($J37:$AB37,Eksplikatsioon!$O38:$AG38),"")),"")</f>
        <v/>
      </c>
      <c r="AD37" s="52" t="str">
        <f>IFERROR(IF($G37=Tabelid!$L$6,$E37*K37,IFERROR($E37*K37/SUM($J37:$AB37)*(Eksplikatsioon!P38)/SUMPRODUCT($J37:$AB37,Eksplikatsioon!$O38:$AG38),"")),"")</f>
        <v/>
      </c>
      <c r="AE37" s="52" t="str">
        <f>IFERROR(IF($G37=Tabelid!$L$6,$E37*L37,IFERROR($E37*L37/SUM($J37:$AB37)*(Eksplikatsioon!Q38)/SUMPRODUCT($J37:$AB37,Eksplikatsioon!$O38:$AG38),"")),"")</f>
        <v/>
      </c>
      <c r="AF37" s="52" t="str">
        <f>IFERROR(IF($G37=Tabelid!$L$6,$E37*M37,IFERROR($E37*M37/SUM($J37:$AB37)*(Eksplikatsioon!R38)/SUMPRODUCT($J37:$AB37,Eksplikatsioon!$O38:$AG38),"")),"")</f>
        <v/>
      </c>
      <c r="AG37" s="52" t="str">
        <f>IFERROR(IF($G37=Tabelid!$L$6,$E37*N37,IFERROR($E37*N37/SUM($J37:$AB37)*(Eksplikatsioon!S38)/SUMPRODUCT($J37:$AB37,Eksplikatsioon!$O38:$AG38),"")),"")</f>
        <v/>
      </c>
      <c r="AH37" s="52" t="str">
        <f>IFERROR(IF($G37=Tabelid!$L$6,$E37*O37,IFERROR($E37*O37/SUM($J37:$AB37)*(Eksplikatsioon!T38)/SUMPRODUCT($J37:$AB37,Eksplikatsioon!$O38:$AG38),"")),"")</f>
        <v/>
      </c>
      <c r="AI37" s="52" t="str">
        <f>IFERROR(IF($G37=Tabelid!$L$6,$E37*P37,IFERROR($E37*P37/SUM($J37:$AB37)*(Eksplikatsioon!U38)/SUMPRODUCT($J37:$AB37,Eksplikatsioon!$O38:$AG38),"")),"")</f>
        <v/>
      </c>
      <c r="AJ37" s="52" t="str">
        <f>IFERROR(IF($G37=Tabelid!$L$6,$E37*Q37,IFERROR($E37*Q37/SUM($J37:$AB37)*(Eksplikatsioon!V38)/SUMPRODUCT($J37:$AB37,Eksplikatsioon!$O38:$AG38),"")),"")</f>
        <v/>
      </c>
      <c r="AK37" s="52" t="str">
        <f>IFERROR(IF($G37=Tabelid!$L$6,$E37*R37,IFERROR($E37*R37/SUM($J37:$AB37)*(Eksplikatsioon!W38)/SUMPRODUCT($J37:$AB37,Eksplikatsioon!$O38:$AG38),"")),"")</f>
        <v/>
      </c>
      <c r="AL37" s="52" t="str">
        <f>IFERROR(IF($G37=Tabelid!$L$6,$E37*S37,IFERROR($E37*S37/SUM($J37:$AB37)*(Eksplikatsioon!X38)/SUMPRODUCT($J37:$AB37,Eksplikatsioon!$O38:$AG38),"")),"")</f>
        <v/>
      </c>
      <c r="AM37" s="52" t="str">
        <f>IFERROR(IF($G37=Tabelid!$L$6,$E37*T37,IFERROR($E37*T37/SUM($J37:$AB37)*(Eksplikatsioon!Y38)/SUMPRODUCT($J37:$AB37,Eksplikatsioon!$O38:$AG38),"")),"")</f>
        <v/>
      </c>
      <c r="AN37" s="52" t="str">
        <f>IFERROR(IF($G37=Tabelid!$L$6,$E37*U37,IFERROR($E37*U37/SUM($J37:$AB37)*(Eksplikatsioon!Z38)/SUMPRODUCT($J37:$AB37,Eksplikatsioon!$O38:$AG38),"")),"")</f>
        <v/>
      </c>
      <c r="AO37" s="52" t="str">
        <f>IFERROR(IF($G37=Tabelid!$L$6,$E37*V37,IFERROR($E37*V37/SUM($J37:$AB37)*(Eksplikatsioon!AA38)/SUMPRODUCT($J37:$AB37,Eksplikatsioon!$O38:$AG38),"")),"")</f>
        <v/>
      </c>
      <c r="AP37" s="52" t="str">
        <f>IFERROR(IF($G37=Tabelid!$L$6,$E37*W37,IFERROR($E37*W37/SUM($J37:$AB37)*(Eksplikatsioon!AB38)/SUMPRODUCT($J37:$AB37,Eksplikatsioon!$O38:$AG38),"")),"")</f>
        <v/>
      </c>
      <c r="AQ37" s="52" t="str">
        <f>IFERROR(IF($G37=Tabelid!$L$6,$E37*X37,IFERROR($E37*X37/SUM($J37:$AB37)*(Eksplikatsioon!AC38)/SUMPRODUCT($J37:$AB37,Eksplikatsioon!$O38:$AG38),"")),"")</f>
        <v/>
      </c>
      <c r="AR37" s="52" t="str">
        <f>IFERROR(IF($G37=Tabelid!$L$6,$E37*Y37,IFERROR($E37*Y37/SUM($J37:$AB37)*(Eksplikatsioon!AD38)/SUMPRODUCT($J37:$AB37,Eksplikatsioon!$O38:$AG38),"")),"")</f>
        <v/>
      </c>
      <c r="AS37" s="52" t="str">
        <f>IFERROR(IF($G37=Tabelid!$L$6,$E37*Z37,IFERROR($E37*Z37/SUM($J37:$AB37)*(Eksplikatsioon!AE38)/SUMPRODUCT($J37:$AB37,Eksplikatsioon!$O38:$AG38),"")),"")</f>
        <v/>
      </c>
      <c r="AT37" s="52" t="str">
        <f>IFERROR(IF($G37=Tabelid!$L$6,$E37*AA37,IFERROR($E37*AA37/SUM($J37:$AB37)*(Eksplikatsioon!AF38)/SUMPRODUCT($J37:$AB37,Eksplikatsioon!$O38:$AG38),"")),"")</f>
        <v/>
      </c>
      <c r="AU37" s="52" t="str">
        <f>IFERROR(IF($G37=Tabelid!$L$6,$E37*AB37,IFERROR($E37*AB37/SUM($J37:$AB37)*(Eksplikatsioon!AG38)/SUMPRODUCT($J37:$AB37,Eksplikatsioon!$O38:$AG38),"")),"")</f>
        <v/>
      </c>
      <c r="AW37" s="61" t="str">
        <f t="shared" si="5"/>
        <v/>
      </c>
      <c r="AX37" s="61" t="str">
        <f t="shared" si="6"/>
        <v/>
      </c>
      <c r="AY37" s="58" t="str">
        <f>IF(BF37&lt;&gt;"",IF(SUMIFS(E:E,H:H,AW37,G:G,"Ainukasutuses pind",C:C,"ÜÜRITAV PIND")=0,0,SUMIFS(E:E,H:H,AW37,G:G,"Ainukasutuses pind",C:C,"ÜÜRITAV PIND")),IF(AW37="Aktiivne vakantsus",SUMIFS(E:E,C:C,"üüritav pind",G:G,"ainukasutuses pind")-SUM($AY$2:AY36),IF(AW37="Üüritav pind kokku",SUM($AY$2:AY36),"")))</f>
        <v/>
      </c>
      <c r="AZ37" s="58" t="str">
        <f>IF(BF37&lt;&gt;"",IFERROR(SUMIFS(E:E,G:G,"Ainukasutuses pind",C:C,"Üüritav pind",H:H,AW37,A:A,-5)/SUMIFS(E:E,G:G,"Ainukasutuses pind",C:C,"Üüritav pind",A:A,-5)*SUMIFS(E:E,G:G,"korruse üldpind",C:C,"üüritav pind",A:A,-5),0)+IFERROR(SUMIFS(E:E,G:G,"Ainukasutuses pind",C:C,"Üüritav pind",H:H,AW37,A:A,-4)/SUMIFS(E:E,G:G,"Ainukasutuses pind",C:C,"Üüritav pind",A:A,-4)*SUMIFS(E:E,G:G,"korruse üldpind",C:C,"üüritav pind",A:A,-4),0)+IFERROR(SUMIFS(E:E,G:G,"Ainukasutuses pind",C:C,"Üüritav pind",H:H,AW37,A:A,-3)/SUMIFS(E:E,G:G,"Ainukasutuses pind",C:C,"Üüritav pind",A:A,-3)*SUMIFS(E:E,G:G,"korruse üldpind",C:C,"üüritav pind",A:A,-3),0)+IFERROR(SUMIFS(E:E,G:G,"Ainukasutuses pind",C:C,"Üüritav pind",H:H,AW37,A:A,-2)/SUMIFS(E:E,G:G,"Ainukasutuses pind",C:C,"Üüritav pind",A:A,-2)*SUMIFS(E:E,G:G,"korruse üldpind",C:C,"üüritav pind",A:A,-2),0)+IFERROR(SUMIFS(E:E,G:G,"Ainukasutuses pind",C:C,"Üüritav pind",H:H,AW37,A:A,-1)/SUMIFS(E:E,G:G,"Ainukasutuses pind",C:C,"Üüritav pind",A:A,-1)*SUMIFS(E:E,G:G,"korruse üldpind",C:C,"üüritav pind",A:A,-1),0)+IFERROR(SUMIFS(E:E,G:G,"Ainukasutuses pind",C:C,"Üüritav pind",H:H,AW37,A:A,0)/SUMIFS(E:E,G:G,"Ainukasutuses pind",C:C,"Üüritav pind",A:A,0)*SUMIFS(E:E,G:G,"korruse üldpind",C:C,"üüritav pind",A:A,0),0)+IFERROR(SUMIFS(E:E,G:G,"Ainukasutuses pind",C:C,"Üüritav pind",H:H,AW37,A:A,1)/SUMIFS(E:E,G:G,"Ainukasutuses pind",C:C,"Üüritav pind",A:A,1)*SUMIFS(E:E,G:G,"korruse üldpind",C:C,"üüritav pind",A:A,1),0)+IFERROR(SUMIFS(E:E,G:G,"Ainukasutuses pind",C:C,"Üüritav pind",H:H,AW37,A:A,2)/SUMIFS(E:E,G:G,"Ainukasutuses pind",C:C,"Üüritav pind",A:A,2)*SUMIFS(E:E,G:G,"korruse üldpind",C:C,"üüritav pind",A:A,2),0)+IFERROR(SUMIFS(E:E,G:G,"Ainukasutuses pind",C:C,"Üüritav pind",H:H,AW37,A:A,3)/SUMIFS(E:E,G:G,"Ainukasutuses pind",C:C,"Üüritav pind",A:A,3)*SUMIFS(E:E,G:G,"korruse üldpind",C:C,"üüritav pind",A:A,3),0)+IFERROR(SUMIFS(E:E,G:G,"Ainukasutuses pind",C:C,"Üüritav pind",H:H,AW37,A:A,4)/SUMIFS(E:E,G:G,"Ainukasutuses pind",C:C,"Üüritav pind",A:A,4)*SUMIFS(E:E,G:G,"korruse üldpind",C:C,"üüritav pind",A:A,4),0)+IFERROR(SUMIFS(E:E,G:G,"Ainukasutuses pind",C:C,"Üüritav pind",H:H,AW37,A:A,5)/SUMIFS(E:E,G:G,"Ainukasutuses pind",C:C,"Üüritav pind",A:A,5)*SUMIFS(E:E,G:G,"korruse üldpind",C:C,"üüritav pind",A:A,5),0)+IFERROR(SUMIFS(E:E,G:G,"Ainukasutuses pind",C:C,"Üüritav pind",H:H,AW37,A:A,6)/SUMIFS(E:E,G:G,"Ainukasutuses pind",C:C,"Üüritav pind",A:A,6)*SUMIFS(E:E,G:G,"korruse üldpind",C:C,"üüritav pind",A:A,6),0)+IFERROR(SUMIFS(E:E,G:G,"Ainukasutuses pind",C:C,"Üüritav pind",H:H,AW37,A:A,7)/SUMIFS(E:E,G:G,"Ainukasutuses pind",C:C,"Üüritav pind",A:A,7)*SUMIFS(E:E,G:G,"korruse üldpind",C:C,"üüritav pind",A:A,7),0)+IFERROR(SUMIFS(E:E,G:G,"Ainukasutuses pind",C:C,"Üüritav pind",H:H,AW37,A:A,8)/SUMIFS(E:E,G:G,"Ainukasutuses pind",C:C,"Üüritav pind",A:A,8)*SUMIFS(E:E,G:G,"korruse üldpind",C:C,"üüritav pind",A:A,8),0)+IFERROR(SUMIFS(E:E,G:G,"Ainukasutuses pind",C:C,"Üüritav pind",H:H,AW37,A:A,9)/SUMIFS(E:E,G:G,"Ainukasutuses pind",C:C,"Üüritav pind",A:A,9)*SUMIFS(E:E,G:G,"korruse üldpind",C:C,"üüritav pind",A:A,9),0)+IFERROR(SUMIFS(E:E,G:G,"Ainukasutuses pind",C:C,"Üüritav pind",H:H,AW37,A:A,10)/SUMIFS(E:E,G:G,"Ainukasutuses pind",C:C,"Üüritav pind",A:A,10)*SUMIFS(E:E,G:G,"korruse üldpind",C:C,"üüritav pind",A:A,10),0)+IFERROR(SUMIFS(E:E,G:G,"Ainukasutuses pind",C:C,"Üüritav pind",H:H,AW37,A:A,11)/SUMIFS(E:E,G:G,"Ainukasutuses pind",C:C,"Üüritav pind",A:A,11)*SUMIFS(E:E,G:G,"korruse üldpind",C:C,"üüritav pind",A:A,11),0)+IFERROR(SUMIFS(E:E,G:G,"Ainukasutuses pind",C:C,"Üüritav pind",H:H,AW37,A:A,12)/SUMIFS(E:E,G:G,"Ainukasutuses pind",C:C,"Üüritav pind",A:A,12)*SUMIFS(E:E,G:G,"korruse üldpind",C:C,"üüritav pind",A:A,12),0)+IFERROR(SUMIFS(E:E,G:G,"Ainukasutuses pind",C:C,"Üüritav pind",H:H,AW37,A:A,13)/SUMIFS(E:E,G:G,"Ainukasutuses pind",C:C,"Üüritav pind",A:A,13)*SUMIFS(E:E,G:G,"korruse üldpind",C:C,"üüritav pind",A:A,13),0)+IFERROR(SUMIFS(E:E,G:G,"Ainukasutuses pind",C:C,"Üüritav pind",H:H,AW37,A:A,14)/SUMIFS(E:E,G:G,"Ainukasutuses pind",C:C,"Üüritav pind",A:A,14)*SUMIFS(E:E,G:G,"korruse üldpind",C:C,"üüritav pind",A:A,14),0)+IFERROR(SUMIFS(E:E,G:G,"Ainukasutuses pind",C:C,"Üüritav pind",H:H,AW37,A:A,15)/SUMIFS(E:E,G:G,"Ainukasutuses pind",C:C,"Üüritav pind",A:A,15)*SUMIFS(E:E,G:G,"korruse üldpind",C:C,"üüritav pind",A:A,15),0)+IFERROR(SUMIFS(E:E,G:G,"Ainukasutuses pind",C:C,"Üüritav pind",H:H,AW37,A:A,16)/SUMIFS(E:E,G:G,"Ainukasutuses pind",C:C,"Üüritav pind",A:A,16)*SUMIFS(E:E,G:G,"korruse üldpind",C:C,"üüritav pind",A:A,16),0)+IFERROR(SUMIFS(E:E,G:G,"Ainukasutuses pind",C:C,"Üüritav pind",H:H,AW37,A:A,17)/SUMIFS(E:E,G:G,"Ainukasutuses pind",C:C,"Üüritav pind",A:A,17)*SUMIFS(E:E,G:G,"korruse üldpind",C:C,"üüritav pind",A:A,17),0)+IFERROR(SUMIFS(E:E,G:G,"Ainukasutuses pind",C:C,"Üüritav pind",H:H,AW37,A:A,18)/SUMIFS(E:E,G:G,"Ainukasutuses pind",C:C,"Üüritav pind",A:A,18)*SUMIFS(E:E,G:G,"korruse üldpind",C:C,"üüritav pind",A:A,18),0)+IFERROR(SUMIFS(E:E,G:G,"Ainukasutuses pind",C:C,"Üüritav pind",H:H,AW37,A:A,19)/SUMIFS(E:E,G:G,"Ainukasutuses pind",C:C,"Üüritav pind",A:A,19)*SUMIFS(E:E,G:G,"korruse üldpind",C:C,"üüritav pind",A:A,19),0)+IFERROR(SUMIFS(E:E,G:G,"Ainukasutuses pind",C:C,"Üüritav pind",H:H,AW37,A:A,20)/SUMIFS(E:E,G:G,"Ainukasutuses pind",C:C,"Üüritav pind",A:A,20)*SUMIFS(E:E,G:G,"korruse üldpind",C:C,"üüritav pind",A:A,20),0),IF(AW37="Aktiivne vakantsus",SUMIFS(E:E,C:C,"üüritav pind",G:G,"korruse üldpind")-SUM($AZ$2:AZ36),IF(AW37="Üüritav pind kokku",SUM($AZ$2:AZ36),"")))</f>
        <v/>
      </c>
      <c r="BA37" s="58" t="str">
        <f ca="1">IF(BF37&lt;&gt;"",IFERROR(AY37/SUM($AY$3:OFFSET($AY$3,MATCH("Üüritav pind kokku",$AW$5:$AW$100,0),0))*SUMIFS(E:E,G:G,"Hoone üldpind",C:C,"ÜÜRITAV PIND"),0),IF(AW37="Aktiivne vakantsus",IFERROR(AY37/SUM($AY$3:AY37)*SUMIFS(E:E,G:G,"Hoone üldpind",C:C,"ÜÜRITAV PIND"),SUMIFS(E:E,G:G,"Hoone üldpind",C:C,"ÜÜRITAV PIND")),IF(AW37="Üüritav pind kokku",SUM($BA$2:BA36),"")))</f>
        <v/>
      </c>
      <c r="BB37" s="58" t="str">
        <f ca="1">IF(OR(BF37&lt;&gt;"",AW37="Aktiivne vakantsus"),IFERROR(SUM(INDIRECT("r3c"&amp;MATCH($AW37,AC$2:AU$2,0)+28,FALSE):INDIRECT("r1002c"&amp;MATCH($AW37,AC$2:AU$2,0)+28,FALSE)),0),IF(AW37="Üüritav pind kokku",SUM($BB$2:BB36),""))</f>
        <v/>
      </c>
      <c r="BC37" s="58" t="str">
        <f t="shared" si="7"/>
        <v/>
      </c>
      <c r="BD37" s="73" t="str">
        <f t="shared" ca="1" si="8"/>
        <v/>
      </c>
      <c r="BF37" s="60"/>
      <c r="BG37" s="60"/>
    </row>
    <row r="38" spans="1:59" x14ac:dyDescent="0.25">
      <c r="A38" s="38" t="str">
        <f>IF(Eksplikatsioon!A39=0,"",Eksplikatsioon!A39)</f>
        <v>01</v>
      </c>
      <c r="B38" s="38" t="str">
        <f>IF(Eksplikatsioon!B39=0,"",Eksplikatsioon!B39)</f>
        <v>125E</v>
      </c>
      <c r="C38" s="38" t="str">
        <f>IF(Eksplikatsioon!C39=0,"",Eksplikatsioon!C39)</f>
        <v>ÜÜRITAV PIND</v>
      </c>
      <c r="D38" s="38" t="str">
        <f>IF(Eksplikatsioon!D39=0,"",Eksplikatsioon!D39)</f>
        <v>Eriotstarbeline ruum</v>
      </c>
      <c r="E38" s="38">
        <f>IF(Eksplikatsioon!F39=0,"",Eksplikatsioon!F39)</f>
        <v>11.9</v>
      </c>
      <c r="F38" s="38" t="str">
        <f>IF(Eksplikatsioon!H39=0,"",Eksplikatsioon!H39)</f>
        <v>vakantne</v>
      </c>
      <c r="G38" s="38" t="str">
        <f>IF(Eksplikatsioon!J39=0,"",Eksplikatsioon!J39)</f>
        <v>Ainukasutuses pind</v>
      </c>
      <c r="H38" s="38" t="str">
        <f>IF(Eksplikatsioon!K39=0,"",Eksplikatsioon!K39)</f>
        <v>Aktiivne vakantsus</v>
      </c>
      <c r="I38" s="38" t="str">
        <f>IF(Eksplikatsioon!L39=0,"",Eksplikatsioon!L39)</f>
        <v/>
      </c>
      <c r="J38" s="52" t="str">
        <f>IFERROR(IF($G38=Tabelid!$L$6,Eksplikatsioon!O39/SUM(Eksplikatsioon!$O39:'Eksplikatsioon'!$AG39),IF($G38=Tabelid!$L$4,IFERROR(SUMIFS($E:$E,$G:$G,Tabelid!$L$1,$C:$C,Tabelid!$J$4,$H:$H,J$2,$A:$A,$A38)/SUMIFS($E:$E,$G:$G,Tabelid!$L$1,$C:$C,Tabelid!$J$4,$A:$A,$A38),0),IF($G38=Tabelid!$L$5,IFERROR(SUMIFS($E:$E,$G:$G,Tabelid!$L$1,$C:$C,Tabelid!$J$4,$H:$H,J$2)/SUMIFS($E:$E,$G:$G,Tabelid!$L$1,$C:$C,Tabelid!$J$4),0),""))),"")</f>
        <v/>
      </c>
      <c r="K38" s="52" t="str">
        <f>IFERROR(IF($G38=Tabelid!$L$6,Eksplikatsioon!P39/SUM(Eksplikatsioon!$O39:'Eksplikatsioon'!$AG39),IF($G38=Tabelid!$L$4,IFERROR(SUMIFS($E:$E,$G:$G,Tabelid!$L$1,$C:$C,Tabelid!$J$4,$H:$H,K$2,$A:$A,$A38)/SUMIFS($E:$E,$G:$G,Tabelid!$L$1,$C:$C,Tabelid!$J$4,$A:$A,$A38),0),IF($G38=Tabelid!$L$5,IFERROR(SUMIFS($E:$E,$G:$G,Tabelid!$L$1,$C:$C,Tabelid!$J$4,$H:$H,K$2)/SUMIFS($E:$E,$G:$G,Tabelid!$L$1,$C:$C,Tabelid!$J$4),0),""))),"")</f>
        <v/>
      </c>
      <c r="L38" s="52" t="str">
        <f>IFERROR(IF($G38=Tabelid!$L$6,Eksplikatsioon!Q39/SUM(Eksplikatsioon!$O39:'Eksplikatsioon'!$AG39),IF($G38=Tabelid!$L$4,IFERROR(SUMIFS($E:$E,$G:$G,Tabelid!$L$1,$C:$C,Tabelid!$J$4,$H:$H,L$2,$A:$A,$A38)/SUMIFS($E:$E,$G:$G,Tabelid!$L$1,$C:$C,Tabelid!$J$4,$A:$A,$A38),0),IF($G38=Tabelid!$L$5,IFERROR(SUMIFS($E:$E,$G:$G,Tabelid!$L$1,$C:$C,Tabelid!$J$4,$H:$H,L$2)/SUMIFS($E:$E,$G:$G,Tabelid!$L$1,$C:$C,Tabelid!$J$4),0),""))),"")</f>
        <v/>
      </c>
      <c r="M38" s="52" t="str">
        <f>IFERROR(IF($G38=Tabelid!$L$6,Eksplikatsioon!R39/SUM(Eksplikatsioon!$O39:'Eksplikatsioon'!$AG39),IF($G38=Tabelid!$L$4,IFERROR(SUMIFS($E:$E,$G:$G,Tabelid!$L$1,$C:$C,Tabelid!$J$4,$H:$H,M$2,$A:$A,$A38)/SUMIFS($E:$E,$G:$G,Tabelid!$L$1,$C:$C,Tabelid!$J$4,$A:$A,$A38),0),IF($G38=Tabelid!$L$5,IFERROR(SUMIFS($E:$E,$G:$G,Tabelid!$L$1,$C:$C,Tabelid!$J$4,$H:$H,M$2)/SUMIFS($E:$E,$G:$G,Tabelid!$L$1,$C:$C,Tabelid!$J$4),0),""))),"")</f>
        <v/>
      </c>
      <c r="N38" s="52" t="str">
        <f>IFERROR(IF($G38=Tabelid!$L$6,Eksplikatsioon!S39/SUM(Eksplikatsioon!$O39:'Eksplikatsioon'!$AG39),IF($G38=Tabelid!$L$4,IFERROR(SUMIFS($E:$E,$G:$G,Tabelid!$L$1,$C:$C,Tabelid!$J$4,$H:$H,N$2,$A:$A,$A38)/SUMIFS($E:$E,$G:$G,Tabelid!$L$1,$C:$C,Tabelid!$J$4,$A:$A,$A38),0),IF($G38=Tabelid!$L$5,IFERROR(SUMIFS($E:$E,$G:$G,Tabelid!$L$1,$C:$C,Tabelid!$J$4,$H:$H,N$2)/SUMIFS($E:$E,$G:$G,Tabelid!$L$1,$C:$C,Tabelid!$J$4),0),""))),"")</f>
        <v/>
      </c>
      <c r="O38" s="52" t="str">
        <f>IFERROR(IF($G38=Tabelid!$L$6,Eksplikatsioon!T39/SUM(Eksplikatsioon!$O39:'Eksplikatsioon'!$AG39),IF($G38=Tabelid!$L$4,IFERROR(SUMIFS($E:$E,$G:$G,Tabelid!$L$1,$C:$C,Tabelid!$J$4,$H:$H,O$2,$A:$A,$A38)/SUMIFS($E:$E,$G:$G,Tabelid!$L$1,$C:$C,Tabelid!$J$4,$A:$A,$A38),0),IF($G38=Tabelid!$L$5,IFERROR(SUMIFS($E:$E,$G:$G,Tabelid!$L$1,$C:$C,Tabelid!$J$4,$H:$H,O$2)/SUMIFS($E:$E,$G:$G,Tabelid!$L$1,$C:$C,Tabelid!$J$4),0),""))),"")</f>
        <v/>
      </c>
      <c r="P38" s="52" t="str">
        <f>IFERROR(IF($G38=Tabelid!$L$6,Eksplikatsioon!U39/SUM(Eksplikatsioon!$O39:'Eksplikatsioon'!$AG39),IF($G38=Tabelid!$L$4,IFERROR(SUMIFS($E:$E,$G:$G,Tabelid!$L$1,$C:$C,Tabelid!$J$4,$H:$H,P$2,$A:$A,$A38)/SUMIFS($E:$E,$G:$G,Tabelid!$L$1,$C:$C,Tabelid!$J$4,$A:$A,$A38),0),IF($G38=Tabelid!$L$5,IFERROR(SUMIFS($E:$E,$G:$G,Tabelid!$L$1,$C:$C,Tabelid!$J$4,$H:$H,P$2)/SUMIFS($E:$E,$G:$G,Tabelid!$L$1,$C:$C,Tabelid!$J$4),0),""))),"")</f>
        <v/>
      </c>
      <c r="Q38" s="52" t="str">
        <f>IFERROR(IF($G38=Tabelid!$L$6,Eksplikatsioon!V39/SUM(Eksplikatsioon!$O39:'Eksplikatsioon'!$AG39),IF($G38=Tabelid!$L$4,IFERROR(SUMIFS($E:$E,$G:$G,Tabelid!$L$1,$C:$C,Tabelid!$J$4,$H:$H,Q$2,$A:$A,$A38)/SUMIFS($E:$E,$G:$G,Tabelid!$L$1,$C:$C,Tabelid!$J$4,$A:$A,$A38),0),IF($G38=Tabelid!$L$5,IFERROR(SUMIFS($E:$E,$G:$G,Tabelid!$L$1,$C:$C,Tabelid!$J$4,$H:$H,Q$2)/SUMIFS($E:$E,$G:$G,Tabelid!$L$1,$C:$C,Tabelid!$J$4),0),""))),"")</f>
        <v/>
      </c>
      <c r="R38" s="52" t="str">
        <f>IFERROR(IF($G38=Tabelid!$L$6,Eksplikatsioon!W39/SUM(Eksplikatsioon!$O39:'Eksplikatsioon'!$AG39),IF($G38=Tabelid!$L$4,IFERROR(SUMIFS($E:$E,$G:$G,Tabelid!$L$1,$C:$C,Tabelid!$J$4,$H:$H,R$2,$A:$A,$A38)/SUMIFS($E:$E,$G:$G,Tabelid!$L$1,$C:$C,Tabelid!$J$4,$A:$A,$A38),0),IF($G38=Tabelid!$L$5,IFERROR(SUMIFS($E:$E,$G:$G,Tabelid!$L$1,$C:$C,Tabelid!$J$4,$H:$H,R$2)/SUMIFS($E:$E,$G:$G,Tabelid!$L$1,$C:$C,Tabelid!$J$4),0),""))),"")</f>
        <v/>
      </c>
      <c r="S38" s="52" t="str">
        <f>IFERROR(IF($G38=Tabelid!$L$6,Eksplikatsioon!X39/SUM(Eksplikatsioon!$O39:'Eksplikatsioon'!$AG39),IF($G38=Tabelid!$L$4,IFERROR(SUMIFS($E:$E,$G:$G,Tabelid!$L$1,$C:$C,Tabelid!$J$4,$H:$H,S$2,$A:$A,$A38)/SUMIFS($E:$E,$G:$G,Tabelid!$L$1,$C:$C,Tabelid!$J$4,$A:$A,$A38),0),IF($G38=Tabelid!$L$5,IFERROR(SUMIFS($E:$E,$G:$G,Tabelid!$L$1,$C:$C,Tabelid!$J$4,$H:$H,S$2)/SUMIFS($E:$E,$G:$G,Tabelid!$L$1,$C:$C,Tabelid!$J$4),0),""))),"")</f>
        <v/>
      </c>
      <c r="T38" s="52" t="str">
        <f>IFERROR(IF($G38=Tabelid!$L$6,Eksplikatsioon!Y39/SUM(Eksplikatsioon!$O39:'Eksplikatsioon'!$AG39),IF($G38=Tabelid!$L$4,IFERROR(SUMIFS($E:$E,$G:$G,Tabelid!$L$1,$C:$C,Tabelid!$J$4,$H:$H,T$2,$A:$A,$A38)/SUMIFS($E:$E,$G:$G,Tabelid!$L$1,$C:$C,Tabelid!$J$4,$A:$A,$A38),0),IF($G38=Tabelid!$L$5,IFERROR(SUMIFS($E:$E,$G:$G,Tabelid!$L$1,$C:$C,Tabelid!$J$4,$H:$H,T$2)/SUMIFS($E:$E,$G:$G,Tabelid!$L$1,$C:$C,Tabelid!$J$4),0),""))),"")</f>
        <v/>
      </c>
      <c r="U38" s="52" t="str">
        <f>IFERROR(IF($G38=Tabelid!$L$6,Eksplikatsioon!Z39/SUM(Eksplikatsioon!$O39:'Eksplikatsioon'!$AG39),IF($G38=Tabelid!$L$4,IFERROR(SUMIFS($E:$E,$G:$G,Tabelid!$L$1,$C:$C,Tabelid!$J$4,$H:$H,U$2,$A:$A,$A38)/SUMIFS($E:$E,$G:$G,Tabelid!$L$1,$C:$C,Tabelid!$J$4,$A:$A,$A38),0),IF($G38=Tabelid!$L$5,IFERROR(SUMIFS($E:$E,$G:$G,Tabelid!$L$1,$C:$C,Tabelid!$J$4,$H:$H,U$2)/SUMIFS($E:$E,$G:$G,Tabelid!$L$1,$C:$C,Tabelid!$J$4),0),""))),"")</f>
        <v/>
      </c>
      <c r="V38" s="52"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52"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52"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52"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52"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52"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52"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52" t="str">
        <f>IFERROR(IF($G38=Tabelid!$L$6,$E38*J38,IFERROR($E38*J38/SUM($J38:$AB38)*(Eksplikatsioon!O39)/SUMPRODUCT($J38:$AB38,Eksplikatsioon!$O39:$AG39),"")),"")</f>
        <v/>
      </c>
      <c r="AD38" s="52" t="str">
        <f>IFERROR(IF($G38=Tabelid!$L$6,$E38*K38,IFERROR($E38*K38/SUM($J38:$AB38)*(Eksplikatsioon!P39)/SUMPRODUCT($J38:$AB38,Eksplikatsioon!$O39:$AG39),"")),"")</f>
        <v/>
      </c>
      <c r="AE38" s="52" t="str">
        <f>IFERROR(IF($G38=Tabelid!$L$6,$E38*L38,IFERROR($E38*L38/SUM($J38:$AB38)*(Eksplikatsioon!Q39)/SUMPRODUCT($J38:$AB38,Eksplikatsioon!$O39:$AG39),"")),"")</f>
        <v/>
      </c>
      <c r="AF38" s="52" t="str">
        <f>IFERROR(IF($G38=Tabelid!$L$6,$E38*M38,IFERROR($E38*M38/SUM($J38:$AB38)*(Eksplikatsioon!R39)/SUMPRODUCT($J38:$AB38,Eksplikatsioon!$O39:$AG39),"")),"")</f>
        <v/>
      </c>
      <c r="AG38" s="52" t="str">
        <f>IFERROR(IF($G38=Tabelid!$L$6,$E38*N38,IFERROR($E38*N38/SUM($J38:$AB38)*(Eksplikatsioon!S39)/SUMPRODUCT($J38:$AB38,Eksplikatsioon!$O39:$AG39),"")),"")</f>
        <v/>
      </c>
      <c r="AH38" s="52" t="str">
        <f>IFERROR(IF($G38=Tabelid!$L$6,$E38*O38,IFERROR($E38*O38/SUM($J38:$AB38)*(Eksplikatsioon!T39)/SUMPRODUCT($J38:$AB38,Eksplikatsioon!$O39:$AG39),"")),"")</f>
        <v/>
      </c>
      <c r="AI38" s="52" t="str">
        <f>IFERROR(IF($G38=Tabelid!$L$6,$E38*P38,IFERROR($E38*P38/SUM($J38:$AB38)*(Eksplikatsioon!U39)/SUMPRODUCT($J38:$AB38,Eksplikatsioon!$O39:$AG39),"")),"")</f>
        <v/>
      </c>
      <c r="AJ38" s="52" t="str">
        <f>IFERROR(IF($G38=Tabelid!$L$6,$E38*Q38,IFERROR($E38*Q38/SUM($J38:$AB38)*(Eksplikatsioon!V39)/SUMPRODUCT($J38:$AB38,Eksplikatsioon!$O39:$AG39),"")),"")</f>
        <v/>
      </c>
      <c r="AK38" s="52" t="str">
        <f>IFERROR(IF($G38=Tabelid!$L$6,$E38*R38,IFERROR($E38*R38/SUM($J38:$AB38)*(Eksplikatsioon!W39)/SUMPRODUCT($J38:$AB38,Eksplikatsioon!$O39:$AG39),"")),"")</f>
        <v/>
      </c>
      <c r="AL38" s="52" t="str">
        <f>IFERROR(IF($G38=Tabelid!$L$6,$E38*S38,IFERROR($E38*S38/SUM($J38:$AB38)*(Eksplikatsioon!X39)/SUMPRODUCT($J38:$AB38,Eksplikatsioon!$O39:$AG39),"")),"")</f>
        <v/>
      </c>
      <c r="AM38" s="52" t="str">
        <f>IFERROR(IF($G38=Tabelid!$L$6,$E38*T38,IFERROR($E38*T38/SUM($J38:$AB38)*(Eksplikatsioon!Y39)/SUMPRODUCT($J38:$AB38,Eksplikatsioon!$O39:$AG39),"")),"")</f>
        <v/>
      </c>
      <c r="AN38" s="52" t="str">
        <f>IFERROR(IF($G38=Tabelid!$L$6,$E38*U38,IFERROR($E38*U38/SUM($J38:$AB38)*(Eksplikatsioon!Z39)/SUMPRODUCT($J38:$AB38,Eksplikatsioon!$O39:$AG39),"")),"")</f>
        <v/>
      </c>
      <c r="AO38" s="52" t="str">
        <f>IFERROR(IF($G38=Tabelid!$L$6,$E38*V38,IFERROR($E38*V38/SUM($J38:$AB38)*(Eksplikatsioon!AA39)/SUMPRODUCT($J38:$AB38,Eksplikatsioon!$O39:$AG39),"")),"")</f>
        <v/>
      </c>
      <c r="AP38" s="52" t="str">
        <f>IFERROR(IF($G38=Tabelid!$L$6,$E38*W38,IFERROR($E38*W38/SUM($J38:$AB38)*(Eksplikatsioon!AB39)/SUMPRODUCT($J38:$AB38,Eksplikatsioon!$O39:$AG39),"")),"")</f>
        <v/>
      </c>
      <c r="AQ38" s="52" t="str">
        <f>IFERROR(IF($G38=Tabelid!$L$6,$E38*X38,IFERROR($E38*X38/SUM($J38:$AB38)*(Eksplikatsioon!AC39)/SUMPRODUCT($J38:$AB38,Eksplikatsioon!$O39:$AG39),"")),"")</f>
        <v/>
      </c>
      <c r="AR38" s="52" t="str">
        <f>IFERROR(IF($G38=Tabelid!$L$6,$E38*Y38,IFERROR($E38*Y38/SUM($J38:$AB38)*(Eksplikatsioon!AD39)/SUMPRODUCT($J38:$AB38,Eksplikatsioon!$O39:$AG39),"")),"")</f>
        <v/>
      </c>
      <c r="AS38" s="52" t="str">
        <f>IFERROR(IF($G38=Tabelid!$L$6,$E38*Z38,IFERROR($E38*Z38/SUM($J38:$AB38)*(Eksplikatsioon!AE39)/SUMPRODUCT($J38:$AB38,Eksplikatsioon!$O39:$AG39),"")),"")</f>
        <v/>
      </c>
      <c r="AT38" s="52" t="str">
        <f>IFERROR(IF($G38=Tabelid!$L$6,$E38*AA38,IFERROR($E38*AA38/SUM($J38:$AB38)*(Eksplikatsioon!AF39)/SUMPRODUCT($J38:$AB38,Eksplikatsioon!$O39:$AG39),"")),"")</f>
        <v/>
      </c>
      <c r="AU38" s="52" t="str">
        <f>IFERROR(IF($G38=Tabelid!$L$6,$E38*AB38,IFERROR($E38*AB38/SUM($J38:$AB38)*(Eksplikatsioon!AG39)/SUMPRODUCT($J38:$AB38,Eksplikatsioon!$O39:$AG39),"")),"")</f>
        <v/>
      </c>
      <c r="AW38" s="61" t="str">
        <f t="shared" si="5"/>
        <v/>
      </c>
      <c r="AX38" s="61" t="str">
        <f t="shared" si="6"/>
        <v/>
      </c>
      <c r="AY38" s="58" t="str">
        <f>IF(BF38&lt;&gt;"",IF(SUMIFS(E:E,H:H,AW38,G:G,"Ainukasutuses pind",C:C,"ÜÜRITAV PIND")=0,0,SUMIFS(E:E,H:H,AW38,G:G,"Ainukasutuses pind",C:C,"ÜÜRITAV PIND")),IF(AW38="Aktiivne vakantsus",SUMIFS(E:E,C:C,"üüritav pind",G:G,"ainukasutuses pind")-SUM($AY$2:AY37),IF(AW38="Üüritav pind kokku",SUM($AY$2:AY37),"")))</f>
        <v/>
      </c>
      <c r="AZ38" s="58" t="str">
        <f>IF(BF38&lt;&gt;"",IFERROR(SUMIFS(E:E,G:G,"Ainukasutuses pind",C:C,"Üüritav pind",H:H,AW38,A:A,-5)/SUMIFS(E:E,G:G,"Ainukasutuses pind",C:C,"Üüritav pind",A:A,-5)*SUMIFS(E:E,G:G,"korruse üldpind",C:C,"üüritav pind",A:A,-5),0)+IFERROR(SUMIFS(E:E,G:G,"Ainukasutuses pind",C:C,"Üüritav pind",H:H,AW38,A:A,-4)/SUMIFS(E:E,G:G,"Ainukasutuses pind",C:C,"Üüritav pind",A:A,-4)*SUMIFS(E:E,G:G,"korruse üldpind",C:C,"üüritav pind",A:A,-4),0)+IFERROR(SUMIFS(E:E,G:G,"Ainukasutuses pind",C:C,"Üüritav pind",H:H,AW38,A:A,-3)/SUMIFS(E:E,G:G,"Ainukasutuses pind",C:C,"Üüritav pind",A:A,-3)*SUMIFS(E:E,G:G,"korruse üldpind",C:C,"üüritav pind",A:A,-3),0)+IFERROR(SUMIFS(E:E,G:G,"Ainukasutuses pind",C:C,"Üüritav pind",H:H,AW38,A:A,-2)/SUMIFS(E:E,G:G,"Ainukasutuses pind",C:C,"Üüritav pind",A:A,-2)*SUMIFS(E:E,G:G,"korruse üldpind",C:C,"üüritav pind",A:A,-2),0)+IFERROR(SUMIFS(E:E,G:G,"Ainukasutuses pind",C:C,"Üüritav pind",H:H,AW38,A:A,-1)/SUMIFS(E:E,G:G,"Ainukasutuses pind",C:C,"Üüritav pind",A:A,-1)*SUMIFS(E:E,G:G,"korruse üldpind",C:C,"üüritav pind",A:A,-1),0)+IFERROR(SUMIFS(E:E,G:G,"Ainukasutuses pind",C:C,"Üüritav pind",H:H,AW38,A:A,0)/SUMIFS(E:E,G:G,"Ainukasutuses pind",C:C,"Üüritav pind",A:A,0)*SUMIFS(E:E,G:G,"korruse üldpind",C:C,"üüritav pind",A:A,0),0)+IFERROR(SUMIFS(E:E,G:G,"Ainukasutuses pind",C:C,"Üüritav pind",H:H,AW38,A:A,1)/SUMIFS(E:E,G:G,"Ainukasutuses pind",C:C,"Üüritav pind",A:A,1)*SUMIFS(E:E,G:G,"korruse üldpind",C:C,"üüritav pind",A:A,1),0)+IFERROR(SUMIFS(E:E,G:G,"Ainukasutuses pind",C:C,"Üüritav pind",H:H,AW38,A:A,2)/SUMIFS(E:E,G:G,"Ainukasutuses pind",C:C,"Üüritav pind",A:A,2)*SUMIFS(E:E,G:G,"korruse üldpind",C:C,"üüritav pind",A:A,2),0)+IFERROR(SUMIFS(E:E,G:G,"Ainukasutuses pind",C:C,"Üüritav pind",H:H,AW38,A:A,3)/SUMIFS(E:E,G:G,"Ainukasutuses pind",C:C,"Üüritav pind",A:A,3)*SUMIFS(E:E,G:G,"korruse üldpind",C:C,"üüritav pind",A:A,3),0)+IFERROR(SUMIFS(E:E,G:G,"Ainukasutuses pind",C:C,"Üüritav pind",H:H,AW38,A:A,4)/SUMIFS(E:E,G:G,"Ainukasutuses pind",C:C,"Üüritav pind",A:A,4)*SUMIFS(E:E,G:G,"korruse üldpind",C:C,"üüritav pind",A:A,4),0)+IFERROR(SUMIFS(E:E,G:G,"Ainukasutuses pind",C:C,"Üüritav pind",H:H,AW38,A:A,5)/SUMIFS(E:E,G:G,"Ainukasutuses pind",C:C,"Üüritav pind",A:A,5)*SUMIFS(E:E,G:G,"korruse üldpind",C:C,"üüritav pind",A:A,5),0)+IFERROR(SUMIFS(E:E,G:G,"Ainukasutuses pind",C:C,"Üüritav pind",H:H,AW38,A:A,6)/SUMIFS(E:E,G:G,"Ainukasutuses pind",C:C,"Üüritav pind",A:A,6)*SUMIFS(E:E,G:G,"korruse üldpind",C:C,"üüritav pind",A:A,6),0)+IFERROR(SUMIFS(E:E,G:G,"Ainukasutuses pind",C:C,"Üüritav pind",H:H,AW38,A:A,7)/SUMIFS(E:E,G:G,"Ainukasutuses pind",C:C,"Üüritav pind",A:A,7)*SUMIFS(E:E,G:G,"korruse üldpind",C:C,"üüritav pind",A:A,7),0)+IFERROR(SUMIFS(E:E,G:G,"Ainukasutuses pind",C:C,"Üüritav pind",H:H,AW38,A:A,8)/SUMIFS(E:E,G:G,"Ainukasutuses pind",C:C,"Üüritav pind",A:A,8)*SUMIFS(E:E,G:G,"korruse üldpind",C:C,"üüritav pind",A:A,8),0)+IFERROR(SUMIFS(E:E,G:G,"Ainukasutuses pind",C:C,"Üüritav pind",H:H,AW38,A:A,9)/SUMIFS(E:E,G:G,"Ainukasutuses pind",C:C,"Üüritav pind",A:A,9)*SUMIFS(E:E,G:G,"korruse üldpind",C:C,"üüritav pind",A:A,9),0)+IFERROR(SUMIFS(E:E,G:G,"Ainukasutuses pind",C:C,"Üüritav pind",H:H,AW38,A:A,10)/SUMIFS(E:E,G:G,"Ainukasutuses pind",C:C,"Üüritav pind",A:A,10)*SUMIFS(E:E,G:G,"korruse üldpind",C:C,"üüritav pind",A:A,10),0)+IFERROR(SUMIFS(E:E,G:G,"Ainukasutuses pind",C:C,"Üüritav pind",H:H,AW38,A:A,11)/SUMIFS(E:E,G:G,"Ainukasutuses pind",C:C,"Üüritav pind",A:A,11)*SUMIFS(E:E,G:G,"korruse üldpind",C:C,"üüritav pind",A:A,11),0)+IFERROR(SUMIFS(E:E,G:G,"Ainukasutuses pind",C:C,"Üüritav pind",H:H,AW38,A:A,12)/SUMIFS(E:E,G:G,"Ainukasutuses pind",C:C,"Üüritav pind",A:A,12)*SUMIFS(E:E,G:G,"korruse üldpind",C:C,"üüritav pind",A:A,12),0)+IFERROR(SUMIFS(E:E,G:G,"Ainukasutuses pind",C:C,"Üüritav pind",H:H,AW38,A:A,13)/SUMIFS(E:E,G:G,"Ainukasutuses pind",C:C,"Üüritav pind",A:A,13)*SUMIFS(E:E,G:G,"korruse üldpind",C:C,"üüritav pind",A:A,13),0)+IFERROR(SUMIFS(E:E,G:G,"Ainukasutuses pind",C:C,"Üüritav pind",H:H,AW38,A:A,14)/SUMIFS(E:E,G:G,"Ainukasutuses pind",C:C,"Üüritav pind",A:A,14)*SUMIFS(E:E,G:G,"korruse üldpind",C:C,"üüritav pind",A:A,14),0)+IFERROR(SUMIFS(E:E,G:G,"Ainukasutuses pind",C:C,"Üüritav pind",H:H,AW38,A:A,15)/SUMIFS(E:E,G:G,"Ainukasutuses pind",C:C,"Üüritav pind",A:A,15)*SUMIFS(E:E,G:G,"korruse üldpind",C:C,"üüritav pind",A:A,15),0)+IFERROR(SUMIFS(E:E,G:G,"Ainukasutuses pind",C:C,"Üüritav pind",H:H,AW38,A:A,16)/SUMIFS(E:E,G:G,"Ainukasutuses pind",C:C,"Üüritav pind",A:A,16)*SUMIFS(E:E,G:G,"korruse üldpind",C:C,"üüritav pind",A:A,16),0)+IFERROR(SUMIFS(E:E,G:G,"Ainukasutuses pind",C:C,"Üüritav pind",H:H,AW38,A:A,17)/SUMIFS(E:E,G:G,"Ainukasutuses pind",C:C,"Üüritav pind",A:A,17)*SUMIFS(E:E,G:G,"korruse üldpind",C:C,"üüritav pind",A:A,17),0)+IFERROR(SUMIFS(E:E,G:G,"Ainukasutuses pind",C:C,"Üüritav pind",H:H,AW38,A:A,18)/SUMIFS(E:E,G:G,"Ainukasutuses pind",C:C,"Üüritav pind",A:A,18)*SUMIFS(E:E,G:G,"korruse üldpind",C:C,"üüritav pind",A:A,18),0)+IFERROR(SUMIFS(E:E,G:G,"Ainukasutuses pind",C:C,"Üüritav pind",H:H,AW38,A:A,19)/SUMIFS(E:E,G:G,"Ainukasutuses pind",C:C,"Üüritav pind",A:A,19)*SUMIFS(E:E,G:G,"korruse üldpind",C:C,"üüritav pind",A:A,19),0)+IFERROR(SUMIFS(E:E,G:G,"Ainukasutuses pind",C:C,"Üüritav pind",H:H,AW38,A:A,20)/SUMIFS(E:E,G:G,"Ainukasutuses pind",C:C,"Üüritav pind",A:A,20)*SUMIFS(E:E,G:G,"korruse üldpind",C:C,"üüritav pind",A:A,20),0),IF(AW38="Aktiivne vakantsus",SUMIFS(E:E,C:C,"üüritav pind",G:G,"korruse üldpind")-SUM($AZ$2:AZ37),IF(AW38="Üüritav pind kokku",SUM($AZ$2:AZ37),"")))</f>
        <v/>
      </c>
      <c r="BA38" s="58" t="str">
        <f ca="1">IF(BF38&lt;&gt;"",IFERROR(AY38/SUM($AY$3:OFFSET($AY$3,MATCH("Üüritav pind kokku",$AW$5:$AW$100,0),0))*SUMIFS(E:E,G:G,"Hoone üldpind",C:C,"ÜÜRITAV PIND"),0),IF(AW38="Aktiivne vakantsus",IFERROR(AY38/SUM($AY$3:AY38)*SUMIFS(E:E,G:G,"Hoone üldpind",C:C,"ÜÜRITAV PIND"),SUMIFS(E:E,G:G,"Hoone üldpind",C:C,"ÜÜRITAV PIND")),IF(AW38="Üüritav pind kokku",SUM($BA$2:BA37),"")))</f>
        <v/>
      </c>
      <c r="BB38" s="58" t="str">
        <f ca="1">IF(OR(BF38&lt;&gt;"",AW38="Aktiivne vakantsus"),IFERROR(SUM(INDIRECT("r3c"&amp;MATCH($AW38,AC$2:AU$2,0)+28,FALSE):INDIRECT("r1002c"&amp;MATCH($AW38,AC$2:AU$2,0)+28,FALSE)),0),IF(AW38="Üüritav pind kokku",SUM($BB$2:BB37),""))</f>
        <v/>
      </c>
      <c r="BC38" s="58" t="str">
        <f t="shared" si="7"/>
        <v/>
      </c>
      <c r="BD38" s="73" t="str">
        <f t="shared" ca="1" si="8"/>
        <v/>
      </c>
      <c r="BF38" s="60"/>
      <c r="BG38" s="60"/>
    </row>
    <row r="39" spans="1:59" x14ac:dyDescent="0.25">
      <c r="A39" s="38" t="str">
        <f>IF(Eksplikatsioon!A40=0,"",Eksplikatsioon!A40)</f>
        <v>01</v>
      </c>
      <c r="B39" s="38" t="str">
        <f>IF(Eksplikatsioon!B40=0,"",Eksplikatsioon!B40)</f>
        <v>126</v>
      </c>
      <c r="C39" s="38" t="str">
        <f>IF(Eksplikatsioon!C40=0,"",Eksplikatsioon!C40)</f>
        <v>TEHNOPIND</v>
      </c>
      <c r="D39" s="38" t="str">
        <f>IF(Eksplikatsioon!D40=0,"",Eksplikatsioon!D40)</f>
        <v>Hoolderuum</v>
      </c>
      <c r="E39" s="38">
        <f>IF(Eksplikatsioon!F40=0,"",Eksplikatsioon!F40)</f>
        <v>9.9</v>
      </c>
      <c r="F39" s="38" t="str">
        <f>IF(Eksplikatsioon!H40=0,"",Eksplikatsioon!H40)</f>
        <v>mahutid (tehnor)</v>
      </c>
      <c r="G39" s="38" t="str">
        <f>IF(Eksplikatsioon!J40=0,"",Eksplikatsioon!J40)</f>
        <v/>
      </c>
      <c r="H39" s="38" t="str">
        <f>IF(Eksplikatsioon!K40=0,"",Eksplikatsioon!K40)</f>
        <v/>
      </c>
      <c r="I39" s="38" t="str">
        <f>IF(Eksplikatsioon!L40=0,"",Eksplikatsioon!L40)</f>
        <v/>
      </c>
      <c r="J39" s="52" t="str">
        <f>IFERROR(IF($G39=Tabelid!$L$6,Eksplikatsioon!O40/SUM(Eksplikatsioon!$O40:'Eksplikatsioon'!$AG40),IF($G39=Tabelid!$L$4,IFERROR(SUMIFS($E:$E,$G:$G,Tabelid!$L$1,$C:$C,Tabelid!$J$4,$H:$H,J$2,$A:$A,$A39)/SUMIFS($E:$E,$G:$G,Tabelid!$L$1,$C:$C,Tabelid!$J$4,$A:$A,$A39),0),IF($G39=Tabelid!$L$5,IFERROR(SUMIFS($E:$E,$G:$G,Tabelid!$L$1,$C:$C,Tabelid!$J$4,$H:$H,J$2)/SUMIFS($E:$E,$G:$G,Tabelid!$L$1,$C:$C,Tabelid!$J$4),0),""))),"")</f>
        <v/>
      </c>
      <c r="K39" s="52" t="str">
        <f>IFERROR(IF($G39=Tabelid!$L$6,Eksplikatsioon!P40/SUM(Eksplikatsioon!$O40:'Eksplikatsioon'!$AG40),IF($G39=Tabelid!$L$4,IFERROR(SUMIFS($E:$E,$G:$G,Tabelid!$L$1,$C:$C,Tabelid!$J$4,$H:$H,K$2,$A:$A,$A39)/SUMIFS($E:$E,$G:$G,Tabelid!$L$1,$C:$C,Tabelid!$J$4,$A:$A,$A39),0),IF($G39=Tabelid!$L$5,IFERROR(SUMIFS($E:$E,$G:$G,Tabelid!$L$1,$C:$C,Tabelid!$J$4,$H:$H,K$2)/SUMIFS($E:$E,$G:$G,Tabelid!$L$1,$C:$C,Tabelid!$J$4),0),""))),"")</f>
        <v/>
      </c>
      <c r="L39" s="52" t="str">
        <f>IFERROR(IF($G39=Tabelid!$L$6,Eksplikatsioon!Q40/SUM(Eksplikatsioon!$O40:'Eksplikatsioon'!$AG40),IF($G39=Tabelid!$L$4,IFERROR(SUMIFS($E:$E,$G:$G,Tabelid!$L$1,$C:$C,Tabelid!$J$4,$H:$H,L$2,$A:$A,$A39)/SUMIFS($E:$E,$G:$G,Tabelid!$L$1,$C:$C,Tabelid!$J$4,$A:$A,$A39),0),IF($G39=Tabelid!$L$5,IFERROR(SUMIFS($E:$E,$G:$G,Tabelid!$L$1,$C:$C,Tabelid!$J$4,$H:$H,L$2)/SUMIFS($E:$E,$G:$G,Tabelid!$L$1,$C:$C,Tabelid!$J$4),0),""))),"")</f>
        <v/>
      </c>
      <c r="M39" s="52" t="str">
        <f>IFERROR(IF($G39=Tabelid!$L$6,Eksplikatsioon!R40/SUM(Eksplikatsioon!$O40:'Eksplikatsioon'!$AG40),IF($G39=Tabelid!$L$4,IFERROR(SUMIFS($E:$E,$G:$G,Tabelid!$L$1,$C:$C,Tabelid!$J$4,$H:$H,M$2,$A:$A,$A39)/SUMIFS($E:$E,$G:$G,Tabelid!$L$1,$C:$C,Tabelid!$J$4,$A:$A,$A39),0),IF($G39=Tabelid!$L$5,IFERROR(SUMIFS($E:$E,$G:$G,Tabelid!$L$1,$C:$C,Tabelid!$J$4,$H:$H,M$2)/SUMIFS($E:$E,$G:$G,Tabelid!$L$1,$C:$C,Tabelid!$J$4),0),""))),"")</f>
        <v/>
      </c>
      <c r="N39" s="52" t="str">
        <f>IFERROR(IF($G39=Tabelid!$L$6,Eksplikatsioon!S40/SUM(Eksplikatsioon!$O40:'Eksplikatsioon'!$AG40),IF($G39=Tabelid!$L$4,IFERROR(SUMIFS($E:$E,$G:$G,Tabelid!$L$1,$C:$C,Tabelid!$J$4,$H:$H,N$2,$A:$A,$A39)/SUMIFS($E:$E,$G:$G,Tabelid!$L$1,$C:$C,Tabelid!$J$4,$A:$A,$A39),0),IF($G39=Tabelid!$L$5,IFERROR(SUMIFS($E:$E,$G:$G,Tabelid!$L$1,$C:$C,Tabelid!$J$4,$H:$H,N$2)/SUMIFS($E:$E,$G:$G,Tabelid!$L$1,$C:$C,Tabelid!$J$4),0),""))),"")</f>
        <v/>
      </c>
      <c r="O39" s="52" t="str">
        <f>IFERROR(IF($G39=Tabelid!$L$6,Eksplikatsioon!T40/SUM(Eksplikatsioon!$O40:'Eksplikatsioon'!$AG40),IF($G39=Tabelid!$L$4,IFERROR(SUMIFS($E:$E,$G:$G,Tabelid!$L$1,$C:$C,Tabelid!$J$4,$H:$H,O$2,$A:$A,$A39)/SUMIFS($E:$E,$G:$G,Tabelid!$L$1,$C:$C,Tabelid!$J$4,$A:$A,$A39),0),IF($G39=Tabelid!$L$5,IFERROR(SUMIFS($E:$E,$G:$G,Tabelid!$L$1,$C:$C,Tabelid!$J$4,$H:$H,O$2)/SUMIFS($E:$E,$G:$G,Tabelid!$L$1,$C:$C,Tabelid!$J$4),0),""))),"")</f>
        <v/>
      </c>
      <c r="P39" s="52" t="str">
        <f>IFERROR(IF($G39=Tabelid!$L$6,Eksplikatsioon!U40/SUM(Eksplikatsioon!$O40:'Eksplikatsioon'!$AG40),IF($G39=Tabelid!$L$4,IFERROR(SUMIFS($E:$E,$G:$G,Tabelid!$L$1,$C:$C,Tabelid!$J$4,$H:$H,P$2,$A:$A,$A39)/SUMIFS($E:$E,$G:$G,Tabelid!$L$1,$C:$C,Tabelid!$J$4,$A:$A,$A39),0),IF($G39=Tabelid!$L$5,IFERROR(SUMIFS($E:$E,$G:$G,Tabelid!$L$1,$C:$C,Tabelid!$J$4,$H:$H,P$2)/SUMIFS($E:$E,$G:$G,Tabelid!$L$1,$C:$C,Tabelid!$J$4),0),""))),"")</f>
        <v/>
      </c>
      <c r="Q39" s="52" t="str">
        <f>IFERROR(IF($G39=Tabelid!$L$6,Eksplikatsioon!V40/SUM(Eksplikatsioon!$O40:'Eksplikatsioon'!$AG40),IF($G39=Tabelid!$L$4,IFERROR(SUMIFS($E:$E,$G:$G,Tabelid!$L$1,$C:$C,Tabelid!$J$4,$H:$H,Q$2,$A:$A,$A39)/SUMIFS($E:$E,$G:$G,Tabelid!$L$1,$C:$C,Tabelid!$J$4,$A:$A,$A39),0),IF($G39=Tabelid!$L$5,IFERROR(SUMIFS($E:$E,$G:$G,Tabelid!$L$1,$C:$C,Tabelid!$J$4,$H:$H,Q$2)/SUMIFS($E:$E,$G:$G,Tabelid!$L$1,$C:$C,Tabelid!$J$4),0),""))),"")</f>
        <v/>
      </c>
      <c r="R39" s="52" t="str">
        <f>IFERROR(IF($G39=Tabelid!$L$6,Eksplikatsioon!W40/SUM(Eksplikatsioon!$O40:'Eksplikatsioon'!$AG40),IF($G39=Tabelid!$L$4,IFERROR(SUMIFS($E:$E,$G:$G,Tabelid!$L$1,$C:$C,Tabelid!$J$4,$H:$H,R$2,$A:$A,$A39)/SUMIFS($E:$E,$G:$G,Tabelid!$L$1,$C:$C,Tabelid!$J$4,$A:$A,$A39),0),IF($G39=Tabelid!$L$5,IFERROR(SUMIFS($E:$E,$G:$G,Tabelid!$L$1,$C:$C,Tabelid!$J$4,$H:$H,R$2)/SUMIFS($E:$E,$G:$G,Tabelid!$L$1,$C:$C,Tabelid!$J$4),0),""))),"")</f>
        <v/>
      </c>
      <c r="S39" s="52" t="str">
        <f>IFERROR(IF($G39=Tabelid!$L$6,Eksplikatsioon!X40/SUM(Eksplikatsioon!$O40:'Eksplikatsioon'!$AG40),IF($G39=Tabelid!$L$4,IFERROR(SUMIFS($E:$E,$G:$G,Tabelid!$L$1,$C:$C,Tabelid!$J$4,$H:$H,S$2,$A:$A,$A39)/SUMIFS($E:$E,$G:$G,Tabelid!$L$1,$C:$C,Tabelid!$J$4,$A:$A,$A39),0),IF($G39=Tabelid!$L$5,IFERROR(SUMIFS($E:$E,$G:$G,Tabelid!$L$1,$C:$C,Tabelid!$J$4,$H:$H,S$2)/SUMIFS($E:$E,$G:$G,Tabelid!$L$1,$C:$C,Tabelid!$J$4),0),""))),"")</f>
        <v/>
      </c>
      <c r="T39" s="52" t="str">
        <f>IFERROR(IF($G39=Tabelid!$L$6,Eksplikatsioon!Y40/SUM(Eksplikatsioon!$O40:'Eksplikatsioon'!$AG40),IF($G39=Tabelid!$L$4,IFERROR(SUMIFS($E:$E,$G:$G,Tabelid!$L$1,$C:$C,Tabelid!$J$4,$H:$H,T$2,$A:$A,$A39)/SUMIFS($E:$E,$G:$G,Tabelid!$L$1,$C:$C,Tabelid!$J$4,$A:$A,$A39),0),IF($G39=Tabelid!$L$5,IFERROR(SUMIFS($E:$E,$G:$G,Tabelid!$L$1,$C:$C,Tabelid!$J$4,$H:$H,T$2)/SUMIFS($E:$E,$G:$G,Tabelid!$L$1,$C:$C,Tabelid!$J$4),0),""))),"")</f>
        <v/>
      </c>
      <c r="U39" s="52" t="str">
        <f>IFERROR(IF($G39=Tabelid!$L$6,Eksplikatsioon!Z40/SUM(Eksplikatsioon!$O40:'Eksplikatsioon'!$AG40),IF($G39=Tabelid!$L$4,IFERROR(SUMIFS($E:$E,$G:$G,Tabelid!$L$1,$C:$C,Tabelid!$J$4,$H:$H,U$2,$A:$A,$A39)/SUMIFS($E:$E,$G:$G,Tabelid!$L$1,$C:$C,Tabelid!$J$4,$A:$A,$A39),0),IF($G39=Tabelid!$L$5,IFERROR(SUMIFS($E:$E,$G:$G,Tabelid!$L$1,$C:$C,Tabelid!$J$4,$H:$H,U$2)/SUMIFS($E:$E,$G:$G,Tabelid!$L$1,$C:$C,Tabelid!$J$4),0),""))),"")</f>
        <v/>
      </c>
      <c r="V39" s="52"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52"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52"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52"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52"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52"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52"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52" t="str">
        <f>IFERROR(IF($G39=Tabelid!$L$6,$E39*J39,IFERROR($E39*J39/SUM($J39:$AB39)*(Eksplikatsioon!O40)/SUMPRODUCT($J39:$AB39,Eksplikatsioon!$O40:$AG40),"")),"")</f>
        <v/>
      </c>
      <c r="AD39" s="52" t="str">
        <f>IFERROR(IF($G39=Tabelid!$L$6,$E39*K39,IFERROR($E39*K39/SUM($J39:$AB39)*(Eksplikatsioon!P40)/SUMPRODUCT($J39:$AB39,Eksplikatsioon!$O40:$AG40),"")),"")</f>
        <v/>
      </c>
      <c r="AE39" s="52" t="str">
        <f>IFERROR(IF($G39=Tabelid!$L$6,$E39*L39,IFERROR($E39*L39/SUM($J39:$AB39)*(Eksplikatsioon!Q40)/SUMPRODUCT($J39:$AB39,Eksplikatsioon!$O40:$AG40),"")),"")</f>
        <v/>
      </c>
      <c r="AF39" s="52" t="str">
        <f>IFERROR(IF($G39=Tabelid!$L$6,$E39*M39,IFERROR($E39*M39/SUM($J39:$AB39)*(Eksplikatsioon!R40)/SUMPRODUCT($J39:$AB39,Eksplikatsioon!$O40:$AG40),"")),"")</f>
        <v/>
      </c>
      <c r="AG39" s="52" t="str">
        <f>IFERROR(IF($G39=Tabelid!$L$6,$E39*N39,IFERROR($E39*N39/SUM($J39:$AB39)*(Eksplikatsioon!S40)/SUMPRODUCT($J39:$AB39,Eksplikatsioon!$O40:$AG40),"")),"")</f>
        <v/>
      </c>
      <c r="AH39" s="52" t="str">
        <f>IFERROR(IF($G39=Tabelid!$L$6,$E39*O39,IFERROR($E39*O39/SUM($J39:$AB39)*(Eksplikatsioon!T40)/SUMPRODUCT($J39:$AB39,Eksplikatsioon!$O40:$AG40),"")),"")</f>
        <v/>
      </c>
      <c r="AI39" s="52" t="str">
        <f>IFERROR(IF($G39=Tabelid!$L$6,$E39*P39,IFERROR($E39*P39/SUM($J39:$AB39)*(Eksplikatsioon!U40)/SUMPRODUCT($J39:$AB39,Eksplikatsioon!$O40:$AG40),"")),"")</f>
        <v/>
      </c>
      <c r="AJ39" s="52" t="str">
        <f>IFERROR(IF($G39=Tabelid!$L$6,$E39*Q39,IFERROR($E39*Q39/SUM($J39:$AB39)*(Eksplikatsioon!V40)/SUMPRODUCT($J39:$AB39,Eksplikatsioon!$O40:$AG40),"")),"")</f>
        <v/>
      </c>
      <c r="AK39" s="52" t="str">
        <f>IFERROR(IF($G39=Tabelid!$L$6,$E39*R39,IFERROR($E39*R39/SUM($J39:$AB39)*(Eksplikatsioon!W40)/SUMPRODUCT($J39:$AB39,Eksplikatsioon!$O40:$AG40),"")),"")</f>
        <v/>
      </c>
      <c r="AL39" s="52" t="str">
        <f>IFERROR(IF($G39=Tabelid!$L$6,$E39*S39,IFERROR($E39*S39/SUM($J39:$AB39)*(Eksplikatsioon!X40)/SUMPRODUCT($J39:$AB39,Eksplikatsioon!$O40:$AG40),"")),"")</f>
        <v/>
      </c>
      <c r="AM39" s="52" t="str">
        <f>IFERROR(IF($G39=Tabelid!$L$6,$E39*T39,IFERROR($E39*T39/SUM($J39:$AB39)*(Eksplikatsioon!Y40)/SUMPRODUCT($J39:$AB39,Eksplikatsioon!$O40:$AG40),"")),"")</f>
        <v/>
      </c>
      <c r="AN39" s="52" t="str">
        <f>IFERROR(IF($G39=Tabelid!$L$6,$E39*U39,IFERROR($E39*U39/SUM($J39:$AB39)*(Eksplikatsioon!Z40)/SUMPRODUCT($J39:$AB39,Eksplikatsioon!$O40:$AG40),"")),"")</f>
        <v/>
      </c>
      <c r="AO39" s="52" t="str">
        <f>IFERROR(IF($G39=Tabelid!$L$6,$E39*V39,IFERROR($E39*V39/SUM($J39:$AB39)*(Eksplikatsioon!AA40)/SUMPRODUCT($J39:$AB39,Eksplikatsioon!$O40:$AG40),"")),"")</f>
        <v/>
      </c>
      <c r="AP39" s="52" t="str">
        <f>IFERROR(IF($G39=Tabelid!$L$6,$E39*W39,IFERROR($E39*W39/SUM($J39:$AB39)*(Eksplikatsioon!AB40)/SUMPRODUCT($J39:$AB39,Eksplikatsioon!$O40:$AG40),"")),"")</f>
        <v/>
      </c>
      <c r="AQ39" s="52" t="str">
        <f>IFERROR(IF($G39=Tabelid!$L$6,$E39*X39,IFERROR($E39*X39/SUM($J39:$AB39)*(Eksplikatsioon!AC40)/SUMPRODUCT($J39:$AB39,Eksplikatsioon!$O40:$AG40),"")),"")</f>
        <v/>
      </c>
      <c r="AR39" s="52" t="str">
        <f>IFERROR(IF($G39=Tabelid!$L$6,$E39*Y39,IFERROR($E39*Y39/SUM($J39:$AB39)*(Eksplikatsioon!AD40)/SUMPRODUCT($J39:$AB39,Eksplikatsioon!$O40:$AG40),"")),"")</f>
        <v/>
      </c>
      <c r="AS39" s="52" t="str">
        <f>IFERROR(IF($G39=Tabelid!$L$6,$E39*Z39,IFERROR($E39*Z39/SUM($J39:$AB39)*(Eksplikatsioon!AE40)/SUMPRODUCT($J39:$AB39,Eksplikatsioon!$O40:$AG40),"")),"")</f>
        <v/>
      </c>
      <c r="AT39" s="52" t="str">
        <f>IFERROR(IF($G39=Tabelid!$L$6,$E39*AA39,IFERROR($E39*AA39/SUM($J39:$AB39)*(Eksplikatsioon!AF40)/SUMPRODUCT($J39:$AB39,Eksplikatsioon!$O40:$AG40),"")),"")</f>
        <v/>
      </c>
      <c r="AU39" s="52" t="str">
        <f>IFERROR(IF($G39=Tabelid!$L$6,$E39*AB39,IFERROR($E39*AB39/SUM($J39:$AB39)*(Eksplikatsioon!AG40)/SUMPRODUCT($J39:$AB39,Eksplikatsioon!$O40:$AG40),"")),"")</f>
        <v/>
      </c>
      <c r="AW39" s="61" t="str">
        <f t="shared" si="5"/>
        <v/>
      </c>
      <c r="AX39" s="61" t="str">
        <f t="shared" si="6"/>
        <v/>
      </c>
      <c r="AY39" s="58" t="str">
        <f>IF(BF39&lt;&gt;"",IF(SUMIFS(E:E,H:H,AW39,G:G,"Ainukasutuses pind",C:C,"ÜÜRITAV PIND")=0,0,SUMIFS(E:E,H:H,AW39,G:G,"Ainukasutuses pind",C:C,"ÜÜRITAV PIND")),IF(AW39="Aktiivne vakantsus",SUMIFS(E:E,C:C,"üüritav pind",G:G,"ainukasutuses pind")-SUM($AY$2:AY38),IF(AW39="Üüritav pind kokku",SUM($AY$2:AY38),"")))</f>
        <v/>
      </c>
      <c r="AZ39" s="58" t="str">
        <f>IF(BF39&lt;&gt;"",IFERROR(SUMIFS(E:E,G:G,"Ainukasutuses pind",C:C,"Üüritav pind",H:H,AW39,A:A,-5)/SUMIFS(E:E,G:G,"Ainukasutuses pind",C:C,"Üüritav pind",A:A,-5)*SUMIFS(E:E,G:G,"korruse üldpind",C:C,"üüritav pind",A:A,-5),0)+IFERROR(SUMIFS(E:E,G:G,"Ainukasutuses pind",C:C,"Üüritav pind",H:H,AW39,A:A,-4)/SUMIFS(E:E,G:G,"Ainukasutuses pind",C:C,"Üüritav pind",A:A,-4)*SUMIFS(E:E,G:G,"korruse üldpind",C:C,"üüritav pind",A:A,-4),0)+IFERROR(SUMIFS(E:E,G:G,"Ainukasutuses pind",C:C,"Üüritav pind",H:H,AW39,A:A,-3)/SUMIFS(E:E,G:G,"Ainukasutuses pind",C:C,"Üüritav pind",A:A,-3)*SUMIFS(E:E,G:G,"korruse üldpind",C:C,"üüritav pind",A:A,-3),0)+IFERROR(SUMIFS(E:E,G:G,"Ainukasutuses pind",C:C,"Üüritav pind",H:H,AW39,A:A,-2)/SUMIFS(E:E,G:G,"Ainukasutuses pind",C:C,"Üüritav pind",A:A,-2)*SUMIFS(E:E,G:G,"korruse üldpind",C:C,"üüritav pind",A:A,-2),0)+IFERROR(SUMIFS(E:E,G:G,"Ainukasutuses pind",C:C,"Üüritav pind",H:H,AW39,A:A,-1)/SUMIFS(E:E,G:G,"Ainukasutuses pind",C:C,"Üüritav pind",A:A,-1)*SUMIFS(E:E,G:G,"korruse üldpind",C:C,"üüritav pind",A:A,-1),0)+IFERROR(SUMIFS(E:E,G:G,"Ainukasutuses pind",C:C,"Üüritav pind",H:H,AW39,A:A,0)/SUMIFS(E:E,G:G,"Ainukasutuses pind",C:C,"Üüritav pind",A:A,0)*SUMIFS(E:E,G:G,"korruse üldpind",C:C,"üüritav pind",A:A,0),0)+IFERROR(SUMIFS(E:E,G:G,"Ainukasutuses pind",C:C,"Üüritav pind",H:H,AW39,A:A,1)/SUMIFS(E:E,G:G,"Ainukasutuses pind",C:C,"Üüritav pind",A:A,1)*SUMIFS(E:E,G:G,"korruse üldpind",C:C,"üüritav pind",A:A,1),0)+IFERROR(SUMIFS(E:E,G:G,"Ainukasutuses pind",C:C,"Üüritav pind",H:H,AW39,A:A,2)/SUMIFS(E:E,G:G,"Ainukasutuses pind",C:C,"Üüritav pind",A:A,2)*SUMIFS(E:E,G:G,"korruse üldpind",C:C,"üüritav pind",A:A,2),0)+IFERROR(SUMIFS(E:E,G:G,"Ainukasutuses pind",C:C,"Üüritav pind",H:H,AW39,A:A,3)/SUMIFS(E:E,G:G,"Ainukasutuses pind",C:C,"Üüritav pind",A:A,3)*SUMIFS(E:E,G:G,"korruse üldpind",C:C,"üüritav pind",A:A,3),0)+IFERROR(SUMIFS(E:E,G:G,"Ainukasutuses pind",C:C,"Üüritav pind",H:H,AW39,A:A,4)/SUMIFS(E:E,G:G,"Ainukasutuses pind",C:C,"Üüritav pind",A:A,4)*SUMIFS(E:E,G:G,"korruse üldpind",C:C,"üüritav pind",A:A,4),0)+IFERROR(SUMIFS(E:E,G:G,"Ainukasutuses pind",C:C,"Üüritav pind",H:H,AW39,A:A,5)/SUMIFS(E:E,G:G,"Ainukasutuses pind",C:C,"Üüritav pind",A:A,5)*SUMIFS(E:E,G:G,"korruse üldpind",C:C,"üüritav pind",A:A,5),0)+IFERROR(SUMIFS(E:E,G:G,"Ainukasutuses pind",C:C,"Üüritav pind",H:H,AW39,A:A,6)/SUMIFS(E:E,G:G,"Ainukasutuses pind",C:C,"Üüritav pind",A:A,6)*SUMIFS(E:E,G:G,"korruse üldpind",C:C,"üüritav pind",A:A,6),0)+IFERROR(SUMIFS(E:E,G:G,"Ainukasutuses pind",C:C,"Üüritav pind",H:H,AW39,A:A,7)/SUMIFS(E:E,G:G,"Ainukasutuses pind",C:C,"Üüritav pind",A:A,7)*SUMIFS(E:E,G:G,"korruse üldpind",C:C,"üüritav pind",A:A,7),0)+IFERROR(SUMIFS(E:E,G:G,"Ainukasutuses pind",C:C,"Üüritav pind",H:H,AW39,A:A,8)/SUMIFS(E:E,G:G,"Ainukasutuses pind",C:C,"Üüritav pind",A:A,8)*SUMIFS(E:E,G:G,"korruse üldpind",C:C,"üüritav pind",A:A,8),0)+IFERROR(SUMIFS(E:E,G:G,"Ainukasutuses pind",C:C,"Üüritav pind",H:H,AW39,A:A,9)/SUMIFS(E:E,G:G,"Ainukasutuses pind",C:C,"Üüritav pind",A:A,9)*SUMIFS(E:E,G:G,"korruse üldpind",C:C,"üüritav pind",A:A,9),0)+IFERROR(SUMIFS(E:E,G:G,"Ainukasutuses pind",C:C,"Üüritav pind",H:H,AW39,A:A,10)/SUMIFS(E:E,G:G,"Ainukasutuses pind",C:C,"Üüritav pind",A:A,10)*SUMIFS(E:E,G:G,"korruse üldpind",C:C,"üüritav pind",A:A,10),0)+IFERROR(SUMIFS(E:E,G:G,"Ainukasutuses pind",C:C,"Üüritav pind",H:H,AW39,A:A,11)/SUMIFS(E:E,G:G,"Ainukasutuses pind",C:C,"Üüritav pind",A:A,11)*SUMIFS(E:E,G:G,"korruse üldpind",C:C,"üüritav pind",A:A,11),0)+IFERROR(SUMIFS(E:E,G:G,"Ainukasutuses pind",C:C,"Üüritav pind",H:H,AW39,A:A,12)/SUMIFS(E:E,G:G,"Ainukasutuses pind",C:C,"Üüritav pind",A:A,12)*SUMIFS(E:E,G:G,"korruse üldpind",C:C,"üüritav pind",A:A,12),0)+IFERROR(SUMIFS(E:E,G:G,"Ainukasutuses pind",C:C,"Üüritav pind",H:H,AW39,A:A,13)/SUMIFS(E:E,G:G,"Ainukasutuses pind",C:C,"Üüritav pind",A:A,13)*SUMIFS(E:E,G:G,"korruse üldpind",C:C,"üüritav pind",A:A,13),0)+IFERROR(SUMIFS(E:E,G:G,"Ainukasutuses pind",C:C,"Üüritav pind",H:H,AW39,A:A,14)/SUMIFS(E:E,G:G,"Ainukasutuses pind",C:C,"Üüritav pind",A:A,14)*SUMIFS(E:E,G:G,"korruse üldpind",C:C,"üüritav pind",A:A,14),0)+IFERROR(SUMIFS(E:E,G:G,"Ainukasutuses pind",C:C,"Üüritav pind",H:H,AW39,A:A,15)/SUMIFS(E:E,G:G,"Ainukasutuses pind",C:C,"Üüritav pind",A:A,15)*SUMIFS(E:E,G:G,"korruse üldpind",C:C,"üüritav pind",A:A,15),0)+IFERROR(SUMIFS(E:E,G:G,"Ainukasutuses pind",C:C,"Üüritav pind",H:H,AW39,A:A,16)/SUMIFS(E:E,G:G,"Ainukasutuses pind",C:C,"Üüritav pind",A:A,16)*SUMIFS(E:E,G:G,"korruse üldpind",C:C,"üüritav pind",A:A,16),0)+IFERROR(SUMIFS(E:E,G:G,"Ainukasutuses pind",C:C,"Üüritav pind",H:H,AW39,A:A,17)/SUMIFS(E:E,G:G,"Ainukasutuses pind",C:C,"Üüritav pind",A:A,17)*SUMIFS(E:E,G:G,"korruse üldpind",C:C,"üüritav pind",A:A,17),0)+IFERROR(SUMIFS(E:E,G:G,"Ainukasutuses pind",C:C,"Üüritav pind",H:H,AW39,A:A,18)/SUMIFS(E:E,G:G,"Ainukasutuses pind",C:C,"Üüritav pind",A:A,18)*SUMIFS(E:E,G:G,"korruse üldpind",C:C,"üüritav pind",A:A,18),0)+IFERROR(SUMIFS(E:E,G:G,"Ainukasutuses pind",C:C,"Üüritav pind",H:H,AW39,A:A,19)/SUMIFS(E:E,G:G,"Ainukasutuses pind",C:C,"Üüritav pind",A:A,19)*SUMIFS(E:E,G:G,"korruse üldpind",C:C,"üüritav pind",A:A,19),0)+IFERROR(SUMIFS(E:E,G:G,"Ainukasutuses pind",C:C,"Üüritav pind",H:H,AW39,A:A,20)/SUMIFS(E:E,G:G,"Ainukasutuses pind",C:C,"Üüritav pind",A:A,20)*SUMIFS(E:E,G:G,"korruse üldpind",C:C,"üüritav pind",A:A,20),0),IF(AW39="Aktiivne vakantsus",SUMIFS(E:E,C:C,"üüritav pind",G:G,"korruse üldpind")-SUM($AZ$2:AZ38),IF(AW39="Üüritav pind kokku",SUM($AZ$2:AZ38),"")))</f>
        <v/>
      </c>
      <c r="BA39" s="58" t="str">
        <f ca="1">IF(BF39&lt;&gt;"",IFERROR(AY39/SUM($AY$3:OFFSET($AY$3,MATCH("Üüritav pind kokku",$AW$5:$AW$100,0),0))*SUMIFS(E:E,G:G,"Hoone üldpind",C:C,"ÜÜRITAV PIND"),0),IF(AW39="Aktiivne vakantsus",IFERROR(AY39/SUM($AY$3:AY39)*SUMIFS(E:E,G:G,"Hoone üldpind",C:C,"ÜÜRITAV PIND"),SUMIFS(E:E,G:G,"Hoone üldpind",C:C,"ÜÜRITAV PIND")),IF(AW39="Üüritav pind kokku",SUM($BA$2:BA38),"")))</f>
        <v/>
      </c>
      <c r="BB39" s="58" t="str">
        <f ca="1">IF(OR(BF39&lt;&gt;"",AW39="Aktiivne vakantsus"),IFERROR(SUM(INDIRECT("r3c"&amp;MATCH($AW39,AC$2:AU$2,0)+28,FALSE):INDIRECT("r1002c"&amp;MATCH($AW39,AC$2:AU$2,0)+28,FALSE)),0),IF(AW39="Üüritav pind kokku",SUM($BB$2:BB38),""))</f>
        <v/>
      </c>
      <c r="BC39" s="58" t="str">
        <f t="shared" si="7"/>
        <v/>
      </c>
      <c r="BD39" s="73" t="str">
        <f t="shared" ca="1" si="8"/>
        <v/>
      </c>
      <c r="BF39" s="60"/>
      <c r="BG39" s="60"/>
    </row>
    <row r="40" spans="1:59" x14ac:dyDescent="0.25">
      <c r="A40" s="38" t="str">
        <f>IF(Eksplikatsioon!A41=0,"",Eksplikatsioon!A41)</f>
        <v>01</v>
      </c>
      <c r="B40" s="38" t="str">
        <f>IF(Eksplikatsioon!B41=0,"",Eksplikatsioon!B41)</f>
        <v>127</v>
      </c>
      <c r="C40" s="38" t="str">
        <f>IF(Eksplikatsioon!C41=0,"",Eksplikatsioon!C41)</f>
        <v>ÜÜRITAV PIND</v>
      </c>
      <c r="D40" s="38" t="str">
        <f>IF(Eksplikatsioon!D41=0,"",Eksplikatsioon!D41)</f>
        <v>Kabinet/Büroo</v>
      </c>
      <c r="E40" s="38">
        <f>IF(Eksplikatsioon!F41=0,"",Eksplikatsioon!F41)</f>
        <v>12.8</v>
      </c>
      <c r="F40" s="38" t="str">
        <f>IF(Eksplikatsioon!H41=0,"",Eksplikatsioon!H41)</f>
        <v/>
      </c>
      <c r="G40" s="38" t="str">
        <f>IF(Eksplikatsioon!J41=0,"",Eksplikatsioon!J41)</f>
        <v>Ainukasutuses pind</v>
      </c>
      <c r="H40" s="38" t="str">
        <f>IF(Eksplikatsioon!K41=0,"",Eksplikatsioon!K41)</f>
        <v>Aktiivne vakantsus</v>
      </c>
      <c r="I40" s="38" t="str">
        <f>IF(Eksplikatsioon!L41=0,"",Eksplikatsioon!L41)</f>
        <v/>
      </c>
      <c r="J40" s="52" t="str">
        <f>IFERROR(IF($G40=Tabelid!$L$6,Eksplikatsioon!O41/SUM(Eksplikatsioon!$O41:'Eksplikatsioon'!$AG41),IF($G40=Tabelid!$L$4,IFERROR(SUMIFS($E:$E,$G:$G,Tabelid!$L$1,$C:$C,Tabelid!$J$4,$H:$H,J$2,$A:$A,$A40)/SUMIFS($E:$E,$G:$G,Tabelid!$L$1,$C:$C,Tabelid!$J$4,$A:$A,$A40),0),IF($G40=Tabelid!$L$5,IFERROR(SUMIFS($E:$E,$G:$G,Tabelid!$L$1,$C:$C,Tabelid!$J$4,$H:$H,J$2)/SUMIFS($E:$E,$G:$G,Tabelid!$L$1,$C:$C,Tabelid!$J$4),0),""))),"")</f>
        <v/>
      </c>
      <c r="K40" s="52" t="str">
        <f>IFERROR(IF($G40=Tabelid!$L$6,Eksplikatsioon!P41/SUM(Eksplikatsioon!$O41:'Eksplikatsioon'!$AG41),IF($G40=Tabelid!$L$4,IFERROR(SUMIFS($E:$E,$G:$G,Tabelid!$L$1,$C:$C,Tabelid!$J$4,$H:$H,K$2,$A:$A,$A40)/SUMIFS($E:$E,$G:$G,Tabelid!$L$1,$C:$C,Tabelid!$J$4,$A:$A,$A40),0),IF($G40=Tabelid!$L$5,IFERROR(SUMIFS($E:$E,$G:$G,Tabelid!$L$1,$C:$C,Tabelid!$J$4,$H:$H,K$2)/SUMIFS($E:$E,$G:$G,Tabelid!$L$1,$C:$C,Tabelid!$J$4),0),""))),"")</f>
        <v/>
      </c>
      <c r="L40" s="52" t="str">
        <f>IFERROR(IF($G40=Tabelid!$L$6,Eksplikatsioon!Q41/SUM(Eksplikatsioon!$O41:'Eksplikatsioon'!$AG41),IF($G40=Tabelid!$L$4,IFERROR(SUMIFS($E:$E,$G:$G,Tabelid!$L$1,$C:$C,Tabelid!$J$4,$H:$H,L$2,$A:$A,$A40)/SUMIFS($E:$E,$G:$G,Tabelid!$L$1,$C:$C,Tabelid!$J$4,$A:$A,$A40),0),IF($G40=Tabelid!$L$5,IFERROR(SUMIFS($E:$E,$G:$G,Tabelid!$L$1,$C:$C,Tabelid!$J$4,$H:$H,L$2)/SUMIFS($E:$E,$G:$G,Tabelid!$L$1,$C:$C,Tabelid!$J$4),0),""))),"")</f>
        <v/>
      </c>
      <c r="M40" s="52" t="str">
        <f>IFERROR(IF($G40=Tabelid!$L$6,Eksplikatsioon!R41/SUM(Eksplikatsioon!$O41:'Eksplikatsioon'!$AG41),IF($G40=Tabelid!$L$4,IFERROR(SUMIFS($E:$E,$G:$G,Tabelid!$L$1,$C:$C,Tabelid!$J$4,$H:$H,M$2,$A:$A,$A40)/SUMIFS($E:$E,$G:$G,Tabelid!$L$1,$C:$C,Tabelid!$J$4,$A:$A,$A40),0),IF($G40=Tabelid!$L$5,IFERROR(SUMIFS($E:$E,$G:$G,Tabelid!$L$1,$C:$C,Tabelid!$J$4,$H:$H,M$2)/SUMIFS($E:$E,$G:$G,Tabelid!$L$1,$C:$C,Tabelid!$J$4),0),""))),"")</f>
        <v/>
      </c>
      <c r="N40" s="52" t="str">
        <f>IFERROR(IF($G40=Tabelid!$L$6,Eksplikatsioon!S41/SUM(Eksplikatsioon!$O41:'Eksplikatsioon'!$AG41),IF($G40=Tabelid!$L$4,IFERROR(SUMIFS($E:$E,$G:$G,Tabelid!$L$1,$C:$C,Tabelid!$J$4,$H:$H,N$2,$A:$A,$A40)/SUMIFS($E:$E,$G:$G,Tabelid!$L$1,$C:$C,Tabelid!$J$4,$A:$A,$A40),0),IF($G40=Tabelid!$L$5,IFERROR(SUMIFS($E:$E,$G:$G,Tabelid!$L$1,$C:$C,Tabelid!$J$4,$H:$H,N$2)/SUMIFS($E:$E,$G:$G,Tabelid!$L$1,$C:$C,Tabelid!$J$4),0),""))),"")</f>
        <v/>
      </c>
      <c r="O40" s="52" t="str">
        <f>IFERROR(IF($G40=Tabelid!$L$6,Eksplikatsioon!T41/SUM(Eksplikatsioon!$O41:'Eksplikatsioon'!$AG41),IF($G40=Tabelid!$L$4,IFERROR(SUMIFS($E:$E,$G:$G,Tabelid!$L$1,$C:$C,Tabelid!$J$4,$H:$H,O$2,$A:$A,$A40)/SUMIFS($E:$E,$G:$G,Tabelid!$L$1,$C:$C,Tabelid!$J$4,$A:$A,$A40),0),IF($G40=Tabelid!$L$5,IFERROR(SUMIFS($E:$E,$G:$G,Tabelid!$L$1,$C:$C,Tabelid!$J$4,$H:$H,O$2)/SUMIFS($E:$E,$G:$G,Tabelid!$L$1,$C:$C,Tabelid!$J$4),0),""))),"")</f>
        <v/>
      </c>
      <c r="P40" s="52" t="str">
        <f>IFERROR(IF($G40=Tabelid!$L$6,Eksplikatsioon!U41/SUM(Eksplikatsioon!$O41:'Eksplikatsioon'!$AG41),IF($G40=Tabelid!$L$4,IFERROR(SUMIFS($E:$E,$G:$G,Tabelid!$L$1,$C:$C,Tabelid!$J$4,$H:$H,P$2,$A:$A,$A40)/SUMIFS($E:$E,$G:$G,Tabelid!$L$1,$C:$C,Tabelid!$J$4,$A:$A,$A40),0),IF($G40=Tabelid!$L$5,IFERROR(SUMIFS($E:$E,$G:$G,Tabelid!$L$1,$C:$C,Tabelid!$J$4,$H:$H,P$2)/SUMIFS($E:$E,$G:$G,Tabelid!$L$1,$C:$C,Tabelid!$J$4),0),""))),"")</f>
        <v/>
      </c>
      <c r="Q40" s="52" t="str">
        <f>IFERROR(IF($G40=Tabelid!$L$6,Eksplikatsioon!V41/SUM(Eksplikatsioon!$O41:'Eksplikatsioon'!$AG41),IF($G40=Tabelid!$L$4,IFERROR(SUMIFS($E:$E,$G:$G,Tabelid!$L$1,$C:$C,Tabelid!$J$4,$H:$H,Q$2,$A:$A,$A40)/SUMIFS($E:$E,$G:$G,Tabelid!$L$1,$C:$C,Tabelid!$J$4,$A:$A,$A40),0),IF($G40=Tabelid!$L$5,IFERROR(SUMIFS($E:$E,$G:$G,Tabelid!$L$1,$C:$C,Tabelid!$J$4,$H:$H,Q$2)/SUMIFS($E:$E,$G:$G,Tabelid!$L$1,$C:$C,Tabelid!$J$4),0),""))),"")</f>
        <v/>
      </c>
      <c r="R40" s="52" t="str">
        <f>IFERROR(IF($G40=Tabelid!$L$6,Eksplikatsioon!W41/SUM(Eksplikatsioon!$O41:'Eksplikatsioon'!$AG41),IF($G40=Tabelid!$L$4,IFERROR(SUMIFS($E:$E,$G:$G,Tabelid!$L$1,$C:$C,Tabelid!$J$4,$H:$H,R$2,$A:$A,$A40)/SUMIFS($E:$E,$G:$G,Tabelid!$L$1,$C:$C,Tabelid!$J$4,$A:$A,$A40),0),IF($G40=Tabelid!$L$5,IFERROR(SUMIFS($E:$E,$G:$G,Tabelid!$L$1,$C:$C,Tabelid!$J$4,$H:$H,R$2)/SUMIFS($E:$E,$G:$G,Tabelid!$L$1,$C:$C,Tabelid!$J$4),0),""))),"")</f>
        <v/>
      </c>
      <c r="S40" s="52" t="str">
        <f>IFERROR(IF($G40=Tabelid!$L$6,Eksplikatsioon!X41/SUM(Eksplikatsioon!$O41:'Eksplikatsioon'!$AG41),IF($G40=Tabelid!$L$4,IFERROR(SUMIFS($E:$E,$G:$G,Tabelid!$L$1,$C:$C,Tabelid!$J$4,$H:$H,S$2,$A:$A,$A40)/SUMIFS($E:$E,$G:$G,Tabelid!$L$1,$C:$C,Tabelid!$J$4,$A:$A,$A40),0),IF($G40=Tabelid!$L$5,IFERROR(SUMIFS($E:$E,$G:$G,Tabelid!$L$1,$C:$C,Tabelid!$J$4,$H:$H,S$2)/SUMIFS($E:$E,$G:$G,Tabelid!$L$1,$C:$C,Tabelid!$J$4),0),""))),"")</f>
        <v/>
      </c>
      <c r="T40" s="52" t="str">
        <f>IFERROR(IF($G40=Tabelid!$L$6,Eksplikatsioon!Y41/SUM(Eksplikatsioon!$O41:'Eksplikatsioon'!$AG41),IF($G40=Tabelid!$L$4,IFERROR(SUMIFS($E:$E,$G:$G,Tabelid!$L$1,$C:$C,Tabelid!$J$4,$H:$H,T$2,$A:$A,$A40)/SUMIFS($E:$E,$G:$G,Tabelid!$L$1,$C:$C,Tabelid!$J$4,$A:$A,$A40),0),IF($G40=Tabelid!$L$5,IFERROR(SUMIFS($E:$E,$G:$G,Tabelid!$L$1,$C:$C,Tabelid!$J$4,$H:$H,T$2)/SUMIFS($E:$E,$G:$G,Tabelid!$L$1,$C:$C,Tabelid!$J$4),0),""))),"")</f>
        <v/>
      </c>
      <c r="U40" s="52" t="str">
        <f>IFERROR(IF($G40=Tabelid!$L$6,Eksplikatsioon!Z41/SUM(Eksplikatsioon!$O41:'Eksplikatsioon'!$AG41),IF($G40=Tabelid!$L$4,IFERROR(SUMIFS($E:$E,$G:$G,Tabelid!$L$1,$C:$C,Tabelid!$J$4,$H:$H,U$2,$A:$A,$A40)/SUMIFS($E:$E,$G:$G,Tabelid!$L$1,$C:$C,Tabelid!$J$4,$A:$A,$A40),0),IF($G40=Tabelid!$L$5,IFERROR(SUMIFS($E:$E,$G:$G,Tabelid!$L$1,$C:$C,Tabelid!$J$4,$H:$H,U$2)/SUMIFS($E:$E,$G:$G,Tabelid!$L$1,$C:$C,Tabelid!$J$4),0),""))),"")</f>
        <v/>
      </c>
      <c r="V40" s="52"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52"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52"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52"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52"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52"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52"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52" t="str">
        <f>IFERROR(IF($G40=Tabelid!$L$6,$E40*J40,IFERROR($E40*J40/SUM($J40:$AB40)*(Eksplikatsioon!O41)/SUMPRODUCT($J40:$AB40,Eksplikatsioon!$O41:$AG41),"")),"")</f>
        <v/>
      </c>
      <c r="AD40" s="52" t="str">
        <f>IFERROR(IF($G40=Tabelid!$L$6,$E40*K40,IFERROR($E40*K40/SUM($J40:$AB40)*(Eksplikatsioon!P41)/SUMPRODUCT($J40:$AB40,Eksplikatsioon!$O41:$AG41),"")),"")</f>
        <v/>
      </c>
      <c r="AE40" s="52" t="str">
        <f>IFERROR(IF($G40=Tabelid!$L$6,$E40*L40,IFERROR($E40*L40/SUM($J40:$AB40)*(Eksplikatsioon!Q41)/SUMPRODUCT($J40:$AB40,Eksplikatsioon!$O41:$AG41),"")),"")</f>
        <v/>
      </c>
      <c r="AF40" s="52" t="str">
        <f>IFERROR(IF($G40=Tabelid!$L$6,$E40*M40,IFERROR($E40*M40/SUM($J40:$AB40)*(Eksplikatsioon!R41)/SUMPRODUCT($J40:$AB40,Eksplikatsioon!$O41:$AG41),"")),"")</f>
        <v/>
      </c>
      <c r="AG40" s="52" t="str">
        <f>IFERROR(IF($G40=Tabelid!$L$6,$E40*N40,IFERROR($E40*N40/SUM($J40:$AB40)*(Eksplikatsioon!S41)/SUMPRODUCT($J40:$AB40,Eksplikatsioon!$O41:$AG41),"")),"")</f>
        <v/>
      </c>
      <c r="AH40" s="52" t="str">
        <f>IFERROR(IF($G40=Tabelid!$L$6,$E40*O40,IFERROR($E40*O40/SUM($J40:$AB40)*(Eksplikatsioon!T41)/SUMPRODUCT($J40:$AB40,Eksplikatsioon!$O41:$AG41),"")),"")</f>
        <v/>
      </c>
      <c r="AI40" s="52" t="str">
        <f>IFERROR(IF($G40=Tabelid!$L$6,$E40*P40,IFERROR($E40*P40/SUM($J40:$AB40)*(Eksplikatsioon!U41)/SUMPRODUCT($J40:$AB40,Eksplikatsioon!$O41:$AG41),"")),"")</f>
        <v/>
      </c>
      <c r="AJ40" s="52" t="str">
        <f>IFERROR(IF($G40=Tabelid!$L$6,$E40*Q40,IFERROR($E40*Q40/SUM($J40:$AB40)*(Eksplikatsioon!V41)/SUMPRODUCT($J40:$AB40,Eksplikatsioon!$O41:$AG41),"")),"")</f>
        <v/>
      </c>
      <c r="AK40" s="52" t="str">
        <f>IFERROR(IF($G40=Tabelid!$L$6,$E40*R40,IFERROR($E40*R40/SUM($J40:$AB40)*(Eksplikatsioon!W41)/SUMPRODUCT($J40:$AB40,Eksplikatsioon!$O41:$AG41),"")),"")</f>
        <v/>
      </c>
      <c r="AL40" s="52" t="str">
        <f>IFERROR(IF($G40=Tabelid!$L$6,$E40*S40,IFERROR($E40*S40/SUM($J40:$AB40)*(Eksplikatsioon!X41)/SUMPRODUCT($J40:$AB40,Eksplikatsioon!$O41:$AG41),"")),"")</f>
        <v/>
      </c>
      <c r="AM40" s="52" t="str">
        <f>IFERROR(IF($G40=Tabelid!$L$6,$E40*T40,IFERROR($E40*T40/SUM($J40:$AB40)*(Eksplikatsioon!Y41)/SUMPRODUCT($J40:$AB40,Eksplikatsioon!$O41:$AG41),"")),"")</f>
        <v/>
      </c>
      <c r="AN40" s="52" t="str">
        <f>IFERROR(IF($G40=Tabelid!$L$6,$E40*U40,IFERROR($E40*U40/SUM($J40:$AB40)*(Eksplikatsioon!Z41)/SUMPRODUCT($J40:$AB40,Eksplikatsioon!$O41:$AG41),"")),"")</f>
        <v/>
      </c>
      <c r="AO40" s="52" t="str">
        <f>IFERROR(IF($G40=Tabelid!$L$6,$E40*V40,IFERROR($E40*V40/SUM($J40:$AB40)*(Eksplikatsioon!AA41)/SUMPRODUCT($J40:$AB40,Eksplikatsioon!$O41:$AG41),"")),"")</f>
        <v/>
      </c>
      <c r="AP40" s="52" t="str">
        <f>IFERROR(IF($G40=Tabelid!$L$6,$E40*W40,IFERROR($E40*W40/SUM($J40:$AB40)*(Eksplikatsioon!AB41)/SUMPRODUCT($J40:$AB40,Eksplikatsioon!$O41:$AG41),"")),"")</f>
        <v/>
      </c>
      <c r="AQ40" s="52" t="str">
        <f>IFERROR(IF($G40=Tabelid!$L$6,$E40*X40,IFERROR($E40*X40/SUM($J40:$AB40)*(Eksplikatsioon!AC41)/SUMPRODUCT($J40:$AB40,Eksplikatsioon!$O41:$AG41),"")),"")</f>
        <v/>
      </c>
      <c r="AR40" s="52" t="str">
        <f>IFERROR(IF($G40=Tabelid!$L$6,$E40*Y40,IFERROR($E40*Y40/SUM($J40:$AB40)*(Eksplikatsioon!AD41)/SUMPRODUCT($J40:$AB40,Eksplikatsioon!$O41:$AG41),"")),"")</f>
        <v/>
      </c>
      <c r="AS40" s="52" t="str">
        <f>IFERROR(IF($G40=Tabelid!$L$6,$E40*Z40,IFERROR($E40*Z40/SUM($J40:$AB40)*(Eksplikatsioon!AE41)/SUMPRODUCT($J40:$AB40,Eksplikatsioon!$O41:$AG41),"")),"")</f>
        <v/>
      </c>
      <c r="AT40" s="52" t="str">
        <f>IFERROR(IF($G40=Tabelid!$L$6,$E40*AA40,IFERROR($E40*AA40/SUM($J40:$AB40)*(Eksplikatsioon!AF41)/SUMPRODUCT($J40:$AB40,Eksplikatsioon!$O41:$AG41),"")),"")</f>
        <v/>
      </c>
      <c r="AU40" s="52" t="str">
        <f>IFERROR(IF($G40=Tabelid!$L$6,$E40*AB40,IFERROR($E40*AB40/SUM($J40:$AB40)*(Eksplikatsioon!AG41)/SUMPRODUCT($J40:$AB40,Eksplikatsioon!$O41:$AG41),"")),"")</f>
        <v/>
      </c>
      <c r="AW40" s="61" t="str">
        <f t="shared" si="5"/>
        <v/>
      </c>
      <c r="AX40" s="61" t="str">
        <f t="shared" si="6"/>
        <v/>
      </c>
      <c r="AY40" s="58" t="str">
        <f>IF(BF40&lt;&gt;"",IF(SUMIFS(E:E,H:H,AW40,G:G,"Ainukasutuses pind",C:C,"ÜÜRITAV PIND")=0,0,SUMIFS(E:E,H:H,AW40,G:G,"Ainukasutuses pind",C:C,"ÜÜRITAV PIND")),IF(AW40="Aktiivne vakantsus",SUMIFS(E:E,C:C,"üüritav pind",G:G,"ainukasutuses pind")-SUM($AY$2:AY39),IF(AW40="Üüritav pind kokku",SUM($AY$2:AY39),"")))</f>
        <v/>
      </c>
      <c r="AZ40" s="58" t="str">
        <f>IF(BF40&lt;&gt;"",IFERROR(SUMIFS(E:E,G:G,"Ainukasutuses pind",C:C,"Üüritav pind",H:H,AW40,A:A,-5)/SUMIFS(E:E,G:G,"Ainukasutuses pind",C:C,"Üüritav pind",A:A,-5)*SUMIFS(E:E,G:G,"korruse üldpind",C:C,"üüritav pind",A:A,-5),0)+IFERROR(SUMIFS(E:E,G:G,"Ainukasutuses pind",C:C,"Üüritav pind",H:H,AW40,A:A,-4)/SUMIFS(E:E,G:G,"Ainukasutuses pind",C:C,"Üüritav pind",A:A,-4)*SUMIFS(E:E,G:G,"korruse üldpind",C:C,"üüritav pind",A:A,-4),0)+IFERROR(SUMIFS(E:E,G:G,"Ainukasutuses pind",C:C,"Üüritav pind",H:H,AW40,A:A,-3)/SUMIFS(E:E,G:G,"Ainukasutuses pind",C:C,"Üüritav pind",A:A,-3)*SUMIFS(E:E,G:G,"korruse üldpind",C:C,"üüritav pind",A:A,-3),0)+IFERROR(SUMIFS(E:E,G:G,"Ainukasutuses pind",C:C,"Üüritav pind",H:H,AW40,A:A,-2)/SUMIFS(E:E,G:G,"Ainukasutuses pind",C:C,"Üüritav pind",A:A,-2)*SUMIFS(E:E,G:G,"korruse üldpind",C:C,"üüritav pind",A:A,-2),0)+IFERROR(SUMIFS(E:E,G:G,"Ainukasutuses pind",C:C,"Üüritav pind",H:H,AW40,A:A,-1)/SUMIFS(E:E,G:G,"Ainukasutuses pind",C:C,"Üüritav pind",A:A,-1)*SUMIFS(E:E,G:G,"korruse üldpind",C:C,"üüritav pind",A:A,-1),0)+IFERROR(SUMIFS(E:E,G:G,"Ainukasutuses pind",C:C,"Üüritav pind",H:H,AW40,A:A,0)/SUMIFS(E:E,G:G,"Ainukasutuses pind",C:C,"Üüritav pind",A:A,0)*SUMIFS(E:E,G:G,"korruse üldpind",C:C,"üüritav pind",A:A,0),0)+IFERROR(SUMIFS(E:E,G:G,"Ainukasutuses pind",C:C,"Üüritav pind",H:H,AW40,A:A,1)/SUMIFS(E:E,G:G,"Ainukasutuses pind",C:C,"Üüritav pind",A:A,1)*SUMIFS(E:E,G:G,"korruse üldpind",C:C,"üüritav pind",A:A,1),0)+IFERROR(SUMIFS(E:E,G:G,"Ainukasutuses pind",C:C,"Üüritav pind",H:H,AW40,A:A,2)/SUMIFS(E:E,G:G,"Ainukasutuses pind",C:C,"Üüritav pind",A:A,2)*SUMIFS(E:E,G:G,"korruse üldpind",C:C,"üüritav pind",A:A,2),0)+IFERROR(SUMIFS(E:E,G:G,"Ainukasutuses pind",C:C,"Üüritav pind",H:H,AW40,A:A,3)/SUMIFS(E:E,G:G,"Ainukasutuses pind",C:C,"Üüritav pind",A:A,3)*SUMIFS(E:E,G:G,"korruse üldpind",C:C,"üüritav pind",A:A,3),0)+IFERROR(SUMIFS(E:E,G:G,"Ainukasutuses pind",C:C,"Üüritav pind",H:H,AW40,A:A,4)/SUMIFS(E:E,G:G,"Ainukasutuses pind",C:C,"Üüritav pind",A:A,4)*SUMIFS(E:E,G:G,"korruse üldpind",C:C,"üüritav pind",A:A,4),0)+IFERROR(SUMIFS(E:E,G:G,"Ainukasutuses pind",C:C,"Üüritav pind",H:H,AW40,A:A,5)/SUMIFS(E:E,G:G,"Ainukasutuses pind",C:C,"Üüritav pind",A:A,5)*SUMIFS(E:E,G:G,"korruse üldpind",C:C,"üüritav pind",A:A,5),0)+IFERROR(SUMIFS(E:E,G:G,"Ainukasutuses pind",C:C,"Üüritav pind",H:H,AW40,A:A,6)/SUMIFS(E:E,G:G,"Ainukasutuses pind",C:C,"Üüritav pind",A:A,6)*SUMIFS(E:E,G:G,"korruse üldpind",C:C,"üüritav pind",A:A,6),0)+IFERROR(SUMIFS(E:E,G:G,"Ainukasutuses pind",C:C,"Üüritav pind",H:H,AW40,A:A,7)/SUMIFS(E:E,G:G,"Ainukasutuses pind",C:C,"Üüritav pind",A:A,7)*SUMIFS(E:E,G:G,"korruse üldpind",C:C,"üüritav pind",A:A,7),0)+IFERROR(SUMIFS(E:E,G:G,"Ainukasutuses pind",C:C,"Üüritav pind",H:H,AW40,A:A,8)/SUMIFS(E:E,G:G,"Ainukasutuses pind",C:C,"Üüritav pind",A:A,8)*SUMIFS(E:E,G:G,"korruse üldpind",C:C,"üüritav pind",A:A,8),0)+IFERROR(SUMIFS(E:E,G:G,"Ainukasutuses pind",C:C,"Üüritav pind",H:H,AW40,A:A,9)/SUMIFS(E:E,G:G,"Ainukasutuses pind",C:C,"Üüritav pind",A:A,9)*SUMIFS(E:E,G:G,"korruse üldpind",C:C,"üüritav pind",A:A,9),0)+IFERROR(SUMIFS(E:E,G:G,"Ainukasutuses pind",C:C,"Üüritav pind",H:H,AW40,A:A,10)/SUMIFS(E:E,G:G,"Ainukasutuses pind",C:C,"Üüritav pind",A:A,10)*SUMIFS(E:E,G:G,"korruse üldpind",C:C,"üüritav pind",A:A,10),0)+IFERROR(SUMIFS(E:E,G:G,"Ainukasutuses pind",C:C,"Üüritav pind",H:H,AW40,A:A,11)/SUMIFS(E:E,G:G,"Ainukasutuses pind",C:C,"Üüritav pind",A:A,11)*SUMIFS(E:E,G:G,"korruse üldpind",C:C,"üüritav pind",A:A,11),0)+IFERROR(SUMIFS(E:E,G:G,"Ainukasutuses pind",C:C,"Üüritav pind",H:H,AW40,A:A,12)/SUMIFS(E:E,G:G,"Ainukasutuses pind",C:C,"Üüritav pind",A:A,12)*SUMIFS(E:E,G:G,"korruse üldpind",C:C,"üüritav pind",A:A,12),0)+IFERROR(SUMIFS(E:E,G:G,"Ainukasutuses pind",C:C,"Üüritav pind",H:H,AW40,A:A,13)/SUMIFS(E:E,G:G,"Ainukasutuses pind",C:C,"Üüritav pind",A:A,13)*SUMIFS(E:E,G:G,"korruse üldpind",C:C,"üüritav pind",A:A,13),0)+IFERROR(SUMIFS(E:E,G:G,"Ainukasutuses pind",C:C,"Üüritav pind",H:H,AW40,A:A,14)/SUMIFS(E:E,G:G,"Ainukasutuses pind",C:C,"Üüritav pind",A:A,14)*SUMIFS(E:E,G:G,"korruse üldpind",C:C,"üüritav pind",A:A,14),0)+IFERROR(SUMIFS(E:E,G:G,"Ainukasutuses pind",C:C,"Üüritav pind",H:H,AW40,A:A,15)/SUMIFS(E:E,G:G,"Ainukasutuses pind",C:C,"Üüritav pind",A:A,15)*SUMIFS(E:E,G:G,"korruse üldpind",C:C,"üüritav pind",A:A,15),0)+IFERROR(SUMIFS(E:E,G:G,"Ainukasutuses pind",C:C,"Üüritav pind",H:H,AW40,A:A,16)/SUMIFS(E:E,G:G,"Ainukasutuses pind",C:C,"Üüritav pind",A:A,16)*SUMIFS(E:E,G:G,"korruse üldpind",C:C,"üüritav pind",A:A,16),0)+IFERROR(SUMIFS(E:E,G:G,"Ainukasutuses pind",C:C,"Üüritav pind",H:H,AW40,A:A,17)/SUMIFS(E:E,G:G,"Ainukasutuses pind",C:C,"Üüritav pind",A:A,17)*SUMIFS(E:E,G:G,"korruse üldpind",C:C,"üüritav pind",A:A,17),0)+IFERROR(SUMIFS(E:E,G:G,"Ainukasutuses pind",C:C,"Üüritav pind",H:H,AW40,A:A,18)/SUMIFS(E:E,G:G,"Ainukasutuses pind",C:C,"Üüritav pind",A:A,18)*SUMIFS(E:E,G:G,"korruse üldpind",C:C,"üüritav pind",A:A,18),0)+IFERROR(SUMIFS(E:E,G:G,"Ainukasutuses pind",C:C,"Üüritav pind",H:H,AW40,A:A,19)/SUMIFS(E:E,G:G,"Ainukasutuses pind",C:C,"Üüritav pind",A:A,19)*SUMIFS(E:E,G:G,"korruse üldpind",C:C,"üüritav pind",A:A,19),0)+IFERROR(SUMIFS(E:E,G:G,"Ainukasutuses pind",C:C,"Üüritav pind",H:H,AW40,A:A,20)/SUMIFS(E:E,G:G,"Ainukasutuses pind",C:C,"Üüritav pind",A:A,20)*SUMIFS(E:E,G:G,"korruse üldpind",C:C,"üüritav pind",A:A,20),0),IF(AW40="Aktiivne vakantsus",SUMIFS(E:E,C:C,"üüritav pind",G:G,"korruse üldpind")-SUM($AZ$2:AZ39),IF(AW40="Üüritav pind kokku",SUM($AZ$2:AZ39),"")))</f>
        <v/>
      </c>
      <c r="BA40" s="58" t="str">
        <f ca="1">IF(BF40&lt;&gt;"",IFERROR(AY40/SUM($AY$3:OFFSET($AY$3,MATCH("Üüritav pind kokku",$AW$5:$AW$100,0),0))*SUMIFS(E:E,G:G,"Hoone üldpind",C:C,"ÜÜRITAV PIND"),0),IF(AW40="Aktiivne vakantsus",IFERROR(AY40/SUM($AY$3:AY40)*SUMIFS(E:E,G:G,"Hoone üldpind",C:C,"ÜÜRITAV PIND"),SUMIFS(E:E,G:G,"Hoone üldpind",C:C,"ÜÜRITAV PIND")),IF(AW40="Üüritav pind kokku",SUM($BA$2:BA39),"")))</f>
        <v/>
      </c>
      <c r="BB40" s="58" t="str">
        <f ca="1">IF(OR(BF40&lt;&gt;"",AW40="Aktiivne vakantsus"),IFERROR(SUM(INDIRECT("r3c"&amp;MATCH($AW40,AC$2:AU$2,0)+28,FALSE):INDIRECT("r1002c"&amp;MATCH($AW40,AC$2:AU$2,0)+28,FALSE)),0),IF(AW40="Üüritav pind kokku",SUM($BB$2:BB39),""))</f>
        <v/>
      </c>
      <c r="BC40" s="58" t="str">
        <f t="shared" si="7"/>
        <v/>
      </c>
      <c r="BD40" s="73" t="str">
        <f t="shared" ca="1" si="8"/>
        <v/>
      </c>
      <c r="BF40" s="60"/>
      <c r="BG40" s="60"/>
    </row>
    <row r="41" spans="1:59" x14ac:dyDescent="0.25">
      <c r="A41" s="38" t="str">
        <f>IF(Eksplikatsioon!A42=0,"",Eksplikatsioon!A42)</f>
        <v>01</v>
      </c>
      <c r="B41" s="38" t="str">
        <f>IF(Eksplikatsioon!B42=0,"",Eksplikatsioon!B42)</f>
        <v>127A</v>
      </c>
      <c r="C41" s="38" t="str">
        <f>IF(Eksplikatsioon!C42=0,"",Eksplikatsioon!C42)</f>
        <v>TEHNOPIND</v>
      </c>
      <c r="D41" s="38" t="str">
        <f>IF(Eksplikatsioon!D42=0,"",Eksplikatsioon!D42)</f>
        <v>Katlaruum</v>
      </c>
      <c r="E41" s="38">
        <f>IF(Eksplikatsioon!F42=0,"",Eksplikatsioon!F42)</f>
        <v>11.8</v>
      </c>
      <c r="F41" s="38" t="str">
        <f>IF(Eksplikatsioon!H42=0,"",Eksplikatsioon!H42)</f>
        <v>katel (tehnor)</v>
      </c>
      <c r="G41" s="38" t="str">
        <f>IF(Eksplikatsioon!J42=0,"",Eksplikatsioon!J42)</f>
        <v/>
      </c>
      <c r="H41" s="38" t="str">
        <f>IF(Eksplikatsioon!K42=0,"",Eksplikatsioon!K42)</f>
        <v/>
      </c>
      <c r="I41" s="38" t="str">
        <f>IF(Eksplikatsioon!L42=0,"",Eksplikatsioon!L42)</f>
        <v/>
      </c>
      <c r="J41" s="52" t="str">
        <f>IFERROR(IF($G41=Tabelid!$L$6,Eksplikatsioon!O42/SUM(Eksplikatsioon!$O42:'Eksplikatsioon'!$AG42),IF($G41=Tabelid!$L$4,IFERROR(SUMIFS($E:$E,$G:$G,Tabelid!$L$1,$C:$C,Tabelid!$J$4,$H:$H,J$2,$A:$A,$A41)/SUMIFS($E:$E,$G:$G,Tabelid!$L$1,$C:$C,Tabelid!$J$4,$A:$A,$A41),0),IF($G41=Tabelid!$L$5,IFERROR(SUMIFS($E:$E,$G:$G,Tabelid!$L$1,$C:$C,Tabelid!$J$4,$H:$H,J$2)/SUMIFS($E:$E,$G:$G,Tabelid!$L$1,$C:$C,Tabelid!$J$4),0),""))),"")</f>
        <v/>
      </c>
      <c r="K41" s="52" t="str">
        <f>IFERROR(IF($G41=Tabelid!$L$6,Eksplikatsioon!P42/SUM(Eksplikatsioon!$O42:'Eksplikatsioon'!$AG42),IF($G41=Tabelid!$L$4,IFERROR(SUMIFS($E:$E,$G:$G,Tabelid!$L$1,$C:$C,Tabelid!$J$4,$H:$H,K$2,$A:$A,$A41)/SUMIFS($E:$E,$G:$G,Tabelid!$L$1,$C:$C,Tabelid!$J$4,$A:$A,$A41),0),IF($G41=Tabelid!$L$5,IFERROR(SUMIFS($E:$E,$G:$G,Tabelid!$L$1,$C:$C,Tabelid!$J$4,$H:$H,K$2)/SUMIFS($E:$E,$G:$G,Tabelid!$L$1,$C:$C,Tabelid!$J$4),0),""))),"")</f>
        <v/>
      </c>
      <c r="L41" s="52" t="str">
        <f>IFERROR(IF($G41=Tabelid!$L$6,Eksplikatsioon!Q42/SUM(Eksplikatsioon!$O42:'Eksplikatsioon'!$AG42),IF($G41=Tabelid!$L$4,IFERROR(SUMIFS($E:$E,$G:$G,Tabelid!$L$1,$C:$C,Tabelid!$J$4,$H:$H,L$2,$A:$A,$A41)/SUMIFS($E:$E,$G:$G,Tabelid!$L$1,$C:$C,Tabelid!$J$4,$A:$A,$A41),0),IF($G41=Tabelid!$L$5,IFERROR(SUMIFS($E:$E,$G:$G,Tabelid!$L$1,$C:$C,Tabelid!$J$4,$H:$H,L$2)/SUMIFS($E:$E,$G:$G,Tabelid!$L$1,$C:$C,Tabelid!$J$4),0),""))),"")</f>
        <v/>
      </c>
      <c r="M41" s="52" t="str">
        <f>IFERROR(IF($G41=Tabelid!$L$6,Eksplikatsioon!R42/SUM(Eksplikatsioon!$O42:'Eksplikatsioon'!$AG42),IF($G41=Tabelid!$L$4,IFERROR(SUMIFS($E:$E,$G:$G,Tabelid!$L$1,$C:$C,Tabelid!$J$4,$H:$H,M$2,$A:$A,$A41)/SUMIFS($E:$E,$G:$G,Tabelid!$L$1,$C:$C,Tabelid!$J$4,$A:$A,$A41),0),IF($G41=Tabelid!$L$5,IFERROR(SUMIFS($E:$E,$G:$G,Tabelid!$L$1,$C:$C,Tabelid!$J$4,$H:$H,M$2)/SUMIFS($E:$E,$G:$G,Tabelid!$L$1,$C:$C,Tabelid!$J$4),0),""))),"")</f>
        <v/>
      </c>
      <c r="N41" s="52" t="str">
        <f>IFERROR(IF($G41=Tabelid!$L$6,Eksplikatsioon!S42/SUM(Eksplikatsioon!$O42:'Eksplikatsioon'!$AG42),IF($G41=Tabelid!$L$4,IFERROR(SUMIFS($E:$E,$G:$G,Tabelid!$L$1,$C:$C,Tabelid!$J$4,$H:$H,N$2,$A:$A,$A41)/SUMIFS($E:$E,$G:$G,Tabelid!$L$1,$C:$C,Tabelid!$J$4,$A:$A,$A41),0),IF($G41=Tabelid!$L$5,IFERROR(SUMIFS($E:$E,$G:$G,Tabelid!$L$1,$C:$C,Tabelid!$J$4,$H:$H,N$2)/SUMIFS($E:$E,$G:$G,Tabelid!$L$1,$C:$C,Tabelid!$J$4),0),""))),"")</f>
        <v/>
      </c>
      <c r="O41" s="52" t="str">
        <f>IFERROR(IF($G41=Tabelid!$L$6,Eksplikatsioon!T42/SUM(Eksplikatsioon!$O42:'Eksplikatsioon'!$AG42),IF($G41=Tabelid!$L$4,IFERROR(SUMIFS($E:$E,$G:$G,Tabelid!$L$1,$C:$C,Tabelid!$J$4,$H:$H,O$2,$A:$A,$A41)/SUMIFS($E:$E,$G:$G,Tabelid!$L$1,$C:$C,Tabelid!$J$4,$A:$A,$A41),0),IF($G41=Tabelid!$L$5,IFERROR(SUMIFS($E:$E,$G:$G,Tabelid!$L$1,$C:$C,Tabelid!$J$4,$H:$H,O$2)/SUMIFS($E:$E,$G:$G,Tabelid!$L$1,$C:$C,Tabelid!$J$4),0),""))),"")</f>
        <v/>
      </c>
      <c r="P41" s="52" t="str">
        <f>IFERROR(IF($G41=Tabelid!$L$6,Eksplikatsioon!U42/SUM(Eksplikatsioon!$O42:'Eksplikatsioon'!$AG42),IF($G41=Tabelid!$L$4,IFERROR(SUMIFS($E:$E,$G:$G,Tabelid!$L$1,$C:$C,Tabelid!$J$4,$H:$H,P$2,$A:$A,$A41)/SUMIFS($E:$E,$G:$G,Tabelid!$L$1,$C:$C,Tabelid!$J$4,$A:$A,$A41),0),IF($G41=Tabelid!$L$5,IFERROR(SUMIFS($E:$E,$G:$G,Tabelid!$L$1,$C:$C,Tabelid!$J$4,$H:$H,P$2)/SUMIFS($E:$E,$G:$G,Tabelid!$L$1,$C:$C,Tabelid!$J$4),0),""))),"")</f>
        <v/>
      </c>
      <c r="Q41" s="52" t="str">
        <f>IFERROR(IF($G41=Tabelid!$L$6,Eksplikatsioon!V42/SUM(Eksplikatsioon!$O42:'Eksplikatsioon'!$AG42),IF($G41=Tabelid!$L$4,IFERROR(SUMIFS($E:$E,$G:$G,Tabelid!$L$1,$C:$C,Tabelid!$J$4,$H:$H,Q$2,$A:$A,$A41)/SUMIFS($E:$E,$G:$G,Tabelid!$L$1,$C:$C,Tabelid!$J$4,$A:$A,$A41),0),IF($G41=Tabelid!$L$5,IFERROR(SUMIFS($E:$E,$G:$G,Tabelid!$L$1,$C:$C,Tabelid!$J$4,$H:$H,Q$2)/SUMIFS($E:$E,$G:$G,Tabelid!$L$1,$C:$C,Tabelid!$J$4),0),""))),"")</f>
        <v/>
      </c>
      <c r="R41" s="52" t="str">
        <f>IFERROR(IF($G41=Tabelid!$L$6,Eksplikatsioon!W42/SUM(Eksplikatsioon!$O42:'Eksplikatsioon'!$AG42),IF($G41=Tabelid!$L$4,IFERROR(SUMIFS($E:$E,$G:$G,Tabelid!$L$1,$C:$C,Tabelid!$J$4,$H:$H,R$2,$A:$A,$A41)/SUMIFS($E:$E,$G:$G,Tabelid!$L$1,$C:$C,Tabelid!$J$4,$A:$A,$A41),0),IF($G41=Tabelid!$L$5,IFERROR(SUMIFS($E:$E,$G:$G,Tabelid!$L$1,$C:$C,Tabelid!$J$4,$H:$H,R$2)/SUMIFS($E:$E,$G:$G,Tabelid!$L$1,$C:$C,Tabelid!$J$4),0),""))),"")</f>
        <v/>
      </c>
      <c r="S41" s="52" t="str">
        <f>IFERROR(IF($G41=Tabelid!$L$6,Eksplikatsioon!X42/SUM(Eksplikatsioon!$O42:'Eksplikatsioon'!$AG42),IF($G41=Tabelid!$L$4,IFERROR(SUMIFS($E:$E,$G:$G,Tabelid!$L$1,$C:$C,Tabelid!$J$4,$H:$H,S$2,$A:$A,$A41)/SUMIFS($E:$E,$G:$G,Tabelid!$L$1,$C:$C,Tabelid!$J$4,$A:$A,$A41),0),IF($G41=Tabelid!$L$5,IFERROR(SUMIFS($E:$E,$G:$G,Tabelid!$L$1,$C:$C,Tabelid!$J$4,$H:$H,S$2)/SUMIFS($E:$E,$G:$G,Tabelid!$L$1,$C:$C,Tabelid!$J$4),0),""))),"")</f>
        <v/>
      </c>
      <c r="T41" s="52" t="str">
        <f>IFERROR(IF($G41=Tabelid!$L$6,Eksplikatsioon!Y42/SUM(Eksplikatsioon!$O42:'Eksplikatsioon'!$AG42),IF($G41=Tabelid!$L$4,IFERROR(SUMIFS($E:$E,$G:$G,Tabelid!$L$1,$C:$C,Tabelid!$J$4,$H:$H,T$2,$A:$A,$A41)/SUMIFS($E:$E,$G:$G,Tabelid!$L$1,$C:$C,Tabelid!$J$4,$A:$A,$A41),0),IF($G41=Tabelid!$L$5,IFERROR(SUMIFS($E:$E,$G:$G,Tabelid!$L$1,$C:$C,Tabelid!$J$4,$H:$H,T$2)/SUMIFS($E:$E,$G:$G,Tabelid!$L$1,$C:$C,Tabelid!$J$4),0),""))),"")</f>
        <v/>
      </c>
      <c r="U41" s="52" t="str">
        <f>IFERROR(IF($G41=Tabelid!$L$6,Eksplikatsioon!Z42/SUM(Eksplikatsioon!$O42:'Eksplikatsioon'!$AG42),IF($G41=Tabelid!$L$4,IFERROR(SUMIFS($E:$E,$G:$G,Tabelid!$L$1,$C:$C,Tabelid!$J$4,$H:$H,U$2,$A:$A,$A41)/SUMIFS($E:$E,$G:$G,Tabelid!$L$1,$C:$C,Tabelid!$J$4,$A:$A,$A41),0),IF($G41=Tabelid!$L$5,IFERROR(SUMIFS($E:$E,$G:$G,Tabelid!$L$1,$C:$C,Tabelid!$J$4,$H:$H,U$2)/SUMIFS($E:$E,$G:$G,Tabelid!$L$1,$C:$C,Tabelid!$J$4),0),""))),"")</f>
        <v/>
      </c>
      <c r="V41" s="52"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52"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52"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52"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52"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52"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52"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52" t="str">
        <f>IFERROR(IF($G41=Tabelid!$L$6,$E41*J41,IFERROR($E41*J41/SUM($J41:$AB41)*(Eksplikatsioon!O42)/SUMPRODUCT($J41:$AB41,Eksplikatsioon!$O42:$AG42),"")),"")</f>
        <v/>
      </c>
      <c r="AD41" s="52" t="str">
        <f>IFERROR(IF($G41=Tabelid!$L$6,$E41*K41,IFERROR($E41*K41/SUM($J41:$AB41)*(Eksplikatsioon!P42)/SUMPRODUCT($J41:$AB41,Eksplikatsioon!$O42:$AG42),"")),"")</f>
        <v/>
      </c>
      <c r="AE41" s="52" t="str">
        <f>IFERROR(IF($G41=Tabelid!$L$6,$E41*L41,IFERROR($E41*L41/SUM($J41:$AB41)*(Eksplikatsioon!Q42)/SUMPRODUCT($J41:$AB41,Eksplikatsioon!$O42:$AG42),"")),"")</f>
        <v/>
      </c>
      <c r="AF41" s="52" t="str">
        <f>IFERROR(IF($G41=Tabelid!$L$6,$E41*M41,IFERROR($E41*M41/SUM($J41:$AB41)*(Eksplikatsioon!R42)/SUMPRODUCT($J41:$AB41,Eksplikatsioon!$O42:$AG42),"")),"")</f>
        <v/>
      </c>
      <c r="AG41" s="52" t="str">
        <f>IFERROR(IF($G41=Tabelid!$L$6,$E41*N41,IFERROR($E41*N41/SUM($J41:$AB41)*(Eksplikatsioon!S42)/SUMPRODUCT($J41:$AB41,Eksplikatsioon!$O42:$AG42),"")),"")</f>
        <v/>
      </c>
      <c r="AH41" s="52" t="str">
        <f>IFERROR(IF($G41=Tabelid!$L$6,$E41*O41,IFERROR($E41*O41/SUM($J41:$AB41)*(Eksplikatsioon!T42)/SUMPRODUCT($J41:$AB41,Eksplikatsioon!$O42:$AG42),"")),"")</f>
        <v/>
      </c>
      <c r="AI41" s="52" t="str">
        <f>IFERROR(IF($G41=Tabelid!$L$6,$E41*P41,IFERROR($E41*P41/SUM($J41:$AB41)*(Eksplikatsioon!U42)/SUMPRODUCT($J41:$AB41,Eksplikatsioon!$O42:$AG42),"")),"")</f>
        <v/>
      </c>
      <c r="AJ41" s="52" t="str">
        <f>IFERROR(IF($G41=Tabelid!$L$6,$E41*Q41,IFERROR($E41*Q41/SUM($J41:$AB41)*(Eksplikatsioon!V42)/SUMPRODUCT($J41:$AB41,Eksplikatsioon!$O42:$AG42),"")),"")</f>
        <v/>
      </c>
      <c r="AK41" s="52" t="str">
        <f>IFERROR(IF($G41=Tabelid!$L$6,$E41*R41,IFERROR($E41*R41/SUM($J41:$AB41)*(Eksplikatsioon!W42)/SUMPRODUCT($J41:$AB41,Eksplikatsioon!$O42:$AG42),"")),"")</f>
        <v/>
      </c>
      <c r="AL41" s="52" t="str">
        <f>IFERROR(IF($G41=Tabelid!$L$6,$E41*S41,IFERROR($E41*S41/SUM($J41:$AB41)*(Eksplikatsioon!X42)/SUMPRODUCT($J41:$AB41,Eksplikatsioon!$O42:$AG42),"")),"")</f>
        <v/>
      </c>
      <c r="AM41" s="52" t="str">
        <f>IFERROR(IF($G41=Tabelid!$L$6,$E41*T41,IFERROR($E41*T41/SUM($J41:$AB41)*(Eksplikatsioon!Y42)/SUMPRODUCT($J41:$AB41,Eksplikatsioon!$O42:$AG42),"")),"")</f>
        <v/>
      </c>
      <c r="AN41" s="52" t="str">
        <f>IFERROR(IF($G41=Tabelid!$L$6,$E41*U41,IFERROR($E41*U41/SUM($J41:$AB41)*(Eksplikatsioon!Z42)/SUMPRODUCT($J41:$AB41,Eksplikatsioon!$O42:$AG42),"")),"")</f>
        <v/>
      </c>
      <c r="AO41" s="52" t="str">
        <f>IFERROR(IF($G41=Tabelid!$L$6,$E41*V41,IFERROR($E41*V41/SUM($J41:$AB41)*(Eksplikatsioon!AA42)/SUMPRODUCT($J41:$AB41,Eksplikatsioon!$O42:$AG42),"")),"")</f>
        <v/>
      </c>
      <c r="AP41" s="52" t="str">
        <f>IFERROR(IF($G41=Tabelid!$L$6,$E41*W41,IFERROR($E41*W41/SUM($J41:$AB41)*(Eksplikatsioon!AB42)/SUMPRODUCT($J41:$AB41,Eksplikatsioon!$O42:$AG42),"")),"")</f>
        <v/>
      </c>
      <c r="AQ41" s="52" t="str">
        <f>IFERROR(IF($G41=Tabelid!$L$6,$E41*X41,IFERROR($E41*X41/SUM($J41:$AB41)*(Eksplikatsioon!AC42)/SUMPRODUCT($J41:$AB41,Eksplikatsioon!$O42:$AG42),"")),"")</f>
        <v/>
      </c>
      <c r="AR41" s="52" t="str">
        <f>IFERROR(IF($G41=Tabelid!$L$6,$E41*Y41,IFERROR($E41*Y41/SUM($J41:$AB41)*(Eksplikatsioon!AD42)/SUMPRODUCT($J41:$AB41,Eksplikatsioon!$O42:$AG42),"")),"")</f>
        <v/>
      </c>
      <c r="AS41" s="52" t="str">
        <f>IFERROR(IF($G41=Tabelid!$L$6,$E41*Z41,IFERROR($E41*Z41/SUM($J41:$AB41)*(Eksplikatsioon!AE42)/SUMPRODUCT($J41:$AB41,Eksplikatsioon!$O42:$AG42),"")),"")</f>
        <v/>
      </c>
      <c r="AT41" s="52" t="str">
        <f>IFERROR(IF($G41=Tabelid!$L$6,$E41*AA41,IFERROR($E41*AA41/SUM($J41:$AB41)*(Eksplikatsioon!AF42)/SUMPRODUCT($J41:$AB41,Eksplikatsioon!$O42:$AG42),"")),"")</f>
        <v/>
      </c>
      <c r="AU41" s="52" t="str">
        <f>IFERROR(IF($G41=Tabelid!$L$6,$E41*AB41,IFERROR($E41*AB41/SUM($J41:$AB41)*(Eksplikatsioon!AG42)/SUMPRODUCT($J41:$AB41,Eksplikatsioon!$O42:$AG42),"")),"")</f>
        <v/>
      </c>
      <c r="AW41" s="61" t="str">
        <f t="shared" si="5"/>
        <v/>
      </c>
      <c r="AX41" s="61" t="str">
        <f t="shared" si="6"/>
        <v/>
      </c>
      <c r="AY41" s="58" t="str">
        <f>IF(BF41&lt;&gt;"",IF(SUMIFS(E:E,H:H,AW41,G:G,"Ainukasutuses pind",C:C,"ÜÜRITAV PIND")=0,0,SUMIFS(E:E,H:H,AW41,G:G,"Ainukasutuses pind",C:C,"ÜÜRITAV PIND")),IF(AW41="Aktiivne vakantsus",SUMIFS(E:E,C:C,"üüritav pind",G:G,"ainukasutuses pind")-SUM($AY$2:AY40),IF(AW41="Üüritav pind kokku",SUM($AY$2:AY40),"")))</f>
        <v/>
      </c>
      <c r="AZ41" s="58" t="str">
        <f>IF(BF41&lt;&gt;"",IFERROR(SUMIFS(E:E,G:G,"Ainukasutuses pind",C:C,"Üüritav pind",H:H,AW41,A:A,-5)/SUMIFS(E:E,G:G,"Ainukasutuses pind",C:C,"Üüritav pind",A:A,-5)*SUMIFS(E:E,G:G,"korruse üldpind",C:C,"üüritav pind",A:A,-5),0)+IFERROR(SUMIFS(E:E,G:G,"Ainukasutuses pind",C:C,"Üüritav pind",H:H,AW41,A:A,-4)/SUMIFS(E:E,G:G,"Ainukasutuses pind",C:C,"Üüritav pind",A:A,-4)*SUMIFS(E:E,G:G,"korruse üldpind",C:C,"üüritav pind",A:A,-4),0)+IFERROR(SUMIFS(E:E,G:G,"Ainukasutuses pind",C:C,"Üüritav pind",H:H,AW41,A:A,-3)/SUMIFS(E:E,G:G,"Ainukasutuses pind",C:C,"Üüritav pind",A:A,-3)*SUMIFS(E:E,G:G,"korruse üldpind",C:C,"üüritav pind",A:A,-3),0)+IFERROR(SUMIFS(E:E,G:G,"Ainukasutuses pind",C:C,"Üüritav pind",H:H,AW41,A:A,-2)/SUMIFS(E:E,G:G,"Ainukasutuses pind",C:C,"Üüritav pind",A:A,-2)*SUMIFS(E:E,G:G,"korruse üldpind",C:C,"üüritav pind",A:A,-2),0)+IFERROR(SUMIFS(E:E,G:G,"Ainukasutuses pind",C:C,"Üüritav pind",H:H,AW41,A:A,-1)/SUMIFS(E:E,G:G,"Ainukasutuses pind",C:C,"Üüritav pind",A:A,-1)*SUMIFS(E:E,G:G,"korruse üldpind",C:C,"üüritav pind",A:A,-1),0)+IFERROR(SUMIFS(E:E,G:G,"Ainukasutuses pind",C:C,"Üüritav pind",H:H,AW41,A:A,0)/SUMIFS(E:E,G:G,"Ainukasutuses pind",C:C,"Üüritav pind",A:A,0)*SUMIFS(E:E,G:G,"korruse üldpind",C:C,"üüritav pind",A:A,0),0)+IFERROR(SUMIFS(E:E,G:G,"Ainukasutuses pind",C:C,"Üüritav pind",H:H,AW41,A:A,1)/SUMIFS(E:E,G:G,"Ainukasutuses pind",C:C,"Üüritav pind",A:A,1)*SUMIFS(E:E,G:G,"korruse üldpind",C:C,"üüritav pind",A:A,1),0)+IFERROR(SUMIFS(E:E,G:G,"Ainukasutuses pind",C:C,"Üüritav pind",H:H,AW41,A:A,2)/SUMIFS(E:E,G:G,"Ainukasutuses pind",C:C,"Üüritav pind",A:A,2)*SUMIFS(E:E,G:G,"korruse üldpind",C:C,"üüritav pind",A:A,2),0)+IFERROR(SUMIFS(E:E,G:G,"Ainukasutuses pind",C:C,"Üüritav pind",H:H,AW41,A:A,3)/SUMIFS(E:E,G:G,"Ainukasutuses pind",C:C,"Üüritav pind",A:A,3)*SUMIFS(E:E,G:G,"korruse üldpind",C:C,"üüritav pind",A:A,3),0)+IFERROR(SUMIFS(E:E,G:G,"Ainukasutuses pind",C:C,"Üüritav pind",H:H,AW41,A:A,4)/SUMIFS(E:E,G:G,"Ainukasutuses pind",C:C,"Üüritav pind",A:A,4)*SUMIFS(E:E,G:G,"korruse üldpind",C:C,"üüritav pind",A:A,4),0)+IFERROR(SUMIFS(E:E,G:G,"Ainukasutuses pind",C:C,"Üüritav pind",H:H,AW41,A:A,5)/SUMIFS(E:E,G:G,"Ainukasutuses pind",C:C,"Üüritav pind",A:A,5)*SUMIFS(E:E,G:G,"korruse üldpind",C:C,"üüritav pind",A:A,5),0)+IFERROR(SUMIFS(E:E,G:G,"Ainukasutuses pind",C:C,"Üüritav pind",H:H,AW41,A:A,6)/SUMIFS(E:E,G:G,"Ainukasutuses pind",C:C,"Üüritav pind",A:A,6)*SUMIFS(E:E,G:G,"korruse üldpind",C:C,"üüritav pind",A:A,6),0)+IFERROR(SUMIFS(E:E,G:G,"Ainukasutuses pind",C:C,"Üüritav pind",H:H,AW41,A:A,7)/SUMIFS(E:E,G:G,"Ainukasutuses pind",C:C,"Üüritav pind",A:A,7)*SUMIFS(E:E,G:G,"korruse üldpind",C:C,"üüritav pind",A:A,7),0)+IFERROR(SUMIFS(E:E,G:G,"Ainukasutuses pind",C:C,"Üüritav pind",H:H,AW41,A:A,8)/SUMIFS(E:E,G:G,"Ainukasutuses pind",C:C,"Üüritav pind",A:A,8)*SUMIFS(E:E,G:G,"korruse üldpind",C:C,"üüritav pind",A:A,8),0)+IFERROR(SUMIFS(E:E,G:G,"Ainukasutuses pind",C:C,"Üüritav pind",H:H,AW41,A:A,9)/SUMIFS(E:E,G:G,"Ainukasutuses pind",C:C,"Üüritav pind",A:A,9)*SUMIFS(E:E,G:G,"korruse üldpind",C:C,"üüritav pind",A:A,9),0)+IFERROR(SUMIFS(E:E,G:G,"Ainukasutuses pind",C:C,"Üüritav pind",H:H,AW41,A:A,10)/SUMIFS(E:E,G:G,"Ainukasutuses pind",C:C,"Üüritav pind",A:A,10)*SUMIFS(E:E,G:G,"korruse üldpind",C:C,"üüritav pind",A:A,10),0)+IFERROR(SUMIFS(E:E,G:G,"Ainukasutuses pind",C:C,"Üüritav pind",H:H,AW41,A:A,11)/SUMIFS(E:E,G:G,"Ainukasutuses pind",C:C,"Üüritav pind",A:A,11)*SUMIFS(E:E,G:G,"korruse üldpind",C:C,"üüritav pind",A:A,11),0)+IFERROR(SUMIFS(E:E,G:G,"Ainukasutuses pind",C:C,"Üüritav pind",H:H,AW41,A:A,12)/SUMIFS(E:E,G:G,"Ainukasutuses pind",C:C,"Üüritav pind",A:A,12)*SUMIFS(E:E,G:G,"korruse üldpind",C:C,"üüritav pind",A:A,12),0)+IFERROR(SUMIFS(E:E,G:G,"Ainukasutuses pind",C:C,"Üüritav pind",H:H,AW41,A:A,13)/SUMIFS(E:E,G:G,"Ainukasutuses pind",C:C,"Üüritav pind",A:A,13)*SUMIFS(E:E,G:G,"korruse üldpind",C:C,"üüritav pind",A:A,13),0)+IFERROR(SUMIFS(E:E,G:G,"Ainukasutuses pind",C:C,"Üüritav pind",H:H,AW41,A:A,14)/SUMIFS(E:E,G:G,"Ainukasutuses pind",C:C,"Üüritav pind",A:A,14)*SUMIFS(E:E,G:G,"korruse üldpind",C:C,"üüritav pind",A:A,14),0)+IFERROR(SUMIFS(E:E,G:G,"Ainukasutuses pind",C:C,"Üüritav pind",H:H,AW41,A:A,15)/SUMIFS(E:E,G:G,"Ainukasutuses pind",C:C,"Üüritav pind",A:A,15)*SUMIFS(E:E,G:G,"korruse üldpind",C:C,"üüritav pind",A:A,15),0)+IFERROR(SUMIFS(E:E,G:G,"Ainukasutuses pind",C:C,"Üüritav pind",H:H,AW41,A:A,16)/SUMIFS(E:E,G:G,"Ainukasutuses pind",C:C,"Üüritav pind",A:A,16)*SUMIFS(E:E,G:G,"korruse üldpind",C:C,"üüritav pind",A:A,16),0)+IFERROR(SUMIFS(E:E,G:G,"Ainukasutuses pind",C:C,"Üüritav pind",H:H,AW41,A:A,17)/SUMIFS(E:E,G:G,"Ainukasutuses pind",C:C,"Üüritav pind",A:A,17)*SUMIFS(E:E,G:G,"korruse üldpind",C:C,"üüritav pind",A:A,17),0)+IFERROR(SUMIFS(E:E,G:G,"Ainukasutuses pind",C:C,"Üüritav pind",H:H,AW41,A:A,18)/SUMIFS(E:E,G:G,"Ainukasutuses pind",C:C,"Üüritav pind",A:A,18)*SUMIFS(E:E,G:G,"korruse üldpind",C:C,"üüritav pind",A:A,18),0)+IFERROR(SUMIFS(E:E,G:G,"Ainukasutuses pind",C:C,"Üüritav pind",H:H,AW41,A:A,19)/SUMIFS(E:E,G:G,"Ainukasutuses pind",C:C,"Üüritav pind",A:A,19)*SUMIFS(E:E,G:G,"korruse üldpind",C:C,"üüritav pind",A:A,19),0)+IFERROR(SUMIFS(E:E,G:G,"Ainukasutuses pind",C:C,"Üüritav pind",H:H,AW41,A:A,20)/SUMIFS(E:E,G:G,"Ainukasutuses pind",C:C,"Üüritav pind",A:A,20)*SUMIFS(E:E,G:G,"korruse üldpind",C:C,"üüritav pind",A:A,20),0),IF(AW41="Aktiivne vakantsus",SUMIFS(E:E,C:C,"üüritav pind",G:G,"korruse üldpind")-SUM($AZ$2:AZ40),IF(AW41="Üüritav pind kokku",SUM($AZ$2:AZ40),"")))</f>
        <v/>
      </c>
      <c r="BA41" s="58" t="str">
        <f ca="1">IF(BF41&lt;&gt;"",IFERROR(AY41/SUM($AY$3:OFFSET($AY$3,MATCH("Üüritav pind kokku",$AW$5:$AW$100,0),0))*SUMIFS(E:E,G:G,"Hoone üldpind",C:C,"ÜÜRITAV PIND"),0),IF(AW41="Aktiivne vakantsus",IFERROR(AY41/SUM($AY$3:AY41)*SUMIFS(E:E,G:G,"Hoone üldpind",C:C,"ÜÜRITAV PIND"),SUMIFS(E:E,G:G,"Hoone üldpind",C:C,"ÜÜRITAV PIND")),IF(AW41="Üüritav pind kokku",SUM($BA$2:BA40),"")))</f>
        <v/>
      </c>
      <c r="BB41" s="58" t="str">
        <f ca="1">IF(OR(BF41&lt;&gt;"",AW41="Aktiivne vakantsus"),IFERROR(SUM(INDIRECT("r3c"&amp;MATCH($AW41,AC$2:AU$2,0)+28,FALSE):INDIRECT("r1002c"&amp;MATCH($AW41,AC$2:AU$2,0)+28,FALSE)),0),IF(AW41="Üüritav pind kokku",SUM($BB$2:BB40),""))</f>
        <v/>
      </c>
      <c r="BC41" s="58" t="str">
        <f t="shared" si="7"/>
        <v/>
      </c>
      <c r="BD41" s="73" t="str">
        <f t="shared" ca="1" si="8"/>
        <v/>
      </c>
      <c r="BF41" s="60"/>
      <c r="BG41" s="60"/>
    </row>
    <row r="42" spans="1:59" x14ac:dyDescent="0.25">
      <c r="A42" s="38" t="str">
        <f>IF(Eksplikatsioon!A43=0,"",Eksplikatsioon!A43)</f>
        <v>01</v>
      </c>
      <c r="B42" s="38" t="str">
        <f>IF(Eksplikatsioon!B43=0,"",Eksplikatsioon!B43)</f>
        <v>127B</v>
      </c>
      <c r="C42" s="38" t="str">
        <f>IF(Eksplikatsioon!C43=0,"",Eksplikatsioon!C43)</f>
        <v>TEHNOPIND</v>
      </c>
      <c r="D42" s="38" t="str">
        <f>IF(Eksplikatsioon!D43=0,"",Eksplikatsioon!D43)</f>
        <v>Hoolderuum</v>
      </c>
      <c r="E42" s="38">
        <f>IF(Eksplikatsioon!F43=0,"",Eksplikatsioon!F43)</f>
        <v>1.5</v>
      </c>
      <c r="F42" s="38" t="str">
        <f>IF(Eksplikatsioon!H43=0,"",Eksplikatsioon!H43)</f>
        <v>tehnoruum</v>
      </c>
      <c r="G42" s="38" t="str">
        <f>IF(Eksplikatsioon!J43=0,"",Eksplikatsioon!J43)</f>
        <v/>
      </c>
      <c r="H42" s="38" t="str">
        <f>IF(Eksplikatsioon!K43=0,"",Eksplikatsioon!K43)</f>
        <v/>
      </c>
      <c r="I42" s="38" t="str">
        <f>IF(Eksplikatsioon!L43=0,"",Eksplikatsioon!L43)</f>
        <v/>
      </c>
      <c r="J42" s="52" t="str">
        <f>IFERROR(IF($G42=Tabelid!$L$6,Eksplikatsioon!O43/SUM(Eksplikatsioon!$O43:'Eksplikatsioon'!$AG43),IF($G42=Tabelid!$L$4,IFERROR(SUMIFS($E:$E,$G:$G,Tabelid!$L$1,$C:$C,Tabelid!$J$4,$H:$H,J$2,$A:$A,$A42)/SUMIFS($E:$E,$G:$G,Tabelid!$L$1,$C:$C,Tabelid!$J$4,$A:$A,$A42),0),IF($G42=Tabelid!$L$5,IFERROR(SUMIFS($E:$E,$G:$G,Tabelid!$L$1,$C:$C,Tabelid!$J$4,$H:$H,J$2)/SUMIFS($E:$E,$G:$G,Tabelid!$L$1,$C:$C,Tabelid!$J$4),0),""))),"")</f>
        <v/>
      </c>
      <c r="K42" s="52" t="str">
        <f>IFERROR(IF($G42=Tabelid!$L$6,Eksplikatsioon!P43/SUM(Eksplikatsioon!$O43:'Eksplikatsioon'!$AG43),IF($G42=Tabelid!$L$4,IFERROR(SUMIFS($E:$E,$G:$G,Tabelid!$L$1,$C:$C,Tabelid!$J$4,$H:$H,K$2,$A:$A,$A42)/SUMIFS($E:$E,$G:$G,Tabelid!$L$1,$C:$C,Tabelid!$J$4,$A:$A,$A42),0),IF($G42=Tabelid!$L$5,IFERROR(SUMIFS($E:$E,$G:$G,Tabelid!$L$1,$C:$C,Tabelid!$J$4,$H:$H,K$2)/SUMIFS($E:$E,$G:$G,Tabelid!$L$1,$C:$C,Tabelid!$J$4),0),""))),"")</f>
        <v/>
      </c>
      <c r="L42" s="52" t="str">
        <f>IFERROR(IF($G42=Tabelid!$L$6,Eksplikatsioon!Q43/SUM(Eksplikatsioon!$O43:'Eksplikatsioon'!$AG43),IF($G42=Tabelid!$L$4,IFERROR(SUMIFS($E:$E,$G:$G,Tabelid!$L$1,$C:$C,Tabelid!$J$4,$H:$H,L$2,$A:$A,$A42)/SUMIFS($E:$E,$G:$G,Tabelid!$L$1,$C:$C,Tabelid!$J$4,$A:$A,$A42),0),IF($G42=Tabelid!$L$5,IFERROR(SUMIFS($E:$E,$G:$G,Tabelid!$L$1,$C:$C,Tabelid!$J$4,$H:$H,L$2)/SUMIFS($E:$E,$G:$G,Tabelid!$L$1,$C:$C,Tabelid!$J$4),0),""))),"")</f>
        <v/>
      </c>
      <c r="M42" s="52" t="str">
        <f>IFERROR(IF($G42=Tabelid!$L$6,Eksplikatsioon!R43/SUM(Eksplikatsioon!$O43:'Eksplikatsioon'!$AG43),IF($G42=Tabelid!$L$4,IFERROR(SUMIFS($E:$E,$G:$G,Tabelid!$L$1,$C:$C,Tabelid!$J$4,$H:$H,M$2,$A:$A,$A42)/SUMIFS($E:$E,$G:$G,Tabelid!$L$1,$C:$C,Tabelid!$J$4,$A:$A,$A42),0),IF($G42=Tabelid!$L$5,IFERROR(SUMIFS($E:$E,$G:$G,Tabelid!$L$1,$C:$C,Tabelid!$J$4,$H:$H,M$2)/SUMIFS($E:$E,$G:$G,Tabelid!$L$1,$C:$C,Tabelid!$J$4),0),""))),"")</f>
        <v/>
      </c>
      <c r="N42" s="52" t="str">
        <f>IFERROR(IF($G42=Tabelid!$L$6,Eksplikatsioon!S43/SUM(Eksplikatsioon!$O43:'Eksplikatsioon'!$AG43),IF($G42=Tabelid!$L$4,IFERROR(SUMIFS($E:$E,$G:$G,Tabelid!$L$1,$C:$C,Tabelid!$J$4,$H:$H,N$2,$A:$A,$A42)/SUMIFS($E:$E,$G:$G,Tabelid!$L$1,$C:$C,Tabelid!$J$4,$A:$A,$A42),0),IF($G42=Tabelid!$L$5,IFERROR(SUMIFS($E:$E,$G:$G,Tabelid!$L$1,$C:$C,Tabelid!$J$4,$H:$H,N$2)/SUMIFS($E:$E,$G:$G,Tabelid!$L$1,$C:$C,Tabelid!$J$4),0),""))),"")</f>
        <v/>
      </c>
      <c r="O42" s="52" t="str">
        <f>IFERROR(IF($G42=Tabelid!$L$6,Eksplikatsioon!T43/SUM(Eksplikatsioon!$O43:'Eksplikatsioon'!$AG43),IF($G42=Tabelid!$L$4,IFERROR(SUMIFS($E:$E,$G:$G,Tabelid!$L$1,$C:$C,Tabelid!$J$4,$H:$H,O$2,$A:$A,$A42)/SUMIFS($E:$E,$G:$G,Tabelid!$L$1,$C:$C,Tabelid!$J$4,$A:$A,$A42),0),IF($G42=Tabelid!$L$5,IFERROR(SUMIFS($E:$E,$G:$G,Tabelid!$L$1,$C:$C,Tabelid!$J$4,$H:$H,O$2)/SUMIFS($E:$E,$G:$G,Tabelid!$L$1,$C:$C,Tabelid!$J$4),0),""))),"")</f>
        <v/>
      </c>
      <c r="P42" s="52" t="str">
        <f>IFERROR(IF($G42=Tabelid!$L$6,Eksplikatsioon!U43/SUM(Eksplikatsioon!$O43:'Eksplikatsioon'!$AG43),IF($G42=Tabelid!$L$4,IFERROR(SUMIFS($E:$E,$G:$G,Tabelid!$L$1,$C:$C,Tabelid!$J$4,$H:$H,P$2,$A:$A,$A42)/SUMIFS($E:$E,$G:$G,Tabelid!$L$1,$C:$C,Tabelid!$J$4,$A:$A,$A42),0),IF($G42=Tabelid!$L$5,IFERROR(SUMIFS($E:$E,$G:$G,Tabelid!$L$1,$C:$C,Tabelid!$J$4,$H:$H,P$2)/SUMIFS($E:$E,$G:$G,Tabelid!$L$1,$C:$C,Tabelid!$J$4),0),""))),"")</f>
        <v/>
      </c>
      <c r="Q42" s="52" t="str">
        <f>IFERROR(IF($G42=Tabelid!$L$6,Eksplikatsioon!V43/SUM(Eksplikatsioon!$O43:'Eksplikatsioon'!$AG43),IF($G42=Tabelid!$L$4,IFERROR(SUMIFS($E:$E,$G:$G,Tabelid!$L$1,$C:$C,Tabelid!$J$4,$H:$H,Q$2,$A:$A,$A42)/SUMIFS($E:$E,$G:$G,Tabelid!$L$1,$C:$C,Tabelid!$J$4,$A:$A,$A42),0),IF($G42=Tabelid!$L$5,IFERROR(SUMIFS($E:$E,$G:$G,Tabelid!$L$1,$C:$C,Tabelid!$J$4,$H:$H,Q$2)/SUMIFS($E:$E,$G:$G,Tabelid!$L$1,$C:$C,Tabelid!$J$4),0),""))),"")</f>
        <v/>
      </c>
      <c r="R42" s="52" t="str">
        <f>IFERROR(IF($G42=Tabelid!$L$6,Eksplikatsioon!W43/SUM(Eksplikatsioon!$O43:'Eksplikatsioon'!$AG43),IF($G42=Tabelid!$L$4,IFERROR(SUMIFS($E:$E,$G:$G,Tabelid!$L$1,$C:$C,Tabelid!$J$4,$H:$H,R$2,$A:$A,$A42)/SUMIFS($E:$E,$G:$G,Tabelid!$L$1,$C:$C,Tabelid!$J$4,$A:$A,$A42),0),IF($G42=Tabelid!$L$5,IFERROR(SUMIFS($E:$E,$G:$G,Tabelid!$L$1,$C:$C,Tabelid!$J$4,$H:$H,R$2)/SUMIFS($E:$E,$G:$G,Tabelid!$L$1,$C:$C,Tabelid!$J$4),0),""))),"")</f>
        <v/>
      </c>
      <c r="S42" s="52" t="str">
        <f>IFERROR(IF($G42=Tabelid!$L$6,Eksplikatsioon!X43/SUM(Eksplikatsioon!$O43:'Eksplikatsioon'!$AG43),IF($G42=Tabelid!$L$4,IFERROR(SUMIFS($E:$E,$G:$G,Tabelid!$L$1,$C:$C,Tabelid!$J$4,$H:$H,S$2,$A:$A,$A42)/SUMIFS($E:$E,$G:$G,Tabelid!$L$1,$C:$C,Tabelid!$J$4,$A:$A,$A42),0),IF($G42=Tabelid!$L$5,IFERROR(SUMIFS($E:$E,$G:$G,Tabelid!$L$1,$C:$C,Tabelid!$J$4,$H:$H,S$2)/SUMIFS($E:$E,$G:$G,Tabelid!$L$1,$C:$C,Tabelid!$J$4),0),""))),"")</f>
        <v/>
      </c>
      <c r="T42" s="52" t="str">
        <f>IFERROR(IF($G42=Tabelid!$L$6,Eksplikatsioon!Y43/SUM(Eksplikatsioon!$O43:'Eksplikatsioon'!$AG43),IF($G42=Tabelid!$L$4,IFERROR(SUMIFS($E:$E,$G:$G,Tabelid!$L$1,$C:$C,Tabelid!$J$4,$H:$H,T$2,$A:$A,$A42)/SUMIFS($E:$E,$G:$G,Tabelid!$L$1,$C:$C,Tabelid!$J$4,$A:$A,$A42),0),IF($G42=Tabelid!$L$5,IFERROR(SUMIFS($E:$E,$G:$G,Tabelid!$L$1,$C:$C,Tabelid!$J$4,$H:$H,T$2)/SUMIFS($E:$E,$G:$G,Tabelid!$L$1,$C:$C,Tabelid!$J$4),0),""))),"")</f>
        <v/>
      </c>
      <c r="U42" s="52" t="str">
        <f>IFERROR(IF($G42=Tabelid!$L$6,Eksplikatsioon!Z43/SUM(Eksplikatsioon!$O43:'Eksplikatsioon'!$AG43),IF($G42=Tabelid!$L$4,IFERROR(SUMIFS($E:$E,$G:$G,Tabelid!$L$1,$C:$C,Tabelid!$J$4,$H:$H,U$2,$A:$A,$A42)/SUMIFS($E:$E,$G:$G,Tabelid!$L$1,$C:$C,Tabelid!$J$4,$A:$A,$A42),0),IF($G42=Tabelid!$L$5,IFERROR(SUMIFS($E:$E,$G:$G,Tabelid!$L$1,$C:$C,Tabelid!$J$4,$H:$H,U$2)/SUMIFS($E:$E,$G:$G,Tabelid!$L$1,$C:$C,Tabelid!$J$4),0),""))),"")</f>
        <v/>
      </c>
      <c r="V42" s="52"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52"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52"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52"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52"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52"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52"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52" t="str">
        <f>IFERROR(IF($G42=Tabelid!$L$6,$E42*J42,IFERROR($E42*J42/SUM($J42:$AB42)*(Eksplikatsioon!O43)/SUMPRODUCT($J42:$AB42,Eksplikatsioon!$O43:$AG43),"")),"")</f>
        <v/>
      </c>
      <c r="AD42" s="52" t="str">
        <f>IFERROR(IF($G42=Tabelid!$L$6,$E42*K42,IFERROR($E42*K42/SUM($J42:$AB42)*(Eksplikatsioon!P43)/SUMPRODUCT($J42:$AB42,Eksplikatsioon!$O43:$AG43),"")),"")</f>
        <v/>
      </c>
      <c r="AE42" s="52" t="str">
        <f>IFERROR(IF($G42=Tabelid!$L$6,$E42*L42,IFERROR($E42*L42/SUM($J42:$AB42)*(Eksplikatsioon!Q43)/SUMPRODUCT($J42:$AB42,Eksplikatsioon!$O43:$AG43),"")),"")</f>
        <v/>
      </c>
      <c r="AF42" s="52" t="str">
        <f>IFERROR(IF($G42=Tabelid!$L$6,$E42*M42,IFERROR($E42*M42/SUM($J42:$AB42)*(Eksplikatsioon!R43)/SUMPRODUCT($J42:$AB42,Eksplikatsioon!$O43:$AG43),"")),"")</f>
        <v/>
      </c>
      <c r="AG42" s="52" t="str">
        <f>IFERROR(IF($G42=Tabelid!$L$6,$E42*N42,IFERROR($E42*N42/SUM($J42:$AB42)*(Eksplikatsioon!S43)/SUMPRODUCT($J42:$AB42,Eksplikatsioon!$O43:$AG43),"")),"")</f>
        <v/>
      </c>
      <c r="AH42" s="52" t="str">
        <f>IFERROR(IF($G42=Tabelid!$L$6,$E42*O42,IFERROR($E42*O42/SUM($J42:$AB42)*(Eksplikatsioon!T43)/SUMPRODUCT($J42:$AB42,Eksplikatsioon!$O43:$AG43),"")),"")</f>
        <v/>
      </c>
      <c r="AI42" s="52" t="str">
        <f>IFERROR(IF($G42=Tabelid!$L$6,$E42*P42,IFERROR($E42*P42/SUM($J42:$AB42)*(Eksplikatsioon!U43)/SUMPRODUCT($J42:$AB42,Eksplikatsioon!$O43:$AG43),"")),"")</f>
        <v/>
      </c>
      <c r="AJ42" s="52" t="str">
        <f>IFERROR(IF($G42=Tabelid!$L$6,$E42*Q42,IFERROR($E42*Q42/SUM($J42:$AB42)*(Eksplikatsioon!V43)/SUMPRODUCT($J42:$AB42,Eksplikatsioon!$O43:$AG43),"")),"")</f>
        <v/>
      </c>
      <c r="AK42" s="52" t="str">
        <f>IFERROR(IF($G42=Tabelid!$L$6,$E42*R42,IFERROR($E42*R42/SUM($J42:$AB42)*(Eksplikatsioon!W43)/SUMPRODUCT($J42:$AB42,Eksplikatsioon!$O43:$AG43),"")),"")</f>
        <v/>
      </c>
      <c r="AL42" s="52" t="str">
        <f>IFERROR(IF($G42=Tabelid!$L$6,$E42*S42,IFERROR($E42*S42/SUM($J42:$AB42)*(Eksplikatsioon!X43)/SUMPRODUCT($J42:$AB42,Eksplikatsioon!$O43:$AG43),"")),"")</f>
        <v/>
      </c>
      <c r="AM42" s="52" t="str">
        <f>IFERROR(IF($G42=Tabelid!$L$6,$E42*T42,IFERROR($E42*T42/SUM($J42:$AB42)*(Eksplikatsioon!Y43)/SUMPRODUCT($J42:$AB42,Eksplikatsioon!$O43:$AG43),"")),"")</f>
        <v/>
      </c>
      <c r="AN42" s="52" t="str">
        <f>IFERROR(IF($G42=Tabelid!$L$6,$E42*U42,IFERROR($E42*U42/SUM($J42:$AB42)*(Eksplikatsioon!Z43)/SUMPRODUCT($J42:$AB42,Eksplikatsioon!$O43:$AG43),"")),"")</f>
        <v/>
      </c>
      <c r="AO42" s="52" t="str">
        <f>IFERROR(IF($G42=Tabelid!$L$6,$E42*V42,IFERROR($E42*V42/SUM($J42:$AB42)*(Eksplikatsioon!AA43)/SUMPRODUCT($J42:$AB42,Eksplikatsioon!$O43:$AG43),"")),"")</f>
        <v/>
      </c>
      <c r="AP42" s="52" t="str">
        <f>IFERROR(IF($G42=Tabelid!$L$6,$E42*W42,IFERROR($E42*W42/SUM($J42:$AB42)*(Eksplikatsioon!AB43)/SUMPRODUCT($J42:$AB42,Eksplikatsioon!$O43:$AG43),"")),"")</f>
        <v/>
      </c>
      <c r="AQ42" s="52" t="str">
        <f>IFERROR(IF($G42=Tabelid!$L$6,$E42*X42,IFERROR($E42*X42/SUM($J42:$AB42)*(Eksplikatsioon!AC43)/SUMPRODUCT($J42:$AB42,Eksplikatsioon!$O43:$AG43),"")),"")</f>
        <v/>
      </c>
      <c r="AR42" s="52" t="str">
        <f>IFERROR(IF($G42=Tabelid!$L$6,$E42*Y42,IFERROR($E42*Y42/SUM($J42:$AB42)*(Eksplikatsioon!AD43)/SUMPRODUCT($J42:$AB42,Eksplikatsioon!$O43:$AG43),"")),"")</f>
        <v/>
      </c>
      <c r="AS42" s="52" t="str">
        <f>IFERROR(IF($G42=Tabelid!$L$6,$E42*Z42,IFERROR($E42*Z42/SUM($J42:$AB42)*(Eksplikatsioon!AE43)/SUMPRODUCT($J42:$AB42,Eksplikatsioon!$O43:$AG43),"")),"")</f>
        <v/>
      </c>
      <c r="AT42" s="52" t="str">
        <f>IFERROR(IF($G42=Tabelid!$L$6,$E42*AA42,IFERROR($E42*AA42/SUM($J42:$AB42)*(Eksplikatsioon!AF43)/SUMPRODUCT($J42:$AB42,Eksplikatsioon!$O43:$AG43),"")),"")</f>
        <v/>
      </c>
      <c r="AU42" s="52" t="str">
        <f>IFERROR(IF($G42=Tabelid!$L$6,$E42*AB42,IFERROR($E42*AB42/SUM($J42:$AB42)*(Eksplikatsioon!AG43)/SUMPRODUCT($J42:$AB42,Eksplikatsioon!$O43:$AG43),"")),"")</f>
        <v/>
      </c>
      <c r="AW42" s="61" t="str">
        <f t="shared" si="5"/>
        <v/>
      </c>
      <c r="AX42" s="61" t="str">
        <f t="shared" si="6"/>
        <v/>
      </c>
      <c r="AY42" s="58" t="str">
        <f>IF(BF42&lt;&gt;"",IF(SUMIFS(E:E,H:H,AW42,G:G,"Ainukasutuses pind",C:C,"ÜÜRITAV PIND")=0,0,SUMIFS(E:E,H:H,AW42,G:G,"Ainukasutuses pind",C:C,"ÜÜRITAV PIND")),IF(AW42="Aktiivne vakantsus",SUMIFS(E:E,C:C,"üüritav pind",G:G,"ainukasutuses pind")-SUM($AY$2:AY41),IF(AW42="Üüritav pind kokku",SUM($AY$2:AY41),"")))</f>
        <v/>
      </c>
      <c r="AZ42" s="58" t="str">
        <f>IF(BF42&lt;&gt;"",IFERROR(SUMIFS(E:E,G:G,"Ainukasutuses pind",C:C,"Üüritav pind",H:H,AW42,A:A,-5)/SUMIFS(E:E,G:G,"Ainukasutuses pind",C:C,"Üüritav pind",A:A,-5)*SUMIFS(E:E,G:G,"korruse üldpind",C:C,"üüritav pind",A:A,-5),0)+IFERROR(SUMIFS(E:E,G:G,"Ainukasutuses pind",C:C,"Üüritav pind",H:H,AW42,A:A,-4)/SUMIFS(E:E,G:G,"Ainukasutuses pind",C:C,"Üüritav pind",A:A,-4)*SUMIFS(E:E,G:G,"korruse üldpind",C:C,"üüritav pind",A:A,-4),0)+IFERROR(SUMIFS(E:E,G:G,"Ainukasutuses pind",C:C,"Üüritav pind",H:H,AW42,A:A,-3)/SUMIFS(E:E,G:G,"Ainukasutuses pind",C:C,"Üüritav pind",A:A,-3)*SUMIFS(E:E,G:G,"korruse üldpind",C:C,"üüritav pind",A:A,-3),0)+IFERROR(SUMIFS(E:E,G:G,"Ainukasutuses pind",C:C,"Üüritav pind",H:H,AW42,A:A,-2)/SUMIFS(E:E,G:G,"Ainukasutuses pind",C:C,"Üüritav pind",A:A,-2)*SUMIFS(E:E,G:G,"korruse üldpind",C:C,"üüritav pind",A:A,-2),0)+IFERROR(SUMIFS(E:E,G:G,"Ainukasutuses pind",C:C,"Üüritav pind",H:H,AW42,A:A,-1)/SUMIFS(E:E,G:G,"Ainukasutuses pind",C:C,"Üüritav pind",A:A,-1)*SUMIFS(E:E,G:G,"korruse üldpind",C:C,"üüritav pind",A:A,-1),0)+IFERROR(SUMIFS(E:E,G:G,"Ainukasutuses pind",C:C,"Üüritav pind",H:H,AW42,A:A,0)/SUMIFS(E:E,G:G,"Ainukasutuses pind",C:C,"Üüritav pind",A:A,0)*SUMIFS(E:E,G:G,"korruse üldpind",C:C,"üüritav pind",A:A,0),0)+IFERROR(SUMIFS(E:E,G:G,"Ainukasutuses pind",C:C,"Üüritav pind",H:H,AW42,A:A,1)/SUMIFS(E:E,G:G,"Ainukasutuses pind",C:C,"Üüritav pind",A:A,1)*SUMIFS(E:E,G:G,"korruse üldpind",C:C,"üüritav pind",A:A,1),0)+IFERROR(SUMIFS(E:E,G:G,"Ainukasutuses pind",C:C,"Üüritav pind",H:H,AW42,A:A,2)/SUMIFS(E:E,G:G,"Ainukasutuses pind",C:C,"Üüritav pind",A:A,2)*SUMIFS(E:E,G:G,"korruse üldpind",C:C,"üüritav pind",A:A,2),0)+IFERROR(SUMIFS(E:E,G:G,"Ainukasutuses pind",C:C,"Üüritav pind",H:H,AW42,A:A,3)/SUMIFS(E:E,G:G,"Ainukasutuses pind",C:C,"Üüritav pind",A:A,3)*SUMIFS(E:E,G:G,"korruse üldpind",C:C,"üüritav pind",A:A,3),0)+IFERROR(SUMIFS(E:E,G:G,"Ainukasutuses pind",C:C,"Üüritav pind",H:H,AW42,A:A,4)/SUMIFS(E:E,G:G,"Ainukasutuses pind",C:C,"Üüritav pind",A:A,4)*SUMIFS(E:E,G:G,"korruse üldpind",C:C,"üüritav pind",A:A,4),0)+IFERROR(SUMIFS(E:E,G:G,"Ainukasutuses pind",C:C,"Üüritav pind",H:H,AW42,A:A,5)/SUMIFS(E:E,G:G,"Ainukasutuses pind",C:C,"Üüritav pind",A:A,5)*SUMIFS(E:E,G:G,"korruse üldpind",C:C,"üüritav pind",A:A,5),0)+IFERROR(SUMIFS(E:E,G:G,"Ainukasutuses pind",C:C,"Üüritav pind",H:H,AW42,A:A,6)/SUMIFS(E:E,G:G,"Ainukasutuses pind",C:C,"Üüritav pind",A:A,6)*SUMIFS(E:E,G:G,"korruse üldpind",C:C,"üüritav pind",A:A,6),0)+IFERROR(SUMIFS(E:E,G:G,"Ainukasutuses pind",C:C,"Üüritav pind",H:H,AW42,A:A,7)/SUMIFS(E:E,G:G,"Ainukasutuses pind",C:C,"Üüritav pind",A:A,7)*SUMIFS(E:E,G:G,"korruse üldpind",C:C,"üüritav pind",A:A,7),0)+IFERROR(SUMIFS(E:E,G:G,"Ainukasutuses pind",C:C,"Üüritav pind",H:H,AW42,A:A,8)/SUMIFS(E:E,G:G,"Ainukasutuses pind",C:C,"Üüritav pind",A:A,8)*SUMIFS(E:E,G:G,"korruse üldpind",C:C,"üüritav pind",A:A,8),0)+IFERROR(SUMIFS(E:E,G:G,"Ainukasutuses pind",C:C,"Üüritav pind",H:H,AW42,A:A,9)/SUMIFS(E:E,G:G,"Ainukasutuses pind",C:C,"Üüritav pind",A:A,9)*SUMIFS(E:E,G:G,"korruse üldpind",C:C,"üüritav pind",A:A,9),0)+IFERROR(SUMIFS(E:E,G:G,"Ainukasutuses pind",C:C,"Üüritav pind",H:H,AW42,A:A,10)/SUMIFS(E:E,G:G,"Ainukasutuses pind",C:C,"Üüritav pind",A:A,10)*SUMIFS(E:E,G:G,"korruse üldpind",C:C,"üüritav pind",A:A,10),0)+IFERROR(SUMIFS(E:E,G:G,"Ainukasutuses pind",C:C,"Üüritav pind",H:H,AW42,A:A,11)/SUMIFS(E:E,G:G,"Ainukasutuses pind",C:C,"Üüritav pind",A:A,11)*SUMIFS(E:E,G:G,"korruse üldpind",C:C,"üüritav pind",A:A,11),0)+IFERROR(SUMIFS(E:E,G:G,"Ainukasutuses pind",C:C,"Üüritav pind",H:H,AW42,A:A,12)/SUMIFS(E:E,G:G,"Ainukasutuses pind",C:C,"Üüritav pind",A:A,12)*SUMIFS(E:E,G:G,"korruse üldpind",C:C,"üüritav pind",A:A,12),0)+IFERROR(SUMIFS(E:E,G:G,"Ainukasutuses pind",C:C,"Üüritav pind",H:H,AW42,A:A,13)/SUMIFS(E:E,G:G,"Ainukasutuses pind",C:C,"Üüritav pind",A:A,13)*SUMIFS(E:E,G:G,"korruse üldpind",C:C,"üüritav pind",A:A,13),0)+IFERROR(SUMIFS(E:E,G:G,"Ainukasutuses pind",C:C,"Üüritav pind",H:H,AW42,A:A,14)/SUMIFS(E:E,G:G,"Ainukasutuses pind",C:C,"Üüritav pind",A:A,14)*SUMIFS(E:E,G:G,"korruse üldpind",C:C,"üüritav pind",A:A,14),0)+IFERROR(SUMIFS(E:E,G:G,"Ainukasutuses pind",C:C,"Üüritav pind",H:H,AW42,A:A,15)/SUMIFS(E:E,G:G,"Ainukasutuses pind",C:C,"Üüritav pind",A:A,15)*SUMIFS(E:E,G:G,"korruse üldpind",C:C,"üüritav pind",A:A,15),0)+IFERROR(SUMIFS(E:E,G:G,"Ainukasutuses pind",C:C,"Üüritav pind",H:H,AW42,A:A,16)/SUMIFS(E:E,G:G,"Ainukasutuses pind",C:C,"Üüritav pind",A:A,16)*SUMIFS(E:E,G:G,"korruse üldpind",C:C,"üüritav pind",A:A,16),0)+IFERROR(SUMIFS(E:E,G:G,"Ainukasutuses pind",C:C,"Üüritav pind",H:H,AW42,A:A,17)/SUMIFS(E:E,G:G,"Ainukasutuses pind",C:C,"Üüritav pind",A:A,17)*SUMIFS(E:E,G:G,"korruse üldpind",C:C,"üüritav pind",A:A,17),0)+IFERROR(SUMIFS(E:E,G:G,"Ainukasutuses pind",C:C,"Üüritav pind",H:H,AW42,A:A,18)/SUMIFS(E:E,G:G,"Ainukasutuses pind",C:C,"Üüritav pind",A:A,18)*SUMIFS(E:E,G:G,"korruse üldpind",C:C,"üüritav pind",A:A,18),0)+IFERROR(SUMIFS(E:E,G:G,"Ainukasutuses pind",C:C,"Üüritav pind",H:H,AW42,A:A,19)/SUMIFS(E:E,G:G,"Ainukasutuses pind",C:C,"Üüritav pind",A:A,19)*SUMIFS(E:E,G:G,"korruse üldpind",C:C,"üüritav pind",A:A,19),0)+IFERROR(SUMIFS(E:E,G:G,"Ainukasutuses pind",C:C,"Üüritav pind",H:H,AW42,A:A,20)/SUMIFS(E:E,G:G,"Ainukasutuses pind",C:C,"Üüritav pind",A:A,20)*SUMIFS(E:E,G:G,"korruse üldpind",C:C,"üüritav pind",A:A,20),0),IF(AW42="Aktiivne vakantsus",SUMIFS(E:E,C:C,"üüritav pind",G:G,"korruse üldpind")-SUM($AZ$2:AZ41),IF(AW42="Üüritav pind kokku",SUM($AZ$2:AZ41),"")))</f>
        <v/>
      </c>
      <c r="BA42" s="58" t="str">
        <f ca="1">IF(BF42&lt;&gt;"",IFERROR(AY42/SUM($AY$3:OFFSET($AY$3,MATCH("Üüritav pind kokku",$AW$5:$AW$100,0),0))*SUMIFS(E:E,G:G,"Hoone üldpind",C:C,"ÜÜRITAV PIND"),0),IF(AW42="Aktiivne vakantsus",IFERROR(AY42/SUM($AY$3:AY42)*SUMIFS(E:E,G:G,"Hoone üldpind",C:C,"ÜÜRITAV PIND"),SUMIFS(E:E,G:G,"Hoone üldpind",C:C,"ÜÜRITAV PIND")),IF(AW42="Üüritav pind kokku",SUM($BA$2:BA41),"")))</f>
        <v/>
      </c>
      <c r="BB42" s="58" t="str">
        <f ca="1">IF(OR(BF42&lt;&gt;"",AW42="Aktiivne vakantsus"),IFERROR(SUM(INDIRECT("r3c"&amp;MATCH($AW42,AC$2:AU$2,0)+28,FALSE):INDIRECT("r1002c"&amp;MATCH($AW42,AC$2:AU$2,0)+28,FALSE)),0),IF(AW42="Üüritav pind kokku",SUM($BB$2:BB41),""))</f>
        <v/>
      </c>
      <c r="BC42" s="58" t="str">
        <f t="shared" si="7"/>
        <v/>
      </c>
      <c r="BD42" s="73" t="str">
        <f t="shared" ca="1" si="8"/>
        <v/>
      </c>
      <c r="BF42" s="60"/>
      <c r="BG42" s="60"/>
    </row>
    <row r="43" spans="1:59" x14ac:dyDescent="0.25">
      <c r="A43" s="38" t="str">
        <f>IF(Eksplikatsioon!A44=0,"",Eksplikatsioon!A44)</f>
        <v>01</v>
      </c>
      <c r="B43" s="38" t="str">
        <f>IF(Eksplikatsioon!B44=0,"",Eksplikatsioon!B44)</f>
        <v>127C</v>
      </c>
      <c r="C43" s="38" t="str">
        <f>IF(Eksplikatsioon!C44=0,"",Eksplikatsioon!C44)</f>
        <v>ÜÜRITAV PIND</v>
      </c>
      <c r="D43" s="38" t="str">
        <f>IF(Eksplikatsioon!D44=0,"",Eksplikatsioon!D44)</f>
        <v>Pesuruum</v>
      </c>
      <c r="E43" s="38">
        <f>IF(Eksplikatsioon!F44=0,"",Eksplikatsioon!F44)</f>
        <v>4.9000000000000004</v>
      </c>
      <c r="F43" s="38" t="str">
        <f>IF(Eksplikatsioon!H44=0,"",Eksplikatsioon!H44)</f>
        <v/>
      </c>
      <c r="G43" s="38" t="str">
        <f>IF(Eksplikatsioon!J44=0,"",Eksplikatsioon!J44)</f>
        <v>Korruse üldpind</v>
      </c>
      <c r="H43" s="38" t="str">
        <f>IF(Eksplikatsioon!K44=0,"",Eksplikatsioon!K44)</f>
        <v/>
      </c>
      <c r="I43" s="38" t="str">
        <f>IF(Eksplikatsioon!L44=0,"",Eksplikatsioon!L44)</f>
        <v/>
      </c>
      <c r="J43" s="52" t="str">
        <f>IFERROR(IF($G43=Tabelid!$L$6,Eksplikatsioon!O44/SUM(Eksplikatsioon!$O44:'Eksplikatsioon'!$AG44),IF($G43=Tabelid!$L$4,IFERROR(SUMIFS($E:$E,$G:$G,Tabelid!$L$1,$C:$C,Tabelid!$J$4,$H:$H,J$2,$A:$A,$A43)/SUMIFS($E:$E,$G:$G,Tabelid!$L$1,$C:$C,Tabelid!$J$4,$A:$A,$A43),0),IF($G43=Tabelid!$L$5,IFERROR(SUMIFS($E:$E,$G:$G,Tabelid!$L$1,$C:$C,Tabelid!$J$4,$H:$H,J$2)/SUMIFS($E:$E,$G:$G,Tabelid!$L$1,$C:$C,Tabelid!$J$4),0),""))),"")</f>
        <v/>
      </c>
      <c r="K43" s="52" t="str">
        <f>IFERROR(IF($G43=Tabelid!$L$6,Eksplikatsioon!P44/SUM(Eksplikatsioon!$O44:'Eksplikatsioon'!$AG44),IF($G43=Tabelid!$L$4,IFERROR(SUMIFS($E:$E,$G:$G,Tabelid!$L$1,$C:$C,Tabelid!$J$4,$H:$H,K$2,$A:$A,$A43)/SUMIFS($E:$E,$G:$G,Tabelid!$L$1,$C:$C,Tabelid!$J$4,$A:$A,$A43),0),IF($G43=Tabelid!$L$5,IFERROR(SUMIFS($E:$E,$G:$G,Tabelid!$L$1,$C:$C,Tabelid!$J$4,$H:$H,K$2)/SUMIFS($E:$E,$G:$G,Tabelid!$L$1,$C:$C,Tabelid!$J$4),0),""))),"")</f>
        <v/>
      </c>
      <c r="L43" s="52" t="str">
        <f>IFERROR(IF($G43=Tabelid!$L$6,Eksplikatsioon!Q44/SUM(Eksplikatsioon!$O44:'Eksplikatsioon'!$AG44),IF($G43=Tabelid!$L$4,IFERROR(SUMIFS($E:$E,$G:$G,Tabelid!$L$1,$C:$C,Tabelid!$J$4,$H:$H,L$2,$A:$A,$A43)/SUMIFS($E:$E,$G:$G,Tabelid!$L$1,$C:$C,Tabelid!$J$4,$A:$A,$A43),0),IF($G43=Tabelid!$L$5,IFERROR(SUMIFS($E:$E,$G:$G,Tabelid!$L$1,$C:$C,Tabelid!$J$4,$H:$H,L$2)/SUMIFS($E:$E,$G:$G,Tabelid!$L$1,$C:$C,Tabelid!$J$4),0),""))),"")</f>
        <v/>
      </c>
      <c r="M43" s="52" t="str">
        <f>IFERROR(IF($G43=Tabelid!$L$6,Eksplikatsioon!R44/SUM(Eksplikatsioon!$O44:'Eksplikatsioon'!$AG44),IF($G43=Tabelid!$L$4,IFERROR(SUMIFS($E:$E,$G:$G,Tabelid!$L$1,$C:$C,Tabelid!$J$4,$H:$H,M$2,$A:$A,$A43)/SUMIFS($E:$E,$G:$G,Tabelid!$L$1,$C:$C,Tabelid!$J$4,$A:$A,$A43),0),IF($G43=Tabelid!$L$5,IFERROR(SUMIFS($E:$E,$G:$G,Tabelid!$L$1,$C:$C,Tabelid!$J$4,$H:$H,M$2)/SUMIFS($E:$E,$G:$G,Tabelid!$L$1,$C:$C,Tabelid!$J$4),0),""))),"")</f>
        <v/>
      </c>
      <c r="N43" s="52" t="str">
        <f>IFERROR(IF($G43=Tabelid!$L$6,Eksplikatsioon!S44/SUM(Eksplikatsioon!$O44:'Eksplikatsioon'!$AG44),IF($G43=Tabelid!$L$4,IFERROR(SUMIFS($E:$E,$G:$G,Tabelid!$L$1,$C:$C,Tabelid!$J$4,$H:$H,N$2,$A:$A,$A43)/SUMIFS($E:$E,$G:$G,Tabelid!$L$1,$C:$C,Tabelid!$J$4,$A:$A,$A43),0),IF($G43=Tabelid!$L$5,IFERROR(SUMIFS($E:$E,$G:$G,Tabelid!$L$1,$C:$C,Tabelid!$J$4,$H:$H,N$2)/SUMIFS($E:$E,$G:$G,Tabelid!$L$1,$C:$C,Tabelid!$J$4),0),""))),"")</f>
        <v/>
      </c>
      <c r="O43" s="52" t="str">
        <f>IFERROR(IF($G43=Tabelid!$L$6,Eksplikatsioon!T44/SUM(Eksplikatsioon!$O44:'Eksplikatsioon'!$AG44),IF($G43=Tabelid!$L$4,IFERROR(SUMIFS($E:$E,$G:$G,Tabelid!$L$1,$C:$C,Tabelid!$J$4,$H:$H,O$2,$A:$A,$A43)/SUMIFS($E:$E,$G:$G,Tabelid!$L$1,$C:$C,Tabelid!$J$4,$A:$A,$A43),0),IF($G43=Tabelid!$L$5,IFERROR(SUMIFS($E:$E,$G:$G,Tabelid!$L$1,$C:$C,Tabelid!$J$4,$H:$H,O$2)/SUMIFS($E:$E,$G:$G,Tabelid!$L$1,$C:$C,Tabelid!$J$4),0),""))),"")</f>
        <v/>
      </c>
      <c r="P43" s="52" t="str">
        <f>IFERROR(IF($G43=Tabelid!$L$6,Eksplikatsioon!U44/SUM(Eksplikatsioon!$O44:'Eksplikatsioon'!$AG44),IF($G43=Tabelid!$L$4,IFERROR(SUMIFS($E:$E,$G:$G,Tabelid!$L$1,$C:$C,Tabelid!$J$4,$H:$H,P$2,$A:$A,$A43)/SUMIFS($E:$E,$G:$G,Tabelid!$L$1,$C:$C,Tabelid!$J$4,$A:$A,$A43),0),IF($G43=Tabelid!$L$5,IFERROR(SUMIFS($E:$E,$G:$G,Tabelid!$L$1,$C:$C,Tabelid!$J$4,$H:$H,P$2)/SUMIFS($E:$E,$G:$G,Tabelid!$L$1,$C:$C,Tabelid!$J$4),0),""))),"")</f>
        <v/>
      </c>
      <c r="Q43" s="52" t="str">
        <f>IFERROR(IF($G43=Tabelid!$L$6,Eksplikatsioon!V44/SUM(Eksplikatsioon!$O44:'Eksplikatsioon'!$AG44),IF($G43=Tabelid!$L$4,IFERROR(SUMIFS($E:$E,$G:$G,Tabelid!$L$1,$C:$C,Tabelid!$J$4,$H:$H,Q$2,$A:$A,$A43)/SUMIFS($E:$E,$G:$G,Tabelid!$L$1,$C:$C,Tabelid!$J$4,$A:$A,$A43),0),IF($G43=Tabelid!$L$5,IFERROR(SUMIFS($E:$E,$G:$G,Tabelid!$L$1,$C:$C,Tabelid!$J$4,$H:$H,Q$2)/SUMIFS($E:$E,$G:$G,Tabelid!$L$1,$C:$C,Tabelid!$J$4),0),""))),"")</f>
        <v/>
      </c>
      <c r="R43" s="52" t="str">
        <f>IFERROR(IF($G43=Tabelid!$L$6,Eksplikatsioon!W44/SUM(Eksplikatsioon!$O44:'Eksplikatsioon'!$AG44),IF($G43=Tabelid!$L$4,IFERROR(SUMIFS($E:$E,$G:$G,Tabelid!$L$1,$C:$C,Tabelid!$J$4,$H:$H,R$2,$A:$A,$A43)/SUMIFS($E:$E,$G:$G,Tabelid!$L$1,$C:$C,Tabelid!$J$4,$A:$A,$A43),0),IF($G43=Tabelid!$L$5,IFERROR(SUMIFS($E:$E,$G:$G,Tabelid!$L$1,$C:$C,Tabelid!$J$4,$H:$H,R$2)/SUMIFS($E:$E,$G:$G,Tabelid!$L$1,$C:$C,Tabelid!$J$4),0),""))),"")</f>
        <v/>
      </c>
      <c r="S43" s="52" t="str">
        <f>IFERROR(IF($G43=Tabelid!$L$6,Eksplikatsioon!X44/SUM(Eksplikatsioon!$O44:'Eksplikatsioon'!$AG44),IF($G43=Tabelid!$L$4,IFERROR(SUMIFS($E:$E,$G:$G,Tabelid!$L$1,$C:$C,Tabelid!$J$4,$H:$H,S$2,$A:$A,$A43)/SUMIFS($E:$E,$G:$G,Tabelid!$L$1,$C:$C,Tabelid!$J$4,$A:$A,$A43),0),IF($G43=Tabelid!$L$5,IFERROR(SUMIFS($E:$E,$G:$G,Tabelid!$L$1,$C:$C,Tabelid!$J$4,$H:$H,S$2)/SUMIFS($E:$E,$G:$G,Tabelid!$L$1,$C:$C,Tabelid!$J$4),0),""))),"")</f>
        <v/>
      </c>
      <c r="T43" s="52" t="str">
        <f>IFERROR(IF($G43=Tabelid!$L$6,Eksplikatsioon!Y44/SUM(Eksplikatsioon!$O44:'Eksplikatsioon'!$AG44),IF($G43=Tabelid!$L$4,IFERROR(SUMIFS($E:$E,$G:$G,Tabelid!$L$1,$C:$C,Tabelid!$J$4,$H:$H,T$2,$A:$A,$A43)/SUMIFS($E:$E,$G:$G,Tabelid!$L$1,$C:$C,Tabelid!$J$4,$A:$A,$A43),0),IF($G43=Tabelid!$L$5,IFERROR(SUMIFS($E:$E,$G:$G,Tabelid!$L$1,$C:$C,Tabelid!$J$4,$H:$H,T$2)/SUMIFS($E:$E,$G:$G,Tabelid!$L$1,$C:$C,Tabelid!$J$4),0),""))),"")</f>
        <v/>
      </c>
      <c r="U43" s="52" t="str">
        <f>IFERROR(IF($G43=Tabelid!$L$6,Eksplikatsioon!Z44/SUM(Eksplikatsioon!$O44:'Eksplikatsioon'!$AG44),IF($G43=Tabelid!$L$4,IFERROR(SUMIFS($E:$E,$G:$G,Tabelid!$L$1,$C:$C,Tabelid!$J$4,$H:$H,U$2,$A:$A,$A43)/SUMIFS($E:$E,$G:$G,Tabelid!$L$1,$C:$C,Tabelid!$J$4,$A:$A,$A43),0),IF($G43=Tabelid!$L$5,IFERROR(SUMIFS($E:$E,$G:$G,Tabelid!$L$1,$C:$C,Tabelid!$J$4,$H:$H,U$2)/SUMIFS($E:$E,$G:$G,Tabelid!$L$1,$C:$C,Tabelid!$J$4),0),""))),"")</f>
        <v/>
      </c>
      <c r="V43" s="52"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52"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52"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52"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52"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52"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52"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52" t="str">
        <f>IFERROR(IF($G43=Tabelid!$L$6,$E43*J43,IFERROR($E43*J43/SUM($J43:$AB43)*(Eksplikatsioon!O44)/SUMPRODUCT($J43:$AB43,Eksplikatsioon!$O44:$AG44),"")),"")</f>
        <v/>
      </c>
      <c r="AD43" s="52" t="str">
        <f>IFERROR(IF($G43=Tabelid!$L$6,$E43*K43,IFERROR($E43*K43/SUM($J43:$AB43)*(Eksplikatsioon!P44)/SUMPRODUCT($J43:$AB43,Eksplikatsioon!$O44:$AG44),"")),"")</f>
        <v/>
      </c>
      <c r="AE43" s="52" t="str">
        <f>IFERROR(IF($G43=Tabelid!$L$6,$E43*L43,IFERROR($E43*L43/SUM($J43:$AB43)*(Eksplikatsioon!Q44)/SUMPRODUCT($J43:$AB43,Eksplikatsioon!$O44:$AG44),"")),"")</f>
        <v/>
      </c>
      <c r="AF43" s="52" t="str">
        <f>IFERROR(IF($G43=Tabelid!$L$6,$E43*M43,IFERROR($E43*M43/SUM($J43:$AB43)*(Eksplikatsioon!R44)/SUMPRODUCT($J43:$AB43,Eksplikatsioon!$O44:$AG44),"")),"")</f>
        <v/>
      </c>
      <c r="AG43" s="52" t="str">
        <f>IFERROR(IF($G43=Tabelid!$L$6,$E43*N43,IFERROR($E43*N43/SUM($J43:$AB43)*(Eksplikatsioon!S44)/SUMPRODUCT($J43:$AB43,Eksplikatsioon!$O44:$AG44),"")),"")</f>
        <v/>
      </c>
      <c r="AH43" s="52" t="str">
        <f>IFERROR(IF($G43=Tabelid!$L$6,$E43*O43,IFERROR($E43*O43/SUM($J43:$AB43)*(Eksplikatsioon!T44)/SUMPRODUCT($J43:$AB43,Eksplikatsioon!$O44:$AG44),"")),"")</f>
        <v/>
      </c>
      <c r="AI43" s="52" t="str">
        <f>IFERROR(IF($G43=Tabelid!$L$6,$E43*P43,IFERROR($E43*P43/SUM($J43:$AB43)*(Eksplikatsioon!U44)/SUMPRODUCT($J43:$AB43,Eksplikatsioon!$O44:$AG44),"")),"")</f>
        <v/>
      </c>
      <c r="AJ43" s="52" t="str">
        <f>IFERROR(IF($G43=Tabelid!$L$6,$E43*Q43,IFERROR($E43*Q43/SUM($J43:$AB43)*(Eksplikatsioon!V44)/SUMPRODUCT($J43:$AB43,Eksplikatsioon!$O44:$AG44),"")),"")</f>
        <v/>
      </c>
      <c r="AK43" s="52" t="str">
        <f>IFERROR(IF($G43=Tabelid!$L$6,$E43*R43,IFERROR($E43*R43/SUM($J43:$AB43)*(Eksplikatsioon!W44)/SUMPRODUCT($J43:$AB43,Eksplikatsioon!$O44:$AG44),"")),"")</f>
        <v/>
      </c>
      <c r="AL43" s="52" t="str">
        <f>IFERROR(IF($G43=Tabelid!$L$6,$E43*S43,IFERROR($E43*S43/SUM($J43:$AB43)*(Eksplikatsioon!X44)/SUMPRODUCT($J43:$AB43,Eksplikatsioon!$O44:$AG44),"")),"")</f>
        <v/>
      </c>
      <c r="AM43" s="52" t="str">
        <f>IFERROR(IF($G43=Tabelid!$L$6,$E43*T43,IFERROR($E43*T43/SUM($J43:$AB43)*(Eksplikatsioon!Y44)/SUMPRODUCT($J43:$AB43,Eksplikatsioon!$O44:$AG44),"")),"")</f>
        <v/>
      </c>
      <c r="AN43" s="52" t="str">
        <f>IFERROR(IF($G43=Tabelid!$L$6,$E43*U43,IFERROR($E43*U43/SUM($J43:$AB43)*(Eksplikatsioon!Z44)/SUMPRODUCT($J43:$AB43,Eksplikatsioon!$O44:$AG44),"")),"")</f>
        <v/>
      </c>
      <c r="AO43" s="52" t="str">
        <f>IFERROR(IF($G43=Tabelid!$L$6,$E43*V43,IFERROR($E43*V43/SUM($J43:$AB43)*(Eksplikatsioon!AA44)/SUMPRODUCT($J43:$AB43,Eksplikatsioon!$O44:$AG44),"")),"")</f>
        <v/>
      </c>
      <c r="AP43" s="52" t="str">
        <f>IFERROR(IF($G43=Tabelid!$L$6,$E43*W43,IFERROR($E43*W43/SUM($J43:$AB43)*(Eksplikatsioon!AB44)/SUMPRODUCT($J43:$AB43,Eksplikatsioon!$O44:$AG44),"")),"")</f>
        <v/>
      </c>
      <c r="AQ43" s="52" t="str">
        <f>IFERROR(IF($G43=Tabelid!$L$6,$E43*X43,IFERROR($E43*X43/SUM($J43:$AB43)*(Eksplikatsioon!AC44)/SUMPRODUCT($J43:$AB43,Eksplikatsioon!$O44:$AG44),"")),"")</f>
        <v/>
      </c>
      <c r="AR43" s="52" t="str">
        <f>IFERROR(IF($G43=Tabelid!$L$6,$E43*Y43,IFERROR($E43*Y43/SUM($J43:$AB43)*(Eksplikatsioon!AD44)/SUMPRODUCT($J43:$AB43,Eksplikatsioon!$O44:$AG44),"")),"")</f>
        <v/>
      </c>
      <c r="AS43" s="52" t="str">
        <f>IFERROR(IF($G43=Tabelid!$L$6,$E43*Z43,IFERROR($E43*Z43/SUM($J43:$AB43)*(Eksplikatsioon!AE44)/SUMPRODUCT($J43:$AB43,Eksplikatsioon!$O44:$AG44),"")),"")</f>
        <v/>
      </c>
      <c r="AT43" s="52" t="str">
        <f>IFERROR(IF($G43=Tabelid!$L$6,$E43*AA43,IFERROR($E43*AA43/SUM($J43:$AB43)*(Eksplikatsioon!AF44)/SUMPRODUCT($J43:$AB43,Eksplikatsioon!$O44:$AG44),"")),"")</f>
        <v/>
      </c>
      <c r="AU43" s="52" t="str">
        <f>IFERROR(IF($G43=Tabelid!$L$6,$E43*AB43,IFERROR($E43*AB43/SUM($J43:$AB43)*(Eksplikatsioon!AG44)/SUMPRODUCT($J43:$AB43,Eksplikatsioon!$O44:$AG44),"")),"")</f>
        <v/>
      </c>
      <c r="AW43" s="61" t="str">
        <f t="shared" si="5"/>
        <v/>
      </c>
      <c r="AX43" s="61" t="str">
        <f t="shared" si="6"/>
        <v/>
      </c>
      <c r="AY43" s="58" t="str">
        <f>IF(BF43&lt;&gt;"",IF(SUMIFS(E:E,H:H,AW43,G:G,"Ainukasutuses pind",C:C,"ÜÜRITAV PIND")=0,0,SUMIFS(E:E,H:H,AW43,G:G,"Ainukasutuses pind",C:C,"ÜÜRITAV PIND")),IF(AW43="Aktiivne vakantsus",SUMIFS(E:E,C:C,"üüritav pind",G:G,"ainukasutuses pind")-SUM($AY$2:AY42),IF(AW43="Üüritav pind kokku",SUM($AY$2:AY42),"")))</f>
        <v/>
      </c>
      <c r="AZ43" s="58" t="str">
        <f>IF(BF43&lt;&gt;"",IFERROR(SUMIFS(E:E,G:G,"Ainukasutuses pind",C:C,"Üüritav pind",H:H,AW43,A:A,-5)/SUMIFS(E:E,G:G,"Ainukasutuses pind",C:C,"Üüritav pind",A:A,-5)*SUMIFS(E:E,G:G,"korruse üldpind",C:C,"üüritav pind",A:A,-5),0)+IFERROR(SUMIFS(E:E,G:G,"Ainukasutuses pind",C:C,"Üüritav pind",H:H,AW43,A:A,-4)/SUMIFS(E:E,G:G,"Ainukasutuses pind",C:C,"Üüritav pind",A:A,-4)*SUMIFS(E:E,G:G,"korruse üldpind",C:C,"üüritav pind",A:A,-4),0)+IFERROR(SUMIFS(E:E,G:G,"Ainukasutuses pind",C:C,"Üüritav pind",H:H,AW43,A:A,-3)/SUMIFS(E:E,G:G,"Ainukasutuses pind",C:C,"Üüritav pind",A:A,-3)*SUMIFS(E:E,G:G,"korruse üldpind",C:C,"üüritav pind",A:A,-3),0)+IFERROR(SUMIFS(E:E,G:G,"Ainukasutuses pind",C:C,"Üüritav pind",H:H,AW43,A:A,-2)/SUMIFS(E:E,G:G,"Ainukasutuses pind",C:C,"Üüritav pind",A:A,-2)*SUMIFS(E:E,G:G,"korruse üldpind",C:C,"üüritav pind",A:A,-2),0)+IFERROR(SUMIFS(E:E,G:G,"Ainukasutuses pind",C:C,"Üüritav pind",H:H,AW43,A:A,-1)/SUMIFS(E:E,G:G,"Ainukasutuses pind",C:C,"Üüritav pind",A:A,-1)*SUMIFS(E:E,G:G,"korruse üldpind",C:C,"üüritav pind",A:A,-1),0)+IFERROR(SUMIFS(E:E,G:G,"Ainukasutuses pind",C:C,"Üüritav pind",H:H,AW43,A:A,0)/SUMIFS(E:E,G:G,"Ainukasutuses pind",C:C,"Üüritav pind",A:A,0)*SUMIFS(E:E,G:G,"korruse üldpind",C:C,"üüritav pind",A:A,0),0)+IFERROR(SUMIFS(E:E,G:G,"Ainukasutuses pind",C:C,"Üüritav pind",H:H,AW43,A:A,1)/SUMIFS(E:E,G:G,"Ainukasutuses pind",C:C,"Üüritav pind",A:A,1)*SUMIFS(E:E,G:G,"korruse üldpind",C:C,"üüritav pind",A:A,1),0)+IFERROR(SUMIFS(E:E,G:G,"Ainukasutuses pind",C:C,"Üüritav pind",H:H,AW43,A:A,2)/SUMIFS(E:E,G:G,"Ainukasutuses pind",C:C,"Üüritav pind",A:A,2)*SUMIFS(E:E,G:G,"korruse üldpind",C:C,"üüritav pind",A:A,2),0)+IFERROR(SUMIFS(E:E,G:G,"Ainukasutuses pind",C:C,"Üüritav pind",H:H,AW43,A:A,3)/SUMIFS(E:E,G:G,"Ainukasutuses pind",C:C,"Üüritav pind",A:A,3)*SUMIFS(E:E,G:G,"korruse üldpind",C:C,"üüritav pind",A:A,3),0)+IFERROR(SUMIFS(E:E,G:G,"Ainukasutuses pind",C:C,"Üüritav pind",H:H,AW43,A:A,4)/SUMIFS(E:E,G:G,"Ainukasutuses pind",C:C,"Üüritav pind",A:A,4)*SUMIFS(E:E,G:G,"korruse üldpind",C:C,"üüritav pind",A:A,4),0)+IFERROR(SUMIFS(E:E,G:G,"Ainukasutuses pind",C:C,"Üüritav pind",H:H,AW43,A:A,5)/SUMIFS(E:E,G:G,"Ainukasutuses pind",C:C,"Üüritav pind",A:A,5)*SUMIFS(E:E,G:G,"korruse üldpind",C:C,"üüritav pind",A:A,5),0)+IFERROR(SUMIFS(E:E,G:G,"Ainukasutuses pind",C:C,"Üüritav pind",H:H,AW43,A:A,6)/SUMIFS(E:E,G:G,"Ainukasutuses pind",C:C,"Üüritav pind",A:A,6)*SUMIFS(E:E,G:G,"korruse üldpind",C:C,"üüritav pind",A:A,6),0)+IFERROR(SUMIFS(E:E,G:G,"Ainukasutuses pind",C:C,"Üüritav pind",H:H,AW43,A:A,7)/SUMIFS(E:E,G:G,"Ainukasutuses pind",C:C,"Üüritav pind",A:A,7)*SUMIFS(E:E,G:G,"korruse üldpind",C:C,"üüritav pind",A:A,7),0)+IFERROR(SUMIFS(E:E,G:G,"Ainukasutuses pind",C:C,"Üüritav pind",H:H,AW43,A:A,8)/SUMIFS(E:E,G:G,"Ainukasutuses pind",C:C,"Üüritav pind",A:A,8)*SUMIFS(E:E,G:G,"korruse üldpind",C:C,"üüritav pind",A:A,8),0)+IFERROR(SUMIFS(E:E,G:G,"Ainukasutuses pind",C:C,"Üüritav pind",H:H,AW43,A:A,9)/SUMIFS(E:E,G:G,"Ainukasutuses pind",C:C,"Üüritav pind",A:A,9)*SUMIFS(E:E,G:G,"korruse üldpind",C:C,"üüritav pind",A:A,9),0)+IFERROR(SUMIFS(E:E,G:G,"Ainukasutuses pind",C:C,"Üüritav pind",H:H,AW43,A:A,10)/SUMIFS(E:E,G:G,"Ainukasutuses pind",C:C,"Üüritav pind",A:A,10)*SUMIFS(E:E,G:G,"korruse üldpind",C:C,"üüritav pind",A:A,10),0)+IFERROR(SUMIFS(E:E,G:G,"Ainukasutuses pind",C:C,"Üüritav pind",H:H,AW43,A:A,11)/SUMIFS(E:E,G:G,"Ainukasutuses pind",C:C,"Üüritav pind",A:A,11)*SUMIFS(E:E,G:G,"korruse üldpind",C:C,"üüritav pind",A:A,11),0)+IFERROR(SUMIFS(E:E,G:G,"Ainukasutuses pind",C:C,"Üüritav pind",H:H,AW43,A:A,12)/SUMIFS(E:E,G:G,"Ainukasutuses pind",C:C,"Üüritav pind",A:A,12)*SUMIFS(E:E,G:G,"korruse üldpind",C:C,"üüritav pind",A:A,12),0)+IFERROR(SUMIFS(E:E,G:G,"Ainukasutuses pind",C:C,"Üüritav pind",H:H,AW43,A:A,13)/SUMIFS(E:E,G:G,"Ainukasutuses pind",C:C,"Üüritav pind",A:A,13)*SUMIFS(E:E,G:G,"korruse üldpind",C:C,"üüritav pind",A:A,13),0)+IFERROR(SUMIFS(E:E,G:G,"Ainukasutuses pind",C:C,"Üüritav pind",H:H,AW43,A:A,14)/SUMIFS(E:E,G:G,"Ainukasutuses pind",C:C,"Üüritav pind",A:A,14)*SUMIFS(E:E,G:G,"korruse üldpind",C:C,"üüritav pind",A:A,14),0)+IFERROR(SUMIFS(E:E,G:G,"Ainukasutuses pind",C:C,"Üüritav pind",H:H,AW43,A:A,15)/SUMIFS(E:E,G:G,"Ainukasutuses pind",C:C,"Üüritav pind",A:A,15)*SUMIFS(E:E,G:G,"korruse üldpind",C:C,"üüritav pind",A:A,15),0)+IFERROR(SUMIFS(E:E,G:G,"Ainukasutuses pind",C:C,"Üüritav pind",H:H,AW43,A:A,16)/SUMIFS(E:E,G:G,"Ainukasutuses pind",C:C,"Üüritav pind",A:A,16)*SUMIFS(E:E,G:G,"korruse üldpind",C:C,"üüritav pind",A:A,16),0)+IFERROR(SUMIFS(E:E,G:G,"Ainukasutuses pind",C:C,"Üüritav pind",H:H,AW43,A:A,17)/SUMIFS(E:E,G:G,"Ainukasutuses pind",C:C,"Üüritav pind",A:A,17)*SUMIFS(E:E,G:G,"korruse üldpind",C:C,"üüritav pind",A:A,17),0)+IFERROR(SUMIFS(E:E,G:G,"Ainukasutuses pind",C:C,"Üüritav pind",H:H,AW43,A:A,18)/SUMIFS(E:E,G:G,"Ainukasutuses pind",C:C,"Üüritav pind",A:A,18)*SUMIFS(E:E,G:G,"korruse üldpind",C:C,"üüritav pind",A:A,18),0)+IFERROR(SUMIFS(E:E,G:G,"Ainukasutuses pind",C:C,"Üüritav pind",H:H,AW43,A:A,19)/SUMIFS(E:E,G:G,"Ainukasutuses pind",C:C,"Üüritav pind",A:A,19)*SUMIFS(E:E,G:G,"korruse üldpind",C:C,"üüritav pind",A:A,19),0)+IFERROR(SUMIFS(E:E,G:G,"Ainukasutuses pind",C:C,"Üüritav pind",H:H,AW43,A:A,20)/SUMIFS(E:E,G:G,"Ainukasutuses pind",C:C,"Üüritav pind",A:A,20)*SUMIFS(E:E,G:G,"korruse üldpind",C:C,"üüritav pind",A:A,20),0),IF(AW43="Aktiivne vakantsus",SUMIFS(E:E,C:C,"üüritav pind",G:G,"korruse üldpind")-SUM($AZ$2:AZ42),IF(AW43="Üüritav pind kokku",SUM($AZ$2:AZ42),"")))</f>
        <v/>
      </c>
      <c r="BA43" s="58" t="str">
        <f ca="1">IF(BF43&lt;&gt;"",IFERROR(AY43/SUM($AY$3:OFFSET($AY$3,MATCH("Üüritav pind kokku",$AW$5:$AW$100,0),0))*SUMIFS(E:E,G:G,"Hoone üldpind",C:C,"ÜÜRITAV PIND"),0),IF(AW43="Aktiivne vakantsus",IFERROR(AY43/SUM($AY$3:AY43)*SUMIFS(E:E,G:G,"Hoone üldpind",C:C,"ÜÜRITAV PIND"),SUMIFS(E:E,G:G,"Hoone üldpind",C:C,"ÜÜRITAV PIND")),IF(AW43="Üüritav pind kokku",SUM($BA$2:BA42),"")))</f>
        <v/>
      </c>
      <c r="BB43" s="58" t="str">
        <f ca="1">IF(OR(BF43&lt;&gt;"",AW43="Aktiivne vakantsus"),IFERROR(SUM(INDIRECT("r3c"&amp;MATCH($AW43,AC$2:AU$2,0)+28,FALSE):INDIRECT("r1002c"&amp;MATCH($AW43,AC$2:AU$2,0)+28,FALSE)),0),IF(AW43="Üüritav pind kokku",SUM($BB$2:BB42),""))</f>
        <v/>
      </c>
      <c r="BC43" s="58" t="str">
        <f t="shared" si="7"/>
        <v/>
      </c>
      <c r="BD43" s="73" t="str">
        <f t="shared" ca="1" si="8"/>
        <v/>
      </c>
      <c r="BF43" s="60"/>
      <c r="BG43" s="60"/>
    </row>
    <row r="44" spans="1:59" x14ac:dyDescent="0.25">
      <c r="A44" s="38" t="str">
        <f>IF(Eksplikatsioon!A45=0,"",Eksplikatsioon!A45)</f>
        <v>01</v>
      </c>
      <c r="B44" s="38" t="str">
        <f>IF(Eksplikatsioon!B45=0,"",Eksplikatsioon!B45)</f>
        <v>127D</v>
      </c>
      <c r="C44" s="38" t="str">
        <f>IF(Eksplikatsioon!C45=0,"",Eksplikatsioon!C45)</f>
        <v>ÜÜRITAV PIND</v>
      </c>
      <c r="D44" s="38" t="str">
        <f>IF(Eksplikatsioon!D45=0,"",Eksplikatsioon!D45)</f>
        <v>WC</v>
      </c>
      <c r="E44" s="38">
        <f>IF(Eksplikatsioon!F45=0,"",Eksplikatsioon!F45)</f>
        <v>5.6</v>
      </c>
      <c r="F44" s="38" t="str">
        <f>IF(Eksplikatsioon!H45=0,"",Eksplikatsioon!H45)</f>
        <v/>
      </c>
      <c r="G44" s="38" t="str">
        <f>IF(Eksplikatsioon!J45=0,"",Eksplikatsioon!J45)</f>
        <v>Korruse üldpind</v>
      </c>
      <c r="H44" s="38" t="str">
        <f>IF(Eksplikatsioon!K45=0,"",Eksplikatsioon!K45)</f>
        <v/>
      </c>
      <c r="I44" s="38" t="str">
        <f>IF(Eksplikatsioon!L45=0,"",Eksplikatsioon!L45)</f>
        <v/>
      </c>
      <c r="J44" s="52" t="str">
        <f>IFERROR(IF($G44=Tabelid!$L$6,Eksplikatsioon!O45/SUM(Eksplikatsioon!$O45:'Eksplikatsioon'!$AG45),IF($G44=Tabelid!$L$4,IFERROR(SUMIFS($E:$E,$G:$G,Tabelid!$L$1,$C:$C,Tabelid!$J$4,$H:$H,J$2,$A:$A,$A44)/SUMIFS($E:$E,$G:$G,Tabelid!$L$1,$C:$C,Tabelid!$J$4,$A:$A,$A44),0),IF($G44=Tabelid!$L$5,IFERROR(SUMIFS($E:$E,$G:$G,Tabelid!$L$1,$C:$C,Tabelid!$J$4,$H:$H,J$2)/SUMIFS($E:$E,$G:$G,Tabelid!$L$1,$C:$C,Tabelid!$J$4),0),""))),"")</f>
        <v/>
      </c>
      <c r="K44" s="52" t="str">
        <f>IFERROR(IF($G44=Tabelid!$L$6,Eksplikatsioon!P45/SUM(Eksplikatsioon!$O45:'Eksplikatsioon'!$AG45),IF($G44=Tabelid!$L$4,IFERROR(SUMIFS($E:$E,$G:$G,Tabelid!$L$1,$C:$C,Tabelid!$J$4,$H:$H,K$2,$A:$A,$A44)/SUMIFS($E:$E,$G:$G,Tabelid!$L$1,$C:$C,Tabelid!$J$4,$A:$A,$A44),0),IF($G44=Tabelid!$L$5,IFERROR(SUMIFS($E:$E,$G:$G,Tabelid!$L$1,$C:$C,Tabelid!$J$4,$H:$H,K$2)/SUMIFS($E:$E,$G:$G,Tabelid!$L$1,$C:$C,Tabelid!$J$4),0),""))),"")</f>
        <v/>
      </c>
      <c r="L44" s="52" t="str">
        <f>IFERROR(IF($G44=Tabelid!$L$6,Eksplikatsioon!Q45/SUM(Eksplikatsioon!$O45:'Eksplikatsioon'!$AG45),IF($G44=Tabelid!$L$4,IFERROR(SUMIFS($E:$E,$G:$G,Tabelid!$L$1,$C:$C,Tabelid!$J$4,$H:$H,L$2,$A:$A,$A44)/SUMIFS($E:$E,$G:$G,Tabelid!$L$1,$C:$C,Tabelid!$J$4,$A:$A,$A44),0),IF($G44=Tabelid!$L$5,IFERROR(SUMIFS($E:$E,$G:$G,Tabelid!$L$1,$C:$C,Tabelid!$J$4,$H:$H,L$2)/SUMIFS($E:$E,$G:$G,Tabelid!$L$1,$C:$C,Tabelid!$J$4),0),""))),"")</f>
        <v/>
      </c>
      <c r="M44" s="52" t="str">
        <f>IFERROR(IF($G44=Tabelid!$L$6,Eksplikatsioon!R45/SUM(Eksplikatsioon!$O45:'Eksplikatsioon'!$AG45),IF($G44=Tabelid!$L$4,IFERROR(SUMIFS($E:$E,$G:$G,Tabelid!$L$1,$C:$C,Tabelid!$J$4,$H:$H,M$2,$A:$A,$A44)/SUMIFS($E:$E,$G:$G,Tabelid!$L$1,$C:$C,Tabelid!$J$4,$A:$A,$A44),0),IF($G44=Tabelid!$L$5,IFERROR(SUMIFS($E:$E,$G:$G,Tabelid!$L$1,$C:$C,Tabelid!$J$4,$H:$H,M$2)/SUMIFS($E:$E,$G:$G,Tabelid!$L$1,$C:$C,Tabelid!$J$4),0),""))),"")</f>
        <v/>
      </c>
      <c r="N44" s="52" t="str">
        <f>IFERROR(IF($G44=Tabelid!$L$6,Eksplikatsioon!S45/SUM(Eksplikatsioon!$O45:'Eksplikatsioon'!$AG45),IF($G44=Tabelid!$L$4,IFERROR(SUMIFS($E:$E,$G:$G,Tabelid!$L$1,$C:$C,Tabelid!$J$4,$H:$H,N$2,$A:$A,$A44)/SUMIFS($E:$E,$G:$G,Tabelid!$L$1,$C:$C,Tabelid!$J$4,$A:$A,$A44),0),IF($G44=Tabelid!$L$5,IFERROR(SUMIFS($E:$E,$G:$G,Tabelid!$L$1,$C:$C,Tabelid!$J$4,$H:$H,N$2)/SUMIFS($E:$E,$G:$G,Tabelid!$L$1,$C:$C,Tabelid!$J$4),0),""))),"")</f>
        <v/>
      </c>
      <c r="O44" s="52" t="str">
        <f>IFERROR(IF($G44=Tabelid!$L$6,Eksplikatsioon!T45/SUM(Eksplikatsioon!$O45:'Eksplikatsioon'!$AG45),IF($G44=Tabelid!$L$4,IFERROR(SUMIFS($E:$E,$G:$G,Tabelid!$L$1,$C:$C,Tabelid!$J$4,$H:$H,O$2,$A:$A,$A44)/SUMIFS($E:$E,$G:$G,Tabelid!$L$1,$C:$C,Tabelid!$J$4,$A:$A,$A44),0),IF($G44=Tabelid!$L$5,IFERROR(SUMIFS($E:$E,$G:$G,Tabelid!$L$1,$C:$C,Tabelid!$J$4,$H:$H,O$2)/SUMIFS($E:$E,$G:$G,Tabelid!$L$1,$C:$C,Tabelid!$J$4),0),""))),"")</f>
        <v/>
      </c>
      <c r="P44" s="52" t="str">
        <f>IFERROR(IF($G44=Tabelid!$L$6,Eksplikatsioon!U45/SUM(Eksplikatsioon!$O45:'Eksplikatsioon'!$AG45),IF($G44=Tabelid!$L$4,IFERROR(SUMIFS($E:$E,$G:$G,Tabelid!$L$1,$C:$C,Tabelid!$J$4,$H:$H,P$2,$A:$A,$A44)/SUMIFS($E:$E,$G:$G,Tabelid!$L$1,$C:$C,Tabelid!$J$4,$A:$A,$A44),0),IF($G44=Tabelid!$L$5,IFERROR(SUMIFS($E:$E,$G:$G,Tabelid!$L$1,$C:$C,Tabelid!$J$4,$H:$H,P$2)/SUMIFS($E:$E,$G:$G,Tabelid!$L$1,$C:$C,Tabelid!$J$4),0),""))),"")</f>
        <v/>
      </c>
      <c r="Q44" s="52" t="str">
        <f>IFERROR(IF($G44=Tabelid!$L$6,Eksplikatsioon!V45/SUM(Eksplikatsioon!$O45:'Eksplikatsioon'!$AG45),IF($G44=Tabelid!$L$4,IFERROR(SUMIFS($E:$E,$G:$G,Tabelid!$L$1,$C:$C,Tabelid!$J$4,$H:$H,Q$2,$A:$A,$A44)/SUMIFS($E:$E,$G:$G,Tabelid!$L$1,$C:$C,Tabelid!$J$4,$A:$A,$A44),0),IF($G44=Tabelid!$L$5,IFERROR(SUMIFS($E:$E,$G:$G,Tabelid!$L$1,$C:$C,Tabelid!$J$4,$H:$H,Q$2)/SUMIFS($E:$E,$G:$G,Tabelid!$L$1,$C:$C,Tabelid!$J$4),0),""))),"")</f>
        <v/>
      </c>
      <c r="R44" s="52" t="str">
        <f>IFERROR(IF($G44=Tabelid!$L$6,Eksplikatsioon!W45/SUM(Eksplikatsioon!$O45:'Eksplikatsioon'!$AG45),IF($G44=Tabelid!$L$4,IFERROR(SUMIFS($E:$E,$G:$G,Tabelid!$L$1,$C:$C,Tabelid!$J$4,$H:$H,R$2,$A:$A,$A44)/SUMIFS($E:$E,$G:$G,Tabelid!$L$1,$C:$C,Tabelid!$J$4,$A:$A,$A44),0),IF($G44=Tabelid!$L$5,IFERROR(SUMIFS($E:$E,$G:$G,Tabelid!$L$1,$C:$C,Tabelid!$J$4,$H:$H,R$2)/SUMIFS($E:$E,$G:$G,Tabelid!$L$1,$C:$C,Tabelid!$J$4),0),""))),"")</f>
        <v/>
      </c>
      <c r="S44" s="52" t="str">
        <f>IFERROR(IF($G44=Tabelid!$L$6,Eksplikatsioon!X45/SUM(Eksplikatsioon!$O45:'Eksplikatsioon'!$AG45),IF($G44=Tabelid!$L$4,IFERROR(SUMIFS($E:$E,$G:$G,Tabelid!$L$1,$C:$C,Tabelid!$J$4,$H:$H,S$2,$A:$A,$A44)/SUMIFS($E:$E,$G:$G,Tabelid!$L$1,$C:$C,Tabelid!$J$4,$A:$A,$A44),0),IF($G44=Tabelid!$L$5,IFERROR(SUMIFS($E:$E,$G:$G,Tabelid!$L$1,$C:$C,Tabelid!$J$4,$H:$H,S$2)/SUMIFS($E:$E,$G:$G,Tabelid!$L$1,$C:$C,Tabelid!$J$4),0),""))),"")</f>
        <v/>
      </c>
      <c r="T44" s="52" t="str">
        <f>IFERROR(IF($G44=Tabelid!$L$6,Eksplikatsioon!Y45/SUM(Eksplikatsioon!$O45:'Eksplikatsioon'!$AG45),IF($G44=Tabelid!$L$4,IFERROR(SUMIFS($E:$E,$G:$G,Tabelid!$L$1,$C:$C,Tabelid!$J$4,$H:$H,T$2,$A:$A,$A44)/SUMIFS($E:$E,$G:$G,Tabelid!$L$1,$C:$C,Tabelid!$J$4,$A:$A,$A44),0),IF($G44=Tabelid!$L$5,IFERROR(SUMIFS($E:$E,$G:$G,Tabelid!$L$1,$C:$C,Tabelid!$J$4,$H:$H,T$2)/SUMIFS($E:$E,$G:$G,Tabelid!$L$1,$C:$C,Tabelid!$J$4),0),""))),"")</f>
        <v/>
      </c>
      <c r="U44" s="52" t="str">
        <f>IFERROR(IF($G44=Tabelid!$L$6,Eksplikatsioon!Z45/SUM(Eksplikatsioon!$O45:'Eksplikatsioon'!$AG45),IF($G44=Tabelid!$L$4,IFERROR(SUMIFS($E:$E,$G:$G,Tabelid!$L$1,$C:$C,Tabelid!$J$4,$H:$H,U$2,$A:$A,$A44)/SUMIFS($E:$E,$G:$G,Tabelid!$L$1,$C:$C,Tabelid!$J$4,$A:$A,$A44),0),IF($G44=Tabelid!$L$5,IFERROR(SUMIFS($E:$E,$G:$G,Tabelid!$L$1,$C:$C,Tabelid!$J$4,$H:$H,U$2)/SUMIFS($E:$E,$G:$G,Tabelid!$L$1,$C:$C,Tabelid!$J$4),0),""))),"")</f>
        <v/>
      </c>
      <c r="V44" s="52"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52"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52"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52"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52"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52"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52"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52" t="str">
        <f>IFERROR(IF($G44=Tabelid!$L$6,$E44*J44,IFERROR($E44*J44/SUM($J44:$AB44)*(Eksplikatsioon!O45)/SUMPRODUCT($J44:$AB44,Eksplikatsioon!$O45:$AG45),"")),"")</f>
        <v/>
      </c>
      <c r="AD44" s="52" t="str">
        <f>IFERROR(IF($G44=Tabelid!$L$6,$E44*K44,IFERROR($E44*K44/SUM($J44:$AB44)*(Eksplikatsioon!P45)/SUMPRODUCT($J44:$AB44,Eksplikatsioon!$O45:$AG45),"")),"")</f>
        <v/>
      </c>
      <c r="AE44" s="52" t="str">
        <f>IFERROR(IF($G44=Tabelid!$L$6,$E44*L44,IFERROR($E44*L44/SUM($J44:$AB44)*(Eksplikatsioon!Q45)/SUMPRODUCT($J44:$AB44,Eksplikatsioon!$O45:$AG45),"")),"")</f>
        <v/>
      </c>
      <c r="AF44" s="52" t="str">
        <f>IFERROR(IF($G44=Tabelid!$L$6,$E44*M44,IFERROR($E44*M44/SUM($J44:$AB44)*(Eksplikatsioon!R45)/SUMPRODUCT($J44:$AB44,Eksplikatsioon!$O45:$AG45),"")),"")</f>
        <v/>
      </c>
      <c r="AG44" s="52" t="str">
        <f>IFERROR(IF($G44=Tabelid!$L$6,$E44*N44,IFERROR($E44*N44/SUM($J44:$AB44)*(Eksplikatsioon!S45)/SUMPRODUCT($J44:$AB44,Eksplikatsioon!$O45:$AG45),"")),"")</f>
        <v/>
      </c>
      <c r="AH44" s="52" t="str">
        <f>IFERROR(IF($G44=Tabelid!$L$6,$E44*O44,IFERROR($E44*O44/SUM($J44:$AB44)*(Eksplikatsioon!T45)/SUMPRODUCT($J44:$AB44,Eksplikatsioon!$O45:$AG45),"")),"")</f>
        <v/>
      </c>
      <c r="AI44" s="52" t="str">
        <f>IFERROR(IF($G44=Tabelid!$L$6,$E44*P44,IFERROR($E44*P44/SUM($J44:$AB44)*(Eksplikatsioon!U45)/SUMPRODUCT($J44:$AB44,Eksplikatsioon!$O45:$AG45),"")),"")</f>
        <v/>
      </c>
      <c r="AJ44" s="52" t="str">
        <f>IFERROR(IF($G44=Tabelid!$L$6,$E44*Q44,IFERROR($E44*Q44/SUM($J44:$AB44)*(Eksplikatsioon!V45)/SUMPRODUCT($J44:$AB44,Eksplikatsioon!$O45:$AG45),"")),"")</f>
        <v/>
      </c>
      <c r="AK44" s="52" t="str">
        <f>IFERROR(IF($G44=Tabelid!$L$6,$E44*R44,IFERROR($E44*R44/SUM($J44:$AB44)*(Eksplikatsioon!W45)/SUMPRODUCT($J44:$AB44,Eksplikatsioon!$O45:$AG45),"")),"")</f>
        <v/>
      </c>
      <c r="AL44" s="52" t="str">
        <f>IFERROR(IF($G44=Tabelid!$L$6,$E44*S44,IFERROR($E44*S44/SUM($J44:$AB44)*(Eksplikatsioon!X45)/SUMPRODUCT($J44:$AB44,Eksplikatsioon!$O45:$AG45),"")),"")</f>
        <v/>
      </c>
      <c r="AM44" s="52" t="str">
        <f>IFERROR(IF($G44=Tabelid!$L$6,$E44*T44,IFERROR($E44*T44/SUM($J44:$AB44)*(Eksplikatsioon!Y45)/SUMPRODUCT($J44:$AB44,Eksplikatsioon!$O45:$AG45),"")),"")</f>
        <v/>
      </c>
      <c r="AN44" s="52" t="str">
        <f>IFERROR(IF($G44=Tabelid!$L$6,$E44*U44,IFERROR($E44*U44/SUM($J44:$AB44)*(Eksplikatsioon!Z45)/SUMPRODUCT($J44:$AB44,Eksplikatsioon!$O45:$AG45),"")),"")</f>
        <v/>
      </c>
      <c r="AO44" s="52" t="str">
        <f>IFERROR(IF($G44=Tabelid!$L$6,$E44*V44,IFERROR($E44*V44/SUM($J44:$AB44)*(Eksplikatsioon!AA45)/SUMPRODUCT($J44:$AB44,Eksplikatsioon!$O45:$AG45),"")),"")</f>
        <v/>
      </c>
      <c r="AP44" s="52" t="str">
        <f>IFERROR(IF($G44=Tabelid!$L$6,$E44*W44,IFERROR($E44*W44/SUM($J44:$AB44)*(Eksplikatsioon!AB45)/SUMPRODUCT($J44:$AB44,Eksplikatsioon!$O45:$AG45),"")),"")</f>
        <v/>
      </c>
      <c r="AQ44" s="52" t="str">
        <f>IFERROR(IF($G44=Tabelid!$L$6,$E44*X44,IFERROR($E44*X44/SUM($J44:$AB44)*(Eksplikatsioon!AC45)/SUMPRODUCT($J44:$AB44,Eksplikatsioon!$O45:$AG45),"")),"")</f>
        <v/>
      </c>
      <c r="AR44" s="52" t="str">
        <f>IFERROR(IF($G44=Tabelid!$L$6,$E44*Y44,IFERROR($E44*Y44/SUM($J44:$AB44)*(Eksplikatsioon!AD45)/SUMPRODUCT($J44:$AB44,Eksplikatsioon!$O45:$AG45),"")),"")</f>
        <v/>
      </c>
      <c r="AS44" s="52" t="str">
        <f>IFERROR(IF($G44=Tabelid!$L$6,$E44*Z44,IFERROR($E44*Z44/SUM($J44:$AB44)*(Eksplikatsioon!AE45)/SUMPRODUCT($J44:$AB44,Eksplikatsioon!$O45:$AG45),"")),"")</f>
        <v/>
      </c>
      <c r="AT44" s="52" t="str">
        <f>IFERROR(IF($G44=Tabelid!$L$6,$E44*AA44,IFERROR($E44*AA44/SUM($J44:$AB44)*(Eksplikatsioon!AF45)/SUMPRODUCT($J44:$AB44,Eksplikatsioon!$O45:$AG45),"")),"")</f>
        <v/>
      </c>
      <c r="AU44" s="52" t="str">
        <f>IFERROR(IF($G44=Tabelid!$L$6,$E44*AB44,IFERROR($E44*AB44/SUM($J44:$AB44)*(Eksplikatsioon!AG45)/SUMPRODUCT($J44:$AB44,Eksplikatsioon!$O45:$AG45),"")),"")</f>
        <v/>
      </c>
      <c r="AW44" s="61" t="str">
        <f t="shared" si="5"/>
        <v/>
      </c>
      <c r="AX44" s="61" t="str">
        <f t="shared" si="6"/>
        <v/>
      </c>
      <c r="AY44" s="58" t="str">
        <f>IF(BF44&lt;&gt;"",IF(SUMIFS(E:E,H:H,AW44,G:G,"Ainukasutuses pind",C:C,"ÜÜRITAV PIND")=0,0,SUMIFS(E:E,H:H,AW44,G:G,"Ainukasutuses pind",C:C,"ÜÜRITAV PIND")),IF(AW44="Aktiivne vakantsus",SUMIFS(E:E,C:C,"üüritav pind",G:G,"ainukasutuses pind")-SUM($AY$2:AY43),IF(AW44="Üüritav pind kokku",SUM($AY$2:AY43),"")))</f>
        <v/>
      </c>
      <c r="AZ44" s="58" t="str">
        <f>IF(BF44&lt;&gt;"",IFERROR(SUMIFS(E:E,G:G,"Ainukasutuses pind",C:C,"Üüritav pind",H:H,AW44,A:A,-5)/SUMIFS(E:E,G:G,"Ainukasutuses pind",C:C,"Üüritav pind",A:A,-5)*SUMIFS(E:E,G:G,"korruse üldpind",C:C,"üüritav pind",A:A,-5),0)+IFERROR(SUMIFS(E:E,G:G,"Ainukasutuses pind",C:C,"Üüritav pind",H:H,AW44,A:A,-4)/SUMIFS(E:E,G:G,"Ainukasutuses pind",C:C,"Üüritav pind",A:A,-4)*SUMIFS(E:E,G:G,"korruse üldpind",C:C,"üüritav pind",A:A,-4),0)+IFERROR(SUMIFS(E:E,G:G,"Ainukasutuses pind",C:C,"Üüritav pind",H:H,AW44,A:A,-3)/SUMIFS(E:E,G:G,"Ainukasutuses pind",C:C,"Üüritav pind",A:A,-3)*SUMIFS(E:E,G:G,"korruse üldpind",C:C,"üüritav pind",A:A,-3),0)+IFERROR(SUMIFS(E:E,G:G,"Ainukasutuses pind",C:C,"Üüritav pind",H:H,AW44,A:A,-2)/SUMIFS(E:E,G:G,"Ainukasutuses pind",C:C,"Üüritav pind",A:A,-2)*SUMIFS(E:E,G:G,"korruse üldpind",C:C,"üüritav pind",A:A,-2),0)+IFERROR(SUMIFS(E:E,G:G,"Ainukasutuses pind",C:C,"Üüritav pind",H:H,AW44,A:A,-1)/SUMIFS(E:E,G:G,"Ainukasutuses pind",C:C,"Üüritav pind",A:A,-1)*SUMIFS(E:E,G:G,"korruse üldpind",C:C,"üüritav pind",A:A,-1),0)+IFERROR(SUMIFS(E:E,G:G,"Ainukasutuses pind",C:C,"Üüritav pind",H:H,AW44,A:A,0)/SUMIFS(E:E,G:G,"Ainukasutuses pind",C:C,"Üüritav pind",A:A,0)*SUMIFS(E:E,G:G,"korruse üldpind",C:C,"üüritav pind",A:A,0),0)+IFERROR(SUMIFS(E:E,G:G,"Ainukasutuses pind",C:C,"Üüritav pind",H:H,AW44,A:A,1)/SUMIFS(E:E,G:G,"Ainukasutuses pind",C:C,"Üüritav pind",A:A,1)*SUMIFS(E:E,G:G,"korruse üldpind",C:C,"üüritav pind",A:A,1),0)+IFERROR(SUMIFS(E:E,G:G,"Ainukasutuses pind",C:C,"Üüritav pind",H:H,AW44,A:A,2)/SUMIFS(E:E,G:G,"Ainukasutuses pind",C:C,"Üüritav pind",A:A,2)*SUMIFS(E:E,G:G,"korruse üldpind",C:C,"üüritav pind",A:A,2),0)+IFERROR(SUMIFS(E:E,G:G,"Ainukasutuses pind",C:C,"Üüritav pind",H:H,AW44,A:A,3)/SUMIFS(E:E,G:G,"Ainukasutuses pind",C:C,"Üüritav pind",A:A,3)*SUMIFS(E:E,G:G,"korruse üldpind",C:C,"üüritav pind",A:A,3),0)+IFERROR(SUMIFS(E:E,G:G,"Ainukasutuses pind",C:C,"Üüritav pind",H:H,AW44,A:A,4)/SUMIFS(E:E,G:G,"Ainukasutuses pind",C:C,"Üüritav pind",A:A,4)*SUMIFS(E:E,G:G,"korruse üldpind",C:C,"üüritav pind",A:A,4),0)+IFERROR(SUMIFS(E:E,G:G,"Ainukasutuses pind",C:C,"Üüritav pind",H:H,AW44,A:A,5)/SUMIFS(E:E,G:G,"Ainukasutuses pind",C:C,"Üüritav pind",A:A,5)*SUMIFS(E:E,G:G,"korruse üldpind",C:C,"üüritav pind",A:A,5),0)+IFERROR(SUMIFS(E:E,G:G,"Ainukasutuses pind",C:C,"Üüritav pind",H:H,AW44,A:A,6)/SUMIFS(E:E,G:G,"Ainukasutuses pind",C:C,"Üüritav pind",A:A,6)*SUMIFS(E:E,G:G,"korruse üldpind",C:C,"üüritav pind",A:A,6),0)+IFERROR(SUMIFS(E:E,G:G,"Ainukasutuses pind",C:C,"Üüritav pind",H:H,AW44,A:A,7)/SUMIFS(E:E,G:G,"Ainukasutuses pind",C:C,"Üüritav pind",A:A,7)*SUMIFS(E:E,G:G,"korruse üldpind",C:C,"üüritav pind",A:A,7),0)+IFERROR(SUMIFS(E:E,G:G,"Ainukasutuses pind",C:C,"Üüritav pind",H:H,AW44,A:A,8)/SUMIFS(E:E,G:G,"Ainukasutuses pind",C:C,"Üüritav pind",A:A,8)*SUMIFS(E:E,G:G,"korruse üldpind",C:C,"üüritav pind",A:A,8),0)+IFERROR(SUMIFS(E:E,G:G,"Ainukasutuses pind",C:C,"Üüritav pind",H:H,AW44,A:A,9)/SUMIFS(E:E,G:G,"Ainukasutuses pind",C:C,"Üüritav pind",A:A,9)*SUMIFS(E:E,G:G,"korruse üldpind",C:C,"üüritav pind",A:A,9),0)+IFERROR(SUMIFS(E:E,G:G,"Ainukasutuses pind",C:C,"Üüritav pind",H:H,AW44,A:A,10)/SUMIFS(E:E,G:G,"Ainukasutuses pind",C:C,"Üüritav pind",A:A,10)*SUMIFS(E:E,G:G,"korruse üldpind",C:C,"üüritav pind",A:A,10),0)+IFERROR(SUMIFS(E:E,G:G,"Ainukasutuses pind",C:C,"Üüritav pind",H:H,AW44,A:A,11)/SUMIFS(E:E,G:G,"Ainukasutuses pind",C:C,"Üüritav pind",A:A,11)*SUMIFS(E:E,G:G,"korruse üldpind",C:C,"üüritav pind",A:A,11),0)+IFERROR(SUMIFS(E:E,G:G,"Ainukasutuses pind",C:C,"Üüritav pind",H:H,AW44,A:A,12)/SUMIFS(E:E,G:G,"Ainukasutuses pind",C:C,"Üüritav pind",A:A,12)*SUMIFS(E:E,G:G,"korruse üldpind",C:C,"üüritav pind",A:A,12),0)+IFERROR(SUMIFS(E:E,G:G,"Ainukasutuses pind",C:C,"Üüritav pind",H:H,AW44,A:A,13)/SUMIFS(E:E,G:G,"Ainukasutuses pind",C:C,"Üüritav pind",A:A,13)*SUMIFS(E:E,G:G,"korruse üldpind",C:C,"üüritav pind",A:A,13),0)+IFERROR(SUMIFS(E:E,G:G,"Ainukasutuses pind",C:C,"Üüritav pind",H:H,AW44,A:A,14)/SUMIFS(E:E,G:G,"Ainukasutuses pind",C:C,"Üüritav pind",A:A,14)*SUMIFS(E:E,G:G,"korruse üldpind",C:C,"üüritav pind",A:A,14),0)+IFERROR(SUMIFS(E:E,G:G,"Ainukasutuses pind",C:C,"Üüritav pind",H:H,AW44,A:A,15)/SUMIFS(E:E,G:G,"Ainukasutuses pind",C:C,"Üüritav pind",A:A,15)*SUMIFS(E:E,G:G,"korruse üldpind",C:C,"üüritav pind",A:A,15),0)+IFERROR(SUMIFS(E:E,G:G,"Ainukasutuses pind",C:C,"Üüritav pind",H:H,AW44,A:A,16)/SUMIFS(E:E,G:G,"Ainukasutuses pind",C:C,"Üüritav pind",A:A,16)*SUMIFS(E:E,G:G,"korruse üldpind",C:C,"üüritav pind",A:A,16),0)+IFERROR(SUMIFS(E:E,G:G,"Ainukasutuses pind",C:C,"Üüritav pind",H:H,AW44,A:A,17)/SUMIFS(E:E,G:G,"Ainukasutuses pind",C:C,"Üüritav pind",A:A,17)*SUMIFS(E:E,G:G,"korruse üldpind",C:C,"üüritav pind",A:A,17),0)+IFERROR(SUMIFS(E:E,G:G,"Ainukasutuses pind",C:C,"Üüritav pind",H:H,AW44,A:A,18)/SUMIFS(E:E,G:G,"Ainukasutuses pind",C:C,"Üüritav pind",A:A,18)*SUMIFS(E:E,G:G,"korruse üldpind",C:C,"üüritav pind",A:A,18),0)+IFERROR(SUMIFS(E:E,G:G,"Ainukasutuses pind",C:C,"Üüritav pind",H:H,AW44,A:A,19)/SUMIFS(E:E,G:G,"Ainukasutuses pind",C:C,"Üüritav pind",A:A,19)*SUMIFS(E:E,G:G,"korruse üldpind",C:C,"üüritav pind",A:A,19),0)+IFERROR(SUMIFS(E:E,G:G,"Ainukasutuses pind",C:C,"Üüritav pind",H:H,AW44,A:A,20)/SUMIFS(E:E,G:G,"Ainukasutuses pind",C:C,"Üüritav pind",A:A,20)*SUMIFS(E:E,G:G,"korruse üldpind",C:C,"üüritav pind",A:A,20),0),IF(AW44="Aktiivne vakantsus",SUMIFS(E:E,C:C,"üüritav pind",G:G,"korruse üldpind")-SUM($AZ$2:AZ43),IF(AW44="Üüritav pind kokku",SUM($AZ$2:AZ43),"")))</f>
        <v/>
      </c>
      <c r="BA44" s="58" t="str">
        <f ca="1">IF(BF44&lt;&gt;"",IFERROR(AY44/SUM($AY$3:OFFSET($AY$3,MATCH("Üüritav pind kokku",$AW$5:$AW$100,0),0))*SUMIFS(E:E,G:G,"Hoone üldpind",C:C,"ÜÜRITAV PIND"),0),IF(AW44="Aktiivne vakantsus",IFERROR(AY44/SUM($AY$3:AY44)*SUMIFS(E:E,G:G,"Hoone üldpind",C:C,"ÜÜRITAV PIND"),SUMIFS(E:E,G:G,"Hoone üldpind",C:C,"ÜÜRITAV PIND")),IF(AW44="Üüritav pind kokku",SUM($BA$2:BA43),"")))</f>
        <v/>
      </c>
      <c r="BB44" s="58" t="str">
        <f ca="1">IF(OR(BF44&lt;&gt;"",AW44="Aktiivne vakantsus"),IFERROR(SUM(INDIRECT("r3c"&amp;MATCH($AW44,AC$2:AU$2,0)+28,FALSE):INDIRECT("r1002c"&amp;MATCH($AW44,AC$2:AU$2,0)+28,FALSE)),0),IF(AW44="Üüritav pind kokku",SUM($BB$2:BB43),""))</f>
        <v/>
      </c>
      <c r="BC44" s="58" t="str">
        <f t="shared" si="7"/>
        <v/>
      </c>
      <c r="BD44" s="73" t="str">
        <f t="shared" ca="1" si="8"/>
        <v/>
      </c>
      <c r="BF44" s="60"/>
      <c r="BG44" s="60"/>
    </row>
    <row r="45" spans="1:59" x14ac:dyDescent="0.25">
      <c r="A45" s="38" t="str">
        <f>IF(Eksplikatsioon!A46=0,"",Eksplikatsioon!A46)</f>
        <v>01</v>
      </c>
      <c r="B45" s="38" t="str">
        <f>IF(Eksplikatsioon!B46=0,"",Eksplikatsioon!B46)</f>
        <v>127E</v>
      </c>
      <c r="C45" s="38" t="str">
        <f>IF(Eksplikatsioon!C46=0,"",Eksplikatsioon!C46)</f>
        <v>ÜÜRITAV PIND</v>
      </c>
      <c r="D45" s="38" t="str">
        <f>IF(Eksplikatsioon!D46=0,"",Eksplikatsioon!D46)</f>
        <v>Pesuruum</v>
      </c>
      <c r="E45" s="38">
        <f>IF(Eksplikatsioon!F46=0,"",Eksplikatsioon!F46)</f>
        <v>5.2</v>
      </c>
      <c r="F45" s="38" t="str">
        <f>IF(Eksplikatsioon!H46=0,"",Eksplikatsioon!H46)</f>
        <v/>
      </c>
      <c r="G45" s="38" t="str">
        <f>IF(Eksplikatsioon!J46=0,"",Eksplikatsioon!J46)</f>
        <v>Korruse üldpind</v>
      </c>
      <c r="H45" s="38" t="str">
        <f>IF(Eksplikatsioon!K46=0,"",Eksplikatsioon!K46)</f>
        <v/>
      </c>
      <c r="I45" s="38" t="str">
        <f>IF(Eksplikatsioon!L46=0,"",Eksplikatsioon!L46)</f>
        <v/>
      </c>
      <c r="J45" s="52" t="str">
        <f>IFERROR(IF($G45=Tabelid!$L$6,Eksplikatsioon!O46/SUM(Eksplikatsioon!$O46:'Eksplikatsioon'!$AG46),IF($G45=Tabelid!$L$4,IFERROR(SUMIFS($E:$E,$G:$G,Tabelid!$L$1,$C:$C,Tabelid!$J$4,$H:$H,J$2,$A:$A,$A45)/SUMIFS($E:$E,$G:$G,Tabelid!$L$1,$C:$C,Tabelid!$J$4,$A:$A,$A45),0),IF($G45=Tabelid!$L$5,IFERROR(SUMIFS($E:$E,$G:$G,Tabelid!$L$1,$C:$C,Tabelid!$J$4,$H:$H,J$2)/SUMIFS($E:$E,$G:$G,Tabelid!$L$1,$C:$C,Tabelid!$J$4),0),""))),"")</f>
        <v/>
      </c>
      <c r="K45" s="52" t="str">
        <f>IFERROR(IF($G45=Tabelid!$L$6,Eksplikatsioon!P46/SUM(Eksplikatsioon!$O46:'Eksplikatsioon'!$AG46),IF($G45=Tabelid!$L$4,IFERROR(SUMIFS($E:$E,$G:$G,Tabelid!$L$1,$C:$C,Tabelid!$J$4,$H:$H,K$2,$A:$A,$A45)/SUMIFS($E:$E,$G:$G,Tabelid!$L$1,$C:$C,Tabelid!$J$4,$A:$A,$A45),0),IF($G45=Tabelid!$L$5,IFERROR(SUMIFS($E:$E,$G:$G,Tabelid!$L$1,$C:$C,Tabelid!$J$4,$H:$H,K$2)/SUMIFS($E:$E,$G:$G,Tabelid!$L$1,$C:$C,Tabelid!$J$4),0),""))),"")</f>
        <v/>
      </c>
      <c r="L45" s="52" t="str">
        <f>IFERROR(IF($G45=Tabelid!$L$6,Eksplikatsioon!Q46/SUM(Eksplikatsioon!$O46:'Eksplikatsioon'!$AG46),IF($G45=Tabelid!$L$4,IFERROR(SUMIFS($E:$E,$G:$G,Tabelid!$L$1,$C:$C,Tabelid!$J$4,$H:$H,L$2,$A:$A,$A45)/SUMIFS($E:$E,$G:$G,Tabelid!$L$1,$C:$C,Tabelid!$J$4,$A:$A,$A45),0),IF($G45=Tabelid!$L$5,IFERROR(SUMIFS($E:$E,$G:$G,Tabelid!$L$1,$C:$C,Tabelid!$J$4,$H:$H,L$2)/SUMIFS($E:$E,$G:$G,Tabelid!$L$1,$C:$C,Tabelid!$J$4),0),""))),"")</f>
        <v/>
      </c>
      <c r="M45" s="52" t="str">
        <f>IFERROR(IF($G45=Tabelid!$L$6,Eksplikatsioon!R46/SUM(Eksplikatsioon!$O46:'Eksplikatsioon'!$AG46),IF($G45=Tabelid!$L$4,IFERROR(SUMIFS($E:$E,$G:$G,Tabelid!$L$1,$C:$C,Tabelid!$J$4,$H:$H,M$2,$A:$A,$A45)/SUMIFS($E:$E,$G:$G,Tabelid!$L$1,$C:$C,Tabelid!$J$4,$A:$A,$A45),0),IF($G45=Tabelid!$L$5,IFERROR(SUMIFS($E:$E,$G:$G,Tabelid!$L$1,$C:$C,Tabelid!$J$4,$H:$H,M$2)/SUMIFS($E:$E,$G:$G,Tabelid!$L$1,$C:$C,Tabelid!$J$4),0),""))),"")</f>
        <v/>
      </c>
      <c r="N45" s="52" t="str">
        <f>IFERROR(IF($G45=Tabelid!$L$6,Eksplikatsioon!S46/SUM(Eksplikatsioon!$O46:'Eksplikatsioon'!$AG46),IF($G45=Tabelid!$L$4,IFERROR(SUMIFS($E:$E,$G:$G,Tabelid!$L$1,$C:$C,Tabelid!$J$4,$H:$H,N$2,$A:$A,$A45)/SUMIFS($E:$E,$G:$G,Tabelid!$L$1,$C:$C,Tabelid!$J$4,$A:$A,$A45),0),IF($G45=Tabelid!$L$5,IFERROR(SUMIFS($E:$E,$G:$G,Tabelid!$L$1,$C:$C,Tabelid!$J$4,$H:$H,N$2)/SUMIFS($E:$E,$G:$G,Tabelid!$L$1,$C:$C,Tabelid!$J$4),0),""))),"")</f>
        <v/>
      </c>
      <c r="O45" s="52" t="str">
        <f>IFERROR(IF($G45=Tabelid!$L$6,Eksplikatsioon!T46/SUM(Eksplikatsioon!$O46:'Eksplikatsioon'!$AG46),IF($G45=Tabelid!$L$4,IFERROR(SUMIFS($E:$E,$G:$G,Tabelid!$L$1,$C:$C,Tabelid!$J$4,$H:$H,O$2,$A:$A,$A45)/SUMIFS($E:$E,$G:$G,Tabelid!$L$1,$C:$C,Tabelid!$J$4,$A:$A,$A45),0),IF($G45=Tabelid!$L$5,IFERROR(SUMIFS($E:$E,$G:$G,Tabelid!$L$1,$C:$C,Tabelid!$J$4,$H:$H,O$2)/SUMIFS($E:$E,$G:$G,Tabelid!$L$1,$C:$C,Tabelid!$J$4),0),""))),"")</f>
        <v/>
      </c>
      <c r="P45" s="52" t="str">
        <f>IFERROR(IF($G45=Tabelid!$L$6,Eksplikatsioon!U46/SUM(Eksplikatsioon!$O46:'Eksplikatsioon'!$AG46),IF($G45=Tabelid!$L$4,IFERROR(SUMIFS($E:$E,$G:$G,Tabelid!$L$1,$C:$C,Tabelid!$J$4,$H:$H,P$2,$A:$A,$A45)/SUMIFS($E:$E,$G:$G,Tabelid!$L$1,$C:$C,Tabelid!$J$4,$A:$A,$A45),0),IF($G45=Tabelid!$L$5,IFERROR(SUMIFS($E:$E,$G:$G,Tabelid!$L$1,$C:$C,Tabelid!$J$4,$H:$H,P$2)/SUMIFS($E:$E,$G:$G,Tabelid!$L$1,$C:$C,Tabelid!$J$4),0),""))),"")</f>
        <v/>
      </c>
      <c r="Q45" s="52" t="str">
        <f>IFERROR(IF($G45=Tabelid!$L$6,Eksplikatsioon!V46/SUM(Eksplikatsioon!$O46:'Eksplikatsioon'!$AG46),IF($G45=Tabelid!$L$4,IFERROR(SUMIFS($E:$E,$G:$G,Tabelid!$L$1,$C:$C,Tabelid!$J$4,$H:$H,Q$2,$A:$A,$A45)/SUMIFS($E:$E,$G:$G,Tabelid!$L$1,$C:$C,Tabelid!$J$4,$A:$A,$A45),0),IF($G45=Tabelid!$L$5,IFERROR(SUMIFS($E:$E,$G:$G,Tabelid!$L$1,$C:$C,Tabelid!$J$4,$H:$H,Q$2)/SUMIFS($E:$E,$G:$G,Tabelid!$L$1,$C:$C,Tabelid!$J$4),0),""))),"")</f>
        <v/>
      </c>
      <c r="R45" s="52" t="str">
        <f>IFERROR(IF($G45=Tabelid!$L$6,Eksplikatsioon!W46/SUM(Eksplikatsioon!$O46:'Eksplikatsioon'!$AG46),IF($G45=Tabelid!$L$4,IFERROR(SUMIFS($E:$E,$G:$G,Tabelid!$L$1,$C:$C,Tabelid!$J$4,$H:$H,R$2,$A:$A,$A45)/SUMIFS($E:$E,$G:$G,Tabelid!$L$1,$C:$C,Tabelid!$J$4,$A:$A,$A45),0),IF($G45=Tabelid!$L$5,IFERROR(SUMIFS($E:$E,$G:$G,Tabelid!$L$1,$C:$C,Tabelid!$J$4,$H:$H,R$2)/SUMIFS($E:$E,$G:$G,Tabelid!$L$1,$C:$C,Tabelid!$J$4),0),""))),"")</f>
        <v/>
      </c>
      <c r="S45" s="52" t="str">
        <f>IFERROR(IF($G45=Tabelid!$L$6,Eksplikatsioon!X46/SUM(Eksplikatsioon!$O46:'Eksplikatsioon'!$AG46),IF($G45=Tabelid!$L$4,IFERROR(SUMIFS($E:$E,$G:$G,Tabelid!$L$1,$C:$C,Tabelid!$J$4,$H:$H,S$2,$A:$A,$A45)/SUMIFS($E:$E,$G:$G,Tabelid!$L$1,$C:$C,Tabelid!$J$4,$A:$A,$A45),0),IF($G45=Tabelid!$L$5,IFERROR(SUMIFS($E:$E,$G:$G,Tabelid!$L$1,$C:$C,Tabelid!$J$4,$H:$H,S$2)/SUMIFS($E:$E,$G:$G,Tabelid!$L$1,$C:$C,Tabelid!$J$4),0),""))),"")</f>
        <v/>
      </c>
      <c r="T45" s="52" t="str">
        <f>IFERROR(IF($G45=Tabelid!$L$6,Eksplikatsioon!Y46/SUM(Eksplikatsioon!$O46:'Eksplikatsioon'!$AG46),IF($G45=Tabelid!$L$4,IFERROR(SUMIFS($E:$E,$G:$G,Tabelid!$L$1,$C:$C,Tabelid!$J$4,$H:$H,T$2,$A:$A,$A45)/SUMIFS($E:$E,$G:$G,Tabelid!$L$1,$C:$C,Tabelid!$J$4,$A:$A,$A45),0),IF($G45=Tabelid!$L$5,IFERROR(SUMIFS($E:$E,$G:$G,Tabelid!$L$1,$C:$C,Tabelid!$J$4,$H:$H,T$2)/SUMIFS($E:$E,$G:$G,Tabelid!$L$1,$C:$C,Tabelid!$J$4),0),""))),"")</f>
        <v/>
      </c>
      <c r="U45" s="52" t="str">
        <f>IFERROR(IF($G45=Tabelid!$L$6,Eksplikatsioon!Z46/SUM(Eksplikatsioon!$O46:'Eksplikatsioon'!$AG46),IF($G45=Tabelid!$L$4,IFERROR(SUMIFS($E:$E,$G:$G,Tabelid!$L$1,$C:$C,Tabelid!$J$4,$H:$H,U$2,$A:$A,$A45)/SUMIFS($E:$E,$G:$G,Tabelid!$L$1,$C:$C,Tabelid!$J$4,$A:$A,$A45),0),IF($G45=Tabelid!$L$5,IFERROR(SUMIFS($E:$E,$G:$G,Tabelid!$L$1,$C:$C,Tabelid!$J$4,$H:$H,U$2)/SUMIFS($E:$E,$G:$G,Tabelid!$L$1,$C:$C,Tabelid!$J$4),0),""))),"")</f>
        <v/>
      </c>
      <c r="V45" s="52"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52"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52"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52"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52"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52"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52"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52" t="str">
        <f>IFERROR(IF($G45=Tabelid!$L$6,$E45*J45,IFERROR($E45*J45/SUM($J45:$AB45)*(Eksplikatsioon!O46)/SUMPRODUCT($J45:$AB45,Eksplikatsioon!$O46:$AG46),"")),"")</f>
        <v/>
      </c>
      <c r="AD45" s="52" t="str">
        <f>IFERROR(IF($G45=Tabelid!$L$6,$E45*K45,IFERROR($E45*K45/SUM($J45:$AB45)*(Eksplikatsioon!P46)/SUMPRODUCT($J45:$AB45,Eksplikatsioon!$O46:$AG46),"")),"")</f>
        <v/>
      </c>
      <c r="AE45" s="52" t="str">
        <f>IFERROR(IF($G45=Tabelid!$L$6,$E45*L45,IFERROR($E45*L45/SUM($J45:$AB45)*(Eksplikatsioon!Q46)/SUMPRODUCT($J45:$AB45,Eksplikatsioon!$O46:$AG46),"")),"")</f>
        <v/>
      </c>
      <c r="AF45" s="52" t="str">
        <f>IFERROR(IF($G45=Tabelid!$L$6,$E45*M45,IFERROR($E45*M45/SUM($J45:$AB45)*(Eksplikatsioon!R46)/SUMPRODUCT($J45:$AB45,Eksplikatsioon!$O46:$AG46),"")),"")</f>
        <v/>
      </c>
      <c r="AG45" s="52" t="str">
        <f>IFERROR(IF($G45=Tabelid!$L$6,$E45*N45,IFERROR($E45*N45/SUM($J45:$AB45)*(Eksplikatsioon!S46)/SUMPRODUCT($J45:$AB45,Eksplikatsioon!$O46:$AG46),"")),"")</f>
        <v/>
      </c>
      <c r="AH45" s="52" t="str">
        <f>IFERROR(IF($G45=Tabelid!$L$6,$E45*O45,IFERROR($E45*O45/SUM($J45:$AB45)*(Eksplikatsioon!T46)/SUMPRODUCT($J45:$AB45,Eksplikatsioon!$O46:$AG46),"")),"")</f>
        <v/>
      </c>
      <c r="AI45" s="52" t="str">
        <f>IFERROR(IF($G45=Tabelid!$L$6,$E45*P45,IFERROR($E45*P45/SUM($J45:$AB45)*(Eksplikatsioon!U46)/SUMPRODUCT($J45:$AB45,Eksplikatsioon!$O46:$AG46),"")),"")</f>
        <v/>
      </c>
      <c r="AJ45" s="52" t="str">
        <f>IFERROR(IF($G45=Tabelid!$L$6,$E45*Q45,IFERROR($E45*Q45/SUM($J45:$AB45)*(Eksplikatsioon!V46)/SUMPRODUCT($J45:$AB45,Eksplikatsioon!$O46:$AG46),"")),"")</f>
        <v/>
      </c>
      <c r="AK45" s="52" t="str">
        <f>IFERROR(IF($G45=Tabelid!$L$6,$E45*R45,IFERROR($E45*R45/SUM($J45:$AB45)*(Eksplikatsioon!W46)/SUMPRODUCT($J45:$AB45,Eksplikatsioon!$O46:$AG46),"")),"")</f>
        <v/>
      </c>
      <c r="AL45" s="52" t="str">
        <f>IFERROR(IF($G45=Tabelid!$L$6,$E45*S45,IFERROR($E45*S45/SUM($J45:$AB45)*(Eksplikatsioon!X46)/SUMPRODUCT($J45:$AB45,Eksplikatsioon!$O46:$AG46),"")),"")</f>
        <v/>
      </c>
      <c r="AM45" s="52" t="str">
        <f>IFERROR(IF($G45=Tabelid!$L$6,$E45*T45,IFERROR($E45*T45/SUM($J45:$AB45)*(Eksplikatsioon!Y46)/SUMPRODUCT($J45:$AB45,Eksplikatsioon!$O46:$AG46),"")),"")</f>
        <v/>
      </c>
      <c r="AN45" s="52" t="str">
        <f>IFERROR(IF($G45=Tabelid!$L$6,$E45*U45,IFERROR($E45*U45/SUM($J45:$AB45)*(Eksplikatsioon!Z46)/SUMPRODUCT($J45:$AB45,Eksplikatsioon!$O46:$AG46),"")),"")</f>
        <v/>
      </c>
      <c r="AO45" s="52" t="str">
        <f>IFERROR(IF($G45=Tabelid!$L$6,$E45*V45,IFERROR($E45*V45/SUM($J45:$AB45)*(Eksplikatsioon!AA46)/SUMPRODUCT($J45:$AB45,Eksplikatsioon!$O46:$AG46),"")),"")</f>
        <v/>
      </c>
      <c r="AP45" s="52" t="str">
        <f>IFERROR(IF($G45=Tabelid!$L$6,$E45*W45,IFERROR($E45*W45/SUM($J45:$AB45)*(Eksplikatsioon!AB46)/SUMPRODUCT($J45:$AB45,Eksplikatsioon!$O46:$AG46),"")),"")</f>
        <v/>
      </c>
      <c r="AQ45" s="52" t="str">
        <f>IFERROR(IF($G45=Tabelid!$L$6,$E45*X45,IFERROR($E45*X45/SUM($J45:$AB45)*(Eksplikatsioon!AC46)/SUMPRODUCT($J45:$AB45,Eksplikatsioon!$O46:$AG46),"")),"")</f>
        <v/>
      </c>
      <c r="AR45" s="52" t="str">
        <f>IFERROR(IF($G45=Tabelid!$L$6,$E45*Y45,IFERROR($E45*Y45/SUM($J45:$AB45)*(Eksplikatsioon!AD46)/SUMPRODUCT($J45:$AB45,Eksplikatsioon!$O46:$AG46),"")),"")</f>
        <v/>
      </c>
      <c r="AS45" s="52" t="str">
        <f>IFERROR(IF($G45=Tabelid!$L$6,$E45*Z45,IFERROR($E45*Z45/SUM($J45:$AB45)*(Eksplikatsioon!AE46)/SUMPRODUCT($J45:$AB45,Eksplikatsioon!$O46:$AG46),"")),"")</f>
        <v/>
      </c>
      <c r="AT45" s="52" t="str">
        <f>IFERROR(IF($G45=Tabelid!$L$6,$E45*AA45,IFERROR($E45*AA45/SUM($J45:$AB45)*(Eksplikatsioon!AF46)/SUMPRODUCT($J45:$AB45,Eksplikatsioon!$O46:$AG46),"")),"")</f>
        <v/>
      </c>
      <c r="AU45" s="52" t="str">
        <f>IFERROR(IF($G45=Tabelid!$L$6,$E45*AB45,IFERROR($E45*AB45/SUM($J45:$AB45)*(Eksplikatsioon!AG46)/SUMPRODUCT($J45:$AB45,Eksplikatsioon!$O46:$AG46),"")),"")</f>
        <v/>
      </c>
      <c r="AW45" s="61" t="str">
        <f t="shared" si="5"/>
        <v/>
      </c>
      <c r="AX45" s="61" t="str">
        <f t="shared" si="6"/>
        <v/>
      </c>
      <c r="AY45" s="58" t="str">
        <f>IF(BF45&lt;&gt;"",IF(SUMIFS(E:E,H:H,AW45,G:G,"Ainukasutuses pind",C:C,"ÜÜRITAV PIND")=0,0,SUMIFS(E:E,H:H,AW45,G:G,"Ainukasutuses pind",C:C,"ÜÜRITAV PIND")),IF(AW45="Aktiivne vakantsus",SUMIFS(E:E,C:C,"üüritav pind",G:G,"ainukasutuses pind")-SUM($AY$2:AY44),IF(AW45="Üüritav pind kokku",SUM($AY$2:AY44),"")))</f>
        <v/>
      </c>
      <c r="AZ45" s="58" t="str">
        <f>IF(BF45&lt;&gt;"",IFERROR(SUMIFS(E:E,G:G,"Ainukasutuses pind",C:C,"Üüritav pind",H:H,AW45,A:A,-5)/SUMIFS(E:E,G:G,"Ainukasutuses pind",C:C,"Üüritav pind",A:A,-5)*SUMIFS(E:E,G:G,"korruse üldpind",C:C,"üüritav pind",A:A,-5),0)+IFERROR(SUMIFS(E:E,G:G,"Ainukasutuses pind",C:C,"Üüritav pind",H:H,AW45,A:A,-4)/SUMIFS(E:E,G:G,"Ainukasutuses pind",C:C,"Üüritav pind",A:A,-4)*SUMIFS(E:E,G:G,"korruse üldpind",C:C,"üüritav pind",A:A,-4),0)+IFERROR(SUMIFS(E:E,G:G,"Ainukasutuses pind",C:C,"Üüritav pind",H:H,AW45,A:A,-3)/SUMIFS(E:E,G:G,"Ainukasutuses pind",C:C,"Üüritav pind",A:A,-3)*SUMIFS(E:E,G:G,"korruse üldpind",C:C,"üüritav pind",A:A,-3),0)+IFERROR(SUMIFS(E:E,G:G,"Ainukasutuses pind",C:C,"Üüritav pind",H:H,AW45,A:A,-2)/SUMIFS(E:E,G:G,"Ainukasutuses pind",C:C,"Üüritav pind",A:A,-2)*SUMIFS(E:E,G:G,"korruse üldpind",C:C,"üüritav pind",A:A,-2),0)+IFERROR(SUMIFS(E:E,G:G,"Ainukasutuses pind",C:C,"Üüritav pind",H:H,AW45,A:A,-1)/SUMIFS(E:E,G:G,"Ainukasutuses pind",C:C,"Üüritav pind",A:A,-1)*SUMIFS(E:E,G:G,"korruse üldpind",C:C,"üüritav pind",A:A,-1),0)+IFERROR(SUMIFS(E:E,G:G,"Ainukasutuses pind",C:C,"Üüritav pind",H:H,AW45,A:A,0)/SUMIFS(E:E,G:G,"Ainukasutuses pind",C:C,"Üüritav pind",A:A,0)*SUMIFS(E:E,G:G,"korruse üldpind",C:C,"üüritav pind",A:A,0),0)+IFERROR(SUMIFS(E:E,G:G,"Ainukasutuses pind",C:C,"Üüritav pind",H:H,AW45,A:A,1)/SUMIFS(E:E,G:G,"Ainukasutuses pind",C:C,"Üüritav pind",A:A,1)*SUMIFS(E:E,G:G,"korruse üldpind",C:C,"üüritav pind",A:A,1),0)+IFERROR(SUMIFS(E:E,G:G,"Ainukasutuses pind",C:C,"Üüritav pind",H:H,AW45,A:A,2)/SUMIFS(E:E,G:G,"Ainukasutuses pind",C:C,"Üüritav pind",A:A,2)*SUMIFS(E:E,G:G,"korruse üldpind",C:C,"üüritav pind",A:A,2),0)+IFERROR(SUMIFS(E:E,G:G,"Ainukasutuses pind",C:C,"Üüritav pind",H:H,AW45,A:A,3)/SUMIFS(E:E,G:G,"Ainukasutuses pind",C:C,"Üüritav pind",A:A,3)*SUMIFS(E:E,G:G,"korruse üldpind",C:C,"üüritav pind",A:A,3),0)+IFERROR(SUMIFS(E:E,G:G,"Ainukasutuses pind",C:C,"Üüritav pind",H:H,AW45,A:A,4)/SUMIFS(E:E,G:G,"Ainukasutuses pind",C:C,"Üüritav pind",A:A,4)*SUMIFS(E:E,G:G,"korruse üldpind",C:C,"üüritav pind",A:A,4),0)+IFERROR(SUMIFS(E:E,G:G,"Ainukasutuses pind",C:C,"Üüritav pind",H:H,AW45,A:A,5)/SUMIFS(E:E,G:G,"Ainukasutuses pind",C:C,"Üüritav pind",A:A,5)*SUMIFS(E:E,G:G,"korruse üldpind",C:C,"üüritav pind",A:A,5),0)+IFERROR(SUMIFS(E:E,G:G,"Ainukasutuses pind",C:C,"Üüritav pind",H:H,AW45,A:A,6)/SUMIFS(E:E,G:G,"Ainukasutuses pind",C:C,"Üüritav pind",A:A,6)*SUMIFS(E:E,G:G,"korruse üldpind",C:C,"üüritav pind",A:A,6),0)+IFERROR(SUMIFS(E:E,G:G,"Ainukasutuses pind",C:C,"Üüritav pind",H:H,AW45,A:A,7)/SUMIFS(E:E,G:G,"Ainukasutuses pind",C:C,"Üüritav pind",A:A,7)*SUMIFS(E:E,G:G,"korruse üldpind",C:C,"üüritav pind",A:A,7),0)+IFERROR(SUMIFS(E:E,G:G,"Ainukasutuses pind",C:C,"Üüritav pind",H:H,AW45,A:A,8)/SUMIFS(E:E,G:G,"Ainukasutuses pind",C:C,"Üüritav pind",A:A,8)*SUMIFS(E:E,G:G,"korruse üldpind",C:C,"üüritav pind",A:A,8),0)+IFERROR(SUMIFS(E:E,G:G,"Ainukasutuses pind",C:C,"Üüritav pind",H:H,AW45,A:A,9)/SUMIFS(E:E,G:G,"Ainukasutuses pind",C:C,"Üüritav pind",A:A,9)*SUMIFS(E:E,G:G,"korruse üldpind",C:C,"üüritav pind",A:A,9),0)+IFERROR(SUMIFS(E:E,G:G,"Ainukasutuses pind",C:C,"Üüritav pind",H:H,AW45,A:A,10)/SUMIFS(E:E,G:G,"Ainukasutuses pind",C:C,"Üüritav pind",A:A,10)*SUMIFS(E:E,G:G,"korruse üldpind",C:C,"üüritav pind",A:A,10),0)+IFERROR(SUMIFS(E:E,G:G,"Ainukasutuses pind",C:C,"Üüritav pind",H:H,AW45,A:A,11)/SUMIFS(E:E,G:G,"Ainukasutuses pind",C:C,"Üüritav pind",A:A,11)*SUMIFS(E:E,G:G,"korruse üldpind",C:C,"üüritav pind",A:A,11),0)+IFERROR(SUMIFS(E:E,G:G,"Ainukasutuses pind",C:C,"Üüritav pind",H:H,AW45,A:A,12)/SUMIFS(E:E,G:G,"Ainukasutuses pind",C:C,"Üüritav pind",A:A,12)*SUMIFS(E:E,G:G,"korruse üldpind",C:C,"üüritav pind",A:A,12),0)+IFERROR(SUMIFS(E:E,G:G,"Ainukasutuses pind",C:C,"Üüritav pind",H:H,AW45,A:A,13)/SUMIFS(E:E,G:G,"Ainukasutuses pind",C:C,"Üüritav pind",A:A,13)*SUMIFS(E:E,G:G,"korruse üldpind",C:C,"üüritav pind",A:A,13),0)+IFERROR(SUMIFS(E:E,G:G,"Ainukasutuses pind",C:C,"Üüritav pind",H:H,AW45,A:A,14)/SUMIFS(E:E,G:G,"Ainukasutuses pind",C:C,"Üüritav pind",A:A,14)*SUMIFS(E:E,G:G,"korruse üldpind",C:C,"üüritav pind",A:A,14),0)+IFERROR(SUMIFS(E:E,G:G,"Ainukasutuses pind",C:C,"Üüritav pind",H:H,AW45,A:A,15)/SUMIFS(E:E,G:G,"Ainukasutuses pind",C:C,"Üüritav pind",A:A,15)*SUMIFS(E:E,G:G,"korruse üldpind",C:C,"üüritav pind",A:A,15),0)+IFERROR(SUMIFS(E:E,G:G,"Ainukasutuses pind",C:C,"Üüritav pind",H:H,AW45,A:A,16)/SUMIFS(E:E,G:G,"Ainukasutuses pind",C:C,"Üüritav pind",A:A,16)*SUMIFS(E:E,G:G,"korruse üldpind",C:C,"üüritav pind",A:A,16),0)+IFERROR(SUMIFS(E:E,G:G,"Ainukasutuses pind",C:C,"Üüritav pind",H:H,AW45,A:A,17)/SUMIFS(E:E,G:G,"Ainukasutuses pind",C:C,"Üüritav pind",A:A,17)*SUMIFS(E:E,G:G,"korruse üldpind",C:C,"üüritav pind",A:A,17),0)+IFERROR(SUMIFS(E:E,G:G,"Ainukasutuses pind",C:C,"Üüritav pind",H:H,AW45,A:A,18)/SUMIFS(E:E,G:G,"Ainukasutuses pind",C:C,"Üüritav pind",A:A,18)*SUMIFS(E:E,G:G,"korruse üldpind",C:C,"üüritav pind",A:A,18),0)+IFERROR(SUMIFS(E:E,G:G,"Ainukasutuses pind",C:C,"Üüritav pind",H:H,AW45,A:A,19)/SUMIFS(E:E,G:G,"Ainukasutuses pind",C:C,"Üüritav pind",A:A,19)*SUMIFS(E:E,G:G,"korruse üldpind",C:C,"üüritav pind",A:A,19),0)+IFERROR(SUMIFS(E:E,G:G,"Ainukasutuses pind",C:C,"Üüritav pind",H:H,AW45,A:A,20)/SUMIFS(E:E,G:G,"Ainukasutuses pind",C:C,"Üüritav pind",A:A,20)*SUMIFS(E:E,G:G,"korruse üldpind",C:C,"üüritav pind",A:A,20),0),IF(AW45="Aktiivne vakantsus",SUMIFS(E:E,C:C,"üüritav pind",G:G,"korruse üldpind")-SUM($AZ$2:AZ44),IF(AW45="Üüritav pind kokku",SUM($AZ$2:AZ44),"")))</f>
        <v/>
      </c>
      <c r="BA45" s="58" t="str">
        <f ca="1">IF(BF45&lt;&gt;"",IFERROR(AY45/SUM($AY$3:OFFSET($AY$3,MATCH("Üüritav pind kokku",$AW$5:$AW$100,0),0))*SUMIFS(E:E,G:G,"Hoone üldpind",C:C,"ÜÜRITAV PIND"),0),IF(AW45="Aktiivne vakantsus",IFERROR(AY45/SUM($AY$3:AY45)*SUMIFS(E:E,G:G,"Hoone üldpind",C:C,"ÜÜRITAV PIND"),SUMIFS(E:E,G:G,"Hoone üldpind",C:C,"ÜÜRITAV PIND")),IF(AW45="Üüritav pind kokku",SUM($BA$2:BA44),"")))</f>
        <v/>
      </c>
      <c r="BB45" s="58" t="str">
        <f ca="1">IF(OR(BF45&lt;&gt;"",AW45="Aktiivne vakantsus"),IFERROR(SUM(INDIRECT("r3c"&amp;MATCH($AW45,AC$2:AU$2,0)+28,FALSE):INDIRECT("r1002c"&amp;MATCH($AW45,AC$2:AU$2,0)+28,FALSE)),0),IF(AW45="Üüritav pind kokku",SUM($BB$2:BB44),""))</f>
        <v/>
      </c>
      <c r="BC45" s="58" t="str">
        <f t="shared" si="7"/>
        <v/>
      </c>
      <c r="BD45" s="73" t="str">
        <f t="shared" ca="1" si="8"/>
        <v/>
      </c>
      <c r="BF45" s="60"/>
      <c r="BG45" s="60"/>
    </row>
    <row r="46" spans="1:59" x14ac:dyDescent="0.25">
      <c r="A46" s="38" t="str">
        <f>IF(Eksplikatsioon!A47=0,"",Eksplikatsioon!A47)</f>
        <v>01</v>
      </c>
      <c r="B46" s="38" t="str">
        <f>IF(Eksplikatsioon!B47=0,"",Eksplikatsioon!B47)</f>
        <v>127F</v>
      </c>
      <c r="C46" s="38" t="str">
        <f>IF(Eksplikatsioon!C47=0,"",Eksplikatsioon!C47)</f>
        <v>ÜÜRITAV PIND</v>
      </c>
      <c r="D46" s="38" t="str">
        <f>IF(Eksplikatsioon!D47=0,"",Eksplikatsioon!D47)</f>
        <v>WC</v>
      </c>
      <c r="E46" s="38">
        <f>IF(Eksplikatsioon!F47=0,"",Eksplikatsioon!F47)</f>
        <v>3.1</v>
      </c>
      <c r="F46" s="38" t="str">
        <f>IF(Eksplikatsioon!H47=0,"",Eksplikatsioon!H47)</f>
        <v/>
      </c>
      <c r="G46" s="38" t="str">
        <f>IF(Eksplikatsioon!J47=0,"",Eksplikatsioon!J47)</f>
        <v>Korruse üldpind</v>
      </c>
      <c r="H46" s="38" t="str">
        <f>IF(Eksplikatsioon!K47=0,"",Eksplikatsioon!K47)</f>
        <v/>
      </c>
      <c r="I46" s="38" t="str">
        <f>IF(Eksplikatsioon!L47=0,"",Eksplikatsioon!L47)</f>
        <v/>
      </c>
      <c r="J46" s="52" t="str">
        <f>IFERROR(IF($G46=Tabelid!$L$6,Eksplikatsioon!O47/SUM(Eksplikatsioon!$O47:'Eksplikatsioon'!$AG47),IF($G46=Tabelid!$L$4,IFERROR(SUMIFS($E:$E,$G:$G,Tabelid!$L$1,$C:$C,Tabelid!$J$4,$H:$H,J$2,$A:$A,$A46)/SUMIFS($E:$E,$G:$G,Tabelid!$L$1,$C:$C,Tabelid!$J$4,$A:$A,$A46),0),IF($G46=Tabelid!$L$5,IFERROR(SUMIFS($E:$E,$G:$G,Tabelid!$L$1,$C:$C,Tabelid!$J$4,$H:$H,J$2)/SUMIFS($E:$E,$G:$G,Tabelid!$L$1,$C:$C,Tabelid!$J$4),0),""))),"")</f>
        <v/>
      </c>
      <c r="K46" s="52" t="str">
        <f>IFERROR(IF($G46=Tabelid!$L$6,Eksplikatsioon!P47/SUM(Eksplikatsioon!$O47:'Eksplikatsioon'!$AG47),IF($G46=Tabelid!$L$4,IFERROR(SUMIFS($E:$E,$G:$G,Tabelid!$L$1,$C:$C,Tabelid!$J$4,$H:$H,K$2,$A:$A,$A46)/SUMIFS($E:$E,$G:$G,Tabelid!$L$1,$C:$C,Tabelid!$J$4,$A:$A,$A46),0),IF($G46=Tabelid!$L$5,IFERROR(SUMIFS($E:$E,$G:$G,Tabelid!$L$1,$C:$C,Tabelid!$J$4,$H:$H,K$2)/SUMIFS($E:$E,$G:$G,Tabelid!$L$1,$C:$C,Tabelid!$J$4),0),""))),"")</f>
        <v/>
      </c>
      <c r="L46" s="52" t="str">
        <f>IFERROR(IF($G46=Tabelid!$L$6,Eksplikatsioon!Q47/SUM(Eksplikatsioon!$O47:'Eksplikatsioon'!$AG47),IF($G46=Tabelid!$L$4,IFERROR(SUMIFS($E:$E,$G:$G,Tabelid!$L$1,$C:$C,Tabelid!$J$4,$H:$H,L$2,$A:$A,$A46)/SUMIFS($E:$E,$G:$G,Tabelid!$L$1,$C:$C,Tabelid!$J$4,$A:$A,$A46),0),IF($G46=Tabelid!$L$5,IFERROR(SUMIFS($E:$E,$G:$G,Tabelid!$L$1,$C:$C,Tabelid!$J$4,$H:$H,L$2)/SUMIFS($E:$E,$G:$G,Tabelid!$L$1,$C:$C,Tabelid!$J$4),0),""))),"")</f>
        <v/>
      </c>
      <c r="M46" s="52" t="str">
        <f>IFERROR(IF($G46=Tabelid!$L$6,Eksplikatsioon!R47/SUM(Eksplikatsioon!$O47:'Eksplikatsioon'!$AG47),IF($G46=Tabelid!$L$4,IFERROR(SUMIFS($E:$E,$G:$G,Tabelid!$L$1,$C:$C,Tabelid!$J$4,$H:$H,M$2,$A:$A,$A46)/SUMIFS($E:$E,$G:$G,Tabelid!$L$1,$C:$C,Tabelid!$J$4,$A:$A,$A46),0),IF($G46=Tabelid!$L$5,IFERROR(SUMIFS($E:$E,$G:$G,Tabelid!$L$1,$C:$C,Tabelid!$J$4,$H:$H,M$2)/SUMIFS($E:$E,$G:$G,Tabelid!$L$1,$C:$C,Tabelid!$J$4),0),""))),"")</f>
        <v/>
      </c>
      <c r="N46" s="52" t="str">
        <f>IFERROR(IF($G46=Tabelid!$L$6,Eksplikatsioon!S47/SUM(Eksplikatsioon!$O47:'Eksplikatsioon'!$AG47),IF($G46=Tabelid!$L$4,IFERROR(SUMIFS($E:$E,$G:$G,Tabelid!$L$1,$C:$C,Tabelid!$J$4,$H:$H,N$2,$A:$A,$A46)/SUMIFS($E:$E,$G:$G,Tabelid!$L$1,$C:$C,Tabelid!$J$4,$A:$A,$A46),0),IF($G46=Tabelid!$L$5,IFERROR(SUMIFS($E:$E,$G:$G,Tabelid!$L$1,$C:$C,Tabelid!$J$4,$H:$H,N$2)/SUMIFS($E:$E,$G:$G,Tabelid!$L$1,$C:$C,Tabelid!$J$4),0),""))),"")</f>
        <v/>
      </c>
      <c r="O46" s="52" t="str">
        <f>IFERROR(IF($G46=Tabelid!$L$6,Eksplikatsioon!T47/SUM(Eksplikatsioon!$O47:'Eksplikatsioon'!$AG47),IF($G46=Tabelid!$L$4,IFERROR(SUMIFS($E:$E,$G:$G,Tabelid!$L$1,$C:$C,Tabelid!$J$4,$H:$H,O$2,$A:$A,$A46)/SUMIFS($E:$E,$G:$G,Tabelid!$L$1,$C:$C,Tabelid!$J$4,$A:$A,$A46),0),IF($G46=Tabelid!$L$5,IFERROR(SUMIFS($E:$E,$G:$G,Tabelid!$L$1,$C:$C,Tabelid!$J$4,$H:$H,O$2)/SUMIFS($E:$E,$G:$G,Tabelid!$L$1,$C:$C,Tabelid!$J$4),0),""))),"")</f>
        <v/>
      </c>
      <c r="P46" s="52" t="str">
        <f>IFERROR(IF($G46=Tabelid!$L$6,Eksplikatsioon!U47/SUM(Eksplikatsioon!$O47:'Eksplikatsioon'!$AG47),IF($G46=Tabelid!$L$4,IFERROR(SUMIFS($E:$E,$G:$G,Tabelid!$L$1,$C:$C,Tabelid!$J$4,$H:$H,P$2,$A:$A,$A46)/SUMIFS($E:$E,$G:$G,Tabelid!$L$1,$C:$C,Tabelid!$J$4,$A:$A,$A46),0),IF($G46=Tabelid!$L$5,IFERROR(SUMIFS($E:$E,$G:$G,Tabelid!$L$1,$C:$C,Tabelid!$J$4,$H:$H,P$2)/SUMIFS($E:$E,$G:$G,Tabelid!$L$1,$C:$C,Tabelid!$J$4),0),""))),"")</f>
        <v/>
      </c>
      <c r="Q46" s="52" t="str">
        <f>IFERROR(IF($G46=Tabelid!$L$6,Eksplikatsioon!V47/SUM(Eksplikatsioon!$O47:'Eksplikatsioon'!$AG47),IF($G46=Tabelid!$L$4,IFERROR(SUMIFS($E:$E,$G:$G,Tabelid!$L$1,$C:$C,Tabelid!$J$4,$H:$H,Q$2,$A:$A,$A46)/SUMIFS($E:$E,$G:$G,Tabelid!$L$1,$C:$C,Tabelid!$J$4,$A:$A,$A46),0),IF($G46=Tabelid!$L$5,IFERROR(SUMIFS($E:$E,$G:$G,Tabelid!$L$1,$C:$C,Tabelid!$J$4,$H:$H,Q$2)/SUMIFS($E:$E,$G:$G,Tabelid!$L$1,$C:$C,Tabelid!$J$4),0),""))),"")</f>
        <v/>
      </c>
      <c r="R46" s="52" t="str">
        <f>IFERROR(IF($G46=Tabelid!$L$6,Eksplikatsioon!W47/SUM(Eksplikatsioon!$O47:'Eksplikatsioon'!$AG47),IF($G46=Tabelid!$L$4,IFERROR(SUMIFS($E:$E,$G:$G,Tabelid!$L$1,$C:$C,Tabelid!$J$4,$H:$H,R$2,$A:$A,$A46)/SUMIFS($E:$E,$G:$G,Tabelid!$L$1,$C:$C,Tabelid!$J$4,$A:$A,$A46),0),IF($G46=Tabelid!$L$5,IFERROR(SUMIFS($E:$E,$G:$G,Tabelid!$L$1,$C:$C,Tabelid!$J$4,$H:$H,R$2)/SUMIFS($E:$E,$G:$G,Tabelid!$L$1,$C:$C,Tabelid!$J$4),0),""))),"")</f>
        <v/>
      </c>
      <c r="S46" s="52" t="str">
        <f>IFERROR(IF($G46=Tabelid!$L$6,Eksplikatsioon!X47/SUM(Eksplikatsioon!$O47:'Eksplikatsioon'!$AG47),IF($G46=Tabelid!$L$4,IFERROR(SUMIFS($E:$E,$G:$G,Tabelid!$L$1,$C:$C,Tabelid!$J$4,$H:$H,S$2,$A:$A,$A46)/SUMIFS($E:$E,$G:$G,Tabelid!$L$1,$C:$C,Tabelid!$J$4,$A:$A,$A46),0),IF($G46=Tabelid!$L$5,IFERROR(SUMIFS($E:$E,$G:$G,Tabelid!$L$1,$C:$C,Tabelid!$J$4,$H:$H,S$2)/SUMIFS($E:$E,$G:$G,Tabelid!$L$1,$C:$C,Tabelid!$J$4),0),""))),"")</f>
        <v/>
      </c>
      <c r="T46" s="52" t="str">
        <f>IFERROR(IF($G46=Tabelid!$L$6,Eksplikatsioon!Y47/SUM(Eksplikatsioon!$O47:'Eksplikatsioon'!$AG47),IF($G46=Tabelid!$L$4,IFERROR(SUMIFS($E:$E,$G:$G,Tabelid!$L$1,$C:$C,Tabelid!$J$4,$H:$H,T$2,$A:$A,$A46)/SUMIFS($E:$E,$G:$G,Tabelid!$L$1,$C:$C,Tabelid!$J$4,$A:$A,$A46),0),IF($G46=Tabelid!$L$5,IFERROR(SUMIFS($E:$E,$G:$G,Tabelid!$L$1,$C:$C,Tabelid!$J$4,$H:$H,T$2)/SUMIFS($E:$E,$G:$G,Tabelid!$L$1,$C:$C,Tabelid!$J$4),0),""))),"")</f>
        <v/>
      </c>
      <c r="U46" s="52" t="str">
        <f>IFERROR(IF($G46=Tabelid!$L$6,Eksplikatsioon!Z47/SUM(Eksplikatsioon!$O47:'Eksplikatsioon'!$AG47),IF($G46=Tabelid!$L$4,IFERROR(SUMIFS($E:$E,$G:$G,Tabelid!$L$1,$C:$C,Tabelid!$J$4,$H:$H,U$2,$A:$A,$A46)/SUMIFS($E:$E,$G:$G,Tabelid!$L$1,$C:$C,Tabelid!$J$4,$A:$A,$A46),0),IF($G46=Tabelid!$L$5,IFERROR(SUMIFS($E:$E,$G:$G,Tabelid!$L$1,$C:$C,Tabelid!$J$4,$H:$H,U$2)/SUMIFS($E:$E,$G:$G,Tabelid!$L$1,$C:$C,Tabelid!$J$4),0),""))),"")</f>
        <v/>
      </c>
      <c r="V46" s="52"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52"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52"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52"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52"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52"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52"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52" t="str">
        <f>IFERROR(IF($G46=Tabelid!$L$6,$E46*J46,IFERROR($E46*J46/SUM($J46:$AB46)*(Eksplikatsioon!O47)/SUMPRODUCT($J46:$AB46,Eksplikatsioon!$O47:$AG47),"")),"")</f>
        <v/>
      </c>
      <c r="AD46" s="52" t="str">
        <f>IFERROR(IF($G46=Tabelid!$L$6,$E46*K46,IFERROR($E46*K46/SUM($J46:$AB46)*(Eksplikatsioon!P47)/SUMPRODUCT($J46:$AB46,Eksplikatsioon!$O47:$AG47),"")),"")</f>
        <v/>
      </c>
      <c r="AE46" s="52" t="str">
        <f>IFERROR(IF($G46=Tabelid!$L$6,$E46*L46,IFERROR($E46*L46/SUM($J46:$AB46)*(Eksplikatsioon!Q47)/SUMPRODUCT($J46:$AB46,Eksplikatsioon!$O47:$AG47),"")),"")</f>
        <v/>
      </c>
      <c r="AF46" s="52" t="str">
        <f>IFERROR(IF($G46=Tabelid!$L$6,$E46*M46,IFERROR($E46*M46/SUM($J46:$AB46)*(Eksplikatsioon!R47)/SUMPRODUCT($J46:$AB46,Eksplikatsioon!$O47:$AG47),"")),"")</f>
        <v/>
      </c>
      <c r="AG46" s="52" t="str">
        <f>IFERROR(IF($G46=Tabelid!$L$6,$E46*N46,IFERROR($E46*N46/SUM($J46:$AB46)*(Eksplikatsioon!S47)/SUMPRODUCT($J46:$AB46,Eksplikatsioon!$O47:$AG47),"")),"")</f>
        <v/>
      </c>
      <c r="AH46" s="52" t="str">
        <f>IFERROR(IF($G46=Tabelid!$L$6,$E46*O46,IFERROR($E46*O46/SUM($J46:$AB46)*(Eksplikatsioon!T47)/SUMPRODUCT($J46:$AB46,Eksplikatsioon!$O47:$AG47),"")),"")</f>
        <v/>
      </c>
      <c r="AI46" s="52" t="str">
        <f>IFERROR(IF($G46=Tabelid!$L$6,$E46*P46,IFERROR($E46*P46/SUM($J46:$AB46)*(Eksplikatsioon!U47)/SUMPRODUCT($J46:$AB46,Eksplikatsioon!$O47:$AG47),"")),"")</f>
        <v/>
      </c>
      <c r="AJ46" s="52" t="str">
        <f>IFERROR(IF($G46=Tabelid!$L$6,$E46*Q46,IFERROR($E46*Q46/SUM($J46:$AB46)*(Eksplikatsioon!V47)/SUMPRODUCT($J46:$AB46,Eksplikatsioon!$O47:$AG47),"")),"")</f>
        <v/>
      </c>
      <c r="AK46" s="52" t="str">
        <f>IFERROR(IF($G46=Tabelid!$L$6,$E46*R46,IFERROR($E46*R46/SUM($J46:$AB46)*(Eksplikatsioon!W47)/SUMPRODUCT($J46:$AB46,Eksplikatsioon!$O47:$AG47),"")),"")</f>
        <v/>
      </c>
      <c r="AL46" s="52" t="str">
        <f>IFERROR(IF($G46=Tabelid!$L$6,$E46*S46,IFERROR($E46*S46/SUM($J46:$AB46)*(Eksplikatsioon!X47)/SUMPRODUCT($J46:$AB46,Eksplikatsioon!$O47:$AG47),"")),"")</f>
        <v/>
      </c>
      <c r="AM46" s="52" t="str">
        <f>IFERROR(IF($G46=Tabelid!$L$6,$E46*T46,IFERROR($E46*T46/SUM($J46:$AB46)*(Eksplikatsioon!Y47)/SUMPRODUCT($J46:$AB46,Eksplikatsioon!$O47:$AG47),"")),"")</f>
        <v/>
      </c>
      <c r="AN46" s="52" t="str">
        <f>IFERROR(IF($G46=Tabelid!$L$6,$E46*U46,IFERROR($E46*U46/SUM($J46:$AB46)*(Eksplikatsioon!Z47)/SUMPRODUCT($J46:$AB46,Eksplikatsioon!$O47:$AG47),"")),"")</f>
        <v/>
      </c>
      <c r="AO46" s="52" t="str">
        <f>IFERROR(IF($G46=Tabelid!$L$6,$E46*V46,IFERROR($E46*V46/SUM($J46:$AB46)*(Eksplikatsioon!AA47)/SUMPRODUCT($J46:$AB46,Eksplikatsioon!$O47:$AG47),"")),"")</f>
        <v/>
      </c>
      <c r="AP46" s="52" t="str">
        <f>IFERROR(IF($G46=Tabelid!$L$6,$E46*W46,IFERROR($E46*W46/SUM($J46:$AB46)*(Eksplikatsioon!AB47)/SUMPRODUCT($J46:$AB46,Eksplikatsioon!$O47:$AG47),"")),"")</f>
        <v/>
      </c>
      <c r="AQ46" s="52" t="str">
        <f>IFERROR(IF($G46=Tabelid!$L$6,$E46*X46,IFERROR($E46*X46/SUM($J46:$AB46)*(Eksplikatsioon!AC47)/SUMPRODUCT($J46:$AB46,Eksplikatsioon!$O47:$AG47),"")),"")</f>
        <v/>
      </c>
      <c r="AR46" s="52" t="str">
        <f>IFERROR(IF($G46=Tabelid!$L$6,$E46*Y46,IFERROR($E46*Y46/SUM($J46:$AB46)*(Eksplikatsioon!AD47)/SUMPRODUCT($J46:$AB46,Eksplikatsioon!$O47:$AG47),"")),"")</f>
        <v/>
      </c>
      <c r="AS46" s="52" t="str">
        <f>IFERROR(IF($G46=Tabelid!$L$6,$E46*Z46,IFERROR($E46*Z46/SUM($J46:$AB46)*(Eksplikatsioon!AE47)/SUMPRODUCT($J46:$AB46,Eksplikatsioon!$O47:$AG47),"")),"")</f>
        <v/>
      </c>
      <c r="AT46" s="52" t="str">
        <f>IFERROR(IF($G46=Tabelid!$L$6,$E46*AA46,IFERROR($E46*AA46/SUM($J46:$AB46)*(Eksplikatsioon!AF47)/SUMPRODUCT($J46:$AB46,Eksplikatsioon!$O47:$AG47),"")),"")</f>
        <v/>
      </c>
      <c r="AU46" s="52" t="str">
        <f>IFERROR(IF($G46=Tabelid!$L$6,$E46*AB46,IFERROR($E46*AB46/SUM($J46:$AB46)*(Eksplikatsioon!AG47)/SUMPRODUCT($J46:$AB46,Eksplikatsioon!$O47:$AG47),"")),"")</f>
        <v/>
      </c>
      <c r="AW46" s="61" t="str">
        <f t="shared" si="5"/>
        <v/>
      </c>
      <c r="AX46" s="61" t="str">
        <f t="shared" si="6"/>
        <v/>
      </c>
      <c r="AY46" s="58" t="str">
        <f>IF(BF46&lt;&gt;"",IF(SUMIFS(E:E,H:H,AW46,G:G,"Ainukasutuses pind",C:C,"ÜÜRITAV PIND")=0,0,SUMIFS(E:E,H:H,AW46,G:G,"Ainukasutuses pind",C:C,"ÜÜRITAV PIND")),IF(AW46="Aktiivne vakantsus",SUMIFS(E:E,C:C,"üüritav pind",G:G,"ainukasutuses pind")-SUM($AY$2:AY45),IF(AW46="Üüritav pind kokku",SUM($AY$2:AY45),"")))</f>
        <v/>
      </c>
      <c r="AZ46" s="58" t="str">
        <f>IF(BF46&lt;&gt;"",IFERROR(SUMIFS(E:E,G:G,"Ainukasutuses pind",C:C,"Üüritav pind",H:H,AW46,A:A,-5)/SUMIFS(E:E,G:G,"Ainukasutuses pind",C:C,"Üüritav pind",A:A,-5)*SUMIFS(E:E,G:G,"korruse üldpind",C:C,"üüritav pind",A:A,-5),0)+IFERROR(SUMIFS(E:E,G:G,"Ainukasutuses pind",C:C,"Üüritav pind",H:H,AW46,A:A,-4)/SUMIFS(E:E,G:G,"Ainukasutuses pind",C:C,"Üüritav pind",A:A,-4)*SUMIFS(E:E,G:G,"korruse üldpind",C:C,"üüritav pind",A:A,-4),0)+IFERROR(SUMIFS(E:E,G:G,"Ainukasutuses pind",C:C,"Üüritav pind",H:H,AW46,A:A,-3)/SUMIFS(E:E,G:G,"Ainukasutuses pind",C:C,"Üüritav pind",A:A,-3)*SUMIFS(E:E,G:G,"korruse üldpind",C:C,"üüritav pind",A:A,-3),0)+IFERROR(SUMIFS(E:E,G:G,"Ainukasutuses pind",C:C,"Üüritav pind",H:H,AW46,A:A,-2)/SUMIFS(E:E,G:G,"Ainukasutuses pind",C:C,"Üüritav pind",A:A,-2)*SUMIFS(E:E,G:G,"korruse üldpind",C:C,"üüritav pind",A:A,-2),0)+IFERROR(SUMIFS(E:E,G:G,"Ainukasutuses pind",C:C,"Üüritav pind",H:H,AW46,A:A,-1)/SUMIFS(E:E,G:G,"Ainukasutuses pind",C:C,"Üüritav pind",A:A,-1)*SUMIFS(E:E,G:G,"korruse üldpind",C:C,"üüritav pind",A:A,-1),0)+IFERROR(SUMIFS(E:E,G:G,"Ainukasutuses pind",C:C,"Üüritav pind",H:H,AW46,A:A,0)/SUMIFS(E:E,G:G,"Ainukasutuses pind",C:C,"Üüritav pind",A:A,0)*SUMIFS(E:E,G:G,"korruse üldpind",C:C,"üüritav pind",A:A,0),0)+IFERROR(SUMIFS(E:E,G:G,"Ainukasutuses pind",C:C,"Üüritav pind",H:H,AW46,A:A,1)/SUMIFS(E:E,G:G,"Ainukasutuses pind",C:C,"Üüritav pind",A:A,1)*SUMIFS(E:E,G:G,"korruse üldpind",C:C,"üüritav pind",A:A,1),0)+IFERROR(SUMIFS(E:E,G:G,"Ainukasutuses pind",C:C,"Üüritav pind",H:H,AW46,A:A,2)/SUMIFS(E:E,G:G,"Ainukasutuses pind",C:C,"Üüritav pind",A:A,2)*SUMIFS(E:E,G:G,"korruse üldpind",C:C,"üüritav pind",A:A,2),0)+IFERROR(SUMIFS(E:E,G:G,"Ainukasutuses pind",C:C,"Üüritav pind",H:H,AW46,A:A,3)/SUMIFS(E:E,G:G,"Ainukasutuses pind",C:C,"Üüritav pind",A:A,3)*SUMIFS(E:E,G:G,"korruse üldpind",C:C,"üüritav pind",A:A,3),0)+IFERROR(SUMIFS(E:E,G:G,"Ainukasutuses pind",C:C,"Üüritav pind",H:H,AW46,A:A,4)/SUMIFS(E:E,G:G,"Ainukasutuses pind",C:C,"Üüritav pind",A:A,4)*SUMIFS(E:E,G:G,"korruse üldpind",C:C,"üüritav pind",A:A,4),0)+IFERROR(SUMIFS(E:E,G:G,"Ainukasutuses pind",C:C,"Üüritav pind",H:H,AW46,A:A,5)/SUMIFS(E:E,G:G,"Ainukasutuses pind",C:C,"Üüritav pind",A:A,5)*SUMIFS(E:E,G:G,"korruse üldpind",C:C,"üüritav pind",A:A,5),0)+IFERROR(SUMIFS(E:E,G:G,"Ainukasutuses pind",C:C,"Üüritav pind",H:H,AW46,A:A,6)/SUMIFS(E:E,G:G,"Ainukasutuses pind",C:C,"Üüritav pind",A:A,6)*SUMIFS(E:E,G:G,"korruse üldpind",C:C,"üüritav pind",A:A,6),0)+IFERROR(SUMIFS(E:E,G:G,"Ainukasutuses pind",C:C,"Üüritav pind",H:H,AW46,A:A,7)/SUMIFS(E:E,G:G,"Ainukasutuses pind",C:C,"Üüritav pind",A:A,7)*SUMIFS(E:E,G:G,"korruse üldpind",C:C,"üüritav pind",A:A,7),0)+IFERROR(SUMIFS(E:E,G:G,"Ainukasutuses pind",C:C,"Üüritav pind",H:H,AW46,A:A,8)/SUMIFS(E:E,G:G,"Ainukasutuses pind",C:C,"Üüritav pind",A:A,8)*SUMIFS(E:E,G:G,"korruse üldpind",C:C,"üüritav pind",A:A,8),0)+IFERROR(SUMIFS(E:E,G:G,"Ainukasutuses pind",C:C,"Üüritav pind",H:H,AW46,A:A,9)/SUMIFS(E:E,G:G,"Ainukasutuses pind",C:C,"Üüritav pind",A:A,9)*SUMIFS(E:E,G:G,"korruse üldpind",C:C,"üüritav pind",A:A,9),0)+IFERROR(SUMIFS(E:E,G:G,"Ainukasutuses pind",C:C,"Üüritav pind",H:H,AW46,A:A,10)/SUMIFS(E:E,G:G,"Ainukasutuses pind",C:C,"Üüritav pind",A:A,10)*SUMIFS(E:E,G:G,"korruse üldpind",C:C,"üüritav pind",A:A,10),0)+IFERROR(SUMIFS(E:E,G:G,"Ainukasutuses pind",C:C,"Üüritav pind",H:H,AW46,A:A,11)/SUMIFS(E:E,G:G,"Ainukasutuses pind",C:C,"Üüritav pind",A:A,11)*SUMIFS(E:E,G:G,"korruse üldpind",C:C,"üüritav pind",A:A,11),0)+IFERROR(SUMIFS(E:E,G:G,"Ainukasutuses pind",C:C,"Üüritav pind",H:H,AW46,A:A,12)/SUMIFS(E:E,G:G,"Ainukasutuses pind",C:C,"Üüritav pind",A:A,12)*SUMIFS(E:E,G:G,"korruse üldpind",C:C,"üüritav pind",A:A,12),0)+IFERROR(SUMIFS(E:E,G:G,"Ainukasutuses pind",C:C,"Üüritav pind",H:H,AW46,A:A,13)/SUMIFS(E:E,G:G,"Ainukasutuses pind",C:C,"Üüritav pind",A:A,13)*SUMIFS(E:E,G:G,"korruse üldpind",C:C,"üüritav pind",A:A,13),0)+IFERROR(SUMIFS(E:E,G:G,"Ainukasutuses pind",C:C,"Üüritav pind",H:H,AW46,A:A,14)/SUMIFS(E:E,G:G,"Ainukasutuses pind",C:C,"Üüritav pind",A:A,14)*SUMIFS(E:E,G:G,"korruse üldpind",C:C,"üüritav pind",A:A,14),0)+IFERROR(SUMIFS(E:E,G:G,"Ainukasutuses pind",C:C,"Üüritav pind",H:H,AW46,A:A,15)/SUMIFS(E:E,G:G,"Ainukasutuses pind",C:C,"Üüritav pind",A:A,15)*SUMIFS(E:E,G:G,"korruse üldpind",C:C,"üüritav pind",A:A,15),0)+IFERROR(SUMIFS(E:E,G:G,"Ainukasutuses pind",C:C,"Üüritav pind",H:H,AW46,A:A,16)/SUMIFS(E:E,G:G,"Ainukasutuses pind",C:C,"Üüritav pind",A:A,16)*SUMIFS(E:E,G:G,"korruse üldpind",C:C,"üüritav pind",A:A,16),0)+IFERROR(SUMIFS(E:E,G:G,"Ainukasutuses pind",C:C,"Üüritav pind",H:H,AW46,A:A,17)/SUMIFS(E:E,G:G,"Ainukasutuses pind",C:C,"Üüritav pind",A:A,17)*SUMIFS(E:E,G:G,"korruse üldpind",C:C,"üüritav pind",A:A,17),0)+IFERROR(SUMIFS(E:E,G:G,"Ainukasutuses pind",C:C,"Üüritav pind",H:H,AW46,A:A,18)/SUMIFS(E:E,G:G,"Ainukasutuses pind",C:C,"Üüritav pind",A:A,18)*SUMIFS(E:E,G:G,"korruse üldpind",C:C,"üüritav pind",A:A,18),0)+IFERROR(SUMIFS(E:E,G:G,"Ainukasutuses pind",C:C,"Üüritav pind",H:H,AW46,A:A,19)/SUMIFS(E:E,G:G,"Ainukasutuses pind",C:C,"Üüritav pind",A:A,19)*SUMIFS(E:E,G:G,"korruse üldpind",C:C,"üüritav pind",A:A,19),0)+IFERROR(SUMIFS(E:E,G:G,"Ainukasutuses pind",C:C,"Üüritav pind",H:H,AW46,A:A,20)/SUMIFS(E:E,G:G,"Ainukasutuses pind",C:C,"Üüritav pind",A:A,20)*SUMIFS(E:E,G:G,"korruse üldpind",C:C,"üüritav pind",A:A,20),0),IF(AW46="Aktiivne vakantsus",SUMIFS(E:E,C:C,"üüritav pind",G:G,"korruse üldpind")-SUM($AZ$2:AZ45),IF(AW46="Üüritav pind kokku",SUM($AZ$2:AZ45),"")))</f>
        <v/>
      </c>
      <c r="BA46" s="58" t="str">
        <f ca="1">IF(BF46&lt;&gt;"",IFERROR(AY46/SUM($AY$3:OFFSET($AY$3,MATCH("Üüritav pind kokku",$AW$5:$AW$100,0),0))*SUMIFS(E:E,G:G,"Hoone üldpind",C:C,"ÜÜRITAV PIND"),0),IF(AW46="Aktiivne vakantsus",IFERROR(AY46/SUM($AY$3:AY46)*SUMIFS(E:E,G:G,"Hoone üldpind",C:C,"ÜÜRITAV PIND"),SUMIFS(E:E,G:G,"Hoone üldpind",C:C,"ÜÜRITAV PIND")),IF(AW46="Üüritav pind kokku",SUM($BA$2:BA45),"")))</f>
        <v/>
      </c>
      <c r="BB46" s="58" t="str">
        <f ca="1">IF(OR(BF46&lt;&gt;"",AW46="Aktiivne vakantsus"),IFERROR(SUM(INDIRECT("r3c"&amp;MATCH($AW46,AC$2:AU$2,0)+28,FALSE):INDIRECT("r1002c"&amp;MATCH($AW46,AC$2:AU$2,0)+28,FALSE)),0),IF(AW46="Üüritav pind kokku",SUM($BB$2:BB45),""))</f>
        <v/>
      </c>
      <c r="BC46" s="58" t="str">
        <f t="shared" si="7"/>
        <v/>
      </c>
      <c r="BD46" s="73" t="str">
        <f t="shared" ca="1" si="8"/>
        <v/>
      </c>
      <c r="BF46" s="60"/>
      <c r="BG46" s="60"/>
    </row>
    <row r="47" spans="1:59" x14ac:dyDescent="0.25">
      <c r="A47" s="38" t="str">
        <f>IF(Eksplikatsioon!A48=0,"",Eksplikatsioon!A48)</f>
        <v>01</v>
      </c>
      <c r="B47" s="38" t="str">
        <f>IF(Eksplikatsioon!B48=0,"",Eksplikatsioon!B48)</f>
        <v>128</v>
      </c>
      <c r="C47" s="38" t="str">
        <f>IF(Eksplikatsioon!C48=0,"",Eksplikatsioon!C48)</f>
        <v>ÜÜRITAV PIND</v>
      </c>
      <c r="D47" s="38" t="str">
        <f>IF(Eksplikatsioon!D48=0,"",Eksplikatsioon!D48)</f>
        <v>Kabinet/Büroo</v>
      </c>
      <c r="E47" s="38">
        <f>IF(Eksplikatsioon!F48=0,"",Eksplikatsioon!F48)</f>
        <v>28.4</v>
      </c>
      <c r="F47" s="38" t="str">
        <f>IF(Eksplikatsioon!H48=0,"",Eksplikatsioon!H48)</f>
        <v/>
      </c>
      <c r="G47" s="38" t="str">
        <f>IF(Eksplikatsioon!J48=0,"",Eksplikatsioon!J48)</f>
        <v>Ainukasutuses pind</v>
      </c>
      <c r="H47" s="38" t="str">
        <f>IF(Eksplikatsioon!K48=0,"",Eksplikatsioon!K48)</f>
        <v>Sotsiaalkindlustusamet</v>
      </c>
      <c r="I47" s="38" t="str">
        <f>IF(Eksplikatsioon!L48=0,"",Eksplikatsioon!L48)</f>
        <v>LEIGRI5_19</v>
      </c>
      <c r="J47" s="52" t="str">
        <f>IFERROR(IF($G47=Tabelid!$L$6,Eksplikatsioon!O48/SUM(Eksplikatsioon!$O48:'Eksplikatsioon'!$AG48),IF($G47=Tabelid!$L$4,IFERROR(SUMIFS($E:$E,$G:$G,Tabelid!$L$1,$C:$C,Tabelid!$J$4,$H:$H,J$2,$A:$A,$A47)/SUMIFS($E:$E,$G:$G,Tabelid!$L$1,$C:$C,Tabelid!$J$4,$A:$A,$A47),0),IF($G47=Tabelid!$L$5,IFERROR(SUMIFS($E:$E,$G:$G,Tabelid!$L$1,$C:$C,Tabelid!$J$4,$H:$H,J$2)/SUMIFS($E:$E,$G:$G,Tabelid!$L$1,$C:$C,Tabelid!$J$4),0),""))),"")</f>
        <v/>
      </c>
      <c r="K47" s="52" t="str">
        <f>IFERROR(IF($G47=Tabelid!$L$6,Eksplikatsioon!P48/SUM(Eksplikatsioon!$O48:'Eksplikatsioon'!$AG48),IF($G47=Tabelid!$L$4,IFERROR(SUMIFS($E:$E,$G:$G,Tabelid!$L$1,$C:$C,Tabelid!$J$4,$H:$H,K$2,$A:$A,$A47)/SUMIFS($E:$E,$G:$G,Tabelid!$L$1,$C:$C,Tabelid!$J$4,$A:$A,$A47),0),IF($G47=Tabelid!$L$5,IFERROR(SUMIFS($E:$E,$G:$G,Tabelid!$L$1,$C:$C,Tabelid!$J$4,$H:$H,K$2)/SUMIFS($E:$E,$G:$G,Tabelid!$L$1,$C:$C,Tabelid!$J$4),0),""))),"")</f>
        <v/>
      </c>
      <c r="L47" s="52" t="str">
        <f>IFERROR(IF($G47=Tabelid!$L$6,Eksplikatsioon!Q48/SUM(Eksplikatsioon!$O48:'Eksplikatsioon'!$AG48),IF($G47=Tabelid!$L$4,IFERROR(SUMIFS($E:$E,$G:$G,Tabelid!$L$1,$C:$C,Tabelid!$J$4,$H:$H,L$2,$A:$A,$A47)/SUMIFS($E:$E,$G:$G,Tabelid!$L$1,$C:$C,Tabelid!$J$4,$A:$A,$A47),0),IF($G47=Tabelid!$L$5,IFERROR(SUMIFS($E:$E,$G:$G,Tabelid!$L$1,$C:$C,Tabelid!$J$4,$H:$H,L$2)/SUMIFS($E:$E,$G:$G,Tabelid!$L$1,$C:$C,Tabelid!$J$4),0),""))),"")</f>
        <v/>
      </c>
      <c r="M47" s="52" t="str">
        <f>IFERROR(IF($G47=Tabelid!$L$6,Eksplikatsioon!R48/SUM(Eksplikatsioon!$O48:'Eksplikatsioon'!$AG48),IF($G47=Tabelid!$L$4,IFERROR(SUMIFS($E:$E,$G:$G,Tabelid!$L$1,$C:$C,Tabelid!$J$4,$H:$H,M$2,$A:$A,$A47)/SUMIFS($E:$E,$G:$G,Tabelid!$L$1,$C:$C,Tabelid!$J$4,$A:$A,$A47),0),IF($G47=Tabelid!$L$5,IFERROR(SUMIFS($E:$E,$G:$G,Tabelid!$L$1,$C:$C,Tabelid!$J$4,$H:$H,M$2)/SUMIFS($E:$E,$G:$G,Tabelid!$L$1,$C:$C,Tabelid!$J$4),0),""))),"")</f>
        <v/>
      </c>
      <c r="N47" s="52" t="str">
        <f>IFERROR(IF($G47=Tabelid!$L$6,Eksplikatsioon!S48/SUM(Eksplikatsioon!$O48:'Eksplikatsioon'!$AG48),IF($G47=Tabelid!$L$4,IFERROR(SUMIFS($E:$E,$G:$G,Tabelid!$L$1,$C:$C,Tabelid!$J$4,$H:$H,N$2,$A:$A,$A47)/SUMIFS($E:$E,$G:$G,Tabelid!$L$1,$C:$C,Tabelid!$J$4,$A:$A,$A47),0),IF($G47=Tabelid!$L$5,IFERROR(SUMIFS($E:$E,$G:$G,Tabelid!$L$1,$C:$C,Tabelid!$J$4,$H:$H,N$2)/SUMIFS($E:$E,$G:$G,Tabelid!$L$1,$C:$C,Tabelid!$J$4),0),""))),"")</f>
        <v/>
      </c>
      <c r="O47" s="52" t="str">
        <f>IFERROR(IF($G47=Tabelid!$L$6,Eksplikatsioon!T48/SUM(Eksplikatsioon!$O48:'Eksplikatsioon'!$AG48),IF($G47=Tabelid!$L$4,IFERROR(SUMIFS($E:$E,$G:$G,Tabelid!$L$1,$C:$C,Tabelid!$J$4,$H:$H,O$2,$A:$A,$A47)/SUMIFS($E:$E,$G:$G,Tabelid!$L$1,$C:$C,Tabelid!$J$4,$A:$A,$A47),0),IF($G47=Tabelid!$L$5,IFERROR(SUMIFS($E:$E,$G:$G,Tabelid!$L$1,$C:$C,Tabelid!$J$4,$H:$H,O$2)/SUMIFS($E:$E,$G:$G,Tabelid!$L$1,$C:$C,Tabelid!$J$4),0),""))),"")</f>
        <v/>
      </c>
      <c r="P47" s="52" t="str">
        <f>IFERROR(IF($G47=Tabelid!$L$6,Eksplikatsioon!U48/SUM(Eksplikatsioon!$O48:'Eksplikatsioon'!$AG48),IF($G47=Tabelid!$L$4,IFERROR(SUMIFS($E:$E,$G:$G,Tabelid!$L$1,$C:$C,Tabelid!$J$4,$H:$H,P$2,$A:$A,$A47)/SUMIFS($E:$E,$G:$G,Tabelid!$L$1,$C:$C,Tabelid!$J$4,$A:$A,$A47),0),IF($G47=Tabelid!$L$5,IFERROR(SUMIFS($E:$E,$G:$G,Tabelid!$L$1,$C:$C,Tabelid!$J$4,$H:$H,P$2)/SUMIFS($E:$E,$G:$G,Tabelid!$L$1,$C:$C,Tabelid!$J$4),0),""))),"")</f>
        <v/>
      </c>
      <c r="Q47" s="52" t="str">
        <f>IFERROR(IF($G47=Tabelid!$L$6,Eksplikatsioon!V48/SUM(Eksplikatsioon!$O48:'Eksplikatsioon'!$AG48),IF($G47=Tabelid!$L$4,IFERROR(SUMIFS($E:$E,$G:$G,Tabelid!$L$1,$C:$C,Tabelid!$J$4,$H:$H,Q$2,$A:$A,$A47)/SUMIFS($E:$E,$G:$G,Tabelid!$L$1,$C:$C,Tabelid!$J$4,$A:$A,$A47),0),IF($G47=Tabelid!$L$5,IFERROR(SUMIFS($E:$E,$G:$G,Tabelid!$L$1,$C:$C,Tabelid!$J$4,$H:$H,Q$2)/SUMIFS($E:$E,$G:$G,Tabelid!$L$1,$C:$C,Tabelid!$J$4),0),""))),"")</f>
        <v/>
      </c>
      <c r="R47" s="52" t="str">
        <f>IFERROR(IF($G47=Tabelid!$L$6,Eksplikatsioon!W48/SUM(Eksplikatsioon!$O48:'Eksplikatsioon'!$AG48),IF($G47=Tabelid!$L$4,IFERROR(SUMIFS($E:$E,$G:$G,Tabelid!$L$1,$C:$C,Tabelid!$J$4,$H:$H,R$2,$A:$A,$A47)/SUMIFS($E:$E,$G:$G,Tabelid!$L$1,$C:$C,Tabelid!$J$4,$A:$A,$A47),0),IF($G47=Tabelid!$L$5,IFERROR(SUMIFS($E:$E,$G:$G,Tabelid!$L$1,$C:$C,Tabelid!$J$4,$H:$H,R$2)/SUMIFS($E:$E,$G:$G,Tabelid!$L$1,$C:$C,Tabelid!$J$4),0),""))),"")</f>
        <v/>
      </c>
      <c r="S47" s="52" t="str">
        <f>IFERROR(IF($G47=Tabelid!$L$6,Eksplikatsioon!X48/SUM(Eksplikatsioon!$O48:'Eksplikatsioon'!$AG48),IF($G47=Tabelid!$L$4,IFERROR(SUMIFS($E:$E,$G:$G,Tabelid!$L$1,$C:$C,Tabelid!$J$4,$H:$H,S$2,$A:$A,$A47)/SUMIFS($E:$E,$G:$G,Tabelid!$L$1,$C:$C,Tabelid!$J$4,$A:$A,$A47),0),IF($G47=Tabelid!$L$5,IFERROR(SUMIFS($E:$E,$G:$G,Tabelid!$L$1,$C:$C,Tabelid!$J$4,$H:$H,S$2)/SUMIFS($E:$E,$G:$G,Tabelid!$L$1,$C:$C,Tabelid!$J$4),0),""))),"")</f>
        <v/>
      </c>
      <c r="T47" s="52" t="str">
        <f>IFERROR(IF($G47=Tabelid!$L$6,Eksplikatsioon!Y48/SUM(Eksplikatsioon!$O48:'Eksplikatsioon'!$AG48),IF($G47=Tabelid!$L$4,IFERROR(SUMIFS($E:$E,$G:$G,Tabelid!$L$1,$C:$C,Tabelid!$J$4,$H:$H,T$2,$A:$A,$A47)/SUMIFS($E:$E,$G:$G,Tabelid!$L$1,$C:$C,Tabelid!$J$4,$A:$A,$A47),0),IF($G47=Tabelid!$L$5,IFERROR(SUMIFS($E:$E,$G:$G,Tabelid!$L$1,$C:$C,Tabelid!$J$4,$H:$H,T$2)/SUMIFS($E:$E,$G:$G,Tabelid!$L$1,$C:$C,Tabelid!$J$4),0),""))),"")</f>
        <v/>
      </c>
      <c r="U47" s="52" t="str">
        <f>IFERROR(IF($G47=Tabelid!$L$6,Eksplikatsioon!Z48/SUM(Eksplikatsioon!$O48:'Eksplikatsioon'!$AG48),IF($G47=Tabelid!$L$4,IFERROR(SUMIFS($E:$E,$G:$G,Tabelid!$L$1,$C:$C,Tabelid!$J$4,$H:$H,U$2,$A:$A,$A47)/SUMIFS($E:$E,$G:$G,Tabelid!$L$1,$C:$C,Tabelid!$J$4,$A:$A,$A47),0),IF($G47=Tabelid!$L$5,IFERROR(SUMIFS($E:$E,$G:$G,Tabelid!$L$1,$C:$C,Tabelid!$J$4,$H:$H,U$2)/SUMIFS($E:$E,$G:$G,Tabelid!$L$1,$C:$C,Tabelid!$J$4),0),""))),"")</f>
        <v/>
      </c>
      <c r="V47" s="52"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52"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52"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52"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52"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52"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52"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52" t="str">
        <f>IFERROR(IF($G47=Tabelid!$L$6,$E47*J47,IFERROR($E47*J47/SUM($J47:$AB47)*(Eksplikatsioon!O48)/SUMPRODUCT($J47:$AB47,Eksplikatsioon!$O48:$AG48),"")),"")</f>
        <v/>
      </c>
      <c r="AD47" s="52" t="str">
        <f>IFERROR(IF($G47=Tabelid!$L$6,$E47*K47,IFERROR($E47*K47/SUM($J47:$AB47)*(Eksplikatsioon!P48)/SUMPRODUCT($J47:$AB47,Eksplikatsioon!$O48:$AG48),"")),"")</f>
        <v/>
      </c>
      <c r="AE47" s="52" t="str">
        <f>IFERROR(IF($G47=Tabelid!$L$6,$E47*L47,IFERROR($E47*L47/SUM($J47:$AB47)*(Eksplikatsioon!Q48)/SUMPRODUCT($J47:$AB47,Eksplikatsioon!$O48:$AG48),"")),"")</f>
        <v/>
      </c>
      <c r="AF47" s="52" t="str">
        <f>IFERROR(IF($G47=Tabelid!$L$6,$E47*M47,IFERROR($E47*M47/SUM($J47:$AB47)*(Eksplikatsioon!R48)/SUMPRODUCT($J47:$AB47,Eksplikatsioon!$O48:$AG48),"")),"")</f>
        <v/>
      </c>
      <c r="AG47" s="52" t="str">
        <f>IFERROR(IF($G47=Tabelid!$L$6,$E47*N47,IFERROR($E47*N47/SUM($J47:$AB47)*(Eksplikatsioon!S48)/SUMPRODUCT($J47:$AB47,Eksplikatsioon!$O48:$AG48),"")),"")</f>
        <v/>
      </c>
      <c r="AH47" s="52" t="str">
        <f>IFERROR(IF($G47=Tabelid!$L$6,$E47*O47,IFERROR($E47*O47/SUM($J47:$AB47)*(Eksplikatsioon!T48)/SUMPRODUCT($J47:$AB47,Eksplikatsioon!$O48:$AG48),"")),"")</f>
        <v/>
      </c>
      <c r="AI47" s="52" t="str">
        <f>IFERROR(IF($G47=Tabelid!$L$6,$E47*P47,IFERROR($E47*P47/SUM($J47:$AB47)*(Eksplikatsioon!U48)/SUMPRODUCT($J47:$AB47,Eksplikatsioon!$O48:$AG48),"")),"")</f>
        <v/>
      </c>
      <c r="AJ47" s="52" t="str">
        <f>IFERROR(IF($G47=Tabelid!$L$6,$E47*Q47,IFERROR($E47*Q47/SUM($J47:$AB47)*(Eksplikatsioon!V48)/SUMPRODUCT($J47:$AB47,Eksplikatsioon!$O48:$AG48),"")),"")</f>
        <v/>
      </c>
      <c r="AK47" s="52" t="str">
        <f>IFERROR(IF($G47=Tabelid!$L$6,$E47*R47,IFERROR($E47*R47/SUM($J47:$AB47)*(Eksplikatsioon!W48)/SUMPRODUCT($J47:$AB47,Eksplikatsioon!$O48:$AG48),"")),"")</f>
        <v/>
      </c>
      <c r="AL47" s="52" t="str">
        <f>IFERROR(IF($G47=Tabelid!$L$6,$E47*S47,IFERROR($E47*S47/SUM($J47:$AB47)*(Eksplikatsioon!X48)/SUMPRODUCT($J47:$AB47,Eksplikatsioon!$O48:$AG48),"")),"")</f>
        <v/>
      </c>
      <c r="AM47" s="52" t="str">
        <f>IFERROR(IF($G47=Tabelid!$L$6,$E47*T47,IFERROR($E47*T47/SUM($J47:$AB47)*(Eksplikatsioon!Y48)/SUMPRODUCT($J47:$AB47,Eksplikatsioon!$O48:$AG48),"")),"")</f>
        <v/>
      </c>
      <c r="AN47" s="52" t="str">
        <f>IFERROR(IF($G47=Tabelid!$L$6,$E47*U47,IFERROR($E47*U47/SUM($J47:$AB47)*(Eksplikatsioon!Z48)/SUMPRODUCT($J47:$AB47,Eksplikatsioon!$O48:$AG48),"")),"")</f>
        <v/>
      </c>
      <c r="AO47" s="52" t="str">
        <f>IFERROR(IF($G47=Tabelid!$L$6,$E47*V47,IFERROR($E47*V47/SUM($J47:$AB47)*(Eksplikatsioon!AA48)/SUMPRODUCT($J47:$AB47,Eksplikatsioon!$O48:$AG48),"")),"")</f>
        <v/>
      </c>
      <c r="AP47" s="52" t="str">
        <f>IFERROR(IF($G47=Tabelid!$L$6,$E47*W47,IFERROR($E47*W47/SUM($J47:$AB47)*(Eksplikatsioon!AB48)/SUMPRODUCT($J47:$AB47,Eksplikatsioon!$O48:$AG48),"")),"")</f>
        <v/>
      </c>
      <c r="AQ47" s="52" t="str">
        <f>IFERROR(IF($G47=Tabelid!$L$6,$E47*X47,IFERROR($E47*X47/SUM($J47:$AB47)*(Eksplikatsioon!AC48)/SUMPRODUCT($J47:$AB47,Eksplikatsioon!$O48:$AG48),"")),"")</f>
        <v/>
      </c>
      <c r="AR47" s="52" t="str">
        <f>IFERROR(IF($G47=Tabelid!$L$6,$E47*Y47,IFERROR($E47*Y47/SUM($J47:$AB47)*(Eksplikatsioon!AD48)/SUMPRODUCT($J47:$AB47,Eksplikatsioon!$O48:$AG48),"")),"")</f>
        <v/>
      </c>
      <c r="AS47" s="52" t="str">
        <f>IFERROR(IF($G47=Tabelid!$L$6,$E47*Z47,IFERROR($E47*Z47/SUM($J47:$AB47)*(Eksplikatsioon!AE48)/SUMPRODUCT($J47:$AB47,Eksplikatsioon!$O48:$AG48),"")),"")</f>
        <v/>
      </c>
      <c r="AT47" s="52" t="str">
        <f>IFERROR(IF($G47=Tabelid!$L$6,$E47*AA47,IFERROR($E47*AA47/SUM($J47:$AB47)*(Eksplikatsioon!AF48)/SUMPRODUCT($J47:$AB47,Eksplikatsioon!$O48:$AG48),"")),"")</f>
        <v/>
      </c>
      <c r="AU47" s="52" t="str">
        <f>IFERROR(IF($G47=Tabelid!$L$6,$E47*AB47,IFERROR($E47*AB47/SUM($J47:$AB47)*(Eksplikatsioon!AG48)/SUMPRODUCT($J47:$AB47,Eksplikatsioon!$O48:$AG48),"")),"")</f>
        <v/>
      </c>
      <c r="AW47" s="61" t="str">
        <f t="shared" si="5"/>
        <v/>
      </c>
      <c r="AX47" s="61" t="str">
        <f t="shared" si="6"/>
        <v/>
      </c>
      <c r="AY47" s="58" t="str">
        <f>IF(BF47&lt;&gt;"",IF(SUMIFS(E:E,H:H,AW47,G:G,"Ainukasutuses pind",C:C,"ÜÜRITAV PIND")=0,0,SUMIFS(E:E,H:H,AW47,G:G,"Ainukasutuses pind",C:C,"ÜÜRITAV PIND")),IF(AW47="Aktiivne vakantsus",SUMIFS(E:E,C:C,"üüritav pind",G:G,"ainukasutuses pind")-SUM($AY$2:AY46),IF(AW47="Üüritav pind kokku",SUM($AY$2:AY46),"")))</f>
        <v/>
      </c>
      <c r="AZ47" s="58" t="str">
        <f>IF(BF47&lt;&gt;"",IFERROR(SUMIFS(E:E,G:G,"Ainukasutuses pind",C:C,"Üüritav pind",H:H,AW47,A:A,-5)/SUMIFS(E:E,G:G,"Ainukasutuses pind",C:C,"Üüritav pind",A:A,-5)*SUMIFS(E:E,G:G,"korruse üldpind",C:C,"üüritav pind",A:A,-5),0)+IFERROR(SUMIFS(E:E,G:G,"Ainukasutuses pind",C:C,"Üüritav pind",H:H,AW47,A:A,-4)/SUMIFS(E:E,G:G,"Ainukasutuses pind",C:C,"Üüritav pind",A:A,-4)*SUMIFS(E:E,G:G,"korruse üldpind",C:C,"üüritav pind",A:A,-4),0)+IFERROR(SUMIFS(E:E,G:G,"Ainukasutuses pind",C:C,"Üüritav pind",H:H,AW47,A:A,-3)/SUMIFS(E:E,G:G,"Ainukasutuses pind",C:C,"Üüritav pind",A:A,-3)*SUMIFS(E:E,G:G,"korruse üldpind",C:C,"üüritav pind",A:A,-3),0)+IFERROR(SUMIFS(E:E,G:G,"Ainukasutuses pind",C:C,"Üüritav pind",H:H,AW47,A:A,-2)/SUMIFS(E:E,G:G,"Ainukasutuses pind",C:C,"Üüritav pind",A:A,-2)*SUMIFS(E:E,G:G,"korruse üldpind",C:C,"üüritav pind",A:A,-2),0)+IFERROR(SUMIFS(E:E,G:G,"Ainukasutuses pind",C:C,"Üüritav pind",H:H,AW47,A:A,-1)/SUMIFS(E:E,G:G,"Ainukasutuses pind",C:C,"Üüritav pind",A:A,-1)*SUMIFS(E:E,G:G,"korruse üldpind",C:C,"üüritav pind",A:A,-1),0)+IFERROR(SUMIFS(E:E,G:G,"Ainukasutuses pind",C:C,"Üüritav pind",H:H,AW47,A:A,0)/SUMIFS(E:E,G:G,"Ainukasutuses pind",C:C,"Üüritav pind",A:A,0)*SUMIFS(E:E,G:G,"korruse üldpind",C:C,"üüritav pind",A:A,0),0)+IFERROR(SUMIFS(E:E,G:G,"Ainukasutuses pind",C:C,"Üüritav pind",H:H,AW47,A:A,1)/SUMIFS(E:E,G:G,"Ainukasutuses pind",C:C,"Üüritav pind",A:A,1)*SUMIFS(E:E,G:G,"korruse üldpind",C:C,"üüritav pind",A:A,1),0)+IFERROR(SUMIFS(E:E,G:G,"Ainukasutuses pind",C:C,"Üüritav pind",H:H,AW47,A:A,2)/SUMIFS(E:E,G:G,"Ainukasutuses pind",C:C,"Üüritav pind",A:A,2)*SUMIFS(E:E,G:G,"korruse üldpind",C:C,"üüritav pind",A:A,2),0)+IFERROR(SUMIFS(E:E,G:G,"Ainukasutuses pind",C:C,"Üüritav pind",H:H,AW47,A:A,3)/SUMIFS(E:E,G:G,"Ainukasutuses pind",C:C,"Üüritav pind",A:A,3)*SUMIFS(E:E,G:G,"korruse üldpind",C:C,"üüritav pind",A:A,3),0)+IFERROR(SUMIFS(E:E,G:G,"Ainukasutuses pind",C:C,"Üüritav pind",H:H,AW47,A:A,4)/SUMIFS(E:E,G:G,"Ainukasutuses pind",C:C,"Üüritav pind",A:A,4)*SUMIFS(E:E,G:G,"korruse üldpind",C:C,"üüritav pind",A:A,4),0)+IFERROR(SUMIFS(E:E,G:G,"Ainukasutuses pind",C:C,"Üüritav pind",H:H,AW47,A:A,5)/SUMIFS(E:E,G:G,"Ainukasutuses pind",C:C,"Üüritav pind",A:A,5)*SUMIFS(E:E,G:G,"korruse üldpind",C:C,"üüritav pind",A:A,5),0)+IFERROR(SUMIFS(E:E,G:G,"Ainukasutuses pind",C:C,"Üüritav pind",H:H,AW47,A:A,6)/SUMIFS(E:E,G:G,"Ainukasutuses pind",C:C,"Üüritav pind",A:A,6)*SUMIFS(E:E,G:G,"korruse üldpind",C:C,"üüritav pind",A:A,6),0)+IFERROR(SUMIFS(E:E,G:G,"Ainukasutuses pind",C:C,"Üüritav pind",H:H,AW47,A:A,7)/SUMIFS(E:E,G:G,"Ainukasutuses pind",C:C,"Üüritav pind",A:A,7)*SUMIFS(E:E,G:G,"korruse üldpind",C:C,"üüritav pind",A:A,7),0)+IFERROR(SUMIFS(E:E,G:G,"Ainukasutuses pind",C:C,"Üüritav pind",H:H,AW47,A:A,8)/SUMIFS(E:E,G:G,"Ainukasutuses pind",C:C,"Üüritav pind",A:A,8)*SUMIFS(E:E,G:G,"korruse üldpind",C:C,"üüritav pind",A:A,8),0)+IFERROR(SUMIFS(E:E,G:G,"Ainukasutuses pind",C:C,"Üüritav pind",H:H,AW47,A:A,9)/SUMIFS(E:E,G:G,"Ainukasutuses pind",C:C,"Üüritav pind",A:A,9)*SUMIFS(E:E,G:G,"korruse üldpind",C:C,"üüritav pind",A:A,9),0)+IFERROR(SUMIFS(E:E,G:G,"Ainukasutuses pind",C:C,"Üüritav pind",H:H,AW47,A:A,10)/SUMIFS(E:E,G:G,"Ainukasutuses pind",C:C,"Üüritav pind",A:A,10)*SUMIFS(E:E,G:G,"korruse üldpind",C:C,"üüritav pind",A:A,10),0)+IFERROR(SUMIFS(E:E,G:G,"Ainukasutuses pind",C:C,"Üüritav pind",H:H,AW47,A:A,11)/SUMIFS(E:E,G:G,"Ainukasutuses pind",C:C,"Üüritav pind",A:A,11)*SUMIFS(E:E,G:G,"korruse üldpind",C:C,"üüritav pind",A:A,11),0)+IFERROR(SUMIFS(E:E,G:G,"Ainukasutuses pind",C:C,"Üüritav pind",H:H,AW47,A:A,12)/SUMIFS(E:E,G:G,"Ainukasutuses pind",C:C,"Üüritav pind",A:A,12)*SUMIFS(E:E,G:G,"korruse üldpind",C:C,"üüritav pind",A:A,12),0)+IFERROR(SUMIFS(E:E,G:G,"Ainukasutuses pind",C:C,"Üüritav pind",H:H,AW47,A:A,13)/SUMIFS(E:E,G:G,"Ainukasutuses pind",C:C,"Üüritav pind",A:A,13)*SUMIFS(E:E,G:G,"korruse üldpind",C:C,"üüritav pind",A:A,13),0)+IFERROR(SUMIFS(E:E,G:G,"Ainukasutuses pind",C:C,"Üüritav pind",H:H,AW47,A:A,14)/SUMIFS(E:E,G:G,"Ainukasutuses pind",C:C,"Üüritav pind",A:A,14)*SUMIFS(E:E,G:G,"korruse üldpind",C:C,"üüritav pind",A:A,14),0)+IFERROR(SUMIFS(E:E,G:G,"Ainukasutuses pind",C:C,"Üüritav pind",H:H,AW47,A:A,15)/SUMIFS(E:E,G:G,"Ainukasutuses pind",C:C,"Üüritav pind",A:A,15)*SUMIFS(E:E,G:G,"korruse üldpind",C:C,"üüritav pind",A:A,15),0)+IFERROR(SUMIFS(E:E,G:G,"Ainukasutuses pind",C:C,"Üüritav pind",H:H,AW47,A:A,16)/SUMIFS(E:E,G:G,"Ainukasutuses pind",C:C,"Üüritav pind",A:A,16)*SUMIFS(E:E,G:G,"korruse üldpind",C:C,"üüritav pind",A:A,16),0)+IFERROR(SUMIFS(E:E,G:G,"Ainukasutuses pind",C:C,"Üüritav pind",H:H,AW47,A:A,17)/SUMIFS(E:E,G:G,"Ainukasutuses pind",C:C,"Üüritav pind",A:A,17)*SUMIFS(E:E,G:G,"korruse üldpind",C:C,"üüritav pind",A:A,17),0)+IFERROR(SUMIFS(E:E,G:G,"Ainukasutuses pind",C:C,"Üüritav pind",H:H,AW47,A:A,18)/SUMIFS(E:E,G:G,"Ainukasutuses pind",C:C,"Üüritav pind",A:A,18)*SUMIFS(E:E,G:G,"korruse üldpind",C:C,"üüritav pind",A:A,18),0)+IFERROR(SUMIFS(E:E,G:G,"Ainukasutuses pind",C:C,"Üüritav pind",H:H,AW47,A:A,19)/SUMIFS(E:E,G:G,"Ainukasutuses pind",C:C,"Üüritav pind",A:A,19)*SUMIFS(E:E,G:G,"korruse üldpind",C:C,"üüritav pind",A:A,19),0)+IFERROR(SUMIFS(E:E,G:G,"Ainukasutuses pind",C:C,"Üüritav pind",H:H,AW47,A:A,20)/SUMIFS(E:E,G:G,"Ainukasutuses pind",C:C,"Üüritav pind",A:A,20)*SUMIFS(E:E,G:G,"korruse üldpind",C:C,"üüritav pind",A:A,20),0),IF(AW47="Aktiivne vakantsus",SUMIFS(E:E,C:C,"üüritav pind",G:G,"korruse üldpind")-SUM($AZ$2:AZ46),IF(AW47="Üüritav pind kokku",SUM($AZ$2:AZ46),"")))</f>
        <v/>
      </c>
      <c r="BA47" s="58" t="str">
        <f ca="1">IF(BF47&lt;&gt;"",IFERROR(AY47/SUM($AY$3:OFFSET($AY$3,MATCH("Üüritav pind kokku",$AW$5:$AW$100,0),0))*SUMIFS(E:E,G:G,"Hoone üldpind",C:C,"ÜÜRITAV PIND"),0),IF(AW47="Aktiivne vakantsus",IFERROR(AY47/SUM($AY$3:AY47)*SUMIFS(E:E,G:G,"Hoone üldpind",C:C,"ÜÜRITAV PIND"),SUMIFS(E:E,G:G,"Hoone üldpind",C:C,"ÜÜRITAV PIND")),IF(AW47="Üüritav pind kokku",SUM($BA$2:BA46),"")))</f>
        <v/>
      </c>
      <c r="BB47" s="58" t="str">
        <f ca="1">IF(OR(BF47&lt;&gt;"",AW47="Aktiivne vakantsus"),IFERROR(SUM(INDIRECT("r3c"&amp;MATCH($AW47,AC$2:AU$2,0)+28,FALSE):INDIRECT("r1002c"&amp;MATCH($AW47,AC$2:AU$2,0)+28,FALSE)),0),IF(AW47="Üüritav pind kokku",SUM($BB$2:BB46),""))</f>
        <v/>
      </c>
      <c r="BC47" s="58" t="str">
        <f t="shared" si="7"/>
        <v/>
      </c>
      <c r="BD47" s="73" t="str">
        <f t="shared" ca="1" si="8"/>
        <v/>
      </c>
      <c r="BF47" s="60"/>
      <c r="BG47" s="60"/>
    </row>
    <row r="48" spans="1:59" x14ac:dyDescent="0.25">
      <c r="A48" s="38" t="str">
        <f>IF(Eksplikatsioon!A49=0,"",Eksplikatsioon!A49)</f>
        <v>01</v>
      </c>
      <c r="B48" s="38" t="str">
        <f>IF(Eksplikatsioon!B49=0,"",Eksplikatsioon!B49)</f>
        <v>128A</v>
      </c>
      <c r="C48" s="38" t="str">
        <f>IF(Eksplikatsioon!C49=0,"",Eksplikatsioon!C49)</f>
        <v>ÜÜRITAV PIND</v>
      </c>
      <c r="D48" s="38" t="str">
        <f>IF(Eksplikatsioon!D49=0,"",Eksplikatsioon!D49)</f>
        <v>Kabinet/Büroo</v>
      </c>
      <c r="E48" s="38">
        <f>IF(Eksplikatsioon!F49=0,"",Eksplikatsioon!F49)</f>
        <v>14.9</v>
      </c>
      <c r="F48" s="38" t="str">
        <f>IF(Eksplikatsioon!H49=0,"",Eksplikatsioon!H49)</f>
        <v/>
      </c>
      <c r="G48" s="38" t="str">
        <f>IF(Eksplikatsioon!J49=0,"",Eksplikatsioon!J49)</f>
        <v>Ainukasutuses pind</v>
      </c>
      <c r="H48" s="38" t="str">
        <f>IF(Eksplikatsioon!K49=0,"",Eksplikatsioon!K49)</f>
        <v>Sotsiaalkindlustusamet</v>
      </c>
      <c r="I48" s="38" t="str">
        <f>IF(Eksplikatsioon!L49=0,"",Eksplikatsioon!L49)</f>
        <v>LEIGRI5_19</v>
      </c>
      <c r="J48" s="52" t="str">
        <f>IFERROR(IF($G48=Tabelid!$L$6,Eksplikatsioon!O49/SUM(Eksplikatsioon!$O49:'Eksplikatsioon'!$AG49),IF($G48=Tabelid!$L$4,IFERROR(SUMIFS($E:$E,$G:$G,Tabelid!$L$1,$C:$C,Tabelid!$J$4,$H:$H,J$2,$A:$A,$A48)/SUMIFS($E:$E,$G:$G,Tabelid!$L$1,$C:$C,Tabelid!$J$4,$A:$A,$A48),0),IF($G48=Tabelid!$L$5,IFERROR(SUMIFS($E:$E,$G:$G,Tabelid!$L$1,$C:$C,Tabelid!$J$4,$H:$H,J$2)/SUMIFS($E:$E,$G:$G,Tabelid!$L$1,$C:$C,Tabelid!$J$4),0),""))),"")</f>
        <v/>
      </c>
      <c r="K48" s="52" t="str">
        <f>IFERROR(IF($G48=Tabelid!$L$6,Eksplikatsioon!P49/SUM(Eksplikatsioon!$O49:'Eksplikatsioon'!$AG49),IF($G48=Tabelid!$L$4,IFERROR(SUMIFS($E:$E,$G:$G,Tabelid!$L$1,$C:$C,Tabelid!$J$4,$H:$H,K$2,$A:$A,$A48)/SUMIFS($E:$E,$G:$G,Tabelid!$L$1,$C:$C,Tabelid!$J$4,$A:$A,$A48),0),IF($G48=Tabelid!$L$5,IFERROR(SUMIFS($E:$E,$G:$G,Tabelid!$L$1,$C:$C,Tabelid!$J$4,$H:$H,K$2)/SUMIFS($E:$E,$G:$G,Tabelid!$L$1,$C:$C,Tabelid!$J$4),0),""))),"")</f>
        <v/>
      </c>
      <c r="L48" s="52" t="str">
        <f>IFERROR(IF($G48=Tabelid!$L$6,Eksplikatsioon!Q49/SUM(Eksplikatsioon!$O49:'Eksplikatsioon'!$AG49),IF($G48=Tabelid!$L$4,IFERROR(SUMIFS($E:$E,$G:$G,Tabelid!$L$1,$C:$C,Tabelid!$J$4,$H:$H,L$2,$A:$A,$A48)/SUMIFS($E:$E,$G:$G,Tabelid!$L$1,$C:$C,Tabelid!$J$4,$A:$A,$A48),0),IF($G48=Tabelid!$L$5,IFERROR(SUMIFS($E:$E,$G:$G,Tabelid!$L$1,$C:$C,Tabelid!$J$4,$H:$H,L$2)/SUMIFS($E:$E,$G:$G,Tabelid!$L$1,$C:$C,Tabelid!$J$4),0),""))),"")</f>
        <v/>
      </c>
      <c r="M48" s="52" t="str">
        <f>IFERROR(IF($G48=Tabelid!$L$6,Eksplikatsioon!R49/SUM(Eksplikatsioon!$O49:'Eksplikatsioon'!$AG49),IF($G48=Tabelid!$L$4,IFERROR(SUMIFS($E:$E,$G:$G,Tabelid!$L$1,$C:$C,Tabelid!$J$4,$H:$H,M$2,$A:$A,$A48)/SUMIFS($E:$E,$G:$G,Tabelid!$L$1,$C:$C,Tabelid!$J$4,$A:$A,$A48),0),IF($G48=Tabelid!$L$5,IFERROR(SUMIFS($E:$E,$G:$G,Tabelid!$L$1,$C:$C,Tabelid!$J$4,$H:$H,M$2)/SUMIFS($E:$E,$G:$G,Tabelid!$L$1,$C:$C,Tabelid!$J$4),0),""))),"")</f>
        <v/>
      </c>
      <c r="N48" s="52" t="str">
        <f>IFERROR(IF($G48=Tabelid!$L$6,Eksplikatsioon!S49/SUM(Eksplikatsioon!$O49:'Eksplikatsioon'!$AG49),IF($G48=Tabelid!$L$4,IFERROR(SUMIFS($E:$E,$G:$G,Tabelid!$L$1,$C:$C,Tabelid!$J$4,$H:$H,N$2,$A:$A,$A48)/SUMIFS($E:$E,$G:$G,Tabelid!$L$1,$C:$C,Tabelid!$J$4,$A:$A,$A48),0),IF($G48=Tabelid!$L$5,IFERROR(SUMIFS($E:$E,$G:$G,Tabelid!$L$1,$C:$C,Tabelid!$J$4,$H:$H,N$2)/SUMIFS($E:$E,$G:$G,Tabelid!$L$1,$C:$C,Tabelid!$J$4),0),""))),"")</f>
        <v/>
      </c>
      <c r="O48" s="52" t="str">
        <f>IFERROR(IF($G48=Tabelid!$L$6,Eksplikatsioon!T49/SUM(Eksplikatsioon!$O49:'Eksplikatsioon'!$AG49),IF($G48=Tabelid!$L$4,IFERROR(SUMIFS($E:$E,$G:$G,Tabelid!$L$1,$C:$C,Tabelid!$J$4,$H:$H,O$2,$A:$A,$A48)/SUMIFS($E:$E,$G:$G,Tabelid!$L$1,$C:$C,Tabelid!$J$4,$A:$A,$A48),0),IF($G48=Tabelid!$L$5,IFERROR(SUMIFS($E:$E,$G:$G,Tabelid!$L$1,$C:$C,Tabelid!$J$4,$H:$H,O$2)/SUMIFS($E:$E,$G:$G,Tabelid!$L$1,$C:$C,Tabelid!$J$4),0),""))),"")</f>
        <v/>
      </c>
      <c r="P48" s="52" t="str">
        <f>IFERROR(IF($G48=Tabelid!$L$6,Eksplikatsioon!U49/SUM(Eksplikatsioon!$O49:'Eksplikatsioon'!$AG49),IF($G48=Tabelid!$L$4,IFERROR(SUMIFS($E:$E,$G:$G,Tabelid!$L$1,$C:$C,Tabelid!$J$4,$H:$H,P$2,$A:$A,$A48)/SUMIFS($E:$E,$G:$G,Tabelid!$L$1,$C:$C,Tabelid!$J$4,$A:$A,$A48),0),IF($G48=Tabelid!$L$5,IFERROR(SUMIFS($E:$E,$G:$G,Tabelid!$L$1,$C:$C,Tabelid!$J$4,$H:$H,P$2)/SUMIFS($E:$E,$G:$G,Tabelid!$L$1,$C:$C,Tabelid!$J$4),0),""))),"")</f>
        <v/>
      </c>
      <c r="Q48" s="52" t="str">
        <f>IFERROR(IF($G48=Tabelid!$L$6,Eksplikatsioon!V49/SUM(Eksplikatsioon!$O49:'Eksplikatsioon'!$AG49),IF($G48=Tabelid!$L$4,IFERROR(SUMIFS($E:$E,$G:$G,Tabelid!$L$1,$C:$C,Tabelid!$J$4,$H:$H,Q$2,$A:$A,$A48)/SUMIFS($E:$E,$G:$G,Tabelid!$L$1,$C:$C,Tabelid!$J$4,$A:$A,$A48),0),IF($G48=Tabelid!$L$5,IFERROR(SUMIFS($E:$E,$G:$G,Tabelid!$L$1,$C:$C,Tabelid!$J$4,$H:$H,Q$2)/SUMIFS($E:$E,$G:$G,Tabelid!$L$1,$C:$C,Tabelid!$J$4),0),""))),"")</f>
        <v/>
      </c>
      <c r="R48" s="52" t="str">
        <f>IFERROR(IF($G48=Tabelid!$L$6,Eksplikatsioon!W49/SUM(Eksplikatsioon!$O49:'Eksplikatsioon'!$AG49),IF($G48=Tabelid!$L$4,IFERROR(SUMIFS($E:$E,$G:$G,Tabelid!$L$1,$C:$C,Tabelid!$J$4,$H:$H,R$2,$A:$A,$A48)/SUMIFS($E:$E,$G:$G,Tabelid!$L$1,$C:$C,Tabelid!$J$4,$A:$A,$A48),0),IF($G48=Tabelid!$L$5,IFERROR(SUMIFS($E:$E,$G:$G,Tabelid!$L$1,$C:$C,Tabelid!$J$4,$H:$H,R$2)/SUMIFS($E:$E,$G:$G,Tabelid!$L$1,$C:$C,Tabelid!$J$4),0),""))),"")</f>
        <v/>
      </c>
      <c r="S48" s="52" t="str">
        <f>IFERROR(IF($G48=Tabelid!$L$6,Eksplikatsioon!X49/SUM(Eksplikatsioon!$O49:'Eksplikatsioon'!$AG49),IF($G48=Tabelid!$L$4,IFERROR(SUMIFS($E:$E,$G:$G,Tabelid!$L$1,$C:$C,Tabelid!$J$4,$H:$H,S$2,$A:$A,$A48)/SUMIFS($E:$E,$G:$G,Tabelid!$L$1,$C:$C,Tabelid!$J$4,$A:$A,$A48),0),IF($G48=Tabelid!$L$5,IFERROR(SUMIFS($E:$E,$G:$G,Tabelid!$L$1,$C:$C,Tabelid!$J$4,$H:$H,S$2)/SUMIFS($E:$E,$G:$G,Tabelid!$L$1,$C:$C,Tabelid!$J$4),0),""))),"")</f>
        <v/>
      </c>
      <c r="T48" s="52" t="str">
        <f>IFERROR(IF($G48=Tabelid!$L$6,Eksplikatsioon!Y49/SUM(Eksplikatsioon!$O49:'Eksplikatsioon'!$AG49),IF($G48=Tabelid!$L$4,IFERROR(SUMIFS($E:$E,$G:$G,Tabelid!$L$1,$C:$C,Tabelid!$J$4,$H:$H,T$2,$A:$A,$A48)/SUMIFS($E:$E,$G:$G,Tabelid!$L$1,$C:$C,Tabelid!$J$4,$A:$A,$A48),0),IF($G48=Tabelid!$L$5,IFERROR(SUMIFS($E:$E,$G:$G,Tabelid!$L$1,$C:$C,Tabelid!$J$4,$H:$H,T$2)/SUMIFS($E:$E,$G:$G,Tabelid!$L$1,$C:$C,Tabelid!$J$4),0),""))),"")</f>
        <v/>
      </c>
      <c r="U48" s="52" t="str">
        <f>IFERROR(IF($G48=Tabelid!$L$6,Eksplikatsioon!Z49/SUM(Eksplikatsioon!$O49:'Eksplikatsioon'!$AG49),IF($G48=Tabelid!$L$4,IFERROR(SUMIFS($E:$E,$G:$G,Tabelid!$L$1,$C:$C,Tabelid!$J$4,$H:$H,U$2,$A:$A,$A48)/SUMIFS($E:$E,$G:$G,Tabelid!$L$1,$C:$C,Tabelid!$J$4,$A:$A,$A48),0),IF($G48=Tabelid!$L$5,IFERROR(SUMIFS($E:$E,$G:$G,Tabelid!$L$1,$C:$C,Tabelid!$J$4,$H:$H,U$2)/SUMIFS($E:$E,$G:$G,Tabelid!$L$1,$C:$C,Tabelid!$J$4),0),""))),"")</f>
        <v/>
      </c>
      <c r="V48" s="52"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52"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52"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52"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52"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52"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52"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52" t="str">
        <f>IFERROR(IF($G48=Tabelid!$L$6,$E48*J48,IFERROR($E48*J48/SUM($J48:$AB48)*(Eksplikatsioon!O49)/SUMPRODUCT($J48:$AB48,Eksplikatsioon!$O49:$AG49),"")),"")</f>
        <v/>
      </c>
      <c r="AD48" s="52" t="str">
        <f>IFERROR(IF($G48=Tabelid!$L$6,$E48*K48,IFERROR($E48*K48/SUM($J48:$AB48)*(Eksplikatsioon!P49)/SUMPRODUCT($J48:$AB48,Eksplikatsioon!$O49:$AG49),"")),"")</f>
        <v/>
      </c>
      <c r="AE48" s="52" t="str">
        <f>IFERROR(IF($G48=Tabelid!$L$6,$E48*L48,IFERROR($E48*L48/SUM($J48:$AB48)*(Eksplikatsioon!Q49)/SUMPRODUCT($J48:$AB48,Eksplikatsioon!$O49:$AG49),"")),"")</f>
        <v/>
      </c>
      <c r="AF48" s="52" t="str">
        <f>IFERROR(IF($G48=Tabelid!$L$6,$E48*M48,IFERROR($E48*M48/SUM($J48:$AB48)*(Eksplikatsioon!R49)/SUMPRODUCT($J48:$AB48,Eksplikatsioon!$O49:$AG49),"")),"")</f>
        <v/>
      </c>
      <c r="AG48" s="52" t="str">
        <f>IFERROR(IF($G48=Tabelid!$L$6,$E48*N48,IFERROR($E48*N48/SUM($J48:$AB48)*(Eksplikatsioon!S49)/SUMPRODUCT($J48:$AB48,Eksplikatsioon!$O49:$AG49),"")),"")</f>
        <v/>
      </c>
      <c r="AH48" s="52" t="str">
        <f>IFERROR(IF($G48=Tabelid!$L$6,$E48*O48,IFERROR($E48*O48/SUM($J48:$AB48)*(Eksplikatsioon!T49)/SUMPRODUCT($J48:$AB48,Eksplikatsioon!$O49:$AG49),"")),"")</f>
        <v/>
      </c>
      <c r="AI48" s="52" t="str">
        <f>IFERROR(IF($G48=Tabelid!$L$6,$E48*P48,IFERROR($E48*P48/SUM($J48:$AB48)*(Eksplikatsioon!U49)/SUMPRODUCT($J48:$AB48,Eksplikatsioon!$O49:$AG49),"")),"")</f>
        <v/>
      </c>
      <c r="AJ48" s="52" t="str">
        <f>IFERROR(IF($G48=Tabelid!$L$6,$E48*Q48,IFERROR($E48*Q48/SUM($J48:$AB48)*(Eksplikatsioon!V49)/SUMPRODUCT($J48:$AB48,Eksplikatsioon!$O49:$AG49),"")),"")</f>
        <v/>
      </c>
      <c r="AK48" s="52" t="str">
        <f>IFERROR(IF($G48=Tabelid!$L$6,$E48*R48,IFERROR($E48*R48/SUM($J48:$AB48)*(Eksplikatsioon!W49)/SUMPRODUCT($J48:$AB48,Eksplikatsioon!$O49:$AG49),"")),"")</f>
        <v/>
      </c>
      <c r="AL48" s="52" t="str">
        <f>IFERROR(IF($G48=Tabelid!$L$6,$E48*S48,IFERROR($E48*S48/SUM($J48:$AB48)*(Eksplikatsioon!X49)/SUMPRODUCT($J48:$AB48,Eksplikatsioon!$O49:$AG49),"")),"")</f>
        <v/>
      </c>
      <c r="AM48" s="52" t="str">
        <f>IFERROR(IF($G48=Tabelid!$L$6,$E48*T48,IFERROR($E48*T48/SUM($J48:$AB48)*(Eksplikatsioon!Y49)/SUMPRODUCT($J48:$AB48,Eksplikatsioon!$O49:$AG49),"")),"")</f>
        <v/>
      </c>
      <c r="AN48" s="52" t="str">
        <f>IFERROR(IF($G48=Tabelid!$L$6,$E48*U48,IFERROR($E48*U48/SUM($J48:$AB48)*(Eksplikatsioon!Z49)/SUMPRODUCT($J48:$AB48,Eksplikatsioon!$O49:$AG49),"")),"")</f>
        <v/>
      </c>
      <c r="AO48" s="52" t="str">
        <f>IFERROR(IF($G48=Tabelid!$L$6,$E48*V48,IFERROR($E48*V48/SUM($J48:$AB48)*(Eksplikatsioon!AA49)/SUMPRODUCT($J48:$AB48,Eksplikatsioon!$O49:$AG49),"")),"")</f>
        <v/>
      </c>
      <c r="AP48" s="52" t="str">
        <f>IFERROR(IF($G48=Tabelid!$L$6,$E48*W48,IFERROR($E48*W48/SUM($J48:$AB48)*(Eksplikatsioon!AB49)/SUMPRODUCT($J48:$AB48,Eksplikatsioon!$O49:$AG49),"")),"")</f>
        <v/>
      </c>
      <c r="AQ48" s="52" t="str">
        <f>IFERROR(IF($G48=Tabelid!$L$6,$E48*X48,IFERROR($E48*X48/SUM($J48:$AB48)*(Eksplikatsioon!AC49)/SUMPRODUCT($J48:$AB48,Eksplikatsioon!$O49:$AG49),"")),"")</f>
        <v/>
      </c>
      <c r="AR48" s="52" t="str">
        <f>IFERROR(IF($G48=Tabelid!$L$6,$E48*Y48,IFERROR($E48*Y48/SUM($J48:$AB48)*(Eksplikatsioon!AD49)/SUMPRODUCT($J48:$AB48,Eksplikatsioon!$O49:$AG49),"")),"")</f>
        <v/>
      </c>
      <c r="AS48" s="52" t="str">
        <f>IFERROR(IF($G48=Tabelid!$L$6,$E48*Z48,IFERROR($E48*Z48/SUM($J48:$AB48)*(Eksplikatsioon!AE49)/SUMPRODUCT($J48:$AB48,Eksplikatsioon!$O49:$AG49),"")),"")</f>
        <v/>
      </c>
      <c r="AT48" s="52" t="str">
        <f>IFERROR(IF($G48=Tabelid!$L$6,$E48*AA48,IFERROR($E48*AA48/SUM($J48:$AB48)*(Eksplikatsioon!AF49)/SUMPRODUCT($J48:$AB48,Eksplikatsioon!$O49:$AG49),"")),"")</f>
        <v/>
      </c>
      <c r="AU48" s="52" t="str">
        <f>IFERROR(IF($G48=Tabelid!$L$6,$E48*AB48,IFERROR($E48*AB48/SUM($J48:$AB48)*(Eksplikatsioon!AG49)/SUMPRODUCT($J48:$AB48,Eksplikatsioon!$O49:$AG49),"")),"")</f>
        <v/>
      </c>
      <c r="AW48" s="61" t="str">
        <f t="shared" si="5"/>
        <v/>
      </c>
      <c r="AX48" s="61" t="str">
        <f t="shared" si="6"/>
        <v/>
      </c>
      <c r="AY48" s="58" t="str">
        <f>IF(BF48&lt;&gt;"",IF(SUMIFS(E:E,H:H,AW48,G:G,"Ainukasutuses pind",C:C,"ÜÜRITAV PIND")=0,0,SUMIFS(E:E,H:H,AW48,G:G,"Ainukasutuses pind",C:C,"ÜÜRITAV PIND")),IF(AW48="Aktiivne vakantsus",SUMIFS(E:E,C:C,"üüritav pind",G:G,"ainukasutuses pind")-SUM($AY$2:AY47),IF(AW48="Üüritav pind kokku",SUM($AY$2:AY47),"")))</f>
        <v/>
      </c>
      <c r="AZ48" s="58" t="str">
        <f>IF(BF48&lt;&gt;"",IFERROR(SUMIFS(E:E,G:G,"Ainukasutuses pind",C:C,"Üüritav pind",H:H,AW48,A:A,-5)/SUMIFS(E:E,G:G,"Ainukasutuses pind",C:C,"Üüritav pind",A:A,-5)*SUMIFS(E:E,G:G,"korruse üldpind",C:C,"üüritav pind",A:A,-5),0)+IFERROR(SUMIFS(E:E,G:G,"Ainukasutuses pind",C:C,"Üüritav pind",H:H,AW48,A:A,-4)/SUMIFS(E:E,G:G,"Ainukasutuses pind",C:C,"Üüritav pind",A:A,-4)*SUMIFS(E:E,G:G,"korruse üldpind",C:C,"üüritav pind",A:A,-4),0)+IFERROR(SUMIFS(E:E,G:G,"Ainukasutuses pind",C:C,"Üüritav pind",H:H,AW48,A:A,-3)/SUMIFS(E:E,G:G,"Ainukasutuses pind",C:C,"Üüritav pind",A:A,-3)*SUMIFS(E:E,G:G,"korruse üldpind",C:C,"üüritav pind",A:A,-3),0)+IFERROR(SUMIFS(E:E,G:G,"Ainukasutuses pind",C:C,"Üüritav pind",H:H,AW48,A:A,-2)/SUMIFS(E:E,G:G,"Ainukasutuses pind",C:C,"Üüritav pind",A:A,-2)*SUMIFS(E:E,G:G,"korruse üldpind",C:C,"üüritav pind",A:A,-2),0)+IFERROR(SUMIFS(E:E,G:G,"Ainukasutuses pind",C:C,"Üüritav pind",H:H,AW48,A:A,-1)/SUMIFS(E:E,G:G,"Ainukasutuses pind",C:C,"Üüritav pind",A:A,-1)*SUMIFS(E:E,G:G,"korruse üldpind",C:C,"üüritav pind",A:A,-1),0)+IFERROR(SUMIFS(E:E,G:G,"Ainukasutuses pind",C:C,"Üüritav pind",H:H,AW48,A:A,0)/SUMIFS(E:E,G:G,"Ainukasutuses pind",C:C,"Üüritav pind",A:A,0)*SUMIFS(E:E,G:G,"korruse üldpind",C:C,"üüritav pind",A:A,0),0)+IFERROR(SUMIFS(E:E,G:G,"Ainukasutuses pind",C:C,"Üüritav pind",H:H,AW48,A:A,1)/SUMIFS(E:E,G:G,"Ainukasutuses pind",C:C,"Üüritav pind",A:A,1)*SUMIFS(E:E,G:G,"korruse üldpind",C:C,"üüritav pind",A:A,1),0)+IFERROR(SUMIFS(E:E,G:G,"Ainukasutuses pind",C:C,"Üüritav pind",H:H,AW48,A:A,2)/SUMIFS(E:E,G:G,"Ainukasutuses pind",C:C,"Üüritav pind",A:A,2)*SUMIFS(E:E,G:G,"korruse üldpind",C:C,"üüritav pind",A:A,2),0)+IFERROR(SUMIFS(E:E,G:G,"Ainukasutuses pind",C:C,"Üüritav pind",H:H,AW48,A:A,3)/SUMIFS(E:E,G:G,"Ainukasutuses pind",C:C,"Üüritav pind",A:A,3)*SUMIFS(E:E,G:G,"korruse üldpind",C:C,"üüritav pind",A:A,3),0)+IFERROR(SUMIFS(E:E,G:G,"Ainukasutuses pind",C:C,"Üüritav pind",H:H,AW48,A:A,4)/SUMIFS(E:E,G:G,"Ainukasutuses pind",C:C,"Üüritav pind",A:A,4)*SUMIFS(E:E,G:G,"korruse üldpind",C:C,"üüritav pind",A:A,4),0)+IFERROR(SUMIFS(E:E,G:G,"Ainukasutuses pind",C:C,"Üüritav pind",H:H,AW48,A:A,5)/SUMIFS(E:E,G:G,"Ainukasutuses pind",C:C,"Üüritav pind",A:A,5)*SUMIFS(E:E,G:G,"korruse üldpind",C:C,"üüritav pind",A:A,5),0)+IFERROR(SUMIFS(E:E,G:G,"Ainukasutuses pind",C:C,"Üüritav pind",H:H,AW48,A:A,6)/SUMIFS(E:E,G:G,"Ainukasutuses pind",C:C,"Üüritav pind",A:A,6)*SUMIFS(E:E,G:G,"korruse üldpind",C:C,"üüritav pind",A:A,6),0)+IFERROR(SUMIFS(E:E,G:G,"Ainukasutuses pind",C:C,"Üüritav pind",H:H,AW48,A:A,7)/SUMIFS(E:E,G:G,"Ainukasutuses pind",C:C,"Üüritav pind",A:A,7)*SUMIFS(E:E,G:G,"korruse üldpind",C:C,"üüritav pind",A:A,7),0)+IFERROR(SUMIFS(E:E,G:G,"Ainukasutuses pind",C:C,"Üüritav pind",H:H,AW48,A:A,8)/SUMIFS(E:E,G:G,"Ainukasutuses pind",C:C,"Üüritav pind",A:A,8)*SUMIFS(E:E,G:G,"korruse üldpind",C:C,"üüritav pind",A:A,8),0)+IFERROR(SUMIFS(E:E,G:G,"Ainukasutuses pind",C:C,"Üüritav pind",H:H,AW48,A:A,9)/SUMIFS(E:E,G:G,"Ainukasutuses pind",C:C,"Üüritav pind",A:A,9)*SUMIFS(E:E,G:G,"korruse üldpind",C:C,"üüritav pind",A:A,9),0)+IFERROR(SUMIFS(E:E,G:G,"Ainukasutuses pind",C:C,"Üüritav pind",H:H,AW48,A:A,10)/SUMIFS(E:E,G:G,"Ainukasutuses pind",C:C,"Üüritav pind",A:A,10)*SUMIFS(E:E,G:G,"korruse üldpind",C:C,"üüritav pind",A:A,10),0)+IFERROR(SUMIFS(E:E,G:G,"Ainukasutuses pind",C:C,"Üüritav pind",H:H,AW48,A:A,11)/SUMIFS(E:E,G:G,"Ainukasutuses pind",C:C,"Üüritav pind",A:A,11)*SUMIFS(E:E,G:G,"korruse üldpind",C:C,"üüritav pind",A:A,11),0)+IFERROR(SUMIFS(E:E,G:G,"Ainukasutuses pind",C:C,"Üüritav pind",H:H,AW48,A:A,12)/SUMIFS(E:E,G:G,"Ainukasutuses pind",C:C,"Üüritav pind",A:A,12)*SUMIFS(E:E,G:G,"korruse üldpind",C:C,"üüritav pind",A:A,12),0)+IFERROR(SUMIFS(E:E,G:G,"Ainukasutuses pind",C:C,"Üüritav pind",H:H,AW48,A:A,13)/SUMIFS(E:E,G:G,"Ainukasutuses pind",C:C,"Üüritav pind",A:A,13)*SUMIFS(E:E,G:G,"korruse üldpind",C:C,"üüritav pind",A:A,13),0)+IFERROR(SUMIFS(E:E,G:G,"Ainukasutuses pind",C:C,"Üüritav pind",H:H,AW48,A:A,14)/SUMIFS(E:E,G:G,"Ainukasutuses pind",C:C,"Üüritav pind",A:A,14)*SUMIFS(E:E,G:G,"korruse üldpind",C:C,"üüritav pind",A:A,14),0)+IFERROR(SUMIFS(E:E,G:G,"Ainukasutuses pind",C:C,"Üüritav pind",H:H,AW48,A:A,15)/SUMIFS(E:E,G:G,"Ainukasutuses pind",C:C,"Üüritav pind",A:A,15)*SUMIFS(E:E,G:G,"korruse üldpind",C:C,"üüritav pind",A:A,15),0)+IFERROR(SUMIFS(E:E,G:G,"Ainukasutuses pind",C:C,"Üüritav pind",H:H,AW48,A:A,16)/SUMIFS(E:E,G:G,"Ainukasutuses pind",C:C,"Üüritav pind",A:A,16)*SUMIFS(E:E,G:G,"korruse üldpind",C:C,"üüritav pind",A:A,16),0)+IFERROR(SUMIFS(E:E,G:G,"Ainukasutuses pind",C:C,"Üüritav pind",H:H,AW48,A:A,17)/SUMIFS(E:E,G:G,"Ainukasutuses pind",C:C,"Üüritav pind",A:A,17)*SUMIFS(E:E,G:G,"korruse üldpind",C:C,"üüritav pind",A:A,17),0)+IFERROR(SUMIFS(E:E,G:G,"Ainukasutuses pind",C:C,"Üüritav pind",H:H,AW48,A:A,18)/SUMIFS(E:E,G:G,"Ainukasutuses pind",C:C,"Üüritav pind",A:A,18)*SUMIFS(E:E,G:G,"korruse üldpind",C:C,"üüritav pind",A:A,18),0)+IFERROR(SUMIFS(E:E,G:G,"Ainukasutuses pind",C:C,"Üüritav pind",H:H,AW48,A:A,19)/SUMIFS(E:E,G:G,"Ainukasutuses pind",C:C,"Üüritav pind",A:A,19)*SUMIFS(E:E,G:G,"korruse üldpind",C:C,"üüritav pind",A:A,19),0)+IFERROR(SUMIFS(E:E,G:G,"Ainukasutuses pind",C:C,"Üüritav pind",H:H,AW48,A:A,20)/SUMIFS(E:E,G:G,"Ainukasutuses pind",C:C,"Üüritav pind",A:A,20)*SUMIFS(E:E,G:G,"korruse üldpind",C:C,"üüritav pind",A:A,20),0),IF(AW48="Aktiivne vakantsus",SUMIFS(E:E,C:C,"üüritav pind",G:G,"korruse üldpind")-SUM($AZ$2:AZ47),IF(AW48="Üüritav pind kokku",SUM($AZ$2:AZ47),"")))</f>
        <v/>
      </c>
      <c r="BA48" s="58" t="str">
        <f ca="1">IF(BF48&lt;&gt;"",IFERROR(AY48/SUM($AY$3:OFFSET($AY$3,MATCH("Üüritav pind kokku",$AW$5:$AW$100,0),0))*SUMIFS(E:E,G:G,"Hoone üldpind",C:C,"ÜÜRITAV PIND"),0),IF(AW48="Aktiivne vakantsus",IFERROR(AY48/SUM($AY$3:AY48)*SUMIFS(E:E,G:G,"Hoone üldpind",C:C,"ÜÜRITAV PIND"),SUMIFS(E:E,G:G,"Hoone üldpind",C:C,"ÜÜRITAV PIND")),IF(AW48="Üüritav pind kokku",SUM($BA$2:BA47),"")))</f>
        <v/>
      </c>
      <c r="BB48" s="58" t="str">
        <f ca="1">IF(OR(BF48&lt;&gt;"",AW48="Aktiivne vakantsus"),IFERROR(SUM(INDIRECT("r3c"&amp;MATCH($AW48,AC$2:AU$2,0)+28,FALSE):INDIRECT("r1002c"&amp;MATCH($AW48,AC$2:AU$2,0)+28,FALSE)),0),IF(AW48="Üüritav pind kokku",SUM($BB$2:BB47),""))</f>
        <v/>
      </c>
      <c r="BC48" s="58" t="str">
        <f t="shared" si="7"/>
        <v/>
      </c>
      <c r="BD48" s="73" t="str">
        <f t="shared" ca="1" si="8"/>
        <v/>
      </c>
      <c r="BF48" s="60"/>
      <c r="BG48" s="60"/>
    </row>
    <row r="49" spans="1:59" x14ac:dyDescent="0.25">
      <c r="A49" s="38" t="str">
        <f>IF(Eksplikatsioon!A50=0,"",Eksplikatsioon!A50)</f>
        <v>01</v>
      </c>
      <c r="B49" s="38" t="str">
        <f>IF(Eksplikatsioon!B50=0,"",Eksplikatsioon!B50)</f>
        <v>129</v>
      </c>
      <c r="C49" s="38" t="str">
        <f>IF(Eksplikatsioon!C50=0,"",Eksplikatsioon!C50)</f>
        <v>ÜÜRITAV PIND</v>
      </c>
      <c r="D49" s="38" t="str">
        <f>IF(Eksplikatsioon!D50=0,"",Eksplikatsioon!D50)</f>
        <v>Kabinet/Büroo</v>
      </c>
      <c r="E49" s="38">
        <f>IF(Eksplikatsioon!F50=0,"",Eksplikatsioon!F50)</f>
        <v>17</v>
      </c>
      <c r="F49" s="38" t="str">
        <f>IF(Eksplikatsioon!H50=0,"",Eksplikatsioon!H50)</f>
        <v>Ülu Takkis</v>
      </c>
      <c r="G49" s="38" t="str">
        <f>IF(Eksplikatsioon!J50=0,"",Eksplikatsioon!J50)</f>
        <v>Ainukasutuses pind</v>
      </c>
      <c r="H49" s="38" t="str">
        <f>IF(Eksplikatsioon!K50=0,"",Eksplikatsioon!K50)</f>
        <v>Aktiivne vakantsus</v>
      </c>
      <c r="I49" s="38" t="str">
        <f>IF(Eksplikatsioon!L50=0,"",Eksplikatsioon!L50)</f>
        <v/>
      </c>
      <c r="J49" s="52" t="str">
        <f>IFERROR(IF($G49=Tabelid!$L$6,Eksplikatsioon!O50/SUM(Eksplikatsioon!$O50:'Eksplikatsioon'!$AG50),IF($G49=Tabelid!$L$4,IFERROR(SUMIFS($E:$E,$G:$G,Tabelid!$L$1,$C:$C,Tabelid!$J$4,$H:$H,J$2,$A:$A,$A49)/SUMIFS($E:$E,$G:$G,Tabelid!$L$1,$C:$C,Tabelid!$J$4,$A:$A,$A49),0),IF($G49=Tabelid!$L$5,IFERROR(SUMIFS($E:$E,$G:$G,Tabelid!$L$1,$C:$C,Tabelid!$J$4,$H:$H,J$2)/SUMIFS($E:$E,$G:$G,Tabelid!$L$1,$C:$C,Tabelid!$J$4),0),""))),"")</f>
        <v/>
      </c>
      <c r="K49" s="52" t="str">
        <f>IFERROR(IF($G49=Tabelid!$L$6,Eksplikatsioon!P50/SUM(Eksplikatsioon!$O50:'Eksplikatsioon'!$AG50),IF($G49=Tabelid!$L$4,IFERROR(SUMIFS($E:$E,$G:$G,Tabelid!$L$1,$C:$C,Tabelid!$J$4,$H:$H,K$2,$A:$A,$A49)/SUMIFS($E:$E,$G:$G,Tabelid!$L$1,$C:$C,Tabelid!$J$4,$A:$A,$A49),0),IF($G49=Tabelid!$L$5,IFERROR(SUMIFS($E:$E,$G:$G,Tabelid!$L$1,$C:$C,Tabelid!$J$4,$H:$H,K$2)/SUMIFS($E:$E,$G:$G,Tabelid!$L$1,$C:$C,Tabelid!$J$4),0),""))),"")</f>
        <v/>
      </c>
      <c r="L49" s="52" t="str">
        <f>IFERROR(IF($G49=Tabelid!$L$6,Eksplikatsioon!Q50/SUM(Eksplikatsioon!$O50:'Eksplikatsioon'!$AG50),IF($G49=Tabelid!$L$4,IFERROR(SUMIFS($E:$E,$G:$G,Tabelid!$L$1,$C:$C,Tabelid!$J$4,$H:$H,L$2,$A:$A,$A49)/SUMIFS($E:$E,$G:$G,Tabelid!$L$1,$C:$C,Tabelid!$J$4,$A:$A,$A49),0),IF($G49=Tabelid!$L$5,IFERROR(SUMIFS($E:$E,$G:$G,Tabelid!$L$1,$C:$C,Tabelid!$J$4,$H:$H,L$2)/SUMIFS($E:$E,$G:$G,Tabelid!$L$1,$C:$C,Tabelid!$J$4),0),""))),"")</f>
        <v/>
      </c>
      <c r="M49" s="52" t="str">
        <f>IFERROR(IF($G49=Tabelid!$L$6,Eksplikatsioon!R50/SUM(Eksplikatsioon!$O50:'Eksplikatsioon'!$AG50),IF($G49=Tabelid!$L$4,IFERROR(SUMIFS($E:$E,$G:$G,Tabelid!$L$1,$C:$C,Tabelid!$J$4,$H:$H,M$2,$A:$A,$A49)/SUMIFS($E:$E,$G:$G,Tabelid!$L$1,$C:$C,Tabelid!$J$4,$A:$A,$A49),0),IF($G49=Tabelid!$L$5,IFERROR(SUMIFS($E:$E,$G:$G,Tabelid!$L$1,$C:$C,Tabelid!$J$4,$H:$H,M$2)/SUMIFS($E:$E,$G:$G,Tabelid!$L$1,$C:$C,Tabelid!$J$4),0),""))),"")</f>
        <v/>
      </c>
      <c r="N49" s="52" t="str">
        <f>IFERROR(IF($G49=Tabelid!$L$6,Eksplikatsioon!S50/SUM(Eksplikatsioon!$O50:'Eksplikatsioon'!$AG50),IF($G49=Tabelid!$L$4,IFERROR(SUMIFS($E:$E,$G:$G,Tabelid!$L$1,$C:$C,Tabelid!$J$4,$H:$H,N$2,$A:$A,$A49)/SUMIFS($E:$E,$G:$G,Tabelid!$L$1,$C:$C,Tabelid!$J$4,$A:$A,$A49),0),IF($G49=Tabelid!$L$5,IFERROR(SUMIFS($E:$E,$G:$G,Tabelid!$L$1,$C:$C,Tabelid!$J$4,$H:$H,N$2)/SUMIFS($E:$E,$G:$G,Tabelid!$L$1,$C:$C,Tabelid!$J$4),0),""))),"")</f>
        <v/>
      </c>
      <c r="O49" s="52" t="str">
        <f>IFERROR(IF($G49=Tabelid!$L$6,Eksplikatsioon!T50/SUM(Eksplikatsioon!$O50:'Eksplikatsioon'!$AG50),IF($G49=Tabelid!$L$4,IFERROR(SUMIFS($E:$E,$G:$G,Tabelid!$L$1,$C:$C,Tabelid!$J$4,$H:$H,O$2,$A:$A,$A49)/SUMIFS($E:$E,$G:$G,Tabelid!$L$1,$C:$C,Tabelid!$J$4,$A:$A,$A49),0),IF($G49=Tabelid!$L$5,IFERROR(SUMIFS($E:$E,$G:$G,Tabelid!$L$1,$C:$C,Tabelid!$J$4,$H:$H,O$2)/SUMIFS($E:$E,$G:$G,Tabelid!$L$1,$C:$C,Tabelid!$J$4),0),""))),"")</f>
        <v/>
      </c>
      <c r="P49" s="52" t="str">
        <f>IFERROR(IF($G49=Tabelid!$L$6,Eksplikatsioon!U50/SUM(Eksplikatsioon!$O50:'Eksplikatsioon'!$AG50),IF($G49=Tabelid!$L$4,IFERROR(SUMIFS($E:$E,$G:$G,Tabelid!$L$1,$C:$C,Tabelid!$J$4,$H:$H,P$2,$A:$A,$A49)/SUMIFS($E:$E,$G:$G,Tabelid!$L$1,$C:$C,Tabelid!$J$4,$A:$A,$A49),0),IF($G49=Tabelid!$L$5,IFERROR(SUMIFS($E:$E,$G:$G,Tabelid!$L$1,$C:$C,Tabelid!$J$4,$H:$H,P$2)/SUMIFS($E:$E,$G:$G,Tabelid!$L$1,$C:$C,Tabelid!$J$4),0),""))),"")</f>
        <v/>
      </c>
      <c r="Q49" s="52" t="str">
        <f>IFERROR(IF($G49=Tabelid!$L$6,Eksplikatsioon!V50/SUM(Eksplikatsioon!$O50:'Eksplikatsioon'!$AG50),IF($G49=Tabelid!$L$4,IFERROR(SUMIFS($E:$E,$G:$G,Tabelid!$L$1,$C:$C,Tabelid!$J$4,$H:$H,Q$2,$A:$A,$A49)/SUMIFS($E:$E,$G:$G,Tabelid!$L$1,$C:$C,Tabelid!$J$4,$A:$A,$A49),0),IF($G49=Tabelid!$L$5,IFERROR(SUMIFS($E:$E,$G:$G,Tabelid!$L$1,$C:$C,Tabelid!$J$4,$H:$H,Q$2)/SUMIFS($E:$E,$G:$G,Tabelid!$L$1,$C:$C,Tabelid!$J$4),0),""))),"")</f>
        <v/>
      </c>
      <c r="R49" s="52" t="str">
        <f>IFERROR(IF($G49=Tabelid!$L$6,Eksplikatsioon!W50/SUM(Eksplikatsioon!$O50:'Eksplikatsioon'!$AG50),IF($G49=Tabelid!$L$4,IFERROR(SUMIFS($E:$E,$G:$G,Tabelid!$L$1,$C:$C,Tabelid!$J$4,$H:$H,R$2,$A:$A,$A49)/SUMIFS($E:$E,$G:$G,Tabelid!$L$1,$C:$C,Tabelid!$J$4,$A:$A,$A49),0),IF($G49=Tabelid!$L$5,IFERROR(SUMIFS($E:$E,$G:$G,Tabelid!$L$1,$C:$C,Tabelid!$J$4,$H:$H,R$2)/SUMIFS($E:$E,$G:$G,Tabelid!$L$1,$C:$C,Tabelid!$J$4),0),""))),"")</f>
        <v/>
      </c>
      <c r="S49" s="52" t="str">
        <f>IFERROR(IF($G49=Tabelid!$L$6,Eksplikatsioon!X50/SUM(Eksplikatsioon!$O50:'Eksplikatsioon'!$AG50),IF($G49=Tabelid!$L$4,IFERROR(SUMIFS($E:$E,$G:$G,Tabelid!$L$1,$C:$C,Tabelid!$J$4,$H:$H,S$2,$A:$A,$A49)/SUMIFS($E:$E,$G:$G,Tabelid!$L$1,$C:$C,Tabelid!$J$4,$A:$A,$A49),0),IF($G49=Tabelid!$L$5,IFERROR(SUMIFS($E:$E,$G:$G,Tabelid!$L$1,$C:$C,Tabelid!$J$4,$H:$H,S$2)/SUMIFS($E:$E,$G:$G,Tabelid!$L$1,$C:$C,Tabelid!$J$4),0),""))),"")</f>
        <v/>
      </c>
      <c r="T49" s="52" t="str">
        <f>IFERROR(IF($G49=Tabelid!$L$6,Eksplikatsioon!Y50/SUM(Eksplikatsioon!$O50:'Eksplikatsioon'!$AG50),IF($G49=Tabelid!$L$4,IFERROR(SUMIFS($E:$E,$G:$G,Tabelid!$L$1,$C:$C,Tabelid!$J$4,$H:$H,T$2,$A:$A,$A49)/SUMIFS($E:$E,$G:$G,Tabelid!$L$1,$C:$C,Tabelid!$J$4,$A:$A,$A49),0),IF($G49=Tabelid!$L$5,IFERROR(SUMIFS($E:$E,$G:$G,Tabelid!$L$1,$C:$C,Tabelid!$J$4,$H:$H,T$2)/SUMIFS($E:$E,$G:$G,Tabelid!$L$1,$C:$C,Tabelid!$J$4),0),""))),"")</f>
        <v/>
      </c>
      <c r="U49" s="52" t="str">
        <f>IFERROR(IF($G49=Tabelid!$L$6,Eksplikatsioon!Z50/SUM(Eksplikatsioon!$O50:'Eksplikatsioon'!$AG50),IF($G49=Tabelid!$L$4,IFERROR(SUMIFS($E:$E,$G:$G,Tabelid!$L$1,$C:$C,Tabelid!$J$4,$H:$H,U$2,$A:$A,$A49)/SUMIFS($E:$E,$G:$G,Tabelid!$L$1,$C:$C,Tabelid!$J$4,$A:$A,$A49),0),IF($G49=Tabelid!$L$5,IFERROR(SUMIFS($E:$E,$G:$G,Tabelid!$L$1,$C:$C,Tabelid!$J$4,$H:$H,U$2)/SUMIFS($E:$E,$G:$G,Tabelid!$L$1,$C:$C,Tabelid!$J$4),0),""))),"")</f>
        <v/>
      </c>
      <c r="V49" s="52"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52"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52"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52"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52"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52"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52"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52" t="str">
        <f>IFERROR(IF($G49=Tabelid!$L$6,$E49*J49,IFERROR($E49*J49/SUM($J49:$AB49)*(Eksplikatsioon!O50)/SUMPRODUCT($J49:$AB49,Eksplikatsioon!$O50:$AG50),"")),"")</f>
        <v/>
      </c>
      <c r="AD49" s="52" t="str">
        <f>IFERROR(IF($G49=Tabelid!$L$6,$E49*K49,IFERROR($E49*K49/SUM($J49:$AB49)*(Eksplikatsioon!P50)/SUMPRODUCT($J49:$AB49,Eksplikatsioon!$O50:$AG50),"")),"")</f>
        <v/>
      </c>
      <c r="AE49" s="52" t="str">
        <f>IFERROR(IF($G49=Tabelid!$L$6,$E49*L49,IFERROR($E49*L49/SUM($J49:$AB49)*(Eksplikatsioon!Q50)/SUMPRODUCT($J49:$AB49,Eksplikatsioon!$O50:$AG50),"")),"")</f>
        <v/>
      </c>
      <c r="AF49" s="52" t="str">
        <f>IFERROR(IF($G49=Tabelid!$L$6,$E49*M49,IFERROR($E49*M49/SUM($J49:$AB49)*(Eksplikatsioon!R50)/SUMPRODUCT($J49:$AB49,Eksplikatsioon!$O50:$AG50),"")),"")</f>
        <v/>
      </c>
      <c r="AG49" s="52" t="str">
        <f>IFERROR(IF($G49=Tabelid!$L$6,$E49*N49,IFERROR($E49*N49/SUM($J49:$AB49)*(Eksplikatsioon!S50)/SUMPRODUCT($J49:$AB49,Eksplikatsioon!$O50:$AG50),"")),"")</f>
        <v/>
      </c>
      <c r="AH49" s="52" t="str">
        <f>IFERROR(IF($G49=Tabelid!$L$6,$E49*O49,IFERROR($E49*O49/SUM($J49:$AB49)*(Eksplikatsioon!T50)/SUMPRODUCT($J49:$AB49,Eksplikatsioon!$O50:$AG50),"")),"")</f>
        <v/>
      </c>
      <c r="AI49" s="52" t="str">
        <f>IFERROR(IF($G49=Tabelid!$L$6,$E49*P49,IFERROR($E49*P49/SUM($J49:$AB49)*(Eksplikatsioon!U50)/SUMPRODUCT($J49:$AB49,Eksplikatsioon!$O50:$AG50),"")),"")</f>
        <v/>
      </c>
      <c r="AJ49" s="52" t="str">
        <f>IFERROR(IF($G49=Tabelid!$L$6,$E49*Q49,IFERROR($E49*Q49/SUM($J49:$AB49)*(Eksplikatsioon!V50)/SUMPRODUCT($J49:$AB49,Eksplikatsioon!$O50:$AG50),"")),"")</f>
        <v/>
      </c>
      <c r="AK49" s="52" t="str">
        <f>IFERROR(IF($G49=Tabelid!$L$6,$E49*R49,IFERROR($E49*R49/SUM($J49:$AB49)*(Eksplikatsioon!W50)/SUMPRODUCT($J49:$AB49,Eksplikatsioon!$O50:$AG50),"")),"")</f>
        <v/>
      </c>
      <c r="AL49" s="52" t="str">
        <f>IFERROR(IF($G49=Tabelid!$L$6,$E49*S49,IFERROR($E49*S49/SUM($J49:$AB49)*(Eksplikatsioon!X50)/SUMPRODUCT($J49:$AB49,Eksplikatsioon!$O50:$AG50),"")),"")</f>
        <v/>
      </c>
      <c r="AM49" s="52" t="str">
        <f>IFERROR(IF($G49=Tabelid!$L$6,$E49*T49,IFERROR($E49*T49/SUM($J49:$AB49)*(Eksplikatsioon!Y50)/SUMPRODUCT($J49:$AB49,Eksplikatsioon!$O50:$AG50),"")),"")</f>
        <v/>
      </c>
      <c r="AN49" s="52" t="str">
        <f>IFERROR(IF($G49=Tabelid!$L$6,$E49*U49,IFERROR($E49*U49/SUM($J49:$AB49)*(Eksplikatsioon!Z50)/SUMPRODUCT($J49:$AB49,Eksplikatsioon!$O50:$AG50),"")),"")</f>
        <v/>
      </c>
      <c r="AO49" s="52" t="str">
        <f>IFERROR(IF($G49=Tabelid!$L$6,$E49*V49,IFERROR($E49*V49/SUM($J49:$AB49)*(Eksplikatsioon!AA50)/SUMPRODUCT($J49:$AB49,Eksplikatsioon!$O50:$AG50),"")),"")</f>
        <v/>
      </c>
      <c r="AP49" s="52" t="str">
        <f>IFERROR(IF($G49=Tabelid!$L$6,$E49*W49,IFERROR($E49*W49/SUM($J49:$AB49)*(Eksplikatsioon!AB50)/SUMPRODUCT($J49:$AB49,Eksplikatsioon!$O50:$AG50),"")),"")</f>
        <v/>
      </c>
      <c r="AQ49" s="52" t="str">
        <f>IFERROR(IF($G49=Tabelid!$L$6,$E49*X49,IFERROR($E49*X49/SUM($J49:$AB49)*(Eksplikatsioon!AC50)/SUMPRODUCT($J49:$AB49,Eksplikatsioon!$O50:$AG50),"")),"")</f>
        <v/>
      </c>
      <c r="AR49" s="52" t="str">
        <f>IFERROR(IF($G49=Tabelid!$L$6,$E49*Y49,IFERROR($E49*Y49/SUM($J49:$AB49)*(Eksplikatsioon!AD50)/SUMPRODUCT($J49:$AB49,Eksplikatsioon!$O50:$AG50),"")),"")</f>
        <v/>
      </c>
      <c r="AS49" s="52" t="str">
        <f>IFERROR(IF($G49=Tabelid!$L$6,$E49*Z49,IFERROR($E49*Z49/SUM($J49:$AB49)*(Eksplikatsioon!AE50)/SUMPRODUCT($J49:$AB49,Eksplikatsioon!$O50:$AG50),"")),"")</f>
        <v/>
      </c>
      <c r="AT49" s="52" t="str">
        <f>IFERROR(IF($G49=Tabelid!$L$6,$E49*AA49,IFERROR($E49*AA49/SUM($J49:$AB49)*(Eksplikatsioon!AF50)/SUMPRODUCT($J49:$AB49,Eksplikatsioon!$O50:$AG50),"")),"")</f>
        <v/>
      </c>
      <c r="AU49" s="52" t="str">
        <f>IFERROR(IF($G49=Tabelid!$L$6,$E49*AB49,IFERROR($E49*AB49/SUM($J49:$AB49)*(Eksplikatsioon!AG50)/SUMPRODUCT($J49:$AB49,Eksplikatsioon!$O50:$AG50),"")),"")</f>
        <v/>
      </c>
      <c r="BF49" s="60"/>
      <c r="BG49" s="60"/>
    </row>
    <row r="50" spans="1:59" x14ac:dyDescent="0.25">
      <c r="A50" s="38" t="str">
        <f>IF(Eksplikatsioon!A51=0,"",Eksplikatsioon!A51)</f>
        <v>01</v>
      </c>
      <c r="B50" s="38" t="str">
        <f>IF(Eksplikatsioon!B51=0,"",Eksplikatsioon!B51)</f>
        <v>130</v>
      </c>
      <c r="C50" s="38" t="str">
        <f>IF(Eksplikatsioon!C51=0,"",Eksplikatsioon!C51)</f>
        <v>ÜÜRITAV PIND</v>
      </c>
      <c r="D50" s="38" t="str">
        <f>IF(Eksplikatsioon!D51=0,"",Eksplikatsioon!D51)</f>
        <v>Kabinet/Büroo</v>
      </c>
      <c r="E50" s="38">
        <f>IF(Eksplikatsioon!F51=0,"",Eksplikatsioon!F51)</f>
        <v>13</v>
      </c>
      <c r="F50" s="38" t="str">
        <f>IF(Eksplikatsioon!H51=0,"",Eksplikatsioon!H51)</f>
        <v/>
      </c>
      <c r="G50" s="38" t="str">
        <f>IF(Eksplikatsioon!J51=0,"",Eksplikatsioon!J51)</f>
        <v>Ainukasutuses pind</v>
      </c>
      <c r="H50" s="38" t="str">
        <f>IF(Eksplikatsioon!K51=0,"",Eksplikatsioon!K51)</f>
        <v>Põllumajandusamet</v>
      </c>
      <c r="I50" s="38" t="str">
        <f>IF(Eksplikatsioon!L51=0,"",Eksplikatsioon!L51)</f>
        <v>LEIGRI5_14</v>
      </c>
      <c r="J50" s="52" t="str">
        <f>IFERROR(IF($G50=Tabelid!$L$6,Eksplikatsioon!O51/SUM(Eksplikatsioon!$O51:'Eksplikatsioon'!$AG51),IF($G50=Tabelid!$L$4,IFERROR(SUMIFS($E:$E,$G:$G,Tabelid!$L$1,$C:$C,Tabelid!$J$4,$H:$H,J$2,$A:$A,$A50)/SUMIFS($E:$E,$G:$G,Tabelid!$L$1,$C:$C,Tabelid!$J$4,$A:$A,$A50),0),IF($G50=Tabelid!$L$5,IFERROR(SUMIFS($E:$E,$G:$G,Tabelid!$L$1,$C:$C,Tabelid!$J$4,$H:$H,J$2)/SUMIFS($E:$E,$G:$G,Tabelid!$L$1,$C:$C,Tabelid!$J$4),0),""))),"")</f>
        <v/>
      </c>
      <c r="K50" s="52" t="str">
        <f>IFERROR(IF($G50=Tabelid!$L$6,Eksplikatsioon!P51/SUM(Eksplikatsioon!$O51:'Eksplikatsioon'!$AG51),IF($G50=Tabelid!$L$4,IFERROR(SUMIFS($E:$E,$G:$G,Tabelid!$L$1,$C:$C,Tabelid!$J$4,$H:$H,K$2,$A:$A,$A50)/SUMIFS($E:$E,$G:$G,Tabelid!$L$1,$C:$C,Tabelid!$J$4,$A:$A,$A50),0),IF($G50=Tabelid!$L$5,IFERROR(SUMIFS($E:$E,$G:$G,Tabelid!$L$1,$C:$C,Tabelid!$J$4,$H:$H,K$2)/SUMIFS($E:$E,$G:$G,Tabelid!$L$1,$C:$C,Tabelid!$J$4),0),""))),"")</f>
        <v/>
      </c>
      <c r="L50" s="52" t="str">
        <f>IFERROR(IF($G50=Tabelid!$L$6,Eksplikatsioon!Q51/SUM(Eksplikatsioon!$O51:'Eksplikatsioon'!$AG51),IF($G50=Tabelid!$L$4,IFERROR(SUMIFS($E:$E,$G:$G,Tabelid!$L$1,$C:$C,Tabelid!$J$4,$H:$H,L$2,$A:$A,$A50)/SUMIFS($E:$E,$G:$G,Tabelid!$L$1,$C:$C,Tabelid!$J$4,$A:$A,$A50),0),IF($G50=Tabelid!$L$5,IFERROR(SUMIFS($E:$E,$G:$G,Tabelid!$L$1,$C:$C,Tabelid!$J$4,$H:$H,L$2)/SUMIFS($E:$E,$G:$G,Tabelid!$L$1,$C:$C,Tabelid!$J$4),0),""))),"")</f>
        <v/>
      </c>
      <c r="M50" s="52" t="str">
        <f>IFERROR(IF($G50=Tabelid!$L$6,Eksplikatsioon!R51/SUM(Eksplikatsioon!$O51:'Eksplikatsioon'!$AG51),IF($G50=Tabelid!$L$4,IFERROR(SUMIFS($E:$E,$G:$G,Tabelid!$L$1,$C:$C,Tabelid!$J$4,$H:$H,M$2,$A:$A,$A50)/SUMIFS($E:$E,$G:$G,Tabelid!$L$1,$C:$C,Tabelid!$J$4,$A:$A,$A50),0),IF($G50=Tabelid!$L$5,IFERROR(SUMIFS($E:$E,$G:$G,Tabelid!$L$1,$C:$C,Tabelid!$J$4,$H:$H,M$2)/SUMIFS($E:$E,$G:$G,Tabelid!$L$1,$C:$C,Tabelid!$J$4),0),""))),"")</f>
        <v/>
      </c>
      <c r="N50" s="52" t="str">
        <f>IFERROR(IF($G50=Tabelid!$L$6,Eksplikatsioon!S51/SUM(Eksplikatsioon!$O51:'Eksplikatsioon'!$AG51),IF($G50=Tabelid!$L$4,IFERROR(SUMIFS($E:$E,$G:$G,Tabelid!$L$1,$C:$C,Tabelid!$J$4,$H:$H,N$2,$A:$A,$A50)/SUMIFS($E:$E,$G:$G,Tabelid!$L$1,$C:$C,Tabelid!$J$4,$A:$A,$A50),0),IF($G50=Tabelid!$L$5,IFERROR(SUMIFS($E:$E,$G:$G,Tabelid!$L$1,$C:$C,Tabelid!$J$4,$H:$H,N$2)/SUMIFS($E:$E,$G:$G,Tabelid!$L$1,$C:$C,Tabelid!$J$4),0),""))),"")</f>
        <v/>
      </c>
      <c r="O50" s="52" t="str">
        <f>IFERROR(IF($G50=Tabelid!$L$6,Eksplikatsioon!T51/SUM(Eksplikatsioon!$O51:'Eksplikatsioon'!$AG51),IF($G50=Tabelid!$L$4,IFERROR(SUMIFS($E:$E,$G:$G,Tabelid!$L$1,$C:$C,Tabelid!$J$4,$H:$H,O$2,$A:$A,$A50)/SUMIFS($E:$E,$G:$G,Tabelid!$L$1,$C:$C,Tabelid!$J$4,$A:$A,$A50),0),IF($G50=Tabelid!$L$5,IFERROR(SUMIFS($E:$E,$G:$G,Tabelid!$L$1,$C:$C,Tabelid!$J$4,$H:$H,O$2)/SUMIFS($E:$E,$G:$G,Tabelid!$L$1,$C:$C,Tabelid!$J$4),0),""))),"")</f>
        <v/>
      </c>
      <c r="P50" s="52" t="str">
        <f>IFERROR(IF($G50=Tabelid!$L$6,Eksplikatsioon!U51/SUM(Eksplikatsioon!$O51:'Eksplikatsioon'!$AG51),IF($G50=Tabelid!$L$4,IFERROR(SUMIFS($E:$E,$G:$G,Tabelid!$L$1,$C:$C,Tabelid!$J$4,$H:$H,P$2,$A:$A,$A50)/SUMIFS($E:$E,$G:$G,Tabelid!$L$1,$C:$C,Tabelid!$J$4,$A:$A,$A50),0),IF($G50=Tabelid!$L$5,IFERROR(SUMIFS($E:$E,$G:$G,Tabelid!$L$1,$C:$C,Tabelid!$J$4,$H:$H,P$2)/SUMIFS($E:$E,$G:$G,Tabelid!$L$1,$C:$C,Tabelid!$J$4),0),""))),"")</f>
        <v/>
      </c>
      <c r="Q50" s="52" t="str">
        <f>IFERROR(IF($G50=Tabelid!$L$6,Eksplikatsioon!V51/SUM(Eksplikatsioon!$O51:'Eksplikatsioon'!$AG51),IF($G50=Tabelid!$L$4,IFERROR(SUMIFS($E:$E,$G:$G,Tabelid!$L$1,$C:$C,Tabelid!$J$4,$H:$H,Q$2,$A:$A,$A50)/SUMIFS($E:$E,$G:$G,Tabelid!$L$1,$C:$C,Tabelid!$J$4,$A:$A,$A50),0),IF($G50=Tabelid!$L$5,IFERROR(SUMIFS($E:$E,$G:$G,Tabelid!$L$1,$C:$C,Tabelid!$J$4,$H:$H,Q$2)/SUMIFS($E:$E,$G:$G,Tabelid!$L$1,$C:$C,Tabelid!$J$4),0),""))),"")</f>
        <v/>
      </c>
      <c r="R50" s="52" t="str">
        <f>IFERROR(IF($G50=Tabelid!$L$6,Eksplikatsioon!W51/SUM(Eksplikatsioon!$O51:'Eksplikatsioon'!$AG51),IF($G50=Tabelid!$L$4,IFERROR(SUMIFS($E:$E,$G:$G,Tabelid!$L$1,$C:$C,Tabelid!$J$4,$H:$H,R$2,$A:$A,$A50)/SUMIFS($E:$E,$G:$G,Tabelid!$L$1,$C:$C,Tabelid!$J$4,$A:$A,$A50),0),IF($G50=Tabelid!$L$5,IFERROR(SUMIFS($E:$E,$G:$G,Tabelid!$L$1,$C:$C,Tabelid!$J$4,$H:$H,R$2)/SUMIFS($E:$E,$G:$G,Tabelid!$L$1,$C:$C,Tabelid!$J$4),0),""))),"")</f>
        <v/>
      </c>
      <c r="S50" s="52" t="str">
        <f>IFERROR(IF($G50=Tabelid!$L$6,Eksplikatsioon!X51/SUM(Eksplikatsioon!$O51:'Eksplikatsioon'!$AG51),IF($G50=Tabelid!$L$4,IFERROR(SUMIFS($E:$E,$G:$G,Tabelid!$L$1,$C:$C,Tabelid!$J$4,$H:$H,S$2,$A:$A,$A50)/SUMIFS($E:$E,$G:$G,Tabelid!$L$1,$C:$C,Tabelid!$J$4,$A:$A,$A50),0),IF($G50=Tabelid!$L$5,IFERROR(SUMIFS($E:$E,$G:$G,Tabelid!$L$1,$C:$C,Tabelid!$J$4,$H:$H,S$2)/SUMIFS($E:$E,$G:$G,Tabelid!$L$1,$C:$C,Tabelid!$J$4),0),""))),"")</f>
        <v/>
      </c>
      <c r="T50" s="52" t="str">
        <f>IFERROR(IF($G50=Tabelid!$L$6,Eksplikatsioon!Y51/SUM(Eksplikatsioon!$O51:'Eksplikatsioon'!$AG51),IF($G50=Tabelid!$L$4,IFERROR(SUMIFS($E:$E,$G:$G,Tabelid!$L$1,$C:$C,Tabelid!$J$4,$H:$H,T$2,$A:$A,$A50)/SUMIFS($E:$E,$G:$G,Tabelid!$L$1,$C:$C,Tabelid!$J$4,$A:$A,$A50),0),IF($G50=Tabelid!$L$5,IFERROR(SUMIFS($E:$E,$G:$G,Tabelid!$L$1,$C:$C,Tabelid!$J$4,$H:$H,T$2)/SUMIFS($E:$E,$G:$G,Tabelid!$L$1,$C:$C,Tabelid!$J$4),0),""))),"")</f>
        <v/>
      </c>
      <c r="U50" s="52" t="str">
        <f>IFERROR(IF($G50=Tabelid!$L$6,Eksplikatsioon!Z51/SUM(Eksplikatsioon!$O51:'Eksplikatsioon'!$AG51),IF($G50=Tabelid!$L$4,IFERROR(SUMIFS($E:$E,$G:$G,Tabelid!$L$1,$C:$C,Tabelid!$J$4,$H:$H,U$2,$A:$A,$A50)/SUMIFS($E:$E,$G:$G,Tabelid!$L$1,$C:$C,Tabelid!$J$4,$A:$A,$A50),0),IF($G50=Tabelid!$L$5,IFERROR(SUMIFS($E:$E,$G:$G,Tabelid!$L$1,$C:$C,Tabelid!$J$4,$H:$H,U$2)/SUMIFS($E:$E,$G:$G,Tabelid!$L$1,$C:$C,Tabelid!$J$4),0),""))),"")</f>
        <v/>
      </c>
      <c r="V50" s="52"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52"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52"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52"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52"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52"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52"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52" t="str">
        <f>IFERROR(IF($G50=Tabelid!$L$6,$E50*J50,IFERROR($E50*J50/SUM($J50:$AB50)*(Eksplikatsioon!O51)/SUMPRODUCT($J50:$AB50,Eksplikatsioon!$O51:$AG51),"")),"")</f>
        <v/>
      </c>
      <c r="AD50" s="52" t="str">
        <f>IFERROR(IF($G50=Tabelid!$L$6,$E50*K50,IFERROR($E50*K50/SUM($J50:$AB50)*(Eksplikatsioon!P51)/SUMPRODUCT($J50:$AB50,Eksplikatsioon!$O51:$AG51),"")),"")</f>
        <v/>
      </c>
      <c r="AE50" s="52" t="str">
        <f>IFERROR(IF($G50=Tabelid!$L$6,$E50*L50,IFERROR($E50*L50/SUM($J50:$AB50)*(Eksplikatsioon!Q51)/SUMPRODUCT($J50:$AB50,Eksplikatsioon!$O51:$AG51),"")),"")</f>
        <v/>
      </c>
      <c r="AF50" s="52" t="str">
        <f>IFERROR(IF($G50=Tabelid!$L$6,$E50*M50,IFERROR($E50*M50/SUM($J50:$AB50)*(Eksplikatsioon!R51)/SUMPRODUCT($J50:$AB50,Eksplikatsioon!$O51:$AG51),"")),"")</f>
        <v/>
      </c>
      <c r="AG50" s="52" t="str">
        <f>IFERROR(IF($G50=Tabelid!$L$6,$E50*N50,IFERROR($E50*N50/SUM($J50:$AB50)*(Eksplikatsioon!S51)/SUMPRODUCT($J50:$AB50,Eksplikatsioon!$O51:$AG51),"")),"")</f>
        <v/>
      </c>
      <c r="AH50" s="52" t="str">
        <f>IFERROR(IF($G50=Tabelid!$L$6,$E50*O50,IFERROR($E50*O50/SUM($J50:$AB50)*(Eksplikatsioon!T51)/SUMPRODUCT($J50:$AB50,Eksplikatsioon!$O51:$AG51),"")),"")</f>
        <v/>
      </c>
      <c r="AI50" s="52" t="str">
        <f>IFERROR(IF($G50=Tabelid!$L$6,$E50*P50,IFERROR($E50*P50/SUM($J50:$AB50)*(Eksplikatsioon!U51)/SUMPRODUCT($J50:$AB50,Eksplikatsioon!$O51:$AG51),"")),"")</f>
        <v/>
      </c>
      <c r="AJ50" s="52" t="str">
        <f>IFERROR(IF($G50=Tabelid!$L$6,$E50*Q50,IFERROR($E50*Q50/SUM($J50:$AB50)*(Eksplikatsioon!V51)/SUMPRODUCT($J50:$AB50,Eksplikatsioon!$O51:$AG51),"")),"")</f>
        <v/>
      </c>
      <c r="AK50" s="52" t="str">
        <f>IFERROR(IF($G50=Tabelid!$L$6,$E50*R50,IFERROR($E50*R50/SUM($J50:$AB50)*(Eksplikatsioon!W51)/SUMPRODUCT($J50:$AB50,Eksplikatsioon!$O51:$AG51),"")),"")</f>
        <v/>
      </c>
      <c r="AL50" s="52" t="str">
        <f>IFERROR(IF($G50=Tabelid!$L$6,$E50*S50,IFERROR($E50*S50/SUM($J50:$AB50)*(Eksplikatsioon!X51)/SUMPRODUCT($J50:$AB50,Eksplikatsioon!$O51:$AG51),"")),"")</f>
        <v/>
      </c>
      <c r="AM50" s="52" t="str">
        <f>IFERROR(IF($G50=Tabelid!$L$6,$E50*T50,IFERROR($E50*T50/SUM($J50:$AB50)*(Eksplikatsioon!Y51)/SUMPRODUCT($J50:$AB50,Eksplikatsioon!$O51:$AG51),"")),"")</f>
        <v/>
      </c>
      <c r="AN50" s="52" t="str">
        <f>IFERROR(IF($G50=Tabelid!$L$6,$E50*U50,IFERROR($E50*U50/SUM($J50:$AB50)*(Eksplikatsioon!Z51)/SUMPRODUCT($J50:$AB50,Eksplikatsioon!$O51:$AG51),"")),"")</f>
        <v/>
      </c>
      <c r="AO50" s="52" t="str">
        <f>IFERROR(IF($G50=Tabelid!$L$6,$E50*V50,IFERROR($E50*V50/SUM($J50:$AB50)*(Eksplikatsioon!AA51)/SUMPRODUCT($J50:$AB50,Eksplikatsioon!$O51:$AG51),"")),"")</f>
        <v/>
      </c>
      <c r="AP50" s="52" t="str">
        <f>IFERROR(IF($G50=Tabelid!$L$6,$E50*W50,IFERROR($E50*W50/SUM($J50:$AB50)*(Eksplikatsioon!AB51)/SUMPRODUCT($J50:$AB50,Eksplikatsioon!$O51:$AG51),"")),"")</f>
        <v/>
      </c>
      <c r="AQ50" s="52" t="str">
        <f>IFERROR(IF($G50=Tabelid!$L$6,$E50*X50,IFERROR($E50*X50/SUM($J50:$AB50)*(Eksplikatsioon!AC51)/SUMPRODUCT($J50:$AB50,Eksplikatsioon!$O51:$AG51),"")),"")</f>
        <v/>
      </c>
      <c r="AR50" s="52" t="str">
        <f>IFERROR(IF($G50=Tabelid!$L$6,$E50*Y50,IFERROR($E50*Y50/SUM($J50:$AB50)*(Eksplikatsioon!AD51)/SUMPRODUCT($J50:$AB50,Eksplikatsioon!$O51:$AG51),"")),"")</f>
        <v/>
      </c>
      <c r="AS50" s="52" t="str">
        <f>IFERROR(IF($G50=Tabelid!$L$6,$E50*Z50,IFERROR($E50*Z50/SUM($J50:$AB50)*(Eksplikatsioon!AE51)/SUMPRODUCT($J50:$AB50,Eksplikatsioon!$O51:$AG51),"")),"")</f>
        <v/>
      </c>
      <c r="AT50" s="52" t="str">
        <f>IFERROR(IF($G50=Tabelid!$L$6,$E50*AA50,IFERROR($E50*AA50/SUM($J50:$AB50)*(Eksplikatsioon!AF51)/SUMPRODUCT($J50:$AB50,Eksplikatsioon!$O51:$AG51),"")),"")</f>
        <v/>
      </c>
      <c r="AU50" s="52" t="str">
        <f>IFERROR(IF($G50=Tabelid!$L$6,$E50*AB50,IFERROR($E50*AB50/SUM($J50:$AB50)*(Eksplikatsioon!AG51)/SUMPRODUCT($J50:$AB50,Eksplikatsioon!$O51:$AG51),"")),"")</f>
        <v/>
      </c>
      <c r="BF50" s="60"/>
      <c r="BG50" s="60"/>
    </row>
    <row r="51" spans="1:59" x14ac:dyDescent="0.25">
      <c r="A51" s="38" t="str">
        <f>IF(Eksplikatsioon!A52=0,"",Eksplikatsioon!A52)</f>
        <v>01</v>
      </c>
      <c r="B51" s="38" t="str">
        <f>IF(Eksplikatsioon!B52=0,"",Eksplikatsioon!B52)</f>
        <v>131</v>
      </c>
      <c r="C51" s="38" t="str">
        <f>IF(Eksplikatsioon!C52=0,"",Eksplikatsioon!C52)</f>
        <v>ÜÜRITAV PIND</v>
      </c>
      <c r="D51" s="38" t="str">
        <f>IF(Eksplikatsioon!D52=0,"",Eksplikatsioon!D52)</f>
        <v>Kabinet/Büroo</v>
      </c>
      <c r="E51" s="38">
        <f>IF(Eksplikatsioon!F52=0,"",Eksplikatsioon!F52)</f>
        <v>19.899999999999999</v>
      </c>
      <c r="F51" s="38" t="str">
        <f>IF(Eksplikatsioon!H52=0,"",Eksplikatsioon!H52)</f>
        <v/>
      </c>
      <c r="G51" s="38" t="str">
        <f>IF(Eksplikatsioon!J52=0,"",Eksplikatsioon!J52)</f>
        <v>Ainukasutuses pind</v>
      </c>
      <c r="H51" s="38" t="str">
        <f>IF(Eksplikatsioon!K52=0,"",Eksplikatsioon!K52)</f>
        <v>Tööinspektsioon</v>
      </c>
      <c r="I51" s="38" t="str">
        <f>IF(Eksplikatsioon!L52=0,"",Eksplikatsioon!L52)</f>
        <v>LEIGRI5_20</v>
      </c>
      <c r="J51" s="52" t="str">
        <f>IFERROR(IF($G51=Tabelid!$L$6,Eksplikatsioon!O52/SUM(Eksplikatsioon!$O52:'Eksplikatsioon'!$AG52),IF($G51=Tabelid!$L$4,IFERROR(SUMIFS($E:$E,$G:$G,Tabelid!$L$1,$C:$C,Tabelid!$J$4,$H:$H,J$2,$A:$A,$A51)/SUMIFS($E:$E,$G:$G,Tabelid!$L$1,$C:$C,Tabelid!$J$4,$A:$A,$A51),0),IF($G51=Tabelid!$L$5,IFERROR(SUMIFS($E:$E,$G:$G,Tabelid!$L$1,$C:$C,Tabelid!$J$4,$H:$H,J$2)/SUMIFS($E:$E,$G:$G,Tabelid!$L$1,$C:$C,Tabelid!$J$4),0),""))),"")</f>
        <v/>
      </c>
      <c r="K51" s="52" t="str">
        <f>IFERROR(IF($G51=Tabelid!$L$6,Eksplikatsioon!P52/SUM(Eksplikatsioon!$O52:'Eksplikatsioon'!$AG52),IF($G51=Tabelid!$L$4,IFERROR(SUMIFS($E:$E,$G:$G,Tabelid!$L$1,$C:$C,Tabelid!$J$4,$H:$H,K$2,$A:$A,$A51)/SUMIFS($E:$E,$G:$G,Tabelid!$L$1,$C:$C,Tabelid!$J$4,$A:$A,$A51),0),IF($G51=Tabelid!$L$5,IFERROR(SUMIFS($E:$E,$G:$G,Tabelid!$L$1,$C:$C,Tabelid!$J$4,$H:$H,K$2)/SUMIFS($E:$E,$G:$G,Tabelid!$L$1,$C:$C,Tabelid!$J$4),0),""))),"")</f>
        <v/>
      </c>
      <c r="L51" s="52" t="str">
        <f>IFERROR(IF($G51=Tabelid!$L$6,Eksplikatsioon!Q52/SUM(Eksplikatsioon!$O52:'Eksplikatsioon'!$AG52),IF($G51=Tabelid!$L$4,IFERROR(SUMIFS($E:$E,$G:$G,Tabelid!$L$1,$C:$C,Tabelid!$J$4,$H:$H,L$2,$A:$A,$A51)/SUMIFS($E:$E,$G:$G,Tabelid!$L$1,$C:$C,Tabelid!$J$4,$A:$A,$A51),0),IF($G51=Tabelid!$L$5,IFERROR(SUMIFS($E:$E,$G:$G,Tabelid!$L$1,$C:$C,Tabelid!$J$4,$H:$H,L$2)/SUMIFS($E:$E,$G:$G,Tabelid!$L$1,$C:$C,Tabelid!$J$4),0),""))),"")</f>
        <v/>
      </c>
      <c r="M51" s="52" t="str">
        <f>IFERROR(IF($G51=Tabelid!$L$6,Eksplikatsioon!R52/SUM(Eksplikatsioon!$O52:'Eksplikatsioon'!$AG52),IF($G51=Tabelid!$L$4,IFERROR(SUMIFS($E:$E,$G:$G,Tabelid!$L$1,$C:$C,Tabelid!$J$4,$H:$H,M$2,$A:$A,$A51)/SUMIFS($E:$E,$G:$G,Tabelid!$L$1,$C:$C,Tabelid!$J$4,$A:$A,$A51),0),IF($G51=Tabelid!$L$5,IFERROR(SUMIFS($E:$E,$G:$G,Tabelid!$L$1,$C:$C,Tabelid!$J$4,$H:$H,M$2)/SUMIFS($E:$E,$G:$G,Tabelid!$L$1,$C:$C,Tabelid!$J$4),0),""))),"")</f>
        <v/>
      </c>
      <c r="N51" s="52" t="str">
        <f>IFERROR(IF($G51=Tabelid!$L$6,Eksplikatsioon!S52/SUM(Eksplikatsioon!$O52:'Eksplikatsioon'!$AG52),IF($G51=Tabelid!$L$4,IFERROR(SUMIFS($E:$E,$G:$G,Tabelid!$L$1,$C:$C,Tabelid!$J$4,$H:$H,N$2,$A:$A,$A51)/SUMIFS($E:$E,$G:$G,Tabelid!$L$1,$C:$C,Tabelid!$J$4,$A:$A,$A51),0),IF($G51=Tabelid!$L$5,IFERROR(SUMIFS($E:$E,$G:$G,Tabelid!$L$1,$C:$C,Tabelid!$J$4,$H:$H,N$2)/SUMIFS($E:$E,$G:$G,Tabelid!$L$1,$C:$C,Tabelid!$J$4),0),""))),"")</f>
        <v/>
      </c>
      <c r="O51" s="52" t="str">
        <f>IFERROR(IF($G51=Tabelid!$L$6,Eksplikatsioon!T52/SUM(Eksplikatsioon!$O52:'Eksplikatsioon'!$AG52),IF($G51=Tabelid!$L$4,IFERROR(SUMIFS($E:$E,$G:$G,Tabelid!$L$1,$C:$C,Tabelid!$J$4,$H:$H,O$2,$A:$A,$A51)/SUMIFS($E:$E,$G:$G,Tabelid!$L$1,$C:$C,Tabelid!$J$4,$A:$A,$A51),0),IF($G51=Tabelid!$L$5,IFERROR(SUMIFS($E:$E,$G:$G,Tabelid!$L$1,$C:$C,Tabelid!$J$4,$H:$H,O$2)/SUMIFS($E:$E,$G:$G,Tabelid!$L$1,$C:$C,Tabelid!$J$4),0),""))),"")</f>
        <v/>
      </c>
      <c r="P51" s="52" t="str">
        <f>IFERROR(IF($G51=Tabelid!$L$6,Eksplikatsioon!U52/SUM(Eksplikatsioon!$O52:'Eksplikatsioon'!$AG52),IF($G51=Tabelid!$L$4,IFERROR(SUMIFS($E:$E,$G:$G,Tabelid!$L$1,$C:$C,Tabelid!$J$4,$H:$H,P$2,$A:$A,$A51)/SUMIFS($E:$E,$G:$G,Tabelid!$L$1,$C:$C,Tabelid!$J$4,$A:$A,$A51),0),IF($G51=Tabelid!$L$5,IFERROR(SUMIFS($E:$E,$G:$G,Tabelid!$L$1,$C:$C,Tabelid!$J$4,$H:$H,P$2)/SUMIFS($E:$E,$G:$G,Tabelid!$L$1,$C:$C,Tabelid!$J$4),0),""))),"")</f>
        <v/>
      </c>
      <c r="Q51" s="52" t="str">
        <f>IFERROR(IF($G51=Tabelid!$L$6,Eksplikatsioon!V52/SUM(Eksplikatsioon!$O52:'Eksplikatsioon'!$AG52),IF($G51=Tabelid!$L$4,IFERROR(SUMIFS($E:$E,$G:$G,Tabelid!$L$1,$C:$C,Tabelid!$J$4,$H:$H,Q$2,$A:$A,$A51)/SUMIFS($E:$E,$G:$G,Tabelid!$L$1,$C:$C,Tabelid!$J$4,$A:$A,$A51),0),IF($G51=Tabelid!$L$5,IFERROR(SUMIFS($E:$E,$G:$G,Tabelid!$L$1,$C:$C,Tabelid!$J$4,$H:$H,Q$2)/SUMIFS($E:$E,$G:$G,Tabelid!$L$1,$C:$C,Tabelid!$J$4),0),""))),"")</f>
        <v/>
      </c>
      <c r="R51" s="52" t="str">
        <f>IFERROR(IF($G51=Tabelid!$L$6,Eksplikatsioon!W52/SUM(Eksplikatsioon!$O52:'Eksplikatsioon'!$AG52),IF($G51=Tabelid!$L$4,IFERROR(SUMIFS($E:$E,$G:$G,Tabelid!$L$1,$C:$C,Tabelid!$J$4,$H:$H,R$2,$A:$A,$A51)/SUMIFS($E:$E,$G:$G,Tabelid!$L$1,$C:$C,Tabelid!$J$4,$A:$A,$A51),0),IF($G51=Tabelid!$L$5,IFERROR(SUMIFS($E:$E,$G:$G,Tabelid!$L$1,$C:$C,Tabelid!$J$4,$H:$H,R$2)/SUMIFS($E:$E,$G:$G,Tabelid!$L$1,$C:$C,Tabelid!$J$4),0),""))),"")</f>
        <v/>
      </c>
      <c r="S51" s="52" t="str">
        <f>IFERROR(IF($G51=Tabelid!$L$6,Eksplikatsioon!X52/SUM(Eksplikatsioon!$O52:'Eksplikatsioon'!$AG52),IF($G51=Tabelid!$L$4,IFERROR(SUMIFS($E:$E,$G:$G,Tabelid!$L$1,$C:$C,Tabelid!$J$4,$H:$H,S$2,$A:$A,$A51)/SUMIFS($E:$E,$G:$G,Tabelid!$L$1,$C:$C,Tabelid!$J$4,$A:$A,$A51),0),IF($G51=Tabelid!$L$5,IFERROR(SUMIFS($E:$E,$G:$G,Tabelid!$L$1,$C:$C,Tabelid!$J$4,$H:$H,S$2)/SUMIFS($E:$E,$G:$G,Tabelid!$L$1,$C:$C,Tabelid!$J$4),0),""))),"")</f>
        <v/>
      </c>
      <c r="T51" s="52" t="str">
        <f>IFERROR(IF($G51=Tabelid!$L$6,Eksplikatsioon!Y52/SUM(Eksplikatsioon!$O52:'Eksplikatsioon'!$AG52),IF($G51=Tabelid!$L$4,IFERROR(SUMIFS($E:$E,$G:$G,Tabelid!$L$1,$C:$C,Tabelid!$J$4,$H:$H,T$2,$A:$A,$A51)/SUMIFS($E:$E,$G:$G,Tabelid!$L$1,$C:$C,Tabelid!$J$4,$A:$A,$A51),0),IF($G51=Tabelid!$L$5,IFERROR(SUMIFS($E:$E,$G:$G,Tabelid!$L$1,$C:$C,Tabelid!$J$4,$H:$H,T$2)/SUMIFS($E:$E,$G:$G,Tabelid!$L$1,$C:$C,Tabelid!$J$4),0),""))),"")</f>
        <v/>
      </c>
      <c r="U51" s="52" t="str">
        <f>IFERROR(IF($G51=Tabelid!$L$6,Eksplikatsioon!Z52/SUM(Eksplikatsioon!$O52:'Eksplikatsioon'!$AG52),IF($G51=Tabelid!$L$4,IFERROR(SUMIFS($E:$E,$G:$G,Tabelid!$L$1,$C:$C,Tabelid!$J$4,$H:$H,U$2,$A:$A,$A51)/SUMIFS($E:$E,$G:$G,Tabelid!$L$1,$C:$C,Tabelid!$J$4,$A:$A,$A51),0),IF($G51=Tabelid!$L$5,IFERROR(SUMIFS($E:$E,$G:$G,Tabelid!$L$1,$C:$C,Tabelid!$J$4,$H:$H,U$2)/SUMIFS($E:$E,$G:$G,Tabelid!$L$1,$C:$C,Tabelid!$J$4),0),""))),"")</f>
        <v/>
      </c>
      <c r="V51" s="52"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52"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52"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52"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52"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52"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52"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52" t="str">
        <f>IFERROR(IF($G51=Tabelid!$L$6,$E51*J51,IFERROR($E51*J51/SUM($J51:$AB51)*(Eksplikatsioon!O52)/SUMPRODUCT($J51:$AB51,Eksplikatsioon!$O52:$AG52),"")),"")</f>
        <v/>
      </c>
      <c r="AD51" s="52" t="str">
        <f>IFERROR(IF($G51=Tabelid!$L$6,$E51*K51,IFERROR($E51*K51/SUM($J51:$AB51)*(Eksplikatsioon!P52)/SUMPRODUCT($J51:$AB51,Eksplikatsioon!$O52:$AG52),"")),"")</f>
        <v/>
      </c>
      <c r="AE51" s="52" t="str">
        <f>IFERROR(IF($G51=Tabelid!$L$6,$E51*L51,IFERROR($E51*L51/SUM($J51:$AB51)*(Eksplikatsioon!Q52)/SUMPRODUCT($J51:$AB51,Eksplikatsioon!$O52:$AG52),"")),"")</f>
        <v/>
      </c>
      <c r="AF51" s="52" t="str">
        <f>IFERROR(IF($G51=Tabelid!$L$6,$E51*M51,IFERROR($E51*M51/SUM($J51:$AB51)*(Eksplikatsioon!R52)/SUMPRODUCT($J51:$AB51,Eksplikatsioon!$O52:$AG52),"")),"")</f>
        <v/>
      </c>
      <c r="AG51" s="52" t="str">
        <f>IFERROR(IF($G51=Tabelid!$L$6,$E51*N51,IFERROR($E51*N51/SUM($J51:$AB51)*(Eksplikatsioon!S52)/SUMPRODUCT($J51:$AB51,Eksplikatsioon!$O52:$AG52),"")),"")</f>
        <v/>
      </c>
      <c r="AH51" s="52" t="str">
        <f>IFERROR(IF($G51=Tabelid!$L$6,$E51*O51,IFERROR($E51*O51/SUM($J51:$AB51)*(Eksplikatsioon!T52)/SUMPRODUCT($J51:$AB51,Eksplikatsioon!$O52:$AG52),"")),"")</f>
        <v/>
      </c>
      <c r="AI51" s="52" t="str">
        <f>IFERROR(IF($G51=Tabelid!$L$6,$E51*P51,IFERROR($E51*P51/SUM($J51:$AB51)*(Eksplikatsioon!U52)/SUMPRODUCT($J51:$AB51,Eksplikatsioon!$O52:$AG52),"")),"")</f>
        <v/>
      </c>
      <c r="AJ51" s="52" t="str">
        <f>IFERROR(IF($G51=Tabelid!$L$6,$E51*Q51,IFERROR($E51*Q51/SUM($J51:$AB51)*(Eksplikatsioon!V52)/SUMPRODUCT($J51:$AB51,Eksplikatsioon!$O52:$AG52),"")),"")</f>
        <v/>
      </c>
      <c r="AK51" s="52" t="str">
        <f>IFERROR(IF($G51=Tabelid!$L$6,$E51*R51,IFERROR($E51*R51/SUM($J51:$AB51)*(Eksplikatsioon!W52)/SUMPRODUCT($J51:$AB51,Eksplikatsioon!$O52:$AG52),"")),"")</f>
        <v/>
      </c>
      <c r="AL51" s="52" t="str">
        <f>IFERROR(IF($G51=Tabelid!$L$6,$E51*S51,IFERROR($E51*S51/SUM($J51:$AB51)*(Eksplikatsioon!X52)/SUMPRODUCT($J51:$AB51,Eksplikatsioon!$O52:$AG52),"")),"")</f>
        <v/>
      </c>
      <c r="AM51" s="52" t="str">
        <f>IFERROR(IF($G51=Tabelid!$L$6,$E51*T51,IFERROR($E51*T51/SUM($J51:$AB51)*(Eksplikatsioon!Y52)/SUMPRODUCT($J51:$AB51,Eksplikatsioon!$O52:$AG52),"")),"")</f>
        <v/>
      </c>
      <c r="AN51" s="52" t="str">
        <f>IFERROR(IF($G51=Tabelid!$L$6,$E51*U51,IFERROR($E51*U51/SUM($J51:$AB51)*(Eksplikatsioon!Z52)/SUMPRODUCT($J51:$AB51,Eksplikatsioon!$O52:$AG52),"")),"")</f>
        <v/>
      </c>
      <c r="AO51" s="52" t="str">
        <f>IFERROR(IF($G51=Tabelid!$L$6,$E51*V51,IFERROR($E51*V51/SUM($J51:$AB51)*(Eksplikatsioon!AA52)/SUMPRODUCT($J51:$AB51,Eksplikatsioon!$O52:$AG52),"")),"")</f>
        <v/>
      </c>
      <c r="AP51" s="52" t="str">
        <f>IFERROR(IF($G51=Tabelid!$L$6,$E51*W51,IFERROR($E51*W51/SUM($J51:$AB51)*(Eksplikatsioon!AB52)/SUMPRODUCT($J51:$AB51,Eksplikatsioon!$O52:$AG52),"")),"")</f>
        <v/>
      </c>
      <c r="AQ51" s="52" t="str">
        <f>IFERROR(IF($G51=Tabelid!$L$6,$E51*X51,IFERROR($E51*X51/SUM($J51:$AB51)*(Eksplikatsioon!AC52)/SUMPRODUCT($J51:$AB51,Eksplikatsioon!$O52:$AG52),"")),"")</f>
        <v/>
      </c>
      <c r="AR51" s="52" t="str">
        <f>IFERROR(IF($G51=Tabelid!$L$6,$E51*Y51,IFERROR($E51*Y51/SUM($J51:$AB51)*(Eksplikatsioon!AD52)/SUMPRODUCT($J51:$AB51,Eksplikatsioon!$O52:$AG52),"")),"")</f>
        <v/>
      </c>
      <c r="AS51" s="52" t="str">
        <f>IFERROR(IF($G51=Tabelid!$L$6,$E51*Z51,IFERROR($E51*Z51/SUM($J51:$AB51)*(Eksplikatsioon!AE52)/SUMPRODUCT($J51:$AB51,Eksplikatsioon!$O52:$AG52),"")),"")</f>
        <v/>
      </c>
      <c r="AT51" s="52" t="str">
        <f>IFERROR(IF($G51=Tabelid!$L$6,$E51*AA51,IFERROR($E51*AA51/SUM($J51:$AB51)*(Eksplikatsioon!AF52)/SUMPRODUCT($J51:$AB51,Eksplikatsioon!$O52:$AG52),"")),"")</f>
        <v/>
      </c>
      <c r="AU51" s="52" t="str">
        <f>IFERROR(IF($G51=Tabelid!$L$6,$E51*AB51,IFERROR($E51*AB51/SUM($J51:$AB51)*(Eksplikatsioon!AG52)/SUMPRODUCT($J51:$AB51,Eksplikatsioon!$O52:$AG52),"")),"")</f>
        <v/>
      </c>
    </row>
    <row r="52" spans="1:59" x14ac:dyDescent="0.25">
      <c r="A52" s="38" t="str">
        <f>IF(Eksplikatsioon!A53=0,"",Eksplikatsioon!A53)</f>
        <v>01</v>
      </c>
      <c r="B52" s="38" t="str">
        <f>IF(Eksplikatsioon!B53=0,"",Eksplikatsioon!B53)</f>
        <v>T2</v>
      </c>
      <c r="C52" s="38" t="str">
        <f>IF(Eksplikatsioon!C53=0,"",Eksplikatsioon!C53)</f>
        <v>VERTIKAALSETE ÜHENDUSTEEDE PIND</v>
      </c>
      <c r="D52" s="38" t="str">
        <f>IF(Eksplikatsioon!D53=0,"",Eksplikatsioon!D53)</f>
        <v>Trepp/Trepikoda</v>
      </c>
      <c r="E52" s="38">
        <f>IF(Eksplikatsioon!F53=0,"",Eksplikatsioon!F53)</f>
        <v>7.2</v>
      </c>
      <c r="F52" s="38" t="str">
        <f>IF(Eksplikatsioon!H53=0,"",Eksplikatsioon!H53)</f>
        <v/>
      </c>
      <c r="G52" s="38" t="str">
        <f>IF(Eksplikatsioon!J53=0,"",Eksplikatsioon!J53)</f>
        <v/>
      </c>
      <c r="H52" s="38" t="str">
        <f>IF(Eksplikatsioon!K53=0,"",Eksplikatsioon!K53)</f>
        <v/>
      </c>
      <c r="I52" s="38" t="str">
        <f>IF(Eksplikatsioon!L53=0,"",Eksplikatsioon!L53)</f>
        <v/>
      </c>
      <c r="J52" s="52" t="str">
        <f>IFERROR(IF($G52=Tabelid!$L$6,Eksplikatsioon!O53/SUM(Eksplikatsioon!$O53:'Eksplikatsioon'!$AG53),IF($G52=Tabelid!$L$4,IFERROR(SUMIFS($E:$E,$G:$G,Tabelid!$L$1,$C:$C,Tabelid!$J$4,$H:$H,J$2,$A:$A,$A52)/SUMIFS($E:$E,$G:$G,Tabelid!$L$1,$C:$C,Tabelid!$J$4,$A:$A,$A52),0),IF($G52=Tabelid!$L$5,IFERROR(SUMIFS($E:$E,$G:$G,Tabelid!$L$1,$C:$C,Tabelid!$J$4,$H:$H,J$2)/SUMIFS($E:$E,$G:$G,Tabelid!$L$1,$C:$C,Tabelid!$J$4),0),""))),"")</f>
        <v/>
      </c>
      <c r="K52" s="52" t="str">
        <f>IFERROR(IF($G52=Tabelid!$L$6,Eksplikatsioon!P53/SUM(Eksplikatsioon!$O53:'Eksplikatsioon'!$AG53),IF($G52=Tabelid!$L$4,IFERROR(SUMIFS($E:$E,$G:$G,Tabelid!$L$1,$C:$C,Tabelid!$J$4,$H:$H,K$2,$A:$A,$A52)/SUMIFS($E:$E,$G:$G,Tabelid!$L$1,$C:$C,Tabelid!$J$4,$A:$A,$A52),0),IF($G52=Tabelid!$L$5,IFERROR(SUMIFS($E:$E,$G:$G,Tabelid!$L$1,$C:$C,Tabelid!$J$4,$H:$H,K$2)/SUMIFS($E:$E,$G:$G,Tabelid!$L$1,$C:$C,Tabelid!$J$4),0),""))),"")</f>
        <v/>
      </c>
      <c r="L52" s="52" t="str">
        <f>IFERROR(IF($G52=Tabelid!$L$6,Eksplikatsioon!Q53/SUM(Eksplikatsioon!$O53:'Eksplikatsioon'!$AG53),IF($G52=Tabelid!$L$4,IFERROR(SUMIFS($E:$E,$G:$G,Tabelid!$L$1,$C:$C,Tabelid!$J$4,$H:$H,L$2,$A:$A,$A52)/SUMIFS($E:$E,$G:$G,Tabelid!$L$1,$C:$C,Tabelid!$J$4,$A:$A,$A52),0),IF($G52=Tabelid!$L$5,IFERROR(SUMIFS($E:$E,$G:$G,Tabelid!$L$1,$C:$C,Tabelid!$J$4,$H:$H,L$2)/SUMIFS($E:$E,$G:$G,Tabelid!$L$1,$C:$C,Tabelid!$J$4),0),""))),"")</f>
        <v/>
      </c>
      <c r="M52" s="52" t="str">
        <f>IFERROR(IF($G52=Tabelid!$L$6,Eksplikatsioon!R53/SUM(Eksplikatsioon!$O53:'Eksplikatsioon'!$AG53),IF($G52=Tabelid!$L$4,IFERROR(SUMIFS($E:$E,$G:$G,Tabelid!$L$1,$C:$C,Tabelid!$J$4,$H:$H,M$2,$A:$A,$A52)/SUMIFS($E:$E,$G:$G,Tabelid!$L$1,$C:$C,Tabelid!$J$4,$A:$A,$A52),0),IF($G52=Tabelid!$L$5,IFERROR(SUMIFS($E:$E,$G:$G,Tabelid!$L$1,$C:$C,Tabelid!$J$4,$H:$H,M$2)/SUMIFS($E:$E,$G:$G,Tabelid!$L$1,$C:$C,Tabelid!$J$4),0),""))),"")</f>
        <v/>
      </c>
      <c r="N52" s="52" t="str">
        <f>IFERROR(IF($G52=Tabelid!$L$6,Eksplikatsioon!S53/SUM(Eksplikatsioon!$O53:'Eksplikatsioon'!$AG53),IF($G52=Tabelid!$L$4,IFERROR(SUMIFS($E:$E,$G:$G,Tabelid!$L$1,$C:$C,Tabelid!$J$4,$H:$H,N$2,$A:$A,$A52)/SUMIFS($E:$E,$G:$G,Tabelid!$L$1,$C:$C,Tabelid!$J$4,$A:$A,$A52),0),IF($G52=Tabelid!$L$5,IFERROR(SUMIFS($E:$E,$G:$G,Tabelid!$L$1,$C:$C,Tabelid!$J$4,$H:$H,N$2)/SUMIFS($E:$E,$G:$G,Tabelid!$L$1,$C:$C,Tabelid!$J$4),0),""))),"")</f>
        <v/>
      </c>
      <c r="O52" s="52" t="str">
        <f>IFERROR(IF($G52=Tabelid!$L$6,Eksplikatsioon!T53/SUM(Eksplikatsioon!$O53:'Eksplikatsioon'!$AG53),IF($G52=Tabelid!$L$4,IFERROR(SUMIFS($E:$E,$G:$G,Tabelid!$L$1,$C:$C,Tabelid!$J$4,$H:$H,O$2,$A:$A,$A52)/SUMIFS($E:$E,$G:$G,Tabelid!$L$1,$C:$C,Tabelid!$J$4,$A:$A,$A52),0),IF($G52=Tabelid!$L$5,IFERROR(SUMIFS($E:$E,$G:$G,Tabelid!$L$1,$C:$C,Tabelid!$J$4,$H:$H,O$2)/SUMIFS($E:$E,$G:$G,Tabelid!$L$1,$C:$C,Tabelid!$J$4),0),""))),"")</f>
        <v/>
      </c>
      <c r="P52" s="52" t="str">
        <f>IFERROR(IF($G52=Tabelid!$L$6,Eksplikatsioon!U53/SUM(Eksplikatsioon!$O53:'Eksplikatsioon'!$AG53),IF($G52=Tabelid!$L$4,IFERROR(SUMIFS($E:$E,$G:$G,Tabelid!$L$1,$C:$C,Tabelid!$J$4,$H:$H,P$2,$A:$A,$A52)/SUMIFS($E:$E,$G:$G,Tabelid!$L$1,$C:$C,Tabelid!$J$4,$A:$A,$A52),0),IF($G52=Tabelid!$L$5,IFERROR(SUMIFS($E:$E,$G:$G,Tabelid!$L$1,$C:$C,Tabelid!$J$4,$H:$H,P$2)/SUMIFS($E:$E,$G:$G,Tabelid!$L$1,$C:$C,Tabelid!$J$4),0),""))),"")</f>
        <v/>
      </c>
      <c r="Q52" s="52" t="str">
        <f>IFERROR(IF($G52=Tabelid!$L$6,Eksplikatsioon!V53/SUM(Eksplikatsioon!$O53:'Eksplikatsioon'!$AG53),IF($G52=Tabelid!$L$4,IFERROR(SUMIFS($E:$E,$G:$G,Tabelid!$L$1,$C:$C,Tabelid!$J$4,$H:$H,Q$2,$A:$A,$A52)/SUMIFS($E:$E,$G:$G,Tabelid!$L$1,$C:$C,Tabelid!$J$4,$A:$A,$A52),0),IF($G52=Tabelid!$L$5,IFERROR(SUMIFS($E:$E,$G:$G,Tabelid!$L$1,$C:$C,Tabelid!$J$4,$H:$H,Q$2)/SUMIFS($E:$E,$G:$G,Tabelid!$L$1,$C:$C,Tabelid!$J$4),0),""))),"")</f>
        <v/>
      </c>
      <c r="R52" s="52" t="str">
        <f>IFERROR(IF($G52=Tabelid!$L$6,Eksplikatsioon!W53/SUM(Eksplikatsioon!$O53:'Eksplikatsioon'!$AG53),IF($G52=Tabelid!$L$4,IFERROR(SUMIFS($E:$E,$G:$G,Tabelid!$L$1,$C:$C,Tabelid!$J$4,$H:$H,R$2,$A:$A,$A52)/SUMIFS($E:$E,$G:$G,Tabelid!$L$1,$C:$C,Tabelid!$J$4,$A:$A,$A52),0),IF($G52=Tabelid!$L$5,IFERROR(SUMIFS($E:$E,$G:$G,Tabelid!$L$1,$C:$C,Tabelid!$J$4,$H:$H,R$2)/SUMIFS($E:$E,$G:$G,Tabelid!$L$1,$C:$C,Tabelid!$J$4),0),""))),"")</f>
        <v/>
      </c>
      <c r="S52" s="52" t="str">
        <f>IFERROR(IF($G52=Tabelid!$L$6,Eksplikatsioon!X53/SUM(Eksplikatsioon!$O53:'Eksplikatsioon'!$AG53),IF($G52=Tabelid!$L$4,IFERROR(SUMIFS($E:$E,$G:$G,Tabelid!$L$1,$C:$C,Tabelid!$J$4,$H:$H,S$2,$A:$A,$A52)/SUMIFS($E:$E,$G:$G,Tabelid!$L$1,$C:$C,Tabelid!$J$4,$A:$A,$A52),0),IF($G52=Tabelid!$L$5,IFERROR(SUMIFS($E:$E,$G:$G,Tabelid!$L$1,$C:$C,Tabelid!$J$4,$H:$H,S$2)/SUMIFS($E:$E,$G:$G,Tabelid!$L$1,$C:$C,Tabelid!$J$4),0),""))),"")</f>
        <v/>
      </c>
      <c r="T52" s="52" t="str">
        <f>IFERROR(IF($G52=Tabelid!$L$6,Eksplikatsioon!Y53/SUM(Eksplikatsioon!$O53:'Eksplikatsioon'!$AG53),IF($G52=Tabelid!$L$4,IFERROR(SUMIFS($E:$E,$G:$G,Tabelid!$L$1,$C:$C,Tabelid!$J$4,$H:$H,T$2,$A:$A,$A52)/SUMIFS($E:$E,$G:$G,Tabelid!$L$1,$C:$C,Tabelid!$J$4,$A:$A,$A52),0),IF($G52=Tabelid!$L$5,IFERROR(SUMIFS($E:$E,$G:$G,Tabelid!$L$1,$C:$C,Tabelid!$J$4,$H:$H,T$2)/SUMIFS($E:$E,$G:$G,Tabelid!$L$1,$C:$C,Tabelid!$J$4),0),""))),"")</f>
        <v/>
      </c>
      <c r="U52" s="52" t="str">
        <f>IFERROR(IF($G52=Tabelid!$L$6,Eksplikatsioon!Z53/SUM(Eksplikatsioon!$O53:'Eksplikatsioon'!$AG53),IF($G52=Tabelid!$L$4,IFERROR(SUMIFS($E:$E,$G:$G,Tabelid!$L$1,$C:$C,Tabelid!$J$4,$H:$H,U$2,$A:$A,$A52)/SUMIFS($E:$E,$G:$G,Tabelid!$L$1,$C:$C,Tabelid!$J$4,$A:$A,$A52),0),IF($G52=Tabelid!$L$5,IFERROR(SUMIFS($E:$E,$G:$G,Tabelid!$L$1,$C:$C,Tabelid!$J$4,$H:$H,U$2)/SUMIFS($E:$E,$G:$G,Tabelid!$L$1,$C:$C,Tabelid!$J$4),0),""))),"")</f>
        <v/>
      </c>
      <c r="V52" s="52"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52"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52"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52"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52"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52"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52"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52" t="str">
        <f>IFERROR(IF($G52=Tabelid!$L$6,$E52*J52,IFERROR($E52*J52/SUM($J52:$AB52)*(Eksplikatsioon!O53)/SUMPRODUCT($J52:$AB52,Eksplikatsioon!$O53:$AG53),"")),"")</f>
        <v/>
      </c>
      <c r="AD52" s="52" t="str">
        <f>IFERROR(IF($G52=Tabelid!$L$6,$E52*K52,IFERROR($E52*K52/SUM($J52:$AB52)*(Eksplikatsioon!P53)/SUMPRODUCT($J52:$AB52,Eksplikatsioon!$O53:$AG53),"")),"")</f>
        <v/>
      </c>
      <c r="AE52" s="52" t="str">
        <f>IFERROR(IF($G52=Tabelid!$L$6,$E52*L52,IFERROR($E52*L52/SUM($J52:$AB52)*(Eksplikatsioon!Q53)/SUMPRODUCT($J52:$AB52,Eksplikatsioon!$O53:$AG53),"")),"")</f>
        <v/>
      </c>
      <c r="AF52" s="52" t="str">
        <f>IFERROR(IF($G52=Tabelid!$L$6,$E52*M52,IFERROR($E52*M52/SUM($J52:$AB52)*(Eksplikatsioon!R53)/SUMPRODUCT($J52:$AB52,Eksplikatsioon!$O53:$AG53),"")),"")</f>
        <v/>
      </c>
      <c r="AG52" s="52" t="str">
        <f>IFERROR(IF($G52=Tabelid!$L$6,$E52*N52,IFERROR($E52*N52/SUM($J52:$AB52)*(Eksplikatsioon!S53)/SUMPRODUCT($J52:$AB52,Eksplikatsioon!$O53:$AG53),"")),"")</f>
        <v/>
      </c>
      <c r="AH52" s="52" t="str">
        <f>IFERROR(IF($G52=Tabelid!$L$6,$E52*O52,IFERROR($E52*O52/SUM($J52:$AB52)*(Eksplikatsioon!T53)/SUMPRODUCT($J52:$AB52,Eksplikatsioon!$O53:$AG53),"")),"")</f>
        <v/>
      </c>
      <c r="AI52" s="52" t="str">
        <f>IFERROR(IF($G52=Tabelid!$L$6,$E52*P52,IFERROR($E52*P52/SUM($J52:$AB52)*(Eksplikatsioon!U53)/SUMPRODUCT($J52:$AB52,Eksplikatsioon!$O53:$AG53),"")),"")</f>
        <v/>
      </c>
      <c r="AJ52" s="52" t="str">
        <f>IFERROR(IF($G52=Tabelid!$L$6,$E52*Q52,IFERROR($E52*Q52/SUM($J52:$AB52)*(Eksplikatsioon!V53)/SUMPRODUCT($J52:$AB52,Eksplikatsioon!$O53:$AG53),"")),"")</f>
        <v/>
      </c>
      <c r="AK52" s="52" t="str">
        <f>IFERROR(IF($G52=Tabelid!$L$6,$E52*R52,IFERROR($E52*R52/SUM($J52:$AB52)*(Eksplikatsioon!W53)/SUMPRODUCT($J52:$AB52,Eksplikatsioon!$O53:$AG53),"")),"")</f>
        <v/>
      </c>
      <c r="AL52" s="52" t="str">
        <f>IFERROR(IF($G52=Tabelid!$L$6,$E52*S52,IFERROR($E52*S52/SUM($J52:$AB52)*(Eksplikatsioon!X53)/SUMPRODUCT($J52:$AB52,Eksplikatsioon!$O53:$AG53),"")),"")</f>
        <v/>
      </c>
      <c r="AM52" s="52" t="str">
        <f>IFERROR(IF($G52=Tabelid!$L$6,$E52*T52,IFERROR($E52*T52/SUM($J52:$AB52)*(Eksplikatsioon!Y53)/SUMPRODUCT($J52:$AB52,Eksplikatsioon!$O53:$AG53),"")),"")</f>
        <v/>
      </c>
      <c r="AN52" s="52" t="str">
        <f>IFERROR(IF($G52=Tabelid!$L$6,$E52*U52,IFERROR($E52*U52/SUM($J52:$AB52)*(Eksplikatsioon!Z53)/SUMPRODUCT($J52:$AB52,Eksplikatsioon!$O53:$AG53),"")),"")</f>
        <v/>
      </c>
      <c r="AO52" s="52" t="str">
        <f>IFERROR(IF($G52=Tabelid!$L$6,$E52*V52,IFERROR($E52*V52/SUM($J52:$AB52)*(Eksplikatsioon!AA53)/SUMPRODUCT($J52:$AB52,Eksplikatsioon!$O53:$AG53),"")),"")</f>
        <v/>
      </c>
      <c r="AP52" s="52" t="str">
        <f>IFERROR(IF($G52=Tabelid!$L$6,$E52*W52,IFERROR($E52*W52/SUM($J52:$AB52)*(Eksplikatsioon!AB53)/SUMPRODUCT($J52:$AB52,Eksplikatsioon!$O53:$AG53),"")),"")</f>
        <v/>
      </c>
      <c r="AQ52" s="52" t="str">
        <f>IFERROR(IF($G52=Tabelid!$L$6,$E52*X52,IFERROR($E52*X52/SUM($J52:$AB52)*(Eksplikatsioon!AC53)/SUMPRODUCT($J52:$AB52,Eksplikatsioon!$O53:$AG53),"")),"")</f>
        <v/>
      </c>
      <c r="AR52" s="52" t="str">
        <f>IFERROR(IF($G52=Tabelid!$L$6,$E52*Y52,IFERROR($E52*Y52/SUM($J52:$AB52)*(Eksplikatsioon!AD53)/SUMPRODUCT($J52:$AB52,Eksplikatsioon!$O53:$AG53),"")),"")</f>
        <v/>
      </c>
      <c r="AS52" s="52" t="str">
        <f>IFERROR(IF($G52=Tabelid!$L$6,$E52*Z52,IFERROR($E52*Z52/SUM($J52:$AB52)*(Eksplikatsioon!AE53)/SUMPRODUCT($J52:$AB52,Eksplikatsioon!$O53:$AG53),"")),"")</f>
        <v/>
      </c>
      <c r="AT52" s="52" t="str">
        <f>IFERROR(IF($G52=Tabelid!$L$6,$E52*AA52,IFERROR($E52*AA52/SUM($J52:$AB52)*(Eksplikatsioon!AF53)/SUMPRODUCT($J52:$AB52,Eksplikatsioon!$O53:$AG53),"")),"")</f>
        <v/>
      </c>
      <c r="AU52" s="52" t="str">
        <f>IFERROR(IF($G52=Tabelid!$L$6,$E52*AB52,IFERROR($E52*AB52/SUM($J52:$AB52)*(Eksplikatsioon!AG53)/SUMPRODUCT($J52:$AB52,Eksplikatsioon!$O53:$AG53),"")),"")</f>
        <v/>
      </c>
    </row>
    <row r="53" spans="1:59" x14ac:dyDescent="0.25">
      <c r="A53" s="38" t="str">
        <f>IF(Eksplikatsioon!A54=0,"",Eksplikatsioon!A54)</f>
        <v>01</v>
      </c>
      <c r="B53" s="38" t="str">
        <f>IF(Eksplikatsioon!B54=0,"",Eksplikatsioon!B54)</f>
        <v>131A</v>
      </c>
      <c r="C53" s="38" t="str">
        <f>IF(Eksplikatsioon!C54=0,"",Eksplikatsioon!C54)</f>
        <v>TEHNOPIND</v>
      </c>
      <c r="D53" s="38" t="str">
        <f>IF(Eksplikatsioon!D54=0,"",Eksplikatsioon!D54)</f>
        <v>Hoolderuum</v>
      </c>
      <c r="E53" s="38">
        <f>IF(Eksplikatsioon!F54=0,"",Eksplikatsioon!F54)</f>
        <v>3.6</v>
      </c>
      <c r="F53" s="38" t="str">
        <f>IF(Eksplikatsioon!H54=0,"",Eksplikatsioon!H54)</f>
        <v>kelder (tehnor)</v>
      </c>
      <c r="G53" s="38" t="str">
        <f>IF(Eksplikatsioon!J54=0,"",Eksplikatsioon!J54)</f>
        <v/>
      </c>
      <c r="H53" s="38" t="str">
        <f>IF(Eksplikatsioon!K54=0,"",Eksplikatsioon!K54)</f>
        <v/>
      </c>
      <c r="I53" s="38" t="str">
        <f>IF(Eksplikatsioon!L54=0,"",Eksplikatsioon!L54)</f>
        <v/>
      </c>
      <c r="J53" s="52" t="str">
        <f>IFERROR(IF($G53=Tabelid!$L$6,Eksplikatsioon!O54/SUM(Eksplikatsioon!$O54:'Eksplikatsioon'!$AG54),IF($G53=Tabelid!$L$4,IFERROR(SUMIFS($E:$E,$G:$G,Tabelid!$L$1,$C:$C,Tabelid!$J$4,$H:$H,J$2,$A:$A,$A53)/SUMIFS($E:$E,$G:$G,Tabelid!$L$1,$C:$C,Tabelid!$J$4,$A:$A,$A53),0),IF($G53=Tabelid!$L$5,IFERROR(SUMIFS($E:$E,$G:$G,Tabelid!$L$1,$C:$C,Tabelid!$J$4,$H:$H,J$2)/SUMIFS($E:$E,$G:$G,Tabelid!$L$1,$C:$C,Tabelid!$J$4),0),""))),"")</f>
        <v/>
      </c>
      <c r="K53" s="52" t="str">
        <f>IFERROR(IF($G53=Tabelid!$L$6,Eksplikatsioon!P54/SUM(Eksplikatsioon!$O54:'Eksplikatsioon'!$AG54),IF($G53=Tabelid!$L$4,IFERROR(SUMIFS($E:$E,$G:$G,Tabelid!$L$1,$C:$C,Tabelid!$J$4,$H:$H,K$2,$A:$A,$A53)/SUMIFS($E:$E,$G:$G,Tabelid!$L$1,$C:$C,Tabelid!$J$4,$A:$A,$A53),0),IF($G53=Tabelid!$L$5,IFERROR(SUMIFS($E:$E,$G:$G,Tabelid!$L$1,$C:$C,Tabelid!$J$4,$H:$H,K$2)/SUMIFS($E:$E,$G:$G,Tabelid!$L$1,$C:$C,Tabelid!$J$4),0),""))),"")</f>
        <v/>
      </c>
      <c r="L53" s="52" t="str">
        <f>IFERROR(IF($G53=Tabelid!$L$6,Eksplikatsioon!Q54/SUM(Eksplikatsioon!$O54:'Eksplikatsioon'!$AG54),IF($G53=Tabelid!$L$4,IFERROR(SUMIFS($E:$E,$G:$G,Tabelid!$L$1,$C:$C,Tabelid!$J$4,$H:$H,L$2,$A:$A,$A53)/SUMIFS($E:$E,$G:$G,Tabelid!$L$1,$C:$C,Tabelid!$J$4,$A:$A,$A53),0),IF($G53=Tabelid!$L$5,IFERROR(SUMIFS($E:$E,$G:$G,Tabelid!$L$1,$C:$C,Tabelid!$J$4,$H:$H,L$2)/SUMIFS($E:$E,$G:$G,Tabelid!$L$1,$C:$C,Tabelid!$J$4),0),""))),"")</f>
        <v/>
      </c>
      <c r="M53" s="52" t="str">
        <f>IFERROR(IF($G53=Tabelid!$L$6,Eksplikatsioon!R54/SUM(Eksplikatsioon!$O54:'Eksplikatsioon'!$AG54),IF($G53=Tabelid!$L$4,IFERROR(SUMIFS($E:$E,$G:$G,Tabelid!$L$1,$C:$C,Tabelid!$J$4,$H:$H,M$2,$A:$A,$A53)/SUMIFS($E:$E,$G:$G,Tabelid!$L$1,$C:$C,Tabelid!$J$4,$A:$A,$A53),0),IF($G53=Tabelid!$L$5,IFERROR(SUMIFS($E:$E,$G:$G,Tabelid!$L$1,$C:$C,Tabelid!$J$4,$H:$H,M$2)/SUMIFS($E:$E,$G:$G,Tabelid!$L$1,$C:$C,Tabelid!$J$4),0),""))),"")</f>
        <v/>
      </c>
      <c r="N53" s="52" t="str">
        <f>IFERROR(IF($G53=Tabelid!$L$6,Eksplikatsioon!S54/SUM(Eksplikatsioon!$O54:'Eksplikatsioon'!$AG54),IF($G53=Tabelid!$L$4,IFERROR(SUMIFS($E:$E,$G:$G,Tabelid!$L$1,$C:$C,Tabelid!$J$4,$H:$H,N$2,$A:$A,$A53)/SUMIFS($E:$E,$G:$G,Tabelid!$L$1,$C:$C,Tabelid!$J$4,$A:$A,$A53),0),IF($G53=Tabelid!$L$5,IFERROR(SUMIFS($E:$E,$G:$G,Tabelid!$L$1,$C:$C,Tabelid!$J$4,$H:$H,N$2)/SUMIFS($E:$E,$G:$G,Tabelid!$L$1,$C:$C,Tabelid!$J$4),0),""))),"")</f>
        <v/>
      </c>
      <c r="O53" s="52" t="str">
        <f>IFERROR(IF($G53=Tabelid!$L$6,Eksplikatsioon!T54/SUM(Eksplikatsioon!$O54:'Eksplikatsioon'!$AG54),IF($G53=Tabelid!$L$4,IFERROR(SUMIFS($E:$E,$G:$G,Tabelid!$L$1,$C:$C,Tabelid!$J$4,$H:$H,O$2,$A:$A,$A53)/SUMIFS($E:$E,$G:$G,Tabelid!$L$1,$C:$C,Tabelid!$J$4,$A:$A,$A53),0),IF($G53=Tabelid!$L$5,IFERROR(SUMIFS($E:$E,$G:$G,Tabelid!$L$1,$C:$C,Tabelid!$J$4,$H:$H,O$2)/SUMIFS($E:$E,$G:$G,Tabelid!$L$1,$C:$C,Tabelid!$J$4),0),""))),"")</f>
        <v/>
      </c>
      <c r="P53" s="52" t="str">
        <f>IFERROR(IF($G53=Tabelid!$L$6,Eksplikatsioon!U54/SUM(Eksplikatsioon!$O54:'Eksplikatsioon'!$AG54),IF($G53=Tabelid!$L$4,IFERROR(SUMIFS($E:$E,$G:$G,Tabelid!$L$1,$C:$C,Tabelid!$J$4,$H:$H,P$2,$A:$A,$A53)/SUMIFS($E:$E,$G:$G,Tabelid!$L$1,$C:$C,Tabelid!$J$4,$A:$A,$A53),0),IF($G53=Tabelid!$L$5,IFERROR(SUMIFS($E:$E,$G:$G,Tabelid!$L$1,$C:$C,Tabelid!$J$4,$H:$H,P$2)/SUMIFS($E:$E,$G:$G,Tabelid!$L$1,$C:$C,Tabelid!$J$4),0),""))),"")</f>
        <v/>
      </c>
      <c r="Q53" s="52" t="str">
        <f>IFERROR(IF($G53=Tabelid!$L$6,Eksplikatsioon!V54/SUM(Eksplikatsioon!$O54:'Eksplikatsioon'!$AG54),IF($G53=Tabelid!$L$4,IFERROR(SUMIFS($E:$E,$G:$G,Tabelid!$L$1,$C:$C,Tabelid!$J$4,$H:$H,Q$2,$A:$A,$A53)/SUMIFS($E:$E,$G:$G,Tabelid!$L$1,$C:$C,Tabelid!$J$4,$A:$A,$A53),0),IF($G53=Tabelid!$L$5,IFERROR(SUMIFS($E:$E,$G:$G,Tabelid!$L$1,$C:$C,Tabelid!$J$4,$H:$H,Q$2)/SUMIFS($E:$E,$G:$G,Tabelid!$L$1,$C:$C,Tabelid!$J$4),0),""))),"")</f>
        <v/>
      </c>
      <c r="R53" s="52" t="str">
        <f>IFERROR(IF($G53=Tabelid!$L$6,Eksplikatsioon!W54/SUM(Eksplikatsioon!$O54:'Eksplikatsioon'!$AG54),IF($G53=Tabelid!$L$4,IFERROR(SUMIFS($E:$E,$G:$G,Tabelid!$L$1,$C:$C,Tabelid!$J$4,$H:$H,R$2,$A:$A,$A53)/SUMIFS($E:$E,$G:$G,Tabelid!$L$1,$C:$C,Tabelid!$J$4,$A:$A,$A53),0),IF($G53=Tabelid!$L$5,IFERROR(SUMIFS($E:$E,$G:$G,Tabelid!$L$1,$C:$C,Tabelid!$J$4,$H:$H,R$2)/SUMIFS($E:$E,$G:$G,Tabelid!$L$1,$C:$C,Tabelid!$J$4),0),""))),"")</f>
        <v/>
      </c>
      <c r="S53" s="52" t="str">
        <f>IFERROR(IF($G53=Tabelid!$L$6,Eksplikatsioon!X54/SUM(Eksplikatsioon!$O54:'Eksplikatsioon'!$AG54),IF($G53=Tabelid!$L$4,IFERROR(SUMIFS($E:$E,$G:$G,Tabelid!$L$1,$C:$C,Tabelid!$J$4,$H:$H,S$2,$A:$A,$A53)/SUMIFS($E:$E,$G:$G,Tabelid!$L$1,$C:$C,Tabelid!$J$4,$A:$A,$A53),0),IF($G53=Tabelid!$L$5,IFERROR(SUMIFS($E:$E,$G:$G,Tabelid!$L$1,$C:$C,Tabelid!$J$4,$H:$H,S$2)/SUMIFS($E:$E,$G:$G,Tabelid!$L$1,$C:$C,Tabelid!$J$4),0),""))),"")</f>
        <v/>
      </c>
      <c r="T53" s="52" t="str">
        <f>IFERROR(IF($G53=Tabelid!$L$6,Eksplikatsioon!Y54/SUM(Eksplikatsioon!$O54:'Eksplikatsioon'!$AG54),IF($G53=Tabelid!$L$4,IFERROR(SUMIFS($E:$E,$G:$G,Tabelid!$L$1,$C:$C,Tabelid!$J$4,$H:$H,T$2,$A:$A,$A53)/SUMIFS($E:$E,$G:$G,Tabelid!$L$1,$C:$C,Tabelid!$J$4,$A:$A,$A53),0),IF($G53=Tabelid!$L$5,IFERROR(SUMIFS($E:$E,$G:$G,Tabelid!$L$1,$C:$C,Tabelid!$J$4,$H:$H,T$2)/SUMIFS($E:$E,$G:$G,Tabelid!$L$1,$C:$C,Tabelid!$J$4),0),""))),"")</f>
        <v/>
      </c>
      <c r="U53" s="52" t="str">
        <f>IFERROR(IF($G53=Tabelid!$L$6,Eksplikatsioon!Z54/SUM(Eksplikatsioon!$O54:'Eksplikatsioon'!$AG54),IF($G53=Tabelid!$L$4,IFERROR(SUMIFS($E:$E,$G:$G,Tabelid!$L$1,$C:$C,Tabelid!$J$4,$H:$H,U$2,$A:$A,$A53)/SUMIFS($E:$E,$G:$G,Tabelid!$L$1,$C:$C,Tabelid!$J$4,$A:$A,$A53),0),IF($G53=Tabelid!$L$5,IFERROR(SUMIFS($E:$E,$G:$G,Tabelid!$L$1,$C:$C,Tabelid!$J$4,$H:$H,U$2)/SUMIFS($E:$E,$G:$G,Tabelid!$L$1,$C:$C,Tabelid!$J$4),0),""))),"")</f>
        <v/>
      </c>
      <c r="V53" s="52"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52"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52"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52"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52"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52"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52"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52" t="str">
        <f>IFERROR(IF($G53=Tabelid!$L$6,$E53*J53,IFERROR($E53*J53/SUM($J53:$AB53)*(Eksplikatsioon!O54)/SUMPRODUCT($J53:$AB53,Eksplikatsioon!$O54:$AG54),"")),"")</f>
        <v/>
      </c>
      <c r="AD53" s="52" t="str">
        <f>IFERROR(IF($G53=Tabelid!$L$6,$E53*K53,IFERROR($E53*K53/SUM($J53:$AB53)*(Eksplikatsioon!P54)/SUMPRODUCT($J53:$AB53,Eksplikatsioon!$O54:$AG54),"")),"")</f>
        <v/>
      </c>
      <c r="AE53" s="52" t="str">
        <f>IFERROR(IF($G53=Tabelid!$L$6,$E53*L53,IFERROR($E53*L53/SUM($J53:$AB53)*(Eksplikatsioon!Q54)/SUMPRODUCT($J53:$AB53,Eksplikatsioon!$O54:$AG54),"")),"")</f>
        <v/>
      </c>
      <c r="AF53" s="52" t="str">
        <f>IFERROR(IF($G53=Tabelid!$L$6,$E53*M53,IFERROR($E53*M53/SUM($J53:$AB53)*(Eksplikatsioon!R54)/SUMPRODUCT($J53:$AB53,Eksplikatsioon!$O54:$AG54),"")),"")</f>
        <v/>
      </c>
      <c r="AG53" s="52" t="str">
        <f>IFERROR(IF($G53=Tabelid!$L$6,$E53*N53,IFERROR($E53*N53/SUM($J53:$AB53)*(Eksplikatsioon!S54)/SUMPRODUCT($J53:$AB53,Eksplikatsioon!$O54:$AG54),"")),"")</f>
        <v/>
      </c>
      <c r="AH53" s="52" t="str">
        <f>IFERROR(IF($G53=Tabelid!$L$6,$E53*O53,IFERROR($E53*O53/SUM($J53:$AB53)*(Eksplikatsioon!T54)/SUMPRODUCT($J53:$AB53,Eksplikatsioon!$O54:$AG54),"")),"")</f>
        <v/>
      </c>
      <c r="AI53" s="52" t="str">
        <f>IFERROR(IF($G53=Tabelid!$L$6,$E53*P53,IFERROR($E53*P53/SUM($J53:$AB53)*(Eksplikatsioon!U54)/SUMPRODUCT($J53:$AB53,Eksplikatsioon!$O54:$AG54),"")),"")</f>
        <v/>
      </c>
      <c r="AJ53" s="52" t="str">
        <f>IFERROR(IF($G53=Tabelid!$L$6,$E53*Q53,IFERROR($E53*Q53/SUM($J53:$AB53)*(Eksplikatsioon!V54)/SUMPRODUCT($J53:$AB53,Eksplikatsioon!$O54:$AG54),"")),"")</f>
        <v/>
      </c>
      <c r="AK53" s="52" t="str">
        <f>IFERROR(IF($G53=Tabelid!$L$6,$E53*R53,IFERROR($E53*R53/SUM($J53:$AB53)*(Eksplikatsioon!W54)/SUMPRODUCT($J53:$AB53,Eksplikatsioon!$O54:$AG54),"")),"")</f>
        <v/>
      </c>
      <c r="AL53" s="52" t="str">
        <f>IFERROR(IF($G53=Tabelid!$L$6,$E53*S53,IFERROR($E53*S53/SUM($J53:$AB53)*(Eksplikatsioon!X54)/SUMPRODUCT($J53:$AB53,Eksplikatsioon!$O54:$AG54),"")),"")</f>
        <v/>
      </c>
      <c r="AM53" s="52" t="str">
        <f>IFERROR(IF($G53=Tabelid!$L$6,$E53*T53,IFERROR($E53*T53/SUM($J53:$AB53)*(Eksplikatsioon!Y54)/SUMPRODUCT($J53:$AB53,Eksplikatsioon!$O54:$AG54),"")),"")</f>
        <v/>
      </c>
      <c r="AN53" s="52" t="str">
        <f>IFERROR(IF($G53=Tabelid!$L$6,$E53*U53,IFERROR($E53*U53/SUM($J53:$AB53)*(Eksplikatsioon!Z54)/SUMPRODUCT($J53:$AB53,Eksplikatsioon!$O54:$AG54),"")),"")</f>
        <v/>
      </c>
      <c r="AO53" s="52" t="str">
        <f>IFERROR(IF($G53=Tabelid!$L$6,$E53*V53,IFERROR($E53*V53/SUM($J53:$AB53)*(Eksplikatsioon!AA54)/SUMPRODUCT($J53:$AB53,Eksplikatsioon!$O54:$AG54),"")),"")</f>
        <v/>
      </c>
      <c r="AP53" s="52" t="str">
        <f>IFERROR(IF($G53=Tabelid!$L$6,$E53*W53,IFERROR($E53*W53/SUM($J53:$AB53)*(Eksplikatsioon!AB54)/SUMPRODUCT($J53:$AB53,Eksplikatsioon!$O54:$AG54),"")),"")</f>
        <v/>
      </c>
      <c r="AQ53" s="52" t="str">
        <f>IFERROR(IF($G53=Tabelid!$L$6,$E53*X53,IFERROR($E53*X53/SUM($J53:$AB53)*(Eksplikatsioon!AC54)/SUMPRODUCT($J53:$AB53,Eksplikatsioon!$O54:$AG54),"")),"")</f>
        <v/>
      </c>
      <c r="AR53" s="52" t="str">
        <f>IFERROR(IF($G53=Tabelid!$L$6,$E53*Y53,IFERROR($E53*Y53/SUM($J53:$AB53)*(Eksplikatsioon!AD54)/SUMPRODUCT($J53:$AB53,Eksplikatsioon!$O54:$AG54),"")),"")</f>
        <v/>
      </c>
      <c r="AS53" s="52" t="str">
        <f>IFERROR(IF($G53=Tabelid!$L$6,$E53*Z53,IFERROR($E53*Z53/SUM($J53:$AB53)*(Eksplikatsioon!AE54)/SUMPRODUCT($J53:$AB53,Eksplikatsioon!$O54:$AG54),"")),"")</f>
        <v/>
      </c>
      <c r="AT53" s="52" t="str">
        <f>IFERROR(IF($G53=Tabelid!$L$6,$E53*AA53,IFERROR($E53*AA53/SUM($J53:$AB53)*(Eksplikatsioon!AF54)/SUMPRODUCT($J53:$AB53,Eksplikatsioon!$O54:$AG54),"")),"")</f>
        <v/>
      </c>
      <c r="AU53" s="52" t="str">
        <f>IFERROR(IF($G53=Tabelid!$L$6,$E53*AB53,IFERROR($E53*AB53/SUM($J53:$AB53)*(Eksplikatsioon!AG54)/SUMPRODUCT($J53:$AB53,Eksplikatsioon!$O54:$AG54),"")),"")</f>
        <v/>
      </c>
    </row>
    <row r="54" spans="1:59" x14ac:dyDescent="0.25">
      <c r="A54" s="38" t="str">
        <f>IF(Eksplikatsioon!A55=0,"",Eksplikatsioon!A55)</f>
        <v>01</v>
      </c>
      <c r="B54" s="38" t="str">
        <f>IF(Eksplikatsioon!B55=0,"",Eksplikatsioon!B55)</f>
        <v>131B</v>
      </c>
      <c r="C54" s="38" t="str">
        <f>IF(Eksplikatsioon!C55=0,"",Eksplikatsioon!C55)</f>
        <v>TEHNOPIND</v>
      </c>
      <c r="D54" s="38" t="str">
        <f>IF(Eksplikatsioon!D55=0,"",Eksplikatsioon!D55)</f>
        <v>Hoolderuum</v>
      </c>
      <c r="E54" s="38">
        <f>IF(Eksplikatsioon!F55=0,"",Eksplikatsioon!F55)</f>
        <v>3.3</v>
      </c>
      <c r="F54" s="38" t="str">
        <f>IF(Eksplikatsioon!H55=0,"",Eksplikatsioon!H55)</f>
        <v>kelder (tehnor)</v>
      </c>
      <c r="G54" s="38" t="str">
        <f>IF(Eksplikatsioon!J55=0,"",Eksplikatsioon!J55)</f>
        <v/>
      </c>
      <c r="H54" s="38" t="str">
        <f>IF(Eksplikatsioon!K55=0,"",Eksplikatsioon!K55)</f>
        <v/>
      </c>
      <c r="I54" s="38" t="str">
        <f>IF(Eksplikatsioon!L55=0,"",Eksplikatsioon!L55)</f>
        <v/>
      </c>
      <c r="J54" s="52" t="str">
        <f>IFERROR(IF($G54=Tabelid!$L$6,Eksplikatsioon!O55/SUM(Eksplikatsioon!$O55:'Eksplikatsioon'!$AG55),IF($G54=Tabelid!$L$4,IFERROR(SUMIFS($E:$E,$G:$G,Tabelid!$L$1,$C:$C,Tabelid!$J$4,$H:$H,J$2,$A:$A,$A54)/SUMIFS($E:$E,$G:$G,Tabelid!$L$1,$C:$C,Tabelid!$J$4,$A:$A,$A54),0),IF($G54=Tabelid!$L$5,IFERROR(SUMIFS($E:$E,$G:$G,Tabelid!$L$1,$C:$C,Tabelid!$J$4,$H:$H,J$2)/SUMIFS($E:$E,$G:$G,Tabelid!$L$1,$C:$C,Tabelid!$J$4),0),""))),"")</f>
        <v/>
      </c>
      <c r="K54" s="52" t="str">
        <f>IFERROR(IF($G54=Tabelid!$L$6,Eksplikatsioon!P55/SUM(Eksplikatsioon!$O55:'Eksplikatsioon'!$AG55),IF($G54=Tabelid!$L$4,IFERROR(SUMIFS($E:$E,$G:$G,Tabelid!$L$1,$C:$C,Tabelid!$J$4,$H:$H,K$2,$A:$A,$A54)/SUMIFS($E:$E,$G:$G,Tabelid!$L$1,$C:$C,Tabelid!$J$4,$A:$A,$A54),0),IF($G54=Tabelid!$L$5,IFERROR(SUMIFS($E:$E,$G:$G,Tabelid!$L$1,$C:$C,Tabelid!$J$4,$H:$H,K$2)/SUMIFS($E:$E,$G:$G,Tabelid!$L$1,$C:$C,Tabelid!$J$4),0),""))),"")</f>
        <v/>
      </c>
      <c r="L54" s="52" t="str">
        <f>IFERROR(IF($G54=Tabelid!$L$6,Eksplikatsioon!Q55/SUM(Eksplikatsioon!$O55:'Eksplikatsioon'!$AG55),IF($G54=Tabelid!$L$4,IFERROR(SUMIFS($E:$E,$G:$G,Tabelid!$L$1,$C:$C,Tabelid!$J$4,$H:$H,L$2,$A:$A,$A54)/SUMIFS($E:$E,$G:$G,Tabelid!$L$1,$C:$C,Tabelid!$J$4,$A:$A,$A54),0),IF($G54=Tabelid!$L$5,IFERROR(SUMIFS($E:$E,$G:$G,Tabelid!$L$1,$C:$C,Tabelid!$J$4,$H:$H,L$2)/SUMIFS($E:$E,$G:$G,Tabelid!$L$1,$C:$C,Tabelid!$J$4),0),""))),"")</f>
        <v/>
      </c>
      <c r="M54" s="52" t="str">
        <f>IFERROR(IF($G54=Tabelid!$L$6,Eksplikatsioon!R55/SUM(Eksplikatsioon!$O55:'Eksplikatsioon'!$AG55),IF($G54=Tabelid!$L$4,IFERROR(SUMIFS($E:$E,$G:$G,Tabelid!$L$1,$C:$C,Tabelid!$J$4,$H:$H,M$2,$A:$A,$A54)/SUMIFS($E:$E,$G:$G,Tabelid!$L$1,$C:$C,Tabelid!$J$4,$A:$A,$A54),0),IF($G54=Tabelid!$L$5,IFERROR(SUMIFS($E:$E,$G:$G,Tabelid!$L$1,$C:$C,Tabelid!$J$4,$H:$H,M$2)/SUMIFS($E:$E,$G:$G,Tabelid!$L$1,$C:$C,Tabelid!$J$4),0),""))),"")</f>
        <v/>
      </c>
      <c r="N54" s="52" t="str">
        <f>IFERROR(IF($G54=Tabelid!$L$6,Eksplikatsioon!S55/SUM(Eksplikatsioon!$O55:'Eksplikatsioon'!$AG55),IF($G54=Tabelid!$L$4,IFERROR(SUMIFS($E:$E,$G:$G,Tabelid!$L$1,$C:$C,Tabelid!$J$4,$H:$H,N$2,$A:$A,$A54)/SUMIFS($E:$E,$G:$G,Tabelid!$L$1,$C:$C,Tabelid!$J$4,$A:$A,$A54),0),IF($G54=Tabelid!$L$5,IFERROR(SUMIFS($E:$E,$G:$G,Tabelid!$L$1,$C:$C,Tabelid!$J$4,$H:$H,N$2)/SUMIFS($E:$E,$G:$G,Tabelid!$L$1,$C:$C,Tabelid!$J$4),0),""))),"")</f>
        <v/>
      </c>
      <c r="O54" s="52" t="str">
        <f>IFERROR(IF($G54=Tabelid!$L$6,Eksplikatsioon!T55/SUM(Eksplikatsioon!$O55:'Eksplikatsioon'!$AG55),IF($G54=Tabelid!$L$4,IFERROR(SUMIFS($E:$E,$G:$G,Tabelid!$L$1,$C:$C,Tabelid!$J$4,$H:$H,O$2,$A:$A,$A54)/SUMIFS($E:$E,$G:$G,Tabelid!$L$1,$C:$C,Tabelid!$J$4,$A:$A,$A54),0),IF($G54=Tabelid!$L$5,IFERROR(SUMIFS($E:$E,$G:$G,Tabelid!$L$1,$C:$C,Tabelid!$J$4,$H:$H,O$2)/SUMIFS($E:$E,$G:$G,Tabelid!$L$1,$C:$C,Tabelid!$J$4),0),""))),"")</f>
        <v/>
      </c>
      <c r="P54" s="52" t="str">
        <f>IFERROR(IF($G54=Tabelid!$L$6,Eksplikatsioon!U55/SUM(Eksplikatsioon!$O55:'Eksplikatsioon'!$AG55),IF($G54=Tabelid!$L$4,IFERROR(SUMIFS($E:$E,$G:$G,Tabelid!$L$1,$C:$C,Tabelid!$J$4,$H:$H,P$2,$A:$A,$A54)/SUMIFS($E:$E,$G:$G,Tabelid!$L$1,$C:$C,Tabelid!$J$4,$A:$A,$A54),0),IF($G54=Tabelid!$L$5,IFERROR(SUMIFS($E:$E,$G:$G,Tabelid!$L$1,$C:$C,Tabelid!$J$4,$H:$H,P$2)/SUMIFS($E:$E,$G:$G,Tabelid!$L$1,$C:$C,Tabelid!$J$4),0),""))),"")</f>
        <v/>
      </c>
      <c r="Q54" s="52" t="str">
        <f>IFERROR(IF($G54=Tabelid!$L$6,Eksplikatsioon!V55/SUM(Eksplikatsioon!$O55:'Eksplikatsioon'!$AG55),IF($G54=Tabelid!$L$4,IFERROR(SUMIFS($E:$E,$G:$G,Tabelid!$L$1,$C:$C,Tabelid!$J$4,$H:$H,Q$2,$A:$A,$A54)/SUMIFS($E:$E,$G:$G,Tabelid!$L$1,$C:$C,Tabelid!$J$4,$A:$A,$A54),0),IF($G54=Tabelid!$L$5,IFERROR(SUMIFS($E:$E,$G:$G,Tabelid!$L$1,$C:$C,Tabelid!$J$4,$H:$H,Q$2)/SUMIFS($E:$E,$G:$G,Tabelid!$L$1,$C:$C,Tabelid!$J$4),0),""))),"")</f>
        <v/>
      </c>
      <c r="R54" s="52" t="str">
        <f>IFERROR(IF($G54=Tabelid!$L$6,Eksplikatsioon!W55/SUM(Eksplikatsioon!$O55:'Eksplikatsioon'!$AG55),IF($G54=Tabelid!$L$4,IFERROR(SUMIFS($E:$E,$G:$G,Tabelid!$L$1,$C:$C,Tabelid!$J$4,$H:$H,R$2,$A:$A,$A54)/SUMIFS($E:$E,$G:$G,Tabelid!$L$1,$C:$C,Tabelid!$J$4,$A:$A,$A54),0),IF($G54=Tabelid!$L$5,IFERROR(SUMIFS($E:$E,$G:$G,Tabelid!$L$1,$C:$C,Tabelid!$J$4,$H:$H,R$2)/SUMIFS($E:$E,$G:$G,Tabelid!$L$1,$C:$C,Tabelid!$J$4),0),""))),"")</f>
        <v/>
      </c>
      <c r="S54" s="52" t="str">
        <f>IFERROR(IF($G54=Tabelid!$L$6,Eksplikatsioon!X55/SUM(Eksplikatsioon!$O55:'Eksplikatsioon'!$AG55),IF($G54=Tabelid!$L$4,IFERROR(SUMIFS($E:$E,$G:$G,Tabelid!$L$1,$C:$C,Tabelid!$J$4,$H:$H,S$2,$A:$A,$A54)/SUMIFS($E:$E,$G:$G,Tabelid!$L$1,$C:$C,Tabelid!$J$4,$A:$A,$A54),0),IF($G54=Tabelid!$L$5,IFERROR(SUMIFS($E:$E,$G:$G,Tabelid!$L$1,$C:$C,Tabelid!$J$4,$H:$H,S$2)/SUMIFS($E:$E,$G:$G,Tabelid!$L$1,$C:$C,Tabelid!$J$4),0),""))),"")</f>
        <v/>
      </c>
      <c r="T54" s="52" t="str">
        <f>IFERROR(IF($G54=Tabelid!$L$6,Eksplikatsioon!Y55/SUM(Eksplikatsioon!$O55:'Eksplikatsioon'!$AG55),IF($G54=Tabelid!$L$4,IFERROR(SUMIFS($E:$E,$G:$G,Tabelid!$L$1,$C:$C,Tabelid!$J$4,$H:$H,T$2,$A:$A,$A54)/SUMIFS($E:$E,$G:$G,Tabelid!$L$1,$C:$C,Tabelid!$J$4,$A:$A,$A54),0),IF($G54=Tabelid!$L$5,IFERROR(SUMIFS($E:$E,$G:$G,Tabelid!$L$1,$C:$C,Tabelid!$J$4,$H:$H,T$2)/SUMIFS($E:$E,$G:$G,Tabelid!$L$1,$C:$C,Tabelid!$J$4),0),""))),"")</f>
        <v/>
      </c>
      <c r="U54" s="52" t="str">
        <f>IFERROR(IF($G54=Tabelid!$L$6,Eksplikatsioon!Z55/SUM(Eksplikatsioon!$O55:'Eksplikatsioon'!$AG55),IF($G54=Tabelid!$L$4,IFERROR(SUMIFS($E:$E,$G:$G,Tabelid!$L$1,$C:$C,Tabelid!$J$4,$H:$H,U$2,$A:$A,$A54)/SUMIFS($E:$E,$G:$G,Tabelid!$L$1,$C:$C,Tabelid!$J$4,$A:$A,$A54),0),IF($G54=Tabelid!$L$5,IFERROR(SUMIFS($E:$E,$G:$G,Tabelid!$L$1,$C:$C,Tabelid!$J$4,$H:$H,U$2)/SUMIFS($E:$E,$G:$G,Tabelid!$L$1,$C:$C,Tabelid!$J$4),0),""))),"")</f>
        <v/>
      </c>
      <c r="V54" s="52"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52"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52"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52"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52"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52"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52"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52" t="str">
        <f>IFERROR(IF($G54=Tabelid!$L$6,$E54*J54,IFERROR($E54*J54/SUM($J54:$AB54)*(Eksplikatsioon!O55)/SUMPRODUCT($J54:$AB54,Eksplikatsioon!$O55:$AG55),"")),"")</f>
        <v/>
      </c>
      <c r="AD54" s="52" t="str">
        <f>IFERROR(IF($G54=Tabelid!$L$6,$E54*K54,IFERROR($E54*K54/SUM($J54:$AB54)*(Eksplikatsioon!P55)/SUMPRODUCT($J54:$AB54,Eksplikatsioon!$O55:$AG55),"")),"")</f>
        <v/>
      </c>
      <c r="AE54" s="52" t="str">
        <f>IFERROR(IF($G54=Tabelid!$L$6,$E54*L54,IFERROR($E54*L54/SUM($J54:$AB54)*(Eksplikatsioon!Q55)/SUMPRODUCT($J54:$AB54,Eksplikatsioon!$O55:$AG55),"")),"")</f>
        <v/>
      </c>
      <c r="AF54" s="52" t="str">
        <f>IFERROR(IF($G54=Tabelid!$L$6,$E54*M54,IFERROR($E54*M54/SUM($J54:$AB54)*(Eksplikatsioon!R55)/SUMPRODUCT($J54:$AB54,Eksplikatsioon!$O55:$AG55),"")),"")</f>
        <v/>
      </c>
      <c r="AG54" s="52" t="str">
        <f>IFERROR(IF($G54=Tabelid!$L$6,$E54*N54,IFERROR($E54*N54/SUM($J54:$AB54)*(Eksplikatsioon!S55)/SUMPRODUCT($J54:$AB54,Eksplikatsioon!$O55:$AG55),"")),"")</f>
        <v/>
      </c>
      <c r="AH54" s="52" t="str">
        <f>IFERROR(IF($G54=Tabelid!$L$6,$E54*O54,IFERROR($E54*O54/SUM($J54:$AB54)*(Eksplikatsioon!T55)/SUMPRODUCT($J54:$AB54,Eksplikatsioon!$O55:$AG55),"")),"")</f>
        <v/>
      </c>
      <c r="AI54" s="52" t="str">
        <f>IFERROR(IF($G54=Tabelid!$L$6,$E54*P54,IFERROR($E54*P54/SUM($J54:$AB54)*(Eksplikatsioon!U55)/SUMPRODUCT($J54:$AB54,Eksplikatsioon!$O55:$AG55),"")),"")</f>
        <v/>
      </c>
      <c r="AJ54" s="52" t="str">
        <f>IFERROR(IF($G54=Tabelid!$L$6,$E54*Q54,IFERROR($E54*Q54/SUM($J54:$AB54)*(Eksplikatsioon!V55)/SUMPRODUCT($J54:$AB54,Eksplikatsioon!$O55:$AG55),"")),"")</f>
        <v/>
      </c>
      <c r="AK54" s="52" t="str">
        <f>IFERROR(IF($G54=Tabelid!$L$6,$E54*R54,IFERROR($E54*R54/SUM($J54:$AB54)*(Eksplikatsioon!W55)/SUMPRODUCT($J54:$AB54,Eksplikatsioon!$O55:$AG55),"")),"")</f>
        <v/>
      </c>
      <c r="AL54" s="52" t="str">
        <f>IFERROR(IF($G54=Tabelid!$L$6,$E54*S54,IFERROR($E54*S54/SUM($J54:$AB54)*(Eksplikatsioon!X55)/SUMPRODUCT($J54:$AB54,Eksplikatsioon!$O55:$AG55),"")),"")</f>
        <v/>
      </c>
      <c r="AM54" s="52" t="str">
        <f>IFERROR(IF($G54=Tabelid!$L$6,$E54*T54,IFERROR($E54*T54/SUM($J54:$AB54)*(Eksplikatsioon!Y55)/SUMPRODUCT($J54:$AB54,Eksplikatsioon!$O55:$AG55),"")),"")</f>
        <v/>
      </c>
      <c r="AN54" s="52" t="str">
        <f>IFERROR(IF($G54=Tabelid!$L$6,$E54*U54,IFERROR($E54*U54/SUM($J54:$AB54)*(Eksplikatsioon!Z55)/SUMPRODUCT($J54:$AB54,Eksplikatsioon!$O55:$AG55),"")),"")</f>
        <v/>
      </c>
      <c r="AO54" s="52" t="str">
        <f>IFERROR(IF($G54=Tabelid!$L$6,$E54*V54,IFERROR($E54*V54/SUM($J54:$AB54)*(Eksplikatsioon!AA55)/SUMPRODUCT($J54:$AB54,Eksplikatsioon!$O55:$AG55),"")),"")</f>
        <v/>
      </c>
      <c r="AP54" s="52" t="str">
        <f>IFERROR(IF($G54=Tabelid!$L$6,$E54*W54,IFERROR($E54*W54/SUM($J54:$AB54)*(Eksplikatsioon!AB55)/SUMPRODUCT($J54:$AB54,Eksplikatsioon!$O55:$AG55),"")),"")</f>
        <v/>
      </c>
      <c r="AQ54" s="52" t="str">
        <f>IFERROR(IF($G54=Tabelid!$L$6,$E54*X54,IFERROR($E54*X54/SUM($J54:$AB54)*(Eksplikatsioon!AC55)/SUMPRODUCT($J54:$AB54,Eksplikatsioon!$O55:$AG55),"")),"")</f>
        <v/>
      </c>
      <c r="AR54" s="52" t="str">
        <f>IFERROR(IF($G54=Tabelid!$L$6,$E54*Y54,IFERROR($E54*Y54/SUM($J54:$AB54)*(Eksplikatsioon!AD55)/SUMPRODUCT($J54:$AB54,Eksplikatsioon!$O55:$AG55),"")),"")</f>
        <v/>
      </c>
      <c r="AS54" s="52" t="str">
        <f>IFERROR(IF($G54=Tabelid!$L$6,$E54*Z54,IFERROR($E54*Z54/SUM($J54:$AB54)*(Eksplikatsioon!AE55)/SUMPRODUCT($J54:$AB54,Eksplikatsioon!$O55:$AG55),"")),"")</f>
        <v/>
      </c>
      <c r="AT54" s="52" t="str">
        <f>IFERROR(IF($G54=Tabelid!$L$6,$E54*AA54,IFERROR($E54*AA54/SUM($J54:$AB54)*(Eksplikatsioon!AF55)/SUMPRODUCT($J54:$AB54,Eksplikatsioon!$O55:$AG55),"")),"")</f>
        <v/>
      </c>
      <c r="AU54" s="52" t="str">
        <f>IFERROR(IF($G54=Tabelid!$L$6,$E54*AB54,IFERROR($E54*AB54/SUM($J54:$AB54)*(Eksplikatsioon!AG55)/SUMPRODUCT($J54:$AB54,Eksplikatsioon!$O55:$AG55),"")),"")</f>
        <v/>
      </c>
    </row>
    <row r="55" spans="1:59" x14ac:dyDescent="0.25">
      <c r="A55" s="38" t="str">
        <f>IF(Eksplikatsioon!A56=0,"",Eksplikatsioon!A56)</f>
        <v>01</v>
      </c>
      <c r="B55" s="38" t="str">
        <f>IF(Eksplikatsioon!B56=0,"",Eksplikatsioon!B56)</f>
        <v>131C</v>
      </c>
      <c r="C55" s="38" t="str">
        <f>IF(Eksplikatsioon!C56=0,"",Eksplikatsioon!C56)</f>
        <v>ÜÜRITAV PIND</v>
      </c>
      <c r="D55" s="38" t="str">
        <f>IF(Eksplikatsioon!D56=0,"",Eksplikatsioon!D56)</f>
        <v>Tuulekoda</v>
      </c>
      <c r="E55" s="38">
        <f>IF(Eksplikatsioon!F56=0,"",Eksplikatsioon!F56)</f>
        <v>2.6</v>
      </c>
      <c r="F55" s="38" t="str">
        <f>IF(Eksplikatsioon!H56=0,"",Eksplikatsioon!H56)</f>
        <v/>
      </c>
      <c r="G55" s="38" t="str">
        <f>IF(Eksplikatsioon!J56=0,"",Eksplikatsioon!J56)</f>
        <v>Hoone üldpind</v>
      </c>
      <c r="H55" s="38" t="str">
        <f>IF(Eksplikatsioon!K56=0,"",Eksplikatsioon!K56)</f>
        <v/>
      </c>
      <c r="I55" s="38" t="str">
        <f>IF(Eksplikatsioon!L56=0,"",Eksplikatsioon!L56)</f>
        <v/>
      </c>
      <c r="J55" s="52" t="str">
        <f>IFERROR(IF($G55=Tabelid!$L$6,Eksplikatsioon!O56/SUM(Eksplikatsioon!$O56:'Eksplikatsioon'!$AG56),IF($G55=Tabelid!$L$4,IFERROR(SUMIFS($E:$E,$G:$G,Tabelid!$L$1,$C:$C,Tabelid!$J$4,$H:$H,J$2,$A:$A,$A55)/SUMIFS($E:$E,$G:$G,Tabelid!$L$1,$C:$C,Tabelid!$J$4,$A:$A,$A55),0),IF($G55=Tabelid!$L$5,IFERROR(SUMIFS($E:$E,$G:$G,Tabelid!$L$1,$C:$C,Tabelid!$J$4,$H:$H,J$2)/SUMIFS($E:$E,$G:$G,Tabelid!$L$1,$C:$C,Tabelid!$J$4),0),""))),"")</f>
        <v/>
      </c>
      <c r="K55" s="52" t="str">
        <f>IFERROR(IF($G55=Tabelid!$L$6,Eksplikatsioon!P56/SUM(Eksplikatsioon!$O56:'Eksplikatsioon'!$AG56),IF($G55=Tabelid!$L$4,IFERROR(SUMIFS($E:$E,$G:$G,Tabelid!$L$1,$C:$C,Tabelid!$J$4,$H:$H,K$2,$A:$A,$A55)/SUMIFS($E:$E,$G:$G,Tabelid!$L$1,$C:$C,Tabelid!$J$4,$A:$A,$A55),0),IF($G55=Tabelid!$L$5,IFERROR(SUMIFS($E:$E,$G:$G,Tabelid!$L$1,$C:$C,Tabelid!$J$4,$H:$H,K$2)/SUMIFS($E:$E,$G:$G,Tabelid!$L$1,$C:$C,Tabelid!$J$4),0),""))),"")</f>
        <v/>
      </c>
      <c r="L55" s="52" t="str">
        <f>IFERROR(IF($G55=Tabelid!$L$6,Eksplikatsioon!Q56/SUM(Eksplikatsioon!$O56:'Eksplikatsioon'!$AG56),IF($G55=Tabelid!$L$4,IFERROR(SUMIFS($E:$E,$G:$G,Tabelid!$L$1,$C:$C,Tabelid!$J$4,$H:$H,L$2,$A:$A,$A55)/SUMIFS($E:$E,$G:$G,Tabelid!$L$1,$C:$C,Tabelid!$J$4,$A:$A,$A55),0),IF($G55=Tabelid!$L$5,IFERROR(SUMIFS($E:$E,$G:$G,Tabelid!$L$1,$C:$C,Tabelid!$J$4,$H:$H,L$2)/SUMIFS($E:$E,$G:$G,Tabelid!$L$1,$C:$C,Tabelid!$J$4),0),""))),"")</f>
        <v/>
      </c>
      <c r="M55" s="52" t="str">
        <f>IFERROR(IF($G55=Tabelid!$L$6,Eksplikatsioon!R56/SUM(Eksplikatsioon!$O56:'Eksplikatsioon'!$AG56),IF($G55=Tabelid!$L$4,IFERROR(SUMIFS($E:$E,$G:$G,Tabelid!$L$1,$C:$C,Tabelid!$J$4,$H:$H,M$2,$A:$A,$A55)/SUMIFS($E:$E,$G:$G,Tabelid!$L$1,$C:$C,Tabelid!$J$4,$A:$A,$A55),0),IF($G55=Tabelid!$L$5,IFERROR(SUMIFS($E:$E,$G:$G,Tabelid!$L$1,$C:$C,Tabelid!$J$4,$H:$H,M$2)/SUMIFS($E:$E,$G:$G,Tabelid!$L$1,$C:$C,Tabelid!$J$4),0),""))),"")</f>
        <v/>
      </c>
      <c r="N55" s="52" t="str">
        <f>IFERROR(IF($G55=Tabelid!$L$6,Eksplikatsioon!S56/SUM(Eksplikatsioon!$O56:'Eksplikatsioon'!$AG56),IF($G55=Tabelid!$L$4,IFERROR(SUMIFS($E:$E,$G:$G,Tabelid!$L$1,$C:$C,Tabelid!$J$4,$H:$H,N$2,$A:$A,$A55)/SUMIFS($E:$E,$G:$G,Tabelid!$L$1,$C:$C,Tabelid!$J$4,$A:$A,$A55),0),IF($G55=Tabelid!$L$5,IFERROR(SUMIFS($E:$E,$G:$G,Tabelid!$L$1,$C:$C,Tabelid!$J$4,$H:$H,N$2)/SUMIFS($E:$E,$G:$G,Tabelid!$L$1,$C:$C,Tabelid!$J$4),0),""))),"")</f>
        <v/>
      </c>
      <c r="O55" s="52" t="str">
        <f>IFERROR(IF($G55=Tabelid!$L$6,Eksplikatsioon!T56/SUM(Eksplikatsioon!$O56:'Eksplikatsioon'!$AG56),IF($G55=Tabelid!$L$4,IFERROR(SUMIFS($E:$E,$G:$G,Tabelid!$L$1,$C:$C,Tabelid!$J$4,$H:$H,O$2,$A:$A,$A55)/SUMIFS($E:$E,$G:$G,Tabelid!$L$1,$C:$C,Tabelid!$J$4,$A:$A,$A55),0),IF($G55=Tabelid!$L$5,IFERROR(SUMIFS($E:$E,$G:$G,Tabelid!$L$1,$C:$C,Tabelid!$J$4,$H:$H,O$2)/SUMIFS($E:$E,$G:$G,Tabelid!$L$1,$C:$C,Tabelid!$J$4),0),""))),"")</f>
        <v/>
      </c>
      <c r="P55" s="52" t="str">
        <f>IFERROR(IF($G55=Tabelid!$L$6,Eksplikatsioon!U56/SUM(Eksplikatsioon!$O56:'Eksplikatsioon'!$AG56),IF($G55=Tabelid!$L$4,IFERROR(SUMIFS($E:$E,$G:$G,Tabelid!$L$1,$C:$C,Tabelid!$J$4,$H:$H,P$2,$A:$A,$A55)/SUMIFS($E:$E,$G:$G,Tabelid!$L$1,$C:$C,Tabelid!$J$4,$A:$A,$A55),0),IF($G55=Tabelid!$L$5,IFERROR(SUMIFS($E:$E,$G:$G,Tabelid!$L$1,$C:$C,Tabelid!$J$4,$H:$H,P$2)/SUMIFS($E:$E,$G:$G,Tabelid!$L$1,$C:$C,Tabelid!$J$4),0),""))),"")</f>
        <v/>
      </c>
      <c r="Q55" s="52" t="str">
        <f>IFERROR(IF($G55=Tabelid!$L$6,Eksplikatsioon!V56/SUM(Eksplikatsioon!$O56:'Eksplikatsioon'!$AG56),IF($G55=Tabelid!$L$4,IFERROR(SUMIFS($E:$E,$G:$G,Tabelid!$L$1,$C:$C,Tabelid!$J$4,$H:$H,Q$2,$A:$A,$A55)/SUMIFS($E:$E,$G:$G,Tabelid!$L$1,$C:$C,Tabelid!$J$4,$A:$A,$A55),0),IF($G55=Tabelid!$L$5,IFERROR(SUMIFS($E:$E,$G:$G,Tabelid!$L$1,$C:$C,Tabelid!$J$4,$H:$H,Q$2)/SUMIFS($E:$E,$G:$G,Tabelid!$L$1,$C:$C,Tabelid!$J$4),0),""))),"")</f>
        <v/>
      </c>
      <c r="R55" s="52" t="str">
        <f>IFERROR(IF($G55=Tabelid!$L$6,Eksplikatsioon!W56/SUM(Eksplikatsioon!$O56:'Eksplikatsioon'!$AG56),IF($G55=Tabelid!$L$4,IFERROR(SUMIFS($E:$E,$G:$G,Tabelid!$L$1,$C:$C,Tabelid!$J$4,$H:$H,R$2,$A:$A,$A55)/SUMIFS($E:$E,$G:$G,Tabelid!$L$1,$C:$C,Tabelid!$J$4,$A:$A,$A55),0),IF($G55=Tabelid!$L$5,IFERROR(SUMIFS($E:$E,$G:$G,Tabelid!$L$1,$C:$C,Tabelid!$J$4,$H:$H,R$2)/SUMIFS($E:$E,$G:$G,Tabelid!$L$1,$C:$C,Tabelid!$J$4),0),""))),"")</f>
        <v/>
      </c>
      <c r="S55" s="52" t="str">
        <f>IFERROR(IF($G55=Tabelid!$L$6,Eksplikatsioon!X56/SUM(Eksplikatsioon!$O56:'Eksplikatsioon'!$AG56),IF($G55=Tabelid!$L$4,IFERROR(SUMIFS($E:$E,$G:$G,Tabelid!$L$1,$C:$C,Tabelid!$J$4,$H:$H,S$2,$A:$A,$A55)/SUMIFS($E:$E,$G:$G,Tabelid!$L$1,$C:$C,Tabelid!$J$4,$A:$A,$A55),0),IF($G55=Tabelid!$L$5,IFERROR(SUMIFS($E:$E,$G:$G,Tabelid!$L$1,$C:$C,Tabelid!$J$4,$H:$H,S$2)/SUMIFS($E:$E,$G:$G,Tabelid!$L$1,$C:$C,Tabelid!$J$4),0),""))),"")</f>
        <v/>
      </c>
      <c r="T55" s="52" t="str">
        <f>IFERROR(IF($G55=Tabelid!$L$6,Eksplikatsioon!Y56/SUM(Eksplikatsioon!$O56:'Eksplikatsioon'!$AG56),IF($G55=Tabelid!$L$4,IFERROR(SUMIFS($E:$E,$G:$G,Tabelid!$L$1,$C:$C,Tabelid!$J$4,$H:$H,T$2,$A:$A,$A55)/SUMIFS($E:$E,$G:$G,Tabelid!$L$1,$C:$C,Tabelid!$J$4,$A:$A,$A55),0),IF($G55=Tabelid!$L$5,IFERROR(SUMIFS($E:$E,$G:$G,Tabelid!$L$1,$C:$C,Tabelid!$J$4,$H:$H,T$2)/SUMIFS($E:$E,$G:$G,Tabelid!$L$1,$C:$C,Tabelid!$J$4),0),""))),"")</f>
        <v/>
      </c>
      <c r="U55" s="52" t="str">
        <f>IFERROR(IF($G55=Tabelid!$L$6,Eksplikatsioon!Z56/SUM(Eksplikatsioon!$O56:'Eksplikatsioon'!$AG56),IF($G55=Tabelid!$L$4,IFERROR(SUMIFS($E:$E,$G:$G,Tabelid!$L$1,$C:$C,Tabelid!$J$4,$H:$H,U$2,$A:$A,$A55)/SUMIFS($E:$E,$G:$G,Tabelid!$L$1,$C:$C,Tabelid!$J$4,$A:$A,$A55),0),IF($G55=Tabelid!$L$5,IFERROR(SUMIFS($E:$E,$G:$G,Tabelid!$L$1,$C:$C,Tabelid!$J$4,$H:$H,U$2)/SUMIFS($E:$E,$G:$G,Tabelid!$L$1,$C:$C,Tabelid!$J$4),0),""))),"")</f>
        <v/>
      </c>
      <c r="V55" s="52"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52"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52"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52"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52"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52"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52"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52" t="str">
        <f>IFERROR(IF($G55=Tabelid!$L$6,$E55*J55,IFERROR($E55*J55/SUM($J55:$AB55)*(Eksplikatsioon!O56)/SUMPRODUCT($J55:$AB55,Eksplikatsioon!$O56:$AG56),"")),"")</f>
        <v/>
      </c>
      <c r="AD55" s="52" t="str">
        <f>IFERROR(IF($G55=Tabelid!$L$6,$E55*K55,IFERROR($E55*K55/SUM($J55:$AB55)*(Eksplikatsioon!P56)/SUMPRODUCT($J55:$AB55,Eksplikatsioon!$O56:$AG56),"")),"")</f>
        <v/>
      </c>
      <c r="AE55" s="52" t="str">
        <f>IFERROR(IF($G55=Tabelid!$L$6,$E55*L55,IFERROR($E55*L55/SUM($J55:$AB55)*(Eksplikatsioon!Q56)/SUMPRODUCT($J55:$AB55,Eksplikatsioon!$O56:$AG56),"")),"")</f>
        <v/>
      </c>
      <c r="AF55" s="52" t="str">
        <f>IFERROR(IF($G55=Tabelid!$L$6,$E55*M55,IFERROR($E55*M55/SUM($J55:$AB55)*(Eksplikatsioon!R56)/SUMPRODUCT($J55:$AB55,Eksplikatsioon!$O56:$AG56),"")),"")</f>
        <v/>
      </c>
      <c r="AG55" s="52" t="str">
        <f>IFERROR(IF($G55=Tabelid!$L$6,$E55*N55,IFERROR($E55*N55/SUM($J55:$AB55)*(Eksplikatsioon!S56)/SUMPRODUCT($J55:$AB55,Eksplikatsioon!$O56:$AG56),"")),"")</f>
        <v/>
      </c>
      <c r="AH55" s="52" t="str">
        <f>IFERROR(IF($G55=Tabelid!$L$6,$E55*O55,IFERROR($E55*O55/SUM($J55:$AB55)*(Eksplikatsioon!T56)/SUMPRODUCT($J55:$AB55,Eksplikatsioon!$O56:$AG56),"")),"")</f>
        <v/>
      </c>
      <c r="AI55" s="52" t="str">
        <f>IFERROR(IF($G55=Tabelid!$L$6,$E55*P55,IFERROR($E55*P55/SUM($J55:$AB55)*(Eksplikatsioon!U56)/SUMPRODUCT($J55:$AB55,Eksplikatsioon!$O56:$AG56),"")),"")</f>
        <v/>
      </c>
      <c r="AJ55" s="52" t="str">
        <f>IFERROR(IF($G55=Tabelid!$L$6,$E55*Q55,IFERROR($E55*Q55/SUM($J55:$AB55)*(Eksplikatsioon!V56)/SUMPRODUCT($J55:$AB55,Eksplikatsioon!$O56:$AG56),"")),"")</f>
        <v/>
      </c>
      <c r="AK55" s="52" t="str">
        <f>IFERROR(IF($G55=Tabelid!$L$6,$E55*R55,IFERROR($E55*R55/SUM($J55:$AB55)*(Eksplikatsioon!W56)/SUMPRODUCT($J55:$AB55,Eksplikatsioon!$O56:$AG56),"")),"")</f>
        <v/>
      </c>
      <c r="AL55" s="52" t="str">
        <f>IFERROR(IF($G55=Tabelid!$L$6,$E55*S55,IFERROR($E55*S55/SUM($J55:$AB55)*(Eksplikatsioon!X56)/SUMPRODUCT($J55:$AB55,Eksplikatsioon!$O56:$AG56),"")),"")</f>
        <v/>
      </c>
      <c r="AM55" s="52" t="str">
        <f>IFERROR(IF($G55=Tabelid!$L$6,$E55*T55,IFERROR($E55*T55/SUM($J55:$AB55)*(Eksplikatsioon!Y56)/SUMPRODUCT($J55:$AB55,Eksplikatsioon!$O56:$AG56),"")),"")</f>
        <v/>
      </c>
      <c r="AN55" s="52" t="str">
        <f>IFERROR(IF($G55=Tabelid!$L$6,$E55*U55,IFERROR($E55*U55/SUM($J55:$AB55)*(Eksplikatsioon!Z56)/SUMPRODUCT($J55:$AB55,Eksplikatsioon!$O56:$AG56),"")),"")</f>
        <v/>
      </c>
      <c r="AO55" s="52" t="str">
        <f>IFERROR(IF($G55=Tabelid!$L$6,$E55*V55,IFERROR($E55*V55/SUM($J55:$AB55)*(Eksplikatsioon!AA56)/SUMPRODUCT($J55:$AB55,Eksplikatsioon!$O56:$AG56),"")),"")</f>
        <v/>
      </c>
      <c r="AP55" s="52" t="str">
        <f>IFERROR(IF($G55=Tabelid!$L$6,$E55*W55,IFERROR($E55*W55/SUM($J55:$AB55)*(Eksplikatsioon!AB56)/SUMPRODUCT($J55:$AB55,Eksplikatsioon!$O56:$AG56),"")),"")</f>
        <v/>
      </c>
      <c r="AQ55" s="52" t="str">
        <f>IFERROR(IF($G55=Tabelid!$L$6,$E55*X55,IFERROR($E55*X55/SUM($J55:$AB55)*(Eksplikatsioon!AC56)/SUMPRODUCT($J55:$AB55,Eksplikatsioon!$O56:$AG56),"")),"")</f>
        <v/>
      </c>
      <c r="AR55" s="52" t="str">
        <f>IFERROR(IF($G55=Tabelid!$L$6,$E55*Y55,IFERROR($E55*Y55/SUM($J55:$AB55)*(Eksplikatsioon!AD56)/SUMPRODUCT($J55:$AB55,Eksplikatsioon!$O56:$AG56),"")),"")</f>
        <v/>
      </c>
      <c r="AS55" s="52" t="str">
        <f>IFERROR(IF($G55=Tabelid!$L$6,$E55*Z55,IFERROR($E55*Z55/SUM($J55:$AB55)*(Eksplikatsioon!AE56)/SUMPRODUCT($J55:$AB55,Eksplikatsioon!$O56:$AG56),"")),"")</f>
        <v/>
      </c>
      <c r="AT55" s="52" t="str">
        <f>IFERROR(IF($G55=Tabelid!$L$6,$E55*AA55,IFERROR($E55*AA55/SUM($J55:$AB55)*(Eksplikatsioon!AF56)/SUMPRODUCT($J55:$AB55,Eksplikatsioon!$O56:$AG56),"")),"")</f>
        <v/>
      </c>
      <c r="AU55" s="52" t="str">
        <f>IFERROR(IF($G55=Tabelid!$L$6,$E55*AB55,IFERROR($E55*AB55/SUM($J55:$AB55)*(Eksplikatsioon!AG56)/SUMPRODUCT($J55:$AB55,Eksplikatsioon!$O56:$AG56),"")),"")</f>
        <v/>
      </c>
    </row>
    <row r="56" spans="1:59" x14ac:dyDescent="0.25">
      <c r="A56" s="38" t="str">
        <f>IF(Eksplikatsioon!A57=0,"",Eksplikatsioon!A57)</f>
        <v>01</v>
      </c>
      <c r="B56" s="38" t="str">
        <f>IF(Eksplikatsioon!B57=0,"",Eksplikatsioon!B57)</f>
        <v>132</v>
      </c>
      <c r="C56" s="38" t="str">
        <f>IF(Eksplikatsioon!C57=0,"",Eksplikatsioon!C57)</f>
        <v>ÜÜRITAV PIND</v>
      </c>
      <c r="D56" s="38" t="str">
        <f>IF(Eksplikatsioon!D57=0,"",Eksplikatsioon!D57)</f>
        <v>Kabinet/Büroo</v>
      </c>
      <c r="E56" s="38">
        <f>IF(Eksplikatsioon!F57=0,"",Eksplikatsioon!F57)</f>
        <v>22.3</v>
      </c>
      <c r="F56" s="38" t="str">
        <f>IF(Eksplikatsioon!H57=0,"",Eksplikatsioon!H57)</f>
        <v/>
      </c>
      <c r="G56" s="38" t="str">
        <f>IF(Eksplikatsioon!J57=0,"",Eksplikatsioon!J57)</f>
        <v>Ainukasutuses pind</v>
      </c>
      <c r="H56" s="38" t="str">
        <f>IF(Eksplikatsioon!K57=0,"",Eksplikatsioon!K57)</f>
        <v>Sotsiaalkindlustusamet</v>
      </c>
      <c r="I56" s="38" t="str">
        <f>IF(Eksplikatsioon!L57=0,"",Eksplikatsioon!L57)</f>
        <v>LEIGRI5_19</v>
      </c>
      <c r="J56" s="52" t="str">
        <f>IFERROR(IF($G56=Tabelid!$L$6,Eksplikatsioon!O57/SUM(Eksplikatsioon!$O57:'Eksplikatsioon'!$AG57),IF($G56=Tabelid!$L$4,IFERROR(SUMIFS($E:$E,$G:$G,Tabelid!$L$1,$C:$C,Tabelid!$J$4,$H:$H,J$2,$A:$A,$A56)/SUMIFS($E:$E,$G:$G,Tabelid!$L$1,$C:$C,Tabelid!$J$4,$A:$A,$A56),0),IF($G56=Tabelid!$L$5,IFERROR(SUMIFS($E:$E,$G:$G,Tabelid!$L$1,$C:$C,Tabelid!$J$4,$H:$H,J$2)/SUMIFS($E:$E,$G:$G,Tabelid!$L$1,$C:$C,Tabelid!$J$4),0),""))),"")</f>
        <v/>
      </c>
      <c r="K56" s="52" t="str">
        <f>IFERROR(IF($G56=Tabelid!$L$6,Eksplikatsioon!P57/SUM(Eksplikatsioon!$O57:'Eksplikatsioon'!$AG57),IF($G56=Tabelid!$L$4,IFERROR(SUMIFS($E:$E,$G:$G,Tabelid!$L$1,$C:$C,Tabelid!$J$4,$H:$H,K$2,$A:$A,$A56)/SUMIFS($E:$E,$G:$G,Tabelid!$L$1,$C:$C,Tabelid!$J$4,$A:$A,$A56),0),IF($G56=Tabelid!$L$5,IFERROR(SUMIFS($E:$E,$G:$G,Tabelid!$L$1,$C:$C,Tabelid!$J$4,$H:$H,K$2)/SUMIFS($E:$E,$G:$G,Tabelid!$L$1,$C:$C,Tabelid!$J$4),0),""))),"")</f>
        <v/>
      </c>
      <c r="L56" s="52" t="str">
        <f>IFERROR(IF($G56=Tabelid!$L$6,Eksplikatsioon!Q57/SUM(Eksplikatsioon!$O57:'Eksplikatsioon'!$AG57),IF($G56=Tabelid!$L$4,IFERROR(SUMIFS($E:$E,$G:$G,Tabelid!$L$1,$C:$C,Tabelid!$J$4,$H:$H,L$2,$A:$A,$A56)/SUMIFS($E:$E,$G:$G,Tabelid!$L$1,$C:$C,Tabelid!$J$4,$A:$A,$A56),0),IF($G56=Tabelid!$L$5,IFERROR(SUMIFS($E:$E,$G:$G,Tabelid!$L$1,$C:$C,Tabelid!$J$4,$H:$H,L$2)/SUMIFS($E:$E,$G:$G,Tabelid!$L$1,$C:$C,Tabelid!$J$4),0),""))),"")</f>
        <v/>
      </c>
      <c r="M56" s="52" t="str">
        <f>IFERROR(IF($G56=Tabelid!$L$6,Eksplikatsioon!R57/SUM(Eksplikatsioon!$O57:'Eksplikatsioon'!$AG57),IF($G56=Tabelid!$L$4,IFERROR(SUMIFS($E:$E,$G:$G,Tabelid!$L$1,$C:$C,Tabelid!$J$4,$H:$H,M$2,$A:$A,$A56)/SUMIFS($E:$E,$G:$G,Tabelid!$L$1,$C:$C,Tabelid!$J$4,$A:$A,$A56),0),IF($G56=Tabelid!$L$5,IFERROR(SUMIFS($E:$E,$G:$G,Tabelid!$L$1,$C:$C,Tabelid!$J$4,$H:$H,M$2)/SUMIFS($E:$E,$G:$G,Tabelid!$L$1,$C:$C,Tabelid!$J$4),0),""))),"")</f>
        <v/>
      </c>
      <c r="N56" s="52" t="str">
        <f>IFERROR(IF($G56=Tabelid!$L$6,Eksplikatsioon!S57/SUM(Eksplikatsioon!$O57:'Eksplikatsioon'!$AG57),IF($G56=Tabelid!$L$4,IFERROR(SUMIFS($E:$E,$G:$G,Tabelid!$L$1,$C:$C,Tabelid!$J$4,$H:$H,N$2,$A:$A,$A56)/SUMIFS($E:$E,$G:$G,Tabelid!$L$1,$C:$C,Tabelid!$J$4,$A:$A,$A56),0),IF($G56=Tabelid!$L$5,IFERROR(SUMIFS($E:$E,$G:$G,Tabelid!$L$1,$C:$C,Tabelid!$J$4,$H:$H,N$2)/SUMIFS($E:$E,$G:$G,Tabelid!$L$1,$C:$C,Tabelid!$J$4),0),""))),"")</f>
        <v/>
      </c>
      <c r="O56" s="52" t="str">
        <f>IFERROR(IF($G56=Tabelid!$L$6,Eksplikatsioon!T57/SUM(Eksplikatsioon!$O57:'Eksplikatsioon'!$AG57),IF($G56=Tabelid!$L$4,IFERROR(SUMIFS($E:$E,$G:$G,Tabelid!$L$1,$C:$C,Tabelid!$J$4,$H:$H,O$2,$A:$A,$A56)/SUMIFS($E:$E,$G:$G,Tabelid!$L$1,$C:$C,Tabelid!$J$4,$A:$A,$A56),0),IF($G56=Tabelid!$L$5,IFERROR(SUMIFS($E:$E,$G:$G,Tabelid!$L$1,$C:$C,Tabelid!$J$4,$H:$H,O$2)/SUMIFS($E:$E,$G:$G,Tabelid!$L$1,$C:$C,Tabelid!$J$4),0),""))),"")</f>
        <v/>
      </c>
      <c r="P56" s="52" t="str">
        <f>IFERROR(IF($G56=Tabelid!$L$6,Eksplikatsioon!U57/SUM(Eksplikatsioon!$O57:'Eksplikatsioon'!$AG57),IF($G56=Tabelid!$L$4,IFERROR(SUMIFS($E:$E,$G:$G,Tabelid!$L$1,$C:$C,Tabelid!$J$4,$H:$H,P$2,$A:$A,$A56)/SUMIFS($E:$E,$G:$G,Tabelid!$L$1,$C:$C,Tabelid!$J$4,$A:$A,$A56),0),IF($G56=Tabelid!$L$5,IFERROR(SUMIFS($E:$E,$G:$G,Tabelid!$L$1,$C:$C,Tabelid!$J$4,$H:$H,P$2)/SUMIFS($E:$E,$G:$G,Tabelid!$L$1,$C:$C,Tabelid!$J$4),0),""))),"")</f>
        <v/>
      </c>
      <c r="Q56" s="52" t="str">
        <f>IFERROR(IF($G56=Tabelid!$L$6,Eksplikatsioon!V57/SUM(Eksplikatsioon!$O57:'Eksplikatsioon'!$AG57),IF($G56=Tabelid!$L$4,IFERROR(SUMIFS($E:$E,$G:$G,Tabelid!$L$1,$C:$C,Tabelid!$J$4,$H:$H,Q$2,$A:$A,$A56)/SUMIFS($E:$E,$G:$G,Tabelid!$L$1,$C:$C,Tabelid!$J$4,$A:$A,$A56),0),IF($G56=Tabelid!$L$5,IFERROR(SUMIFS($E:$E,$G:$G,Tabelid!$L$1,$C:$C,Tabelid!$J$4,$H:$H,Q$2)/SUMIFS($E:$E,$G:$G,Tabelid!$L$1,$C:$C,Tabelid!$J$4),0),""))),"")</f>
        <v/>
      </c>
      <c r="R56" s="52" t="str">
        <f>IFERROR(IF($G56=Tabelid!$L$6,Eksplikatsioon!W57/SUM(Eksplikatsioon!$O57:'Eksplikatsioon'!$AG57),IF($G56=Tabelid!$L$4,IFERROR(SUMIFS($E:$E,$G:$G,Tabelid!$L$1,$C:$C,Tabelid!$J$4,$H:$H,R$2,$A:$A,$A56)/SUMIFS($E:$E,$G:$G,Tabelid!$L$1,$C:$C,Tabelid!$J$4,$A:$A,$A56),0),IF($G56=Tabelid!$L$5,IFERROR(SUMIFS($E:$E,$G:$G,Tabelid!$L$1,$C:$C,Tabelid!$J$4,$H:$H,R$2)/SUMIFS($E:$E,$G:$G,Tabelid!$L$1,$C:$C,Tabelid!$J$4),0),""))),"")</f>
        <v/>
      </c>
      <c r="S56" s="52" t="str">
        <f>IFERROR(IF($G56=Tabelid!$L$6,Eksplikatsioon!X57/SUM(Eksplikatsioon!$O57:'Eksplikatsioon'!$AG57),IF($G56=Tabelid!$L$4,IFERROR(SUMIFS($E:$E,$G:$G,Tabelid!$L$1,$C:$C,Tabelid!$J$4,$H:$H,S$2,$A:$A,$A56)/SUMIFS($E:$E,$G:$G,Tabelid!$L$1,$C:$C,Tabelid!$J$4,$A:$A,$A56),0),IF($G56=Tabelid!$L$5,IFERROR(SUMIFS($E:$E,$G:$G,Tabelid!$L$1,$C:$C,Tabelid!$J$4,$H:$H,S$2)/SUMIFS($E:$E,$G:$G,Tabelid!$L$1,$C:$C,Tabelid!$J$4),0),""))),"")</f>
        <v/>
      </c>
      <c r="T56" s="52" t="str">
        <f>IFERROR(IF($G56=Tabelid!$L$6,Eksplikatsioon!Y57/SUM(Eksplikatsioon!$O57:'Eksplikatsioon'!$AG57),IF($G56=Tabelid!$L$4,IFERROR(SUMIFS($E:$E,$G:$G,Tabelid!$L$1,$C:$C,Tabelid!$J$4,$H:$H,T$2,$A:$A,$A56)/SUMIFS($E:$E,$G:$G,Tabelid!$L$1,$C:$C,Tabelid!$J$4,$A:$A,$A56),0),IF($G56=Tabelid!$L$5,IFERROR(SUMIFS($E:$E,$G:$G,Tabelid!$L$1,$C:$C,Tabelid!$J$4,$H:$H,T$2)/SUMIFS($E:$E,$G:$G,Tabelid!$L$1,$C:$C,Tabelid!$J$4),0),""))),"")</f>
        <v/>
      </c>
      <c r="U56" s="52" t="str">
        <f>IFERROR(IF($G56=Tabelid!$L$6,Eksplikatsioon!Z57/SUM(Eksplikatsioon!$O57:'Eksplikatsioon'!$AG57),IF($G56=Tabelid!$L$4,IFERROR(SUMIFS($E:$E,$G:$G,Tabelid!$L$1,$C:$C,Tabelid!$J$4,$H:$H,U$2,$A:$A,$A56)/SUMIFS($E:$E,$G:$G,Tabelid!$L$1,$C:$C,Tabelid!$J$4,$A:$A,$A56),0),IF($G56=Tabelid!$L$5,IFERROR(SUMIFS($E:$E,$G:$G,Tabelid!$L$1,$C:$C,Tabelid!$J$4,$H:$H,U$2)/SUMIFS($E:$E,$G:$G,Tabelid!$L$1,$C:$C,Tabelid!$J$4),0),""))),"")</f>
        <v/>
      </c>
      <c r="V56" s="52"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52"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52"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52"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52"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52"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52"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52" t="str">
        <f>IFERROR(IF($G56=Tabelid!$L$6,$E56*J56,IFERROR($E56*J56/SUM($J56:$AB56)*(Eksplikatsioon!O57)/SUMPRODUCT($J56:$AB56,Eksplikatsioon!$O57:$AG57),"")),"")</f>
        <v/>
      </c>
      <c r="AD56" s="52" t="str">
        <f>IFERROR(IF($G56=Tabelid!$L$6,$E56*K56,IFERROR($E56*K56/SUM($J56:$AB56)*(Eksplikatsioon!P57)/SUMPRODUCT($J56:$AB56,Eksplikatsioon!$O57:$AG57),"")),"")</f>
        <v/>
      </c>
      <c r="AE56" s="52" t="str">
        <f>IFERROR(IF($G56=Tabelid!$L$6,$E56*L56,IFERROR($E56*L56/SUM($J56:$AB56)*(Eksplikatsioon!Q57)/SUMPRODUCT($J56:$AB56,Eksplikatsioon!$O57:$AG57),"")),"")</f>
        <v/>
      </c>
      <c r="AF56" s="52" t="str">
        <f>IFERROR(IF($G56=Tabelid!$L$6,$E56*M56,IFERROR($E56*M56/SUM($J56:$AB56)*(Eksplikatsioon!R57)/SUMPRODUCT($J56:$AB56,Eksplikatsioon!$O57:$AG57),"")),"")</f>
        <v/>
      </c>
      <c r="AG56" s="52" t="str">
        <f>IFERROR(IF($G56=Tabelid!$L$6,$E56*N56,IFERROR($E56*N56/SUM($J56:$AB56)*(Eksplikatsioon!S57)/SUMPRODUCT($J56:$AB56,Eksplikatsioon!$O57:$AG57),"")),"")</f>
        <v/>
      </c>
      <c r="AH56" s="52" t="str">
        <f>IFERROR(IF($G56=Tabelid!$L$6,$E56*O56,IFERROR($E56*O56/SUM($J56:$AB56)*(Eksplikatsioon!T57)/SUMPRODUCT($J56:$AB56,Eksplikatsioon!$O57:$AG57),"")),"")</f>
        <v/>
      </c>
      <c r="AI56" s="52" t="str">
        <f>IFERROR(IF($G56=Tabelid!$L$6,$E56*P56,IFERROR($E56*P56/SUM($J56:$AB56)*(Eksplikatsioon!U57)/SUMPRODUCT($J56:$AB56,Eksplikatsioon!$O57:$AG57),"")),"")</f>
        <v/>
      </c>
      <c r="AJ56" s="52" t="str">
        <f>IFERROR(IF($G56=Tabelid!$L$6,$E56*Q56,IFERROR($E56*Q56/SUM($J56:$AB56)*(Eksplikatsioon!V57)/SUMPRODUCT($J56:$AB56,Eksplikatsioon!$O57:$AG57),"")),"")</f>
        <v/>
      </c>
      <c r="AK56" s="52" t="str">
        <f>IFERROR(IF($G56=Tabelid!$L$6,$E56*R56,IFERROR($E56*R56/SUM($J56:$AB56)*(Eksplikatsioon!W57)/SUMPRODUCT($J56:$AB56,Eksplikatsioon!$O57:$AG57),"")),"")</f>
        <v/>
      </c>
      <c r="AL56" s="52" t="str">
        <f>IFERROR(IF($G56=Tabelid!$L$6,$E56*S56,IFERROR($E56*S56/SUM($J56:$AB56)*(Eksplikatsioon!X57)/SUMPRODUCT($J56:$AB56,Eksplikatsioon!$O57:$AG57),"")),"")</f>
        <v/>
      </c>
      <c r="AM56" s="52" t="str">
        <f>IFERROR(IF($G56=Tabelid!$L$6,$E56*T56,IFERROR($E56*T56/SUM($J56:$AB56)*(Eksplikatsioon!Y57)/SUMPRODUCT($J56:$AB56,Eksplikatsioon!$O57:$AG57),"")),"")</f>
        <v/>
      </c>
      <c r="AN56" s="52" t="str">
        <f>IFERROR(IF($G56=Tabelid!$L$6,$E56*U56,IFERROR($E56*U56/SUM($J56:$AB56)*(Eksplikatsioon!Z57)/SUMPRODUCT($J56:$AB56,Eksplikatsioon!$O57:$AG57),"")),"")</f>
        <v/>
      </c>
      <c r="AO56" s="52" t="str">
        <f>IFERROR(IF($G56=Tabelid!$L$6,$E56*V56,IFERROR($E56*V56/SUM($J56:$AB56)*(Eksplikatsioon!AA57)/SUMPRODUCT($J56:$AB56,Eksplikatsioon!$O57:$AG57),"")),"")</f>
        <v/>
      </c>
      <c r="AP56" s="52" t="str">
        <f>IFERROR(IF($G56=Tabelid!$L$6,$E56*W56,IFERROR($E56*W56/SUM($J56:$AB56)*(Eksplikatsioon!AB57)/SUMPRODUCT($J56:$AB56,Eksplikatsioon!$O57:$AG57),"")),"")</f>
        <v/>
      </c>
      <c r="AQ56" s="52" t="str">
        <f>IFERROR(IF($G56=Tabelid!$L$6,$E56*X56,IFERROR($E56*X56/SUM($J56:$AB56)*(Eksplikatsioon!AC57)/SUMPRODUCT($J56:$AB56,Eksplikatsioon!$O57:$AG57),"")),"")</f>
        <v/>
      </c>
      <c r="AR56" s="52" t="str">
        <f>IFERROR(IF($G56=Tabelid!$L$6,$E56*Y56,IFERROR($E56*Y56/SUM($J56:$AB56)*(Eksplikatsioon!AD57)/SUMPRODUCT($J56:$AB56,Eksplikatsioon!$O57:$AG57),"")),"")</f>
        <v/>
      </c>
      <c r="AS56" s="52" t="str">
        <f>IFERROR(IF($G56=Tabelid!$L$6,$E56*Z56,IFERROR($E56*Z56/SUM($J56:$AB56)*(Eksplikatsioon!AE57)/SUMPRODUCT($J56:$AB56,Eksplikatsioon!$O57:$AG57),"")),"")</f>
        <v/>
      </c>
      <c r="AT56" s="52" t="str">
        <f>IFERROR(IF($G56=Tabelid!$L$6,$E56*AA56,IFERROR($E56*AA56/SUM($J56:$AB56)*(Eksplikatsioon!AF57)/SUMPRODUCT($J56:$AB56,Eksplikatsioon!$O57:$AG57),"")),"")</f>
        <v/>
      </c>
      <c r="AU56" s="52" t="str">
        <f>IFERROR(IF($G56=Tabelid!$L$6,$E56*AB56,IFERROR($E56*AB56/SUM($J56:$AB56)*(Eksplikatsioon!AG57)/SUMPRODUCT($J56:$AB56,Eksplikatsioon!$O57:$AG57),"")),"")</f>
        <v/>
      </c>
    </row>
    <row r="57" spans="1:59" x14ac:dyDescent="0.25">
      <c r="A57" s="38" t="str">
        <f>IF(Eksplikatsioon!A58=0,"",Eksplikatsioon!A58)</f>
        <v>01</v>
      </c>
      <c r="B57" s="38" t="str">
        <f>IF(Eksplikatsioon!B58=0,"",Eksplikatsioon!B58)</f>
        <v>133</v>
      </c>
      <c r="C57" s="38" t="str">
        <f>IF(Eksplikatsioon!C58=0,"",Eksplikatsioon!C58)</f>
        <v>ÜÜRITAV PIND</v>
      </c>
      <c r="D57" s="38" t="str">
        <f>IF(Eksplikatsioon!D58=0,"",Eksplikatsioon!D58)</f>
        <v>Kabinet/Büroo</v>
      </c>
      <c r="E57" s="38">
        <f>IF(Eksplikatsioon!F58=0,"",Eksplikatsioon!F58)</f>
        <v>15.7</v>
      </c>
      <c r="F57" s="38" t="str">
        <f>IF(Eksplikatsioon!H58=0,"",Eksplikatsioon!H58)</f>
        <v/>
      </c>
      <c r="G57" s="38" t="str">
        <f>IF(Eksplikatsioon!J58=0,"",Eksplikatsioon!J58)</f>
        <v>Ainukasutuses pind</v>
      </c>
      <c r="H57" s="38" t="str">
        <f>IF(Eksplikatsioon!K58=0,"",Eksplikatsioon!K58)</f>
        <v>Rahandusministeeriumi Hiiu talitus</v>
      </c>
      <c r="I57" s="38" t="str">
        <f>IF(Eksplikatsioon!L58=0,"",Eksplikatsioon!L58)</f>
        <v>LEIGRI5_25</v>
      </c>
      <c r="J57" s="52" t="str">
        <f>IFERROR(IF($G57=Tabelid!$L$6,Eksplikatsioon!O58/SUM(Eksplikatsioon!$O58:'Eksplikatsioon'!$AG58),IF($G57=Tabelid!$L$4,IFERROR(SUMIFS($E:$E,$G:$G,Tabelid!$L$1,$C:$C,Tabelid!$J$4,$H:$H,J$2,$A:$A,$A57)/SUMIFS($E:$E,$G:$G,Tabelid!$L$1,$C:$C,Tabelid!$J$4,$A:$A,$A57),0),IF($G57=Tabelid!$L$5,IFERROR(SUMIFS($E:$E,$G:$G,Tabelid!$L$1,$C:$C,Tabelid!$J$4,$H:$H,J$2)/SUMIFS($E:$E,$G:$G,Tabelid!$L$1,$C:$C,Tabelid!$J$4),0),""))),"")</f>
        <v/>
      </c>
      <c r="K57" s="52" t="str">
        <f>IFERROR(IF($G57=Tabelid!$L$6,Eksplikatsioon!P58/SUM(Eksplikatsioon!$O58:'Eksplikatsioon'!$AG58),IF($G57=Tabelid!$L$4,IFERROR(SUMIFS($E:$E,$G:$G,Tabelid!$L$1,$C:$C,Tabelid!$J$4,$H:$H,K$2,$A:$A,$A57)/SUMIFS($E:$E,$G:$G,Tabelid!$L$1,$C:$C,Tabelid!$J$4,$A:$A,$A57),0),IF($G57=Tabelid!$L$5,IFERROR(SUMIFS($E:$E,$G:$G,Tabelid!$L$1,$C:$C,Tabelid!$J$4,$H:$H,K$2)/SUMIFS($E:$E,$G:$G,Tabelid!$L$1,$C:$C,Tabelid!$J$4),0),""))),"")</f>
        <v/>
      </c>
      <c r="L57" s="52" t="str">
        <f>IFERROR(IF($G57=Tabelid!$L$6,Eksplikatsioon!Q58/SUM(Eksplikatsioon!$O58:'Eksplikatsioon'!$AG58),IF($G57=Tabelid!$L$4,IFERROR(SUMIFS($E:$E,$G:$G,Tabelid!$L$1,$C:$C,Tabelid!$J$4,$H:$H,L$2,$A:$A,$A57)/SUMIFS($E:$E,$G:$G,Tabelid!$L$1,$C:$C,Tabelid!$J$4,$A:$A,$A57),0),IF($G57=Tabelid!$L$5,IFERROR(SUMIFS($E:$E,$G:$G,Tabelid!$L$1,$C:$C,Tabelid!$J$4,$H:$H,L$2)/SUMIFS($E:$E,$G:$G,Tabelid!$L$1,$C:$C,Tabelid!$J$4),0),""))),"")</f>
        <v/>
      </c>
      <c r="M57" s="52" t="str">
        <f>IFERROR(IF($G57=Tabelid!$L$6,Eksplikatsioon!R58/SUM(Eksplikatsioon!$O58:'Eksplikatsioon'!$AG58),IF($G57=Tabelid!$L$4,IFERROR(SUMIFS($E:$E,$G:$G,Tabelid!$L$1,$C:$C,Tabelid!$J$4,$H:$H,M$2,$A:$A,$A57)/SUMIFS($E:$E,$G:$G,Tabelid!$L$1,$C:$C,Tabelid!$J$4,$A:$A,$A57),0),IF($G57=Tabelid!$L$5,IFERROR(SUMIFS($E:$E,$G:$G,Tabelid!$L$1,$C:$C,Tabelid!$J$4,$H:$H,M$2)/SUMIFS($E:$E,$G:$G,Tabelid!$L$1,$C:$C,Tabelid!$J$4),0),""))),"")</f>
        <v/>
      </c>
      <c r="N57" s="52" t="str">
        <f>IFERROR(IF($G57=Tabelid!$L$6,Eksplikatsioon!S58/SUM(Eksplikatsioon!$O58:'Eksplikatsioon'!$AG58),IF($G57=Tabelid!$L$4,IFERROR(SUMIFS($E:$E,$G:$G,Tabelid!$L$1,$C:$C,Tabelid!$J$4,$H:$H,N$2,$A:$A,$A57)/SUMIFS($E:$E,$G:$G,Tabelid!$L$1,$C:$C,Tabelid!$J$4,$A:$A,$A57),0),IF($G57=Tabelid!$L$5,IFERROR(SUMIFS($E:$E,$G:$G,Tabelid!$L$1,$C:$C,Tabelid!$J$4,$H:$H,N$2)/SUMIFS($E:$E,$G:$G,Tabelid!$L$1,$C:$C,Tabelid!$J$4),0),""))),"")</f>
        <v/>
      </c>
      <c r="O57" s="52" t="str">
        <f>IFERROR(IF($G57=Tabelid!$L$6,Eksplikatsioon!T58/SUM(Eksplikatsioon!$O58:'Eksplikatsioon'!$AG58),IF($G57=Tabelid!$L$4,IFERROR(SUMIFS($E:$E,$G:$G,Tabelid!$L$1,$C:$C,Tabelid!$J$4,$H:$H,O$2,$A:$A,$A57)/SUMIFS($E:$E,$G:$G,Tabelid!$L$1,$C:$C,Tabelid!$J$4,$A:$A,$A57),0),IF($G57=Tabelid!$L$5,IFERROR(SUMIFS($E:$E,$G:$G,Tabelid!$L$1,$C:$C,Tabelid!$J$4,$H:$H,O$2)/SUMIFS($E:$E,$G:$G,Tabelid!$L$1,$C:$C,Tabelid!$J$4),0),""))),"")</f>
        <v/>
      </c>
      <c r="P57" s="52" t="str">
        <f>IFERROR(IF($G57=Tabelid!$L$6,Eksplikatsioon!U58/SUM(Eksplikatsioon!$O58:'Eksplikatsioon'!$AG58),IF($G57=Tabelid!$L$4,IFERROR(SUMIFS($E:$E,$G:$G,Tabelid!$L$1,$C:$C,Tabelid!$J$4,$H:$H,P$2,$A:$A,$A57)/SUMIFS($E:$E,$G:$G,Tabelid!$L$1,$C:$C,Tabelid!$J$4,$A:$A,$A57),0),IF($G57=Tabelid!$L$5,IFERROR(SUMIFS($E:$E,$G:$G,Tabelid!$L$1,$C:$C,Tabelid!$J$4,$H:$H,P$2)/SUMIFS($E:$E,$G:$G,Tabelid!$L$1,$C:$C,Tabelid!$J$4),0),""))),"")</f>
        <v/>
      </c>
      <c r="Q57" s="52" t="str">
        <f>IFERROR(IF($G57=Tabelid!$L$6,Eksplikatsioon!V58/SUM(Eksplikatsioon!$O58:'Eksplikatsioon'!$AG58),IF($G57=Tabelid!$L$4,IFERROR(SUMIFS($E:$E,$G:$G,Tabelid!$L$1,$C:$C,Tabelid!$J$4,$H:$H,Q$2,$A:$A,$A57)/SUMIFS($E:$E,$G:$G,Tabelid!$L$1,$C:$C,Tabelid!$J$4,$A:$A,$A57),0),IF($G57=Tabelid!$L$5,IFERROR(SUMIFS($E:$E,$G:$G,Tabelid!$L$1,$C:$C,Tabelid!$J$4,$H:$H,Q$2)/SUMIFS($E:$E,$G:$G,Tabelid!$L$1,$C:$C,Tabelid!$J$4),0),""))),"")</f>
        <v/>
      </c>
      <c r="R57" s="52" t="str">
        <f>IFERROR(IF($G57=Tabelid!$L$6,Eksplikatsioon!W58/SUM(Eksplikatsioon!$O58:'Eksplikatsioon'!$AG58),IF($G57=Tabelid!$L$4,IFERROR(SUMIFS($E:$E,$G:$G,Tabelid!$L$1,$C:$C,Tabelid!$J$4,$H:$H,R$2,$A:$A,$A57)/SUMIFS($E:$E,$G:$G,Tabelid!$L$1,$C:$C,Tabelid!$J$4,$A:$A,$A57),0),IF($G57=Tabelid!$L$5,IFERROR(SUMIFS($E:$E,$G:$G,Tabelid!$L$1,$C:$C,Tabelid!$J$4,$H:$H,R$2)/SUMIFS($E:$E,$G:$G,Tabelid!$L$1,$C:$C,Tabelid!$J$4),0),""))),"")</f>
        <v/>
      </c>
      <c r="S57" s="52" t="str">
        <f>IFERROR(IF($G57=Tabelid!$L$6,Eksplikatsioon!X58/SUM(Eksplikatsioon!$O58:'Eksplikatsioon'!$AG58),IF($G57=Tabelid!$L$4,IFERROR(SUMIFS($E:$E,$G:$G,Tabelid!$L$1,$C:$C,Tabelid!$J$4,$H:$H,S$2,$A:$A,$A57)/SUMIFS($E:$E,$G:$G,Tabelid!$L$1,$C:$C,Tabelid!$J$4,$A:$A,$A57),0),IF($G57=Tabelid!$L$5,IFERROR(SUMIFS($E:$E,$G:$G,Tabelid!$L$1,$C:$C,Tabelid!$J$4,$H:$H,S$2)/SUMIFS($E:$E,$G:$G,Tabelid!$L$1,$C:$C,Tabelid!$J$4),0),""))),"")</f>
        <v/>
      </c>
      <c r="T57" s="52" t="str">
        <f>IFERROR(IF($G57=Tabelid!$L$6,Eksplikatsioon!Y58/SUM(Eksplikatsioon!$O58:'Eksplikatsioon'!$AG58),IF($G57=Tabelid!$L$4,IFERROR(SUMIFS($E:$E,$G:$G,Tabelid!$L$1,$C:$C,Tabelid!$J$4,$H:$H,T$2,$A:$A,$A57)/SUMIFS($E:$E,$G:$G,Tabelid!$L$1,$C:$C,Tabelid!$J$4,$A:$A,$A57),0),IF($G57=Tabelid!$L$5,IFERROR(SUMIFS($E:$E,$G:$G,Tabelid!$L$1,$C:$C,Tabelid!$J$4,$H:$H,T$2)/SUMIFS($E:$E,$G:$G,Tabelid!$L$1,$C:$C,Tabelid!$J$4),0),""))),"")</f>
        <v/>
      </c>
      <c r="U57" s="52" t="str">
        <f>IFERROR(IF($G57=Tabelid!$L$6,Eksplikatsioon!Z58/SUM(Eksplikatsioon!$O58:'Eksplikatsioon'!$AG58),IF($G57=Tabelid!$L$4,IFERROR(SUMIFS($E:$E,$G:$G,Tabelid!$L$1,$C:$C,Tabelid!$J$4,$H:$H,U$2,$A:$A,$A57)/SUMIFS($E:$E,$G:$G,Tabelid!$L$1,$C:$C,Tabelid!$J$4,$A:$A,$A57),0),IF($G57=Tabelid!$L$5,IFERROR(SUMIFS($E:$E,$G:$G,Tabelid!$L$1,$C:$C,Tabelid!$J$4,$H:$H,U$2)/SUMIFS($E:$E,$G:$G,Tabelid!$L$1,$C:$C,Tabelid!$J$4),0),""))),"")</f>
        <v/>
      </c>
      <c r="V57" s="52"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52"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52"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52"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52"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52"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52"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52" t="str">
        <f>IFERROR(IF($G57=Tabelid!$L$6,$E57*J57,IFERROR($E57*J57/SUM($J57:$AB57)*(Eksplikatsioon!O58)/SUMPRODUCT($J57:$AB57,Eksplikatsioon!$O58:$AG58),"")),"")</f>
        <v/>
      </c>
      <c r="AD57" s="52" t="str">
        <f>IFERROR(IF($G57=Tabelid!$L$6,$E57*K57,IFERROR($E57*K57/SUM($J57:$AB57)*(Eksplikatsioon!P58)/SUMPRODUCT($J57:$AB57,Eksplikatsioon!$O58:$AG58),"")),"")</f>
        <v/>
      </c>
      <c r="AE57" s="52" t="str">
        <f>IFERROR(IF($G57=Tabelid!$L$6,$E57*L57,IFERROR($E57*L57/SUM($J57:$AB57)*(Eksplikatsioon!Q58)/SUMPRODUCT($J57:$AB57,Eksplikatsioon!$O58:$AG58),"")),"")</f>
        <v/>
      </c>
      <c r="AF57" s="52" t="str">
        <f>IFERROR(IF($G57=Tabelid!$L$6,$E57*M57,IFERROR($E57*M57/SUM($J57:$AB57)*(Eksplikatsioon!R58)/SUMPRODUCT($J57:$AB57,Eksplikatsioon!$O58:$AG58),"")),"")</f>
        <v/>
      </c>
      <c r="AG57" s="52" t="str">
        <f>IFERROR(IF($G57=Tabelid!$L$6,$E57*N57,IFERROR($E57*N57/SUM($J57:$AB57)*(Eksplikatsioon!S58)/SUMPRODUCT($J57:$AB57,Eksplikatsioon!$O58:$AG58),"")),"")</f>
        <v/>
      </c>
      <c r="AH57" s="52" t="str">
        <f>IFERROR(IF($G57=Tabelid!$L$6,$E57*O57,IFERROR($E57*O57/SUM($J57:$AB57)*(Eksplikatsioon!T58)/SUMPRODUCT($J57:$AB57,Eksplikatsioon!$O58:$AG58),"")),"")</f>
        <v/>
      </c>
      <c r="AI57" s="52" t="str">
        <f>IFERROR(IF($G57=Tabelid!$L$6,$E57*P57,IFERROR($E57*P57/SUM($J57:$AB57)*(Eksplikatsioon!U58)/SUMPRODUCT($J57:$AB57,Eksplikatsioon!$O58:$AG58),"")),"")</f>
        <v/>
      </c>
      <c r="AJ57" s="52" t="str">
        <f>IFERROR(IF($G57=Tabelid!$L$6,$E57*Q57,IFERROR($E57*Q57/SUM($J57:$AB57)*(Eksplikatsioon!V58)/SUMPRODUCT($J57:$AB57,Eksplikatsioon!$O58:$AG58),"")),"")</f>
        <v/>
      </c>
      <c r="AK57" s="52" t="str">
        <f>IFERROR(IF($G57=Tabelid!$L$6,$E57*R57,IFERROR($E57*R57/SUM($J57:$AB57)*(Eksplikatsioon!W58)/SUMPRODUCT($J57:$AB57,Eksplikatsioon!$O58:$AG58),"")),"")</f>
        <v/>
      </c>
      <c r="AL57" s="52" t="str">
        <f>IFERROR(IF($G57=Tabelid!$L$6,$E57*S57,IFERROR($E57*S57/SUM($J57:$AB57)*(Eksplikatsioon!X58)/SUMPRODUCT($J57:$AB57,Eksplikatsioon!$O58:$AG58),"")),"")</f>
        <v/>
      </c>
      <c r="AM57" s="52" t="str">
        <f>IFERROR(IF($G57=Tabelid!$L$6,$E57*T57,IFERROR($E57*T57/SUM($J57:$AB57)*(Eksplikatsioon!Y58)/SUMPRODUCT($J57:$AB57,Eksplikatsioon!$O58:$AG58),"")),"")</f>
        <v/>
      </c>
      <c r="AN57" s="52" t="str">
        <f>IFERROR(IF($G57=Tabelid!$L$6,$E57*U57,IFERROR($E57*U57/SUM($J57:$AB57)*(Eksplikatsioon!Z58)/SUMPRODUCT($J57:$AB57,Eksplikatsioon!$O58:$AG58),"")),"")</f>
        <v/>
      </c>
      <c r="AO57" s="52" t="str">
        <f>IFERROR(IF($G57=Tabelid!$L$6,$E57*V57,IFERROR($E57*V57/SUM($J57:$AB57)*(Eksplikatsioon!AA58)/SUMPRODUCT($J57:$AB57,Eksplikatsioon!$O58:$AG58),"")),"")</f>
        <v/>
      </c>
      <c r="AP57" s="52" t="str">
        <f>IFERROR(IF($G57=Tabelid!$L$6,$E57*W57,IFERROR($E57*W57/SUM($J57:$AB57)*(Eksplikatsioon!AB58)/SUMPRODUCT($J57:$AB57,Eksplikatsioon!$O58:$AG58),"")),"")</f>
        <v/>
      </c>
      <c r="AQ57" s="52" t="str">
        <f>IFERROR(IF($G57=Tabelid!$L$6,$E57*X57,IFERROR($E57*X57/SUM($J57:$AB57)*(Eksplikatsioon!AC58)/SUMPRODUCT($J57:$AB57,Eksplikatsioon!$O58:$AG58),"")),"")</f>
        <v/>
      </c>
      <c r="AR57" s="52" t="str">
        <f>IFERROR(IF($G57=Tabelid!$L$6,$E57*Y57,IFERROR($E57*Y57/SUM($J57:$AB57)*(Eksplikatsioon!AD58)/SUMPRODUCT($J57:$AB57,Eksplikatsioon!$O58:$AG58),"")),"")</f>
        <v/>
      </c>
      <c r="AS57" s="52" t="str">
        <f>IFERROR(IF($G57=Tabelid!$L$6,$E57*Z57,IFERROR($E57*Z57/SUM($J57:$AB57)*(Eksplikatsioon!AE58)/SUMPRODUCT($J57:$AB57,Eksplikatsioon!$O58:$AG58),"")),"")</f>
        <v/>
      </c>
      <c r="AT57" s="52" t="str">
        <f>IFERROR(IF($G57=Tabelid!$L$6,$E57*AA57,IFERROR($E57*AA57/SUM($J57:$AB57)*(Eksplikatsioon!AF58)/SUMPRODUCT($J57:$AB57,Eksplikatsioon!$O58:$AG58),"")),"")</f>
        <v/>
      </c>
      <c r="AU57" s="52" t="str">
        <f>IFERROR(IF($G57=Tabelid!$L$6,$E57*AB57,IFERROR($E57*AB57/SUM($J57:$AB57)*(Eksplikatsioon!AG58)/SUMPRODUCT($J57:$AB57,Eksplikatsioon!$O58:$AG58),"")),"")</f>
        <v/>
      </c>
    </row>
    <row r="58" spans="1:59" x14ac:dyDescent="0.25">
      <c r="A58" s="38" t="str">
        <f>IF(Eksplikatsioon!A59=0,"",Eksplikatsioon!A59)</f>
        <v>01</v>
      </c>
      <c r="B58" s="38" t="str">
        <f>IF(Eksplikatsioon!B59=0,"",Eksplikatsioon!B59)</f>
        <v>134</v>
      </c>
      <c r="C58" s="38" t="str">
        <f>IF(Eksplikatsioon!C59=0,"",Eksplikatsioon!C59)</f>
        <v>ÜÜRITAV PIND</v>
      </c>
      <c r="D58" s="38" t="str">
        <f>IF(Eksplikatsioon!D59=0,"",Eksplikatsioon!D59)</f>
        <v>Kabinet/Büroo</v>
      </c>
      <c r="E58" s="38">
        <f>IF(Eksplikatsioon!F59=0,"",Eksplikatsioon!F59)</f>
        <v>12.3</v>
      </c>
      <c r="F58" s="38" t="str">
        <f>IF(Eksplikatsioon!H59=0,"",Eksplikatsioon!H59)</f>
        <v>vakantne</v>
      </c>
      <c r="G58" s="38" t="str">
        <f>IF(Eksplikatsioon!J59=0,"",Eksplikatsioon!J59)</f>
        <v>Ainukasutuses pind</v>
      </c>
      <c r="H58" s="38" t="str">
        <f>IF(Eksplikatsioon!K59=0,"",Eksplikatsioon!K59)</f>
        <v>Aktiivne vakantsus</v>
      </c>
      <c r="I58" s="38" t="str">
        <f>IF(Eksplikatsioon!L59=0,"",Eksplikatsioon!L59)</f>
        <v/>
      </c>
      <c r="J58" s="52" t="str">
        <f>IFERROR(IF($G58=Tabelid!$L$6,Eksplikatsioon!O59/SUM(Eksplikatsioon!$O59:'Eksplikatsioon'!$AG59),IF($G58=Tabelid!$L$4,IFERROR(SUMIFS($E:$E,$G:$G,Tabelid!$L$1,$C:$C,Tabelid!$J$4,$H:$H,J$2,$A:$A,$A58)/SUMIFS($E:$E,$G:$G,Tabelid!$L$1,$C:$C,Tabelid!$J$4,$A:$A,$A58),0),IF($G58=Tabelid!$L$5,IFERROR(SUMIFS($E:$E,$G:$G,Tabelid!$L$1,$C:$C,Tabelid!$J$4,$H:$H,J$2)/SUMIFS($E:$E,$G:$G,Tabelid!$L$1,$C:$C,Tabelid!$J$4),0),""))),"")</f>
        <v/>
      </c>
      <c r="K58" s="52" t="str">
        <f>IFERROR(IF($G58=Tabelid!$L$6,Eksplikatsioon!P59/SUM(Eksplikatsioon!$O59:'Eksplikatsioon'!$AG59),IF($G58=Tabelid!$L$4,IFERROR(SUMIFS($E:$E,$G:$G,Tabelid!$L$1,$C:$C,Tabelid!$J$4,$H:$H,K$2,$A:$A,$A58)/SUMIFS($E:$E,$G:$G,Tabelid!$L$1,$C:$C,Tabelid!$J$4,$A:$A,$A58),0),IF($G58=Tabelid!$L$5,IFERROR(SUMIFS($E:$E,$G:$G,Tabelid!$L$1,$C:$C,Tabelid!$J$4,$H:$H,K$2)/SUMIFS($E:$E,$G:$G,Tabelid!$L$1,$C:$C,Tabelid!$J$4),0),""))),"")</f>
        <v/>
      </c>
      <c r="L58" s="52" t="str">
        <f>IFERROR(IF($G58=Tabelid!$L$6,Eksplikatsioon!Q59/SUM(Eksplikatsioon!$O59:'Eksplikatsioon'!$AG59),IF($G58=Tabelid!$L$4,IFERROR(SUMIFS($E:$E,$G:$G,Tabelid!$L$1,$C:$C,Tabelid!$J$4,$H:$H,L$2,$A:$A,$A58)/SUMIFS($E:$E,$G:$G,Tabelid!$L$1,$C:$C,Tabelid!$J$4,$A:$A,$A58),0),IF($G58=Tabelid!$L$5,IFERROR(SUMIFS($E:$E,$G:$G,Tabelid!$L$1,$C:$C,Tabelid!$J$4,$H:$H,L$2)/SUMIFS($E:$E,$G:$G,Tabelid!$L$1,$C:$C,Tabelid!$J$4),0),""))),"")</f>
        <v/>
      </c>
      <c r="M58" s="52" t="str">
        <f>IFERROR(IF($G58=Tabelid!$L$6,Eksplikatsioon!R59/SUM(Eksplikatsioon!$O59:'Eksplikatsioon'!$AG59),IF($G58=Tabelid!$L$4,IFERROR(SUMIFS($E:$E,$G:$G,Tabelid!$L$1,$C:$C,Tabelid!$J$4,$H:$H,M$2,$A:$A,$A58)/SUMIFS($E:$E,$G:$G,Tabelid!$L$1,$C:$C,Tabelid!$J$4,$A:$A,$A58),0),IF($G58=Tabelid!$L$5,IFERROR(SUMIFS($E:$E,$G:$G,Tabelid!$L$1,$C:$C,Tabelid!$J$4,$H:$H,M$2)/SUMIFS($E:$E,$G:$G,Tabelid!$L$1,$C:$C,Tabelid!$J$4),0),""))),"")</f>
        <v/>
      </c>
      <c r="N58" s="52" t="str">
        <f>IFERROR(IF($G58=Tabelid!$L$6,Eksplikatsioon!S59/SUM(Eksplikatsioon!$O59:'Eksplikatsioon'!$AG59),IF($G58=Tabelid!$L$4,IFERROR(SUMIFS($E:$E,$G:$G,Tabelid!$L$1,$C:$C,Tabelid!$J$4,$H:$H,N$2,$A:$A,$A58)/SUMIFS($E:$E,$G:$G,Tabelid!$L$1,$C:$C,Tabelid!$J$4,$A:$A,$A58),0),IF($G58=Tabelid!$L$5,IFERROR(SUMIFS($E:$E,$G:$G,Tabelid!$L$1,$C:$C,Tabelid!$J$4,$H:$H,N$2)/SUMIFS($E:$E,$G:$G,Tabelid!$L$1,$C:$C,Tabelid!$J$4),0),""))),"")</f>
        <v/>
      </c>
      <c r="O58" s="52" t="str">
        <f>IFERROR(IF($G58=Tabelid!$L$6,Eksplikatsioon!T59/SUM(Eksplikatsioon!$O59:'Eksplikatsioon'!$AG59),IF($G58=Tabelid!$L$4,IFERROR(SUMIFS($E:$E,$G:$G,Tabelid!$L$1,$C:$C,Tabelid!$J$4,$H:$H,O$2,$A:$A,$A58)/SUMIFS($E:$E,$G:$G,Tabelid!$L$1,$C:$C,Tabelid!$J$4,$A:$A,$A58),0),IF($G58=Tabelid!$L$5,IFERROR(SUMIFS($E:$E,$G:$G,Tabelid!$L$1,$C:$C,Tabelid!$J$4,$H:$H,O$2)/SUMIFS($E:$E,$G:$G,Tabelid!$L$1,$C:$C,Tabelid!$J$4),0),""))),"")</f>
        <v/>
      </c>
      <c r="P58" s="52" t="str">
        <f>IFERROR(IF($G58=Tabelid!$L$6,Eksplikatsioon!U59/SUM(Eksplikatsioon!$O59:'Eksplikatsioon'!$AG59),IF($G58=Tabelid!$L$4,IFERROR(SUMIFS($E:$E,$G:$G,Tabelid!$L$1,$C:$C,Tabelid!$J$4,$H:$H,P$2,$A:$A,$A58)/SUMIFS($E:$E,$G:$G,Tabelid!$L$1,$C:$C,Tabelid!$J$4,$A:$A,$A58),0),IF($G58=Tabelid!$L$5,IFERROR(SUMIFS($E:$E,$G:$G,Tabelid!$L$1,$C:$C,Tabelid!$J$4,$H:$H,P$2)/SUMIFS($E:$E,$G:$G,Tabelid!$L$1,$C:$C,Tabelid!$J$4),0),""))),"")</f>
        <v/>
      </c>
      <c r="Q58" s="52" t="str">
        <f>IFERROR(IF($G58=Tabelid!$L$6,Eksplikatsioon!V59/SUM(Eksplikatsioon!$O59:'Eksplikatsioon'!$AG59),IF($G58=Tabelid!$L$4,IFERROR(SUMIFS($E:$E,$G:$G,Tabelid!$L$1,$C:$C,Tabelid!$J$4,$H:$H,Q$2,$A:$A,$A58)/SUMIFS($E:$E,$G:$G,Tabelid!$L$1,$C:$C,Tabelid!$J$4,$A:$A,$A58),0),IF($G58=Tabelid!$L$5,IFERROR(SUMIFS($E:$E,$G:$G,Tabelid!$L$1,$C:$C,Tabelid!$J$4,$H:$H,Q$2)/SUMIFS($E:$E,$G:$G,Tabelid!$L$1,$C:$C,Tabelid!$J$4),0),""))),"")</f>
        <v/>
      </c>
      <c r="R58" s="52" t="str">
        <f>IFERROR(IF($G58=Tabelid!$L$6,Eksplikatsioon!W59/SUM(Eksplikatsioon!$O59:'Eksplikatsioon'!$AG59),IF($G58=Tabelid!$L$4,IFERROR(SUMIFS($E:$E,$G:$G,Tabelid!$L$1,$C:$C,Tabelid!$J$4,$H:$H,R$2,$A:$A,$A58)/SUMIFS($E:$E,$G:$G,Tabelid!$L$1,$C:$C,Tabelid!$J$4,$A:$A,$A58),0),IF($G58=Tabelid!$L$5,IFERROR(SUMIFS($E:$E,$G:$G,Tabelid!$L$1,$C:$C,Tabelid!$J$4,$H:$H,R$2)/SUMIFS($E:$E,$G:$G,Tabelid!$L$1,$C:$C,Tabelid!$J$4),0),""))),"")</f>
        <v/>
      </c>
      <c r="S58" s="52" t="str">
        <f>IFERROR(IF($G58=Tabelid!$L$6,Eksplikatsioon!X59/SUM(Eksplikatsioon!$O59:'Eksplikatsioon'!$AG59),IF($G58=Tabelid!$L$4,IFERROR(SUMIFS($E:$E,$G:$G,Tabelid!$L$1,$C:$C,Tabelid!$J$4,$H:$H,S$2,$A:$A,$A58)/SUMIFS($E:$E,$G:$G,Tabelid!$L$1,$C:$C,Tabelid!$J$4,$A:$A,$A58),0),IF($G58=Tabelid!$L$5,IFERROR(SUMIFS($E:$E,$G:$G,Tabelid!$L$1,$C:$C,Tabelid!$J$4,$H:$H,S$2)/SUMIFS($E:$E,$G:$G,Tabelid!$L$1,$C:$C,Tabelid!$J$4),0),""))),"")</f>
        <v/>
      </c>
      <c r="T58" s="52" t="str">
        <f>IFERROR(IF($G58=Tabelid!$L$6,Eksplikatsioon!Y59/SUM(Eksplikatsioon!$O59:'Eksplikatsioon'!$AG59),IF($G58=Tabelid!$L$4,IFERROR(SUMIFS($E:$E,$G:$G,Tabelid!$L$1,$C:$C,Tabelid!$J$4,$H:$H,T$2,$A:$A,$A58)/SUMIFS($E:$E,$G:$G,Tabelid!$L$1,$C:$C,Tabelid!$J$4,$A:$A,$A58),0),IF($G58=Tabelid!$L$5,IFERROR(SUMIFS($E:$E,$G:$G,Tabelid!$L$1,$C:$C,Tabelid!$J$4,$H:$H,T$2)/SUMIFS($E:$E,$G:$G,Tabelid!$L$1,$C:$C,Tabelid!$J$4),0),""))),"")</f>
        <v/>
      </c>
      <c r="U58" s="52" t="str">
        <f>IFERROR(IF($G58=Tabelid!$L$6,Eksplikatsioon!Z59/SUM(Eksplikatsioon!$O59:'Eksplikatsioon'!$AG59),IF($G58=Tabelid!$L$4,IFERROR(SUMIFS($E:$E,$G:$G,Tabelid!$L$1,$C:$C,Tabelid!$J$4,$H:$H,U$2,$A:$A,$A58)/SUMIFS($E:$E,$G:$G,Tabelid!$L$1,$C:$C,Tabelid!$J$4,$A:$A,$A58),0),IF($G58=Tabelid!$L$5,IFERROR(SUMIFS($E:$E,$G:$G,Tabelid!$L$1,$C:$C,Tabelid!$J$4,$H:$H,U$2)/SUMIFS($E:$E,$G:$G,Tabelid!$L$1,$C:$C,Tabelid!$J$4),0),""))),"")</f>
        <v/>
      </c>
      <c r="V58" s="52"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52"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52"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52"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52"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52"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52"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52" t="str">
        <f>IFERROR(IF($G58=Tabelid!$L$6,$E58*J58,IFERROR($E58*J58/SUM($J58:$AB58)*(Eksplikatsioon!O59)/SUMPRODUCT($J58:$AB58,Eksplikatsioon!$O59:$AG59),"")),"")</f>
        <v/>
      </c>
      <c r="AD58" s="52" t="str">
        <f>IFERROR(IF($G58=Tabelid!$L$6,$E58*K58,IFERROR($E58*K58/SUM($J58:$AB58)*(Eksplikatsioon!P59)/SUMPRODUCT($J58:$AB58,Eksplikatsioon!$O59:$AG59),"")),"")</f>
        <v/>
      </c>
      <c r="AE58" s="52" t="str">
        <f>IFERROR(IF($G58=Tabelid!$L$6,$E58*L58,IFERROR($E58*L58/SUM($J58:$AB58)*(Eksplikatsioon!Q59)/SUMPRODUCT($J58:$AB58,Eksplikatsioon!$O59:$AG59),"")),"")</f>
        <v/>
      </c>
      <c r="AF58" s="52" t="str">
        <f>IFERROR(IF($G58=Tabelid!$L$6,$E58*M58,IFERROR($E58*M58/SUM($J58:$AB58)*(Eksplikatsioon!R59)/SUMPRODUCT($J58:$AB58,Eksplikatsioon!$O59:$AG59),"")),"")</f>
        <v/>
      </c>
      <c r="AG58" s="52" t="str">
        <f>IFERROR(IF($G58=Tabelid!$L$6,$E58*N58,IFERROR($E58*N58/SUM($J58:$AB58)*(Eksplikatsioon!S59)/SUMPRODUCT($J58:$AB58,Eksplikatsioon!$O59:$AG59),"")),"")</f>
        <v/>
      </c>
      <c r="AH58" s="52" t="str">
        <f>IFERROR(IF($G58=Tabelid!$L$6,$E58*O58,IFERROR($E58*O58/SUM($J58:$AB58)*(Eksplikatsioon!T59)/SUMPRODUCT($J58:$AB58,Eksplikatsioon!$O59:$AG59),"")),"")</f>
        <v/>
      </c>
      <c r="AI58" s="52" t="str">
        <f>IFERROR(IF($G58=Tabelid!$L$6,$E58*P58,IFERROR($E58*P58/SUM($J58:$AB58)*(Eksplikatsioon!U59)/SUMPRODUCT($J58:$AB58,Eksplikatsioon!$O59:$AG59),"")),"")</f>
        <v/>
      </c>
      <c r="AJ58" s="52" t="str">
        <f>IFERROR(IF($G58=Tabelid!$L$6,$E58*Q58,IFERROR($E58*Q58/SUM($J58:$AB58)*(Eksplikatsioon!V59)/SUMPRODUCT($J58:$AB58,Eksplikatsioon!$O59:$AG59),"")),"")</f>
        <v/>
      </c>
      <c r="AK58" s="52" t="str">
        <f>IFERROR(IF($G58=Tabelid!$L$6,$E58*R58,IFERROR($E58*R58/SUM($J58:$AB58)*(Eksplikatsioon!W59)/SUMPRODUCT($J58:$AB58,Eksplikatsioon!$O59:$AG59),"")),"")</f>
        <v/>
      </c>
      <c r="AL58" s="52" t="str">
        <f>IFERROR(IF($G58=Tabelid!$L$6,$E58*S58,IFERROR($E58*S58/SUM($J58:$AB58)*(Eksplikatsioon!X59)/SUMPRODUCT($J58:$AB58,Eksplikatsioon!$O59:$AG59),"")),"")</f>
        <v/>
      </c>
      <c r="AM58" s="52" t="str">
        <f>IFERROR(IF($G58=Tabelid!$L$6,$E58*T58,IFERROR($E58*T58/SUM($J58:$AB58)*(Eksplikatsioon!Y59)/SUMPRODUCT($J58:$AB58,Eksplikatsioon!$O59:$AG59),"")),"")</f>
        <v/>
      </c>
      <c r="AN58" s="52" t="str">
        <f>IFERROR(IF($G58=Tabelid!$L$6,$E58*U58,IFERROR($E58*U58/SUM($J58:$AB58)*(Eksplikatsioon!Z59)/SUMPRODUCT($J58:$AB58,Eksplikatsioon!$O59:$AG59),"")),"")</f>
        <v/>
      </c>
      <c r="AO58" s="52" t="str">
        <f>IFERROR(IF($G58=Tabelid!$L$6,$E58*V58,IFERROR($E58*V58/SUM($J58:$AB58)*(Eksplikatsioon!AA59)/SUMPRODUCT($J58:$AB58,Eksplikatsioon!$O59:$AG59),"")),"")</f>
        <v/>
      </c>
      <c r="AP58" s="52" t="str">
        <f>IFERROR(IF($G58=Tabelid!$L$6,$E58*W58,IFERROR($E58*W58/SUM($J58:$AB58)*(Eksplikatsioon!AB59)/SUMPRODUCT($J58:$AB58,Eksplikatsioon!$O59:$AG59),"")),"")</f>
        <v/>
      </c>
      <c r="AQ58" s="52" t="str">
        <f>IFERROR(IF($G58=Tabelid!$L$6,$E58*X58,IFERROR($E58*X58/SUM($J58:$AB58)*(Eksplikatsioon!AC59)/SUMPRODUCT($J58:$AB58,Eksplikatsioon!$O59:$AG59),"")),"")</f>
        <v/>
      </c>
      <c r="AR58" s="52" t="str">
        <f>IFERROR(IF($G58=Tabelid!$L$6,$E58*Y58,IFERROR($E58*Y58/SUM($J58:$AB58)*(Eksplikatsioon!AD59)/SUMPRODUCT($J58:$AB58,Eksplikatsioon!$O59:$AG59),"")),"")</f>
        <v/>
      </c>
      <c r="AS58" s="52" t="str">
        <f>IFERROR(IF($G58=Tabelid!$L$6,$E58*Z58,IFERROR($E58*Z58/SUM($J58:$AB58)*(Eksplikatsioon!AE59)/SUMPRODUCT($J58:$AB58,Eksplikatsioon!$O59:$AG59),"")),"")</f>
        <v/>
      </c>
      <c r="AT58" s="52" t="str">
        <f>IFERROR(IF($G58=Tabelid!$L$6,$E58*AA58,IFERROR($E58*AA58/SUM($J58:$AB58)*(Eksplikatsioon!AF59)/SUMPRODUCT($J58:$AB58,Eksplikatsioon!$O59:$AG59),"")),"")</f>
        <v/>
      </c>
      <c r="AU58" s="52" t="str">
        <f>IFERROR(IF($G58=Tabelid!$L$6,$E58*AB58,IFERROR($E58*AB58/SUM($J58:$AB58)*(Eksplikatsioon!AG59)/SUMPRODUCT($J58:$AB58,Eksplikatsioon!$O59:$AG59),"")),"")</f>
        <v/>
      </c>
    </row>
    <row r="59" spans="1:59" x14ac:dyDescent="0.25">
      <c r="A59" s="38" t="str">
        <f>IF(Eksplikatsioon!A60=0,"",Eksplikatsioon!A60)</f>
        <v>01</v>
      </c>
      <c r="B59" s="38" t="str">
        <f>IF(Eksplikatsioon!B60=0,"",Eksplikatsioon!B60)</f>
        <v>135</v>
      </c>
      <c r="C59" s="38" t="str">
        <f>IF(Eksplikatsioon!C60=0,"",Eksplikatsioon!C60)</f>
        <v>TEHNOPIND</v>
      </c>
      <c r="D59" s="38" t="str">
        <f>IF(Eksplikatsioon!D60=0,"",Eksplikatsioon!D60)</f>
        <v>Hoolderuum</v>
      </c>
      <c r="E59" s="38">
        <f>IF(Eksplikatsioon!F60=0,"",Eksplikatsioon!F60)</f>
        <v>6.3</v>
      </c>
      <c r="F59" s="38" t="str">
        <f>IF(Eksplikatsioon!H60=0,"",Eksplikatsioon!H60)</f>
        <v>Treipialune</v>
      </c>
      <c r="G59" s="38" t="str">
        <f>IF(Eksplikatsioon!J60=0,"",Eksplikatsioon!J60)</f>
        <v/>
      </c>
      <c r="H59" s="38" t="str">
        <f>IF(Eksplikatsioon!K60=0,"",Eksplikatsioon!K60)</f>
        <v/>
      </c>
      <c r="I59" s="38" t="str">
        <f>IF(Eksplikatsioon!L60=0,"",Eksplikatsioon!L60)</f>
        <v/>
      </c>
      <c r="J59" s="52" t="str">
        <f>IFERROR(IF($G59=Tabelid!$L$6,Eksplikatsioon!O60/SUM(Eksplikatsioon!$O60:'Eksplikatsioon'!$AG60),IF($G59=Tabelid!$L$4,IFERROR(SUMIFS($E:$E,$G:$G,Tabelid!$L$1,$C:$C,Tabelid!$J$4,$H:$H,J$2,$A:$A,$A59)/SUMIFS($E:$E,$G:$G,Tabelid!$L$1,$C:$C,Tabelid!$J$4,$A:$A,$A59),0),IF($G59=Tabelid!$L$5,IFERROR(SUMIFS($E:$E,$G:$G,Tabelid!$L$1,$C:$C,Tabelid!$J$4,$H:$H,J$2)/SUMIFS($E:$E,$G:$G,Tabelid!$L$1,$C:$C,Tabelid!$J$4),0),""))),"")</f>
        <v/>
      </c>
      <c r="K59" s="52" t="str">
        <f>IFERROR(IF($G59=Tabelid!$L$6,Eksplikatsioon!P60/SUM(Eksplikatsioon!$O60:'Eksplikatsioon'!$AG60),IF($G59=Tabelid!$L$4,IFERROR(SUMIFS($E:$E,$G:$G,Tabelid!$L$1,$C:$C,Tabelid!$J$4,$H:$H,K$2,$A:$A,$A59)/SUMIFS($E:$E,$G:$G,Tabelid!$L$1,$C:$C,Tabelid!$J$4,$A:$A,$A59),0),IF($G59=Tabelid!$L$5,IFERROR(SUMIFS($E:$E,$G:$G,Tabelid!$L$1,$C:$C,Tabelid!$J$4,$H:$H,K$2)/SUMIFS($E:$E,$G:$G,Tabelid!$L$1,$C:$C,Tabelid!$J$4),0),""))),"")</f>
        <v/>
      </c>
      <c r="L59" s="52" t="str">
        <f>IFERROR(IF($G59=Tabelid!$L$6,Eksplikatsioon!Q60/SUM(Eksplikatsioon!$O60:'Eksplikatsioon'!$AG60),IF($G59=Tabelid!$L$4,IFERROR(SUMIFS($E:$E,$G:$G,Tabelid!$L$1,$C:$C,Tabelid!$J$4,$H:$H,L$2,$A:$A,$A59)/SUMIFS($E:$E,$G:$G,Tabelid!$L$1,$C:$C,Tabelid!$J$4,$A:$A,$A59),0),IF($G59=Tabelid!$L$5,IFERROR(SUMIFS($E:$E,$G:$G,Tabelid!$L$1,$C:$C,Tabelid!$J$4,$H:$H,L$2)/SUMIFS($E:$E,$G:$G,Tabelid!$L$1,$C:$C,Tabelid!$J$4),0),""))),"")</f>
        <v/>
      </c>
      <c r="M59" s="52" t="str">
        <f>IFERROR(IF($G59=Tabelid!$L$6,Eksplikatsioon!R60/SUM(Eksplikatsioon!$O60:'Eksplikatsioon'!$AG60),IF($G59=Tabelid!$L$4,IFERROR(SUMIFS($E:$E,$G:$G,Tabelid!$L$1,$C:$C,Tabelid!$J$4,$H:$H,M$2,$A:$A,$A59)/SUMIFS($E:$E,$G:$G,Tabelid!$L$1,$C:$C,Tabelid!$J$4,$A:$A,$A59),0),IF($G59=Tabelid!$L$5,IFERROR(SUMIFS($E:$E,$G:$G,Tabelid!$L$1,$C:$C,Tabelid!$J$4,$H:$H,M$2)/SUMIFS($E:$E,$G:$G,Tabelid!$L$1,$C:$C,Tabelid!$J$4),0),""))),"")</f>
        <v/>
      </c>
      <c r="N59" s="52" t="str">
        <f>IFERROR(IF($G59=Tabelid!$L$6,Eksplikatsioon!S60/SUM(Eksplikatsioon!$O60:'Eksplikatsioon'!$AG60),IF($G59=Tabelid!$L$4,IFERROR(SUMIFS($E:$E,$G:$G,Tabelid!$L$1,$C:$C,Tabelid!$J$4,$H:$H,N$2,$A:$A,$A59)/SUMIFS($E:$E,$G:$G,Tabelid!$L$1,$C:$C,Tabelid!$J$4,$A:$A,$A59),0),IF($G59=Tabelid!$L$5,IFERROR(SUMIFS($E:$E,$G:$G,Tabelid!$L$1,$C:$C,Tabelid!$J$4,$H:$H,N$2)/SUMIFS($E:$E,$G:$G,Tabelid!$L$1,$C:$C,Tabelid!$J$4),0),""))),"")</f>
        <v/>
      </c>
      <c r="O59" s="52" t="str">
        <f>IFERROR(IF($G59=Tabelid!$L$6,Eksplikatsioon!T60/SUM(Eksplikatsioon!$O60:'Eksplikatsioon'!$AG60),IF($G59=Tabelid!$L$4,IFERROR(SUMIFS($E:$E,$G:$G,Tabelid!$L$1,$C:$C,Tabelid!$J$4,$H:$H,O$2,$A:$A,$A59)/SUMIFS($E:$E,$G:$G,Tabelid!$L$1,$C:$C,Tabelid!$J$4,$A:$A,$A59),0),IF($G59=Tabelid!$L$5,IFERROR(SUMIFS($E:$E,$G:$G,Tabelid!$L$1,$C:$C,Tabelid!$J$4,$H:$H,O$2)/SUMIFS($E:$E,$G:$G,Tabelid!$L$1,$C:$C,Tabelid!$J$4),0),""))),"")</f>
        <v/>
      </c>
      <c r="P59" s="52" t="str">
        <f>IFERROR(IF($G59=Tabelid!$L$6,Eksplikatsioon!U60/SUM(Eksplikatsioon!$O60:'Eksplikatsioon'!$AG60),IF($G59=Tabelid!$L$4,IFERROR(SUMIFS($E:$E,$G:$G,Tabelid!$L$1,$C:$C,Tabelid!$J$4,$H:$H,P$2,$A:$A,$A59)/SUMIFS($E:$E,$G:$G,Tabelid!$L$1,$C:$C,Tabelid!$J$4,$A:$A,$A59),0),IF($G59=Tabelid!$L$5,IFERROR(SUMIFS($E:$E,$G:$G,Tabelid!$L$1,$C:$C,Tabelid!$J$4,$H:$H,P$2)/SUMIFS($E:$E,$G:$G,Tabelid!$L$1,$C:$C,Tabelid!$J$4),0),""))),"")</f>
        <v/>
      </c>
      <c r="Q59" s="52" t="str">
        <f>IFERROR(IF($G59=Tabelid!$L$6,Eksplikatsioon!V60/SUM(Eksplikatsioon!$O60:'Eksplikatsioon'!$AG60),IF($G59=Tabelid!$L$4,IFERROR(SUMIFS($E:$E,$G:$G,Tabelid!$L$1,$C:$C,Tabelid!$J$4,$H:$H,Q$2,$A:$A,$A59)/SUMIFS($E:$E,$G:$G,Tabelid!$L$1,$C:$C,Tabelid!$J$4,$A:$A,$A59),0),IF($G59=Tabelid!$L$5,IFERROR(SUMIFS($E:$E,$G:$G,Tabelid!$L$1,$C:$C,Tabelid!$J$4,$H:$H,Q$2)/SUMIFS($E:$E,$G:$G,Tabelid!$L$1,$C:$C,Tabelid!$J$4),0),""))),"")</f>
        <v/>
      </c>
      <c r="R59" s="52" t="str">
        <f>IFERROR(IF($G59=Tabelid!$L$6,Eksplikatsioon!W60/SUM(Eksplikatsioon!$O60:'Eksplikatsioon'!$AG60),IF($G59=Tabelid!$L$4,IFERROR(SUMIFS($E:$E,$G:$G,Tabelid!$L$1,$C:$C,Tabelid!$J$4,$H:$H,R$2,$A:$A,$A59)/SUMIFS($E:$E,$G:$G,Tabelid!$L$1,$C:$C,Tabelid!$J$4,$A:$A,$A59),0),IF($G59=Tabelid!$L$5,IFERROR(SUMIFS($E:$E,$G:$G,Tabelid!$L$1,$C:$C,Tabelid!$J$4,$H:$H,R$2)/SUMIFS($E:$E,$G:$G,Tabelid!$L$1,$C:$C,Tabelid!$J$4),0),""))),"")</f>
        <v/>
      </c>
      <c r="S59" s="52" t="str">
        <f>IFERROR(IF($G59=Tabelid!$L$6,Eksplikatsioon!X60/SUM(Eksplikatsioon!$O60:'Eksplikatsioon'!$AG60),IF($G59=Tabelid!$L$4,IFERROR(SUMIFS($E:$E,$G:$G,Tabelid!$L$1,$C:$C,Tabelid!$J$4,$H:$H,S$2,$A:$A,$A59)/SUMIFS($E:$E,$G:$G,Tabelid!$L$1,$C:$C,Tabelid!$J$4,$A:$A,$A59),0),IF($G59=Tabelid!$L$5,IFERROR(SUMIFS($E:$E,$G:$G,Tabelid!$L$1,$C:$C,Tabelid!$J$4,$H:$H,S$2)/SUMIFS($E:$E,$G:$G,Tabelid!$L$1,$C:$C,Tabelid!$J$4),0),""))),"")</f>
        <v/>
      </c>
      <c r="T59" s="52" t="str">
        <f>IFERROR(IF($G59=Tabelid!$L$6,Eksplikatsioon!Y60/SUM(Eksplikatsioon!$O60:'Eksplikatsioon'!$AG60),IF($G59=Tabelid!$L$4,IFERROR(SUMIFS($E:$E,$G:$G,Tabelid!$L$1,$C:$C,Tabelid!$J$4,$H:$H,T$2,$A:$A,$A59)/SUMIFS($E:$E,$G:$G,Tabelid!$L$1,$C:$C,Tabelid!$J$4,$A:$A,$A59),0),IF($G59=Tabelid!$L$5,IFERROR(SUMIFS($E:$E,$G:$G,Tabelid!$L$1,$C:$C,Tabelid!$J$4,$H:$H,T$2)/SUMIFS($E:$E,$G:$G,Tabelid!$L$1,$C:$C,Tabelid!$J$4),0),""))),"")</f>
        <v/>
      </c>
      <c r="U59" s="52" t="str">
        <f>IFERROR(IF($G59=Tabelid!$L$6,Eksplikatsioon!Z60/SUM(Eksplikatsioon!$O60:'Eksplikatsioon'!$AG60),IF($G59=Tabelid!$L$4,IFERROR(SUMIFS($E:$E,$G:$G,Tabelid!$L$1,$C:$C,Tabelid!$J$4,$H:$H,U$2,$A:$A,$A59)/SUMIFS($E:$E,$G:$G,Tabelid!$L$1,$C:$C,Tabelid!$J$4,$A:$A,$A59),0),IF($G59=Tabelid!$L$5,IFERROR(SUMIFS($E:$E,$G:$G,Tabelid!$L$1,$C:$C,Tabelid!$J$4,$H:$H,U$2)/SUMIFS($E:$E,$G:$G,Tabelid!$L$1,$C:$C,Tabelid!$J$4),0),""))),"")</f>
        <v/>
      </c>
      <c r="V59" s="52"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52"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52"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52"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52"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52"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52"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52" t="str">
        <f>IFERROR(IF($G59=Tabelid!$L$6,$E59*J59,IFERROR($E59*J59/SUM($J59:$AB59)*(Eksplikatsioon!O60)/SUMPRODUCT($J59:$AB59,Eksplikatsioon!$O60:$AG60),"")),"")</f>
        <v/>
      </c>
      <c r="AD59" s="52" t="str">
        <f>IFERROR(IF($G59=Tabelid!$L$6,$E59*K59,IFERROR($E59*K59/SUM($J59:$AB59)*(Eksplikatsioon!P60)/SUMPRODUCT($J59:$AB59,Eksplikatsioon!$O60:$AG60),"")),"")</f>
        <v/>
      </c>
      <c r="AE59" s="52" t="str">
        <f>IFERROR(IF($G59=Tabelid!$L$6,$E59*L59,IFERROR($E59*L59/SUM($J59:$AB59)*(Eksplikatsioon!Q60)/SUMPRODUCT($J59:$AB59,Eksplikatsioon!$O60:$AG60),"")),"")</f>
        <v/>
      </c>
      <c r="AF59" s="52" t="str">
        <f>IFERROR(IF($G59=Tabelid!$L$6,$E59*M59,IFERROR($E59*M59/SUM($J59:$AB59)*(Eksplikatsioon!R60)/SUMPRODUCT($J59:$AB59,Eksplikatsioon!$O60:$AG60),"")),"")</f>
        <v/>
      </c>
      <c r="AG59" s="52" t="str">
        <f>IFERROR(IF($G59=Tabelid!$L$6,$E59*N59,IFERROR($E59*N59/SUM($J59:$AB59)*(Eksplikatsioon!S60)/SUMPRODUCT($J59:$AB59,Eksplikatsioon!$O60:$AG60),"")),"")</f>
        <v/>
      </c>
      <c r="AH59" s="52" t="str">
        <f>IFERROR(IF($G59=Tabelid!$L$6,$E59*O59,IFERROR($E59*O59/SUM($J59:$AB59)*(Eksplikatsioon!T60)/SUMPRODUCT($J59:$AB59,Eksplikatsioon!$O60:$AG60),"")),"")</f>
        <v/>
      </c>
      <c r="AI59" s="52" t="str">
        <f>IFERROR(IF($G59=Tabelid!$L$6,$E59*P59,IFERROR($E59*P59/SUM($J59:$AB59)*(Eksplikatsioon!U60)/SUMPRODUCT($J59:$AB59,Eksplikatsioon!$O60:$AG60),"")),"")</f>
        <v/>
      </c>
      <c r="AJ59" s="52" t="str">
        <f>IFERROR(IF($G59=Tabelid!$L$6,$E59*Q59,IFERROR($E59*Q59/SUM($J59:$AB59)*(Eksplikatsioon!V60)/SUMPRODUCT($J59:$AB59,Eksplikatsioon!$O60:$AG60),"")),"")</f>
        <v/>
      </c>
      <c r="AK59" s="52" t="str">
        <f>IFERROR(IF($G59=Tabelid!$L$6,$E59*R59,IFERROR($E59*R59/SUM($J59:$AB59)*(Eksplikatsioon!W60)/SUMPRODUCT($J59:$AB59,Eksplikatsioon!$O60:$AG60),"")),"")</f>
        <v/>
      </c>
      <c r="AL59" s="52" t="str">
        <f>IFERROR(IF($G59=Tabelid!$L$6,$E59*S59,IFERROR($E59*S59/SUM($J59:$AB59)*(Eksplikatsioon!X60)/SUMPRODUCT($J59:$AB59,Eksplikatsioon!$O60:$AG60),"")),"")</f>
        <v/>
      </c>
      <c r="AM59" s="52" t="str">
        <f>IFERROR(IF($G59=Tabelid!$L$6,$E59*T59,IFERROR($E59*T59/SUM($J59:$AB59)*(Eksplikatsioon!Y60)/SUMPRODUCT($J59:$AB59,Eksplikatsioon!$O60:$AG60),"")),"")</f>
        <v/>
      </c>
      <c r="AN59" s="52" t="str">
        <f>IFERROR(IF($G59=Tabelid!$L$6,$E59*U59,IFERROR($E59*U59/SUM($J59:$AB59)*(Eksplikatsioon!Z60)/SUMPRODUCT($J59:$AB59,Eksplikatsioon!$O60:$AG60),"")),"")</f>
        <v/>
      </c>
      <c r="AO59" s="52" t="str">
        <f>IFERROR(IF($G59=Tabelid!$L$6,$E59*V59,IFERROR($E59*V59/SUM($J59:$AB59)*(Eksplikatsioon!AA60)/SUMPRODUCT($J59:$AB59,Eksplikatsioon!$O60:$AG60),"")),"")</f>
        <v/>
      </c>
      <c r="AP59" s="52" t="str">
        <f>IFERROR(IF($G59=Tabelid!$L$6,$E59*W59,IFERROR($E59*W59/SUM($J59:$AB59)*(Eksplikatsioon!AB60)/SUMPRODUCT($J59:$AB59,Eksplikatsioon!$O60:$AG60),"")),"")</f>
        <v/>
      </c>
      <c r="AQ59" s="52" t="str">
        <f>IFERROR(IF($G59=Tabelid!$L$6,$E59*X59,IFERROR($E59*X59/SUM($J59:$AB59)*(Eksplikatsioon!AC60)/SUMPRODUCT($J59:$AB59,Eksplikatsioon!$O60:$AG60),"")),"")</f>
        <v/>
      </c>
      <c r="AR59" s="52" t="str">
        <f>IFERROR(IF($G59=Tabelid!$L$6,$E59*Y59,IFERROR($E59*Y59/SUM($J59:$AB59)*(Eksplikatsioon!AD60)/SUMPRODUCT($J59:$AB59,Eksplikatsioon!$O60:$AG60),"")),"")</f>
        <v/>
      </c>
      <c r="AS59" s="52" t="str">
        <f>IFERROR(IF($G59=Tabelid!$L$6,$E59*Z59,IFERROR($E59*Z59/SUM($J59:$AB59)*(Eksplikatsioon!AE60)/SUMPRODUCT($J59:$AB59,Eksplikatsioon!$O60:$AG60),"")),"")</f>
        <v/>
      </c>
      <c r="AT59" s="52" t="str">
        <f>IFERROR(IF($G59=Tabelid!$L$6,$E59*AA59,IFERROR($E59*AA59/SUM($J59:$AB59)*(Eksplikatsioon!AF60)/SUMPRODUCT($J59:$AB59,Eksplikatsioon!$O60:$AG60),"")),"")</f>
        <v/>
      </c>
      <c r="AU59" s="52" t="str">
        <f>IFERROR(IF($G59=Tabelid!$L$6,$E59*AB59,IFERROR($E59*AB59/SUM($J59:$AB59)*(Eksplikatsioon!AG60)/SUMPRODUCT($J59:$AB59,Eksplikatsioon!$O60:$AG60),"")),"")</f>
        <v/>
      </c>
    </row>
    <row r="60" spans="1:59" x14ac:dyDescent="0.25">
      <c r="A60" s="38" t="str">
        <f>IF(Eksplikatsioon!A61=0,"",Eksplikatsioon!A61)</f>
        <v>01</v>
      </c>
      <c r="B60" s="38" t="str">
        <f>IF(Eksplikatsioon!B61=0,"",Eksplikatsioon!B61)</f>
        <v>K1</v>
      </c>
      <c r="C60" s="38" t="str">
        <f>IF(Eksplikatsioon!C61=0,"",Eksplikatsioon!C61)</f>
        <v>ÜÜRITAV PIND</v>
      </c>
      <c r="D60" s="38" t="str">
        <f>IF(Eksplikatsioon!D61=0,"",Eksplikatsioon!D61)</f>
        <v>Koridor</v>
      </c>
      <c r="E60" s="38">
        <f>IF(Eksplikatsioon!F61=0,"",Eksplikatsioon!F61)</f>
        <v>77.7</v>
      </c>
      <c r="F60" s="38" t="str">
        <f>IF(Eksplikatsioon!H61=0,"",Eksplikatsioon!H61)</f>
        <v/>
      </c>
      <c r="G60" s="38" t="str">
        <f>IF(Eksplikatsioon!J61=0,"",Eksplikatsioon!J61)</f>
        <v>Korruse üldpind</v>
      </c>
      <c r="H60" s="38" t="str">
        <f>IF(Eksplikatsioon!K61=0,"",Eksplikatsioon!K61)</f>
        <v/>
      </c>
      <c r="I60" s="38" t="str">
        <f>IF(Eksplikatsioon!L61=0,"",Eksplikatsioon!L61)</f>
        <v/>
      </c>
      <c r="J60" s="52" t="str">
        <f>IFERROR(IF($G60=Tabelid!$L$6,Eksplikatsioon!O61/SUM(Eksplikatsioon!$O61:'Eksplikatsioon'!$AG61),IF($G60=Tabelid!$L$4,IFERROR(SUMIFS($E:$E,$G:$G,Tabelid!$L$1,$C:$C,Tabelid!$J$4,$H:$H,J$2,$A:$A,$A60)/SUMIFS($E:$E,$G:$G,Tabelid!$L$1,$C:$C,Tabelid!$J$4,$A:$A,$A60),0),IF($G60=Tabelid!$L$5,IFERROR(SUMIFS($E:$E,$G:$G,Tabelid!$L$1,$C:$C,Tabelid!$J$4,$H:$H,J$2)/SUMIFS($E:$E,$G:$G,Tabelid!$L$1,$C:$C,Tabelid!$J$4),0),""))),"")</f>
        <v/>
      </c>
      <c r="K60" s="52" t="str">
        <f>IFERROR(IF($G60=Tabelid!$L$6,Eksplikatsioon!P61/SUM(Eksplikatsioon!$O61:'Eksplikatsioon'!$AG61),IF($G60=Tabelid!$L$4,IFERROR(SUMIFS($E:$E,$G:$G,Tabelid!$L$1,$C:$C,Tabelid!$J$4,$H:$H,K$2,$A:$A,$A60)/SUMIFS($E:$E,$G:$G,Tabelid!$L$1,$C:$C,Tabelid!$J$4,$A:$A,$A60),0),IF($G60=Tabelid!$L$5,IFERROR(SUMIFS($E:$E,$G:$G,Tabelid!$L$1,$C:$C,Tabelid!$J$4,$H:$H,K$2)/SUMIFS($E:$E,$G:$G,Tabelid!$L$1,$C:$C,Tabelid!$J$4),0),""))),"")</f>
        <v/>
      </c>
      <c r="L60" s="52" t="str">
        <f>IFERROR(IF($G60=Tabelid!$L$6,Eksplikatsioon!Q61/SUM(Eksplikatsioon!$O61:'Eksplikatsioon'!$AG61),IF($G60=Tabelid!$L$4,IFERROR(SUMIFS($E:$E,$G:$G,Tabelid!$L$1,$C:$C,Tabelid!$J$4,$H:$H,L$2,$A:$A,$A60)/SUMIFS($E:$E,$G:$G,Tabelid!$L$1,$C:$C,Tabelid!$J$4,$A:$A,$A60),0),IF($G60=Tabelid!$L$5,IFERROR(SUMIFS($E:$E,$G:$G,Tabelid!$L$1,$C:$C,Tabelid!$J$4,$H:$H,L$2)/SUMIFS($E:$E,$G:$G,Tabelid!$L$1,$C:$C,Tabelid!$J$4),0),""))),"")</f>
        <v/>
      </c>
      <c r="M60" s="52" t="str">
        <f>IFERROR(IF($G60=Tabelid!$L$6,Eksplikatsioon!R61/SUM(Eksplikatsioon!$O61:'Eksplikatsioon'!$AG61),IF($G60=Tabelid!$L$4,IFERROR(SUMIFS($E:$E,$G:$G,Tabelid!$L$1,$C:$C,Tabelid!$J$4,$H:$H,M$2,$A:$A,$A60)/SUMIFS($E:$E,$G:$G,Tabelid!$L$1,$C:$C,Tabelid!$J$4,$A:$A,$A60),0),IF($G60=Tabelid!$L$5,IFERROR(SUMIFS($E:$E,$G:$G,Tabelid!$L$1,$C:$C,Tabelid!$J$4,$H:$H,M$2)/SUMIFS($E:$E,$G:$G,Tabelid!$L$1,$C:$C,Tabelid!$J$4),0),""))),"")</f>
        <v/>
      </c>
      <c r="N60" s="52" t="str">
        <f>IFERROR(IF($G60=Tabelid!$L$6,Eksplikatsioon!S61/SUM(Eksplikatsioon!$O61:'Eksplikatsioon'!$AG61),IF($G60=Tabelid!$L$4,IFERROR(SUMIFS($E:$E,$G:$G,Tabelid!$L$1,$C:$C,Tabelid!$J$4,$H:$H,N$2,$A:$A,$A60)/SUMIFS($E:$E,$G:$G,Tabelid!$L$1,$C:$C,Tabelid!$J$4,$A:$A,$A60),0),IF($G60=Tabelid!$L$5,IFERROR(SUMIFS($E:$E,$G:$G,Tabelid!$L$1,$C:$C,Tabelid!$J$4,$H:$H,N$2)/SUMIFS($E:$E,$G:$G,Tabelid!$L$1,$C:$C,Tabelid!$J$4),0),""))),"")</f>
        <v/>
      </c>
      <c r="O60" s="52" t="str">
        <f>IFERROR(IF($G60=Tabelid!$L$6,Eksplikatsioon!T61/SUM(Eksplikatsioon!$O61:'Eksplikatsioon'!$AG61),IF($G60=Tabelid!$L$4,IFERROR(SUMIFS($E:$E,$G:$G,Tabelid!$L$1,$C:$C,Tabelid!$J$4,$H:$H,O$2,$A:$A,$A60)/SUMIFS($E:$E,$G:$G,Tabelid!$L$1,$C:$C,Tabelid!$J$4,$A:$A,$A60),0),IF($G60=Tabelid!$L$5,IFERROR(SUMIFS($E:$E,$G:$G,Tabelid!$L$1,$C:$C,Tabelid!$J$4,$H:$H,O$2)/SUMIFS($E:$E,$G:$G,Tabelid!$L$1,$C:$C,Tabelid!$J$4),0),""))),"")</f>
        <v/>
      </c>
      <c r="P60" s="52" t="str">
        <f>IFERROR(IF($G60=Tabelid!$L$6,Eksplikatsioon!U61/SUM(Eksplikatsioon!$O61:'Eksplikatsioon'!$AG61),IF($G60=Tabelid!$L$4,IFERROR(SUMIFS($E:$E,$G:$G,Tabelid!$L$1,$C:$C,Tabelid!$J$4,$H:$H,P$2,$A:$A,$A60)/SUMIFS($E:$E,$G:$G,Tabelid!$L$1,$C:$C,Tabelid!$J$4,$A:$A,$A60),0),IF($G60=Tabelid!$L$5,IFERROR(SUMIFS($E:$E,$G:$G,Tabelid!$L$1,$C:$C,Tabelid!$J$4,$H:$H,P$2)/SUMIFS($E:$E,$G:$G,Tabelid!$L$1,$C:$C,Tabelid!$J$4),0),""))),"")</f>
        <v/>
      </c>
      <c r="Q60" s="52" t="str">
        <f>IFERROR(IF($G60=Tabelid!$L$6,Eksplikatsioon!V61/SUM(Eksplikatsioon!$O61:'Eksplikatsioon'!$AG61),IF($G60=Tabelid!$L$4,IFERROR(SUMIFS($E:$E,$G:$G,Tabelid!$L$1,$C:$C,Tabelid!$J$4,$H:$H,Q$2,$A:$A,$A60)/SUMIFS($E:$E,$G:$G,Tabelid!$L$1,$C:$C,Tabelid!$J$4,$A:$A,$A60),0),IF($G60=Tabelid!$L$5,IFERROR(SUMIFS($E:$E,$G:$G,Tabelid!$L$1,$C:$C,Tabelid!$J$4,$H:$H,Q$2)/SUMIFS($E:$E,$G:$G,Tabelid!$L$1,$C:$C,Tabelid!$J$4),0),""))),"")</f>
        <v/>
      </c>
      <c r="R60" s="52" t="str">
        <f>IFERROR(IF($G60=Tabelid!$L$6,Eksplikatsioon!W61/SUM(Eksplikatsioon!$O61:'Eksplikatsioon'!$AG61),IF($G60=Tabelid!$L$4,IFERROR(SUMIFS($E:$E,$G:$G,Tabelid!$L$1,$C:$C,Tabelid!$J$4,$H:$H,R$2,$A:$A,$A60)/SUMIFS($E:$E,$G:$G,Tabelid!$L$1,$C:$C,Tabelid!$J$4,$A:$A,$A60),0),IF($G60=Tabelid!$L$5,IFERROR(SUMIFS($E:$E,$G:$G,Tabelid!$L$1,$C:$C,Tabelid!$J$4,$H:$H,R$2)/SUMIFS($E:$E,$G:$G,Tabelid!$L$1,$C:$C,Tabelid!$J$4),0),""))),"")</f>
        <v/>
      </c>
      <c r="S60" s="52" t="str">
        <f>IFERROR(IF($G60=Tabelid!$L$6,Eksplikatsioon!X61/SUM(Eksplikatsioon!$O61:'Eksplikatsioon'!$AG61),IF($G60=Tabelid!$L$4,IFERROR(SUMIFS($E:$E,$G:$G,Tabelid!$L$1,$C:$C,Tabelid!$J$4,$H:$H,S$2,$A:$A,$A60)/SUMIFS($E:$E,$G:$G,Tabelid!$L$1,$C:$C,Tabelid!$J$4,$A:$A,$A60),0),IF($G60=Tabelid!$L$5,IFERROR(SUMIFS($E:$E,$G:$G,Tabelid!$L$1,$C:$C,Tabelid!$J$4,$H:$H,S$2)/SUMIFS($E:$E,$G:$G,Tabelid!$L$1,$C:$C,Tabelid!$J$4),0),""))),"")</f>
        <v/>
      </c>
      <c r="T60" s="52" t="str">
        <f>IFERROR(IF($G60=Tabelid!$L$6,Eksplikatsioon!Y61/SUM(Eksplikatsioon!$O61:'Eksplikatsioon'!$AG61),IF($G60=Tabelid!$L$4,IFERROR(SUMIFS($E:$E,$G:$G,Tabelid!$L$1,$C:$C,Tabelid!$J$4,$H:$H,T$2,$A:$A,$A60)/SUMIFS($E:$E,$G:$G,Tabelid!$L$1,$C:$C,Tabelid!$J$4,$A:$A,$A60),0),IF($G60=Tabelid!$L$5,IFERROR(SUMIFS($E:$E,$G:$G,Tabelid!$L$1,$C:$C,Tabelid!$J$4,$H:$H,T$2)/SUMIFS($E:$E,$G:$G,Tabelid!$L$1,$C:$C,Tabelid!$J$4),0),""))),"")</f>
        <v/>
      </c>
      <c r="U60" s="52" t="str">
        <f>IFERROR(IF($G60=Tabelid!$L$6,Eksplikatsioon!Z61/SUM(Eksplikatsioon!$O61:'Eksplikatsioon'!$AG61),IF($G60=Tabelid!$L$4,IFERROR(SUMIFS($E:$E,$G:$G,Tabelid!$L$1,$C:$C,Tabelid!$J$4,$H:$H,U$2,$A:$A,$A60)/SUMIFS($E:$E,$G:$G,Tabelid!$L$1,$C:$C,Tabelid!$J$4,$A:$A,$A60),0),IF($G60=Tabelid!$L$5,IFERROR(SUMIFS($E:$E,$G:$G,Tabelid!$L$1,$C:$C,Tabelid!$J$4,$H:$H,U$2)/SUMIFS($E:$E,$G:$G,Tabelid!$L$1,$C:$C,Tabelid!$J$4),0),""))),"")</f>
        <v/>
      </c>
      <c r="V60" s="52"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52"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52"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52"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52"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52"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52"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52" t="str">
        <f>IFERROR(IF($G60=Tabelid!$L$6,$E60*J60,IFERROR($E60*J60/SUM($J60:$AB60)*(Eksplikatsioon!O61)/SUMPRODUCT($J60:$AB60,Eksplikatsioon!$O61:$AG61),"")),"")</f>
        <v/>
      </c>
      <c r="AD60" s="52" t="str">
        <f>IFERROR(IF($G60=Tabelid!$L$6,$E60*K60,IFERROR($E60*K60/SUM($J60:$AB60)*(Eksplikatsioon!P61)/SUMPRODUCT($J60:$AB60,Eksplikatsioon!$O61:$AG61),"")),"")</f>
        <v/>
      </c>
      <c r="AE60" s="52" t="str">
        <f>IFERROR(IF($G60=Tabelid!$L$6,$E60*L60,IFERROR($E60*L60/SUM($J60:$AB60)*(Eksplikatsioon!Q61)/SUMPRODUCT($J60:$AB60,Eksplikatsioon!$O61:$AG61),"")),"")</f>
        <v/>
      </c>
      <c r="AF60" s="52" t="str">
        <f>IFERROR(IF($G60=Tabelid!$L$6,$E60*M60,IFERROR($E60*M60/SUM($J60:$AB60)*(Eksplikatsioon!R61)/SUMPRODUCT($J60:$AB60,Eksplikatsioon!$O61:$AG61),"")),"")</f>
        <v/>
      </c>
      <c r="AG60" s="52" t="str">
        <f>IFERROR(IF($G60=Tabelid!$L$6,$E60*N60,IFERROR($E60*N60/SUM($J60:$AB60)*(Eksplikatsioon!S61)/SUMPRODUCT($J60:$AB60,Eksplikatsioon!$O61:$AG61),"")),"")</f>
        <v/>
      </c>
      <c r="AH60" s="52" t="str">
        <f>IFERROR(IF($G60=Tabelid!$L$6,$E60*O60,IFERROR($E60*O60/SUM($J60:$AB60)*(Eksplikatsioon!T61)/SUMPRODUCT($J60:$AB60,Eksplikatsioon!$O61:$AG61),"")),"")</f>
        <v/>
      </c>
      <c r="AI60" s="52" t="str">
        <f>IFERROR(IF($G60=Tabelid!$L$6,$E60*P60,IFERROR($E60*P60/SUM($J60:$AB60)*(Eksplikatsioon!U61)/SUMPRODUCT($J60:$AB60,Eksplikatsioon!$O61:$AG61),"")),"")</f>
        <v/>
      </c>
      <c r="AJ60" s="52" t="str">
        <f>IFERROR(IF($G60=Tabelid!$L$6,$E60*Q60,IFERROR($E60*Q60/SUM($J60:$AB60)*(Eksplikatsioon!V61)/SUMPRODUCT($J60:$AB60,Eksplikatsioon!$O61:$AG61),"")),"")</f>
        <v/>
      </c>
      <c r="AK60" s="52" t="str">
        <f>IFERROR(IF($G60=Tabelid!$L$6,$E60*R60,IFERROR($E60*R60/SUM($J60:$AB60)*(Eksplikatsioon!W61)/SUMPRODUCT($J60:$AB60,Eksplikatsioon!$O61:$AG61),"")),"")</f>
        <v/>
      </c>
      <c r="AL60" s="52" t="str">
        <f>IFERROR(IF($G60=Tabelid!$L$6,$E60*S60,IFERROR($E60*S60/SUM($J60:$AB60)*(Eksplikatsioon!X61)/SUMPRODUCT($J60:$AB60,Eksplikatsioon!$O61:$AG61),"")),"")</f>
        <v/>
      </c>
      <c r="AM60" s="52" t="str">
        <f>IFERROR(IF($G60=Tabelid!$L$6,$E60*T60,IFERROR($E60*T60/SUM($J60:$AB60)*(Eksplikatsioon!Y61)/SUMPRODUCT($J60:$AB60,Eksplikatsioon!$O61:$AG61),"")),"")</f>
        <v/>
      </c>
      <c r="AN60" s="52" t="str">
        <f>IFERROR(IF($G60=Tabelid!$L$6,$E60*U60,IFERROR($E60*U60/SUM($J60:$AB60)*(Eksplikatsioon!Z61)/SUMPRODUCT($J60:$AB60,Eksplikatsioon!$O61:$AG61),"")),"")</f>
        <v/>
      </c>
      <c r="AO60" s="52" t="str">
        <f>IFERROR(IF($G60=Tabelid!$L$6,$E60*V60,IFERROR($E60*V60/SUM($J60:$AB60)*(Eksplikatsioon!AA61)/SUMPRODUCT($J60:$AB60,Eksplikatsioon!$O61:$AG61),"")),"")</f>
        <v/>
      </c>
      <c r="AP60" s="52" t="str">
        <f>IFERROR(IF($G60=Tabelid!$L$6,$E60*W60,IFERROR($E60*W60/SUM($J60:$AB60)*(Eksplikatsioon!AB61)/SUMPRODUCT($J60:$AB60,Eksplikatsioon!$O61:$AG61),"")),"")</f>
        <v/>
      </c>
      <c r="AQ60" s="52" t="str">
        <f>IFERROR(IF($G60=Tabelid!$L$6,$E60*X60,IFERROR($E60*X60/SUM($J60:$AB60)*(Eksplikatsioon!AC61)/SUMPRODUCT($J60:$AB60,Eksplikatsioon!$O61:$AG61),"")),"")</f>
        <v/>
      </c>
      <c r="AR60" s="52" t="str">
        <f>IFERROR(IF($G60=Tabelid!$L$6,$E60*Y60,IFERROR($E60*Y60/SUM($J60:$AB60)*(Eksplikatsioon!AD61)/SUMPRODUCT($J60:$AB60,Eksplikatsioon!$O61:$AG61),"")),"")</f>
        <v/>
      </c>
      <c r="AS60" s="52" t="str">
        <f>IFERROR(IF($G60=Tabelid!$L$6,$E60*Z60,IFERROR($E60*Z60/SUM($J60:$AB60)*(Eksplikatsioon!AE61)/SUMPRODUCT($J60:$AB60,Eksplikatsioon!$O61:$AG61),"")),"")</f>
        <v/>
      </c>
      <c r="AT60" s="52" t="str">
        <f>IFERROR(IF($G60=Tabelid!$L$6,$E60*AA60,IFERROR($E60*AA60/SUM($J60:$AB60)*(Eksplikatsioon!AF61)/SUMPRODUCT($J60:$AB60,Eksplikatsioon!$O61:$AG61),"")),"")</f>
        <v/>
      </c>
      <c r="AU60" s="52" t="str">
        <f>IFERROR(IF($G60=Tabelid!$L$6,$E60*AB60,IFERROR($E60*AB60/SUM($J60:$AB60)*(Eksplikatsioon!AG61)/SUMPRODUCT($J60:$AB60,Eksplikatsioon!$O61:$AG61),"")),"")</f>
        <v/>
      </c>
    </row>
    <row r="61" spans="1:59" x14ac:dyDescent="0.25">
      <c r="A61" s="38" t="str">
        <f>IF(Eksplikatsioon!A62=0,"",Eksplikatsioon!A62)</f>
        <v>01</v>
      </c>
      <c r="B61" s="38" t="str">
        <f>IF(Eksplikatsioon!B62=0,"",Eksplikatsioon!B62)</f>
        <v>K2</v>
      </c>
      <c r="C61" s="38" t="str">
        <f>IF(Eksplikatsioon!C62=0,"",Eksplikatsioon!C62)</f>
        <v>ÜÜRITAV PIND</v>
      </c>
      <c r="D61" s="38" t="str">
        <f>IF(Eksplikatsioon!D62=0,"",Eksplikatsioon!D62)</f>
        <v>Koridor</v>
      </c>
      <c r="E61" s="38">
        <f>IF(Eksplikatsioon!F62=0,"",Eksplikatsioon!F62)</f>
        <v>45</v>
      </c>
      <c r="F61" s="38" t="str">
        <f>IF(Eksplikatsioon!H62=0,"",Eksplikatsioon!H62)</f>
        <v/>
      </c>
      <c r="G61" s="38" t="str">
        <f>IF(Eksplikatsioon!J62=0,"",Eksplikatsioon!J62)</f>
        <v>Korruse üldpind</v>
      </c>
      <c r="H61" s="38" t="str">
        <f>IF(Eksplikatsioon!K62=0,"",Eksplikatsioon!K62)</f>
        <v/>
      </c>
      <c r="I61" s="38" t="str">
        <f>IF(Eksplikatsioon!L62=0,"",Eksplikatsioon!L62)</f>
        <v/>
      </c>
      <c r="J61" s="52" t="str">
        <f>IFERROR(IF($G61=Tabelid!$L$6,Eksplikatsioon!O62/SUM(Eksplikatsioon!$O62:'Eksplikatsioon'!$AG62),IF($G61=Tabelid!$L$4,IFERROR(SUMIFS($E:$E,$G:$G,Tabelid!$L$1,$C:$C,Tabelid!$J$4,$H:$H,J$2,$A:$A,$A61)/SUMIFS($E:$E,$G:$G,Tabelid!$L$1,$C:$C,Tabelid!$J$4,$A:$A,$A61),0),IF($G61=Tabelid!$L$5,IFERROR(SUMIFS($E:$E,$G:$G,Tabelid!$L$1,$C:$C,Tabelid!$J$4,$H:$H,J$2)/SUMIFS($E:$E,$G:$G,Tabelid!$L$1,$C:$C,Tabelid!$J$4),0),""))),"")</f>
        <v/>
      </c>
      <c r="K61" s="52" t="str">
        <f>IFERROR(IF($G61=Tabelid!$L$6,Eksplikatsioon!P62/SUM(Eksplikatsioon!$O62:'Eksplikatsioon'!$AG62),IF($G61=Tabelid!$L$4,IFERROR(SUMIFS($E:$E,$G:$G,Tabelid!$L$1,$C:$C,Tabelid!$J$4,$H:$H,K$2,$A:$A,$A61)/SUMIFS($E:$E,$G:$G,Tabelid!$L$1,$C:$C,Tabelid!$J$4,$A:$A,$A61),0),IF($G61=Tabelid!$L$5,IFERROR(SUMIFS($E:$E,$G:$G,Tabelid!$L$1,$C:$C,Tabelid!$J$4,$H:$H,K$2)/SUMIFS($E:$E,$G:$G,Tabelid!$L$1,$C:$C,Tabelid!$J$4),0),""))),"")</f>
        <v/>
      </c>
      <c r="L61" s="52" t="str">
        <f>IFERROR(IF($G61=Tabelid!$L$6,Eksplikatsioon!Q62/SUM(Eksplikatsioon!$O62:'Eksplikatsioon'!$AG62),IF($G61=Tabelid!$L$4,IFERROR(SUMIFS($E:$E,$G:$G,Tabelid!$L$1,$C:$C,Tabelid!$J$4,$H:$H,L$2,$A:$A,$A61)/SUMIFS($E:$E,$G:$G,Tabelid!$L$1,$C:$C,Tabelid!$J$4,$A:$A,$A61),0),IF($G61=Tabelid!$L$5,IFERROR(SUMIFS($E:$E,$G:$G,Tabelid!$L$1,$C:$C,Tabelid!$J$4,$H:$H,L$2)/SUMIFS($E:$E,$G:$G,Tabelid!$L$1,$C:$C,Tabelid!$J$4),0),""))),"")</f>
        <v/>
      </c>
      <c r="M61" s="52" t="str">
        <f>IFERROR(IF($G61=Tabelid!$L$6,Eksplikatsioon!R62/SUM(Eksplikatsioon!$O62:'Eksplikatsioon'!$AG62),IF($G61=Tabelid!$L$4,IFERROR(SUMIFS($E:$E,$G:$G,Tabelid!$L$1,$C:$C,Tabelid!$J$4,$H:$H,M$2,$A:$A,$A61)/SUMIFS($E:$E,$G:$G,Tabelid!$L$1,$C:$C,Tabelid!$J$4,$A:$A,$A61),0),IF($G61=Tabelid!$L$5,IFERROR(SUMIFS($E:$E,$G:$G,Tabelid!$L$1,$C:$C,Tabelid!$J$4,$H:$H,M$2)/SUMIFS($E:$E,$G:$G,Tabelid!$L$1,$C:$C,Tabelid!$J$4),0),""))),"")</f>
        <v/>
      </c>
      <c r="N61" s="52" t="str">
        <f>IFERROR(IF($G61=Tabelid!$L$6,Eksplikatsioon!S62/SUM(Eksplikatsioon!$O62:'Eksplikatsioon'!$AG62),IF($G61=Tabelid!$L$4,IFERROR(SUMIFS($E:$E,$G:$G,Tabelid!$L$1,$C:$C,Tabelid!$J$4,$H:$H,N$2,$A:$A,$A61)/SUMIFS($E:$E,$G:$G,Tabelid!$L$1,$C:$C,Tabelid!$J$4,$A:$A,$A61),0),IF($G61=Tabelid!$L$5,IFERROR(SUMIFS($E:$E,$G:$G,Tabelid!$L$1,$C:$C,Tabelid!$J$4,$H:$H,N$2)/SUMIFS($E:$E,$G:$G,Tabelid!$L$1,$C:$C,Tabelid!$J$4),0),""))),"")</f>
        <v/>
      </c>
      <c r="O61" s="52" t="str">
        <f>IFERROR(IF($G61=Tabelid!$L$6,Eksplikatsioon!T62/SUM(Eksplikatsioon!$O62:'Eksplikatsioon'!$AG62),IF($G61=Tabelid!$L$4,IFERROR(SUMIFS($E:$E,$G:$G,Tabelid!$L$1,$C:$C,Tabelid!$J$4,$H:$H,O$2,$A:$A,$A61)/SUMIFS($E:$E,$G:$G,Tabelid!$L$1,$C:$C,Tabelid!$J$4,$A:$A,$A61),0),IF($G61=Tabelid!$L$5,IFERROR(SUMIFS($E:$E,$G:$G,Tabelid!$L$1,$C:$C,Tabelid!$J$4,$H:$H,O$2)/SUMIFS($E:$E,$G:$G,Tabelid!$L$1,$C:$C,Tabelid!$J$4),0),""))),"")</f>
        <v/>
      </c>
      <c r="P61" s="52" t="str">
        <f>IFERROR(IF($G61=Tabelid!$L$6,Eksplikatsioon!U62/SUM(Eksplikatsioon!$O62:'Eksplikatsioon'!$AG62),IF($G61=Tabelid!$L$4,IFERROR(SUMIFS($E:$E,$G:$G,Tabelid!$L$1,$C:$C,Tabelid!$J$4,$H:$H,P$2,$A:$A,$A61)/SUMIFS($E:$E,$G:$G,Tabelid!$L$1,$C:$C,Tabelid!$J$4,$A:$A,$A61),0),IF($G61=Tabelid!$L$5,IFERROR(SUMIFS($E:$E,$G:$G,Tabelid!$L$1,$C:$C,Tabelid!$J$4,$H:$H,P$2)/SUMIFS($E:$E,$G:$G,Tabelid!$L$1,$C:$C,Tabelid!$J$4),0),""))),"")</f>
        <v/>
      </c>
      <c r="Q61" s="52" t="str">
        <f>IFERROR(IF($G61=Tabelid!$L$6,Eksplikatsioon!V62/SUM(Eksplikatsioon!$O62:'Eksplikatsioon'!$AG62),IF($G61=Tabelid!$L$4,IFERROR(SUMIFS($E:$E,$G:$G,Tabelid!$L$1,$C:$C,Tabelid!$J$4,$H:$H,Q$2,$A:$A,$A61)/SUMIFS($E:$E,$G:$G,Tabelid!$L$1,$C:$C,Tabelid!$J$4,$A:$A,$A61),0),IF($G61=Tabelid!$L$5,IFERROR(SUMIFS($E:$E,$G:$G,Tabelid!$L$1,$C:$C,Tabelid!$J$4,$H:$H,Q$2)/SUMIFS($E:$E,$G:$G,Tabelid!$L$1,$C:$C,Tabelid!$J$4),0),""))),"")</f>
        <v/>
      </c>
      <c r="R61" s="52" t="str">
        <f>IFERROR(IF($G61=Tabelid!$L$6,Eksplikatsioon!W62/SUM(Eksplikatsioon!$O62:'Eksplikatsioon'!$AG62),IF($G61=Tabelid!$L$4,IFERROR(SUMIFS($E:$E,$G:$G,Tabelid!$L$1,$C:$C,Tabelid!$J$4,$H:$H,R$2,$A:$A,$A61)/SUMIFS($E:$E,$G:$G,Tabelid!$L$1,$C:$C,Tabelid!$J$4,$A:$A,$A61),0),IF($G61=Tabelid!$L$5,IFERROR(SUMIFS($E:$E,$G:$G,Tabelid!$L$1,$C:$C,Tabelid!$J$4,$H:$H,R$2)/SUMIFS($E:$E,$G:$G,Tabelid!$L$1,$C:$C,Tabelid!$J$4),0),""))),"")</f>
        <v/>
      </c>
      <c r="S61" s="52" t="str">
        <f>IFERROR(IF($G61=Tabelid!$L$6,Eksplikatsioon!X62/SUM(Eksplikatsioon!$O62:'Eksplikatsioon'!$AG62),IF($G61=Tabelid!$L$4,IFERROR(SUMIFS($E:$E,$G:$G,Tabelid!$L$1,$C:$C,Tabelid!$J$4,$H:$H,S$2,$A:$A,$A61)/SUMIFS($E:$E,$G:$G,Tabelid!$L$1,$C:$C,Tabelid!$J$4,$A:$A,$A61),0),IF($G61=Tabelid!$L$5,IFERROR(SUMIFS($E:$E,$G:$G,Tabelid!$L$1,$C:$C,Tabelid!$J$4,$H:$H,S$2)/SUMIFS($E:$E,$G:$G,Tabelid!$L$1,$C:$C,Tabelid!$J$4),0),""))),"")</f>
        <v/>
      </c>
      <c r="T61" s="52" t="str">
        <f>IFERROR(IF($G61=Tabelid!$L$6,Eksplikatsioon!Y62/SUM(Eksplikatsioon!$O62:'Eksplikatsioon'!$AG62),IF($G61=Tabelid!$L$4,IFERROR(SUMIFS($E:$E,$G:$G,Tabelid!$L$1,$C:$C,Tabelid!$J$4,$H:$H,T$2,$A:$A,$A61)/SUMIFS($E:$E,$G:$G,Tabelid!$L$1,$C:$C,Tabelid!$J$4,$A:$A,$A61),0),IF($G61=Tabelid!$L$5,IFERROR(SUMIFS($E:$E,$G:$G,Tabelid!$L$1,$C:$C,Tabelid!$J$4,$H:$H,T$2)/SUMIFS($E:$E,$G:$G,Tabelid!$L$1,$C:$C,Tabelid!$J$4),0),""))),"")</f>
        <v/>
      </c>
      <c r="U61" s="52" t="str">
        <f>IFERROR(IF($G61=Tabelid!$L$6,Eksplikatsioon!Z62/SUM(Eksplikatsioon!$O62:'Eksplikatsioon'!$AG62),IF($G61=Tabelid!$L$4,IFERROR(SUMIFS($E:$E,$G:$G,Tabelid!$L$1,$C:$C,Tabelid!$J$4,$H:$H,U$2,$A:$A,$A61)/SUMIFS($E:$E,$G:$G,Tabelid!$L$1,$C:$C,Tabelid!$J$4,$A:$A,$A61),0),IF($G61=Tabelid!$L$5,IFERROR(SUMIFS($E:$E,$G:$G,Tabelid!$L$1,$C:$C,Tabelid!$J$4,$H:$H,U$2)/SUMIFS($E:$E,$G:$G,Tabelid!$L$1,$C:$C,Tabelid!$J$4),0),""))),"")</f>
        <v/>
      </c>
      <c r="V61" s="52"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52"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52"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52"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52"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52"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52"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52" t="str">
        <f>IFERROR(IF($G61=Tabelid!$L$6,$E61*J61,IFERROR($E61*J61/SUM($J61:$AB61)*(Eksplikatsioon!O62)/SUMPRODUCT($J61:$AB61,Eksplikatsioon!$O62:$AG62),"")),"")</f>
        <v/>
      </c>
      <c r="AD61" s="52" t="str">
        <f>IFERROR(IF($G61=Tabelid!$L$6,$E61*K61,IFERROR($E61*K61/SUM($J61:$AB61)*(Eksplikatsioon!P62)/SUMPRODUCT($J61:$AB61,Eksplikatsioon!$O62:$AG62),"")),"")</f>
        <v/>
      </c>
      <c r="AE61" s="52" t="str">
        <f>IFERROR(IF($G61=Tabelid!$L$6,$E61*L61,IFERROR($E61*L61/SUM($J61:$AB61)*(Eksplikatsioon!Q62)/SUMPRODUCT($J61:$AB61,Eksplikatsioon!$O62:$AG62),"")),"")</f>
        <v/>
      </c>
      <c r="AF61" s="52" t="str">
        <f>IFERROR(IF($G61=Tabelid!$L$6,$E61*M61,IFERROR($E61*M61/SUM($J61:$AB61)*(Eksplikatsioon!R62)/SUMPRODUCT($J61:$AB61,Eksplikatsioon!$O62:$AG62),"")),"")</f>
        <v/>
      </c>
      <c r="AG61" s="52" t="str">
        <f>IFERROR(IF($G61=Tabelid!$L$6,$E61*N61,IFERROR($E61*N61/SUM($J61:$AB61)*(Eksplikatsioon!S62)/SUMPRODUCT($J61:$AB61,Eksplikatsioon!$O62:$AG62),"")),"")</f>
        <v/>
      </c>
      <c r="AH61" s="52" t="str">
        <f>IFERROR(IF($G61=Tabelid!$L$6,$E61*O61,IFERROR($E61*O61/SUM($J61:$AB61)*(Eksplikatsioon!T62)/SUMPRODUCT($J61:$AB61,Eksplikatsioon!$O62:$AG62),"")),"")</f>
        <v/>
      </c>
      <c r="AI61" s="52" t="str">
        <f>IFERROR(IF($G61=Tabelid!$L$6,$E61*P61,IFERROR($E61*P61/SUM($J61:$AB61)*(Eksplikatsioon!U62)/SUMPRODUCT($J61:$AB61,Eksplikatsioon!$O62:$AG62),"")),"")</f>
        <v/>
      </c>
      <c r="AJ61" s="52" t="str">
        <f>IFERROR(IF($G61=Tabelid!$L$6,$E61*Q61,IFERROR($E61*Q61/SUM($J61:$AB61)*(Eksplikatsioon!V62)/SUMPRODUCT($J61:$AB61,Eksplikatsioon!$O62:$AG62),"")),"")</f>
        <v/>
      </c>
      <c r="AK61" s="52" t="str">
        <f>IFERROR(IF($G61=Tabelid!$L$6,$E61*R61,IFERROR($E61*R61/SUM($J61:$AB61)*(Eksplikatsioon!W62)/SUMPRODUCT($J61:$AB61,Eksplikatsioon!$O62:$AG62),"")),"")</f>
        <v/>
      </c>
      <c r="AL61" s="52" t="str">
        <f>IFERROR(IF($G61=Tabelid!$L$6,$E61*S61,IFERROR($E61*S61/SUM($J61:$AB61)*(Eksplikatsioon!X62)/SUMPRODUCT($J61:$AB61,Eksplikatsioon!$O62:$AG62),"")),"")</f>
        <v/>
      </c>
      <c r="AM61" s="52" t="str">
        <f>IFERROR(IF($G61=Tabelid!$L$6,$E61*T61,IFERROR($E61*T61/SUM($J61:$AB61)*(Eksplikatsioon!Y62)/SUMPRODUCT($J61:$AB61,Eksplikatsioon!$O62:$AG62),"")),"")</f>
        <v/>
      </c>
      <c r="AN61" s="52" t="str">
        <f>IFERROR(IF($G61=Tabelid!$L$6,$E61*U61,IFERROR($E61*U61/SUM($J61:$AB61)*(Eksplikatsioon!Z62)/SUMPRODUCT($J61:$AB61,Eksplikatsioon!$O62:$AG62),"")),"")</f>
        <v/>
      </c>
      <c r="AO61" s="52" t="str">
        <f>IFERROR(IF($G61=Tabelid!$L$6,$E61*V61,IFERROR($E61*V61/SUM($J61:$AB61)*(Eksplikatsioon!AA62)/SUMPRODUCT($J61:$AB61,Eksplikatsioon!$O62:$AG62),"")),"")</f>
        <v/>
      </c>
      <c r="AP61" s="52" t="str">
        <f>IFERROR(IF($G61=Tabelid!$L$6,$E61*W61,IFERROR($E61*W61/SUM($J61:$AB61)*(Eksplikatsioon!AB62)/SUMPRODUCT($J61:$AB61,Eksplikatsioon!$O62:$AG62),"")),"")</f>
        <v/>
      </c>
      <c r="AQ61" s="52" t="str">
        <f>IFERROR(IF($G61=Tabelid!$L$6,$E61*X61,IFERROR($E61*X61/SUM($J61:$AB61)*(Eksplikatsioon!AC62)/SUMPRODUCT($J61:$AB61,Eksplikatsioon!$O62:$AG62),"")),"")</f>
        <v/>
      </c>
      <c r="AR61" s="52" t="str">
        <f>IFERROR(IF($G61=Tabelid!$L$6,$E61*Y61,IFERROR($E61*Y61/SUM($J61:$AB61)*(Eksplikatsioon!AD62)/SUMPRODUCT($J61:$AB61,Eksplikatsioon!$O62:$AG62),"")),"")</f>
        <v/>
      </c>
      <c r="AS61" s="52" t="str">
        <f>IFERROR(IF($G61=Tabelid!$L$6,$E61*Z61,IFERROR($E61*Z61/SUM($J61:$AB61)*(Eksplikatsioon!AE62)/SUMPRODUCT($J61:$AB61,Eksplikatsioon!$O62:$AG62),"")),"")</f>
        <v/>
      </c>
      <c r="AT61" s="52" t="str">
        <f>IFERROR(IF($G61=Tabelid!$L$6,$E61*AA61,IFERROR($E61*AA61/SUM($J61:$AB61)*(Eksplikatsioon!AF62)/SUMPRODUCT($J61:$AB61,Eksplikatsioon!$O62:$AG62),"")),"")</f>
        <v/>
      </c>
      <c r="AU61" s="52" t="str">
        <f>IFERROR(IF($G61=Tabelid!$L$6,$E61*AB61,IFERROR($E61*AB61/SUM($J61:$AB61)*(Eksplikatsioon!AG62)/SUMPRODUCT($J61:$AB61,Eksplikatsioon!$O62:$AG62),"")),"")</f>
        <v/>
      </c>
    </row>
    <row r="62" spans="1:59" x14ac:dyDescent="0.25">
      <c r="A62" s="38" t="str">
        <f>IF(Eksplikatsioon!A63=0,"",Eksplikatsioon!A63)</f>
        <v>01</v>
      </c>
      <c r="B62" s="38" t="str">
        <f>IF(Eksplikatsioon!B63=0,"",Eksplikatsioon!B63)</f>
        <v>K3</v>
      </c>
      <c r="C62" s="38" t="str">
        <f>IF(Eksplikatsioon!C63=0,"",Eksplikatsioon!C63)</f>
        <v>ÜÜRITAV PIND</v>
      </c>
      <c r="D62" s="38" t="str">
        <f>IF(Eksplikatsioon!D63=0,"",Eksplikatsioon!D63)</f>
        <v>Koridor</v>
      </c>
      <c r="E62" s="38">
        <f>IF(Eksplikatsioon!F63=0,"",Eksplikatsioon!F63)</f>
        <v>99</v>
      </c>
      <c r="F62" s="38" t="str">
        <f>IF(Eksplikatsioon!H63=0,"",Eksplikatsioon!H63)</f>
        <v/>
      </c>
      <c r="G62" s="38" t="str">
        <f>IF(Eksplikatsioon!J63=0,"",Eksplikatsioon!J63)</f>
        <v>Korruse üldpind</v>
      </c>
      <c r="H62" s="38" t="str">
        <f>IF(Eksplikatsioon!K63=0,"",Eksplikatsioon!K63)</f>
        <v/>
      </c>
      <c r="I62" s="38" t="str">
        <f>IF(Eksplikatsioon!L63=0,"",Eksplikatsioon!L63)</f>
        <v/>
      </c>
      <c r="J62" s="52" t="str">
        <f>IFERROR(IF($G62=Tabelid!$L$6,Eksplikatsioon!O63/SUM(Eksplikatsioon!$O63:'Eksplikatsioon'!$AG63),IF($G62=Tabelid!$L$4,IFERROR(SUMIFS($E:$E,$G:$G,Tabelid!$L$1,$C:$C,Tabelid!$J$4,$H:$H,J$2,$A:$A,$A62)/SUMIFS($E:$E,$G:$G,Tabelid!$L$1,$C:$C,Tabelid!$J$4,$A:$A,$A62),0),IF($G62=Tabelid!$L$5,IFERROR(SUMIFS($E:$E,$G:$G,Tabelid!$L$1,$C:$C,Tabelid!$J$4,$H:$H,J$2)/SUMIFS($E:$E,$G:$G,Tabelid!$L$1,$C:$C,Tabelid!$J$4),0),""))),"")</f>
        <v/>
      </c>
      <c r="K62" s="52" t="str">
        <f>IFERROR(IF($G62=Tabelid!$L$6,Eksplikatsioon!P63/SUM(Eksplikatsioon!$O63:'Eksplikatsioon'!$AG63),IF($G62=Tabelid!$L$4,IFERROR(SUMIFS($E:$E,$G:$G,Tabelid!$L$1,$C:$C,Tabelid!$J$4,$H:$H,K$2,$A:$A,$A62)/SUMIFS($E:$E,$G:$G,Tabelid!$L$1,$C:$C,Tabelid!$J$4,$A:$A,$A62),0),IF($G62=Tabelid!$L$5,IFERROR(SUMIFS($E:$E,$G:$G,Tabelid!$L$1,$C:$C,Tabelid!$J$4,$H:$H,K$2)/SUMIFS($E:$E,$G:$G,Tabelid!$L$1,$C:$C,Tabelid!$J$4),0),""))),"")</f>
        <v/>
      </c>
      <c r="L62" s="52" t="str">
        <f>IFERROR(IF($G62=Tabelid!$L$6,Eksplikatsioon!Q63/SUM(Eksplikatsioon!$O63:'Eksplikatsioon'!$AG63),IF($G62=Tabelid!$L$4,IFERROR(SUMIFS($E:$E,$G:$G,Tabelid!$L$1,$C:$C,Tabelid!$J$4,$H:$H,L$2,$A:$A,$A62)/SUMIFS($E:$E,$G:$G,Tabelid!$L$1,$C:$C,Tabelid!$J$4,$A:$A,$A62),0),IF($G62=Tabelid!$L$5,IFERROR(SUMIFS($E:$E,$G:$G,Tabelid!$L$1,$C:$C,Tabelid!$J$4,$H:$H,L$2)/SUMIFS($E:$E,$G:$G,Tabelid!$L$1,$C:$C,Tabelid!$J$4),0),""))),"")</f>
        <v/>
      </c>
      <c r="M62" s="52" t="str">
        <f>IFERROR(IF($G62=Tabelid!$L$6,Eksplikatsioon!R63/SUM(Eksplikatsioon!$O63:'Eksplikatsioon'!$AG63),IF($G62=Tabelid!$L$4,IFERROR(SUMIFS($E:$E,$G:$G,Tabelid!$L$1,$C:$C,Tabelid!$J$4,$H:$H,M$2,$A:$A,$A62)/SUMIFS($E:$E,$G:$G,Tabelid!$L$1,$C:$C,Tabelid!$J$4,$A:$A,$A62),0),IF($G62=Tabelid!$L$5,IFERROR(SUMIFS($E:$E,$G:$G,Tabelid!$L$1,$C:$C,Tabelid!$J$4,$H:$H,M$2)/SUMIFS($E:$E,$G:$G,Tabelid!$L$1,$C:$C,Tabelid!$J$4),0),""))),"")</f>
        <v/>
      </c>
      <c r="N62" s="52" t="str">
        <f>IFERROR(IF($G62=Tabelid!$L$6,Eksplikatsioon!S63/SUM(Eksplikatsioon!$O63:'Eksplikatsioon'!$AG63),IF($G62=Tabelid!$L$4,IFERROR(SUMIFS($E:$E,$G:$G,Tabelid!$L$1,$C:$C,Tabelid!$J$4,$H:$H,N$2,$A:$A,$A62)/SUMIFS($E:$E,$G:$G,Tabelid!$L$1,$C:$C,Tabelid!$J$4,$A:$A,$A62),0),IF($G62=Tabelid!$L$5,IFERROR(SUMIFS($E:$E,$G:$G,Tabelid!$L$1,$C:$C,Tabelid!$J$4,$H:$H,N$2)/SUMIFS($E:$E,$G:$G,Tabelid!$L$1,$C:$C,Tabelid!$J$4),0),""))),"")</f>
        <v/>
      </c>
      <c r="O62" s="52" t="str">
        <f>IFERROR(IF($G62=Tabelid!$L$6,Eksplikatsioon!T63/SUM(Eksplikatsioon!$O63:'Eksplikatsioon'!$AG63),IF($G62=Tabelid!$L$4,IFERROR(SUMIFS($E:$E,$G:$G,Tabelid!$L$1,$C:$C,Tabelid!$J$4,$H:$H,O$2,$A:$A,$A62)/SUMIFS($E:$E,$G:$G,Tabelid!$L$1,$C:$C,Tabelid!$J$4,$A:$A,$A62),0),IF($G62=Tabelid!$L$5,IFERROR(SUMIFS($E:$E,$G:$G,Tabelid!$L$1,$C:$C,Tabelid!$J$4,$H:$H,O$2)/SUMIFS($E:$E,$G:$G,Tabelid!$L$1,$C:$C,Tabelid!$J$4),0),""))),"")</f>
        <v/>
      </c>
      <c r="P62" s="52" t="str">
        <f>IFERROR(IF($G62=Tabelid!$L$6,Eksplikatsioon!U63/SUM(Eksplikatsioon!$O63:'Eksplikatsioon'!$AG63),IF($G62=Tabelid!$L$4,IFERROR(SUMIFS($E:$E,$G:$G,Tabelid!$L$1,$C:$C,Tabelid!$J$4,$H:$H,P$2,$A:$A,$A62)/SUMIFS($E:$E,$G:$G,Tabelid!$L$1,$C:$C,Tabelid!$J$4,$A:$A,$A62),0),IF($G62=Tabelid!$L$5,IFERROR(SUMIFS($E:$E,$G:$G,Tabelid!$L$1,$C:$C,Tabelid!$J$4,$H:$H,P$2)/SUMIFS($E:$E,$G:$G,Tabelid!$L$1,$C:$C,Tabelid!$J$4),0),""))),"")</f>
        <v/>
      </c>
      <c r="Q62" s="52" t="str">
        <f>IFERROR(IF($G62=Tabelid!$L$6,Eksplikatsioon!V63/SUM(Eksplikatsioon!$O63:'Eksplikatsioon'!$AG63),IF($G62=Tabelid!$L$4,IFERROR(SUMIFS($E:$E,$G:$G,Tabelid!$L$1,$C:$C,Tabelid!$J$4,$H:$H,Q$2,$A:$A,$A62)/SUMIFS($E:$E,$G:$G,Tabelid!$L$1,$C:$C,Tabelid!$J$4,$A:$A,$A62),0),IF($G62=Tabelid!$L$5,IFERROR(SUMIFS($E:$E,$G:$G,Tabelid!$L$1,$C:$C,Tabelid!$J$4,$H:$H,Q$2)/SUMIFS($E:$E,$G:$G,Tabelid!$L$1,$C:$C,Tabelid!$J$4),0),""))),"")</f>
        <v/>
      </c>
      <c r="R62" s="52" t="str">
        <f>IFERROR(IF($G62=Tabelid!$L$6,Eksplikatsioon!W63/SUM(Eksplikatsioon!$O63:'Eksplikatsioon'!$AG63),IF($G62=Tabelid!$L$4,IFERROR(SUMIFS($E:$E,$G:$G,Tabelid!$L$1,$C:$C,Tabelid!$J$4,$H:$H,R$2,$A:$A,$A62)/SUMIFS($E:$E,$G:$G,Tabelid!$L$1,$C:$C,Tabelid!$J$4,$A:$A,$A62),0),IF($G62=Tabelid!$L$5,IFERROR(SUMIFS($E:$E,$G:$G,Tabelid!$L$1,$C:$C,Tabelid!$J$4,$H:$H,R$2)/SUMIFS($E:$E,$G:$G,Tabelid!$L$1,$C:$C,Tabelid!$J$4),0),""))),"")</f>
        <v/>
      </c>
      <c r="S62" s="52" t="str">
        <f>IFERROR(IF($G62=Tabelid!$L$6,Eksplikatsioon!X63/SUM(Eksplikatsioon!$O63:'Eksplikatsioon'!$AG63),IF($G62=Tabelid!$L$4,IFERROR(SUMIFS($E:$E,$G:$G,Tabelid!$L$1,$C:$C,Tabelid!$J$4,$H:$H,S$2,$A:$A,$A62)/SUMIFS($E:$E,$G:$G,Tabelid!$L$1,$C:$C,Tabelid!$J$4,$A:$A,$A62),0),IF($G62=Tabelid!$L$5,IFERROR(SUMIFS($E:$E,$G:$G,Tabelid!$L$1,$C:$C,Tabelid!$J$4,$H:$H,S$2)/SUMIFS($E:$E,$G:$G,Tabelid!$L$1,$C:$C,Tabelid!$J$4),0),""))),"")</f>
        <v/>
      </c>
      <c r="T62" s="52" t="str">
        <f>IFERROR(IF($G62=Tabelid!$L$6,Eksplikatsioon!Y63/SUM(Eksplikatsioon!$O63:'Eksplikatsioon'!$AG63),IF($G62=Tabelid!$L$4,IFERROR(SUMIFS($E:$E,$G:$G,Tabelid!$L$1,$C:$C,Tabelid!$J$4,$H:$H,T$2,$A:$A,$A62)/SUMIFS($E:$E,$G:$G,Tabelid!$L$1,$C:$C,Tabelid!$J$4,$A:$A,$A62),0),IF($G62=Tabelid!$L$5,IFERROR(SUMIFS($E:$E,$G:$G,Tabelid!$L$1,$C:$C,Tabelid!$J$4,$H:$H,T$2)/SUMIFS($E:$E,$G:$G,Tabelid!$L$1,$C:$C,Tabelid!$J$4),0),""))),"")</f>
        <v/>
      </c>
      <c r="U62" s="52" t="str">
        <f>IFERROR(IF($G62=Tabelid!$L$6,Eksplikatsioon!Z63/SUM(Eksplikatsioon!$O63:'Eksplikatsioon'!$AG63),IF($G62=Tabelid!$L$4,IFERROR(SUMIFS($E:$E,$G:$G,Tabelid!$L$1,$C:$C,Tabelid!$J$4,$H:$H,U$2,$A:$A,$A62)/SUMIFS($E:$E,$G:$G,Tabelid!$L$1,$C:$C,Tabelid!$J$4,$A:$A,$A62),0),IF($G62=Tabelid!$L$5,IFERROR(SUMIFS($E:$E,$G:$G,Tabelid!$L$1,$C:$C,Tabelid!$J$4,$H:$H,U$2)/SUMIFS($E:$E,$G:$G,Tabelid!$L$1,$C:$C,Tabelid!$J$4),0),""))),"")</f>
        <v/>
      </c>
      <c r="V62" s="52"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52"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52"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52"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52"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52"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52"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52" t="str">
        <f>IFERROR(IF($G62=Tabelid!$L$6,$E62*J62,IFERROR($E62*J62/SUM($J62:$AB62)*(Eksplikatsioon!O63)/SUMPRODUCT($J62:$AB62,Eksplikatsioon!$O63:$AG63),"")),"")</f>
        <v/>
      </c>
      <c r="AD62" s="52" t="str">
        <f>IFERROR(IF($G62=Tabelid!$L$6,$E62*K62,IFERROR($E62*K62/SUM($J62:$AB62)*(Eksplikatsioon!P63)/SUMPRODUCT($J62:$AB62,Eksplikatsioon!$O63:$AG63),"")),"")</f>
        <v/>
      </c>
      <c r="AE62" s="52" t="str">
        <f>IFERROR(IF($G62=Tabelid!$L$6,$E62*L62,IFERROR($E62*L62/SUM($J62:$AB62)*(Eksplikatsioon!Q63)/SUMPRODUCT($J62:$AB62,Eksplikatsioon!$O63:$AG63),"")),"")</f>
        <v/>
      </c>
      <c r="AF62" s="52" t="str">
        <f>IFERROR(IF($G62=Tabelid!$L$6,$E62*M62,IFERROR($E62*M62/SUM($J62:$AB62)*(Eksplikatsioon!R63)/SUMPRODUCT($J62:$AB62,Eksplikatsioon!$O63:$AG63),"")),"")</f>
        <v/>
      </c>
      <c r="AG62" s="52" t="str">
        <f>IFERROR(IF($G62=Tabelid!$L$6,$E62*N62,IFERROR($E62*N62/SUM($J62:$AB62)*(Eksplikatsioon!S63)/SUMPRODUCT($J62:$AB62,Eksplikatsioon!$O63:$AG63),"")),"")</f>
        <v/>
      </c>
      <c r="AH62" s="52" t="str">
        <f>IFERROR(IF($G62=Tabelid!$L$6,$E62*O62,IFERROR($E62*O62/SUM($J62:$AB62)*(Eksplikatsioon!T63)/SUMPRODUCT($J62:$AB62,Eksplikatsioon!$O63:$AG63),"")),"")</f>
        <v/>
      </c>
      <c r="AI62" s="52" t="str">
        <f>IFERROR(IF($G62=Tabelid!$L$6,$E62*P62,IFERROR($E62*P62/SUM($J62:$AB62)*(Eksplikatsioon!U63)/SUMPRODUCT($J62:$AB62,Eksplikatsioon!$O63:$AG63),"")),"")</f>
        <v/>
      </c>
      <c r="AJ62" s="52" t="str">
        <f>IFERROR(IF($G62=Tabelid!$L$6,$E62*Q62,IFERROR($E62*Q62/SUM($J62:$AB62)*(Eksplikatsioon!V63)/SUMPRODUCT($J62:$AB62,Eksplikatsioon!$O63:$AG63),"")),"")</f>
        <v/>
      </c>
      <c r="AK62" s="52" t="str">
        <f>IFERROR(IF($G62=Tabelid!$L$6,$E62*R62,IFERROR($E62*R62/SUM($J62:$AB62)*(Eksplikatsioon!W63)/SUMPRODUCT($J62:$AB62,Eksplikatsioon!$O63:$AG63),"")),"")</f>
        <v/>
      </c>
      <c r="AL62" s="52" t="str">
        <f>IFERROR(IF($G62=Tabelid!$L$6,$E62*S62,IFERROR($E62*S62/SUM($J62:$AB62)*(Eksplikatsioon!X63)/SUMPRODUCT($J62:$AB62,Eksplikatsioon!$O63:$AG63),"")),"")</f>
        <v/>
      </c>
      <c r="AM62" s="52" t="str">
        <f>IFERROR(IF($G62=Tabelid!$L$6,$E62*T62,IFERROR($E62*T62/SUM($J62:$AB62)*(Eksplikatsioon!Y63)/SUMPRODUCT($J62:$AB62,Eksplikatsioon!$O63:$AG63),"")),"")</f>
        <v/>
      </c>
      <c r="AN62" s="52" t="str">
        <f>IFERROR(IF($G62=Tabelid!$L$6,$E62*U62,IFERROR($E62*U62/SUM($J62:$AB62)*(Eksplikatsioon!Z63)/SUMPRODUCT($J62:$AB62,Eksplikatsioon!$O63:$AG63),"")),"")</f>
        <v/>
      </c>
      <c r="AO62" s="52" t="str">
        <f>IFERROR(IF($G62=Tabelid!$L$6,$E62*V62,IFERROR($E62*V62/SUM($J62:$AB62)*(Eksplikatsioon!AA63)/SUMPRODUCT($J62:$AB62,Eksplikatsioon!$O63:$AG63),"")),"")</f>
        <v/>
      </c>
      <c r="AP62" s="52" t="str">
        <f>IFERROR(IF($G62=Tabelid!$L$6,$E62*W62,IFERROR($E62*W62/SUM($J62:$AB62)*(Eksplikatsioon!AB63)/SUMPRODUCT($J62:$AB62,Eksplikatsioon!$O63:$AG63),"")),"")</f>
        <v/>
      </c>
      <c r="AQ62" s="52" t="str">
        <f>IFERROR(IF($G62=Tabelid!$L$6,$E62*X62,IFERROR($E62*X62/SUM($J62:$AB62)*(Eksplikatsioon!AC63)/SUMPRODUCT($J62:$AB62,Eksplikatsioon!$O63:$AG63),"")),"")</f>
        <v/>
      </c>
      <c r="AR62" s="52" t="str">
        <f>IFERROR(IF($G62=Tabelid!$L$6,$E62*Y62,IFERROR($E62*Y62/SUM($J62:$AB62)*(Eksplikatsioon!AD63)/SUMPRODUCT($J62:$AB62,Eksplikatsioon!$O63:$AG63),"")),"")</f>
        <v/>
      </c>
      <c r="AS62" s="52" t="str">
        <f>IFERROR(IF($G62=Tabelid!$L$6,$E62*Z62,IFERROR($E62*Z62/SUM($J62:$AB62)*(Eksplikatsioon!AE63)/SUMPRODUCT($J62:$AB62,Eksplikatsioon!$O63:$AG63),"")),"")</f>
        <v/>
      </c>
      <c r="AT62" s="52" t="str">
        <f>IFERROR(IF($G62=Tabelid!$L$6,$E62*AA62,IFERROR($E62*AA62/SUM($J62:$AB62)*(Eksplikatsioon!AF63)/SUMPRODUCT($J62:$AB62,Eksplikatsioon!$O63:$AG63),"")),"")</f>
        <v/>
      </c>
      <c r="AU62" s="52" t="str">
        <f>IFERROR(IF($G62=Tabelid!$L$6,$E62*AB62,IFERROR($E62*AB62/SUM($J62:$AB62)*(Eksplikatsioon!AG63)/SUMPRODUCT($J62:$AB62,Eksplikatsioon!$O63:$AG63),"")),"")</f>
        <v/>
      </c>
    </row>
    <row r="63" spans="1:59" x14ac:dyDescent="0.25">
      <c r="A63" s="38" t="str">
        <f>IF(Eksplikatsioon!A64=0,"",Eksplikatsioon!A64)</f>
        <v>01</v>
      </c>
      <c r="B63" s="38" t="str">
        <f>IF(Eksplikatsioon!B64=0,"",Eksplikatsioon!B64)</f>
        <v>K4</v>
      </c>
      <c r="C63" s="38" t="str">
        <f>IF(Eksplikatsioon!C64=0,"",Eksplikatsioon!C64)</f>
        <v>ÜÜRITAV PIND</v>
      </c>
      <c r="D63" s="38" t="str">
        <f>IF(Eksplikatsioon!D64=0,"",Eksplikatsioon!D64)</f>
        <v>Koridor</v>
      </c>
      <c r="E63" s="38">
        <f>IF(Eksplikatsioon!F64=0,"",Eksplikatsioon!F64)</f>
        <v>54.7</v>
      </c>
      <c r="F63" s="38" t="str">
        <f>IF(Eksplikatsioon!H64=0,"",Eksplikatsioon!H64)</f>
        <v/>
      </c>
      <c r="G63" s="38" t="str">
        <f>IF(Eksplikatsioon!J64=0,"",Eksplikatsioon!J64)</f>
        <v>Korruse üldpind</v>
      </c>
      <c r="H63" s="38" t="str">
        <f>IF(Eksplikatsioon!K64=0,"",Eksplikatsioon!K64)</f>
        <v/>
      </c>
      <c r="I63" s="38" t="str">
        <f>IF(Eksplikatsioon!L64=0,"",Eksplikatsioon!L64)</f>
        <v/>
      </c>
      <c r="J63" s="52" t="str">
        <f>IFERROR(IF($G63=Tabelid!$L$6,Eksplikatsioon!O64/SUM(Eksplikatsioon!$O64:'Eksplikatsioon'!$AG64),IF($G63=Tabelid!$L$4,IFERROR(SUMIFS($E:$E,$G:$G,Tabelid!$L$1,$C:$C,Tabelid!$J$4,$H:$H,J$2,$A:$A,$A63)/SUMIFS($E:$E,$G:$G,Tabelid!$L$1,$C:$C,Tabelid!$J$4,$A:$A,$A63),0),IF($G63=Tabelid!$L$5,IFERROR(SUMIFS($E:$E,$G:$G,Tabelid!$L$1,$C:$C,Tabelid!$J$4,$H:$H,J$2)/SUMIFS($E:$E,$G:$G,Tabelid!$L$1,$C:$C,Tabelid!$J$4),0),""))),"")</f>
        <v/>
      </c>
      <c r="K63" s="52" t="str">
        <f>IFERROR(IF($G63=Tabelid!$L$6,Eksplikatsioon!P64/SUM(Eksplikatsioon!$O64:'Eksplikatsioon'!$AG64),IF($G63=Tabelid!$L$4,IFERROR(SUMIFS($E:$E,$G:$G,Tabelid!$L$1,$C:$C,Tabelid!$J$4,$H:$H,K$2,$A:$A,$A63)/SUMIFS($E:$E,$G:$G,Tabelid!$L$1,$C:$C,Tabelid!$J$4,$A:$A,$A63),0),IF($G63=Tabelid!$L$5,IFERROR(SUMIFS($E:$E,$G:$G,Tabelid!$L$1,$C:$C,Tabelid!$J$4,$H:$H,K$2)/SUMIFS($E:$E,$G:$G,Tabelid!$L$1,$C:$C,Tabelid!$J$4),0),""))),"")</f>
        <v/>
      </c>
      <c r="L63" s="52" t="str">
        <f>IFERROR(IF($G63=Tabelid!$L$6,Eksplikatsioon!Q64/SUM(Eksplikatsioon!$O64:'Eksplikatsioon'!$AG64),IF($G63=Tabelid!$L$4,IFERROR(SUMIFS($E:$E,$G:$G,Tabelid!$L$1,$C:$C,Tabelid!$J$4,$H:$H,L$2,$A:$A,$A63)/SUMIFS($E:$E,$G:$G,Tabelid!$L$1,$C:$C,Tabelid!$J$4,$A:$A,$A63),0),IF($G63=Tabelid!$L$5,IFERROR(SUMIFS($E:$E,$G:$G,Tabelid!$L$1,$C:$C,Tabelid!$J$4,$H:$H,L$2)/SUMIFS($E:$E,$G:$G,Tabelid!$L$1,$C:$C,Tabelid!$J$4),0),""))),"")</f>
        <v/>
      </c>
      <c r="M63" s="52" t="str">
        <f>IFERROR(IF($G63=Tabelid!$L$6,Eksplikatsioon!R64/SUM(Eksplikatsioon!$O64:'Eksplikatsioon'!$AG64),IF($G63=Tabelid!$L$4,IFERROR(SUMIFS($E:$E,$G:$G,Tabelid!$L$1,$C:$C,Tabelid!$J$4,$H:$H,M$2,$A:$A,$A63)/SUMIFS($E:$E,$G:$G,Tabelid!$L$1,$C:$C,Tabelid!$J$4,$A:$A,$A63),0),IF($G63=Tabelid!$L$5,IFERROR(SUMIFS($E:$E,$G:$G,Tabelid!$L$1,$C:$C,Tabelid!$J$4,$H:$H,M$2)/SUMIFS($E:$E,$G:$G,Tabelid!$L$1,$C:$C,Tabelid!$J$4),0),""))),"")</f>
        <v/>
      </c>
      <c r="N63" s="52" t="str">
        <f>IFERROR(IF($G63=Tabelid!$L$6,Eksplikatsioon!S64/SUM(Eksplikatsioon!$O64:'Eksplikatsioon'!$AG64),IF($G63=Tabelid!$L$4,IFERROR(SUMIFS($E:$E,$G:$G,Tabelid!$L$1,$C:$C,Tabelid!$J$4,$H:$H,N$2,$A:$A,$A63)/SUMIFS($E:$E,$G:$G,Tabelid!$L$1,$C:$C,Tabelid!$J$4,$A:$A,$A63),0),IF($G63=Tabelid!$L$5,IFERROR(SUMIFS($E:$E,$G:$G,Tabelid!$L$1,$C:$C,Tabelid!$J$4,$H:$H,N$2)/SUMIFS($E:$E,$G:$G,Tabelid!$L$1,$C:$C,Tabelid!$J$4),0),""))),"")</f>
        <v/>
      </c>
      <c r="O63" s="52" t="str">
        <f>IFERROR(IF($G63=Tabelid!$L$6,Eksplikatsioon!T64/SUM(Eksplikatsioon!$O64:'Eksplikatsioon'!$AG64),IF($G63=Tabelid!$L$4,IFERROR(SUMIFS($E:$E,$G:$G,Tabelid!$L$1,$C:$C,Tabelid!$J$4,$H:$H,O$2,$A:$A,$A63)/SUMIFS($E:$E,$G:$G,Tabelid!$L$1,$C:$C,Tabelid!$J$4,$A:$A,$A63),0),IF($G63=Tabelid!$L$5,IFERROR(SUMIFS($E:$E,$G:$G,Tabelid!$L$1,$C:$C,Tabelid!$J$4,$H:$H,O$2)/SUMIFS($E:$E,$G:$G,Tabelid!$L$1,$C:$C,Tabelid!$J$4),0),""))),"")</f>
        <v/>
      </c>
      <c r="P63" s="52" t="str">
        <f>IFERROR(IF($G63=Tabelid!$L$6,Eksplikatsioon!U64/SUM(Eksplikatsioon!$O64:'Eksplikatsioon'!$AG64),IF($G63=Tabelid!$L$4,IFERROR(SUMIFS($E:$E,$G:$G,Tabelid!$L$1,$C:$C,Tabelid!$J$4,$H:$H,P$2,$A:$A,$A63)/SUMIFS($E:$E,$G:$G,Tabelid!$L$1,$C:$C,Tabelid!$J$4,$A:$A,$A63),0),IF($G63=Tabelid!$L$5,IFERROR(SUMIFS($E:$E,$G:$G,Tabelid!$L$1,$C:$C,Tabelid!$J$4,$H:$H,P$2)/SUMIFS($E:$E,$G:$G,Tabelid!$L$1,$C:$C,Tabelid!$J$4),0),""))),"")</f>
        <v/>
      </c>
      <c r="Q63" s="52" t="str">
        <f>IFERROR(IF($G63=Tabelid!$L$6,Eksplikatsioon!V64/SUM(Eksplikatsioon!$O64:'Eksplikatsioon'!$AG64),IF($G63=Tabelid!$L$4,IFERROR(SUMIFS($E:$E,$G:$G,Tabelid!$L$1,$C:$C,Tabelid!$J$4,$H:$H,Q$2,$A:$A,$A63)/SUMIFS($E:$E,$G:$G,Tabelid!$L$1,$C:$C,Tabelid!$J$4,$A:$A,$A63),0),IF($G63=Tabelid!$L$5,IFERROR(SUMIFS($E:$E,$G:$G,Tabelid!$L$1,$C:$C,Tabelid!$J$4,$H:$H,Q$2)/SUMIFS($E:$E,$G:$G,Tabelid!$L$1,$C:$C,Tabelid!$J$4),0),""))),"")</f>
        <v/>
      </c>
      <c r="R63" s="52" t="str">
        <f>IFERROR(IF($G63=Tabelid!$L$6,Eksplikatsioon!W64/SUM(Eksplikatsioon!$O64:'Eksplikatsioon'!$AG64),IF($G63=Tabelid!$L$4,IFERROR(SUMIFS($E:$E,$G:$G,Tabelid!$L$1,$C:$C,Tabelid!$J$4,$H:$H,R$2,$A:$A,$A63)/SUMIFS($E:$E,$G:$G,Tabelid!$L$1,$C:$C,Tabelid!$J$4,$A:$A,$A63),0),IF($G63=Tabelid!$L$5,IFERROR(SUMIFS($E:$E,$G:$G,Tabelid!$L$1,$C:$C,Tabelid!$J$4,$H:$H,R$2)/SUMIFS($E:$E,$G:$G,Tabelid!$L$1,$C:$C,Tabelid!$J$4),0),""))),"")</f>
        <v/>
      </c>
      <c r="S63" s="52" t="str">
        <f>IFERROR(IF($G63=Tabelid!$L$6,Eksplikatsioon!X64/SUM(Eksplikatsioon!$O64:'Eksplikatsioon'!$AG64),IF($G63=Tabelid!$L$4,IFERROR(SUMIFS($E:$E,$G:$G,Tabelid!$L$1,$C:$C,Tabelid!$J$4,$H:$H,S$2,$A:$A,$A63)/SUMIFS($E:$E,$G:$G,Tabelid!$L$1,$C:$C,Tabelid!$J$4,$A:$A,$A63),0),IF($G63=Tabelid!$L$5,IFERROR(SUMIFS($E:$E,$G:$G,Tabelid!$L$1,$C:$C,Tabelid!$J$4,$H:$H,S$2)/SUMIFS($E:$E,$G:$G,Tabelid!$L$1,$C:$C,Tabelid!$J$4),0),""))),"")</f>
        <v/>
      </c>
      <c r="T63" s="52" t="str">
        <f>IFERROR(IF($G63=Tabelid!$L$6,Eksplikatsioon!Y64/SUM(Eksplikatsioon!$O64:'Eksplikatsioon'!$AG64),IF($G63=Tabelid!$L$4,IFERROR(SUMIFS($E:$E,$G:$G,Tabelid!$L$1,$C:$C,Tabelid!$J$4,$H:$H,T$2,$A:$A,$A63)/SUMIFS($E:$E,$G:$G,Tabelid!$L$1,$C:$C,Tabelid!$J$4,$A:$A,$A63),0),IF($G63=Tabelid!$L$5,IFERROR(SUMIFS($E:$E,$G:$G,Tabelid!$L$1,$C:$C,Tabelid!$J$4,$H:$H,T$2)/SUMIFS($E:$E,$G:$G,Tabelid!$L$1,$C:$C,Tabelid!$J$4),0),""))),"")</f>
        <v/>
      </c>
      <c r="U63" s="52" t="str">
        <f>IFERROR(IF($G63=Tabelid!$L$6,Eksplikatsioon!Z64/SUM(Eksplikatsioon!$O64:'Eksplikatsioon'!$AG64),IF($G63=Tabelid!$L$4,IFERROR(SUMIFS($E:$E,$G:$G,Tabelid!$L$1,$C:$C,Tabelid!$J$4,$H:$H,U$2,$A:$A,$A63)/SUMIFS($E:$E,$G:$G,Tabelid!$L$1,$C:$C,Tabelid!$J$4,$A:$A,$A63),0),IF($G63=Tabelid!$L$5,IFERROR(SUMIFS($E:$E,$G:$G,Tabelid!$L$1,$C:$C,Tabelid!$J$4,$H:$H,U$2)/SUMIFS($E:$E,$G:$G,Tabelid!$L$1,$C:$C,Tabelid!$J$4),0),""))),"")</f>
        <v/>
      </c>
      <c r="V63" s="52"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52"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52"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52"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52"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52"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52"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52" t="str">
        <f>IFERROR(IF($G63=Tabelid!$L$6,$E63*J63,IFERROR($E63*J63/SUM($J63:$AB63)*(Eksplikatsioon!O64)/SUMPRODUCT($J63:$AB63,Eksplikatsioon!$O64:$AG64),"")),"")</f>
        <v/>
      </c>
      <c r="AD63" s="52" t="str">
        <f>IFERROR(IF($G63=Tabelid!$L$6,$E63*K63,IFERROR($E63*K63/SUM($J63:$AB63)*(Eksplikatsioon!P64)/SUMPRODUCT($J63:$AB63,Eksplikatsioon!$O64:$AG64),"")),"")</f>
        <v/>
      </c>
      <c r="AE63" s="52" t="str">
        <f>IFERROR(IF($G63=Tabelid!$L$6,$E63*L63,IFERROR($E63*L63/SUM($J63:$AB63)*(Eksplikatsioon!Q64)/SUMPRODUCT($J63:$AB63,Eksplikatsioon!$O64:$AG64),"")),"")</f>
        <v/>
      </c>
      <c r="AF63" s="52" t="str">
        <f>IFERROR(IF($G63=Tabelid!$L$6,$E63*M63,IFERROR($E63*M63/SUM($J63:$AB63)*(Eksplikatsioon!R64)/SUMPRODUCT($J63:$AB63,Eksplikatsioon!$O64:$AG64),"")),"")</f>
        <v/>
      </c>
      <c r="AG63" s="52" t="str">
        <f>IFERROR(IF($G63=Tabelid!$L$6,$E63*N63,IFERROR($E63*N63/SUM($J63:$AB63)*(Eksplikatsioon!S64)/SUMPRODUCT($J63:$AB63,Eksplikatsioon!$O64:$AG64),"")),"")</f>
        <v/>
      </c>
      <c r="AH63" s="52" t="str">
        <f>IFERROR(IF($G63=Tabelid!$L$6,$E63*O63,IFERROR($E63*O63/SUM($J63:$AB63)*(Eksplikatsioon!T64)/SUMPRODUCT($J63:$AB63,Eksplikatsioon!$O64:$AG64),"")),"")</f>
        <v/>
      </c>
      <c r="AI63" s="52" t="str">
        <f>IFERROR(IF($G63=Tabelid!$L$6,$E63*P63,IFERROR($E63*P63/SUM($J63:$AB63)*(Eksplikatsioon!U64)/SUMPRODUCT($J63:$AB63,Eksplikatsioon!$O64:$AG64),"")),"")</f>
        <v/>
      </c>
      <c r="AJ63" s="52" t="str">
        <f>IFERROR(IF($G63=Tabelid!$L$6,$E63*Q63,IFERROR($E63*Q63/SUM($J63:$AB63)*(Eksplikatsioon!V64)/SUMPRODUCT($J63:$AB63,Eksplikatsioon!$O64:$AG64),"")),"")</f>
        <v/>
      </c>
      <c r="AK63" s="52" t="str">
        <f>IFERROR(IF($G63=Tabelid!$L$6,$E63*R63,IFERROR($E63*R63/SUM($J63:$AB63)*(Eksplikatsioon!W64)/SUMPRODUCT($J63:$AB63,Eksplikatsioon!$O64:$AG64),"")),"")</f>
        <v/>
      </c>
      <c r="AL63" s="52" t="str">
        <f>IFERROR(IF($G63=Tabelid!$L$6,$E63*S63,IFERROR($E63*S63/SUM($J63:$AB63)*(Eksplikatsioon!X64)/SUMPRODUCT($J63:$AB63,Eksplikatsioon!$O64:$AG64),"")),"")</f>
        <v/>
      </c>
      <c r="AM63" s="52" t="str">
        <f>IFERROR(IF($G63=Tabelid!$L$6,$E63*T63,IFERROR($E63*T63/SUM($J63:$AB63)*(Eksplikatsioon!Y64)/SUMPRODUCT($J63:$AB63,Eksplikatsioon!$O64:$AG64),"")),"")</f>
        <v/>
      </c>
      <c r="AN63" s="52" t="str">
        <f>IFERROR(IF($G63=Tabelid!$L$6,$E63*U63,IFERROR($E63*U63/SUM($J63:$AB63)*(Eksplikatsioon!Z64)/SUMPRODUCT($J63:$AB63,Eksplikatsioon!$O64:$AG64),"")),"")</f>
        <v/>
      </c>
      <c r="AO63" s="52" t="str">
        <f>IFERROR(IF($G63=Tabelid!$L$6,$E63*V63,IFERROR($E63*V63/SUM($J63:$AB63)*(Eksplikatsioon!AA64)/SUMPRODUCT($J63:$AB63,Eksplikatsioon!$O64:$AG64),"")),"")</f>
        <v/>
      </c>
      <c r="AP63" s="52" t="str">
        <f>IFERROR(IF($G63=Tabelid!$L$6,$E63*W63,IFERROR($E63*W63/SUM($J63:$AB63)*(Eksplikatsioon!AB64)/SUMPRODUCT($J63:$AB63,Eksplikatsioon!$O64:$AG64),"")),"")</f>
        <v/>
      </c>
      <c r="AQ63" s="52" t="str">
        <f>IFERROR(IF($G63=Tabelid!$L$6,$E63*X63,IFERROR($E63*X63/SUM($J63:$AB63)*(Eksplikatsioon!AC64)/SUMPRODUCT($J63:$AB63,Eksplikatsioon!$O64:$AG64),"")),"")</f>
        <v/>
      </c>
      <c r="AR63" s="52" t="str">
        <f>IFERROR(IF($G63=Tabelid!$L$6,$E63*Y63,IFERROR($E63*Y63/SUM($J63:$AB63)*(Eksplikatsioon!AD64)/SUMPRODUCT($J63:$AB63,Eksplikatsioon!$O64:$AG64),"")),"")</f>
        <v/>
      </c>
      <c r="AS63" s="52" t="str">
        <f>IFERROR(IF($G63=Tabelid!$L$6,$E63*Z63,IFERROR($E63*Z63/SUM($J63:$AB63)*(Eksplikatsioon!AE64)/SUMPRODUCT($J63:$AB63,Eksplikatsioon!$O64:$AG64),"")),"")</f>
        <v/>
      </c>
      <c r="AT63" s="52" t="str">
        <f>IFERROR(IF($G63=Tabelid!$L$6,$E63*AA63,IFERROR($E63*AA63/SUM($J63:$AB63)*(Eksplikatsioon!AF64)/SUMPRODUCT($J63:$AB63,Eksplikatsioon!$O64:$AG64),"")),"")</f>
        <v/>
      </c>
      <c r="AU63" s="52" t="str">
        <f>IFERROR(IF($G63=Tabelid!$L$6,$E63*AB63,IFERROR($E63*AB63/SUM($J63:$AB63)*(Eksplikatsioon!AG64)/SUMPRODUCT($J63:$AB63,Eksplikatsioon!$O64:$AG64),"")),"")</f>
        <v/>
      </c>
    </row>
    <row r="64" spans="1:59" x14ac:dyDescent="0.25">
      <c r="A64" s="38" t="str">
        <f>IF(Eksplikatsioon!A65=0,"",Eksplikatsioon!A65)</f>
        <v>01</v>
      </c>
      <c r="B64" s="38" t="str">
        <f>IF(Eksplikatsioon!B65=0,"",Eksplikatsioon!B65)</f>
        <v>T5</v>
      </c>
      <c r="C64" s="38" t="str">
        <f>IF(Eksplikatsioon!C65=0,"",Eksplikatsioon!C65)</f>
        <v>VERTIKAALSETE ÜHENDUSTEEDE PIND</v>
      </c>
      <c r="D64" s="38" t="str">
        <f>IF(Eksplikatsioon!D65=0,"",Eksplikatsioon!D65)</f>
        <v>Trepp/Trepikoda</v>
      </c>
      <c r="E64" s="38">
        <f>IF(Eksplikatsioon!F65=0,"",Eksplikatsioon!F65)</f>
        <v>12.2</v>
      </c>
      <c r="F64" s="38" t="str">
        <f>IF(Eksplikatsioon!H65=0,"",Eksplikatsioon!H65)</f>
        <v/>
      </c>
      <c r="G64" s="38" t="str">
        <f>IF(Eksplikatsioon!J65=0,"",Eksplikatsioon!J65)</f>
        <v/>
      </c>
      <c r="H64" s="38" t="str">
        <f>IF(Eksplikatsioon!K65=0,"",Eksplikatsioon!K65)</f>
        <v/>
      </c>
      <c r="I64" s="38" t="str">
        <f>IF(Eksplikatsioon!L65=0,"",Eksplikatsioon!L65)</f>
        <v/>
      </c>
      <c r="J64" s="52" t="str">
        <f>IFERROR(IF($G64=Tabelid!$L$6,Eksplikatsioon!O65/SUM(Eksplikatsioon!$O65:'Eksplikatsioon'!$AG65),IF($G64=Tabelid!$L$4,IFERROR(SUMIFS($E:$E,$G:$G,Tabelid!$L$1,$C:$C,Tabelid!$J$4,$H:$H,J$2,$A:$A,$A64)/SUMIFS($E:$E,$G:$G,Tabelid!$L$1,$C:$C,Tabelid!$J$4,$A:$A,$A64),0),IF($G64=Tabelid!$L$5,IFERROR(SUMIFS($E:$E,$G:$G,Tabelid!$L$1,$C:$C,Tabelid!$J$4,$H:$H,J$2)/SUMIFS($E:$E,$G:$G,Tabelid!$L$1,$C:$C,Tabelid!$J$4),0),""))),"")</f>
        <v/>
      </c>
      <c r="K64" s="52" t="str">
        <f>IFERROR(IF($G64=Tabelid!$L$6,Eksplikatsioon!P65/SUM(Eksplikatsioon!$O65:'Eksplikatsioon'!$AG65),IF($G64=Tabelid!$L$4,IFERROR(SUMIFS($E:$E,$G:$G,Tabelid!$L$1,$C:$C,Tabelid!$J$4,$H:$H,K$2,$A:$A,$A64)/SUMIFS($E:$E,$G:$G,Tabelid!$L$1,$C:$C,Tabelid!$J$4,$A:$A,$A64),0),IF($G64=Tabelid!$L$5,IFERROR(SUMIFS($E:$E,$G:$G,Tabelid!$L$1,$C:$C,Tabelid!$J$4,$H:$H,K$2)/SUMIFS($E:$E,$G:$G,Tabelid!$L$1,$C:$C,Tabelid!$J$4),0),""))),"")</f>
        <v/>
      </c>
      <c r="L64" s="52" t="str">
        <f>IFERROR(IF($G64=Tabelid!$L$6,Eksplikatsioon!Q65/SUM(Eksplikatsioon!$O65:'Eksplikatsioon'!$AG65),IF($G64=Tabelid!$L$4,IFERROR(SUMIFS($E:$E,$G:$G,Tabelid!$L$1,$C:$C,Tabelid!$J$4,$H:$H,L$2,$A:$A,$A64)/SUMIFS($E:$E,$G:$G,Tabelid!$L$1,$C:$C,Tabelid!$J$4,$A:$A,$A64),0),IF($G64=Tabelid!$L$5,IFERROR(SUMIFS($E:$E,$G:$G,Tabelid!$L$1,$C:$C,Tabelid!$J$4,$H:$H,L$2)/SUMIFS($E:$E,$G:$G,Tabelid!$L$1,$C:$C,Tabelid!$J$4),0),""))),"")</f>
        <v/>
      </c>
      <c r="M64" s="52" t="str">
        <f>IFERROR(IF($G64=Tabelid!$L$6,Eksplikatsioon!R65/SUM(Eksplikatsioon!$O65:'Eksplikatsioon'!$AG65),IF($G64=Tabelid!$L$4,IFERROR(SUMIFS($E:$E,$G:$G,Tabelid!$L$1,$C:$C,Tabelid!$J$4,$H:$H,M$2,$A:$A,$A64)/SUMIFS($E:$E,$G:$G,Tabelid!$L$1,$C:$C,Tabelid!$J$4,$A:$A,$A64),0),IF($G64=Tabelid!$L$5,IFERROR(SUMIFS($E:$E,$G:$G,Tabelid!$L$1,$C:$C,Tabelid!$J$4,$H:$H,M$2)/SUMIFS($E:$E,$G:$G,Tabelid!$L$1,$C:$C,Tabelid!$J$4),0),""))),"")</f>
        <v/>
      </c>
      <c r="N64" s="52" t="str">
        <f>IFERROR(IF($G64=Tabelid!$L$6,Eksplikatsioon!S65/SUM(Eksplikatsioon!$O65:'Eksplikatsioon'!$AG65),IF($G64=Tabelid!$L$4,IFERROR(SUMIFS($E:$E,$G:$G,Tabelid!$L$1,$C:$C,Tabelid!$J$4,$H:$H,N$2,$A:$A,$A64)/SUMIFS($E:$E,$G:$G,Tabelid!$L$1,$C:$C,Tabelid!$J$4,$A:$A,$A64),0),IF($G64=Tabelid!$L$5,IFERROR(SUMIFS($E:$E,$G:$G,Tabelid!$L$1,$C:$C,Tabelid!$J$4,$H:$H,N$2)/SUMIFS($E:$E,$G:$G,Tabelid!$L$1,$C:$C,Tabelid!$J$4),0),""))),"")</f>
        <v/>
      </c>
      <c r="O64" s="52" t="str">
        <f>IFERROR(IF($G64=Tabelid!$L$6,Eksplikatsioon!T65/SUM(Eksplikatsioon!$O65:'Eksplikatsioon'!$AG65),IF($G64=Tabelid!$L$4,IFERROR(SUMIFS($E:$E,$G:$G,Tabelid!$L$1,$C:$C,Tabelid!$J$4,$H:$H,O$2,$A:$A,$A64)/SUMIFS($E:$E,$G:$G,Tabelid!$L$1,$C:$C,Tabelid!$J$4,$A:$A,$A64),0),IF($G64=Tabelid!$L$5,IFERROR(SUMIFS($E:$E,$G:$G,Tabelid!$L$1,$C:$C,Tabelid!$J$4,$H:$H,O$2)/SUMIFS($E:$E,$G:$G,Tabelid!$L$1,$C:$C,Tabelid!$J$4),0),""))),"")</f>
        <v/>
      </c>
      <c r="P64" s="52" t="str">
        <f>IFERROR(IF($G64=Tabelid!$L$6,Eksplikatsioon!U65/SUM(Eksplikatsioon!$O65:'Eksplikatsioon'!$AG65),IF($G64=Tabelid!$L$4,IFERROR(SUMIFS($E:$E,$G:$G,Tabelid!$L$1,$C:$C,Tabelid!$J$4,$H:$H,P$2,$A:$A,$A64)/SUMIFS($E:$E,$G:$G,Tabelid!$L$1,$C:$C,Tabelid!$J$4,$A:$A,$A64),0),IF($G64=Tabelid!$L$5,IFERROR(SUMIFS($E:$E,$G:$G,Tabelid!$L$1,$C:$C,Tabelid!$J$4,$H:$H,P$2)/SUMIFS($E:$E,$G:$G,Tabelid!$L$1,$C:$C,Tabelid!$J$4),0),""))),"")</f>
        <v/>
      </c>
      <c r="Q64" s="52" t="str">
        <f>IFERROR(IF($G64=Tabelid!$L$6,Eksplikatsioon!V65/SUM(Eksplikatsioon!$O65:'Eksplikatsioon'!$AG65),IF($G64=Tabelid!$L$4,IFERROR(SUMIFS($E:$E,$G:$G,Tabelid!$L$1,$C:$C,Tabelid!$J$4,$H:$H,Q$2,$A:$A,$A64)/SUMIFS($E:$E,$G:$G,Tabelid!$L$1,$C:$C,Tabelid!$J$4,$A:$A,$A64),0),IF($G64=Tabelid!$L$5,IFERROR(SUMIFS($E:$E,$G:$G,Tabelid!$L$1,$C:$C,Tabelid!$J$4,$H:$H,Q$2)/SUMIFS($E:$E,$G:$G,Tabelid!$L$1,$C:$C,Tabelid!$J$4),0),""))),"")</f>
        <v/>
      </c>
      <c r="R64" s="52" t="str">
        <f>IFERROR(IF($G64=Tabelid!$L$6,Eksplikatsioon!W65/SUM(Eksplikatsioon!$O65:'Eksplikatsioon'!$AG65),IF($G64=Tabelid!$L$4,IFERROR(SUMIFS($E:$E,$G:$G,Tabelid!$L$1,$C:$C,Tabelid!$J$4,$H:$H,R$2,$A:$A,$A64)/SUMIFS($E:$E,$G:$G,Tabelid!$L$1,$C:$C,Tabelid!$J$4,$A:$A,$A64),0),IF($G64=Tabelid!$L$5,IFERROR(SUMIFS($E:$E,$G:$G,Tabelid!$L$1,$C:$C,Tabelid!$J$4,$H:$H,R$2)/SUMIFS($E:$E,$G:$G,Tabelid!$L$1,$C:$C,Tabelid!$J$4),0),""))),"")</f>
        <v/>
      </c>
      <c r="S64" s="52" t="str">
        <f>IFERROR(IF($G64=Tabelid!$L$6,Eksplikatsioon!X65/SUM(Eksplikatsioon!$O65:'Eksplikatsioon'!$AG65),IF($G64=Tabelid!$L$4,IFERROR(SUMIFS($E:$E,$G:$G,Tabelid!$L$1,$C:$C,Tabelid!$J$4,$H:$H,S$2,$A:$A,$A64)/SUMIFS($E:$E,$G:$G,Tabelid!$L$1,$C:$C,Tabelid!$J$4,$A:$A,$A64),0),IF($G64=Tabelid!$L$5,IFERROR(SUMIFS($E:$E,$G:$G,Tabelid!$L$1,$C:$C,Tabelid!$J$4,$H:$H,S$2)/SUMIFS($E:$E,$G:$G,Tabelid!$L$1,$C:$C,Tabelid!$J$4),0),""))),"")</f>
        <v/>
      </c>
      <c r="T64" s="52" t="str">
        <f>IFERROR(IF($G64=Tabelid!$L$6,Eksplikatsioon!Y65/SUM(Eksplikatsioon!$O65:'Eksplikatsioon'!$AG65),IF($G64=Tabelid!$L$4,IFERROR(SUMIFS($E:$E,$G:$G,Tabelid!$L$1,$C:$C,Tabelid!$J$4,$H:$H,T$2,$A:$A,$A64)/SUMIFS($E:$E,$G:$G,Tabelid!$L$1,$C:$C,Tabelid!$J$4,$A:$A,$A64),0),IF($G64=Tabelid!$L$5,IFERROR(SUMIFS($E:$E,$G:$G,Tabelid!$L$1,$C:$C,Tabelid!$J$4,$H:$H,T$2)/SUMIFS($E:$E,$G:$G,Tabelid!$L$1,$C:$C,Tabelid!$J$4),0),""))),"")</f>
        <v/>
      </c>
      <c r="U64" s="52" t="str">
        <f>IFERROR(IF($G64=Tabelid!$L$6,Eksplikatsioon!Z65/SUM(Eksplikatsioon!$O65:'Eksplikatsioon'!$AG65),IF($G64=Tabelid!$L$4,IFERROR(SUMIFS($E:$E,$G:$G,Tabelid!$L$1,$C:$C,Tabelid!$J$4,$H:$H,U$2,$A:$A,$A64)/SUMIFS($E:$E,$G:$G,Tabelid!$L$1,$C:$C,Tabelid!$J$4,$A:$A,$A64),0),IF($G64=Tabelid!$L$5,IFERROR(SUMIFS($E:$E,$G:$G,Tabelid!$L$1,$C:$C,Tabelid!$J$4,$H:$H,U$2)/SUMIFS($E:$E,$G:$G,Tabelid!$L$1,$C:$C,Tabelid!$J$4),0),""))),"")</f>
        <v/>
      </c>
      <c r="V64" s="52"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52"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52"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52"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52"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52"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52"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52" t="str">
        <f>IFERROR(IF($G64=Tabelid!$L$6,$E64*J64,IFERROR($E64*J64/SUM($J64:$AB64)*(Eksplikatsioon!O65)/SUMPRODUCT($J64:$AB64,Eksplikatsioon!$O65:$AG65),"")),"")</f>
        <v/>
      </c>
      <c r="AD64" s="52" t="str">
        <f>IFERROR(IF($G64=Tabelid!$L$6,$E64*K64,IFERROR($E64*K64/SUM($J64:$AB64)*(Eksplikatsioon!P65)/SUMPRODUCT($J64:$AB64,Eksplikatsioon!$O65:$AG65),"")),"")</f>
        <v/>
      </c>
      <c r="AE64" s="52" t="str">
        <f>IFERROR(IF($G64=Tabelid!$L$6,$E64*L64,IFERROR($E64*L64/SUM($J64:$AB64)*(Eksplikatsioon!Q65)/SUMPRODUCT($J64:$AB64,Eksplikatsioon!$O65:$AG65),"")),"")</f>
        <v/>
      </c>
      <c r="AF64" s="52" t="str">
        <f>IFERROR(IF($G64=Tabelid!$L$6,$E64*M64,IFERROR($E64*M64/SUM($J64:$AB64)*(Eksplikatsioon!R65)/SUMPRODUCT($J64:$AB64,Eksplikatsioon!$O65:$AG65),"")),"")</f>
        <v/>
      </c>
      <c r="AG64" s="52" t="str">
        <f>IFERROR(IF($G64=Tabelid!$L$6,$E64*N64,IFERROR($E64*N64/SUM($J64:$AB64)*(Eksplikatsioon!S65)/SUMPRODUCT($J64:$AB64,Eksplikatsioon!$O65:$AG65),"")),"")</f>
        <v/>
      </c>
      <c r="AH64" s="52" t="str">
        <f>IFERROR(IF($G64=Tabelid!$L$6,$E64*O64,IFERROR($E64*O64/SUM($J64:$AB64)*(Eksplikatsioon!T65)/SUMPRODUCT($J64:$AB64,Eksplikatsioon!$O65:$AG65),"")),"")</f>
        <v/>
      </c>
      <c r="AI64" s="52" t="str">
        <f>IFERROR(IF($G64=Tabelid!$L$6,$E64*P64,IFERROR($E64*P64/SUM($J64:$AB64)*(Eksplikatsioon!U65)/SUMPRODUCT($J64:$AB64,Eksplikatsioon!$O65:$AG65),"")),"")</f>
        <v/>
      </c>
      <c r="AJ64" s="52" t="str">
        <f>IFERROR(IF($G64=Tabelid!$L$6,$E64*Q64,IFERROR($E64*Q64/SUM($J64:$AB64)*(Eksplikatsioon!V65)/SUMPRODUCT($J64:$AB64,Eksplikatsioon!$O65:$AG65),"")),"")</f>
        <v/>
      </c>
      <c r="AK64" s="52" t="str">
        <f>IFERROR(IF($G64=Tabelid!$L$6,$E64*R64,IFERROR($E64*R64/SUM($J64:$AB64)*(Eksplikatsioon!W65)/SUMPRODUCT($J64:$AB64,Eksplikatsioon!$O65:$AG65),"")),"")</f>
        <v/>
      </c>
      <c r="AL64" s="52" t="str">
        <f>IFERROR(IF($G64=Tabelid!$L$6,$E64*S64,IFERROR($E64*S64/SUM($J64:$AB64)*(Eksplikatsioon!X65)/SUMPRODUCT($J64:$AB64,Eksplikatsioon!$O65:$AG65),"")),"")</f>
        <v/>
      </c>
      <c r="AM64" s="52" t="str">
        <f>IFERROR(IF($G64=Tabelid!$L$6,$E64*T64,IFERROR($E64*T64/SUM($J64:$AB64)*(Eksplikatsioon!Y65)/SUMPRODUCT($J64:$AB64,Eksplikatsioon!$O65:$AG65),"")),"")</f>
        <v/>
      </c>
      <c r="AN64" s="52" t="str">
        <f>IFERROR(IF($G64=Tabelid!$L$6,$E64*U64,IFERROR($E64*U64/SUM($J64:$AB64)*(Eksplikatsioon!Z65)/SUMPRODUCT($J64:$AB64,Eksplikatsioon!$O65:$AG65),"")),"")</f>
        <v/>
      </c>
      <c r="AO64" s="52" t="str">
        <f>IFERROR(IF($G64=Tabelid!$L$6,$E64*V64,IFERROR($E64*V64/SUM($J64:$AB64)*(Eksplikatsioon!AA65)/SUMPRODUCT($J64:$AB64,Eksplikatsioon!$O65:$AG65),"")),"")</f>
        <v/>
      </c>
      <c r="AP64" s="52" t="str">
        <f>IFERROR(IF($G64=Tabelid!$L$6,$E64*W64,IFERROR($E64*W64/SUM($J64:$AB64)*(Eksplikatsioon!AB65)/SUMPRODUCT($J64:$AB64,Eksplikatsioon!$O65:$AG65),"")),"")</f>
        <v/>
      </c>
      <c r="AQ64" s="52" t="str">
        <f>IFERROR(IF($G64=Tabelid!$L$6,$E64*X64,IFERROR($E64*X64/SUM($J64:$AB64)*(Eksplikatsioon!AC65)/SUMPRODUCT($J64:$AB64,Eksplikatsioon!$O65:$AG65),"")),"")</f>
        <v/>
      </c>
      <c r="AR64" s="52" t="str">
        <f>IFERROR(IF($G64=Tabelid!$L$6,$E64*Y64,IFERROR($E64*Y64/SUM($J64:$AB64)*(Eksplikatsioon!AD65)/SUMPRODUCT($J64:$AB64,Eksplikatsioon!$O65:$AG65),"")),"")</f>
        <v/>
      </c>
      <c r="AS64" s="52" t="str">
        <f>IFERROR(IF($G64=Tabelid!$L$6,$E64*Z64,IFERROR($E64*Z64/SUM($J64:$AB64)*(Eksplikatsioon!AE65)/SUMPRODUCT($J64:$AB64,Eksplikatsioon!$O65:$AG65),"")),"")</f>
        <v/>
      </c>
      <c r="AT64" s="52" t="str">
        <f>IFERROR(IF($G64=Tabelid!$L$6,$E64*AA64,IFERROR($E64*AA64/SUM($J64:$AB64)*(Eksplikatsioon!AF65)/SUMPRODUCT($J64:$AB64,Eksplikatsioon!$O65:$AG65),"")),"")</f>
        <v/>
      </c>
      <c r="AU64" s="52" t="str">
        <f>IFERROR(IF($G64=Tabelid!$L$6,$E64*AB64,IFERROR($E64*AB64/SUM($J64:$AB64)*(Eksplikatsioon!AG65)/SUMPRODUCT($J64:$AB64,Eksplikatsioon!$O65:$AG65),"")),"")</f>
        <v/>
      </c>
    </row>
    <row r="65" spans="1:47" x14ac:dyDescent="0.25">
      <c r="A65" s="38" t="str">
        <f>IF(Eksplikatsioon!A66=0,"",Eksplikatsioon!A66)</f>
        <v>02</v>
      </c>
      <c r="B65" s="38" t="str">
        <f>IF(Eksplikatsioon!B66=0,"",Eksplikatsioon!B66)</f>
        <v>201</v>
      </c>
      <c r="C65" s="38" t="str">
        <f>IF(Eksplikatsioon!C66=0,"",Eksplikatsioon!C66)</f>
        <v>ÜÜRITAV PIND</v>
      </c>
      <c r="D65" s="38" t="str">
        <f>IF(Eksplikatsioon!D66=0,"",Eksplikatsioon!D66)</f>
        <v>Kabinet/Büroo</v>
      </c>
      <c r="E65" s="38">
        <f>IF(Eksplikatsioon!F66=0,"",Eksplikatsioon!F66)</f>
        <v>124</v>
      </c>
      <c r="F65" s="38" t="str">
        <f>IF(Eksplikatsioon!H66=0,"",Eksplikatsioon!H66)</f>
        <v/>
      </c>
      <c r="G65" s="38" t="str">
        <f>IF(Eksplikatsioon!J66=0,"",Eksplikatsioon!J66)</f>
        <v>Ainukasutuses pind</v>
      </c>
      <c r="H65" s="38" t="str">
        <f>IF(Eksplikatsioon!K66=0,"",Eksplikatsioon!K66)</f>
        <v>Rahandusministeeriumi Hiiu talitus</v>
      </c>
      <c r="I65" s="38" t="str">
        <f>IF(Eksplikatsioon!L66=0,"",Eksplikatsioon!L66)</f>
        <v>LEIGRI5_25</v>
      </c>
      <c r="J65" s="52" t="str">
        <f>IFERROR(IF($G65=Tabelid!$L$6,Eksplikatsioon!O66/SUM(Eksplikatsioon!$O66:'Eksplikatsioon'!$AG66),IF($G65=Tabelid!$L$4,IFERROR(SUMIFS($E:$E,$G:$G,Tabelid!$L$1,$C:$C,Tabelid!$J$4,$H:$H,J$2,$A:$A,$A65)/SUMIFS($E:$E,$G:$G,Tabelid!$L$1,$C:$C,Tabelid!$J$4,$A:$A,$A65),0),IF($G65=Tabelid!$L$5,IFERROR(SUMIFS($E:$E,$G:$G,Tabelid!$L$1,$C:$C,Tabelid!$J$4,$H:$H,J$2)/SUMIFS($E:$E,$G:$G,Tabelid!$L$1,$C:$C,Tabelid!$J$4),0),""))),"")</f>
        <v/>
      </c>
      <c r="K65" s="52" t="str">
        <f>IFERROR(IF($G65=Tabelid!$L$6,Eksplikatsioon!P66/SUM(Eksplikatsioon!$O66:'Eksplikatsioon'!$AG66),IF($G65=Tabelid!$L$4,IFERROR(SUMIFS($E:$E,$G:$G,Tabelid!$L$1,$C:$C,Tabelid!$J$4,$H:$H,K$2,$A:$A,$A65)/SUMIFS($E:$E,$G:$G,Tabelid!$L$1,$C:$C,Tabelid!$J$4,$A:$A,$A65),0),IF($G65=Tabelid!$L$5,IFERROR(SUMIFS($E:$E,$G:$G,Tabelid!$L$1,$C:$C,Tabelid!$J$4,$H:$H,K$2)/SUMIFS($E:$E,$G:$G,Tabelid!$L$1,$C:$C,Tabelid!$J$4),0),""))),"")</f>
        <v/>
      </c>
      <c r="L65" s="52" t="str">
        <f>IFERROR(IF($G65=Tabelid!$L$6,Eksplikatsioon!Q66/SUM(Eksplikatsioon!$O66:'Eksplikatsioon'!$AG66),IF($G65=Tabelid!$L$4,IFERROR(SUMIFS($E:$E,$G:$G,Tabelid!$L$1,$C:$C,Tabelid!$J$4,$H:$H,L$2,$A:$A,$A65)/SUMIFS($E:$E,$G:$G,Tabelid!$L$1,$C:$C,Tabelid!$J$4,$A:$A,$A65),0),IF($G65=Tabelid!$L$5,IFERROR(SUMIFS($E:$E,$G:$G,Tabelid!$L$1,$C:$C,Tabelid!$J$4,$H:$H,L$2)/SUMIFS($E:$E,$G:$G,Tabelid!$L$1,$C:$C,Tabelid!$J$4),0),""))),"")</f>
        <v/>
      </c>
      <c r="M65" s="52" t="str">
        <f>IFERROR(IF($G65=Tabelid!$L$6,Eksplikatsioon!R66/SUM(Eksplikatsioon!$O66:'Eksplikatsioon'!$AG66),IF($G65=Tabelid!$L$4,IFERROR(SUMIFS($E:$E,$G:$G,Tabelid!$L$1,$C:$C,Tabelid!$J$4,$H:$H,M$2,$A:$A,$A65)/SUMIFS($E:$E,$G:$G,Tabelid!$L$1,$C:$C,Tabelid!$J$4,$A:$A,$A65),0),IF($G65=Tabelid!$L$5,IFERROR(SUMIFS($E:$E,$G:$G,Tabelid!$L$1,$C:$C,Tabelid!$J$4,$H:$H,M$2)/SUMIFS($E:$E,$G:$G,Tabelid!$L$1,$C:$C,Tabelid!$J$4),0),""))),"")</f>
        <v/>
      </c>
      <c r="N65" s="52" t="str">
        <f>IFERROR(IF($G65=Tabelid!$L$6,Eksplikatsioon!S66/SUM(Eksplikatsioon!$O66:'Eksplikatsioon'!$AG66),IF($G65=Tabelid!$L$4,IFERROR(SUMIFS($E:$E,$G:$G,Tabelid!$L$1,$C:$C,Tabelid!$J$4,$H:$H,N$2,$A:$A,$A65)/SUMIFS($E:$E,$G:$G,Tabelid!$L$1,$C:$C,Tabelid!$J$4,$A:$A,$A65),0),IF($G65=Tabelid!$L$5,IFERROR(SUMIFS($E:$E,$G:$G,Tabelid!$L$1,$C:$C,Tabelid!$J$4,$H:$H,N$2)/SUMIFS($E:$E,$G:$G,Tabelid!$L$1,$C:$C,Tabelid!$J$4),0),""))),"")</f>
        <v/>
      </c>
      <c r="O65" s="52" t="str">
        <f>IFERROR(IF($G65=Tabelid!$L$6,Eksplikatsioon!T66/SUM(Eksplikatsioon!$O66:'Eksplikatsioon'!$AG66),IF($G65=Tabelid!$L$4,IFERROR(SUMIFS($E:$E,$G:$G,Tabelid!$L$1,$C:$C,Tabelid!$J$4,$H:$H,O$2,$A:$A,$A65)/SUMIFS($E:$E,$G:$G,Tabelid!$L$1,$C:$C,Tabelid!$J$4,$A:$A,$A65),0),IF($G65=Tabelid!$L$5,IFERROR(SUMIFS($E:$E,$G:$G,Tabelid!$L$1,$C:$C,Tabelid!$J$4,$H:$H,O$2)/SUMIFS($E:$E,$G:$G,Tabelid!$L$1,$C:$C,Tabelid!$J$4),0),""))),"")</f>
        <v/>
      </c>
      <c r="P65" s="52" t="str">
        <f>IFERROR(IF($G65=Tabelid!$L$6,Eksplikatsioon!U66/SUM(Eksplikatsioon!$O66:'Eksplikatsioon'!$AG66),IF($G65=Tabelid!$L$4,IFERROR(SUMIFS($E:$E,$G:$G,Tabelid!$L$1,$C:$C,Tabelid!$J$4,$H:$H,P$2,$A:$A,$A65)/SUMIFS($E:$E,$G:$G,Tabelid!$L$1,$C:$C,Tabelid!$J$4,$A:$A,$A65),0),IF($G65=Tabelid!$L$5,IFERROR(SUMIFS($E:$E,$G:$G,Tabelid!$L$1,$C:$C,Tabelid!$J$4,$H:$H,P$2)/SUMIFS($E:$E,$G:$G,Tabelid!$L$1,$C:$C,Tabelid!$J$4),0),""))),"")</f>
        <v/>
      </c>
      <c r="Q65" s="52" t="str">
        <f>IFERROR(IF($G65=Tabelid!$L$6,Eksplikatsioon!V66/SUM(Eksplikatsioon!$O66:'Eksplikatsioon'!$AG66),IF($G65=Tabelid!$L$4,IFERROR(SUMIFS($E:$E,$G:$G,Tabelid!$L$1,$C:$C,Tabelid!$J$4,$H:$H,Q$2,$A:$A,$A65)/SUMIFS($E:$E,$G:$G,Tabelid!$L$1,$C:$C,Tabelid!$J$4,$A:$A,$A65),0),IF($G65=Tabelid!$L$5,IFERROR(SUMIFS($E:$E,$G:$G,Tabelid!$L$1,$C:$C,Tabelid!$J$4,$H:$H,Q$2)/SUMIFS($E:$E,$G:$G,Tabelid!$L$1,$C:$C,Tabelid!$J$4),0),""))),"")</f>
        <v/>
      </c>
      <c r="R65" s="52" t="str">
        <f>IFERROR(IF($G65=Tabelid!$L$6,Eksplikatsioon!W66/SUM(Eksplikatsioon!$O66:'Eksplikatsioon'!$AG66),IF($G65=Tabelid!$L$4,IFERROR(SUMIFS($E:$E,$G:$G,Tabelid!$L$1,$C:$C,Tabelid!$J$4,$H:$H,R$2,$A:$A,$A65)/SUMIFS($E:$E,$G:$G,Tabelid!$L$1,$C:$C,Tabelid!$J$4,$A:$A,$A65),0),IF($G65=Tabelid!$L$5,IFERROR(SUMIFS($E:$E,$G:$G,Tabelid!$L$1,$C:$C,Tabelid!$J$4,$H:$H,R$2)/SUMIFS($E:$E,$G:$G,Tabelid!$L$1,$C:$C,Tabelid!$J$4),0),""))),"")</f>
        <v/>
      </c>
      <c r="S65" s="52" t="str">
        <f>IFERROR(IF($G65=Tabelid!$L$6,Eksplikatsioon!X66/SUM(Eksplikatsioon!$O66:'Eksplikatsioon'!$AG66),IF($G65=Tabelid!$L$4,IFERROR(SUMIFS($E:$E,$G:$G,Tabelid!$L$1,$C:$C,Tabelid!$J$4,$H:$H,S$2,$A:$A,$A65)/SUMIFS($E:$E,$G:$G,Tabelid!$L$1,$C:$C,Tabelid!$J$4,$A:$A,$A65),0),IF($G65=Tabelid!$L$5,IFERROR(SUMIFS($E:$E,$G:$G,Tabelid!$L$1,$C:$C,Tabelid!$J$4,$H:$H,S$2)/SUMIFS($E:$E,$G:$G,Tabelid!$L$1,$C:$C,Tabelid!$J$4),0),""))),"")</f>
        <v/>
      </c>
      <c r="T65" s="52" t="str">
        <f>IFERROR(IF($G65=Tabelid!$L$6,Eksplikatsioon!Y66/SUM(Eksplikatsioon!$O66:'Eksplikatsioon'!$AG66),IF($G65=Tabelid!$L$4,IFERROR(SUMIFS($E:$E,$G:$G,Tabelid!$L$1,$C:$C,Tabelid!$J$4,$H:$H,T$2,$A:$A,$A65)/SUMIFS($E:$E,$G:$G,Tabelid!$L$1,$C:$C,Tabelid!$J$4,$A:$A,$A65),0),IF($G65=Tabelid!$L$5,IFERROR(SUMIFS($E:$E,$G:$G,Tabelid!$L$1,$C:$C,Tabelid!$J$4,$H:$H,T$2)/SUMIFS($E:$E,$G:$G,Tabelid!$L$1,$C:$C,Tabelid!$J$4),0),""))),"")</f>
        <v/>
      </c>
      <c r="U65" s="52" t="str">
        <f>IFERROR(IF($G65=Tabelid!$L$6,Eksplikatsioon!Z66/SUM(Eksplikatsioon!$O66:'Eksplikatsioon'!$AG66),IF($G65=Tabelid!$L$4,IFERROR(SUMIFS($E:$E,$G:$G,Tabelid!$L$1,$C:$C,Tabelid!$J$4,$H:$H,U$2,$A:$A,$A65)/SUMIFS($E:$E,$G:$G,Tabelid!$L$1,$C:$C,Tabelid!$J$4,$A:$A,$A65),0),IF($G65=Tabelid!$L$5,IFERROR(SUMIFS($E:$E,$G:$G,Tabelid!$L$1,$C:$C,Tabelid!$J$4,$H:$H,U$2)/SUMIFS($E:$E,$G:$G,Tabelid!$L$1,$C:$C,Tabelid!$J$4),0),""))),"")</f>
        <v/>
      </c>
      <c r="V65" s="52"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52"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52"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52"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52"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52"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52"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52" t="str">
        <f>IFERROR(IF($G65=Tabelid!$L$6,$E65*J65,IFERROR($E65*J65/SUM($J65:$AB65)*(Eksplikatsioon!O66)/SUMPRODUCT($J65:$AB65,Eksplikatsioon!$O66:$AG66),"")),"")</f>
        <v/>
      </c>
      <c r="AD65" s="52" t="str">
        <f>IFERROR(IF($G65=Tabelid!$L$6,$E65*K65,IFERROR($E65*K65/SUM($J65:$AB65)*(Eksplikatsioon!P66)/SUMPRODUCT($J65:$AB65,Eksplikatsioon!$O66:$AG66),"")),"")</f>
        <v/>
      </c>
      <c r="AE65" s="52" t="str">
        <f>IFERROR(IF($G65=Tabelid!$L$6,$E65*L65,IFERROR($E65*L65/SUM($J65:$AB65)*(Eksplikatsioon!Q66)/SUMPRODUCT($J65:$AB65,Eksplikatsioon!$O66:$AG66),"")),"")</f>
        <v/>
      </c>
      <c r="AF65" s="52" t="str">
        <f>IFERROR(IF($G65=Tabelid!$L$6,$E65*M65,IFERROR($E65*M65/SUM($J65:$AB65)*(Eksplikatsioon!R66)/SUMPRODUCT($J65:$AB65,Eksplikatsioon!$O66:$AG66),"")),"")</f>
        <v/>
      </c>
      <c r="AG65" s="52" t="str">
        <f>IFERROR(IF($G65=Tabelid!$L$6,$E65*N65,IFERROR($E65*N65/SUM($J65:$AB65)*(Eksplikatsioon!S66)/SUMPRODUCT($J65:$AB65,Eksplikatsioon!$O66:$AG66),"")),"")</f>
        <v/>
      </c>
      <c r="AH65" s="52" t="str">
        <f>IFERROR(IF($G65=Tabelid!$L$6,$E65*O65,IFERROR($E65*O65/SUM($J65:$AB65)*(Eksplikatsioon!T66)/SUMPRODUCT($J65:$AB65,Eksplikatsioon!$O66:$AG66),"")),"")</f>
        <v/>
      </c>
      <c r="AI65" s="52" t="str">
        <f>IFERROR(IF($G65=Tabelid!$L$6,$E65*P65,IFERROR($E65*P65/SUM($J65:$AB65)*(Eksplikatsioon!U66)/SUMPRODUCT($J65:$AB65,Eksplikatsioon!$O66:$AG66),"")),"")</f>
        <v/>
      </c>
      <c r="AJ65" s="52" t="str">
        <f>IFERROR(IF($G65=Tabelid!$L$6,$E65*Q65,IFERROR($E65*Q65/SUM($J65:$AB65)*(Eksplikatsioon!V66)/SUMPRODUCT($J65:$AB65,Eksplikatsioon!$O66:$AG66),"")),"")</f>
        <v/>
      </c>
      <c r="AK65" s="52" t="str">
        <f>IFERROR(IF($G65=Tabelid!$L$6,$E65*R65,IFERROR($E65*R65/SUM($J65:$AB65)*(Eksplikatsioon!W66)/SUMPRODUCT($J65:$AB65,Eksplikatsioon!$O66:$AG66),"")),"")</f>
        <v/>
      </c>
      <c r="AL65" s="52" t="str">
        <f>IFERROR(IF($G65=Tabelid!$L$6,$E65*S65,IFERROR($E65*S65/SUM($J65:$AB65)*(Eksplikatsioon!X66)/SUMPRODUCT($J65:$AB65,Eksplikatsioon!$O66:$AG66),"")),"")</f>
        <v/>
      </c>
      <c r="AM65" s="52" t="str">
        <f>IFERROR(IF($G65=Tabelid!$L$6,$E65*T65,IFERROR($E65*T65/SUM($J65:$AB65)*(Eksplikatsioon!Y66)/SUMPRODUCT($J65:$AB65,Eksplikatsioon!$O66:$AG66),"")),"")</f>
        <v/>
      </c>
      <c r="AN65" s="52" t="str">
        <f>IFERROR(IF($G65=Tabelid!$L$6,$E65*U65,IFERROR($E65*U65/SUM($J65:$AB65)*(Eksplikatsioon!Z66)/SUMPRODUCT($J65:$AB65,Eksplikatsioon!$O66:$AG66),"")),"")</f>
        <v/>
      </c>
      <c r="AO65" s="52" t="str">
        <f>IFERROR(IF($G65=Tabelid!$L$6,$E65*V65,IFERROR($E65*V65/SUM($J65:$AB65)*(Eksplikatsioon!AA66)/SUMPRODUCT($J65:$AB65,Eksplikatsioon!$O66:$AG66),"")),"")</f>
        <v/>
      </c>
      <c r="AP65" s="52" t="str">
        <f>IFERROR(IF($G65=Tabelid!$L$6,$E65*W65,IFERROR($E65*W65/SUM($J65:$AB65)*(Eksplikatsioon!AB66)/SUMPRODUCT($J65:$AB65,Eksplikatsioon!$O66:$AG66),"")),"")</f>
        <v/>
      </c>
      <c r="AQ65" s="52" t="str">
        <f>IFERROR(IF($G65=Tabelid!$L$6,$E65*X65,IFERROR($E65*X65/SUM($J65:$AB65)*(Eksplikatsioon!AC66)/SUMPRODUCT($J65:$AB65,Eksplikatsioon!$O66:$AG66),"")),"")</f>
        <v/>
      </c>
      <c r="AR65" s="52" t="str">
        <f>IFERROR(IF($G65=Tabelid!$L$6,$E65*Y65,IFERROR($E65*Y65/SUM($J65:$AB65)*(Eksplikatsioon!AD66)/SUMPRODUCT($J65:$AB65,Eksplikatsioon!$O66:$AG66),"")),"")</f>
        <v/>
      </c>
      <c r="AS65" s="52" t="str">
        <f>IFERROR(IF($G65=Tabelid!$L$6,$E65*Z65,IFERROR($E65*Z65/SUM($J65:$AB65)*(Eksplikatsioon!AE66)/SUMPRODUCT($J65:$AB65,Eksplikatsioon!$O66:$AG66),"")),"")</f>
        <v/>
      </c>
      <c r="AT65" s="52" t="str">
        <f>IFERROR(IF($G65=Tabelid!$L$6,$E65*AA65,IFERROR($E65*AA65/SUM($J65:$AB65)*(Eksplikatsioon!AF66)/SUMPRODUCT($J65:$AB65,Eksplikatsioon!$O66:$AG66),"")),"")</f>
        <v/>
      </c>
      <c r="AU65" s="52" t="str">
        <f>IFERROR(IF($G65=Tabelid!$L$6,$E65*AB65,IFERROR($E65*AB65/SUM($J65:$AB65)*(Eksplikatsioon!AG66)/SUMPRODUCT($J65:$AB65,Eksplikatsioon!$O66:$AG66),"")),"")</f>
        <v/>
      </c>
    </row>
    <row r="66" spans="1:47" x14ac:dyDescent="0.25">
      <c r="A66" s="38" t="str">
        <f>IF(Eksplikatsioon!A67=0,"",Eksplikatsioon!A67)</f>
        <v>02</v>
      </c>
      <c r="B66" s="38" t="str">
        <f>IF(Eksplikatsioon!B67=0,"",Eksplikatsioon!B67)</f>
        <v>201B</v>
      </c>
      <c r="C66" s="38" t="str">
        <f>IF(Eksplikatsioon!C67=0,"",Eksplikatsioon!C67)</f>
        <v>ÜÜRITAV PIND</v>
      </c>
      <c r="D66" s="38" t="str">
        <f>IF(Eksplikatsioon!D67=0,"",Eksplikatsioon!D67)</f>
        <v>Raamatukogu</v>
      </c>
      <c r="E66" s="38">
        <f>IF(Eksplikatsioon!F67=0,"",Eksplikatsioon!F67)</f>
        <v>37.1</v>
      </c>
      <c r="F66" s="38" t="str">
        <f>IF(Eksplikatsioon!H67=0,"",Eksplikatsioon!H67)</f>
        <v/>
      </c>
      <c r="G66" s="38" t="str">
        <f>IF(Eksplikatsioon!J67=0,"",Eksplikatsioon!J67)</f>
        <v>Ainukasutuses pind</v>
      </c>
      <c r="H66" s="38" t="str">
        <f>IF(Eksplikatsioon!K67=0,"",Eksplikatsioon!K67)</f>
        <v>Rahandusministeeriumi Hiiu talitus</v>
      </c>
      <c r="I66" s="38" t="str">
        <f>IF(Eksplikatsioon!L67=0,"",Eksplikatsioon!L67)</f>
        <v>LEIGRI5_25</v>
      </c>
      <c r="J66" s="52" t="str">
        <f>IFERROR(IF($G66=Tabelid!$L$6,Eksplikatsioon!O67/SUM(Eksplikatsioon!$O67:'Eksplikatsioon'!$AG67),IF($G66=Tabelid!$L$4,IFERROR(SUMIFS($E:$E,$G:$G,Tabelid!$L$1,$C:$C,Tabelid!$J$4,$H:$H,J$2,$A:$A,$A66)/SUMIFS($E:$E,$G:$G,Tabelid!$L$1,$C:$C,Tabelid!$J$4,$A:$A,$A66),0),IF($G66=Tabelid!$L$5,IFERROR(SUMIFS($E:$E,$G:$G,Tabelid!$L$1,$C:$C,Tabelid!$J$4,$H:$H,J$2)/SUMIFS($E:$E,$G:$G,Tabelid!$L$1,$C:$C,Tabelid!$J$4),0),""))),"")</f>
        <v/>
      </c>
      <c r="K66" s="52" t="str">
        <f>IFERROR(IF($G66=Tabelid!$L$6,Eksplikatsioon!P67/SUM(Eksplikatsioon!$O67:'Eksplikatsioon'!$AG67),IF($G66=Tabelid!$L$4,IFERROR(SUMIFS($E:$E,$G:$G,Tabelid!$L$1,$C:$C,Tabelid!$J$4,$H:$H,K$2,$A:$A,$A66)/SUMIFS($E:$E,$G:$G,Tabelid!$L$1,$C:$C,Tabelid!$J$4,$A:$A,$A66),0),IF($G66=Tabelid!$L$5,IFERROR(SUMIFS($E:$E,$G:$G,Tabelid!$L$1,$C:$C,Tabelid!$J$4,$H:$H,K$2)/SUMIFS($E:$E,$G:$G,Tabelid!$L$1,$C:$C,Tabelid!$J$4),0),""))),"")</f>
        <v/>
      </c>
      <c r="L66" s="52" t="str">
        <f>IFERROR(IF($G66=Tabelid!$L$6,Eksplikatsioon!Q67/SUM(Eksplikatsioon!$O67:'Eksplikatsioon'!$AG67),IF($G66=Tabelid!$L$4,IFERROR(SUMIFS($E:$E,$G:$G,Tabelid!$L$1,$C:$C,Tabelid!$J$4,$H:$H,L$2,$A:$A,$A66)/SUMIFS($E:$E,$G:$G,Tabelid!$L$1,$C:$C,Tabelid!$J$4,$A:$A,$A66),0),IF($G66=Tabelid!$L$5,IFERROR(SUMIFS($E:$E,$G:$G,Tabelid!$L$1,$C:$C,Tabelid!$J$4,$H:$H,L$2)/SUMIFS($E:$E,$G:$G,Tabelid!$L$1,$C:$C,Tabelid!$J$4),0),""))),"")</f>
        <v/>
      </c>
      <c r="M66" s="52" t="str">
        <f>IFERROR(IF($G66=Tabelid!$L$6,Eksplikatsioon!R67/SUM(Eksplikatsioon!$O67:'Eksplikatsioon'!$AG67),IF($G66=Tabelid!$L$4,IFERROR(SUMIFS($E:$E,$G:$G,Tabelid!$L$1,$C:$C,Tabelid!$J$4,$H:$H,M$2,$A:$A,$A66)/SUMIFS($E:$E,$G:$G,Tabelid!$L$1,$C:$C,Tabelid!$J$4,$A:$A,$A66),0),IF($G66=Tabelid!$L$5,IFERROR(SUMIFS($E:$E,$G:$G,Tabelid!$L$1,$C:$C,Tabelid!$J$4,$H:$H,M$2)/SUMIFS($E:$E,$G:$G,Tabelid!$L$1,$C:$C,Tabelid!$J$4),0),""))),"")</f>
        <v/>
      </c>
      <c r="N66" s="52" t="str">
        <f>IFERROR(IF($G66=Tabelid!$L$6,Eksplikatsioon!S67/SUM(Eksplikatsioon!$O67:'Eksplikatsioon'!$AG67),IF($G66=Tabelid!$L$4,IFERROR(SUMIFS($E:$E,$G:$G,Tabelid!$L$1,$C:$C,Tabelid!$J$4,$H:$H,N$2,$A:$A,$A66)/SUMIFS($E:$E,$G:$G,Tabelid!$L$1,$C:$C,Tabelid!$J$4,$A:$A,$A66),0),IF($G66=Tabelid!$L$5,IFERROR(SUMIFS($E:$E,$G:$G,Tabelid!$L$1,$C:$C,Tabelid!$J$4,$H:$H,N$2)/SUMIFS($E:$E,$G:$G,Tabelid!$L$1,$C:$C,Tabelid!$J$4),0),""))),"")</f>
        <v/>
      </c>
      <c r="O66" s="52" t="str">
        <f>IFERROR(IF($G66=Tabelid!$L$6,Eksplikatsioon!T67/SUM(Eksplikatsioon!$O67:'Eksplikatsioon'!$AG67),IF($G66=Tabelid!$L$4,IFERROR(SUMIFS($E:$E,$G:$G,Tabelid!$L$1,$C:$C,Tabelid!$J$4,$H:$H,O$2,$A:$A,$A66)/SUMIFS($E:$E,$G:$G,Tabelid!$L$1,$C:$C,Tabelid!$J$4,$A:$A,$A66),0),IF($G66=Tabelid!$L$5,IFERROR(SUMIFS($E:$E,$G:$G,Tabelid!$L$1,$C:$C,Tabelid!$J$4,$H:$H,O$2)/SUMIFS($E:$E,$G:$G,Tabelid!$L$1,$C:$C,Tabelid!$J$4),0),""))),"")</f>
        <v/>
      </c>
      <c r="P66" s="52" t="str">
        <f>IFERROR(IF($G66=Tabelid!$L$6,Eksplikatsioon!U67/SUM(Eksplikatsioon!$O67:'Eksplikatsioon'!$AG67),IF($G66=Tabelid!$L$4,IFERROR(SUMIFS($E:$E,$G:$G,Tabelid!$L$1,$C:$C,Tabelid!$J$4,$H:$H,P$2,$A:$A,$A66)/SUMIFS($E:$E,$G:$G,Tabelid!$L$1,$C:$C,Tabelid!$J$4,$A:$A,$A66),0),IF($G66=Tabelid!$L$5,IFERROR(SUMIFS($E:$E,$G:$G,Tabelid!$L$1,$C:$C,Tabelid!$J$4,$H:$H,P$2)/SUMIFS($E:$E,$G:$G,Tabelid!$L$1,$C:$C,Tabelid!$J$4),0),""))),"")</f>
        <v/>
      </c>
      <c r="Q66" s="52" t="str">
        <f>IFERROR(IF($G66=Tabelid!$L$6,Eksplikatsioon!V67/SUM(Eksplikatsioon!$O67:'Eksplikatsioon'!$AG67),IF($G66=Tabelid!$L$4,IFERROR(SUMIFS($E:$E,$G:$G,Tabelid!$L$1,$C:$C,Tabelid!$J$4,$H:$H,Q$2,$A:$A,$A66)/SUMIFS($E:$E,$G:$G,Tabelid!$L$1,$C:$C,Tabelid!$J$4,$A:$A,$A66),0),IF($G66=Tabelid!$L$5,IFERROR(SUMIFS($E:$E,$G:$G,Tabelid!$L$1,$C:$C,Tabelid!$J$4,$H:$H,Q$2)/SUMIFS($E:$E,$G:$G,Tabelid!$L$1,$C:$C,Tabelid!$J$4),0),""))),"")</f>
        <v/>
      </c>
      <c r="R66" s="52" t="str">
        <f>IFERROR(IF($G66=Tabelid!$L$6,Eksplikatsioon!W67/SUM(Eksplikatsioon!$O67:'Eksplikatsioon'!$AG67),IF($G66=Tabelid!$L$4,IFERROR(SUMIFS($E:$E,$G:$G,Tabelid!$L$1,$C:$C,Tabelid!$J$4,$H:$H,R$2,$A:$A,$A66)/SUMIFS($E:$E,$G:$G,Tabelid!$L$1,$C:$C,Tabelid!$J$4,$A:$A,$A66),0),IF($G66=Tabelid!$L$5,IFERROR(SUMIFS($E:$E,$G:$G,Tabelid!$L$1,$C:$C,Tabelid!$J$4,$H:$H,R$2)/SUMIFS($E:$E,$G:$G,Tabelid!$L$1,$C:$C,Tabelid!$J$4),0),""))),"")</f>
        <v/>
      </c>
      <c r="S66" s="52" t="str">
        <f>IFERROR(IF($G66=Tabelid!$L$6,Eksplikatsioon!X67/SUM(Eksplikatsioon!$O67:'Eksplikatsioon'!$AG67),IF($G66=Tabelid!$L$4,IFERROR(SUMIFS($E:$E,$G:$G,Tabelid!$L$1,$C:$C,Tabelid!$J$4,$H:$H,S$2,$A:$A,$A66)/SUMIFS($E:$E,$G:$G,Tabelid!$L$1,$C:$C,Tabelid!$J$4,$A:$A,$A66),0),IF($G66=Tabelid!$L$5,IFERROR(SUMIFS($E:$E,$G:$G,Tabelid!$L$1,$C:$C,Tabelid!$J$4,$H:$H,S$2)/SUMIFS($E:$E,$G:$G,Tabelid!$L$1,$C:$C,Tabelid!$J$4),0),""))),"")</f>
        <v/>
      </c>
      <c r="T66" s="52" t="str">
        <f>IFERROR(IF($G66=Tabelid!$L$6,Eksplikatsioon!Y67/SUM(Eksplikatsioon!$O67:'Eksplikatsioon'!$AG67),IF($G66=Tabelid!$L$4,IFERROR(SUMIFS($E:$E,$G:$G,Tabelid!$L$1,$C:$C,Tabelid!$J$4,$H:$H,T$2,$A:$A,$A66)/SUMIFS($E:$E,$G:$G,Tabelid!$L$1,$C:$C,Tabelid!$J$4,$A:$A,$A66),0),IF($G66=Tabelid!$L$5,IFERROR(SUMIFS($E:$E,$G:$G,Tabelid!$L$1,$C:$C,Tabelid!$J$4,$H:$H,T$2)/SUMIFS($E:$E,$G:$G,Tabelid!$L$1,$C:$C,Tabelid!$J$4),0),""))),"")</f>
        <v/>
      </c>
      <c r="U66" s="52" t="str">
        <f>IFERROR(IF($G66=Tabelid!$L$6,Eksplikatsioon!Z67/SUM(Eksplikatsioon!$O67:'Eksplikatsioon'!$AG67),IF($G66=Tabelid!$L$4,IFERROR(SUMIFS($E:$E,$G:$G,Tabelid!$L$1,$C:$C,Tabelid!$J$4,$H:$H,U$2,$A:$A,$A66)/SUMIFS($E:$E,$G:$G,Tabelid!$L$1,$C:$C,Tabelid!$J$4,$A:$A,$A66),0),IF($G66=Tabelid!$L$5,IFERROR(SUMIFS($E:$E,$G:$G,Tabelid!$L$1,$C:$C,Tabelid!$J$4,$H:$H,U$2)/SUMIFS($E:$E,$G:$G,Tabelid!$L$1,$C:$C,Tabelid!$J$4),0),""))),"")</f>
        <v/>
      </c>
      <c r="V66" s="52"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52"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52"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52"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52"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52"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52"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52" t="str">
        <f>IFERROR(IF($G66=Tabelid!$L$6,$E66*J66,IFERROR($E66*J66/SUM($J66:$AB66)*(Eksplikatsioon!O67)/SUMPRODUCT($J66:$AB66,Eksplikatsioon!$O67:$AG67),"")),"")</f>
        <v/>
      </c>
      <c r="AD66" s="52" t="str">
        <f>IFERROR(IF($G66=Tabelid!$L$6,$E66*K66,IFERROR($E66*K66/SUM($J66:$AB66)*(Eksplikatsioon!P67)/SUMPRODUCT($J66:$AB66,Eksplikatsioon!$O67:$AG67),"")),"")</f>
        <v/>
      </c>
      <c r="AE66" s="52" t="str">
        <f>IFERROR(IF($G66=Tabelid!$L$6,$E66*L66,IFERROR($E66*L66/SUM($J66:$AB66)*(Eksplikatsioon!Q67)/SUMPRODUCT($J66:$AB66,Eksplikatsioon!$O67:$AG67),"")),"")</f>
        <v/>
      </c>
      <c r="AF66" s="52" t="str">
        <f>IFERROR(IF($G66=Tabelid!$L$6,$E66*M66,IFERROR($E66*M66/SUM($J66:$AB66)*(Eksplikatsioon!R67)/SUMPRODUCT($J66:$AB66,Eksplikatsioon!$O67:$AG67),"")),"")</f>
        <v/>
      </c>
      <c r="AG66" s="52" t="str">
        <f>IFERROR(IF($G66=Tabelid!$L$6,$E66*N66,IFERROR($E66*N66/SUM($J66:$AB66)*(Eksplikatsioon!S67)/SUMPRODUCT($J66:$AB66,Eksplikatsioon!$O67:$AG67),"")),"")</f>
        <v/>
      </c>
      <c r="AH66" s="52" t="str">
        <f>IFERROR(IF($G66=Tabelid!$L$6,$E66*O66,IFERROR($E66*O66/SUM($J66:$AB66)*(Eksplikatsioon!T67)/SUMPRODUCT($J66:$AB66,Eksplikatsioon!$O67:$AG67),"")),"")</f>
        <v/>
      </c>
      <c r="AI66" s="52" t="str">
        <f>IFERROR(IF($G66=Tabelid!$L$6,$E66*P66,IFERROR($E66*P66/SUM($J66:$AB66)*(Eksplikatsioon!U67)/SUMPRODUCT($J66:$AB66,Eksplikatsioon!$O67:$AG67),"")),"")</f>
        <v/>
      </c>
      <c r="AJ66" s="52" t="str">
        <f>IFERROR(IF($G66=Tabelid!$L$6,$E66*Q66,IFERROR($E66*Q66/SUM($J66:$AB66)*(Eksplikatsioon!V67)/SUMPRODUCT($J66:$AB66,Eksplikatsioon!$O67:$AG67),"")),"")</f>
        <v/>
      </c>
      <c r="AK66" s="52" t="str">
        <f>IFERROR(IF($G66=Tabelid!$L$6,$E66*R66,IFERROR($E66*R66/SUM($J66:$AB66)*(Eksplikatsioon!W67)/SUMPRODUCT($J66:$AB66,Eksplikatsioon!$O67:$AG67),"")),"")</f>
        <v/>
      </c>
      <c r="AL66" s="52" t="str">
        <f>IFERROR(IF($G66=Tabelid!$L$6,$E66*S66,IFERROR($E66*S66/SUM($J66:$AB66)*(Eksplikatsioon!X67)/SUMPRODUCT($J66:$AB66,Eksplikatsioon!$O67:$AG67),"")),"")</f>
        <v/>
      </c>
      <c r="AM66" s="52" t="str">
        <f>IFERROR(IF($G66=Tabelid!$L$6,$E66*T66,IFERROR($E66*T66/SUM($J66:$AB66)*(Eksplikatsioon!Y67)/SUMPRODUCT($J66:$AB66,Eksplikatsioon!$O67:$AG67),"")),"")</f>
        <v/>
      </c>
      <c r="AN66" s="52" t="str">
        <f>IFERROR(IF($G66=Tabelid!$L$6,$E66*U66,IFERROR($E66*U66/SUM($J66:$AB66)*(Eksplikatsioon!Z67)/SUMPRODUCT($J66:$AB66,Eksplikatsioon!$O67:$AG67),"")),"")</f>
        <v/>
      </c>
      <c r="AO66" s="52" t="str">
        <f>IFERROR(IF($G66=Tabelid!$L$6,$E66*V66,IFERROR($E66*V66/SUM($J66:$AB66)*(Eksplikatsioon!AA67)/SUMPRODUCT($J66:$AB66,Eksplikatsioon!$O67:$AG67),"")),"")</f>
        <v/>
      </c>
      <c r="AP66" s="52" t="str">
        <f>IFERROR(IF($G66=Tabelid!$L$6,$E66*W66,IFERROR($E66*W66/SUM($J66:$AB66)*(Eksplikatsioon!AB67)/SUMPRODUCT($J66:$AB66,Eksplikatsioon!$O67:$AG67),"")),"")</f>
        <v/>
      </c>
      <c r="AQ66" s="52" t="str">
        <f>IFERROR(IF($G66=Tabelid!$L$6,$E66*X66,IFERROR($E66*X66/SUM($J66:$AB66)*(Eksplikatsioon!AC67)/SUMPRODUCT($J66:$AB66,Eksplikatsioon!$O67:$AG67),"")),"")</f>
        <v/>
      </c>
      <c r="AR66" s="52" t="str">
        <f>IFERROR(IF($G66=Tabelid!$L$6,$E66*Y66,IFERROR($E66*Y66/SUM($J66:$AB66)*(Eksplikatsioon!AD67)/SUMPRODUCT($J66:$AB66,Eksplikatsioon!$O67:$AG67),"")),"")</f>
        <v/>
      </c>
      <c r="AS66" s="52" t="str">
        <f>IFERROR(IF($G66=Tabelid!$L$6,$E66*Z66,IFERROR($E66*Z66/SUM($J66:$AB66)*(Eksplikatsioon!AE67)/SUMPRODUCT($J66:$AB66,Eksplikatsioon!$O67:$AG67),"")),"")</f>
        <v/>
      </c>
      <c r="AT66" s="52" t="str">
        <f>IFERROR(IF($G66=Tabelid!$L$6,$E66*AA66,IFERROR($E66*AA66/SUM($J66:$AB66)*(Eksplikatsioon!AF67)/SUMPRODUCT($J66:$AB66,Eksplikatsioon!$O67:$AG67),"")),"")</f>
        <v/>
      </c>
      <c r="AU66" s="52" t="str">
        <f>IFERROR(IF($G66=Tabelid!$L$6,$E66*AB66,IFERROR($E66*AB66/SUM($J66:$AB66)*(Eksplikatsioon!AG67)/SUMPRODUCT($J66:$AB66,Eksplikatsioon!$O67:$AG67),"")),"")</f>
        <v/>
      </c>
    </row>
    <row r="67" spans="1:47" x14ac:dyDescent="0.25">
      <c r="A67" s="38" t="str">
        <f>IF(Eksplikatsioon!A68=0,"",Eksplikatsioon!A68)</f>
        <v>02</v>
      </c>
      <c r="B67" s="38" t="str">
        <f>IF(Eksplikatsioon!B68=0,"",Eksplikatsioon!B68)</f>
        <v>202B</v>
      </c>
      <c r="C67" s="38" t="str">
        <f>IF(Eksplikatsioon!C68=0,"",Eksplikatsioon!C68)</f>
        <v>ÜÜRITAV PIND</v>
      </c>
      <c r="D67" s="38" t="str">
        <f>IF(Eksplikatsioon!D68=0,"",Eksplikatsioon!D68)</f>
        <v>Puhkeruum</v>
      </c>
      <c r="E67" s="38">
        <f>IF(Eksplikatsioon!F68=0,"",Eksplikatsioon!F68)</f>
        <v>28.6</v>
      </c>
      <c r="F67" s="38" t="str">
        <f>IF(Eksplikatsioon!H68=0,"",Eksplikatsioon!H68)</f>
        <v/>
      </c>
      <c r="G67" s="38" t="str">
        <f>IF(Eksplikatsioon!J68=0,"",Eksplikatsioon!J68)</f>
        <v>Ainukasutuses pind</v>
      </c>
      <c r="H67" s="38" t="str">
        <f>IF(Eksplikatsioon!K68=0,"",Eksplikatsioon!K68)</f>
        <v>Rahandusministeeriumi Hiiu talitus</v>
      </c>
      <c r="I67" s="38" t="str">
        <f>IF(Eksplikatsioon!L68=0,"",Eksplikatsioon!L68)</f>
        <v>LEIGRI5_25</v>
      </c>
      <c r="J67" s="52" t="str">
        <f>IFERROR(IF($G67=Tabelid!$L$6,Eksplikatsioon!O68/SUM(Eksplikatsioon!$O68:'Eksplikatsioon'!$AG68),IF($G67=Tabelid!$L$4,IFERROR(SUMIFS($E:$E,$G:$G,Tabelid!$L$1,$C:$C,Tabelid!$J$4,$H:$H,J$2,$A:$A,$A67)/SUMIFS($E:$E,$G:$G,Tabelid!$L$1,$C:$C,Tabelid!$J$4,$A:$A,$A67),0),IF($G67=Tabelid!$L$5,IFERROR(SUMIFS($E:$E,$G:$G,Tabelid!$L$1,$C:$C,Tabelid!$J$4,$H:$H,J$2)/SUMIFS($E:$E,$G:$G,Tabelid!$L$1,$C:$C,Tabelid!$J$4),0),""))),"")</f>
        <v/>
      </c>
      <c r="K67" s="52" t="str">
        <f>IFERROR(IF($G67=Tabelid!$L$6,Eksplikatsioon!P68/SUM(Eksplikatsioon!$O68:'Eksplikatsioon'!$AG68),IF($G67=Tabelid!$L$4,IFERROR(SUMIFS($E:$E,$G:$G,Tabelid!$L$1,$C:$C,Tabelid!$J$4,$H:$H,K$2,$A:$A,$A67)/SUMIFS($E:$E,$G:$G,Tabelid!$L$1,$C:$C,Tabelid!$J$4,$A:$A,$A67),0),IF($G67=Tabelid!$L$5,IFERROR(SUMIFS($E:$E,$G:$G,Tabelid!$L$1,$C:$C,Tabelid!$J$4,$H:$H,K$2)/SUMIFS($E:$E,$G:$G,Tabelid!$L$1,$C:$C,Tabelid!$J$4),0),""))),"")</f>
        <v/>
      </c>
      <c r="L67" s="52" t="str">
        <f>IFERROR(IF($G67=Tabelid!$L$6,Eksplikatsioon!Q68/SUM(Eksplikatsioon!$O68:'Eksplikatsioon'!$AG68),IF($G67=Tabelid!$L$4,IFERROR(SUMIFS($E:$E,$G:$G,Tabelid!$L$1,$C:$C,Tabelid!$J$4,$H:$H,L$2,$A:$A,$A67)/SUMIFS($E:$E,$G:$G,Tabelid!$L$1,$C:$C,Tabelid!$J$4,$A:$A,$A67),0),IF($G67=Tabelid!$L$5,IFERROR(SUMIFS($E:$E,$G:$G,Tabelid!$L$1,$C:$C,Tabelid!$J$4,$H:$H,L$2)/SUMIFS($E:$E,$G:$G,Tabelid!$L$1,$C:$C,Tabelid!$J$4),0),""))),"")</f>
        <v/>
      </c>
      <c r="M67" s="52" t="str">
        <f>IFERROR(IF($G67=Tabelid!$L$6,Eksplikatsioon!R68/SUM(Eksplikatsioon!$O68:'Eksplikatsioon'!$AG68),IF($G67=Tabelid!$L$4,IFERROR(SUMIFS($E:$E,$G:$G,Tabelid!$L$1,$C:$C,Tabelid!$J$4,$H:$H,M$2,$A:$A,$A67)/SUMIFS($E:$E,$G:$G,Tabelid!$L$1,$C:$C,Tabelid!$J$4,$A:$A,$A67),0),IF($G67=Tabelid!$L$5,IFERROR(SUMIFS($E:$E,$G:$G,Tabelid!$L$1,$C:$C,Tabelid!$J$4,$H:$H,M$2)/SUMIFS($E:$E,$G:$G,Tabelid!$L$1,$C:$C,Tabelid!$J$4),0),""))),"")</f>
        <v/>
      </c>
      <c r="N67" s="52" t="str">
        <f>IFERROR(IF($G67=Tabelid!$L$6,Eksplikatsioon!S68/SUM(Eksplikatsioon!$O68:'Eksplikatsioon'!$AG68),IF($G67=Tabelid!$L$4,IFERROR(SUMIFS($E:$E,$G:$G,Tabelid!$L$1,$C:$C,Tabelid!$J$4,$H:$H,N$2,$A:$A,$A67)/SUMIFS($E:$E,$G:$G,Tabelid!$L$1,$C:$C,Tabelid!$J$4,$A:$A,$A67),0),IF($G67=Tabelid!$L$5,IFERROR(SUMIFS($E:$E,$G:$G,Tabelid!$L$1,$C:$C,Tabelid!$J$4,$H:$H,N$2)/SUMIFS($E:$E,$G:$G,Tabelid!$L$1,$C:$C,Tabelid!$J$4),0),""))),"")</f>
        <v/>
      </c>
      <c r="O67" s="52" t="str">
        <f>IFERROR(IF($G67=Tabelid!$L$6,Eksplikatsioon!T68/SUM(Eksplikatsioon!$O68:'Eksplikatsioon'!$AG68),IF($G67=Tabelid!$L$4,IFERROR(SUMIFS($E:$E,$G:$G,Tabelid!$L$1,$C:$C,Tabelid!$J$4,$H:$H,O$2,$A:$A,$A67)/SUMIFS($E:$E,$G:$G,Tabelid!$L$1,$C:$C,Tabelid!$J$4,$A:$A,$A67),0),IF($G67=Tabelid!$L$5,IFERROR(SUMIFS($E:$E,$G:$G,Tabelid!$L$1,$C:$C,Tabelid!$J$4,$H:$H,O$2)/SUMIFS($E:$E,$G:$G,Tabelid!$L$1,$C:$C,Tabelid!$J$4),0),""))),"")</f>
        <v/>
      </c>
      <c r="P67" s="52" t="str">
        <f>IFERROR(IF($G67=Tabelid!$L$6,Eksplikatsioon!U68/SUM(Eksplikatsioon!$O68:'Eksplikatsioon'!$AG68),IF($G67=Tabelid!$L$4,IFERROR(SUMIFS($E:$E,$G:$G,Tabelid!$L$1,$C:$C,Tabelid!$J$4,$H:$H,P$2,$A:$A,$A67)/SUMIFS($E:$E,$G:$G,Tabelid!$L$1,$C:$C,Tabelid!$J$4,$A:$A,$A67),0),IF($G67=Tabelid!$L$5,IFERROR(SUMIFS($E:$E,$G:$G,Tabelid!$L$1,$C:$C,Tabelid!$J$4,$H:$H,P$2)/SUMIFS($E:$E,$G:$G,Tabelid!$L$1,$C:$C,Tabelid!$J$4),0),""))),"")</f>
        <v/>
      </c>
      <c r="Q67" s="52" t="str">
        <f>IFERROR(IF($G67=Tabelid!$L$6,Eksplikatsioon!V68/SUM(Eksplikatsioon!$O68:'Eksplikatsioon'!$AG68),IF($G67=Tabelid!$L$4,IFERROR(SUMIFS($E:$E,$G:$G,Tabelid!$L$1,$C:$C,Tabelid!$J$4,$H:$H,Q$2,$A:$A,$A67)/SUMIFS($E:$E,$G:$G,Tabelid!$L$1,$C:$C,Tabelid!$J$4,$A:$A,$A67),0),IF($G67=Tabelid!$L$5,IFERROR(SUMIFS($E:$E,$G:$G,Tabelid!$L$1,$C:$C,Tabelid!$J$4,$H:$H,Q$2)/SUMIFS($E:$E,$G:$G,Tabelid!$L$1,$C:$C,Tabelid!$J$4),0),""))),"")</f>
        <v/>
      </c>
      <c r="R67" s="52" t="str">
        <f>IFERROR(IF($G67=Tabelid!$L$6,Eksplikatsioon!W68/SUM(Eksplikatsioon!$O68:'Eksplikatsioon'!$AG68),IF($G67=Tabelid!$L$4,IFERROR(SUMIFS($E:$E,$G:$G,Tabelid!$L$1,$C:$C,Tabelid!$J$4,$H:$H,R$2,$A:$A,$A67)/SUMIFS($E:$E,$G:$G,Tabelid!$L$1,$C:$C,Tabelid!$J$4,$A:$A,$A67),0),IF($G67=Tabelid!$L$5,IFERROR(SUMIFS($E:$E,$G:$G,Tabelid!$L$1,$C:$C,Tabelid!$J$4,$H:$H,R$2)/SUMIFS($E:$E,$G:$G,Tabelid!$L$1,$C:$C,Tabelid!$J$4),0),""))),"")</f>
        <v/>
      </c>
      <c r="S67" s="52" t="str">
        <f>IFERROR(IF($G67=Tabelid!$L$6,Eksplikatsioon!X68/SUM(Eksplikatsioon!$O68:'Eksplikatsioon'!$AG68),IF($G67=Tabelid!$L$4,IFERROR(SUMIFS($E:$E,$G:$G,Tabelid!$L$1,$C:$C,Tabelid!$J$4,$H:$H,S$2,$A:$A,$A67)/SUMIFS($E:$E,$G:$G,Tabelid!$L$1,$C:$C,Tabelid!$J$4,$A:$A,$A67),0),IF($G67=Tabelid!$L$5,IFERROR(SUMIFS($E:$E,$G:$G,Tabelid!$L$1,$C:$C,Tabelid!$J$4,$H:$H,S$2)/SUMIFS($E:$E,$G:$G,Tabelid!$L$1,$C:$C,Tabelid!$J$4),0),""))),"")</f>
        <v/>
      </c>
      <c r="T67" s="52" t="str">
        <f>IFERROR(IF($G67=Tabelid!$L$6,Eksplikatsioon!Y68/SUM(Eksplikatsioon!$O68:'Eksplikatsioon'!$AG68),IF($G67=Tabelid!$L$4,IFERROR(SUMIFS($E:$E,$G:$G,Tabelid!$L$1,$C:$C,Tabelid!$J$4,$H:$H,T$2,$A:$A,$A67)/SUMIFS($E:$E,$G:$G,Tabelid!$L$1,$C:$C,Tabelid!$J$4,$A:$A,$A67),0),IF($G67=Tabelid!$L$5,IFERROR(SUMIFS($E:$E,$G:$G,Tabelid!$L$1,$C:$C,Tabelid!$J$4,$H:$H,T$2)/SUMIFS($E:$E,$G:$G,Tabelid!$L$1,$C:$C,Tabelid!$J$4),0),""))),"")</f>
        <v/>
      </c>
      <c r="U67" s="52" t="str">
        <f>IFERROR(IF($G67=Tabelid!$L$6,Eksplikatsioon!Z68/SUM(Eksplikatsioon!$O68:'Eksplikatsioon'!$AG68),IF($G67=Tabelid!$L$4,IFERROR(SUMIFS($E:$E,$G:$G,Tabelid!$L$1,$C:$C,Tabelid!$J$4,$H:$H,U$2,$A:$A,$A67)/SUMIFS($E:$E,$G:$G,Tabelid!$L$1,$C:$C,Tabelid!$J$4,$A:$A,$A67),0),IF($G67=Tabelid!$L$5,IFERROR(SUMIFS($E:$E,$G:$G,Tabelid!$L$1,$C:$C,Tabelid!$J$4,$H:$H,U$2)/SUMIFS($E:$E,$G:$G,Tabelid!$L$1,$C:$C,Tabelid!$J$4),0),""))),"")</f>
        <v/>
      </c>
      <c r="V67" s="52"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52"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52"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52"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52"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52"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52"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52" t="str">
        <f>IFERROR(IF($G67=Tabelid!$L$6,$E67*J67,IFERROR($E67*J67/SUM($J67:$AB67)*(Eksplikatsioon!O68)/SUMPRODUCT($J67:$AB67,Eksplikatsioon!$O68:$AG68),"")),"")</f>
        <v/>
      </c>
      <c r="AD67" s="52" t="str">
        <f>IFERROR(IF($G67=Tabelid!$L$6,$E67*K67,IFERROR($E67*K67/SUM($J67:$AB67)*(Eksplikatsioon!P68)/SUMPRODUCT($J67:$AB67,Eksplikatsioon!$O68:$AG68),"")),"")</f>
        <v/>
      </c>
      <c r="AE67" s="52" t="str">
        <f>IFERROR(IF($G67=Tabelid!$L$6,$E67*L67,IFERROR($E67*L67/SUM($J67:$AB67)*(Eksplikatsioon!Q68)/SUMPRODUCT($J67:$AB67,Eksplikatsioon!$O68:$AG68),"")),"")</f>
        <v/>
      </c>
      <c r="AF67" s="52" t="str">
        <f>IFERROR(IF($G67=Tabelid!$L$6,$E67*M67,IFERROR($E67*M67/SUM($J67:$AB67)*(Eksplikatsioon!R68)/SUMPRODUCT($J67:$AB67,Eksplikatsioon!$O68:$AG68),"")),"")</f>
        <v/>
      </c>
      <c r="AG67" s="52" t="str">
        <f>IFERROR(IF($G67=Tabelid!$L$6,$E67*N67,IFERROR($E67*N67/SUM($J67:$AB67)*(Eksplikatsioon!S68)/SUMPRODUCT($J67:$AB67,Eksplikatsioon!$O68:$AG68),"")),"")</f>
        <v/>
      </c>
      <c r="AH67" s="52" t="str">
        <f>IFERROR(IF($G67=Tabelid!$L$6,$E67*O67,IFERROR($E67*O67/SUM($J67:$AB67)*(Eksplikatsioon!T68)/SUMPRODUCT($J67:$AB67,Eksplikatsioon!$O68:$AG68),"")),"")</f>
        <v/>
      </c>
      <c r="AI67" s="52" t="str">
        <f>IFERROR(IF($G67=Tabelid!$L$6,$E67*P67,IFERROR($E67*P67/SUM($J67:$AB67)*(Eksplikatsioon!U68)/SUMPRODUCT($J67:$AB67,Eksplikatsioon!$O68:$AG68),"")),"")</f>
        <v/>
      </c>
      <c r="AJ67" s="52" t="str">
        <f>IFERROR(IF($G67=Tabelid!$L$6,$E67*Q67,IFERROR($E67*Q67/SUM($J67:$AB67)*(Eksplikatsioon!V68)/SUMPRODUCT($J67:$AB67,Eksplikatsioon!$O68:$AG68),"")),"")</f>
        <v/>
      </c>
      <c r="AK67" s="52" t="str">
        <f>IFERROR(IF($G67=Tabelid!$L$6,$E67*R67,IFERROR($E67*R67/SUM($J67:$AB67)*(Eksplikatsioon!W68)/SUMPRODUCT($J67:$AB67,Eksplikatsioon!$O68:$AG68),"")),"")</f>
        <v/>
      </c>
      <c r="AL67" s="52" t="str">
        <f>IFERROR(IF($G67=Tabelid!$L$6,$E67*S67,IFERROR($E67*S67/SUM($J67:$AB67)*(Eksplikatsioon!X68)/SUMPRODUCT($J67:$AB67,Eksplikatsioon!$O68:$AG68),"")),"")</f>
        <v/>
      </c>
      <c r="AM67" s="52" t="str">
        <f>IFERROR(IF($G67=Tabelid!$L$6,$E67*T67,IFERROR($E67*T67/SUM($J67:$AB67)*(Eksplikatsioon!Y68)/SUMPRODUCT($J67:$AB67,Eksplikatsioon!$O68:$AG68),"")),"")</f>
        <v/>
      </c>
      <c r="AN67" s="52" t="str">
        <f>IFERROR(IF($G67=Tabelid!$L$6,$E67*U67,IFERROR($E67*U67/SUM($J67:$AB67)*(Eksplikatsioon!Z68)/SUMPRODUCT($J67:$AB67,Eksplikatsioon!$O68:$AG68),"")),"")</f>
        <v/>
      </c>
      <c r="AO67" s="52" t="str">
        <f>IFERROR(IF($G67=Tabelid!$L$6,$E67*V67,IFERROR($E67*V67/SUM($J67:$AB67)*(Eksplikatsioon!AA68)/SUMPRODUCT($J67:$AB67,Eksplikatsioon!$O68:$AG68),"")),"")</f>
        <v/>
      </c>
      <c r="AP67" s="52" t="str">
        <f>IFERROR(IF($G67=Tabelid!$L$6,$E67*W67,IFERROR($E67*W67/SUM($J67:$AB67)*(Eksplikatsioon!AB68)/SUMPRODUCT($J67:$AB67,Eksplikatsioon!$O68:$AG68),"")),"")</f>
        <v/>
      </c>
      <c r="AQ67" s="52" t="str">
        <f>IFERROR(IF($G67=Tabelid!$L$6,$E67*X67,IFERROR($E67*X67/SUM($J67:$AB67)*(Eksplikatsioon!AC68)/SUMPRODUCT($J67:$AB67,Eksplikatsioon!$O68:$AG68),"")),"")</f>
        <v/>
      </c>
      <c r="AR67" s="52" t="str">
        <f>IFERROR(IF($G67=Tabelid!$L$6,$E67*Y67,IFERROR($E67*Y67/SUM($J67:$AB67)*(Eksplikatsioon!AD68)/SUMPRODUCT($J67:$AB67,Eksplikatsioon!$O68:$AG68),"")),"")</f>
        <v/>
      </c>
      <c r="AS67" s="52" t="str">
        <f>IFERROR(IF($G67=Tabelid!$L$6,$E67*Z67,IFERROR($E67*Z67/SUM($J67:$AB67)*(Eksplikatsioon!AE68)/SUMPRODUCT($J67:$AB67,Eksplikatsioon!$O68:$AG68),"")),"")</f>
        <v/>
      </c>
      <c r="AT67" s="52" t="str">
        <f>IFERROR(IF($G67=Tabelid!$L$6,$E67*AA67,IFERROR($E67*AA67/SUM($J67:$AB67)*(Eksplikatsioon!AF68)/SUMPRODUCT($J67:$AB67,Eksplikatsioon!$O68:$AG68),"")),"")</f>
        <v/>
      </c>
      <c r="AU67" s="52" t="str">
        <f>IFERROR(IF($G67=Tabelid!$L$6,$E67*AB67,IFERROR($E67*AB67/SUM($J67:$AB67)*(Eksplikatsioon!AG68)/SUMPRODUCT($J67:$AB67,Eksplikatsioon!$O68:$AG68),"")),"")</f>
        <v/>
      </c>
    </row>
    <row r="68" spans="1:47" x14ac:dyDescent="0.25">
      <c r="A68" s="38" t="str">
        <f>IF(Eksplikatsioon!A69=0,"",Eksplikatsioon!A69)</f>
        <v>02</v>
      </c>
      <c r="B68" s="38" t="str">
        <f>IF(Eksplikatsioon!B69=0,"",Eksplikatsioon!B69)</f>
        <v>203B</v>
      </c>
      <c r="C68" s="38" t="str">
        <f>IF(Eksplikatsioon!C69=0,"",Eksplikatsioon!C69)</f>
        <v>ÜÜRITAV PIND</v>
      </c>
      <c r="D68" s="38" t="str">
        <f>IF(Eksplikatsioon!D69=0,"",Eksplikatsioon!D69)</f>
        <v>Kööginurk/Köök</v>
      </c>
      <c r="E68" s="38">
        <f>IF(Eksplikatsioon!F69=0,"",Eksplikatsioon!F69)</f>
        <v>6.1</v>
      </c>
      <c r="F68" s="38" t="str">
        <f>IF(Eksplikatsioon!H69=0,"",Eksplikatsioon!H69)</f>
        <v/>
      </c>
      <c r="G68" s="38" t="str">
        <f>IF(Eksplikatsioon!J69=0,"",Eksplikatsioon!J69)</f>
        <v>Ainukasutuses pind</v>
      </c>
      <c r="H68" s="38" t="str">
        <f>IF(Eksplikatsioon!K69=0,"",Eksplikatsioon!K69)</f>
        <v>Rahandusministeeriumi Hiiu talitus</v>
      </c>
      <c r="I68" s="38" t="str">
        <f>IF(Eksplikatsioon!L69=0,"",Eksplikatsioon!L69)</f>
        <v>LEIGRI5_25</v>
      </c>
      <c r="J68" s="52" t="str">
        <f>IFERROR(IF($G68=Tabelid!$L$6,Eksplikatsioon!O69/SUM(Eksplikatsioon!$O69:'Eksplikatsioon'!$AG69),IF($G68=Tabelid!$L$4,IFERROR(SUMIFS($E:$E,$G:$G,Tabelid!$L$1,$C:$C,Tabelid!$J$4,$H:$H,J$2,$A:$A,$A68)/SUMIFS($E:$E,$G:$G,Tabelid!$L$1,$C:$C,Tabelid!$J$4,$A:$A,$A68),0),IF($G68=Tabelid!$L$5,IFERROR(SUMIFS($E:$E,$G:$G,Tabelid!$L$1,$C:$C,Tabelid!$J$4,$H:$H,J$2)/SUMIFS($E:$E,$G:$G,Tabelid!$L$1,$C:$C,Tabelid!$J$4),0),""))),"")</f>
        <v/>
      </c>
      <c r="K68" s="52" t="str">
        <f>IFERROR(IF($G68=Tabelid!$L$6,Eksplikatsioon!P69/SUM(Eksplikatsioon!$O69:'Eksplikatsioon'!$AG69),IF($G68=Tabelid!$L$4,IFERROR(SUMIFS($E:$E,$G:$G,Tabelid!$L$1,$C:$C,Tabelid!$J$4,$H:$H,K$2,$A:$A,$A68)/SUMIFS($E:$E,$G:$G,Tabelid!$L$1,$C:$C,Tabelid!$J$4,$A:$A,$A68),0),IF($G68=Tabelid!$L$5,IFERROR(SUMIFS($E:$E,$G:$G,Tabelid!$L$1,$C:$C,Tabelid!$J$4,$H:$H,K$2)/SUMIFS($E:$E,$G:$G,Tabelid!$L$1,$C:$C,Tabelid!$J$4),0),""))),"")</f>
        <v/>
      </c>
      <c r="L68" s="52" t="str">
        <f>IFERROR(IF($G68=Tabelid!$L$6,Eksplikatsioon!Q69/SUM(Eksplikatsioon!$O69:'Eksplikatsioon'!$AG69),IF($G68=Tabelid!$L$4,IFERROR(SUMIFS($E:$E,$G:$G,Tabelid!$L$1,$C:$C,Tabelid!$J$4,$H:$H,L$2,$A:$A,$A68)/SUMIFS($E:$E,$G:$G,Tabelid!$L$1,$C:$C,Tabelid!$J$4,$A:$A,$A68),0),IF($G68=Tabelid!$L$5,IFERROR(SUMIFS($E:$E,$G:$G,Tabelid!$L$1,$C:$C,Tabelid!$J$4,$H:$H,L$2)/SUMIFS($E:$E,$G:$G,Tabelid!$L$1,$C:$C,Tabelid!$J$4),0),""))),"")</f>
        <v/>
      </c>
      <c r="M68" s="52" t="str">
        <f>IFERROR(IF($G68=Tabelid!$L$6,Eksplikatsioon!R69/SUM(Eksplikatsioon!$O69:'Eksplikatsioon'!$AG69),IF($G68=Tabelid!$L$4,IFERROR(SUMIFS($E:$E,$G:$G,Tabelid!$L$1,$C:$C,Tabelid!$J$4,$H:$H,M$2,$A:$A,$A68)/SUMIFS($E:$E,$G:$G,Tabelid!$L$1,$C:$C,Tabelid!$J$4,$A:$A,$A68),0),IF($G68=Tabelid!$L$5,IFERROR(SUMIFS($E:$E,$G:$G,Tabelid!$L$1,$C:$C,Tabelid!$J$4,$H:$H,M$2)/SUMIFS($E:$E,$G:$G,Tabelid!$L$1,$C:$C,Tabelid!$J$4),0),""))),"")</f>
        <v/>
      </c>
      <c r="N68" s="52" t="str">
        <f>IFERROR(IF($G68=Tabelid!$L$6,Eksplikatsioon!S69/SUM(Eksplikatsioon!$O69:'Eksplikatsioon'!$AG69),IF($G68=Tabelid!$L$4,IFERROR(SUMIFS($E:$E,$G:$G,Tabelid!$L$1,$C:$C,Tabelid!$J$4,$H:$H,N$2,$A:$A,$A68)/SUMIFS($E:$E,$G:$G,Tabelid!$L$1,$C:$C,Tabelid!$J$4,$A:$A,$A68),0),IF($G68=Tabelid!$L$5,IFERROR(SUMIFS($E:$E,$G:$G,Tabelid!$L$1,$C:$C,Tabelid!$J$4,$H:$H,N$2)/SUMIFS($E:$E,$G:$G,Tabelid!$L$1,$C:$C,Tabelid!$J$4),0),""))),"")</f>
        <v/>
      </c>
      <c r="O68" s="52" t="str">
        <f>IFERROR(IF($G68=Tabelid!$L$6,Eksplikatsioon!T69/SUM(Eksplikatsioon!$O69:'Eksplikatsioon'!$AG69),IF($G68=Tabelid!$L$4,IFERROR(SUMIFS($E:$E,$G:$G,Tabelid!$L$1,$C:$C,Tabelid!$J$4,$H:$H,O$2,$A:$A,$A68)/SUMIFS($E:$E,$G:$G,Tabelid!$L$1,$C:$C,Tabelid!$J$4,$A:$A,$A68),0),IF($G68=Tabelid!$L$5,IFERROR(SUMIFS($E:$E,$G:$G,Tabelid!$L$1,$C:$C,Tabelid!$J$4,$H:$H,O$2)/SUMIFS($E:$E,$G:$G,Tabelid!$L$1,$C:$C,Tabelid!$J$4),0),""))),"")</f>
        <v/>
      </c>
      <c r="P68" s="52" t="str">
        <f>IFERROR(IF($G68=Tabelid!$L$6,Eksplikatsioon!U69/SUM(Eksplikatsioon!$O69:'Eksplikatsioon'!$AG69),IF($G68=Tabelid!$L$4,IFERROR(SUMIFS($E:$E,$G:$G,Tabelid!$L$1,$C:$C,Tabelid!$J$4,$H:$H,P$2,$A:$A,$A68)/SUMIFS($E:$E,$G:$G,Tabelid!$L$1,$C:$C,Tabelid!$J$4,$A:$A,$A68),0),IF($G68=Tabelid!$L$5,IFERROR(SUMIFS($E:$E,$G:$G,Tabelid!$L$1,$C:$C,Tabelid!$J$4,$H:$H,P$2)/SUMIFS($E:$E,$G:$G,Tabelid!$L$1,$C:$C,Tabelid!$J$4),0),""))),"")</f>
        <v/>
      </c>
      <c r="Q68" s="52" t="str">
        <f>IFERROR(IF($G68=Tabelid!$L$6,Eksplikatsioon!V69/SUM(Eksplikatsioon!$O69:'Eksplikatsioon'!$AG69),IF($G68=Tabelid!$L$4,IFERROR(SUMIFS($E:$E,$G:$G,Tabelid!$L$1,$C:$C,Tabelid!$J$4,$H:$H,Q$2,$A:$A,$A68)/SUMIFS($E:$E,$G:$G,Tabelid!$L$1,$C:$C,Tabelid!$J$4,$A:$A,$A68),0),IF($G68=Tabelid!$L$5,IFERROR(SUMIFS($E:$E,$G:$G,Tabelid!$L$1,$C:$C,Tabelid!$J$4,$H:$H,Q$2)/SUMIFS($E:$E,$G:$G,Tabelid!$L$1,$C:$C,Tabelid!$J$4),0),""))),"")</f>
        <v/>
      </c>
      <c r="R68" s="52" t="str">
        <f>IFERROR(IF($G68=Tabelid!$L$6,Eksplikatsioon!W69/SUM(Eksplikatsioon!$O69:'Eksplikatsioon'!$AG69),IF($G68=Tabelid!$L$4,IFERROR(SUMIFS($E:$E,$G:$G,Tabelid!$L$1,$C:$C,Tabelid!$J$4,$H:$H,R$2,$A:$A,$A68)/SUMIFS($E:$E,$G:$G,Tabelid!$L$1,$C:$C,Tabelid!$J$4,$A:$A,$A68),0),IF($G68=Tabelid!$L$5,IFERROR(SUMIFS($E:$E,$G:$G,Tabelid!$L$1,$C:$C,Tabelid!$J$4,$H:$H,R$2)/SUMIFS($E:$E,$G:$G,Tabelid!$L$1,$C:$C,Tabelid!$J$4),0),""))),"")</f>
        <v/>
      </c>
      <c r="S68" s="52" t="str">
        <f>IFERROR(IF($G68=Tabelid!$L$6,Eksplikatsioon!X69/SUM(Eksplikatsioon!$O69:'Eksplikatsioon'!$AG69),IF($G68=Tabelid!$L$4,IFERROR(SUMIFS($E:$E,$G:$G,Tabelid!$L$1,$C:$C,Tabelid!$J$4,$H:$H,S$2,$A:$A,$A68)/SUMIFS($E:$E,$G:$G,Tabelid!$L$1,$C:$C,Tabelid!$J$4,$A:$A,$A68),0),IF($G68=Tabelid!$L$5,IFERROR(SUMIFS($E:$E,$G:$G,Tabelid!$L$1,$C:$C,Tabelid!$J$4,$H:$H,S$2)/SUMIFS($E:$E,$G:$G,Tabelid!$L$1,$C:$C,Tabelid!$J$4),0),""))),"")</f>
        <v/>
      </c>
      <c r="T68" s="52" t="str">
        <f>IFERROR(IF($G68=Tabelid!$L$6,Eksplikatsioon!Y69/SUM(Eksplikatsioon!$O69:'Eksplikatsioon'!$AG69),IF($G68=Tabelid!$L$4,IFERROR(SUMIFS($E:$E,$G:$G,Tabelid!$L$1,$C:$C,Tabelid!$J$4,$H:$H,T$2,$A:$A,$A68)/SUMIFS($E:$E,$G:$G,Tabelid!$L$1,$C:$C,Tabelid!$J$4,$A:$A,$A68),0),IF($G68=Tabelid!$L$5,IFERROR(SUMIFS($E:$E,$G:$G,Tabelid!$L$1,$C:$C,Tabelid!$J$4,$H:$H,T$2)/SUMIFS($E:$E,$G:$G,Tabelid!$L$1,$C:$C,Tabelid!$J$4),0),""))),"")</f>
        <v/>
      </c>
      <c r="U68" s="52" t="str">
        <f>IFERROR(IF($G68=Tabelid!$L$6,Eksplikatsioon!Z69/SUM(Eksplikatsioon!$O69:'Eksplikatsioon'!$AG69),IF($G68=Tabelid!$L$4,IFERROR(SUMIFS($E:$E,$G:$G,Tabelid!$L$1,$C:$C,Tabelid!$J$4,$H:$H,U$2,$A:$A,$A68)/SUMIFS($E:$E,$G:$G,Tabelid!$L$1,$C:$C,Tabelid!$J$4,$A:$A,$A68),0),IF($G68=Tabelid!$L$5,IFERROR(SUMIFS($E:$E,$G:$G,Tabelid!$L$1,$C:$C,Tabelid!$J$4,$H:$H,U$2)/SUMIFS($E:$E,$G:$G,Tabelid!$L$1,$C:$C,Tabelid!$J$4),0),""))),"")</f>
        <v/>
      </c>
      <c r="V68" s="52"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52"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52"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52"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52"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52"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52"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52" t="str">
        <f>IFERROR(IF($G68=Tabelid!$L$6,$E68*J68,IFERROR($E68*J68/SUM($J68:$AB68)*(Eksplikatsioon!O69)/SUMPRODUCT($J68:$AB68,Eksplikatsioon!$O69:$AG69),"")),"")</f>
        <v/>
      </c>
      <c r="AD68" s="52" t="str">
        <f>IFERROR(IF($G68=Tabelid!$L$6,$E68*K68,IFERROR($E68*K68/SUM($J68:$AB68)*(Eksplikatsioon!P69)/SUMPRODUCT($J68:$AB68,Eksplikatsioon!$O69:$AG69),"")),"")</f>
        <v/>
      </c>
      <c r="AE68" s="52" t="str">
        <f>IFERROR(IF($G68=Tabelid!$L$6,$E68*L68,IFERROR($E68*L68/SUM($J68:$AB68)*(Eksplikatsioon!Q69)/SUMPRODUCT($J68:$AB68,Eksplikatsioon!$O69:$AG69),"")),"")</f>
        <v/>
      </c>
      <c r="AF68" s="52" t="str">
        <f>IFERROR(IF($G68=Tabelid!$L$6,$E68*M68,IFERROR($E68*M68/SUM($J68:$AB68)*(Eksplikatsioon!R69)/SUMPRODUCT($J68:$AB68,Eksplikatsioon!$O69:$AG69),"")),"")</f>
        <v/>
      </c>
      <c r="AG68" s="52" t="str">
        <f>IFERROR(IF($G68=Tabelid!$L$6,$E68*N68,IFERROR($E68*N68/SUM($J68:$AB68)*(Eksplikatsioon!S69)/SUMPRODUCT($J68:$AB68,Eksplikatsioon!$O69:$AG69),"")),"")</f>
        <v/>
      </c>
      <c r="AH68" s="52" t="str">
        <f>IFERROR(IF($G68=Tabelid!$L$6,$E68*O68,IFERROR($E68*O68/SUM($J68:$AB68)*(Eksplikatsioon!T69)/SUMPRODUCT($J68:$AB68,Eksplikatsioon!$O69:$AG69),"")),"")</f>
        <v/>
      </c>
      <c r="AI68" s="52" t="str">
        <f>IFERROR(IF($G68=Tabelid!$L$6,$E68*P68,IFERROR($E68*P68/SUM($J68:$AB68)*(Eksplikatsioon!U69)/SUMPRODUCT($J68:$AB68,Eksplikatsioon!$O69:$AG69),"")),"")</f>
        <v/>
      </c>
      <c r="AJ68" s="52" t="str">
        <f>IFERROR(IF($G68=Tabelid!$L$6,$E68*Q68,IFERROR($E68*Q68/SUM($J68:$AB68)*(Eksplikatsioon!V69)/SUMPRODUCT($J68:$AB68,Eksplikatsioon!$O69:$AG69),"")),"")</f>
        <v/>
      </c>
      <c r="AK68" s="52" t="str">
        <f>IFERROR(IF($G68=Tabelid!$L$6,$E68*R68,IFERROR($E68*R68/SUM($J68:$AB68)*(Eksplikatsioon!W69)/SUMPRODUCT($J68:$AB68,Eksplikatsioon!$O69:$AG69),"")),"")</f>
        <v/>
      </c>
      <c r="AL68" s="52" t="str">
        <f>IFERROR(IF($G68=Tabelid!$L$6,$E68*S68,IFERROR($E68*S68/SUM($J68:$AB68)*(Eksplikatsioon!X69)/SUMPRODUCT($J68:$AB68,Eksplikatsioon!$O69:$AG69),"")),"")</f>
        <v/>
      </c>
      <c r="AM68" s="52" t="str">
        <f>IFERROR(IF($G68=Tabelid!$L$6,$E68*T68,IFERROR($E68*T68/SUM($J68:$AB68)*(Eksplikatsioon!Y69)/SUMPRODUCT($J68:$AB68,Eksplikatsioon!$O69:$AG69),"")),"")</f>
        <v/>
      </c>
      <c r="AN68" s="52" t="str">
        <f>IFERROR(IF($G68=Tabelid!$L$6,$E68*U68,IFERROR($E68*U68/SUM($J68:$AB68)*(Eksplikatsioon!Z69)/SUMPRODUCT($J68:$AB68,Eksplikatsioon!$O69:$AG69),"")),"")</f>
        <v/>
      </c>
      <c r="AO68" s="52" t="str">
        <f>IFERROR(IF($G68=Tabelid!$L$6,$E68*V68,IFERROR($E68*V68/SUM($J68:$AB68)*(Eksplikatsioon!AA69)/SUMPRODUCT($J68:$AB68,Eksplikatsioon!$O69:$AG69),"")),"")</f>
        <v/>
      </c>
      <c r="AP68" s="52" t="str">
        <f>IFERROR(IF($G68=Tabelid!$L$6,$E68*W68,IFERROR($E68*W68/SUM($J68:$AB68)*(Eksplikatsioon!AB69)/SUMPRODUCT($J68:$AB68,Eksplikatsioon!$O69:$AG69),"")),"")</f>
        <v/>
      </c>
      <c r="AQ68" s="52" t="str">
        <f>IFERROR(IF($G68=Tabelid!$L$6,$E68*X68,IFERROR($E68*X68/SUM($J68:$AB68)*(Eksplikatsioon!AC69)/SUMPRODUCT($J68:$AB68,Eksplikatsioon!$O69:$AG69),"")),"")</f>
        <v/>
      </c>
      <c r="AR68" s="52" t="str">
        <f>IFERROR(IF($G68=Tabelid!$L$6,$E68*Y68,IFERROR($E68*Y68/SUM($J68:$AB68)*(Eksplikatsioon!AD69)/SUMPRODUCT($J68:$AB68,Eksplikatsioon!$O69:$AG69),"")),"")</f>
        <v/>
      </c>
      <c r="AS68" s="52" t="str">
        <f>IFERROR(IF($G68=Tabelid!$L$6,$E68*Z68,IFERROR($E68*Z68/SUM($J68:$AB68)*(Eksplikatsioon!AE69)/SUMPRODUCT($J68:$AB68,Eksplikatsioon!$O69:$AG69),"")),"")</f>
        <v/>
      </c>
      <c r="AT68" s="52" t="str">
        <f>IFERROR(IF($G68=Tabelid!$L$6,$E68*AA68,IFERROR($E68*AA68/SUM($J68:$AB68)*(Eksplikatsioon!AF69)/SUMPRODUCT($J68:$AB68,Eksplikatsioon!$O69:$AG69),"")),"")</f>
        <v/>
      </c>
      <c r="AU68" s="52" t="str">
        <f>IFERROR(IF($G68=Tabelid!$L$6,$E68*AB68,IFERROR($E68*AB68/SUM($J68:$AB68)*(Eksplikatsioon!AG69)/SUMPRODUCT($J68:$AB68,Eksplikatsioon!$O69:$AG69),"")),"")</f>
        <v/>
      </c>
    </row>
    <row r="69" spans="1:47" x14ac:dyDescent="0.25">
      <c r="A69" s="38" t="str">
        <f>IF(Eksplikatsioon!A70=0,"",Eksplikatsioon!A70)</f>
        <v>02</v>
      </c>
      <c r="B69" s="38" t="str">
        <f>IF(Eksplikatsioon!B70=0,"",Eksplikatsioon!B70)</f>
        <v>204</v>
      </c>
      <c r="C69" s="38" t="str">
        <f>IF(Eksplikatsioon!C70=0,"",Eksplikatsioon!C70)</f>
        <v>ÜÜRITAV PIND</v>
      </c>
      <c r="D69" s="38" t="str">
        <f>IF(Eksplikatsioon!D70=0,"",Eksplikatsioon!D70)</f>
        <v>Arhiiv</v>
      </c>
      <c r="E69" s="38">
        <f>IF(Eksplikatsioon!F70=0,"",Eksplikatsioon!F70)</f>
        <v>13.3</v>
      </c>
      <c r="F69" s="38" t="str">
        <f>IF(Eksplikatsioon!H70=0,"",Eksplikatsioon!H70)</f>
        <v/>
      </c>
      <c r="G69" s="38" t="str">
        <f>IF(Eksplikatsioon!J70=0,"",Eksplikatsioon!J70)</f>
        <v>Ainukasutuses pind</v>
      </c>
      <c r="H69" s="38" t="str">
        <f>IF(Eksplikatsioon!K70=0,"",Eksplikatsioon!K70)</f>
        <v>Rahandusministeeriumi Hiiu talitus</v>
      </c>
      <c r="I69" s="38" t="str">
        <f>IF(Eksplikatsioon!L70=0,"",Eksplikatsioon!L70)</f>
        <v>LEIGRI5_25</v>
      </c>
      <c r="J69" s="52" t="str">
        <f>IFERROR(IF($G69=Tabelid!$L$6,Eksplikatsioon!O70/SUM(Eksplikatsioon!$O70:'Eksplikatsioon'!$AG70),IF($G69=Tabelid!$L$4,IFERROR(SUMIFS($E:$E,$G:$G,Tabelid!$L$1,$C:$C,Tabelid!$J$4,$H:$H,J$2,$A:$A,$A69)/SUMIFS($E:$E,$G:$G,Tabelid!$L$1,$C:$C,Tabelid!$J$4,$A:$A,$A69),0),IF($G69=Tabelid!$L$5,IFERROR(SUMIFS($E:$E,$G:$G,Tabelid!$L$1,$C:$C,Tabelid!$J$4,$H:$H,J$2)/SUMIFS($E:$E,$G:$G,Tabelid!$L$1,$C:$C,Tabelid!$J$4),0),""))),"")</f>
        <v/>
      </c>
      <c r="K69" s="52" t="str">
        <f>IFERROR(IF($G69=Tabelid!$L$6,Eksplikatsioon!P70/SUM(Eksplikatsioon!$O70:'Eksplikatsioon'!$AG70),IF($G69=Tabelid!$L$4,IFERROR(SUMIFS($E:$E,$G:$G,Tabelid!$L$1,$C:$C,Tabelid!$J$4,$H:$H,K$2,$A:$A,$A69)/SUMIFS($E:$E,$G:$G,Tabelid!$L$1,$C:$C,Tabelid!$J$4,$A:$A,$A69),0),IF($G69=Tabelid!$L$5,IFERROR(SUMIFS($E:$E,$G:$G,Tabelid!$L$1,$C:$C,Tabelid!$J$4,$H:$H,K$2)/SUMIFS($E:$E,$G:$G,Tabelid!$L$1,$C:$C,Tabelid!$J$4),0),""))),"")</f>
        <v/>
      </c>
      <c r="L69" s="52" t="str">
        <f>IFERROR(IF($G69=Tabelid!$L$6,Eksplikatsioon!Q70/SUM(Eksplikatsioon!$O70:'Eksplikatsioon'!$AG70),IF($G69=Tabelid!$L$4,IFERROR(SUMIFS($E:$E,$G:$G,Tabelid!$L$1,$C:$C,Tabelid!$J$4,$H:$H,L$2,$A:$A,$A69)/SUMIFS($E:$E,$G:$G,Tabelid!$L$1,$C:$C,Tabelid!$J$4,$A:$A,$A69),0),IF($G69=Tabelid!$L$5,IFERROR(SUMIFS($E:$E,$G:$G,Tabelid!$L$1,$C:$C,Tabelid!$J$4,$H:$H,L$2)/SUMIFS($E:$E,$G:$G,Tabelid!$L$1,$C:$C,Tabelid!$J$4),0),""))),"")</f>
        <v/>
      </c>
      <c r="M69" s="52" t="str">
        <f>IFERROR(IF($G69=Tabelid!$L$6,Eksplikatsioon!R70/SUM(Eksplikatsioon!$O70:'Eksplikatsioon'!$AG70),IF($G69=Tabelid!$L$4,IFERROR(SUMIFS($E:$E,$G:$G,Tabelid!$L$1,$C:$C,Tabelid!$J$4,$H:$H,M$2,$A:$A,$A69)/SUMIFS($E:$E,$G:$G,Tabelid!$L$1,$C:$C,Tabelid!$J$4,$A:$A,$A69),0),IF($G69=Tabelid!$L$5,IFERROR(SUMIFS($E:$E,$G:$G,Tabelid!$L$1,$C:$C,Tabelid!$J$4,$H:$H,M$2)/SUMIFS($E:$E,$G:$G,Tabelid!$L$1,$C:$C,Tabelid!$J$4),0),""))),"")</f>
        <v/>
      </c>
      <c r="N69" s="52" t="str">
        <f>IFERROR(IF($G69=Tabelid!$L$6,Eksplikatsioon!S70/SUM(Eksplikatsioon!$O70:'Eksplikatsioon'!$AG70),IF($G69=Tabelid!$L$4,IFERROR(SUMIFS($E:$E,$G:$G,Tabelid!$L$1,$C:$C,Tabelid!$J$4,$H:$H,N$2,$A:$A,$A69)/SUMIFS($E:$E,$G:$G,Tabelid!$L$1,$C:$C,Tabelid!$J$4,$A:$A,$A69),0),IF($G69=Tabelid!$L$5,IFERROR(SUMIFS($E:$E,$G:$G,Tabelid!$L$1,$C:$C,Tabelid!$J$4,$H:$H,N$2)/SUMIFS($E:$E,$G:$G,Tabelid!$L$1,$C:$C,Tabelid!$J$4),0),""))),"")</f>
        <v/>
      </c>
      <c r="O69" s="52" t="str">
        <f>IFERROR(IF($G69=Tabelid!$L$6,Eksplikatsioon!T70/SUM(Eksplikatsioon!$O70:'Eksplikatsioon'!$AG70),IF($G69=Tabelid!$L$4,IFERROR(SUMIFS($E:$E,$G:$G,Tabelid!$L$1,$C:$C,Tabelid!$J$4,$H:$H,O$2,$A:$A,$A69)/SUMIFS($E:$E,$G:$G,Tabelid!$L$1,$C:$C,Tabelid!$J$4,$A:$A,$A69),0),IF($G69=Tabelid!$L$5,IFERROR(SUMIFS($E:$E,$G:$G,Tabelid!$L$1,$C:$C,Tabelid!$J$4,$H:$H,O$2)/SUMIFS($E:$E,$G:$G,Tabelid!$L$1,$C:$C,Tabelid!$J$4),0),""))),"")</f>
        <v/>
      </c>
      <c r="P69" s="52" t="str">
        <f>IFERROR(IF($G69=Tabelid!$L$6,Eksplikatsioon!U70/SUM(Eksplikatsioon!$O70:'Eksplikatsioon'!$AG70),IF($G69=Tabelid!$L$4,IFERROR(SUMIFS($E:$E,$G:$G,Tabelid!$L$1,$C:$C,Tabelid!$J$4,$H:$H,P$2,$A:$A,$A69)/SUMIFS($E:$E,$G:$G,Tabelid!$L$1,$C:$C,Tabelid!$J$4,$A:$A,$A69),0),IF($G69=Tabelid!$L$5,IFERROR(SUMIFS($E:$E,$G:$G,Tabelid!$L$1,$C:$C,Tabelid!$J$4,$H:$H,P$2)/SUMIFS($E:$E,$G:$G,Tabelid!$L$1,$C:$C,Tabelid!$J$4),0),""))),"")</f>
        <v/>
      </c>
      <c r="Q69" s="52" t="str">
        <f>IFERROR(IF($G69=Tabelid!$L$6,Eksplikatsioon!V70/SUM(Eksplikatsioon!$O70:'Eksplikatsioon'!$AG70),IF($G69=Tabelid!$L$4,IFERROR(SUMIFS($E:$E,$G:$G,Tabelid!$L$1,$C:$C,Tabelid!$J$4,$H:$H,Q$2,$A:$A,$A69)/SUMIFS($E:$E,$G:$G,Tabelid!$L$1,$C:$C,Tabelid!$J$4,$A:$A,$A69),0),IF($G69=Tabelid!$L$5,IFERROR(SUMIFS($E:$E,$G:$G,Tabelid!$L$1,$C:$C,Tabelid!$J$4,$H:$H,Q$2)/SUMIFS($E:$E,$G:$G,Tabelid!$L$1,$C:$C,Tabelid!$J$4),0),""))),"")</f>
        <v/>
      </c>
      <c r="R69" s="52" t="str">
        <f>IFERROR(IF($G69=Tabelid!$L$6,Eksplikatsioon!W70/SUM(Eksplikatsioon!$O70:'Eksplikatsioon'!$AG70),IF($G69=Tabelid!$L$4,IFERROR(SUMIFS($E:$E,$G:$G,Tabelid!$L$1,$C:$C,Tabelid!$J$4,$H:$H,R$2,$A:$A,$A69)/SUMIFS($E:$E,$G:$G,Tabelid!$L$1,$C:$C,Tabelid!$J$4,$A:$A,$A69),0),IF($G69=Tabelid!$L$5,IFERROR(SUMIFS($E:$E,$G:$G,Tabelid!$L$1,$C:$C,Tabelid!$J$4,$H:$H,R$2)/SUMIFS($E:$E,$G:$G,Tabelid!$L$1,$C:$C,Tabelid!$J$4),0),""))),"")</f>
        <v/>
      </c>
      <c r="S69" s="52" t="str">
        <f>IFERROR(IF($G69=Tabelid!$L$6,Eksplikatsioon!X70/SUM(Eksplikatsioon!$O70:'Eksplikatsioon'!$AG70),IF($G69=Tabelid!$L$4,IFERROR(SUMIFS($E:$E,$G:$G,Tabelid!$L$1,$C:$C,Tabelid!$J$4,$H:$H,S$2,$A:$A,$A69)/SUMIFS($E:$E,$G:$G,Tabelid!$L$1,$C:$C,Tabelid!$J$4,$A:$A,$A69),0),IF($G69=Tabelid!$L$5,IFERROR(SUMIFS($E:$E,$G:$G,Tabelid!$L$1,$C:$C,Tabelid!$J$4,$H:$H,S$2)/SUMIFS($E:$E,$G:$G,Tabelid!$L$1,$C:$C,Tabelid!$J$4),0),""))),"")</f>
        <v/>
      </c>
      <c r="T69" s="52" t="str">
        <f>IFERROR(IF($G69=Tabelid!$L$6,Eksplikatsioon!Y70/SUM(Eksplikatsioon!$O70:'Eksplikatsioon'!$AG70),IF($G69=Tabelid!$L$4,IFERROR(SUMIFS($E:$E,$G:$G,Tabelid!$L$1,$C:$C,Tabelid!$J$4,$H:$H,T$2,$A:$A,$A69)/SUMIFS($E:$E,$G:$G,Tabelid!$L$1,$C:$C,Tabelid!$J$4,$A:$A,$A69),0),IF($G69=Tabelid!$L$5,IFERROR(SUMIFS($E:$E,$G:$G,Tabelid!$L$1,$C:$C,Tabelid!$J$4,$H:$H,T$2)/SUMIFS($E:$E,$G:$G,Tabelid!$L$1,$C:$C,Tabelid!$J$4),0),""))),"")</f>
        <v/>
      </c>
      <c r="U69" s="52" t="str">
        <f>IFERROR(IF($G69=Tabelid!$L$6,Eksplikatsioon!Z70/SUM(Eksplikatsioon!$O70:'Eksplikatsioon'!$AG70),IF($G69=Tabelid!$L$4,IFERROR(SUMIFS($E:$E,$G:$G,Tabelid!$L$1,$C:$C,Tabelid!$J$4,$H:$H,U$2,$A:$A,$A69)/SUMIFS($E:$E,$G:$G,Tabelid!$L$1,$C:$C,Tabelid!$J$4,$A:$A,$A69),0),IF($G69=Tabelid!$L$5,IFERROR(SUMIFS($E:$E,$G:$G,Tabelid!$L$1,$C:$C,Tabelid!$J$4,$H:$H,U$2)/SUMIFS($E:$E,$G:$G,Tabelid!$L$1,$C:$C,Tabelid!$J$4),0),""))),"")</f>
        <v/>
      </c>
      <c r="V69" s="52"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52"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52"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52"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52"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52"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52"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52" t="str">
        <f>IFERROR(IF($G69=Tabelid!$L$6,$E69*J69,IFERROR($E69*J69/SUM($J69:$AB69)*(Eksplikatsioon!O70)/SUMPRODUCT($J69:$AB69,Eksplikatsioon!$O70:$AG70),"")),"")</f>
        <v/>
      </c>
      <c r="AD69" s="52" t="str">
        <f>IFERROR(IF($G69=Tabelid!$L$6,$E69*K69,IFERROR($E69*K69/SUM($J69:$AB69)*(Eksplikatsioon!P70)/SUMPRODUCT($J69:$AB69,Eksplikatsioon!$O70:$AG70),"")),"")</f>
        <v/>
      </c>
      <c r="AE69" s="52" t="str">
        <f>IFERROR(IF($G69=Tabelid!$L$6,$E69*L69,IFERROR($E69*L69/SUM($J69:$AB69)*(Eksplikatsioon!Q70)/SUMPRODUCT($J69:$AB69,Eksplikatsioon!$O70:$AG70),"")),"")</f>
        <v/>
      </c>
      <c r="AF69" s="52" t="str">
        <f>IFERROR(IF($G69=Tabelid!$L$6,$E69*M69,IFERROR($E69*M69/SUM($J69:$AB69)*(Eksplikatsioon!R70)/SUMPRODUCT($J69:$AB69,Eksplikatsioon!$O70:$AG70),"")),"")</f>
        <v/>
      </c>
      <c r="AG69" s="52" t="str">
        <f>IFERROR(IF($G69=Tabelid!$L$6,$E69*N69,IFERROR($E69*N69/SUM($J69:$AB69)*(Eksplikatsioon!S70)/SUMPRODUCT($J69:$AB69,Eksplikatsioon!$O70:$AG70),"")),"")</f>
        <v/>
      </c>
      <c r="AH69" s="52" t="str">
        <f>IFERROR(IF($G69=Tabelid!$L$6,$E69*O69,IFERROR($E69*O69/SUM($J69:$AB69)*(Eksplikatsioon!T70)/SUMPRODUCT($J69:$AB69,Eksplikatsioon!$O70:$AG70),"")),"")</f>
        <v/>
      </c>
      <c r="AI69" s="52" t="str">
        <f>IFERROR(IF($G69=Tabelid!$L$6,$E69*P69,IFERROR($E69*P69/SUM($J69:$AB69)*(Eksplikatsioon!U70)/SUMPRODUCT($J69:$AB69,Eksplikatsioon!$O70:$AG70),"")),"")</f>
        <v/>
      </c>
      <c r="AJ69" s="52" t="str">
        <f>IFERROR(IF($G69=Tabelid!$L$6,$E69*Q69,IFERROR($E69*Q69/SUM($J69:$AB69)*(Eksplikatsioon!V70)/SUMPRODUCT($J69:$AB69,Eksplikatsioon!$O70:$AG70),"")),"")</f>
        <v/>
      </c>
      <c r="AK69" s="52" t="str">
        <f>IFERROR(IF($G69=Tabelid!$L$6,$E69*R69,IFERROR($E69*R69/SUM($J69:$AB69)*(Eksplikatsioon!W70)/SUMPRODUCT($J69:$AB69,Eksplikatsioon!$O70:$AG70),"")),"")</f>
        <v/>
      </c>
      <c r="AL69" s="52" t="str">
        <f>IFERROR(IF($G69=Tabelid!$L$6,$E69*S69,IFERROR($E69*S69/SUM($J69:$AB69)*(Eksplikatsioon!X70)/SUMPRODUCT($J69:$AB69,Eksplikatsioon!$O70:$AG70),"")),"")</f>
        <v/>
      </c>
      <c r="AM69" s="52" t="str">
        <f>IFERROR(IF($G69=Tabelid!$L$6,$E69*T69,IFERROR($E69*T69/SUM($J69:$AB69)*(Eksplikatsioon!Y70)/SUMPRODUCT($J69:$AB69,Eksplikatsioon!$O70:$AG70),"")),"")</f>
        <v/>
      </c>
      <c r="AN69" s="52" t="str">
        <f>IFERROR(IF($G69=Tabelid!$L$6,$E69*U69,IFERROR($E69*U69/SUM($J69:$AB69)*(Eksplikatsioon!Z70)/SUMPRODUCT($J69:$AB69,Eksplikatsioon!$O70:$AG70),"")),"")</f>
        <v/>
      </c>
      <c r="AO69" s="52" t="str">
        <f>IFERROR(IF($G69=Tabelid!$L$6,$E69*V69,IFERROR($E69*V69/SUM($J69:$AB69)*(Eksplikatsioon!AA70)/SUMPRODUCT($J69:$AB69,Eksplikatsioon!$O70:$AG70),"")),"")</f>
        <v/>
      </c>
      <c r="AP69" s="52" t="str">
        <f>IFERROR(IF($G69=Tabelid!$L$6,$E69*W69,IFERROR($E69*W69/SUM($J69:$AB69)*(Eksplikatsioon!AB70)/SUMPRODUCT($J69:$AB69,Eksplikatsioon!$O70:$AG70),"")),"")</f>
        <v/>
      </c>
      <c r="AQ69" s="52" t="str">
        <f>IFERROR(IF($G69=Tabelid!$L$6,$E69*X69,IFERROR($E69*X69/SUM($J69:$AB69)*(Eksplikatsioon!AC70)/SUMPRODUCT($J69:$AB69,Eksplikatsioon!$O70:$AG70),"")),"")</f>
        <v/>
      </c>
      <c r="AR69" s="52" t="str">
        <f>IFERROR(IF($G69=Tabelid!$L$6,$E69*Y69,IFERROR($E69*Y69/SUM($J69:$AB69)*(Eksplikatsioon!AD70)/SUMPRODUCT($J69:$AB69,Eksplikatsioon!$O70:$AG70),"")),"")</f>
        <v/>
      </c>
      <c r="AS69" s="52" t="str">
        <f>IFERROR(IF($G69=Tabelid!$L$6,$E69*Z69,IFERROR($E69*Z69/SUM($J69:$AB69)*(Eksplikatsioon!AE70)/SUMPRODUCT($J69:$AB69,Eksplikatsioon!$O70:$AG70),"")),"")</f>
        <v/>
      </c>
      <c r="AT69" s="52" t="str">
        <f>IFERROR(IF($G69=Tabelid!$L$6,$E69*AA69,IFERROR($E69*AA69/SUM($J69:$AB69)*(Eksplikatsioon!AF70)/SUMPRODUCT($J69:$AB69,Eksplikatsioon!$O70:$AG70),"")),"")</f>
        <v/>
      </c>
      <c r="AU69" s="52" t="str">
        <f>IFERROR(IF($G69=Tabelid!$L$6,$E69*AB69,IFERROR($E69*AB69/SUM($J69:$AB69)*(Eksplikatsioon!AG70)/SUMPRODUCT($J69:$AB69,Eksplikatsioon!$O70:$AG70),"")),"")</f>
        <v/>
      </c>
    </row>
    <row r="70" spans="1:47" x14ac:dyDescent="0.25">
      <c r="A70" s="38" t="str">
        <f>IF(Eksplikatsioon!A71=0,"",Eksplikatsioon!A71)</f>
        <v>02</v>
      </c>
      <c r="B70" s="38" t="str">
        <f>IF(Eksplikatsioon!B71=0,"",Eksplikatsioon!B71)</f>
        <v>205</v>
      </c>
      <c r="C70" s="38" t="str">
        <f>IF(Eksplikatsioon!C71=0,"",Eksplikatsioon!C71)</f>
        <v>ÜÜRITAV PIND</v>
      </c>
      <c r="D70" s="38" t="str">
        <f>IF(Eksplikatsioon!D71=0,"",Eksplikatsioon!D71)</f>
        <v>Kabinet/Büroo</v>
      </c>
      <c r="E70" s="38">
        <f>IF(Eksplikatsioon!F71=0,"",Eksplikatsioon!F71)</f>
        <v>17.2</v>
      </c>
      <c r="F70" s="38" t="str">
        <f>IF(Eksplikatsioon!H71=0,"",Eksplikatsioon!H71)</f>
        <v/>
      </c>
      <c r="G70" s="38" t="str">
        <f>IF(Eksplikatsioon!J71=0,"",Eksplikatsioon!J71)</f>
        <v>Ainukasutuses pind</v>
      </c>
      <c r="H70" s="38" t="str">
        <f>IF(Eksplikatsioon!K71=0,"",Eksplikatsioon!K71)</f>
        <v>Rahandusministeeriumi Hiiu talitus</v>
      </c>
      <c r="I70" s="38" t="str">
        <f>IF(Eksplikatsioon!L71=0,"",Eksplikatsioon!L71)</f>
        <v>LEIGRI5_25</v>
      </c>
      <c r="J70" s="52" t="str">
        <f>IFERROR(IF($G70=Tabelid!$L$6,Eksplikatsioon!O71/SUM(Eksplikatsioon!$O71:'Eksplikatsioon'!$AG71),IF($G70=Tabelid!$L$4,IFERROR(SUMIFS($E:$E,$G:$G,Tabelid!$L$1,$C:$C,Tabelid!$J$4,$H:$H,J$2,$A:$A,$A70)/SUMIFS($E:$E,$G:$G,Tabelid!$L$1,$C:$C,Tabelid!$J$4,$A:$A,$A70),0),IF($G70=Tabelid!$L$5,IFERROR(SUMIFS($E:$E,$G:$G,Tabelid!$L$1,$C:$C,Tabelid!$J$4,$H:$H,J$2)/SUMIFS($E:$E,$G:$G,Tabelid!$L$1,$C:$C,Tabelid!$J$4),0),""))),"")</f>
        <v/>
      </c>
      <c r="K70" s="52" t="str">
        <f>IFERROR(IF($G70=Tabelid!$L$6,Eksplikatsioon!P71/SUM(Eksplikatsioon!$O71:'Eksplikatsioon'!$AG71),IF($G70=Tabelid!$L$4,IFERROR(SUMIFS($E:$E,$G:$G,Tabelid!$L$1,$C:$C,Tabelid!$J$4,$H:$H,K$2,$A:$A,$A70)/SUMIFS($E:$E,$G:$G,Tabelid!$L$1,$C:$C,Tabelid!$J$4,$A:$A,$A70),0),IF($G70=Tabelid!$L$5,IFERROR(SUMIFS($E:$E,$G:$G,Tabelid!$L$1,$C:$C,Tabelid!$J$4,$H:$H,K$2)/SUMIFS($E:$E,$G:$G,Tabelid!$L$1,$C:$C,Tabelid!$J$4),0),""))),"")</f>
        <v/>
      </c>
      <c r="L70" s="52" t="str">
        <f>IFERROR(IF($G70=Tabelid!$L$6,Eksplikatsioon!Q71/SUM(Eksplikatsioon!$O71:'Eksplikatsioon'!$AG71),IF($G70=Tabelid!$L$4,IFERROR(SUMIFS($E:$E,$G:$G,Tabelid!$L$1,$C:$C,Tabelid!$J$4,$H:$H,L$2,$A:$A,$A70)/SUMIFS($E:$E,$G:$G,Tabelid!$L$1,$C:$C,Tabelid!$J$4,$A:$A,$A70),0),IF($G70=Tabelid!$L$5,IFERROR(SUMIFS($E:$E,$G:$G,Tabelid!$L$1,$C:$C,Tabelid!$J$4,$H:$H,L$2)/SUMIFS($E:$E,$G:$G,Tabelid!$L$1,$C:$C,Tabelid!$J$4),0),""))),"")</f>
        <v/>
      </c>
      <c r="M70" s="52" t="str">
        <f>IFERROR(IF($G70=Tabelid!$L$6,Eksplikatsioon!R71/SUM(Eksplikatsioon!$O71:'Eksplikatsioon'!$AG71),IF($G70=Tabelid!$L$4,IFERROR(SUMIFS($E:$E,$G:$G,Tabelid!$L$1,$C:$C,Tabelid!$J$4,$H:$H,M$2,$A:$A,$A70)/SUMIFS($E:$E,$G:$G,Tabelid!$L$1,$C:$C,Tabelid!$J$4,$A:$A,$A70),0),IF($G70=Tabelid!$L$5,IFERROR(SUMIFS($E:$E,$G:$G,Tabelid!$L$1,$C:$C,Tabelid!$J$4,$H:$H,M$2)/SUMIFS($E:$E,$G:$G,Tabelid!$L$1,$C:$C,Tabelid!$J$4),0),""))),"")</f>
        <v/>
      </c>
      <c r="N70" s="52" t="str">
        <f>IFERROR(IF($G70=Tabelid!$L$6,Eksplikatsioon!S71/SUM(Eksplikatsioon!$O71:'Eksplikatsioon'!$AG71),IF($G70=Tabelid!$L$4,IFERROR(SUMIFS($E:$E,$G:$G,Tabelid!$L$1,$C:$C,Tabelid!$J$4,$H:$H,N$2,$A:$A,$A70)/SUMIFS($E:$E,$G:$G,Tabelid!$L$1,$C:$C,Tabelid!$J$4,$A:$A,$A70),0),IF($G70=Tabelid!$L$5,IFERROR(SUMIFS($E:$E,$G:$G,Tabelid!$L$1,$C:$C,Tabelid!$J$4,$H:$H,N$2)/SUMIFS($E:$E,$G:$G,Tabelid!$L$1,$C:$C,Tabelid!$J$4),0),""))),"")</f>
        <v/>
      </c>
      <c r="O70" s="52" t="str">
        <f>IFERROR(IF($G70=Tabelid!$L$6,Eksplikatsioon!T71/SUM(Eksplikatsioon!$O71:'Eksplikatsioon'!$AG71),IF($G70=Tabelid!$L$4,IFERROR(SUMIFS($E:$E,$G:$G,Tabelid!$L$1,$C:$C,Tabelid!$J$4,$H:$H,O$2,$A:$A,$A70)/SUMIFS($E:$E,$G:$G,Tabelid!$L$1,$C:$C,Tabelid!$J$4,$A:$A,$A70),0),IF($G70=Tabelid!$L$5,IFERROR(SUMIFS($E:$E,$G:$G,Tabelid!$L$1,$C:$C,Tabelid!$J$4,$H:$H,O$2)/SUMIFS($E:$E,$G:$G,Tabelid!$L$1,$C:$C,Tabelid!$J$4),0),""))),"")</f>
        <v/>
      </c>
      <c r="P70" s="52" t="str">
        <f>IFERROR(IF($G70=Tabelid!$L$6,Eksplikatsioon!U71/SUM(Eksplikatsioon!$O71:'Eksplikatsioon'!$AG71),IF($G70=Tabelid!$L$4,IFERROR(SUMIFS($E:$E,$G:$G,Tabelid!$L$1,$C:$C,Tabelid!$J$4,$H:$H,P$2,$A:$A,$A70)/SUMIFS($E:$E,$G:$G,Tabelid!$L$1,$C:$C,Tabelid!$J$4,$A:$A,$A70),0),IF($G70=Tabelid!$L$5,IFERROR(SUMIFS($E:$E,$G:$G,Tabelid!$L$1,$C:$C,Tabelid!$J$4,$H:$H,P$2)/SUMIFS($E:$E,$G:$G,Tabelid!$L$1,$C:$C,Tabelid!$J$4),0),""))),"")</f>
        <v/>
      </c>
      <c r="Q70" s="52" t="str">
        <f>IFERROR(IF($G70=Tabelid!$L$6,Eksplikatsioon!V71/SUM(Eksplikatsioon!$O71:'Eksplikatsioon'!$AG71),IF($G70=Tabelid!$L$4,IFERROR(SUMIFS($E:$E,$G:$G,Tabelid!$L$1,$C:$C,Tabelid!$J$4,$H:$H,Q$2,$A:$A,$A70)/SUMIFS($E:$E,$G:$G,Tabelid!$L$1,$C:$C,Tabelid!$J$4,$A:$A,$A70),0),IF($G70=Tabelid!$L$5,IFERROR(SUMIFS($E:$E,$G:$G,Tabelid!$L$1,$C:$C,Tabelid!$J$4,$H:$H,Q$2)/SUMIFS($E:$E,$G:$G,Tabelid!$L$1,$C:$C,Tabelid!$J$4),0),""))),"")</f>
        <v/>
      </c>
      <c r="R70" s="52" t="str">
        <f>IFERROR(IF($G70=Tabelid!$L$6,Eksplikatsioon!W71/SUM(Eksplikatsioon!$O71:'Eksplikatsioon'!$AG71),IF($G70=Tabelid!$L$4,IFERROR(SUMIFS($E:$E,$G:$G,Tabelid!$L$1,$C:$C,Tabelid!$J$4,$H:$H,R$2,$A:$A,$A70)/SUMIFS($E:$E,$G:$G,Tabelid!$L$1,$C:$C,Tabelid!$J$4,$A:$A,$A70),0),IF($G70=Tabelid!$L$5,IFERROR(SUMIFS($E:$E,$G:$G,Tabelid!$L$1,$C:$C,Tabelid!$J$4,$H:$H,R$2)/SUMIFS($E:$E,$G:$G,Tabelid!$L$1,$C:$C,Tabelid!$J$4),0),""))),"")</f>
        <v/>
      </c>
      <c r="S70" s="52" t="str">
        <f>IFERROR(IF($G70=Tabelid!$L$6,Eksplikatsioon!X71/SUM(Eksplikatsioon!$O71:'Eksplikatsioon'!$AG71),IF($G70=Tabelid!$L$4,IFERROR(SUMIFS($E:$E,$G:$G,Tabelid!$L$1,$C:$C,Tabelid!$J$4,$H:$H,S$2,$A:$A,$A70)/SUMIFS($E:$E,$G:$G,Tabelid!$L$1,$C:$C,Tabelid!$J$4,$A:$A,$A70),0),IF($G70=Tabelid!$L$5,IFERROR(SUMIFS($E:$E,$G:$G,Tabelid!$L$1,$C:$C,Tabelid!$J$4,$H:$H,S$2)/SUMIFS($E:$E,$G:$G,Tabelid!$L$1,$C:$C,Tabelid!$J$4),0),""))),"")</f>
        <v/>
      </c>
      <c r="T70" s="52" t="str">
        <f>IFERROR(IF($G70=Tabelid!$L$6,Eksplikatsioon!Y71/SUM(Eksplikatsioon!$O71:'Eksplikatsioon'!$AG71),IF($G70=Tabelid!$L$4,IFERROR(SUMIFS($E:$E,$G:$G,Tabelid!$L$1,$C:$C,Tabelid!$J$4,$H:$H,T$2,$A:$A,$A70)/SUMIFS($E:$E,$G:$G,Tabelid!$L$1,$C:$C,Tabelid!$J$4,$A:$A,$A70),0),IF($G70=Tabelid!$L$5,IFERROR(SUMIFS($E:$E,$G:$G,Tabelid!$L$1,$C:$C,Tabelid!$J$4,$H:$H,T$2)/SUMIFS($E:$E,$G:$G,Tabelid!$L$1,$C:$C,Tabelid!$J$4),0),""))),"")</f>
        <v/>
      </c>
      <c r="U70" s="52" t="str">
        <f>IFERROR(IF($G70=Tabelid!$L$6,Eksplikatsioon!Z71/SUM(Eksplikatsioon!$O71:'Eksplikatsioon'!$AG71),IF($G70=Tabelid!$L$4,IFERROR(SUMIFS($E:$E,$G:$G,Tabelid!$L$1,$C:$C,Tabelid!$J$4,$H:$H,U$2,$A:$A,$A70)/SUMIFS($E:$E,$G:$G,Tabelid!$L$1,$C:$C,Tabelid!$J$4,$A:$A,$A70),0),IF($G70=Tabelid!$L$5,IFERROR(SUMIFS($E:$E,$G:$G,Tabelid!$L$1,$C:$C,Tabelid!$J$4,$H:$H,U$2)/SUMIFS($E:$E,$G:$G,Tabelid!$L$1,$C:$C,Tabelid!$J$4),0),""))),"")</f>
        <v/>
      </c>
      <c r="V70" s="52"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52"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52"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52"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52"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52"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52"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52" t="str">
        <f>IFERROR(IF($G70=Tabelid!$L$6,$E70*J70,IFERROR($E70*J70/SUM($J70:$AB70)*(Eksplikatsioon!O71)/SUMPRODUCT($J70:$AB70,Eksplikatsioon!$O71:$AG71),"")),"")</f>
        <v/>
      </c>
      <c r="AD70" s="52" t="str">
        <f>IFERROR(IF($G70=Tabelid!$L$6,$E70*K70,IFERROR($E70*K70/SUM($J70:$AB70)*(Eksplikatsioon!P71)/SUMPRODUCT($J70:$AB70,Eksplikatsioon!$O71:$AG71),"")),"")</f>
        <v/>
      </c>
      <c r="AE70" s="52" t="str">
        <f>IFERROR(IF($G70=Tabelid!$L$6,$E70*L70,IFERROR($E70*L70/SUM($J70:$AB70)*(Eksplikatsioon!Q71)/SUMPRODUCT($J70:$AB70,Eksplikatsioon!$O71:$AG71),"")),"")</f>
        <v/>
      </c>
      <c r="AF70" s="52" t="str">
        <f>IFERROR(IF($G70=Tabelid!$L$6,$E70*M70,IFERROR($E70*M70/SUM($J70:$AB70)*(Eksplikatsioon!R71)/SUMPRODUCT($J70:$AB70,Eksplikatsioon!$O71:$AG71),"")),"")</f>
        <v/>
      </c>
      <c r="AG70" s="52" t="str">
        <f>IFERROR(IF($G70=Tabelid!$L$6,$E70*N70,IFERROR($E70*N70/SUM($J70:$AB70)*(Eksplikatsioon!S71)/SUMPRODUCT($J70:$AB70,Eksplikatsioon!$O71:$AG71),"")),"")</f>
        <v/>
      </c>
      <c r="AH70" s="52" t="str">
        <f>IFERROR(IF($G70=Tabelid!$L$6,$E70*O70,IFERROR($E70*O70/SUM($J70:$AB70)*(Eksplikatsioon!T71)/SUMPRODUCT($J70:$AB70,Eksplikatsioon!$O71:$AG71),"")),"")</f>
        <v/>
      </c>
      <c r="AI70" s="52" t="str">
        <f>IFERROR(IF($G70=Tabelid!$L$6,$E70*P70,IFERROR($E70*P70/SUM($J70:$AB70)*(Eksplikatsioon!U71)/SUMPRODUCT($J70:$AB70,Eksplikatsioon!$O71:$AG71),"")),"")</f>
        <v/>
      </c>
      <c r="AJ70" s="52" t="str">
        <f>IFERROR(IF($G70=Tabelid!$L$6,$E70*Q70,IFERROR($E70*Q70/SUM($J70:$AB70)*(Eksplikatsioon!V71)/SUMPRODUCT($J70:$AB70,Eksplikatsioon!$O71:$AG71),"")),"")</f>
        <v/>
      </c>
      <c r="AK70" s="52" t="str">
        <f>IFERROR(IF($G70=Tabelid!$L$6,$E70*R70,IFERROR($E70*R70/SUM($J70:$AB70)*(Eksplikatsioon!W71)/SUMPRODUCT($J70:$AB70,Eksplikatsioon!$O71:$AG71),"")),"")</f>
        <v/>
      </c>
      <c r="AL70" s="52" t="str">
        <f>IFERROR(IF($G70=Tabelid!$L$6,$E70*S70,IFERROR($E70*S70/SUM($J70:$AB70)*(Eksplikatsioon!X71)/SUMPRODUCT($J70:$AB70,Eksplikatsioon!$O71:$AG71),"")),"")</f>
        <v/>
      </c>
      <c r="AM70" s="52" t="str">
        <f>IFERROR(IF($G70=Tabelid!$L$6,$E70*T70,IFERROR($E70*T70/SUM($J70:$AB70)*(Eksplikatsioon!Y71)/SUMPRODUCT($J70:$AB70,Eksplikatsioon!$O71:$AG71),"")),"")</f>
        <v/>
      </c>
      <c r="AN70" s="52" t="str">
        <f>IFERROR(IF($G70=Tabelid!$L$6,$E70*U70,IFERROR($E70*U70/SUM($J70:$AB70)*(Eksplikatsioon!Z71)/SUMPRODUCT($J70:$AB70,Eksplikatsioon!$O71:$AG71),"")),"")</f>
        <v/>
      </c>
      <c r="AO70" s="52" t="str">
        <f>IFERROR(IF($G70=Tabelid!$L$6,$E70*V70,IFERROR($E70*V70/SUM($J70:$AB70)*(Eksplikatsioon!AA71)/SUMPRODUCT($J70:$AB70,Eksplikatsioon!$O71:$AG71),"")),"")</f>
        <v/>
      </c>
      <c r="AP70" s="52" t="str">
        <f>IFERROR(IF($G70=Tabelid!$L$6,$E70*W70,IFERROR($E70*W70/SUM($J70:$AB70)*(Eksplikatsioon!AB71)/SUMPRODUCT($J70:$AB70,Eksplikatsioon!$O71:$AG71),"")),"")</f>
        <v/>
      </c>
      <c r="AQ70" s="52" t="str">
        <f>IFERROR(IF($G70=Tabelid!$L$6,$E70*X70,IFERROR($E70*X70/SUM($J70:$AB70)*(Eksplikatsioon!AC71)/SUMPRODUCT($J70:$AB70,Eksplikatsioon!$O71:$AG71),"")),"")</f>
        <v/>
      </c>
      <c r="AR70" s="52" t="str">
        <f>IFERROR(IF($G70=Tabelid!$L$6,$E70*Y70,IFERROR($E70*Y70/SUM($J70:$AB70)*(Eksplikatsioon!AD71)/SUMPRODUCT($J70:$AB70,Eksplikatsioon!$O71:$AG71),"")),"")</f>
        <v/>
      </c>
      <c r="AS70" s="52" t="str">
        <f>IFERROR(IF($G70=Tabelid!$L$6,$E70*Z70,IFERROR($E70*Z70/SUM($J70:$AB70)*(Eksplikatsioon!AE71)/SUMPRODUCT($J70:$AB70,Eksplikatsioon!$O71:$AG71),"")),"")</f>
        <v/>
      </c>
      <c r="AT70" s="52" t="str">
        <f>IFERROR(IF($G70=Tabelid!$L$6,$E70*AA70,IFERROR($E70*AA70/SUM($J70:$AB70)*(Eksplikatsioon!AF71)/SUMPRODUCT($J70:$AB70,Eksplikatsioon!$O71:$AG71),"")),"")</f>
        <v/>
      </c>
      <c r="AU70" s="52" t="str">
        <f>IFERROR(IF($G70=Tabelid!$L$6,$E70*AB70,IFERROR($E70*AB70/SUM($J70:$AB70)*(Eksplikatsioon!AG71)/SUMPRODUCT($J70:$AB70,Eksplikatsioon!$O71:$AG71),"")),"")</f>
        <v/>
      </c>
    </row>
    <row r="71" spans="1:47" x14ac:dyDescent="0.25">
      <c r="A71" s="38" t="str">
        <f>IF(Eksplikatsioon!A72=0,"",Eksplikatsioon!A72)</f>
        <v>02</v>
      </c>
      <c r="B71" s="38" t="str">
        <f>IF(Eksplikatsioon!B72=0,"",Eksplikatsioon!B72)</f>
        <v>206</v>
      </c>
      <c r="C71" s="38" t="str">
        <f>IF(Eksplikatsioon!C72=0,"",Eksplikatsioon!C72)</f>
        <v>ÜÜRITAV PIND</v>
      </c>
      <c r="D71" s="38" t="str">
        <f>IF(Eksplikatsioon!D72=0,"",Eksplikatsioon!D72)</f>
        <v>Kabinet/Büroo</v>
      </c>
      <c r="E71" s="38">
        <f>IF(Eksplikatsioon!F72=0,"",Eksplikatsioon!F72)</f>
        <v>25.8</v>
      </c>
      <c r="F71" s="38" t="str">
        <f>IF(Eksplikatsioon!H72=0,"",Eksplikatsioon!H72)</f>
        <v/>
      </c>
      <c r="G71" s="38" t="str">
        <f>IF(Eksplikatsioon!J72=0,"",Eksplikatsioon!J72)</f>
        <v>Ainukasutuses pind</v>
      </c>
      <c r="H71" s="38" t="str">
        <f>IF(Eksplikatsioon!K72=0,"",Eksplikatsioon!K72)</f>
        <v>Rahandusministeeriumi Hiiu talitus</v>
      </c>
      <c r="I71" s="38" t="str">
        <f>IF(Eksplikatsioon!L72=0,"",Eksplikatsioon!L72)</f>
        <v>LEIGRI5_25</v>
      </c>
      <c r="J71" s="52" t="str">
        <f>IFERROR(IF($G71=Tabelid!$L$6,Eksplikatsioon!O72/SUM(Eksplikatsioon!$O72:'Eksplikatsioon'!$AG72),IF($G71=Tabelid!$L$4,IFERROR(SUMIFS($E:$E,$G:$G,Tabelid!$L$1,$C:$C,Tabelid!$J$4,$H:$H,J$2,$A:$A,$A71)/SUMIFS($E:$E,$G:$G,Tabelid!$L$1,$C:$C,Tabelid!$J$4,$A:$A,$A71),0),IF($G71=Tabelid!$L$5,IFERROR(SUMIFS($E:$E,$G:$G,Tabelid!$L$1,$C:$C,Tabelid!$J$4,$H:$H,J$2)/SUMIFS($E:$E,$G:$G,Tabelid!$L$1,$C:$C,Tabelid!$J$4),0),""))),"")</f>
        <v/>
      </c>
      <c r="K71" s="52" t="str">
        <f>IFERROR(IF($G71=Tabelid!$L$6,Eksplikatsioon!P72/SUM(Eksplikatsioon!$O72:'Eksplikatsioon'!$AG72),IF($G71=Tabelid!$L$4,IFERROR(SUMIFS($E:$E,$G:$G,Tabelid!$L$1,$C:$C,Tabelid!$J$4,$H:$H,K$2,$A:$A,$A71)/SUMIFS($E:$E,$G:$G,Tabelid!$L$1,$C:$C,Tabelid!$J$4,$A:$A,$A71),0),IF($G71=Tabelid!$L$5,IFERROR(SUMIFS($E:$E,$G:$G,Tabelid!$L$1,$C:$C,Tabelid!$J$4,$H:$H,K$2)/SUMIFS($E:$E,$G:$G,Tabelid!$L$1,$C:$C,Tabelid!$J$4),0),""))),"")</f>
        <v/>
      </c>
      <c r="L71" s="52" t="str">
        <f>IFERROR(IF($G71=Tabelid!$L$6,Eksplikatsioon!Q72/SUM(Eksplikatsioon!$O72:'Eksplikatsioon'!$AG72),IF($G71=Tabelid!$L$4,IFERROR(SUMIFS($E:$E,$G:$G,Tabelid!$L$1,$C:$C,Tabelid!$J$4,$H:$H,L$2,$A:$A,$A71)/SUMIFS($E:$E,$G:$G,Tabelid!$L$1,$C:$C,Tabelid!$J$4,$A:$A,$A71),0),IF($G71=Tabelid!$L$5,IFERROR(SUMIFS($E:$E,$G:$G,Tabelid!$L$1,$C:$C,Tabelid!$J$4,$H:$H,L$2)/SUMIFS($E:$E,$G:$G,Tabelid!$L$1,$C:$C,Tabelid!$J$4),0),""))),"")</f>
        <v/>
      </c>
      <c r="M71" s="52" t="str">
        <f>IFERROR(IF($G71=Tabelid!$L$6,Eksplikatsioon!R72/SUM(Eksplikatsioon!$O72:'Eksplikatsioon'!$AG72),IF($G71=Tabelid!$L$4,IFERROR(SUMIFS($E:$E,$G:$G,Tabelid!$L$1,$C:$C,Tabelid!$J$4,$H:$H,M$2,$A:$A,$A71)/SUMIFS($E:$E,$G:$G,Tabelid!$L$1,$C:$C,Tabelid!$J$4,$A:$A,$A71),0),IF($G71=Tabelid!$L$5,IFERROR(SUMIFS($E:$E,$G:$G,Tabelid!$L$1,$C:$C,Tabelid!$J$4,$H:$H,M$2)/SUMIFS($E:$E,$G:$G,Tabelid!$L$1,$C:$C,Tabelid!$J$4),0),""))),"")</f>
        <v/>
      </c>
      <c r="N71" s="52" t="str">
        <f>IFERROR(IF($G71=Tabelid!$L$6,Eksplikatsioon!S72/SUM(Eksplikatsioon!$O72:'Eksplikatsioon'!$AG72),IF($G71=Tabelid!$L$4,IFERROR(SUMIFS($E:$E,$G:$G,Tabelid!$L$1,$C:$C,Tabelid!$J$4,$H:$H,N$2,$A:$A,$A71)/SUMIFS($E:$E,$G:$G,Tabelid!$L$1,$C:$C,Tabelid!$J$4,$A:$A,$A71),0),IF($G71=Tabelid!$L$5,IFERROR(SUMIFS($E:$E,$G:$G,Tabelid!$L$1,$C:$C,Tabelid!$J$4,$H:$H,N$2)/SUMIFS($E:$E,$G:$G,Tabelid!$L$1,$C:$C,Tabelid!$J$4),0),""))),"")</f>
        <v/>
      </c>
      <c r="O71" s="52" t="str">
        <f>IFERROR(IF($G71=Tabelid!$L$6,Eksplikatsioon!T72/SUM(Eksplikatsioon!$O72:'Eksplikatsioon'!$AG72),IF($G71=Tabelid!$L$4,IFERROR(SUMIFS($E:$E,$G:$G,Tabelid!$L$1,$C:$C,Tabelid!$J$4,$H:$H,O$2,$A:$A,$A71)/SUMIFS($E:$E,$G:$G,Tabelid!$L$1,$C:$C,Tabelid!$J$4,$A:$A,$A71),0),IF($G71=Tabelid!$L$5,IFERROR(SUMIFS($E:$E,$G:$G,Tabelid!$L$1,$C:$C,Tabelid!$J$4,$H:$H,O$2)/SUMIFS($E:$E,$G:$G,Tabelid!$L$1,$C:$C,Tabelid!$J$4),0),""))),"")</f>
        <v/>
      </c>
      <c r="P71" s="52" t="str">
        <f>IFERROR(IF($G71=Tabelid!$L$6,Eksplikatsioon!U72/SUM(Eksplikatsioon!$O72:'Eksplikatsioon'!$AG72),IF($G71=Tabelid!$L$4,IFERROR(SUMIFS($E:$E,$G:$G,Tabelid!$L$1,$C:$C,Tabelid!$J$4,$H:$H,P$2,$A:$A,$A71)/SUMIFS($E:$E,$G:$G,Tabelid!$L$1,$C:$C,Tabelid!$J$4,$A:$A,$A71),0),IF($G71=Tabelid!$L$5,IFERROR(SUMIFS($E:$E,$G:$G,Tabelid!$L$1,$C:$C,Tabelid!$J$4,$H:$H,P$2)/SUMIFS($E:$E,$G:$G,Tabelid!$L$1,$C:$C,Tabelid!$J$4),0),""))),"")</f>
        <v/>
      </c>
      <c r="Q71" s="52" t="str">
        <f>IFERROR(IF($G71=Tabelid!$L$6,Eksplikatsioon!V72/SUM(Eksplikatsioon!$O72:'Eksplikatsioon'!$AG72),IF($G71=Tabelid!$L$4,IFERROR(SUMIFS($E:$E,$G:$G,Tabelid!$L$1,$C:$C,Tabelid!$J$4,$H:$H,Q$2,$A:$A,$A71)/SUMIFS($E:$E,$G:$G,Tabelid!$L$1,$C:$C,Tabelid!$J$4,$A:$A,$A71),0),IF($G71=Tabelid!$L$5,IFERROR(SUMIFS($E:$E,$G:$G,Tabelid!$L$1,$C:$C,Tabelid!$J$4,$H:$H,Q$2)/SUMIFS($E:$E,$G:$G,Tabelid!$L$1,$C:$C,Tabelid!$J$4),0),""))),"")</f>
        <v/>
      </c>
      <c r="R71" s="52" t="str">
        <f>IFERROR(IF($G71=Tabelid!$L$6,Eksplikatsioon!W72/SUM(Eksplikatsioon!$O72:'Eksplikatsioon'!$AG72),IF($G71=Tabelid!$L$4,IFERROR(SUMIFS($E:$E,$G:$G,Tabelid!$L$1,$C:$C,Tabelid!$J$4,$H:$H,R$2,$A:$A,$A71)/SUMIFS($E:$E,$G:$G,Tabelid!$L$1,$C:$C,Tabelid!$J$4,$A:$A,$A71),0),IF($G71=Tabelid!$L$5,IFERROR(SUMIFS($E:$E,$G:$G,Tabelid!$L$1,$C:$C,Tabelid!$J$4,$H:$H,R$2)/SUMIFS($E:$E,$G:$G,Tabelid!$L$1,$C:$C,Tabelid!$J$4),0),""))),"")</f>
        <v/>
      </c>
      <c r="S71" s="52" t="str">
        <f>IFERROR(IF($G71=Tabelid!$L$6,Eksplikatsioon!X72/SUM(Eksplikatsioon!$O72:'Eksplikatsioon'!$AG72),IF($G71=Tabelid!$L$4,IFERROR(SUMIFS($E:$E,$G:$G,Tabelid!$L$1,$C:$C,Tabelid!$J$4,$H:$H,S$2,$A:$A,$A71)/SUMIFS($E:$E,$G:$G,Tabelid!$L$1,$C:$C,Tabelid!$J$4,$A:$A,$A71),0),IF($G71=Tabelid!$L$5,IFERROR(SUMIFS($E:$E,$G:$G,Tabelid!$L$1,$C:$C,Tabelid!$J$4,$H:$H,S$2)/SUMIFS($E:$E,$G:$G,Tabelid!$L$1,$C:$C,Tabelid!$J$4),0),""))),"")</f>
        <v/>
      </c>
      <c r="T71" s="52" t="str">
        <f>IFERROR(IF($G71=Tabelid!$L$6,Eksplikatsioon!Y72/SUM(Eksplikatsioon!$O72:'Eksplikatsioon'!$AG72),IF($G71=Tabelid!$L$4,IFERROR(SUMIFS($E:$E,$G:$G,Tabelid!$L$1,$C:$C,Tabelid!$J$4,$H:$H,T$2,$A:$A,$A71)/SUMIFS($E:$E,$G:$G,Tabelid!$L$1,$C:$C,Tabelid!$J$4,$A:$A,$A71),0),IF($G71=Tabelid!$L$5,IFERROR(SUMIFS($E:$E,$G:$G,Tabelid!$L$1,$C:$C,Tabelid!$J$4,$H:$H,T$2)/SUMIFS($E:$E,$G:$G,Tabelid!$L$1,$C:$C,Tabelid!$J$4),0),""))),"")</f>
        <v/>
      </c>
      <c r="U71" s="52" t="str">
        <f>IFERROR(IF($G71=Tabelid!$L$6,Eksplikatsioon!Z72/SUM(Eksplikatsioon!$O72:'Eksplikatsioon'!$AG72),IF($G71=Tabelid!$L$4,IFERROR(SUMIFS($E:$E,$G:$G,Tabelid!$L$1,$C:$C,Tabelid!$J$4,$H:$H,U$2,$A:$A,$A71)/SUMIFS($E:$E,$G:$G,Tabelid!$L$1,$C:$C,Tabelid!$J$4,$A:$A,$A71),0),IF($G71=Tabelid!$L$5,IFERROR(SUMIFS($E:$E,$G:$G,Tabelid!$L$1,$C:$C,Tabelid!$J$4,$H:$H,U$2)/SUMIFS($E:$E,$G:$G,Tabelid!$L$1,$C:$C,Tabelid!$J$4),0),""))),"")</f>
        <v/>
      </c>
      <c r="V71" s="52"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52"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52"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52"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52"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52"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52"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52" t="str">
        <f>IFERROR(IF($G71=Tabelid!$L$6,$E71*J71,IFERROR($E71*J71/SUM($J71:$AB71)*(Eksplikatsioon!O72)/SUMPRODUCT($J71:$AB71,Eksplikatsioon!$O72:$AG72),"")),"")</f>
        <v/>
      </c>
      <c r="AD71" s="52" t="str">
        <f>IFERROR(IF($G71=Tabelid!$L$6,$E71*K71,IFERROR($E71*K71/SUM($J71:$AB71)*(Eksplikatsioon!P72)/SUMPRODUCT($J71:$AB71,Eksplikatsioon!$O72:$AG72),"")),"")</f>
        <v/>
      </c>
      <c r="AE71" s="52" t="str">
        <f>IFERROR(IF($G71=Tabelid!$L$6,$E71*L71,IFERROR($E71*L71/SUM($J71:$AB71)*(Eksplikatsioon!Q72)/SUMPRODUCT($J71:$AB71,Eksplikatsioon!$O72:$AG72),"")),"")</f>
        <v/>
      </c>
      <c r="AF71" s="52" t="str">
        <f>IFERROR(IF($G71=Tabelid!$L$6,$E71*M71,IFERROR($E71*M71/SUM($J71:$AB71)*(Eksplikatsioon!R72)/SUMPRODUCT($J71:$AB71,Eksplikatsioon!$O72:$AG72),"")),"")</f>
        <v/>
      </c>
      <c r="AG71" s="52" t="str">
        <f>IFERROR(IF($G71=Tabelid!$L$6,$E71*N71,IFERROR($E71*N71/SUM($J71:$AB71)*(Eksplikatsioon!S72)/SUMPRODUCT($J71:$AB71,Eksplikatsioon!$O72:$AG72),"")),"")</f>
        <v/>
      </c>
      <c r="AH71" s="52" t="str">
        <f>IFERROR(IF($G71=Tabelid!$L$6,$E71*O71,IFERROR($E71*O71/SUM($J71:$AB71)*(Eksplikatsioon!T72)/SUMPRODUCT($J71:$AB71,Eksplikatsioon!$O72:$AG72),"")),"")</f>
        <v/>
      </c>
      <c r="AI71" s="52" t="str">
        <f>IFERROR(IF($G71=Tabelid!$L$6,$E71*P71,IFERROR($E71*P71/SUM($J71:$AB71)*(Eksplikatsioon!U72)/SUMPRODUCT($J71:$AB71,Eksplikatsioon!$O72:$AG72),"")),"")</f>
        <v/>
      </c>
      <c r="AJ71" s="52" t="str">
        <f>IFERROR(IF($G71=Tabelid!$L$6,$E71*Q71,IFERROR($E71*Q71/SUM($J71:$AB71)*(Eksplikatsioon!V72)/SUMPRODUCT($J71:$AB71,Eksplikatsioon!$O72:$AG72),"")),"")</f>
        <v/>
      </c>
      <c r="AK71" s="52" t="str">
        <f>IFERROR(IF($G71=Tabelid!$L$6,$E71*R71,IFERROR($E71*R71/SUM($J71:$AB71)*(Eksplikatsioon!W72)/SUMPRODUCT($J71:$AB71,Eksplikatsioon!$O72:$AG72),"")),"")</f>
        <v/>
      </c>
      <c r="AL71" s="52" t="str">
        <f>IFERROR(IF($G71=Tabelid!$L$6,$E71*S71,IFERROR($E71*S71/SUM($J71:$AB71)*(Eksplikatsioon!X72)/SUMPRODUCT($J71:$AB71,Eksplikatsioon!$O72:$AG72),"")),"")</f>
        <v/>
      </c>
      <c r="AM71" s="52" t="str">
        <f>IFERROR(IF($G71=Tabelid!$L$6,$E71*T71,IFERROR($E71*T71/SUM($J71:$AB71)*(Eksplikatsioon!Y72)/SUMPRODUCT($J71:$AB71,Eksplikatsioon!$O72:$AG72),"")),"")</f>
        <v/>
      </c>
      <c r="AN71" s="52" t="str">
        <f>IFERROR(IF($G71=Tabelid!$L$6,$E71*U71,IFERROR($E71*U71/SUM($J71:$AB71)*(Eksplikatsioon!Z72)/SUMPRODUCT($J71:$AB71,Eksplikatsioon!$O72:$AG72),"")),"")</f>
        <v/>
      </c>
      <c r="AO71" s="52" t="str">
        <f>IFERROR(IF($G71=Tabelid!$L$6,$E71*V71,IFERROR($E71*V71/SUM($J71:$AB71)*(Eksplikatsioon!AA72)/SUMPRODUCT($J71:$AB71,Eksplikatsioon!$O72:$AG72),"")),"")</f>
        <v/>
      </c>
      <c r="AP71" s="52" t="str">
        <f>IFERROR(IF($G71=Tabelid!$L$6,$E71*W71,IFERROR($E71*W71/SUM($J71:$AB71)*(Eksplikatsioon!AB72)/SUMPRODUCT($J71:$AB71,Eksplikatsioon!$O72:$AG72),"")),"")</f>
        <v/>
      </c>
      <c r="AQ71" s="52" t="str">
        <f>IFERROR(IF($G71=Tabelid!$L$6,$E71*X71,IFERROR($E71*X71/SUM($J71:$AB71)*(Eksplikatsioon!AC72)/SUMPRODUCT($J71:$AB71,Eksplikatsioon!$O72:$AG72),"")),"")</f>
        <v/>
      </c>
      <c r="AR71" s="52" t="str">
        <f>IFERROR(IF($G71=Tabelid!$L$6,$E71*Y71,IFERROR($E71*Y71/SUM($J71:$AB71)*(Eksplikatsioon!AD72)/SUMPRODUCT($J71:$AB71,Eksplikatsioon!$O72:$AG72),"")),"")</f>
        <v/>
      </c>
      <c r="AS71" s="52" t="str">
        <f>IFERROR(IF($G71=Tabelid!$L$6,$E71*Z71,IFERROR($E71*Z71/SUM($J71:$AB71)*(Eksplikatsioon!AE72)/SUMPRODUCT($J71:$AB71,Eksplikatsioon!$O72:$AG72),"")),"")</f>
        <v/>
      </c>
      <c r="AT71" s="52" t="str">
        <f>IFERROR(IF($G71=Tabelid!$L$6,$E71*AA71,IFERROR($E71*AA71/SUM($J71:$AB71)*(Eksplikatsioon!AF72)/SUMPRODUCT($J71:$AB71,Eksplikatsioon!$O72:$AG72),"")),"")</f>
        <v/>
      </c>
      <c r="AU71" s="52" t="str">
        <f>IFERROR(IF($G71=Tabelid!$L$6,$E71*AB71,IFERROR($E71*AB71/SUM($J71:$AB71)*(Eksplikatsioon!AG72)/SUMPRODUCT($J71:$AB71,Eksplikatsioon!$O72:$AG72),"")),"")</f>
        <v/>
      </c>
    </row>
    <row r="72" spans="1:47" x14ac:dyDescent="0.25">
      <c r="A72" s="38" t="str">
        <f>IF(Eksplikatsioon!A73=0,"",Eksplikatsioon!A73)</f>
        <v>02</v>
      </c>
      <c r="B72" s="38" t="str">
        <f>IF(Eksplikatsioon!B73=0,"",Eksplikatsioon!B73)</f>
        <v>207</v>
      </c>
      <c r="C72" s="38" t="str">
        <f>IF(Eksplikatsioon!C73=0,"",Eksplikatsioon!C73)</f>
        <v>ÜÜRITAV PIND</v>
      </c>
      <c r="D72" s="38" t="str">
        <f>IF(Eksplikatsioon!D73=0,"",Eksplikatsioon!D73)</f>
        <v>Kabinet/Büroo</v>
      </c>
      <c r="E72" s="38">
        <f>IF(Eksplikatsioon!F73=0,"",Eksplikatsioon!F73)</f>
        <v>27.2</v>
      </c>
      <c r="F72" s="38" t="str">
        <f>IF(Eksplikatsioon!H73=0,"",Eksplikatsioon!H73)</f>
        <v/>
      </c>
      <c r="G72" s="38" t="str">
        <f>IF(Eksplikatsioon!J73=0,"",Eksplikatsioon!J73)</f>
        <v>Ainukasutuses pind</v>
      </c>
      <c r="H72" s="38" t="str">
        <f>IF(Eksplikatsioon!K73=0,"",Eksplikatsioon!K73)</f>
        <v>Siseministeerium</v>
      </c>
      <c r="I72" s="38" t="str">
        <f>IF(Eksplikatsioon!L73=0,"",Eksplikatsioon!L73)</f>
        <v>LEIGRI5_26</v>
      </c>
      <c r="J72" s="52" t="str">
        <f>IFERROR(IF($G72=Tabelid!$L$6,Eksplikatsioon!O73/SUM(Eksplikatsioon!$O73:'Eksplikatsioon'!$AG73),IF($G72=Tabelid!$L$4,IFERROR(SUMIFS($E:$E,$G:$G,Tabelid!$L$1,$C:$C,Tabelid!$J$4,$H:$H,J$2,$A:$A,$A72)/SUMIFS($E:$E,$G:$G,Tabelid!$L$1,$C:$C,Tabelid!$J$4,$A:$A,$A72),0),IF($G72=Tabelid!$L$5,IFERROR(SUMIFS($E:$E,$G:$G,Tabelid!$L$1,$C:$C,Tabelid!$J$4,$H:$H,J$2)/SUMIFS($E:$E,$G:$G,Tabelid!$L$1,$C:$C,Tabelid!$J$4),0),""))),"")</f>
        <v/>
      </c>
      <c r="K72" s="52" t="str">
        <f>IFERROR(IF($G72=Tabelid!$L$6,Eksplikatsioon!P73/SUM(Eksplikatsioon!$O73:'Eksplikatsioon'!$AG73),IF($G72=Tabelid!$L$4,IFERROR(SUMIFS($E:$E,$G:$G,Tabelid!$L$1,$C:$C,Tabelid!$J$4,$H:$H,K$2,$A:$A,$A72)/SUMIFS($E:$E,$G:$G,Tabelid!$L$1,$C:$C,Tabelid!$J$4,$A:$A,$A72),0),IF($G72=Tabelid!$L$5,IFERROR(SUMIFS($E:$E,$G:$G,Tabelid!$L$1,$C:$C,Tabelid!$J$4,$H:$H,K$2)/SUMIFS($E:$E,$G:$G,Tabelid!$L$1,$C:$C,Tabelid!$J$4),0),""))),"")</f>
        <v/>
      </c>
      <c r="L72" s="52" t="str">
        <f>IFERROR(IF($G72=Tabelid!$L$6,Eksplikatsioon!Q73/SUM(Eksplikatsioon!$O73:'Eksplikatsioon'!$AG73),IF($G72=Tabelid!$L$4,IFERROR(SUMIFS($E:$E,$G:$G,Tabelid!$L$1,$C:$C,Tabelid!$J$4,$H:$H,L$2,$A:$A,$A72)/SUMIFS($E:$E,$G:$G,Tabelid!$L$1,$C:$C,Tabelid!$J$4,$A:$A,$A72),0),IF($G72=Tabelid!$L$5,IFERROR(SUMIFS($E:$E,$G:$G,Tabelid!$L$1,$C:$C,Tabelid!$J$4,$H:$H,L$2)/SUMIFS($E:$E,$G:$G,Tabelid!$L$1,$C:$C,Tabelid!$J$4),0),""))),"")</f>
        <v/>
      </c>
      <c r="M72" s="52" t="str">
        <f>IFERROR(IF($G72=Tabelid!$L$6,Eksplikatsioon!R73/SUM(Eksplikatsioon!$O73:'Eksplikatsioon'!$AG73),IF($G72=Tabelid!$L$4,IFERROR(SUMIFS($E:$E,$G:$G,Tabelid!$L$1,$C:$C,Tabelid!$J$4,$H:$H,M$2,$A:$A,$A72)/SUMIFS($E:$E,$G:$G,Tabelid!$L$1,$C:$C,Tabelid!$J$4,$A:$A,$A72),0),IF($G72=Tabelid!$L$5,IFERROR(SUMIFS($E:$E,$G:$G,Tabelid!$L$1,$C:$C,Tabelid!$J$4,$H:$H,M$2)/SUMIFS($E:$E,$G:$G,Tabelid!$L$1,$C:$C,Tabelid!$J$4),0),""))),"")</f>
        <v/>
      </c>
      <c r="N72" s="52" t="str">
        <f>IFERROR(IF($G72=Tabelid!$L$6,Eksplikatsioon!S73/SUM(Eksplikatsioon!$O73:'Eksplikatsioon'!$AG73),IF($G72=Tabelid!$L$4,IFERROR(SUMIFS($E:$E,$G:$G,Tabelid!$L$1,$C:$C,Tabelid!$J$4,$H:$H,N$2,$A:$A,$A72)/SUMIFS($E:$E,$G:$G,Tabelid!$L$1,$C:$C,Tabelid!$J$4,$A:$A,$A72),0),IF($G72=Tabelid!$L$5,IFERROR(SUMIFS($E:$E,$G:$G,Tabelid!$L$1,$C:$C,Tabelid!$J$4,$H:$H,N$2)/SUMIFS($E:$E,$G:$G,Tabelid!$L$1,$C:$C,Tabelid!$J$4),0),""))),"")</f>
        <v/>
      </c>
      <c r="O72" s="52" t="str">
        <f>IFERROR(IF($G72=Tabelid!$L$6,Eksplikatsioon!T73/SUM(Eksplikatsioon!$O73:'Eksplikatsioon'!$AG73),IF($G72=Tabelid!$L$4,IFERROR(SUMIFS($E:$E,$G:$G,Tabelid!$L$1,$C:$C,Tabelid!$J$4,$H:$H,O$2,$A:$A,$A72)/SUMIFS($E:$E,$G:$G,Tabelid!$L$1,$C:$C,Tabelid!$J$4,$A:$A,$A72),0),IF($G72=Tabelid!$L$5,IFERROR(SUMIFS($E:$E,$G:$G,Tabelid!$L$1,$C:$C,Tabelid!$J$4,$H:$H,O$2)/SUMIFS($E:$E,$G:$G,Tabelid!$L$1,$C:$C,Tabelid!$J$4),0),""))),"")</f>
        <v/>
      </c>
      <c r="P72" s="52" t="str">
        <f>IFERROR(IF($G72=Tabelid!$L$6,Eksplikatsioon!U73/SUM(Eksplikatsioon!$O73:'Eksplikatsioon'!$AG73),IF($G72=Tabelid!$L$4,IFERROR(SUMIFS($E:$E,$G:$G,Tabelid!$L$1,$C:$C,Tabelid!$J$4,$H:$H,P$2,$A:$A,$A72)/SUMIFS($E:$E,$G:$G,Tabelid!$L$1,$C:$C,Tabelid!$J$4,$A:$A,$A72),0),IF($G72=Tabelid!$L$5,IFERROR(SUMIFS($E:$E,$G:$G,Tabelid!$L$1,$C:$C,Tabelid!$J$4,$H:$H,P$2)/SUMIFS($E:$E,$G:$G,Tabelid!$L$1,$C:$C,Tabelid!$J$4),0),""))),"")</f>
        <v/>
      </c>
      <c r="Q72" s="52" t="str">
        <f>IFERROR(IF($G72=Tabelid!$L$6,Eksplikatsioon!V73/SUM(Eksplikatsioon!$O73:'Eksplikatsioon'!$AG73),IF($G72=Tabelid!$L$4,IFERROR(SUMIFS($E:$E,$G:$G,Tabelid!$L$1,$C:$C,Tabelid!$J$4,$H:$H,Q$2,$A:$A,$A72)/SUMIFS($E:$E,$G:$G,Tabelid!$L$1,$C:$C,Tabelid!$J$4,$A:$A,$A72),0),IF($G72=Tabelid!$L$5,IFERROR(SUMIFS($E:$E,$G:$G,Tabelid!$L$1,$C:$C,Tabelid!$J$4,$H:$H,Q$2)/SUMIFS($E:$E,$G:$G,Tabelid!$L$1,$C:$C,Tabelid!$J$4),0),""))),"")</f>
        <v/>
      </c>
      <c r="R72" s="52" t="str">
        <f>IFERROR(IF($G72=Tabelid!$L$6,Eksplikatsioon!W73/SUM(Eksplikatsioon!$O73:'Eksplikatsioon'!$AG73),IF($G72=Tabelid!$L$4,IFERROR(SUMIFS($E:$E,$G:$G,Tabelid!$L$1,$C:$C,Tabelid!$J$4,$H:$H,R$2,$A:$A,$A72)/SUMIFS($E:$E,$G:$G,Tabelid!$L$1,$C:$C,Tabelid!$J$4,$A:$A,$A72),0),IF($G72=Tabelid!$L$5,IFERROR(SUMIFS($E:$E,$G:$G,Tabelid!$L$1,$C:$C,Tabelid!$J$4,$H:$H,R$2)/SUMIFS($E:$E,$G:$G,Tabelid!$L$1,$C:$C,Tabelid!$J$4),0),""))),"")</f>
        <v/>
      </c>
      <c r="S72" s="52" t="str">
        <f>IFERROR(IF($G72=Tabelid!$L$6,Eksplikatsioon!X73/SUM(Eksplikatsioon!$O73:'Eksplikatsioon'!$AG73),IF($G72=Tabelid!$L$4,IFERROR(SUMIFS($E:$E,$G:$G,Tabelid!$L$1,$C:$C,Tabelid!$J$4,$H:$H,S$2,$A:$A,$A72)/SUMIFS($E:$E,$G:$G,Tabelid!$L$1,$C:$C,Tabelid!$J$4,$A:$A,$A72),0),IF($G72=Tabelid!$L$5,IFERROR(SUMIFS($E:$E,$G:$G,Tabelid!$L$1,$C:$C,Tabelid!$J$4,$H:$H,S$2)/SUMIFS($E:$E,$G:$G,Tabelid!$L$1,$C:$C,Tabelid!$J$4),0),""))),"")</f>
        <v/>
      </c>
      <c r="T72" s="52" t="str">
        <f>IFERROR(IF($G72=Tabelid!$L$6,Eksplikatsioon!Y73/SUM(Eksplikatsioon!$O73:'Eksplikatsioon'!$AG73),IF($G72=Tabelid!$L$4,IFERROR(SUMIFS($E:$E,$G:$G,Tabelid!$L$1,$C:$C,Tabelid!$J$4,$H:$H,T$2,$A:$A,$A72)/SUMIFS($E:$E,$G:$G,Tabelid!$L$1,$C:$C,Tabelid!$J$4,$A:$A,$A72),0),IF($G72=Tabelid!$L$5,IFERROR(SUMIFS($E:$E,$G:$G,Tabelid!$L$1,$C:$C,Tabelid!$J$4,$H:$H,T$2)/SUMIFS($E:$E,$G:$G,Tabelid!$L$1,$C:$C,Tabelid!$J$4),0),""))),"")</f>
        <v/>
      </c>
      <c r="U72" s="52" t="str">
        <f>IFERROR(IF($G72=Tabelid!$L$6,Eksplikatsioon!Z73/SUM(Eksplikatsioon!$O73:'Eksplikatsioon'!$AG73),IF($G72=Tabelid!$L$4,IFERROR(SUMIFS($E:$E,$G:$G,Tabelid!$L$1,$C:$C,Tabelid!$J$4,$H:$H,U$2,$A:$A,$A72)/SUMIFS($E:$E,$G:$G,Tabelid!$L$1,$C:$C,Tabelid!$J$4,$A:$A,$A72),0),IF($G72=Tabelid!$L$5,IFERROR(SUMIFS($E:$E,$G:$G,Tabelid!$L$1,$C:$C,Tabelid!$J$4,$H:$H,U$2)/SUMIFS($E:$E,$G:$G,Tabelid!$L$1,$C:$C,Tabelid!$J$4),0),""))),"")</f>
        <v/>
      </c>
      <c r="V72" s="52"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52"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52"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52"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52"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52"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52"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52" t="str">
        <f>IFERROR(IF($G72=Tabelid!$L$6,$E72*J72,IFERROR($E72*J72/SUM($J72:$AB72)*(Eksplikatsioon!O73)/SUMPRODUCT($J72:$AB72,Eksplikatsioon!$O73:$AG73),"")),"")</f>
        <v/>
      </c>
      <c r="AD72" s="52" t="str">
        <f>IFERROR(IF($G72=Tabelid!$L$6,$E72*K72,IFERROR($E72*K72/SUM($J72:$AB72)*(Eksplikatsioon!P73)/SUMPRODUCT($J72:$AB72,Eksplikatsioon!$O73:$AG73),"")),"")</f>
        <v/>
      </c>
      <c r="AE72" s="52" t="str">
        <f>IFERROR(IF($G72=Tabelid!$L$6,$E72*L72,IFERROR($E72*L72/SUM($J72:$AB72)*(Eksplikatsioon!Q73)/SUMPRODUCT($J72:$AB72,Eksplikatsioon!$O73:$AG73),"")),"")</f>
        <v/>
      </c>
      <c r="AF72" s="52" t="str">
        <f>IFERROR(IF($G72=Tabelid!$L$6,$E72*M72,IFERROR($E72*M72/SUM($J72:$AB72)*(Eksplikatsioon!R73)/SUMPRODUCT($J72:$AB72,Eksplikatsioon!$O73:$AG73),"")),"")</f>
        <v/>
      </c>
      <c r="AG72" s="52" t="str">
        <f>IFERROR(IF($G72=Tabelid!$L$6,$E72*N72,IFERROR($E72*N72/SUM($J72:$AB72)*(Eksplikatsioon!S73)/SUMPRODUCT($J72:$AB72,Eksplikatsioon!$O73:$AG73),"")),"")</f>
        <v/>
      </c>
      <c r="AH72" s="52" t="str">
        <f>IFERROR(IF($G72=Tabelid!$L$6,$E72*O72,IFERROR($E72*O72/SUM($J72:$AB72)*(Eksplikatsioon!T73)/SUMPRODUCT($J72:$AB72,Eksplikatsioon!$O73:$AG73),"")),"")</f>
        <v/>
      </c>
      <c r="AI72" s="52" t="str">
        <f>IFERROR(IF($G72=Tabelid!$L$6,$E72*P72,IFERROR($E72*P72/SUM($J72:$AB72)*(Eksplikatsioon!U73)/SUMPRODUCT($J72:$AB72,Eksplikatsioon!$O73:$AG73),"")),"")</f>
        <v/>
      </c>
      <c r="AJ72" s="52" t="str">
        <f>IFERROR(IF($G72=Tabelid!$L$6,$E72*Q72,IFERROR($E72*Q72/SUM($J72:$AB72)*(Eksplikatsioon!V73)/SUMPRODUCT($J72:$AB72,Eksplikatsioon!$O73:$AG73),"")),"")</f>
        <v/>
      </c>
      <c r="AK72" s="52" t="str">
        <f>IFERROR(IF($G72=Tabelid!$L$6,$E72*R72,IFERROR($E72*R72/SUM($J72:$AB72)*(Eksplikatsioon!W73)/SUMPRODUCT($J72:$AB72,Eksplikatsioon!$O73:$AG73),"")),"")</f>
        <v/>
      </c>
      <c r="AL72" s="52" t="str">
        <f>IFERROR(IF($G72=Tabelid!$L$6,$E72*S72,IFERROR($E72*S72/SUM($J72:$AB72)*(Eksplikatsioon!X73)/SUMPRODUCT($J72:$AB72,Eksplikatsioon!$O73:$AG73),"")),"")</f>
        <v/>
      </c>
      <c r="AM72" s="52" t="str">
        <f>IFERROR(IF($G72=Tabelid!$L$6,$E72*T72,IFERROR($E72*T72/SUM($J72:$AB72)*(Eksplikatsioon!Y73)/SUMPRODUCT($J72:$AB72,Eksplikatsioon!$O73:$AG73),"")),"")</f>
        <v/>
      </c>
      <c r="AN72" s="52" t="str">
        <f>IFERROR(IF($G72=Tabelid!$L$6,$E72*U72,IFERROR($E72*U72/SUM($J72:$AB72)*(Eksplikatsioon!Z73)/SUMPRODUCT($J72:$AB72,Eksplikatsioon!$O73:$AG73),"")),"")</f>
        <v/>
      </c>
      <c r="AO72" s="52" t="str">
        <f>IFERROR(IF($G72=Tabelid!$L$6,$E72*V72,IFERROR($E72*V72/SUM($J72:$AB72)*(Eksplikatsioon!AA73)/SUMPRODUCT($J72:$AB72,Eksplikatsioon!$O73:$AG73),"")),"")</f>
        <v/>
      </c>
      <c r="AP72" s="52" t="str">
        <f>IFERROR(IF($G72=Tabelid!$L$6,$E72*W72,IFERROR($E72*W72/SUM($J72:$AB72)*(Eksplikatsioon!AB73)/SUMPRODUCT($J72:$AB72,Eksplikatsioon!$O73:$AG73),"")),"")</f>
        <v/>
      </c>
      <c r="AQ72" s="52" t="str">
        <f>IFERROR(IF($G72=Tabelid!$L$6,$E72*X72,IFERROR($E72*X72/SUM($J72:$AB72)*(Eksplikatsioon!AC73)/SUMPRODUCT($J72:$AB72,Eksplikatsioon!$O73:$AG73),"")),"")</f>
        <v/>
      </c>
      <c r="AR72" s="52" t="str">
        <f>IFERROR(IF($G72=Tabelid!$L$6,$E72*Y72,IFERROR($E72*Y72/SUM($J72:$AB72)*(Eksplikatsioon!AD73)/SUMPRODUCT($J72:$AB72,Eksplikatsioon!$O73:$AG73),"")),"")</f>
        <v/>
      </c>
      <c r="AS72" s="52" t="str">
        <f>IFERROR(IF($G72=Tabelid!$L$6,$E72*Z72,IFERROR($E72*Z72/SUM($J72:$AB72)*(Eksplikatsioon!AE73)/SUMPRODUCT($J72:$AB72,Eksplikatsioon!$O73:$AG73),"")),"")</f>
        <v/>
      </c>
      <c r="AT72" s="52" t="str">
        <f>IFERROR(IF($G72=Tabelid!$L$6,$E72*AA72,IFERROR($E72*AA72/SUM($J72:$AB72)*(Eksplikatsioon!AF73)/SUMPRODUCT($J72:$AB72,Eksplikatsioon!$O73:$AG73),"")),"")</f>
        <v/>
      </c>
      <c r="AU72" s="52" t="str">
        <f>IFERROR(IF($G72=Tabelid!$L$6,$E72*AB72,IFERROR($E72*AB72/SUM($J72:$AB72)*(Eksplikatsioon!AG73)/SUMPRODUCT($J72:$AB72,Eksplikatsioon!$O73:$AG73),"")),"")</f>
        <v/>
      </c>
    </row>
    <row r="73" spans="1:47" x14ac:dyDescent="0.25">
      <c r="A73" s="38" t="str">
        <f>IF(Eksplikatsioon!A74=0,"",Eksplikatsioon!A74)</f>
        <v>02</v>
      </c>
      <c r="B73" s="38" t="str">
        <f>IF(Eksplikatsioon!B74=0,"",Eksplikatsioon!B74)</f>
        <v>208</v>
      </c>
      <c r="C73" s="38" t="str">
        <f>IF(Eksplikatsioon!C74=0,"",Eksplikatsioon!C74)</f>
        <v>ÜÜRITAV PIND</v>
      </c>
      <c r="D73" s="38" t="str">
        <f>IF(Eksplikatsioon!D74=0,"",Eksplikatsioon!D74)</f>
        <v>Kabinet/Büroo</v>
      </c>
      <c r="E73" s="38">
        <f>IF(Eksplikatsioon!F74=0,"",Eksplikatsioon!F74)</f>
        <v>25.5</v>
      </c>
      <c r="F73" s="38" t="str">
        <f>IF(Eksplikatsioon!H74=0,"",Eksplikatsioon!H74)</f>
        <v>vakantne</v>
      </c>
      <c r="G73" s="38" t="str">
        <f>IF(Eksplikatsioon!J74=0,"",Eksplikatsioon!J74)</f>
        <v>Ainukasutuses pind</v>
      </c>
      <c r="H73" s="38" t="str">
        <f>IF(Eksplikatsioon!K74=0,"",Eksplikatsioon!K74)</f>
        <v>Aktiivne vakantsus</v>
      </c>
      <c r="I73" s="38" t="str">
        <f>IF(Eksplikatsioon!L74=0,"",Eksplikatsioon!L74)</f>
        <v/>
      </c>
      <c r="J73" s="52" t="str">
        <f>IFERROR(IF($G73=Tabelid!$L$6,Eksplikatsioon!O74/SUM(Eksplikatsioon!$O74:'Eksplikatsioon'!$AG74),IF($G73=Tabelid!$L$4,IFERROR(SUMIFS($E:$E,$G:$G,Tabelid!$L$1,$C:$C,Tabelid!$J$4,$H:$H,J$2,$A:$A,$A73)/SUMIFS($E:$E,$G:$G,Tabelid!$L$1,$C:$C,Tabelid!$J$4,$A:$A,$A73),0),IF($G73=Tabelid!$L$5,IFERROR(SUMIFS($E:$E,$G:$G,Tabelid!$L$1,$C:$C,Tabelid!$J$4,$H:$H,J$2)/SUMIFS($E:$E,$G:$G,Tabelid!$L$1,$C:$C,Tabelid!$J$4),0),""))),"")</f>
        <v/>
      </c>
      <c r="K73" s="52" t="str">
        <f>IFERROR(IF($G73=Tabelid!$L$6,Eksplikatsioon!P74/SUM(Eksplikatsioon!$O74:'Eksplikatsioon'!$AG74),IF($G73=Tabelid!$L$4,IFERROR(SUMIFS($E:$E,$G:$G,Tabelid!$L$1,$C:$C,Tabelid!$J$4,$H:$H,K$2,$A:$A,$A73)/SUMIFS($E:$E,$G:$G,Tabelid!$L$1,$C:$C,Tabelid!$J$4,$A:$A,$A73),0),IF($G73=Tabelid!$L$5,IFERROR(SUMIFS($E:$E,$G:$G,Tabelid!$L$1,$C:$C,Tabelid!$J$4,$H:$H,K$2)/SUMIFS($E:$E,$G:$G,Tabelid!$L$1,$C:$C,Tabelid!$J$4),0),""))),"")</f>
        <v/>
      </c>
      <c r="L73" s="52" t="str">
        <f>IFERROR(IF($G73=Tabelid!$L$6,Eksplikatsioon!Q74/SUM(Eksplikatsioon!$O74:'Eksplikatsioon'!$AG74),IF($G73=Tabelid!$L$4,IFERROR(SUMIFS($E:$E,$G:$G,Tabelid!$L$1,$C:$C,Tabelid!$J$4,$H:$H,L$2,$A:$A,$A73)/SUMIFS($E:$E,$G:$G,Tabelid!$L$1,$C:$C,Tabelid!$J$4,$A:$A,$A73),0),IF($G73=Tabelid!$L$5,IFERROR(SUMIFS($E:$E,$G:$G,Tabelid!$L$1,$C:$C,Tabelid!$J$4,$H:$H,L$2)/SUMIFS($E:$E,$G:$G,Tabelid!$L$1,$C:$C,Tabelid!$J$4),0),""))),"")</f>
        <v/>
      </c>
      <c r="M73" s="52" t="str">
        <f>IFERROR(IF($G73=Tabelid!$L$6,Eksplikatsioon!R74/SUM(Eksplikatsioon!$O74:'Eksplikatsioon'!$AG74),IF($G73=Tabelid!$L$4,IFERROR(SUMIFS($E:$E,$G:$G,Tabelid!$L$1,$C:$C,Tabelid!$J$4,$H:$H,M$2,$A:$A,$A73)/SUMIFS($E:$E,$G:$G,Tabelid!$L$1,$C:$C,Tabelid!$J$4,$A:$A,$A73),0),IF($G73=Tabelid!$L$5,IFERROR(SUMIFS($E:$E,$G:$G,Tabelid!$L$1,$C:$C,Tabelid!$J$4,$H:$H,M$2)/SUMIFS($E:$E,$G:$G,Tabelid!$L$1,$C:$C,Tabelid!$J$4),0),""))),"")</f>
        <v/>
      </c>
      <c r="N73" s="52" t="str">
        <f>IFERROR(IF($G73=Tabelid!$L$6,Eksplikatsioon!S74/SUM(Eksplikatsioon!$O74:'Eksplikatsioon'!$AG74),IF($G73=Tabelid!$L$4,IFERROR(SUMIFS($E:$E,$G:$G,Tabelid!$L$1,$C:$C,Tabelid!$J$4,$H:$H,N$2,$A:$A,$A73)/SUMIFS($E:$E,$G:$G,Tabelid!$L$1,$C:$C,Tabelid!$J$4,$A:$A,$A73),0),IF($G73=Tabelid!$L$5,IFERROR(SUMIFS($E:$E,$G:$G,Tabelid!$L$1,$C:$C,Tabelid!$J$4,$H:$H,N$2)/SUMIFS($E:$E,$G:$G,Tabelid!$L$1,$C:$C,Tabelid!$J$4),0),""))),"")</f>
        <v/>
      </c>
      <c r="O73" s="52" t="str">
        <f>IFERROR(IF($G73=Tabelid!$L$6,Eksplikatsioon!T74/SUM(Eksplikatsioon!$O74:'Eksplikatsioon'!$AG74),IF($G73=Tabelid!$L$4,IFERROR(SUMIFS($E:$E,$G:$G,Tabelid!$L$1,$C:$C,Tabelid!$J$4,$H:$H,O$2,$A:$A,$A73)/SUMIFS($E:$E,$G:$G,Tabelid!$L$1,$C:$C,Tabelid!$J$4,$A:$A,$A73),0),IF($G73=Tabelid!$L$5,IFERROR(SUMIFS($E:$E,$G:$G,Tabelid!$L$1,$C:$C,Tabelid!$J$4,$H:$H,O$2)/SUMIFS($E:$E,$G:$G,Tabelid!$L$1,$C:$C,Tabelid!$J$4),0),""))),"")</f>
        <v/>
      </c>
      <c r="P73" s="52" t="str">
        <f>IFERROR(IF($G73=Tabelid!$L$6,Eksplikatsioon!U74/SUM(Eksplikatsioon!$O74:'Eksplikatsioon'!$AG74),IF($G73=Tabelid!$L$4,IFERROR(SUMIFS($E:$E,$G:$G,Tabelid!$L$1,$C:$C,Tabelid!$J$4,$H:$H,P$2,$A:$A,$A73)/SUMIFS($E:$E,$G:$G,Tabelid!$L$1,$C:$C,Tabelid!$J$4,$A:$A,$A73),0),IF($G73=Tabelid!$L$5,IFERROR(SUMIFS($E:$E,$G:$G,Tabelid!$L$1,$C:$C,Tabelid!$J$4,$H:$H,P$2)/SUMIFS($E:$E,$G:$G,Tabelid!$L$1,$C:$C,Tabelid!$J$4),0),""))),"")</f>
        <v/>
      </c>
      <c r="Q73" s="52" t="str">
        <f>IFERROR(IF($G73=Tabelid!$L$6,Eksplikatsioon!V74/SUM(Eksplikatsioon!$O74:'Eksplikatsioon'!$AG74),IF($G73=Tabelid!$L$4,IFERROR(SUMIFS($E:$E,$G:$G,Tabelid!$L$1,$C:$C,Tabelid!$J$4,$H:$H,Q$2,$A:$A,$A73)/SUMIFS($E:$E,$G:$G,Tabelid!$L$1,$C:$C,Tabelid!$J$4,$A:$A,$A73),0),IF($G73=Tabelid!$L$5,IFERROR(SUMIFS($E:$E,$G:$G,Tabelid!$L$1,$C:$C,Tabelid!$J$4,$H:$H,Q$2)/SUMIFS($E:$E,$G:$G,Tabelid!$L$1,$C:$C,Tabelid!$J$4),0),""))),"")</f>
        <v/>
      </c>
      <c r="R73" s="52" t="str">
        <f>IFERROR(IF($G73=Tabelid!$L$6,Eksplikatsioon!W74/SUM(Eksplikatsioon!$O74:'Eksplikatsioon'!$AG74),IF($G73=Tabelid!$L$4,IFERROR(SUMIFS($E:$E,$G:$G,Tabelid!$L$1,$C:$C,Tabelid!$J$4,$H:$H,R$2,$A:$A,$A73)/SUMIFS($E:$E,$G:$G,Tabelid!$L$1,$C:$C,Tabelid!$J$4,$A:$A,$A73),0),IF($G73=Tabelid!$L$5,IFERROR(SUMIFS($E:$E,$G:$G,Tabelid!$L$1,$C:$C,Tabelid!$J$4,$H:$H,R$2)/SUMIFS($E:$E,$G:$G,Tabelid!$L$1,$C:$C,Tabelid!$J$4),0),""))),"")</f>
        <v/>
      </c>
      <c r="S73" s="52" t="str">
        <f>IFERROR(IF($G73=Tabelid!$L$6,Eksplikatsioon!X74/SUM(Eksplikatsioon!$O74:'Eksplikatsioon'!$AG74),IF($G73=Tabelid!$L$4,IFERROR(SUMIFS($E:$E,$G:$G,Tabelid!$L$1,$C:$C,Tabelid!$J$4,$H:$H,S$2,$A:$A,$A73)/SUMIFS($E:$E,$G:$G,Tabelid!$L$1,$C:$C,Tabelid!$J$4,$A:$A,$A73),0),IF($G73=Tabelid!$L$5,IFERROR(SUMIFS($E:$E,$G:$G,Tabelid!$L$1,$C:$C,Tabelid!$J$4,$H:$H,S$2)/SUMIFS($E:$E,$G:$G,Tabelid!$L$1,$C:$C,Tabelid!$J$4),0),""))),"")</f>
        <v/>
      </c>
      <c r="T73" s="52" t="str">
        <f>IFERROR(IF($G73=Tabelid!$L$6,Eksplikatsioon!Y74/SUM(Eksplikatsioon!$O74:'Eksplikatsioon'!$AG74),IF($G73=Tabelid!$L$4,IFERROR(SUMIFS($E:$E,$G:$G,Tabelid!$L$1,$C:$C,Tabelid!$J$4,$H:$H,T$2,$A:$A,$A73)/SUMIFS($E:$E,$G:$G,Tabelid!$L$1,$C:$C,Tabelid!$J$4,$A:$A,$A73),0),IF($G73=Tabelid!$L$5,IFERROR(SUMIFS($E:$E,$G:$G,Tabelid!$L$1,$C:$C,Tabelid!$J$4,$H:$H,T$2)/SUMIFS($E:$E,$G:$G,Tabelid!$L$1,$C:$C,Tabelid!$J$4),0),""))),"")</f>
        <v/>
      </c>
      <c r="U73" s="52" t="str">
        <f>IFERROR(IF($G73=Tabelid!$L$6,Eksplikatsioon!Z74/SUM(Eksplikatsioon!$O74:'Eksplikatsioon'!$AG74),IF($G73=Tabelid!$L$4,IFERROR(SUMIFS($E:$E,$G:$G,Tabelid!$L$1,$C:$C,Tabelid!$J$4,$H:$H,U$2,$A:$A,$A73)/SUMIFS($E:$E,$G:$G,Tabelid!$L$1,$C:$C,Tabelid!$J$4,$A:$A,$A73),0),IF($G73=Tabelid!$L$5,IFERROR(SUMIFS($E:$E,$G:$G,Tabelid!$L$1,$C:$C,Tabelid!$J$4,$H:$H,U$2)/SUMIFS($E:$E,$G:$G,Tabelid!$L$1,$C:$C,Tabelid!$J$4),0),""))),"")</f>
        <v/>
      </c>
      <c r="V73" s="52"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52"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52"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52"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52"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52"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52"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52" t="str">
        <f>IFERROR(IF($G73=Tabelid!$L$6,$E73*J73,IFERROR($E73*J73/SUM($J73:$AB73)*(Eksplikatsioon!O74)/SUMPRODUCT($J73:$AB73,Eksplikatsioon!$O74:$AG74),"")),"")</f>
        <v/>
      </c>
      <c r="AD73" s="52" t="str">
        <f>IFERROR(IF($G73=Tabelid!$L$6,$E73*K73,IFERROR($E73*K73/SUM($J73:$AB73)*(Eksplikatsioon!P74)/SUMPRODUCT($J73:$AB73,Eksplikatsioon!$O74:$AG74),"")),"")</f>
        <v/>
      </c>
      <c r="AE73" s="52" t="str">
        <f>IFERROR(IF($G73=Tabelid!$L$6,$E73*L73,IFERROR($E73*L73/SUM($J73:$AB73)*(Eksplikatsioon!Q74)/SUMPRODUCT($J73:$AB73,Eksplikatsioon!$O74:$AG74),"")),"")</f>
        <v/>
      </c>
      <c r="AF73" s="52" t="str">
        <f>IFERROR(IF($G73=Tabelid!$L$6,$E73*M73,IFERROR($E73*M73/SUM($J73:$AB73)*(Eksplikatsioon!R74)/SUMPRODUCT($J73:$AB73,Eksplikatsioon!$O74:$AG74),"")),"")</f>
        <v/>
      </c>
      <c r="AG73" s="52" t="str">
        <f>IFERROR(IF($G73=Tabelid!$L$6,$E73*N73,IFERROR($E73*N73/SUM($J73:$AB73)*(Eksplikatsioon!S74)/SUMPRODUCT($J73:$AB73,Eksplikatsioon!$O74:$AG74),"")),"")</f>
        <v/>
      </c>
      <c r="AH73" s="52" t="str">
        <f>IFERROR(IF($G73=Tabelid!$L$6,$E73*O73,IFERROR($E73*O73/SUM($J73:$AB73)*(Eksplikatsioon!T74)/SUMPRODUCT($J73:$AB73,Eksplikatsioon!$O74:$AG74),"")),"")</f>
        <v/>
      </c>
      <c r="AI73" s="52" t="str">
        <f>IFERROR(IF($G73=Tabelid!$L$6,$E73*P73,IFERROR($E73*P73/SUM($J73:$AB73)*(Eksplikatsioon!U74)/SUMPRODUCT($J73:$AB73,Eksplikatsioon!$O74:$AG74),"")),"")</f>
        <v/>
      </c>
      <c r="AJ73" s="52" t="str">
        <f>IFERROR(IF($G73=Tabelid!$L$6,$E73*Q73,IFERROR($E73*Q73/SUM($J73:$AB73)*(Eksplikatsioon!V74)/SUMPRODUCT($J73:$AB73,Eksplikatsioon!$O74:$AG74),"")),"")</f>
        <v/>
      </c>
      <c r="AK73" s="52" t="str">
        <f>IFERROR(IF($G73=Tabelid!$L$6,$E73*R73,IFERROR($E73*R73/SUM($J73:$AB73)*(Eksplikatsioon!W74)/SUMPRODUCT($J73:$AB73,Eksplikatsioon!$O74:$AG74),"")),"")</f>
        <v/>
      </c>
      <c r="AL73" s="52" t="str">
        <f>IFERROR(IF($G73=Tabelid!$L$6,$E73*S73,IFERROR($E73*S73/SUM($J73:$AB73)*(Eksplikatsioon!X74)/SUMPRODUCT($J73:$AB73,Eksplikatsioon!$O74:$AG74),"")),"")</f>
        <v/>
      </c>
      <c r="AM73" s="52" t="str">
        <f>IFERROR(IF($G73=Tabelid!$L$6,$E73*T73,IFERROR($E73*T73/SUM($J73:$AB73)*(Eksplikatsioon!Y74)/SUMPRODUCT($J73:$AB73,Eksplikatsioon!$O74:$AG74),"")),"")</f>
        <v/>
      </c>
      <c r="AN73" s="52" t="str">
        <f>IFERROR(IF($G73=Tabelid!$L$6,$E73*U73,IFERROR($E73*U73/SUM($J73:$AB73)*(Eksplikatsioon!Z74)/SUMPRODUCT($J73:$AB73,Eksplikatsioon!$O74:$AG74),"")),"")</f>
        <v/>
      </c>
      <c r="AO73" s="52" t="str">
        <f>IFERROR(IF($G73=Tabelid!$L$6,$E73*V73,IFERROR($E73*V73/SUM($J73:$AB73)*(Eksplikatsioon!AA74)/SUMPRODUCT($J73:$AB73,Eksplikatsioon!$O74:$AG74),"")),"")</f>
        <v/>
      </c>
      <c r="AP73" s="52" t="str">
        <f>IFERROR(IF($G73=Tabelid!$L$6,$E73*W73,IFERROR($E73*W73/SUM($J73:$AB73)*(Eksplikatsioon!AB74)/SUMPRODUCT($J73:$AB73,Eksplikatsioon!$O74:$AG74),"")),"")</f>
        <v/>
      </c>
      <c r="AQ73" s="52" t="str">
        <f>IFERROR(IF($G73=Tabelid!$L$6,$E73*X73,IFERROR($E73*X73/SUM($J73:$AB73)*(Eksplikatsioon!AC74)/SUMPRODUCT($J73:$AB73,Eksplikatsioon!$O74:$AG74),"")),"")</f>
        <v/>
      </c>
      <c r="AR73" s="52" t="str">
        <f>IFERROR(IF($G73=Tabelid!$L$6,$E73*Y73,IFERROR($E73*Y73/SUM($J73:$AB73)*(Eksplikatsioon!AD74)/SUMPRODUCT($J73:$AB73,Eksplikatsioon!$O74:$AG74),"")),"")</f>
        <v/>
      </c>
      <c r="AS73" s="52" t="str">
        <f>IFERROR(IF($G73=Tabelid!$L$6,$E73*Z73,IFERROR($E73*Z73/SUM($J73:$AB73)*(Eksplikatsioon!AE74)/SUMPRODUCT($J73:$AB73,Eksplikatsioon!$O74:$AG74),"")),"")</f>
        <v/>
      </c>
      <c r="AT73" s="52" t="str">
        <f>IFERROR(IF($G73=Tabelid!$L$6,$E73*AA73,IFERROR($E73*AA73/SUM($J73:$AB73)*(Eksplikatsioon!AF74)/SUMPRODUCT($J73:$AB73,Eksplikatsioon!$O74:$AG74),"")),"")</f>
        <v/>
      </c>
      <c r="AU73" s="52" t="str">
        <f>IFERROR(IF($G73=Tabelid!$L$6,$E73*AB73,IFERROR($E73*AB73/SUM($J73:$AB73)*(Eksplikatsioon!AG74)/SUMPRODUCT($J73:$AB73,Eksplikatsioon!$O74:$AG74),"")),"")</f>
        <v/>
      </c>
    </row>
    <row r="74" spans="1:47" x14ac:dyDescent="0.25">
      <c r="A74" s="38" t="str">
        <f>IF(Eksplikatsioon!A75=0,"",Eksplikatsioon!A75)</f>
        <v>02</v>
      </c>
      <c r="B74" s="38" t="str">
        <f>IF(Eksplikatsioon!B75=0,"",Eksplikatsioon!B75)</f>
        <v>209</v>
      </c>
      <c r="C74" s="38" t="str">
        <f>IF(Eksplikatsioon!C75=0,"",Eksplikatsioon!C75)</f>
        <v>ÜÜRITAV PIND</v>
      </c>
      <c r="D74" s="38" t="str">
        <f>IF(Eksplikatsioon!D75=0,"",Eksplikatsioon!D75)</f>
        <v>Kabinet/Büroo</v>
      </c>
      <c r="E74" s="38">
        <f>IF(Eksplikatsioon!F75=0,"",Eksplikatsioon!F75)</f>
        <v>24.4</v>
      </c>
      <c r="F74" s="38" t="str">
        <f>IF(Eksplikatsioon!H75=0,"",Eksplikatsioon!H75)</f>
        <v/>
      </c>
      <c r="G74" s="38" t="str">
        <f>IF(Eksplikatsioon!J75=0,"",Eksplikatsioon!J75)</f>
        <v>Ainukasutuses pind</v>
      </c>
      <c r="H74" s="38" t="str">
        <f>IF(Eksplikatsioon!K75=0,"",Eksplikatsioon!K75)</f>
        <v>Rahandusministeeriumi Hiiu talitus</v>
      </c>
      <c r="I74" s="38" t="str">
        <f>IF(Eksplikatsioon!L75=0,"",Eksplikatsioon!L75)</f>
        <v>LEIGRI5_25</v>
      </c>
      <c r="J74" s="52" t="str">
        <f>IFERROR(IF($G74=Tabelid!$L$6,Eksplikatsioon!O75/SUM(Eksplikatsioon!$O75:'Eksplikatsioon'!$AG75),IF($G74=Tabelid!$L$4,IFERROR(SUMIFS($E:$E,$G:$G,Tabelid!$L$1,$C:$C,Tabelid!$J$4,$H:$H,J$2,$A:$A,$A74)/SUMIFS($E:$E,$G:$G,Tabelid!$L$1,$C:$C,Tabelid!$J$4,$A:$A,$A74),0),IF($G74=Tabelid!$L$5,IFERROR(SUMIFS($E:$E,$G:$G,Tabelid!$L$1,$C:$C,Tabelid!$J$4,$H:$H,J$2)/SUMIFS($E:$E,$G:$G,Tabelid!$L$1,$C:$C,Tabelid!$J$4),0),""))),"")</f>
        <v/>
      </c>
      <c r="K74" s="52" t="str">
        <f>IFERROR(IF($G74=Tabelid!$L$6,Eksplikatsioon!P75/SUM(Eksplikatsioon!$O75:'Eksplikatsioon'!$AG75),IF($G74=Tabelid!$L$4,IFERROR(SUMIFS($E:$E,$G:$G,Tabelid!$L$1,$C:$C,Tabelid!$J$4,$H:$H,K$2,$A:$A,$A74)/SUMIFS($E:$E,$G:$G,Tabelid!$L$1,$C:$C,Tabelid!$J$4,$A:$A,$A74),0),IF($G74=Tabelid!$L$5,IFERROR(SUMIFS($E:$E,$G:$G,Tabelid!$L$1,$C:$C,Tabelid!$J$4,$H:$H,K$2)/SUMIFS($E:$E,$G:$G,Tabelid!$L$1,$C:$C,Tabelid!$J$4),0),""))),"")</f>
        <v/>
      </c>
      <c r="L74" s="52" t="str">
        <f>IFERROR(IF($G74=Tabelid!$L$6,Eksplikatsioon!Q75/SUM(Eksplikatsioon!$O75:'Eksplikatsioon'!$AG75),IF($G74=Tabelid!$L$4,IFERROR(SUMIFS($E:$E,$G:$G,Tabelid!$L$1,$C:$C,Tabelid!$J$4,$H:$H,L$2,$A:$A,$A74)/SUMIFS($E:$E,$G:$G,Tabelid!$L$1,$C:$C,Tabelid!$J$4,$A:$A,$A74),0),IF($G74=Tabelid!$L$5,IFERROR(SUMIFS($E:$E,$G:$G,Tabelid!$L$1,$C:$C,Tabelid!$J$4,$H:$H,L$2)/SUMIFS($E:$E,$G:$G,Tabelid!$L$1,$C:$C,Tabelid!$J$4),0),""))),"")</f>
        <v/>
      </c>
      <c r="M74" s="52" t="str">
        <f>IFERROR(IF($G74=Tabelid!$L$6,Eksplikatsioon!R75/SUM(Eksplikatsioon!$O75:'Eksplikatsioon'!$AG75),IF($G74=Tabelid!$L$4,IFERROR(SUMIFS($E:$E,$G:$G,Tabelid!$L$1,$C:$C,Tabelid!$J$4,$H:$H,M$2,$A:$A,$A74)/SUMIFS($E:$E,$G:$G,Tabelid!$L$1,$C:$C,Tabelid!$J$4,$A:$A,$A74),0),IF($G74=Tabelid!$L$5,IFERROR(SUMIFS($E:$E,$G:$G,Tabelid!$L$1,$C:$C,Tabelid!$J$4,$H:$H,M$2)/SUMIFS($E:$E,$G:$G,Tabelid!$L$1,$C:$C,Tabelid!$J$4),0),""))),"")</f>
        <v/>
      </c>
      <c r="N74" s="52" t="str">
        <f>IFERROR(IF($G74=Tabelid!$L$6,Eksplikatsioon!S75/SUM(Eksplikatsioon!$O75:'Eksplikatsioon'!$AG75),IF($G74=Tabelid!$L$4,IFERROR(SUMIFS($E:$E,$G:$G,Tabelid!$L$1,$C:$C,Tabelid!$J$4,$H:$H,N$2,$A:$A,$A74)/SUMIFS($E:$E,$G:$G,Tabelid!$L$1,$C:$C,Tabelid!$J$4,$A:$A,$A74),0),IF($G74=Tabelid!$L$5,IFERROR(SUMIFS($E:$E,$G:$G,Tabelid!$L$1,$C:$C,Tabelid!$J$4,$H:$H,N$2)/SUMIFS($E:$E,$G:$G,Tabelid!$L$1,$C:$C,Tabelid!$J$4),0),""))),"")</f>
        <v/>
      </c>
      <c r="O74" s="52" t="str">
        <f>IFERROR(IF($G74=Tabelid!$L$6,Eksplikatsioon!T75/SUM(Eksplikatsioon!$O75:'Eksplikatsioon'!$AG75),IF($G74=Tabelid!$L$4,IFERROR(SUMIFS($E:$E,$G:$G,Tabelid!$L$1,$C:$C,Tabelid!$J$4,$H:$H,O$2,$A:$A,$A74)/SUMIFS($E:$E,$G:$G,Tabelid!$L$1,$C:$C,Tabelid!$J$4,$A:$A,$A74),0),IF($G74=Tabelid!$L$5,IFERROR(SUMIFS($E:$E,$G:$G,Tabelid!$L$1,$C:$C,Tabelid!$J$4,$H:$H,O$2)/SUMIFS($E:$E,$G:$G,Tabelid!$L$1,$C:$C,Tabelid!$J$4),0),""))),"")</f>
        <v/>
      </c>
      <c r="P74" s="52" t="str">
        <f>IFERROR(IF($G74=Tabelid!$L$6,Eksplikatsioon!U75/SUM(Eksplikatsioon!$O75:'Eksplikatsioon'!$AG75),IF($G74=Tabelid!$L$4,IFERROR(SUMIFS($E:$E,$G:$G,Tabelid!$L$1,$C:$C,Tabelid!$J$4,$H:$H,P$2,$A:$A,$A74)/SUMIFS($E:$E,$G:$G,Tabelid!$L$1,$C:$C,Tabelid!$J$4,$A:$A,$A74),0),IF($G74=Tabelid!$L$5,IFERROR(SUMIFS($E:$E,$G:$G,Tabelid!$L$1,$C:$C,Tabelid!$J$4,$H:$H,P$2)/SUMIFS($E:$E,$G:$G,Tabelid!$L$1,$C:$C,Tabelid!$J$4),0),""))),"")</f>
        <v/>
      </c>
      <c r="Q74" s="52" t="str">
        <f>IFERROR(IF($G74=Tabelid!$L$6,Eksplikatsioon!V75/SUM(Eksplikatsioon!$O75:'Eksplikatsioon'!$AG75),IF($G74=Tabelid!$L$4,IFERROR(SUMIFS($E:$E,$G:$G,Tabelid!$L$1,$C:$C,Tabelid!$J$4,$H:$H,Q$2,$A:$A,$A74)/SUMIFS($E:$E,$G:$G,Tabelid!$L$1,$C:$C,Tabelid!$J$4,$A:$A,$A74),0),IF($G74=Tabelid!$L$5,IFERROR(SUMIFS($E:$E,$G:$G,Tabelid!$L$1,$C:$C,Tabelid!$J$4,$H:$H,Q$2)/SUMIFS($E:$E,$G:$G,Tabelid!$L$1,$C:$C,Tabelid!$J$4),0),""))),"")</f>
        <v/>
      </c>
      <c r="R74" s="52" t="str">
        <f>IFERROR(IF($G74=Tabelid!$L$6,Eksplikatsioon!W75/SUM(Eksplikatsioon!$O75:'Eksplikatsioon'!$AG75),IF($G74=Tabelid!$L$4,IFERROR(SUMIFS($E:$E,$G:$G,Tabelid!$L$1,$C:$C,Tabelid!$J$4,$H:$H,R$2,$A:$A,$A74)/SUMIFS($E:$E,$G:$G,Tabelid!$L$1,$C:$C,Tabelid!$J$4,$A:$A,$A74),0),IF($G74=Tabelid!$L$5,IFERROR(SUMIFS($E:$E,$G:$G,Tabelid!$L$1,$C:$C,Tabelid!$J$4,$H:$H,R$2)/SUMIFS($E:$E,$G:$G,Tabelid!$L$1,$C:$C,Tabelid!$J$4),0),""))),"")</f>
        <v/>
      </c>
      <c r="S74" s="52" t="str">
        <f>IFERROR(IF($G74=Tabelid!$L$6,Eksplikatsioon!X75/SUM(Eksplikatsioon!$O75:'Eksplikatsioon'!$AG75),IF($G74=Tabelid!$L$4,IFERROR(SUMIFS($E:$E,$G:$G,Tabelid!$L$1,$C:$C,Tabelid!$J$4,$H:$H,S$2,$A:$A,$A74)/SUMIFS($E:$E,$G:$G,Tabelid!$L$1,$C:$C,Tabelid!$J$4,$A:$A,$A74),0),IF($G74=Tabelid!$L$5,IFERROR(SUMIFS($E:$E,$G:$G,Tabelid!$L$1,$C:$C,Tabelid!$J$4,$H:$H,S$2)/SUMIFS($E:$E,$G:$G,Tabelid!$L$1,$C:$C,Tabelid!$J$4),0),""))),"")</f>
        <v/>
      </c>
      <c r="T74" s="52" t="str">
        <f>IFERROR(IF($G74=Tabelid!$L$6,Eksplikatsioon!Y75/SUM(Eksplikatsioon!$O75:'Eksplikatsioon'!$AG75),IF($G74=Tabelid!$L$4,IFERROR(SUMIFS($E:$E,$G:$G,Tabelid!$L$1,$C:$C,Tabelid!$J$4,$H:$H,T$2,$A:$A,$A74)/SUMIFS($E:$E,$G:$G,Tabelid!$L$1,$C:$C,Tabelid!$J$4,$A:$A,$A74),0),IF($G74=Tabelid!$L$5,IFERROR(SUMIFS($E:$E,$G:$G,Tabelid!$L$1,$C:$C,Tabelid!$J$4,$H:$H,T$2)/SUMIFS($E:$E,$G:$G,Tabelid!$L$1,$C:$C,Tabelid!$J$4),0),""))),"")</f>
        <v/>
      </c>
      <c r="U74" s="52" t="str">
        <f>IFERROR(IF($G74=Tabelid!$L$6,Eksplikatsioon!Z75/SUM(Eksplikatsioon!$O75:'Eksplikatsioon'!$AG75),IF($G74=Tabelid!$L$4,IFERROR(SUMIFS($E:$E,$G:$G,Tabelid!$L$1,$C:$C,Tabelid!$J$4,$H:$H,U$2,$A:$A,$A74)/SUMIFS($E:$E,$G:$G,Tabelid!$L$1,$C:$C,Tabelid!$J$4,$A:$A,$A74),0),IF($G74=Tabelid!$L$5,IFERROR(SUMIFS($E:$E,$G:$G,Tabelid!$L$1,$C:$C,Tabelid!$J$4,$H:$H,U$2)/SUMIFS($E:$E,$G:$G,Tabelid!$L$1,$C:$C,Tabelid!$J$4),0),""))),"")</f>
        <v/>
      </c>
      <c r="V74" s="52"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52"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52"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52"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52"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52"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52"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52" t="str">
        <f>IFERROR(IF($G74=Tabelid!$L$6,$E74*J74,IFERROR($E74*J74/SUM($J74:$AB74)*(Eksplikatsioon!O75)/SUMPRODUCT($J74:$AB74,Eksplikatsioon!$O75:$AG75),"")),"")</f>
        <v/>
      </c>
      <c r="AD74" s="52" t="str">
        <f>IFERROR(IF($G74=Tabelid!$L$6,$E74*K74,IFERROR($E74*K74/SUM($J74:$AB74)*(Eksplikatsioon!P75)/SUMPRODUCT($J74:$AB74,Eksplikatsioon!$O75:$AG75),"")),"")</f>
        <v/>
      </c>
      <c r="AE74" s="52" t="str">
        <f>IFERROR(IF($G74=Tabelid!$L$6,$E74*L74,IFERROR($E74*L74/SUM($J74:$AB74)*(Eksplikatsioon!Q75)/SUMPRODUCT($J74:$AB74,Eksplikatsioon!$O75:$AG75),"")),"")</f>
        <v/>
      </c>
      <c r="AF74" s="52" t="str">
        <f>IFERROR(IF($G74=Tabelid!$L$6,$E74*M74,IFERROR($E74*M74/SUM($J74:$AB74)*(Eksplikatsioon!R75)/SUMPRODUCT($J74:$AB74,Eksplikatsioon!$O75:$AG75),"")),"")</f>
        <v/>
      </c>
      <c r="AG74" s="52" t="str">
        <f>IFERROR(IF($G74=Tabelid!$L$6,$E74*N74,IFERROR($E74*N74/SUM($J74:$AB74)*(Eksplikatsioon!S75)/SUMPRODUCT($J74:$AB74,Eksplikatsioon!$O75:$AG75),"")),"")</f>
        <v/>
      </c>
      <c r="AH74" s="52" t="str">
        <f>IFERROR(IF($G74=Tabelid!$L$6,$E74*O74,IFERROR($E74*O74/SUM($J74:$AB74)*(Eksplikatsioon!T75)/SUMPRODUCT($J74:$AB74,Eksplikatsioon!$O75:$AG75),"")),"")</f>
        <v/>
      </c>
      <c r="AI74" s="52" t="str">
        <f>IFERROR(IF($G74=Tabelid!$L$6,$E74*P74,IFERROR($E74*P74/SUM($J74:$AB74)*(Eksplikatsioon!U75)/SUMPRODUCT($J74:$AB74,Eksplikatsioon!$O75:$AG75),"")),"")</f>
        <v/>
      </c>
      <c r="AJ74" s="52" t="str">
        <f>IFERROR(IF($G74=Tabelid!$L$6,$E74*Q74,IFERROR($E74*Q74/SUM($J74:$AB74)*(Eksplikatsioon!V75)/SUMPRODUCT($J74:$AB74,Eksplikatsioon!$O75:$AG75),"")),"")</f>
        <v/>
      </c>
      <c r="AK74" s="52" t="str">
        <f>IFERROR(IF($G74=Tabelid!$L$6,$E74*R74,IFERROR($E74*R74/SUM($J74:$AB74)*(Eksplikatsioon!W75)/SUMPRODUCT($J74:$AB74,Eksplikatsioon!$O75:$AG75),"")),"")</f>
        <v/>
      </c>
      <c r="AL74" s="52" t="str">
        <f>IFERROR(IF($G74=Tabelid!$L$6,$E74*S74,IFERROR($E74*S74/SUM($J74:$AB74)*(Eksplikatsioon!X75)/SUMPRODUCT($J74:$AB74,Eksplikatsioon!$O75:$AG75),"")),"")</f>
        <v/>
      </c>
      <c r="AM74" s="52" t="str">
        <f>IFERROR(IF($G74=Tabelid!$L$6,$E74*T74,IFERROR($E74*T74/SUM($J74:$AB74)*(Eksplikatsioon!Y75)/SUMPRODUCT($J74:$AB74,Eksplikatsioon!$O75:$AG75),"")),"")</f>
        <v/>
      </c>
      <c r="AN74" s="52" t="str">
        <f>IFERROR(IF($G74=Tabelid!$L$6,$E74*U74,IFERROR($E74*U74/SUM($J74:$AB74)*(Eksplikatsioon!Z75)/SUMPRODUCT($J74:$AB74,Eksplikatsioon!$O75:$AG75),"")),"")</f>
        <v/>
      </c>
      <c r="AO74" s="52" t="str">
        <f>IFERROR(IF($G74=Tabelid!$L$6,$E74*V74,IFERROR($E74*V74/SUM($J74:$AB74)*(Eksplikatsioon!AA75)/SUMPRODUCT($J74:$AB74,Eksplikatsioon!$O75:$AG75),"")),"")</f>
        <v/>
      </c>
      <c r="AP74" s="52" t="str">
        <f>IFERROR(IF($G74=Tabelid!$L$6,$E74*W74,IFERROR($E74*W74/SUM($J74:$AB74)*(Eksplikatsioon!AB75)/SUMPRODUCT($J74:$AB74,Eksplikatsioon!$O75:$AG75),"")),"")</f>
        <v/>
      </c>
      <c r="AQ74" s="52" t="str">
        <f>IFERROR(IF($G74=Tabelid!$L$6,$E74*X74,IFERROR($E74*X74/SUM($J74:$AB74)*(Eksplikatsioon!AC75)/SUMPRODUCT($J74:$AB74,Eksplikatsioon!$O75:$AG75),"")),"")</f>
        <v/>
      </c>
      <c r="AR74" s="52" t="str">
        <f>IFERROR(IF($G74=Tabelid!$L$6,$E74*Y74,IFERROR($E74*Y74/SUM($J74:$AB74)*(Eksplikatsioon!AD75)/SUMPRODUCT($J74:$AB74,Eksplikatsioon!$O75:$AG75),"")),"")</f>
        <v/>
      </c>
      <c r="AS74" s="52" t="str">
        <f>IFERROR(IF($G74=Tabelid!$L$6,$E74*Z74,IFERROR($E74*Z74/SUM($J74:$AB74)*(Eksplikatsioon!AE75)/SUMPRODUCT($J74:$AB74,Eksplikatsioon!$O75:$AG75),"")),"")</f>
        <v/>
      </c>
      <c r="AT74" s="52" t="str">
        <f>IFERROR(IF($G74=Tabelid!$L$6,$E74*AA74,IFERROR($E74*AA74/SUM($J74:$AB74)*(Eksplikatsioon!AF75)/SUMPRODUCT($J74:$AB74,Eksplikatsioon!$O75:$AG75),"")),"")</f>
        <v/>
      </c>
      <c r="AU74" s="52" t="str">
        <f>IFERROR(IF($G74=Tabelid!$L$6,$E74*AB74,IFERROR($E74*AB74/SUM($J74:$AB74)*(Eksplikatsioon!AG75)/SUMPRODUCT($J74:$AB74,Eksplikatsioon!$O75:$AG75),"")),"")</f>
        <v/>
      </c>
    </row>
    <row r="75" spans="1:47" x14ac:dyDescent="0.25">
      <c r="A75" s="38" t="str">
        <f>IF(Eksplikatsioon!A76=0,"",Eksplikatsioon!A76)</f>
        <v>02</v>
      </c>
      <c r="B75" s="38" t="str">
        <f>IF(Eksplikatsioon!B76=0,"",Eksplikatsioon!B76)</f>
        <v>210</v>
      </c>
      <c r="C75" s="38" t="str">
        <f>IF(Eksplikatsioon!C76=0,"",Eksplikatsioon!C76)</f>
        <v>ÜÜRITAV PIND</v>
      </c>
      <c r="D75" s="38" t="str">
        <f>IF(Eksplikatsioon!D76=0,"",Eksplikatsioon!D76)</f>
        <v>Kabinet/Büroo</v>
      </c>
      <c r="E75" s="38">
        <f>IF(Eksplikatsioon!F76=0,"",Eksplikatsioon!F76)</f>
        <v>23.6</v>
      </c>
      <c r="F75" s="38" t="str">
        <f>IF(Eksplikatsioon!H76=0,"",Eksplikatsioon!H76)</f>
        <v/>
      </c>
      <c r="G75" s="38" t="str">
        <f>IF(Eksplikatsioon!J76=0,"",Eksplikatsioon!J76)</f>
        <v>Ainukasutuses pind</v>
      </c>
      <c r="H75" s="38" t="str">
        <f>IF(Eksplikatsioon!K76=0,"",Eksplikatsioon!K76)</f>
        <v>Rahandusministeeriumi Hiiu talitus</v>
      </c>
      <c r="I75" s="38" t="str">
        <f>IF(Eksplikatsioon!L76=0,"",Eksplikatsioon!L76)</f>
        <v>LEIGRI5_25</v>
      </c>
      <c r="J75" s="52" t="str">
        <f>IFERROR(IF($G75=Tabelid!$L$6,Eksplikatsioon!O76/SUM(Eksplikatsioon!$O76:'Eksplikatsioon'!$AG76),IF($G75=Tabelid!$L$4,IFERROR(SUMIFS($E:$E,$G:$G,Tabelid!$L$1,$C:$C,Tabelid!$J$4,$H:$H,J$2,$A:$A,$A75)/SUMIFS($E:$E,$G:$G,Tabelid!$L$1,$C:$C,Tabelid!$J$4,$A:$A,$A75),0),IF($G75=Tabelid!$L$5,IFERROR(SUMIFS($E:$E,$G:$G,Tabelid!$L$1,$C:$C,Tabelid!$J$4,$H:$H,J$2)/SUMIFS($E:$E,$G:$G,Tabelid!$L$1,$C:$C,Tabelid!$J$4),0),""))),"")</f>
        <v/>
      </c>
      <c r="K75" s="52" t="str">
        <f>IFERROR(IF($G75=Tabelid!$L$6,Eksplikatsioon!P76/SUM(Eksplikatsioon!$O76:'Eksplikatsioon'!$AG76),IF($G75=Tabelid!$L$4,IFERROR(SUMIFS($E:$E,$G:$G,Tabelid!$L$1,$C:$C,Tabelid!$J$4,$H:$H,K$2,$A:$A,$A75)/SUMIFS($E:$E,$G:$G,Tabelid!$L$1,$C:$C,Tabelid!$J$4,$A:$A,$A75),0),IF($G75=Tabelid!$L$5,IFERROR(SUMIFS($E:$E,$G:$G,Tabelid!$L$1,$C:$C,Tabelid!$J$4,$H:$H,K$2)/SUMIFS($E:$E,$G:$G,Tabelid!$L$1,$C:$C,Tabelid!$J$4),0),""))),"")</f>
        <v/>
      </c>
      <c r="L75" s="52" t="str">
        <f>IFERROR(IF($G75=Tabelid!$L$6,Eksplikatsioon!Q76/SUM(Eksplikatsioon!$O76:'Eksplikatsioon'!$AG76),IF($G75=Tabelid!$L$4,IFERROR(SUMIFS($E:$E,$G:$G,Tabelid!$L$1,$C:$C,Tabelid!$J$4,$H:$H,L$2,$A:$A,$A75)/SUMIFS($E:$E,$G:$G,Tabelid!$L$1,$C:$C,Tabelid!$J$4,$A:$A,$A75),0),IF($G75=Tabelid!$L$5,IFERROR(SUMIFS($E:$E,$G:$G,Tabelid!$L$1,$C:$C,Tabelid!$J$4,$H:$H,L$2)/SUMIFS($E:$E,$G:$G,Tabelid!$L$1,$C:$C,Tabelid!$J$4),0),""))),"")</f>
        <v/>
      </c>
      <c r="M75" s="52" t="str">
        <f>IFERROR(IF($G75=Tabelid!$L$6,Eksplikatsioon!R76/SUM(Eksplikatsioon!$O76:'Eksplikatsioon'!$AG76),IF($G75=Tabelid!$L$4,IFERROR(SUMIFS($E:$E,$G:$G,Tabelid!$L$1,$C:$C,Tabelid!$J$4,$H:$H,M$2,$A:$A,$A75)/SUMIFS($E:$E,$G:$G,Tabelid!$L$1,$C:$C,Tabelid!$J$4,$A:$A,$A75),0),IF($G75=Tabelid!$L$5,IFERROR(SUMIFS($E:$E,$G:$G,Tabelid!$L$1,$C:$C,Tabelid!$J$4,$H:$H,M$2)/SUMIFS($E:$E,$G:$G,Tabelid!$L$1,$C:$C,Tabelid!$J$4),0),""))),"")</f>
        <v/>
      </c>
      <c r="N75" s="52" t="str">
        <f>IFERROR(IF($G75=Tabelid!$L$6,Eksplikatsioon!S76/SUM(Eksplikatsioon!$O76:'Eksplikatsioon'!$AG76),IF($G75=Tabelid!$L$4,IFERROR(SUMIFS($E:$E,$G:$G,Tabelid!$L$1,$C:$C,Tabelid!$J$4,$H:$H,N$2,$A:$A,$A75)/SUMIFS($E:$E,$G:$G,Tabelid!$L$1,$C:$C,Tabelid!$J$4,$A:$A,$A75),0),IF($G75=Tabelid!$L$5,IFERROR(SUMIFS($E:$E,$G:$G,Tabelid!$L$1,$C:$C,Tabelid!$J$4,$H:$H,N$2)/SUMIFS($E:$E,$G:$G,Tabelid!$L$1,$C:$C,Tabelid!$J$4),0),""))),"")</f>
        <v/>
      </c>
      <c r="O75" s="52" t="str">
        <f>IFERROR(IF($G75=Tabelid!$L$6,Eksplikatsioon!T76/SUM(Eksplikatsioon!$O76:'Eksplikatsioon'!$AG76),IF($G75=Tabelid!$L$4,IFERROR(SUMIFS($E:$E,$G:$G,Tabelid!$L$1,$C:$C,Tabelid!$J$4,$H:$H,O$2,$A:$A,$A75)/SUMIFS($E:$E,$G:$G,Tabelid!$L$1,$C:$C,Tabelid!$J$4,$A:$A,$A75),0),IF($G75=Tabelid!$L$5,IFERROR(SUMIFS($E:$E,$G:$G,Tabelid!$L$1,$C:$C,Tabelid!$J$4,$H:$H,O$2)/SUMIFS($E:$E,$G:$G,Tabelid!$L$1,$C:$C,Tabelid!$J$4),0),""))),"")</f>
        <v/>
      </c>
      <c r="P75" s="52" t="str">
        <f>IFERROR(IF($G75=Tabelid!$L$6,Eksplikatsioon!U76/SUM(Eksplikatsioon!$O76:'Eksplikatsioon'!$AG76),IF($G75=Tabelid!$L$4,IFERROR(SUMIFS($E:$E,$G:$G,Tabelid!$L$1,$C:$C,Tabelid!$J$4,$H:$H,P$2,$A:$A,$A75)/SUMIFS($E:$E,$G:$G,Tabelid!$L$1,$C:$C,Tabelid!$J$4,$A:$A,$A75),0),IF($G75=Tabelid!$L$5,IFERROR(SUMIFS($E:$E,$G:$G,Tabelid!$L$1,$C:$C,Tabelid!$J$4,$H:$H,P$2)/SUMIFS($E:$E,$G:$G,Tabelid!$L$1,$C:$C,Tabelid!$J$4),0),""))),"")</f>
        <v/>
      </c>
      <c r="Q75" s="52" t="str">
        <f>IFERROR(IF($G75=Tabelid!$L$6,Eksplikatsioon!V76/SUM(Eksplikatsioon!$O76:'Eksplikatsioon'!$AG76),IF($G75=Tabelid!$L$4,IFERROR(SUMIFS($E:$E,$G:$G,Tabelid!$L$1,$C:$C,Tabelid!$J$4,$H:$H,Q$2,$A:$A,$A75)/SUMIFS($E:$E,$G:$G,Tabelid!$L$1,$C:$C,Tabelid!$J$4,$A:$A,$A75),0),IF($G75=Tabelid!$L$5,IFERROR(SUMIFS($E:$E,$G:$G,Tabelid!$L$1,$C:$C,Tabelid!$J$4,$H:$H,Q$2)/SUMIFS($E:$E,$G:$G,Tabelid!$L$1,$C:$C,Tabelid!$J$4),0),""))),"")</f>
        <v/>
      </c>
      <c r="R75" s="52" t="str">
        <f>IFERROR(IF($G75=Tabelid!$L$6,Eksplikatsioon!W76/SUM(Eksplikatsioon!$O76:'Eksplikatsioon'!$AG76),IF($G75=Tabelid!$L$4,IFERROR(SUMIFS($E:$E,$G:$G,Tabelid!$L$1,$C:$C,Tabelid!$J$4,$H:$H,R$2,$A:$A,$A75)/SUMIFS($E:$E,$G:$G,Tabelid!$L$1,$C:$C,Tabelid!$J$4,$A:$A,$A75),0),IF($G75=Tabelid!$L$5,IFERROR(SUMIFS($E:$E,$G:$G,Tabelid!$L$1,$C:$C,Tabelid!$J$4,$H:$H,R$2)/SUMIFS($E:$E,$G:$G,Tabelid!$L$1,$C:$C,Tabelid!$J$4),0),""))),"")</f>
        <v/>
      </c>
      <c r="S75" s="52" t="str">
        <f>IFERROR(IF($G75=Tabelid!$L$6,Eksplikatsioon!X76/SUM(Eksplikatsioon!$O76:'Eksplikatsioon'!$AG76),IF($G75=Tabelid!$L$4,IFERROR(SUMIFS($E:$E,$G:$G,Tabelid!$L$1,$C:$C,Tabelid!$J$4,$H:$H,S$2,$A:$A,$A75)/SUMIFS($E:$E,$G:$G,Tabelid!$L$1,$C:$C,Tabelid!$J$4,$A:$A,$A75),0),IF($G75=Tabelid!$L$5,IFERROR(SUMIFS($E:$E,$G:$G,Tabelid!$L$1,$C:$C,Tabelid!$J$4,$H:$H,S$2)/SUMIFS($E:$E,$G:$G,Tabelid!$L$1,$C:$C,Tabelid!$J$4),0),""))),"")</f>
        <v/>
      </c>
      <c r="T75" s="52" t="str">
        <f>IFERROR(IF($G75=Tabelid!$L$6,Eksplikatsioon!Y76/SUM(Eksplikatsioon!$O76:'Eksplikatsioon'!$AG76),IF($G75=Tabelid!$L$4,IFERROR(SUMIFS($E:$E,$G:$G,Tabelid!$L$1,$C:$C,Tabelid!$J$4,$H:$H,T$2,$A:$A,$A75)/SUMIFS($E:$E,$G:$G,Tabelid!$L$1,$C:$C,Tabelid!$J$4,$A:$A,$A75),0),IF($G75=Tabelid!$L$5,IFERROR(SUMIFS($E:$E,$G:$G,Tabelid!$L$1,$C:$C,Tabelid!$J$4,$H:$H,T$2)/SUMIFS($E:$E,$G:$G,Tabelid!$L$1,$C:$C,Tabelid!$J$4),0),""))),"")</f>
        <v/>
      </c>
      <c r="U75" s="52" t="str">
        <f>IFERROR(IF($G75=Tabelid!$L$6,Eksplikatsioon!Z76/SUM(Eksplikatsioon!$O76:'Eksplikatsioon'!$AG76),IF($G75=Tabelid!$L$4,IFERROR(SUMIFS($E:$E,$G:$G,Tabelid!$L$1,$C:$C,Tabelid!$J$4,$H:$H,U$2,$A:$A,$A75)/SUMIFS($E:$E,$G:$G,Tabelid!$L$1,$C:$C,Tabelid!$J$4,$A:$A,$A75),0),IF($G75=Tabelid!$L$5,IFERROR(SUMIFS($E:$E,$G:$G,Tabelid!$L$1,$C:$C,Tabelid!$J$4,$H:$H,U$2)/SUMIFS($E:$E,$G:$G,Tabelid!$L$1,$C:$C,Tabelid!$J$4),0),""))),"")</f>
        <v/>
      </c>
      <c r="V75" s="52"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52"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52"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52"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52"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52"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52"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52" t="str">
        <f>IFERROR(IF($G75=Tabelid!$L$6,$E75*J75,IFERROR($E75*J75/SUM($J75:$AB75)*(Eksplikatsioon!O76)/SUMPRODUCT($J75:$AB75,Eksplikatsioon!$O76:$AG76),"")),"")</f>
        <v/>
      </c>
      <c r="AD75" s="52" t="str">
        <f>IFERROR(IF($G75=Tabelid!$L$6,$E75*K75,IFERROR($E75*K75/SUM($J75:$AB75)*(Eksplikatsioon!P76)/SUMPRODUCT($J75:$AB75,Eksplikatsioon!$O76:$AG76),"")),"")</f>
        <v/>
      </c>
      <c r="AE75" s="52" t="str">
        <f>IFERROR(IF($G75=Tabelid!$L$6,$E75*L75,IFERROR($E75*L75/SUM($J75:$AB75)*(Eksplikatsioon!Q76)/SUMPRODUCT($J75:$AB75,Eksplikatsioon!$O76:$AG76),"")),"")</f>
        <v/>
      </c>
      <c r="AF75" s="52" t="str">
        <f>IFERROR(IF($G75=Tabelid!$L$6,$E75*M75,IFERROR($E75*M75/SUM($J75:$AB75)*(Eksplikatsioon!R76)/SUMPRODUCT($J75:$AB75,Eksplikatsioon!$O76:$AG76),"")),"")</f>
        <v/>
      </c>
      <c r="AG75" s="52" t="str">
        <f>IFERROR(IF($G75=Tabelid!$L$6,$E75*N75,IFERROR($E75*N75/SUM($J75:$AB75)*(Eksplikatsioon!S76)/SUMPRODUCT($J75:$AB75,Eksplikatsioon!$O76:$AG76),"")),"")</f>
        <v/>
      </c>
      <c r="AH75" s="52" t="str">
        <f>IFERROR(IF($G75=Tabelid!$L$6,$E75*O75,IFERROR($E75*O75/SUM($J75:$AB75)*(Eksplikatsioon!T76)/SUMPRODUCT($J75:$AB75,Eksplikatsioon!$O76:$AG76),"")),"")</f>
        <v/>
      </c>
      <c r="AI75" s="52" t="str">
        <f>IFERROR(IF($G75=Tabelid!$L$6,$E75*P75,IFERROR($E75*P75/SUM($J75:$AB75)*(Eksplikatsioon!U76)/SUMPRODUCT($J75:$AB75,Eksplikatsioon!$O76:$AG76),"")),"")</f>
        <v/>
      </c>
      <c r="AJ75" s="52" t="str">
        <f>IFERROR(IF($G75=Tabelid!$L$6,$E75*Q75,IFERROR($E75*Q75/SUM($J75:$AB75)*(Eksplikatsioon!V76)/SUMPRODUCT($J75:$AB75,Eksplikatsioon!$O76:$AG76),"")),"")</f>
        <v/>
      </c>
      <c r="AK75" s="52" t="str">
        <f>IFERROR(IF($G75=Tabelid!$L$6,$E75*R75,IFERROR($E75*R75/SUM($J75:$AB75)*(Eksplikatsioon!W76)/SUMPRODUCT($J75:$AB75,Eksplikatsioon!$O76:$AG76),"")),"")</f>
        <v/>
      </c>
      <c r="AL75" s="52" t="str">
        <f>IFERROR(IF($G75=Tabelid!$L$6,$E75*S75,IFERROR($E75*S75/SUM($J75:$AB75)*(Eksplikatsioon!X76)/SUMPRODUCT($J75:$AB75,Eksplikatsioon!$O76:$AG76),"")),"")</f>
        <v/>
      </c>
      <c r="AM75" s="52" t="str">
        <f>IFERROR(IF($G75=Tabelid!$L$6,$E75*T75,IFERROR($E75*T75/SUM($J75:$AB75)*(Eksplikatsioon!Y76)/SUMPRODUCT($J75:$AB75,Eksplikatsioon!$O76:$AG76),"")),"")</f>
        <v/>
      </c>
      <c r="AN75" s="52" t="str">
        <f>IFERROR(IF($G75=Tabelid!$L$6,$E75*U75,IFERROR($E75*U75/SUM($J75:$AB75)*(Eksplikatsioon!Z76)/SUMPRODUCT($J75:$AB75,Eksplikatsioon!$O76:$AG76),"")),"")</f>
        <v/>
      </c>
      <c r="AO75" s="52" t="str">
        <f>IFERROR(IF($G75=Tabelid!$L$6,$E75*V75,IFERROR($E75*V75/SUM($J75:$AB75)*(Eksplikatsioon!AA76)/SUMPRODUCT($J75:$AB75,Eksplikatsioon!$O76:$AG76),"")),"")</f>
        <v/>
      </c>
      <c r="AP75" s="52" t="str">
        <f>IFERROR(IF($G75=Tabelid!$L$6,$E75*W75,IFERROR($E75*W75/SUM($J75:$AB75)*(Eksplikatsioon!AB76)/SUMPRODUCT($J75:$AB75,Eksplikatsioon!$O76:$AG76),"")),"")</f>
        <v/>
      </c>
      <c r="AQ75" s="52" t="str">
        <f>IFERROR(IF($G75=Tabelid!$L$6,$E75*X75,IFERROR($E75*X75/SUM($J75:$AB75)*(Eksplikatsioon!AC76)/SUMPRODUCT($J75:$AB75,Eksplikatsioon!$O76:$AG76),"")),"")</f>
        <v/>
      </c>
      <c r="AR75" s="52" t="str">
        <f>IFERROR(IF($G75=Tabelid!$L$6,$E75*Y75,IFERROR($E75*Y75/SUM($J75:$AB75)*(Eksplikatsioon!AD76)/SUMPRODUCT($J75:$AB75,Eksplikatsioon!$O76:$AG76),"")),"")</f>
        <v/>
      </c>
      <c r="AS75" s="52" t="str">
        <f>IFERROR(IF($G75=Tabelid!$L$6,$E75*Z75,IFERROR($E75*Z75/SUM($J75:$AB75)*(Eksplikatsioon!AE76)/SUMPRODUCT($J75:$AB75,Eksplikatsioon!$O76:$AG76),"")),"")</f>
        <v/>
      </c>
      <c r="AT75" s="52" t="str">
        <f>IFERROR(IF($G75=Tabelid!$L$6,$E75*AA75,IFERROR($E75*AA75/SUM($J75:$AB75)*(Eksplikatsioon!AF76)/SUMPRODUCT($J75:$AB75,Eksplikatsioon!$O76:$AG76),"")),"")</f>
        <v/>
      </c>
      <c r="AU75" s="52" t="str">
        <f>IFERROR(IF($G75=Tabelid!$L$6,$E75*AB75,IFERROR($E75*AB75/SUM($J75:$AB75)*(Eksplikatsioon!AG76)/SUMPRODUCT($J75:$AB75,Eksplikatsioon!$O76:$AG76),"")),"")</f>
        <v/>
      </c>
    </row>
    <row r="76" spans="1:47" x14ac:dyDescent="0.25">
      <c r="A76" s="38" t="str">
        <f>IF(Eksplikatsioon!A77=0,"",Eksplikatsioon!A77)</f>
        <v>02</v>
      </c>
      <c r="B76" s="38" t="str">
        <f>IF(Eksplikatsioon!B77=0,"",Eksplikatsioon!B77)</f>
        <v>211</v>
      </c>
      <c r="C76" s="38" t="str">
        <f>IF(Eksplikatsioon!C77=0,"",Eksplikatsioon!C77)</f>
        <v>ÜÜRITAV PIND</v>
      </c>
      <c r="D76" s="38" t="str">
        <f>IF(Eksplikatsioon!D77=0,"",Eksplikatsioon!D77)</f>
        <v>Kabinet/Büroo</v>
      </c>
      <c r="E76" s="38">
        <f>IF(Eksplikatsioon!F77=0,"",Eksplikatsioon!F77)</f>
        <v>29.5</v>
      </c>
      <c r="F76" s="38" t="str">
        <f>IF(Eksplikatsioon!H77=0,"",Eksplikatsioon!H77)</f>
        <v/>
      </c>
      <c r="G76" s="38" t="str">
        <f>IF(Eksplikatsioon!J77=0,"",Eksplikatsioon!J77)</f>
        <v>Ainukasutuses pind</v>
      </c>
      <c r="H76" s="38" t="str">
        <f>IF(Eksplikatsioon!K77=0,"",Eksplikatsioon!K77)</f>
        <v>Rahandusministeeriumi Hiiu talitus</v>
      </c>
      <c r="I76" s="38" t="str">
        <f>IF(Eksplikatsioon!L77=0,"",Eksplikatsioon!L77)</f>
        <v>LEIGRI5_25</v>
      </c>
      <c r="J76" s="52" t="str">
        <f>IFERROR(IF($G76=Tabelid!$L$6,Eksplikatsioon!O77/SUM(Eksplikatsioon!$O77:'Eksplikatsioon'!$AG77),IF($G76=Tabelid!$L$4,IFERROR(SUMIFS($E:$E,$G:$G,Tabelid!$L$1,$C:$C,Tabelid!$J$4,$H:$H,J$2,$A:$A,$A76)/SUMIFS($E:$E,$G:$G,Tabelid!$L$1,$C:$C,Tabelid!$J$4,$A:$A,$A76),0),IF($G76=Tabelid!$L$5,IFERROR(SUMIFS($E:$E,$G:$G,Tabelid!$L$1,$C:$C,Tabelid!$J$4,$H:$H,J$2)/SUMIFS($E:$E,$G:$G,Tabelid!$L$1,$C:$C,Tabelid!$J$4),0),""))),"")</f>
        <v/>
      </c>
      <c r="K76" s="52" t="str">
        <f>IFERROR(IF($G76=Tabelid!$L$6,Eksplikatsioon!P77/SUM(Eksplikatsioon!$O77:'Eksplikatsioon'!$AG77),IF($G76=Tabelid!$L$4,IFERROR(SUMIFS($E:$E,$G:$G,Tabelid!$L$1,$C:$C,Tabelid!$J$4,$H:$H,K$2,$A:$A,$A76)/SUMIFS($E:$E,$G:$G,Tabelid!$L$1,$C:$C,Tabelid!$J$4,$A:$A,$A76),0),IF($G76=Tabelid!$L$5,IFERROR(SUMIFS($E:$E,$G:$G,Tabelid!$L$1,$C:$C,Tabelid!$J$4,$H:$H,K$2)/SUMIFS($E:$E,$G:$G,Tabelid!$L$1,$C:$C,Tabelid!$J$4),0),""))),"")</f>
        <v/>
      </c>
      <c r="L76" s="52" t="str">
        <f>IFERROR(IF($G76=Tabelid!$L$6,Eksplikatsioon!Q77/SUM(Eksplikatsioon!$O77:'Eksplikatsioon'!$AG77),IF($G76=Tabelid!$L$4,IFERROR(SUMIFS($E:$E,$G:$G,Tabelid!$L$1,$C:$C,Tabelid!$J$4,$H:$H,L$2,$A:$A,$A76)/SUMIFS($E:$E,$G:$G,Tabelid!$L$1,$C:$C,Tabelid!$J$4,$A:$A,$A76),0),IF($G76=Tabelid!$L$5,IFERROR(SUMIFS($E:$E,$G:$G,Tabelid!$L$1,$C:$C,Tabelid!$J$4,$H:$H,L$2)/SUMIFS($E:$E,$G:$G,Tabelid!$L$1,$C:$C,Tabelid!$J$4),0),""))),"")</f>
        <v/>
      </c>
      <c r="M76" s="52" t="str">
        <f>IFERROR(IF($G76=Tabelid!$L$6,Eksplikatsioon!R77/SUM(Eksplikatsioon!$O77:'Eksplikatsioon'!$AG77),IF($G76=Tabelid!$L$4,IFERROR(SUMIFS($E:$E,$G:$G,Tabelid!$L$1,$C:$C,Tabelid!$J$4,$H:$H,M$2,$A:$A,$A76)/SUMIFS($E:$E,$G:$G,Tabelid!$L$1,$C:$C,Tabelid!$J$4,$A:$A,$A76),0),IF($G76=Tabelid!$L$5,IFERROR(SUMIFS($E:$E,$G:$G,Tabelid!$L$1,$C:$C,Tabelid!$J$4,$H:$H,M$2)/SUMIFS($E:$E,$G:$G,Tabelid!$L$1,$C:$C,Tabelid!$J$4),0),""))),"")</f>
        <v/>
      </c>
      <c r="N76" s="52" t="str">
        <f>IFERROR(IF($G76=Tabelid!$L$6,Eksplikatsioon!S77/SUM(Eksplikatsioon!$O77:'Eksplikatsioon'!$AG77),IF($G76=Tabelid!$L$4,IFERROR(SUMIFS($E:$E,$G:$G,Tabelid!$L$1,$C:$C,Tabelid!$J$4,$H:$H,N$2,$A:$A,$A76)/SUMIFS($E:$E,$G:$G,Tabelid!$L$1,$C:$C,Tabelid!$J$4,$A:$A,$A76),0),IF($G76=Tabelid!$L$5,IFERROR(SUMIFS($E:$E,$G:$G,Tabelid!$L$1,$C:$C,Tabelid!$J$4,$H:$H,N$2)/SUMIFS($E:$E,$G:$G,Tabelid!$L$1,$C:$C,Tabelid!$J$4),0),""))),"")</f>
        <v/>
      </c>
      <c r="O76" s="52" t="str">
        <f>IFERROR(IF($G76=Tabelid!$L$6,Eksplikatsioon!T77/SUM(Eksplikatsioon!$O77:'Eksplikatsioon'!$AG77),IF($G76=Tabelid!$L$4,IFERROR(SUMIFS($E:$E,$G:$G,Tabelid!$L$1,$C:$C,Tabelid!$J$4,$H:$H,O$2,$A:$A,$A76)/SUMIFS($E:$E,$G:$G,Tabelid!$L$1,$C:$C,Tabelid!$J$4,$A:$A,$A76),0),IF($G76=Tabelid!$L$5,IFERROR(SUMIFS($E:$E,$G:$G,Tabelid!$L$1,$C:$C,Tabelid!$J$4,$H:$H,O$2)/SUMIFS($E:$E,$G:$G,Tabelid!$L$1,$C:$C,Tabelid!$J$4),0),""))),"")</f>
        <v/>
      </c>
      <c r="P76" s="52" t="str">
        <f>IFERROR(IF($G76=Tabelid!$L$6,Eksplikatsioon!U77/SUM(Eksplikatsioon!$O77:'Eksplikatsioon'!$AG77),IF($G76=Tabelid!$L$4,IFERROR(SUMIFS($E:$E,$G:$G,Tabelid!$L$1,$C:$C,Tabelid!$J$4,$H:$H,P$2,$A:$A,$A76)/SUMIFS($E:$E,$G:$G,Tabelid!$L$1,$C:$C,Tabelid!$J$4,$A:$A,$A76),0),IF($G76=Tabelid!$L$5,IFERROR(SUMIFS($E:$E,$G:$G,Tabelid!$L$1,$C:$C,Tabelid!$J$4,$H:$H,P$2)/SUMIFS($E:$E,$G:$G,Tabelid!$L$1,$C:$C,Tabelid!$J$4),0),""))),"")</f>
        <v/>
      </c>
      <c r="Q76" s="52" t="str">
        <f>IFERROR(IF($G76=Tabelid!$L$6,Eksplikatsioon!V77/SUM(Eksplikatsioon!$O77:'Eksplikatsioon'!$AG77),IF($G76=Tabelid!$L$4,IFERROR(SUMIFS($E:$E,$G:$G,Tabelid!$L$1,$C:$C,Tabelid!$J$4,$H:$H,Q$2,$A:$A,$A76)/SUMIFS($E:$E,$G:$G,Tabelid!$L$1,$C:$C,Tabelid!$J$4,$A:$A,$A76),0),IF($G76=Tabelid!$L$5,IFERROR(SUMIFS($E:$E,$G:$G,Tabelid!$L$1,$C:$C,Tabelid!$J$4,$H:$H,Q$2)/SUMIFS($E:$E,$G:$G,Tabelid!$L$1,$C:$C,Tabelid!$J$4),0),""))),"")</f>
        <v/>
      </c>
      <c r="R76" s="52" t="str">
        <f>IFERROR(IF($G76=Tabelid!$L$6,Eksplikatsioon!W77/SUM(Eksplikatsioon!$O77:'Eksplikatsioon'!$AG77),IF($G76=Tabelid!$L$4,IFERROR(SUMIFS($E:$E,$G:$G,Tabelid!$L$1,$C:$C,Tabelid!$J$4,$H:$H,R$2,$A:$A,$A76)/SUMIFS($E:$E,$G:$G,Tabelid!$L$1,$C:$C,Tabelid!$J$4,$A:$A,$A76),0),IF($G76=Tabelid!$L$5,IFERROR(SUMIFS($E:$E,$G:$G,Tabelid!$L$1,$C:$C,Tabelid!$J$4,$H:$H,R$2)/SUMIFS($E:$E,$G:$G,Tabelid!$L$1,$C:$C,Tabelid!$J$4),0),""))),"")</f>
        <v/>
      </c>
      <c r="S76" s="52" t="str">
        <f>IFERROR(IF($G76=Tabelid!$L$6,Eksplikatsioon!X77/SUM(Eksplikatsioon!$O77:'Eksplikatsioon'!$AG77),IF($G76=Tabelid!$L$4,IFERROR(SUMIFS($E:$E,$G:$G,Tabelid!$L$1,$C:$C,Tabelid!$J$4,$H:$H,S$2,$A:$A,$A76)/SUMIFS($E:$E,$G:$G,Tabelid!$L$1,$C:$C,Tabelid!$J$4,$A:$A,$A76),0),IF($G76=Tabelid!$L$5,IFERROR(SUMIFS($E:$E,$G:$G,Tabelid!$L$1,$C:$C,Tabelid!$J$4,$H:$H,S$2)/SUMIFS($E:$E,$G:$G,Tabelid!$L$1,$C:$C,Tabelid!$J$4),0),""))),"")</f>
        <v/>
      </c>
      <c r="T76" s="52" t="str">
        <f>IFERROR(IF($G76=Tabelid!$L$6,Eksplikatsioon!Y77/SUM(Eksplikatsioon!$O77:'Eksplikatsioon'!$AG77),IF($G76=Tabelid!$L$4,IFERROR(SUMIFS($E:$E,$G:$G,Tabelid!$L$1,$C:$C,Tabelid!$J$4,$H:$H,T$2,$A:$A,$A76)/SUMIFS($E:$E,$G:$G,Tabelid!$L$1,$C:$C,Tabelid!$J$4,$A:$A,$A76),0),IF($G76=Tabelid!$L$5,IFERROR(SUMIFS($E:$E,$G:$G,Tabelid!$L$1,$C:$C,Tabelid!$J$4,$H:$H,T$2)/SUMIFS($E:$E,$G:$G,Tabelid!$L$1,$C:$C,Tabelid!$J$4),0),""))),"")</f>
        <v/>
      </c>
      <c r="U76" s="52" t="str">
        <f>IFERROR(IF($G76=Tabelid!$L$6,Eksplikatsioon!Z77/SUM(Eksplikatsioon!$O77:'Eksplikatsioon'!$AG77),IF($G76=Tabelid!$L$4,IFERROR(SUMIFS($E:$E,$G:$G,Tabelid!$L$1,$C:$C,Tabelid!$J$4,$H:$H,U$2,$A:$A,$A76)/SUMIFS($E:$E,$G:$G,Tabelid!$L$1,$C:$C,Tabelid!$J$4,$A:$A,$A76),0),IF($G76=Tabelid!$L$5,IFERROR(SUMIFS($E:$E,$G:$G,Tabelid!$L$1,$C:$C,Tabelid!$J$4,$H:$H,U$2)/SUMIFS($E:$E,$G:$G,Tabelid!$L$1,$C:$C,Tabelid!$J$4),0),""))),"")</f>
        <v/>
      </c>
      <c r="V76" s="52"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52"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52"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52"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52"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52"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52"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52" t="str">
        <f>IFERROR(IF($G76=Tabelid!$L$6,$E76*J76,IFERROR($E76*J76/SUM($J76:$AB76)*(Eksplikatsioon!O77)/SUMPRODUCT($J76:$AB76,Eksplikatsioon!$O77:$AG77),"")),"")</f>
        <v/>
      </c>
      <c r="AD76" s="52" t="str">
        <f>IFERROR(IF($G76=Tabelid!$L$6,$E76*K76,IFERROR($E76*K76/SUM($J76:$AB76)*(Eksplikatsioon!P77)/SUMPRODUCT($J76:$AB76,Eksplikatsioon!$O77:$AG77),"")),"")</f>
        <v/>
      </c>
      <c r="AE76" s="52" t="str">
        <f>IFERROR(IF($G76=Tabelid!$L$6,$E76*L76,IFERROR($E76*L76/SUM($J76:$AB76)*(Eksplikatsioon!Q77)/SUMPRODUCT($J76:$AB76,Eksplikatsioon!$O77:$AG77),"")),"")</f>
        <v/>
      </c>
      <c r="AF76" s="52" t="str">
        <f>IFERROR(IF($G76=Tabelid!$L$6,$E76*M76,IFERROR($E76*M76/SUM($J76:$AB76)*(Eksplikatsioon!R77)/SUMPRODUCT($J76:$AB76,Eksplikatsioon!$O77:$AG77),"")),"")</f>
        <v/>
      </c>
      <c r="AG76" s="52" t="str">
        <f>IFERROR(IF($G76=Tabelid!$L$6,$E76*N76,IFERROR($E76*N76/SUM($J76:$AB76)*(Eksplikatsioon!S77)/SUMPRODUCT($J76:$AB76,Eksplikatsioon!$O77:$AG77),"")),"")</f>
        <v/>
      </c>
      <c r="AH76" s="52" t="str">
        <f>IFERROR(IF($G76=Tabelid!$L$6,$E76*O76,IFERROR($E76*O76/SUM($J76:$AB76)*(Eksplikatsioon!T77)/SUMPRODUCT($J76:$AB76,Eksplikatsioon!$O77:$AG77),"")),"")</f>
        <v/>
      </c>
      <c r="AI76" s="52" t="str">
        <f>IFERROR(IF($G76=Tabelid!$L$6,$E76*P76,IFERROR($E76*P76/SUM($J76:$AB76)*(Eksplikatsioon!U77)/SUMPRODUCT($J76:$AB76,Eksplikatsioon!$O77:$AG77),"")),"")</f>
        <v/>
      </c>
      <c r="AJ76" s="52" t="str">
        <f>IFERROR(IF($G76=Tabelid!$L$6,$E76*Q76,IFERROR($E76*Q76/SUM($J76:$AB76)*(Eksplikatsioon!V77)/SUMPRODUCT($J76:$AB76,Eksplikatsioon!$O77:$AG77),"")),"")</f>
        <v/>
      </c>
      <c r="AK76" s="52" t="str">
        <f>IFERROR(IF($G76=Tabelid!$L$6,$E76*R76,IFERROR($E76*R76/SUM($J76:$AB76)*(Eksplikatsioon!W77)/SUMPRODUCT($J76:$AB76,Eksplikatsioon!$O77:$AG77),"")),"")</f>
        <v/>
      </c>
      <c r="AL76" s="52" t="str">
        <f>IFERROR(IF($G76=Tabelid!$L$6,$E76*S76,IFERROR($E76*S76/SUM($J76:$AB76)*(Eksplikatsioon!X77)/SUMPRODUCT($J76:$AB76,Eksplikatsioon!$O77:$AG77),"")),"")</f>
        <v/>
      </c>
      <c r="AM76" s="52" t="str">
        <f>IFERROR(IF($G76=Tabelid!$L$6,$E76*T76,IFERROR($E76*T76/SUM($J76:$AB76)*(Eksplikatsioon!Y77)/SUMPRODUCT($J76:$AB76,Eksplikatsioon!$O77:$AG77),"")),"")</f>
        <v/>
      </c>
      <c r="AN76" s="52" t="str">
        <f>IFERROR(IF($G76=Tabelid!$L$6,$E76*U76,IFERROR($E76*U76/SUM($J76:$AB76)*(Eksplikatsioon!Z77)/SUMPRODUCT($J76:$AB76,Eksplikatsioon!$O77:$AG77),"")),"")</f>
        <v/>
      </c>
      <c r="AO76" s="52" t="str">
        <f>IFERROR(IF($G76=Tabelid!$L$6,$E76*V76,IFERROR($E76*V76/SUM($J76:$AB76)*(Eksplikatsioon!AA77)/SUMPRODUCT($J76:$AB76,Eksplikatsioon!$O77:$AG77),"")),"")</f>
        <v/>
      </c>
      <c r="AP76" s="52" t="str">
        <f>IFERROR(IF($G76=Tabelid!$L$6,$E76*W76,IFERROR($E76*W76/SUM($J76:$AB76)*(Eksplikatsioon!AB77)/SUMPRODUCT($J76:$AB76,Eksplikatsioon!$O77:$AG77),"")),"")</f>
        <v/>
      </c>
      <c r="AQ76" s="52" t="str">
        <f>IFERROR(IF($G76=Tabelid!$L$6,$E76*X76,IFERROR($E76*X76/SUM($J76:$AB76)*(Eksplikatsioon!AC77)/SUMPRODUCT($J76:$AB76,Eksplikatsioon!$O77:$AG77),"")),"")</f>
        <v/>
      </c>
      <c r="AR76" s="52" t="str">
        <f>IFERROR(IF($G76=Tabelid!$L$6,$E76*Y76,IFERROR($E76*Y76/SUM($J76:$AB76)*(Eksplikatsioon!AD77)/SUMPRODUCT($J76:$AB76,Eksplikatsioon!$O77:$AG77),"")),"")</f>
        <v/>
      </c>
      <c r="AS76" s="52" t="str">
        <f>IFERROR(IF($G76=Tabelid!$L$6,$E76*Z76,IFERROR($E76*Z76/SUM($J76:$AB76)*(Eksplikatsioon!AE77)/SUMPRODUCT($J76:$AB76,Eksplikatsioon!$O77:$AG77),"")),"")</f>
        <v/>
      </c>
      <c r="AT76" s="52" t="str">
        <f>IFERROR(IF($G76=Tabelid!$L$6,$E76*AA76,IFERROR($E76*AA76/SUM($J76:$AB76)*(Eksplikatsioon!AF77)/SUMPRODUCT($J76:$AB76,Eksplikatsioon!$O77:$AG77),"")),"")</f>
        <v/>
      </c>
      <c r="AU76" s="52" t="str">
        <f>IFERROR(IF($G76=Tabelid!$L$6,$E76*AB76,IFERROR($E76*AB76/SUM($J76:$AB76)*(Eksplikatsioon!AG77)/SUMPRODUCT($J76:$AB76,Eksplikatsioon!$O77:$AG77),"")),"")</f>
        <v/>
      </c>
    </row>
    <row r="77" spans="1:47" x14ac:dyDescent="0.25">
      <c r="A77" s="38" t="str">
        <f>IF(Eksplikatsioon!A78=0,"",Eksplikatsioon!A78)</f>
        <v>02</v>
      </c>
      <c r="B77" s="38" t="str">
        <f>IF(Eksplikatsioon!B78=0,"",Eksplikatsioon!B78)</f>
        <v>212</v>
      </c>
      <c r="C77" s="38" t="str">
        <f>IF(Eksplikatsioon!C78=0,"",Eksplikatsioon!C78)</f>
        <v>ÜÜRITAV PIND</v>
      </c>
      <c r="D77" s="38" t="str">
        <f>IF(Eksplikatsioon!D78=0,"",Eksplikatsioon!D78)</f>
        <v>Kabinet/Büroo</v>
      </c>
      <c r="E77" s="38">
        <f>IF(Eksplikatsioon!F78=0,"",Eksplikatsioon!F78)</f>
        <v>15.2</v>
      </c>
      <c r="F77" s="38" t="str">
        <f>IF(Eksplikatsioon!H78=0,"",Eksplikatsioon!H78)</f>
        <v>vakantne</v>
      </c>
      <c r="G77" s="38" t="str">
        <f>IF(Eksplikatsioon!J78=0,"",Eksplikatsioon!J78)</f>
        <v>Ainukasutuses pind</v>
      </c>
      <c r="H77" s="38" t="str">
        <f>IF(Eksplikatsioon!K78=0,"",Eksplikatsioon!K78)</f>
        <v>Aktiivne vakantsus</v>
      </c>
      <c r="I77" s="38" t="str">
        <f>IF(Eksplikatsioon!L78=0,"",Eksplikatsioon!L78)</f>
        <v/>
      </c>
      <c r="J77" s="52" t="str">
        <f>IFERROR(IF($G77=Tabelid!$L$6,Eksplikatsioon!O78/SUM(Eksplikatsioon!$O78:'Eksplikatsioon'!$AG78),IF($G77=Tabelid!$L$4,IFERROR(SUMIFS($E:$E,$G:$G,Tabelid!$L$1,$C:$C,Tabelid!$J$4,$H:$H,J$2,$A:$A,$A77)/SUMIFS($E:$E,$G:$G,Tabelid!$L$1,$C:$C,Tabelid!$J$4,$A:$A,$A77),0),IF($G77=Tabelid!$L$5,IFERROR(SUMIFS($E:$E,$G:$G,Tabelid!$L$1,$C:$C,Tabelid!$J$4,$H:$H,J$2)/SUMIFS($E:$E,$G:$G,Tabelid!$L$1,$C:$C,Tabelid!$J$4),0),""))),"")</f>
        <v/>
      </c>
      <c r="K77" s="52" t="str">
        <f>IFERROR(IF($G77=Tabelid!$L$6,Eksplikatsioon!P78/SUM(Eksplikatsioon!$O78:'Eksplikatsioon'!$AG78),IF($G77=Tabelid!$L$4,IFERROR(SUMIFS($E:$E,$G:$G,Tabelid!$L$1,$C:$C,Tabelid!$J$4,$H:$H,K$2,$A:$A,$A77)/SUMIFS($E:$E,$G:$G,Tabelid!$L$1,$C:$C,Tabelid!$J$4,$A:$A,$A77),0),IF($G77=Tabelid!$L$5,IFERROR(SUMIFS($E:$E,$G:$G,Tabelid!$L$1,$C:$C,Tabelid!$J$4,$H:$H,K$2)/SUMIFS($E:$E,$G:$G,Tabelid!$L$1,$C:$C,Tabelid!$J$4),0),""))),"")</f>
        <v/>
      </c>
      <c r="L77" s="52" t="str">
        <f>IFERROR(IF($G77=Tabelid!$L$6,Eksplikatsioon!Q78/SUM(Eksplikatsioon!$O78:'Eksplikatsioon'!$AG78),IF($G77=Tabelid!$L$4,IFERROR(SUMIFS($E:$E,$G:$G,Tabelid!$L$1,$C:$C,Tabelid!$J$4,$H:$H,L$2,$A:$A,$A77)/SUMIFS($E:$E,$G:$G,Tabelid!$L$1,$C:$C,Tabelid!$J$4,$A:$A,$A77),0),IF($G77=Tabelid!$L$5,IFERROR(SUMIFS($E:$E,$G:$G,Tabelid!$L$1,$C:$C,Tabelid!$J$4,$H:$H,L$2)/SUMIFS($E:$E,$G:$G,Tabelid!$L$1,$C:$C,Tabelid!$J$4),0),""))),"")</f>
        <v/>
      </c>
      <c r="M77" s="52" t="str">
        <f>IFERROR(IF($G77=Tabelid!$L$6,Eksplikatsioon!R78/SUM(Eksplikatsioon!$O78:'Eksplikatsioon'!$AG78),IF($G77=Tabelid!$L$4,IFERROR(SUMIFS($E:$E,$G:$G,Tabelid!$L$1,$C:$C,Tabelid!$J$4,$H:$H,M$2,$A:$A,$A77)/SUMIFS($E:$E,$G:$G,Tabelid!$L$1,$C:$C,Tabelid!$J$4,$A:$A,$A77),0),IF($G77=Tabelid!$L$5,IFERROR(SUMIFS($E:$E,$G:$G,Tabelid!$L$1,$C:$C,Tabelid!$J$4,$H:$H,M$2)/SUMIFS($E:$E,$G:$G,Tabelid!$L$1,$C:$C,Tabelid!$J$4),0),""))),"")</f>
        <v/>
      </c>
      <c r="N77" s="52" t="str">
        <f>IFERROR(IF($G77=Tabelid!$L$6,Eksplikatsioon!S78/SUM(Eksplikatsioon!$O78:'Eksplikatsioon'!$AG78),IF($G77=Tabelid!$L$4,IFERROR(SUMIFS($E:$E,$G:$G,Tabelid!$L$1,$C:$C,Tabelid!$J$4,$H:$H,N$2,$A:$A,$A77)/SUMIFS($E:$E,$G:$G,Tabelid!$L$1,$C:$C,Tabelid!$J$4,$A:$A,$A77),0),IF($G77=Tabelid!$L$5,IFERROR(SUMIFS($E:$E,$G:$G,Tabelid!$L$1,$C:$C,Tabelid!$J$4,$H:$H,N$2)/SUMIFS($E:$E,$G:$G,Tabelid!$L$1,$C:$C,Tabelid!$J$4),0),""))),"")</f>
        <v/>
      </c>
      <c r="O77" s="52" t="str">
        <f>IFERROR(IF($G77=Tabelid!$L$6,Eksplikatsioon!T78/SUM(Eksplikatsioon!$O78:'Eksplikatsioon'!$AG78),IF($G77=Tabelid!$L$4,IFERROR(SUMIFS($E:$E,$G:$G,Tabelid!$L$1,$C:$C,Tabelid!$J$4,$H:$H,O$2,$A:$A,$A77)/SUMIFS($E:$E,$G:$G,Tabelid!$L$1,$C:$C,Tabelid!$J$4,$A:$A,$A77),0),IF($G77=Tabelid!$L$5,IFERROR(SUMIFS($E:$E,$G:$G,Tabelid!$L$1,$C:$C,Tabelid!$J$4,$H:$H,O$2)/SUMIFS($E:$E,$G:$G,Tabelid!$L$1,$C:$C,Tabelid!$J$4),0),""))),"")</f>
        <v/>
      </c>
      <c r="P77" s="52" t="str">
        <f>IFERROR(IF($G77=Tabelid!$L$6,Eksplikatsioon!U78/SUM(Eksplikatsioon!$O78:'Eksplikatsioon'!$AG78),IF($G77=Tabelid!$L$4,IFERROR(SUMIFS($E:$E,$G:$G,Tabelid!$L$1,$C:$C,Tabelid!$J$4,$H:$H,P$2,$A:$A,$A77)/SUMIFS($E:$E,$G:$G,Tabelid!$L$1,$C:$C,Tabelid!$J$4,$A:$A,$A77),0),IF($G77=Tabelid!$L$5,IFERROR(SUMIFS($E:$E,$G:$G,Tabelid!$L$1,$C:$C,Tabelid!$J$4,$H:$H,P$2)/SUMIFS($E:$E,$G:$G,Tabelid!$L$1,$C:$C,Tabelid!$J$4),0),""))),"")</f>
        <v/>
      </c>
      <c r="Q77" s="52" t="str">
        <f>IFERROR(IF($G77=Tabelid!$L$6,Eksplikatsioon!V78/SUM(Eksplikatsioon!$O78:'Eksplikatsioon'!$AG78),IF($G77=Tabelid!$L$4,IFERROR(SUMIFS($E:$E,$G:$G,Tabelid!$L$1,$C:$C,Tabelid!$J$4,$H:$H,Q$2,$A:$A,$A77)/SUMIFS($E:$E,$G:$G,Tabelid!$L$1,$C:$C,Tabelid!$J$4,$A:$A,$A77),0),IF($G77=Tabelid!$L$5,IFERROR(SUMIFS($E:$E,$G:$G,Tabelid!$L$1,$C:$C,Tabelid!$J$4,$H:$H,Q$2)/SUMIFS($E:$E,$G:$G,Tabelid!$L$1,$C:$C,Tabelid!$J$4),0),""))),"")</f>
        <v/>
      </c>
      <c r="R77" s="52" t="str">
        <f>IFERROR(IF($G77=Tabelid!$L$6,Eksplikatsioon!W78/SUM(Eksplikatsioon!$O78:'Eksplikatsioon'!$AG78),IF($G77=Tabelid!$L$4,IFERROR(SUMIFS($E:$E,$G:$G,Tabelid!$L$1,$C:$C,Tabelid!$J$4,$H:$H,R$2,$A:$A,$A77)/SUMIFS($E:$E,$G:$G,Tabelid!$L$1,$C:$C,Tabelid!$J$4,$A:$A,$A77),0),IF($G77=Tabelid!$L$5,IFERROR(SUMIFS($E:$E,$G:$G,Tabelid!$L$1,$C:$C,Tabelid!$J$4,$H:$H,R$2)/SUMIFS($E:$E,$G:$G,Tabelid!$L$1,$C:$C,Tabelid!$J$4),0),""))),"")</f>
        <v/>
      </c>
      <c r="S77" s="52" t="str">
        <f>IFERROR(IF($G77=Tabelid!$L$6,Eksplikatsioon!X78/SUM(Eksplikatsioon!$O78:'Eksplikatsioon'!$AG78),IF($G77=Tabelid!$L$4,IFERROR(SUMIFS($E:$E,$G:$G,Tabelid!$L$1,$C:$C,Tabelid!$J$4,$H:$H,S$2,$A:$A,$A77)/SUMIFS($E:$E,$G:$G,Tabelid!$L$1,$C:$C,Tabelid!$J$4,$A:$A,$A77),0),IF($G77=Tabelid!$L$5,IFERROR(SUMIFS($E:$E,$G:$G,Tabelid!$L$1,$C:$C,Tabelid!$J$4,$H:$H,S$2)/SUMIFS($E:$E,$G:$G,Tabelid!$L$1,$C:$C,Tabelid!$J$4),0),""))),"")</f>
        <v/>
      </c>
      <c r="T77" s="52" t="str">
        <f>IFERROR(IF($G77=Tabelid!$L$6,Eksplikatsioon!Y78/SUM(Eksplikatsioon!$O78:'Eksplikatsioon'!$AG78),IF($G77=Tabelid!$L$4,IFERROR(SUMIFS($E:$E,$G:$G,Tabelid!$L$1,$C:$C,Tabelid!$J$4,$H:$H,T$2,$A:$A,$A77)/SUMIFS($E:$E,$G:$G,Tabelid!$L$1,$C:$C,Tabelid!$J$4,$A:$A,$A77),0),IF($G77=Tabelid!$L$5,IFERROR(SUMIFS($E:$E,$G:$G,Tabelid!$L$1,$C:$C,Tabelid!$J$4,$H:$H,T$2)/SUMIFS($E:$E,$G:$G,Tabelid!$L$1,$C:$C,Tabelid!$J$4),0),""))),"")</f>
        <v/>
      </c>
      <c r="U77" s="52" t="str">
        <f>IFERROR(IF($G77=Tabelid!$L$6,Eksplikatsioon!Z78/SUM(Eksplikatsioon!$O78:'Eksplikatsioon'!$AG78),IF($G77=Tabelid!$L$4,IFERROR(SUMIFS($E:$E,$G:$G,Tabelid!$L$1,$C:$C,Tabelid!$J$4,$H:$H,U$2,$A:$A,$A77)/SUMIFS($E:$E,$G:$G,Tabelid!$L$1,$C:$C,Tabelid!$J$4,$A:$A,$A77),0),IF($G77=Tabelid!$L$5,IFERROR(SUMIFS($E:$E,$G:$G,Tabelid!$L$1,$C:$C,Tabelid!$J$4,$H:$H,U$2)/SUMIFS($E:$E,$G:$G,Tabelid!$L$1,$C:$C,Tabelid!$J$4),0),""))),"")</f>
        <v/>
      </c>
      <c r="V77" s="52"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52"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52"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52"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52"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52"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52"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52" t="str">
        <f>IFERROR(IF($G77=Tabelid!$L$6,$E77*J77,IFERROR($E77*J77/SUM($J77:$AB77)*(Eksplikatsioon!O78)/SUMPRODUCT($J77:$AB77,Eksplikatsioon!$O78:$AG78),"")),"")</f>
        <v/>
      </c>
      <c r="AD77" s="52" t="str">
        <f>IFERROR(IF($G77=Tabelid!$L$6,$E77*K77,IFERROR($E77*K77/SUM($J77:$AB77)*(Eksplikatsioon!P78)/SUMPRODUCT($J77:$AB77,Eksplikatsioon!$O78:$AG78),"")),"")</f>
        <v/>
      </c>
      <c r="AE77" s="52" t="str">
        <f>IFERROR(IF($G77=Tabelid!$L$6,$E77*L77,IFERROR($E77*L77/SUM($J77:$AB77)*(Eksplikatsioon!Q78)/SUMPRODUCT($J77:$AB77,Eksplikatsioon!$O78:$AG78),"")),"")</f>
        <v/>
      </c>
      <c r="AF77" s="52" t="str">
        <f>IFERROR(IF($G77=Tabelid!$L$6,$E77*M77,IFERROR($E77*M77/SUM($J77:$AB77)*(Eksplikatsioon!R78)/SUMPRODUCT($J77:$AB77,Eksplikatsioon!$O78:$AG78),"")),"")</f>
        <v/>
      </c>
      <c r="AG77" s="52" t="str">
        <f>IFERROR(IF($G77=Tabelid!$L$6,$E77*N77,IFERROR($E77*N77/SUM($J77:$AB77)*(Eksplikatsioon!S78)/SUMPRODUCT($J77:$AB77,Eksplikatsioon!$O78:$AG78),"")),"")</f>
        <v/>
      </c>
      <c r="AH77" s="52" t="str">
        <f>IFERROR(IF($G77=Tabelid!$L$6,$E77*O77,IFERROR($E77*O77/SUM($J77:$AB77)*(Eksplikatsioon!T78)/SUMPRODUCT($J77:$AB77,Eksplikatsioon!$O78:$AG78),"")),"")</f>
        <v/>
      </c>
      <c r="AI77" s="52" t="str">
        <f>IFERROR(IF($G77=Tabelid!$L$6,$E77*P77,IFERROR($E77*P77/SUM($J77:$AB77)*(Eksplikatsioon!U78)/SUMPRODUCT($J77:$AB77,Eksplikatsioon!$O78:$AG78),"")),"")</f>
        <v/>
      </c>
      <c r="AJ77" s="52" t="str">
        <f>IFERROR(IF($G77=Tabelid!$L$6,$E77*Q77,IFERROR($E77*Q77/SUM($J77:$AB77)*(Eksplikatsioon!V78)/SUMPRODUCT($J77:$AB77,Eksplikatsioon!$O78:$AG78),"")),"")</f>
        <v/>
      </c>
      <c r="AK77" s="52" t="str">
        <f>IFERROR(IF($G77=Tabelid!$L$6,$E77*R77,IFERROR($E77*R77/SUM($J77:$AB77)*(Eksplikatsioon!W78)/SUMPRODUCT($J77:$AB77,Eksplikatsioon!$O78:$AG78),"")),"")</f>
        <v/>
      </c>
      <c r="AL77" s="52" t="str">
        <f>IFERROR(IF($G77=Tabelid!$L$6,$E77*S77,IFERROR($E77*S77/SUM($J77:$AB77)*(Eksplikatsioon!X78)/SUMPRODUCT($J77:$AB77,Eksplikatsioon!$O78:$AG78),"")),"")</f>
        <v/>
      </c>
      <c r="AM77" s="52" t="str">
        <f>IFERROR(IF($G77=Tabelid!$L$6,$E77*T77,IFERROR($E77*T77/SUM($J77:$AB77)*(Eksplikatsioon!Y78)/SUMPRODUCT($J77:$AB77,Eksplikatsioon!$O78:$AG78),"")),"")</f>
        <v/>
      </c>
      <c r="AN77" s="52" t="str">
        <f>IFERROR(IF($G77=Tabelid!$L$6,$E77*U77,IFERROR($E77*U77/SUM($J77:$AB77)*(Eksplikatsioon!Z78)/SUMPRODUCT($J77:$AB77,Eksplikatsioon!$O78:$AG78),"")),"")</f>
        <v/>
      </c>
      <c r="AO77" s="52" t="str">
        <f>IFERROR(IF($G77=Tabelid!$L$6,$E77*V77,IFERROR($E77*V77/SUM($J77:$AB77)*(Eksplikatsioon!AA78)/SUMPRODUCT($J77:$AB77,Eksplikatsioon!$O78:$AG78),"")),"")</f>
        <v/>
      </c>
      <c r="AP77" s="52" t="str">
        <f>IFERROR(IF($G77=Tabelid!$L$6,$E77*W77,IFERROR($E77*W77/SUM($J77:$AB77)*(Eksplikatsioon!AB78)/SUMPRODUCT($J77:$AB77,Eksplikatsioon!$O78:$AG78),"")),"")</f>
        <v/>
      </c>
      <c r="AQ77" s="52" t="str">
        <f>IFERROR(IF($G77=Tabelid!$L$6,$E77*X77,IFERROR($E77*X77/SUM($J77:$AB77)*(Eksplikatsioon!AC78)/SUMPRODUCT($J77:$AB77,Eksplikatsioon!$O78:$AG78),"")),"")</f>
        <v/>
      </c>
      <c r="AR77" s="52" t="str">
        <f>IFERROR(IF($G77=Tabelid!$L$6,$E77*Y77,IFERROR($E77*Y77/SUM($J77:$AB77)*(Eksplikatsioon!AD78)/SUMPRODUCT($J77:$AB77,Eksplikatsioon!$O78:$AG78),"")),"")</f>
        <v/>
      </c>
      <c r="AS77" s="52" t="str">
        <f>IFERROR(IF($G77=Tabelid!$L$6,$E77*Z77,IFERROR($E77*Z77/SUM($J77:$AB77)*(Eksplikatsioon!AE78)/SUMPRODUCT($J77:$AB77,Eksplikatsioon!$O78:$AG78),"")),"")</f>
        <v/>
      </c>
      <c r="AT77" s="52" t="str">
        <f>IFERROR(IF($G77=Tabelid!$L$6,$E77*AA77,IFERROR($E77*AA77/SUM($J77:$AB77)*(Eksplikatsioon!AF78)/SUMPRODUCT($J77:$AB77,Eksplikatsioon!$O78:$AG78),"")),"")</f>
        <v/>
      </c>
      <c r="AU77" s="52" t="str">
        <f>IFERROR(IF($G77=Tabelid!$L$6,$E77*AB77,IFERROR($E77*AB77/SUM($J77:$AB77)*(Eksplikatsioon!AG78)/SUMPRODUCT($J77:$AB77,Eksplikatsioon!$O78:$AG78),"")),"")</f>
        <v/>
      </c>
    </row>
    <row r="78" spans="1:47" x14ac:dyDescent="0.25">
      <c r="A78" s="38" t="str">
        <f>IF(Eksplikatsioon!A79=0,"",Eksplikatsioon!A79)</f>
        <v>02</v>
      </c>
      <c r="B78" s="38" t="str">
        <f>IF(Eksplikatsioon!B79=0,"",Eksplikatsioon!B79)</f>
        <v>213</v>
      </c>
      <c r="C78" s="38" t="str">
        <f>IF(Eksplikatsioon!C79=0,"",Eksplikatsioon!C79)</f>
        <v>ÜÜRITAV PIND</v>
      </c>
      <c r="D78" s="38" t="str">
        <f>IF(Eksplikatsioon!D79=0,"",Eksplikatsioon!D79)</f>
        <v>Kabinet/Büroo</v>
      </c>
      <c r="E78" s="38">
        <f>IF(Eksplikatsioon!F79=0,"",Eksplikatsioon!F79)</f>
        <v>15.9</v>
      </c>
      <c r="F78" s="38" t="str">
        <f>IF(Eksplikatsioon!H79=0,"",Eksplikatsioon!H79)</f>
        <v/>
      </c>
      <c r="G78" s="38" t="str">
        <f>IF(Eksplikatsioon!J79=0,"",Eksplikatsioon!J79)</f>
        <v>Ainukasutuses pind</v>
      </c>
      <c r="H78" s="38" t="str">
        <f>IF(Eksplikatsioon!K79=0,"",Eksplikatsioon!K79)</f>
        <v>SA Keskkonnainvesteeringute Keskus</v>
      </c>
      <c r="I78" s="38" t="str">
        <f>IF(Eksplikatsioon!L79=0,"",Eksplikatsioon!L79)</f>
        <v>LEIGRI5_16</v>
      </c>
      <c r="J78" s="52" t="str">
        <f>IFERROR(IF($G78=Tabelid!$L$6,Eksplikatsioon!O79/SUM(Eksplikatsioon!$O79:'Eksplikatsioon'!$AG79),IF($G78=Tabelid!$L$4,IFERROR(SUMIFS($E:$E,$G:$G,Tabelid!$L$1,$C:$C,Tabelid!$J$4,$H:$H,J$2,$A:$A,$A78)/SUMIFS($E:$E,$G:$G,Tabelid!$L$1,$C:$C,Tabelid!$J$4,$A:$A,$A78),0),IF($G78=Tabelid!$L$5,IFERROR(SUMIFS($E:$E,$G:$G,Tabelid!$L$1,$C:$C,Tabelid!$J$4,$H:$H,J$2)/SUMIFS($E:$E,$G:$G,Tabelid!$L$1,$C:$C,Tabelid!$J$4),0),""))),"")</f>
        <v/>
      </c>
      <c r="K78" s="52" t="str">
        <f>IFERROR(IF($G78=Tabelid!$L$6,Eksplikatsioon!P79/SUM(Eksplikatsioon!$O79:'Eksplikatsioon'!$AG79),IF($G78=Tabelid!$L$4,IFERROR(SUMIFS($E:$E,$G:$G,Tabelid!$L$1,$C:$C,Tabelid!$J$4,$H:$H,K$2,$A:$A,$A78)/SUMIFS($E:$E,$G:$G,Tabelid!$L$1,$C:$C,Tabelid!$J$4,$A:$A,$A78),0),IF($G78=Tabelid!$L$5,IFERROR(SUMIFS($E:$E,$G:$G,Tabelid!$L$1,$C:$C,Tabelid!$J$4,$H:$H,K$2)/SUMIFS($E:$E,$G:$G,Tabelid!$L$1,$C:$C,Tabelid!$J$4),0),""))),"")</f>
        <v/>
      </c>
      <c r="L78" s="52" t="str">
        <f>IFERROR(IF($G78=Tabelid!$L$6,Eksplikatsioon!Q79/SUM(Eksplikatsioon!$O79:'Eksplikatsioon'!$AG79),IF($G78=Tabelid!$L$4,IFERROR(SUMIFS($E:$E,$G:$G,Tabelid!$L$1,$C:$C,Tabelid!$J$4,$H:$H,L$2,$A:$A,$A78)/SUMIFS($E:$E,$G:$G,Tabelid!$L$1,$C:$C,Tabelid!$J$4,$A:$A,$A78),0),IF($G78=Tabelid!$L$5,IFERROR(SUMIFS($E:$E,$G:$G,Tabelid!$L$1,$C:$C,Tabelid!$J$4,$H:$H,L$2)/SUMIFS($E:$E,$G:$G,Tabelid!$L$1,$C:$C,Tabelid!$J$4),0),""))),"")</f>
        <v/>
      </c>
      <c r="M78" s="52" t="str">
        <f>IFERROR(IF($G78=Tabelid!$L$6,Eksplikatsioon!R79/SUM(Eksplikatsioon!$O79:'Eksplikatsioon'!$AG79),IF($G78=Tabelid!$L$4,IFERROR(SUMIFS($E:$E,$G:$G,Tabelid!$L$1,$C:$C,Tabelid!$J$4,$H:$H,M$2,$A:$A,$A78)/SUMIFS($E:$E,$G:$G,Tabelid!$L$1,$C:$C,Tabelid!$J$4,$A:$A,$A78),0),IF($G78=Tabelid!$L$5,IFERROR(SUMIFS($E:$E,$G:$G,Tabelid!$L$1,$C:$C,Tabelid!$J$4,$H:$H,M$2)/SUMIFS($E:$E,$G:$G,Tabelid!$L$1,$C:$C,Tabelid!$J$4),0),""))),"")</f>
        <v/>
      </c>
      <c r="N78" s="52" t="str">
        <f>IFERROR(IF($G78=Tabelid!$L$6,Eksplikatsioon!S79/SUM(Eksplikatsioon!$O79:'Eksplikatsioon'!$AG79),IF($G78=Tabelid!$L$4,IFERROR(SUMIFS($E:$E,$G:$G,Tabelid!$L$1,$C:$C,Tabelid!$J$4,$H:$H,N$2,$A:$A,$A78)/SUMIFS($E:$E,$G:$G,Tabelid!$L$1,$C:$C,Tabelid!$J$4,$A:$A,$A78),0),IF($G78=Tabelid!$L$5,IFERROR(SUMIFS($E:$E,$G:$G,Tabelid!$L$1,$C:$C,Tabelid!$J$4,$H:$H,N$2)/SUMIFS($E:$E,$G:$G,Tabelid!$L$1,$C:$C,Tabelid!$J$4),0),""))),"")</f>
        <v/>
      </c>
      <c r="O78" s="52" t="str">
        <f>IFERROR(IF($G78=Tabelid!$L$6,Eksplikatsioon!T79/SUM(Eksplikatsioon!$O79:'Eksplikatsioon'!$AG79),IF($G78=Tabelid!$L$4,IFERROR(SUMIFS($E:$E,$G:$G,Tabelid!$L$1,$C:$C,Tabelid!$J$4,$H:$H,O$2,$A:$A,$A78)/SUMIFS($E:$E,$G:$G,Tabelid!$L$1,$C:$C,Tabelid!$J$4,$A:$A,$A78),0),IF($G78=Tabelid!$L$5,IFERROR(SUMIFS($E:$E,$G:$G,Tabelid!$L$1,$C:$C,Tabelid!$J$4,$H:$H,O$2)/SUMIFS($E:$E,$G:$G,Tabelid!$L$1,$C:$C,Tabelid!$J$4),0),""))),"")</f>
        <v/>
      </c>
      <c r="P78" s="52" t="str">
        <f>IFERROR(IF($G78=Tabelid!$L$6,Eksplikatsioon!U79/SUM(Eksplikatsioon!$O79:'Eksplikatsioon'!$AG79),IF($G78=Tabelid!$L$4,IFERROR(SUMIFS($E:$E,$G:$G,Tabelid!$L$1,$C:$C,Tabelid!$J$4,$H:$H,P$2,$A:$A,$A78)/SUMIFS($E:$E,$G:$G,Tabelid!$L$1,$C:$C,Tabelid!$J$4,$A:$A,$A78),0),IF($G78=Tabelid!$L$5,IFERROR(SUMIFS($E:$E,$G:$G,Tabelid!$L$1,$C:$C,Tabelid!$J$4,$H:$H,P$2)/SUMIFS($E:$E,$G:$G,Tabelid!$L$1,$C:$C,Tabelid!$J$4),0),""))),"")</f>
        <v/>
      </c>
      <c r="Q78" s="52" t="str">
        <f>IFERROR(IF($G78=Tabelid!$L$6,Eksplikatsioon!V79/SUM(Eksplikatsioon!$O79:'Eksplikatsioon'!$AG79),IF($G78=Tabelid!$L$4,IFERROR(SUMIFS($E:$E,$G:$G,Tabelid!$L$1,$C:$C,Tabelid!$J$4,$H:$H,Q$2,$A:$A,$A78)/SUMIFS($E:$E,$G:$G,Tabelid!$L$1,$C:$C,Tabelid!$J$4,$A:$A,$A78),0),IF($G78=Tabelid!$L$5,IFERROR(SUMIFS($E:$E,$G:$G,Tabelid!$L$1,$C:$C,Tabelid!$J$4,$H:$H,Q$2)/SUMIFS($E:$E,$G:$G,Tabelid!$L$1,$C:$C,Tabelid!$J$4),0),""))),"")</f>
        <v/>
      </c>
      <c r="R78" s="52" t="str">
        <f>IFERROR(IF($G78=Tabelid!$L$6,Eksplikatsioon!W79/SUM(Eksplikatsioon!$O79:'Eksplikatsioon'!$AG79),IF($G78=Tabelid!$L$4,IFERROR(SUMIFS($E:$E,$G:$G,Tabelid!$L$1,$C:$C,Tabelid!$J$4,$H:$H,R$2,$A:$A,$A78)/SUMIFS($E:$E,$G:$G,Tabelid!$L$1,$C:$C,Tabelid!$J$4,$A:$A,$A78),0),IF($G78=Tabelid!$L$5,IFERROR(SUMIFS($E:$E,$G:$G,Tabelid!$L$1,$C:$C,Tabelid!$J$4,$H:$H,R$2)/SUMIFS($E:$E,$G:$G,Tabelid!$L$1,$C:$C,Tabelid!$J$4),0),""))),"")</f>
        <v/>
      </c>
      <c r="S78" s="52" t="str">
        <f>IFERROR(IF($G78=Tabelid!$L$6,Eksplikatsioon!X79/SUM(Eksplikatsioon!$O79:'Eksplikatsioon'!$AG79),IF($G78=Tabelid!$L$4,IFERROR(SUMIFS($E:$E,$G:$G,Tabelid!$L$1,$C:$C,Tabelid!$J$4,$H:$H,S$2,$A:$A,$A78)/SUMIFS($E:$E,$G:$G,Tabelid!$L$1,$C:$C,Tabelid!$J$4,$A:$A,$A78),0),IF($G78=Tabelid!$L$5,IFERROR(SUMIFS($E:$E,$G:$G,Tabelid!$L$1,$C:$C,Tabelid!$J$4,$H:$H,S$2)/SUMIFS($E:$E,$G:$G,Tabelid!$L$1,$C:$C,Tabelid!$J$4),0),""))),"")</f>
        <v/>
      </c>
      <c r="T78" s="52" t="str">
        <f>IFERROR(IF($G78=Tabelid!$L$6,Eksplikatsioon!Y79/SUM(Eksplikatsioon!$O79:'Eksplikatsioon'!$AG79),IF($G78=Tabelid!$L$4,IFERROR(SUMIFS($E:$E,$G:$G,Tabelid!$L$1,$C:$C,Tabelid!$J$4,$H:$H,T$2,$A:$A,$A78)/SUMIFS($E:$E,$G:$G,Tabelid!$L$1,$C:$C,Tabelid!$J$4,$A:$A,$A78),0),IF($G78=Tabelid!$L$5,IFERROR(SUMIFS($E:$E,$G:$G,Tabelid!$L$1,$C:$C,Tabelid!$J$4,$H:$H,T$2)/SUMIFS($E:$E,$G:$G,Tabelid!$L$1,$C:$C,Tabelid!$J$4),0),""))),"")</f>
        <v/>
      </c>
      <c r="U78" s="52" t="str">
        <f>IFERROR(IF($G78=Tabelid!$L$6,Eksplikatsioon!Z79/SUM(Eksplikatsioon!$O79:'Eksplikatsioon'!$AG79),IF($G78=Tabelid!$L$4,IFERROR(SUMIFS($E:$E,$G:$G,Tabelid!$L$1,$C:$C,Tabelid!$J$4,$H:$H,U$2,$A:$A,$A78)/SUMIFS($E:$E,$G:$G,Tabelid!$L$1,$C:$C,Tabelid!$J$4,$A:$A,$A78),0),IF($G78=Tabelid!$L$5,IFERROR(SUMIFS($E:$E,$G:$G,Tabelid!$L$1,$C:$C,Tabelid!$J$4,$H:$H,U$2)/SUMIFS($E:$E,$G:$G,Tabelid!$L$1,$C:$C,Tabelid!$J$4),0),""))),"")</f>
        <v/>
      </c>
      <c r="V78" s="52"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52"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52"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52"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52"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52"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52"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52" t="str">
        <f>IFERROR(IF($G78=Tabelid!$L$6,$E78*J78,IFERROR($E78*J78/SUM($J78:$AB78)*(Eksplikatsioon!O79)/SUMPRODUCT($J78:$AB78,Eksplikatsioon!$O79:$AG79),"")),"")</f>
        <v/>
      </c>
      <c r="AD78" s="52" t="str">
        <f>IFERROR(IF($G78=Tabelid!$L$6,$E78*K78,IFERROR($E78*K78/SUM($J78:$AB78)*(Eksplikatsioon!P79)/SUMPRODUCT($J78:$AB78,Eksplikatsioon!$O79:$AG79),"")),"")</f>
        <v/>
      </c>
      <c r="AE78" s="52" t="str">
        <f>IFERROR(IF($G78=Tabelid!$L$6,$E78*L78,IFERROR($E78*L78/SUM($J78:$AB78)*(Eksplikatsioon!Q79)/SUMPRODUCT($J78:$AB78,Eksplikatsioon!$O79:$AG79),"")),"")</f>
        <v/>
      </c>
      <c r="AF78" s="52" t="str">
        <f>IFERROR(IF($G78=Tabelid!$L$6,$E78*M78,IFERROR($E78*M78/SUM($J78:$AB78)*(Eksplikatsioon!R79)/SUMPRODUCT($J78:$AB78,Eksplikatsioon!$O79:$AG79),"")),"")</f>
        <v/>
      </c>
      <c r="AG78" s="52" t="str">
        <f>IFERROR(IF($G78=Tabelid!$L$6,$E78*N78,IFERROR($E78*N78/SUM($J78:$AB78)*(Eksplikatsioon!S79)/SUMPRODUCT($J78:$AB78,Eksplikatsioon!$O79:$AG79),"")),"")</f>
        <v/>
      </c>
      <c r="AH78" s="52" t="str">
        <f>IFERROR(IF($G78=Tabelid!$L$6,$E78*O78,IFERROR($E78*O78/SUM($J78:$AB78)*(Eksplikatsioon!T79)/SUMPRODUCT($J78:$AB78,Eksplikatsioon!$O79:$AG79),"")),"")</f>
        <v/>
      </c>
      <c r="AI78" s="52" t="str">
        <f>IFERROR(IF($G78=Tabelid!$L$6,$E78*P78,IFERROR($E78*P78/SUM($J78:$AB78)*(Eksplikatsioon!U79)/SUMPRODUCT($J78:$AB78,Eksplikatsioon!$O79:$AG79),"")),"")</f>
        <v/>
      </c>
      <c r="AJ78" s="52" t="str">
        <f>IFERROR(IF($G78=Tabelid!$L$6,$E78*Q78,IFERROR($E78*Q78/SUM($J78:$AB78)*(Eksplikatsioon!V79)/SUMPRODUCT($J78:$AB78,Eksplikatsioon!$O79:$AG79),"")),"")</f>
        <v/>
      </c>
      <c r="AK78" s="52" t="str">
        <f>IFERROR(IF($G78=Tabelid!$L$6,$E78*R78,IFERROR($E78*R78/SUM($J78:$AB78)*(Eksplikatsioon!W79)/SUMPRODUCT($J78:$AB78,Eksplikatsioon!$O79:$AG79),"")),"")</f>
        <v/>
      </c>
      <c r="AL78" s="52" t="str">
        <f>IFERROR(IF($G78=Tabelid!$L$6,$E78*S78,IFERROR($E78*S78/SUM($J78:$AB78)*(Eksplikatsioon!X79)/SUMPRODUCT($J78:$AB78,Eksplikatsioon!$O79:$AG79),"")),"")</f>
        <v/>
      </c>
      <c r="AM78" s="52" t="str">
        <f>IFERROR(IF($G78=Tabelid!$L$6,$E78*T78,IFERROR($E78*T78/SUM($J78:$AB78)*(Eksplikatsioon!Y79)/SUMPRODUCT($J78:$AB78,Eksplikatsioon!$O79:$AG79),"")),"")</f>
        <v/>
      </c>
      <c r="AN78" s="52" t="str">
        <f>IFERROR(IF($G78=Tabelid!$L$6,$E78*U78,IFERROR($E78*U78/SUM($J78:$AB78)*(Eksplikatsioon!Z79)/SUMPRODUCT($J78:$AB78,Eksplikatsioon!$O79:$AG79),"")),"")</f>
        <v/>
      </c>
      <c r="AO78" s="52" t="str">
        <f>IFERROR(IF($G78=Tabelid!$L$6,$E78*V78,IFERROR($E78*V78/SUM($J78:$AB78)*(Eksplikatsioon!AA79)/SUMPRODUCT($J78:$AB78,Eksplikatsioon!$O79:$AG79),"")),"")</f>
        <v/>
      </c>
      <c r="AP78" s="52" t="str">
        <f>IFERROR(IF($G78=Tabelid!$L$6,$E78*W78,IFERROR($E78*W78/SUM($J78:$AB78)*(Eksplikatsioon!AB79)/SUMPRODUCT($J78:$AB78,Eksplikatsioon!$O79:$AG79),"")),"")</f>
        <v/>
      </c>
      <c r="AQ78" s="52" t="str">
        <f>IFERROR(IF($G78=Tabelid!$L$6,$E78*X78,IFERROR($E78*X78/SUM($J78:$AB78)*(Eksplikatsioon!AC79)/SUMPRODUCT($J78:$AB78,Eksplikatsioon!$O79:$AG79),"")),"")</f>
        <v/>
      </c>
      <c r="AR78" s="52" t="str">
        <f>IFERROR(IF($G78=Tabelid!$L$6,$E78*Y78,IFERROR($E78*Y78/SUM($J78:$AB78)*(Eksplikatsioon!AD79)/SUMPRODUCT($J78:$AB78,Eksplikatsioon!$O79:$AG79),"")),"")</f>
        <v/>
      </c>
      <c r="AS78" s="52" t="str">
        <f>IFERROR(IF($G78=Tabelid!$L$6,$E78*Z78,IFERROR($E78*Z78/SUM($J78:$AB78)*(Eksplikatsioon!AE79)/SUMPRODUCT($J78:$AB78,Eksplikatsioon!$O79:$AG79),"")),"")</f>
        <v/>
      </c>
      <c r="AT78" s="52" t="str">
        <f>IFERROR(IF($G78=Tabelid!$L$6,$E78*AA78,IFERROR($E78*AA78/SUM($J78:$AB78)*(Eksplikatsioon!AF79)/SUMPRODUCT($J78:$AB78,Eksplikatsioon!$O79:$AG79),"")),"")</f>
        <v/>
      </c>
      <c r="AU78" s="52" t="str">
        <f>IFERROR(IF($G78=Tabelid!$L$6,$E78*AB78,IFERROR($E78*AB78/SUM($J78:$AB78)*(Eksplikatsioon!AG79)/SUMPRODUCT($J78:$AB78,Eksplikatsioon!$O79:$AG79),"")),"")</f>
        <v/>
      </c>
    </row>
    <row r="79" spans="1:47" x14ac:dyDescent="0.25">
      <c r="A79" s="38" t="str">
        <f>IF(Eksplikatsioon!A80=0,"",Eksplikatsioon!A80)</f>
        <v>02</v>
      </c>
      <c r="B79" s="38" t="str">
        <f>IF(Eksplikatsioon!B80=0,"",Eksplikatsioon!B80)</f>
        <v>214</v>
      </c>
      <c r="C79" s="38" t="str">
        <f>IF(Eksplikatsioon!C80=0,"",Eksplikatsioon!C80)</f>
        <v>ÜÜRITAV PIND</v>
      </c>
      <c r="D79" s="38" t="str">
        <f>IF(Eksplikatsioon!D80=0,"",Eksplikatsioon!D80)</f>
        <v>Kabinet/Büroo</v>
      </c>
      <c r="E79" s="38">
        <f>IF(Eksplikatsioon!F80=0,"",Eksplikatsioon!F80)</f>
        <v>14.8</v>
      </c>
      <c r="F79" s="38" t="str">
        <f>IF(Eksplikatsioon!H80=0,"",Eksplikatsioon!H80)</f>
        <v>vakantne</v>
      </c>
      <c r="G79" s="38" t="str">
        <f>IF(Eksplikatsioon!J80=0,"",Eksplikatsioon!J80)</f>
        <v>Ainukasutuses pind</v>
      </c>
      <c r="H79" s="38" t="str">
        <f>IF(Eksplikatsioon!K80=0,"",Eksplikatsioon!K80)</f>
        <v>Aktiivne vakantsus</v>
      </c>
      <c r="I79" s="38" t="str">
        <f>IF(Eksplikatsioon!L80=0,"",Eksplikatsioon!L80)</f>
        <v/>
      </c>
      <c r="J79" s="52" t="str">
        <f>IFERROR(IF($G79=Tabelid!$L$6,Eksplikatsioon!O80/SUM(Eksplikatsioon!$O80:'Eksplikatsioon'!$AG80),IF($G79=Tabelid!$L$4,IFERROR(SUMIFS($E:$E,$G:$G,Tabelid!$L$1,$C:$C,Tabelid!$J$4,$H:$H,J$2,$A:$A,$A79)/SUMIFS($E:$E,$G:$G,Tabelid!$L$1,$C:$C,Tabelid!$J$4,$A:$A,$A79),0),IF($G79=Tabelid!$L$5,IFERROR(SUMIFS($E:$E,$G:$G,Tabelid!$L$1,$C:$C,Tabelid!$J$4,$H:$H,J$2)/SUMIFS($E:$E,$G:$G,Tabelid!$L$1,$C:$C,Tabelid!$J$4),0),""))),"")</f>
        <v/>
      </c>
      <c r="K79" s="52" t="str">
        <f>IFERROR(IF($G79=Tabelid!$L$6,Eksplikatsioon!P80/SUM(Eksplikatsioon!$O80:'Eksplikatsioon'!$AG80),IF($G79=Tabelid!$L$4,IFERROR(SUMIFS($E:$E,$G:$G,Tabelid!$L$1,$C:$C,Tabelid!$J$4,$H:$H,K$2,$A:$A,$A79)/SUMIFS($E:$E,$G:$G,Tabelid!$L$1,$C:$C,Tabelid!$J$4,$A:$A,$A79),0),IF($G79=Tabelid!$L$5,IFERROR(SUMIFS($E:$E,$G:$G,Tabelid!$L$1,$C:$C,Tabelid!$J$4,$H:$H,K$2)/SUMIFS($E:$E,$G:$G,Tabelid!$L$1,$C:$C,Tabelid!$J$4),0),""))),"")</f>
        <v/>
      </c>
      <c r="L79" s="52" t="str">
        <f>IFERROR(IF($G79=Tabelid!$L$6,Eksplikatsioon!Q80/SUM(Eksplikatsioon!$O80:'Eksplikatsioon'!$AG80),IF($G79=Tabelid!$L$4,IFERROR(SUMIFS($E:$E,$G:$G,Tabelid!$L$1,$C:$C,Tabelid!$J$4,$H:$H,L$2,$A:$A,$A79)/SUMIFS($E:$E,$G:$G,Tabelid!$L$1,$C:$C,Tabelid!$J$4,$A:$A,$A79),0),IF($G79=Tabelid!$L$5,IFERROR(SUMIFS($E:$E,$G:$G,Tabelid!$L$1,$C:$C,Tabelid!$J$4,$H:$H,L$2)/SUMIFS($E:$E,$G:$G,Tabelid!$L$1,$C:$C,Tabelid!$J$4),0),""))),"")</f>
        <v/>
      </c>
      <c r="M79" s="52" t="str">
        <f>IFERROR(IF($G79=Tabelid!$L$6,Eksplikatsioon!R80/SUM(Eksplikatsioon!$O80:'Eksplikatsioon'!$AG80),IF($G79=Tabelid!$L$4,IFERROR(SUMIFS($E:$E,$G:$G,Tabelid!$L$1,$C:$C,Tabelid!$J$4,$H:$H,M$2,$A:$A,$A79)/SUMIFS($E:$E,$G:$G,Tabelid!$L$1,$C:$C,Tabelid!$J$4,$A:$A,$A79),0),IF($G79=Tabelid!$L$5,IFERROR(SUMIFS($E:$E,$G:$G,Tabelid!$L$1,$C:$C,Tabelid!$J$4,$H:$H,M$2)/SUMIFS($E:$E,$G:$G,Tabelid!$L$1,$C:$C,Tabelid!$J$4),0),""))),"")</f>
        <v/>
      </c>
      <c r="N79" s="52" t="str">
        <f>IFERROR(IF($G79=Tabelid!$L$6,Eksplikatsioon!S80/SUM(Eksplikatsioon!$O80:'Eksplikatsioon'!$AG80),IF($G79=Tabelid!$L$4,IFERROR(SUMIFS($E:$E,$G:$G,Tabelid!$L$1,$C:$C,Tabelid!$J$4,$H:$H,N$2,$A:$A,$A79)/SUMIFS($E:$E,$G:$G,Tabelid!$L$1,$C:$C,Tabelid!$J$4,$A:$A,$A79),0),IF($G79=Tabelid!$L$5,IFERROR(SUMIFS($E:$E,$G:$G,Tabelid!$L$1,$C:$C,Tabelid!$J$4,$H:$H,N$2)/SUMIFS($E:$E,$G:$G,Tabelid!$L$1,$C:$C,Tabelid!$J$4),0),""))),"")</f>
        <v/>
      </c>
      <c r="O79" s="52" t="str">
        <f>IFERROR(IF($G79=Tabelid!$L$6,Eksplikatsioon!T80/SUM(Eksplikatsioon!$O80:'Eksplikatsioon'!$AG80),IF($G79=Tabelid!$L$4,IFERROR(SUMIFS($E:$E,$G:$G,Tabelid!$L$1,$C:$C,Tabelid!$J$4,$H:$H,O$2,$A:$A,$A79)/SUMIFS($E:$E,$G:$G,Tabelid!$L$1,$C:$C,Tabelid!$J$4,$A:$A,$A79),0),IF($G79=Tabelid!$L$5,IFERROR(SUMIFS($E:$E,$G:$G,Tabelid!$L$1,$C:$C,Tabelid!$J$4,$H:$H,O$2)/SUMIFS($E:$E,$G:$G,Tabelid!$L$1,$C:$C,Tabelid!$J$4),0),""))),"")</f>
        <v/>
      </c>
      <c r="P79" s="52" t="str">
        <f>IFERROR(IF($G79=Tabelid!$L$6,Eksplikatsioon!U80/SUM(Eksplikatsioon!$O80:'Eksplikatsioon'!$AG80),IF($G79=Tabelid!$L$4,IFERROR(SUMIFS($E:$E,$G:$G,Tabelid!$L$1,$C:$C,Tabelid!$J$4,$H:$H,P$2,$A:$A,$A79)/SUMIFS($E:$E,$G:$G,Tabelid!$L$1,$C:$C,Tabelid!$J$4,$A:$A,$A79),0),IF($G79=Tabelid!$L$5,IFERROR(SUMIFS($E:$E,$G:$G,Tabelid!$L$1,$C:$C,Tabelid!$J$4,$H:$H,P$2)/SUMIFS($E:$E,$G:$G,Tabelid!$L$1,$C:$C,Tabelid!$J$4),0),""))),"")</f>
        <v/>
      </c>
      <c r="Q79" s="52" t="str">
        <f>IFERROR(IF($G79=Tabelid!$L$6,Eksplikatsioon!V80/SUM(Eksplikatsioon!$O80:'Eksplikatsioon'!$AG80),IF($G79=Tabelid!$L$4,IFERROR(SUMIFS($E:$E,$G:$G,Tabelid!$L$1,$C:$C,Tabelid!$J$4,$H:$H,Q$2,$A:$A,$A79)/SUMIFS($E:$E,$G:$G,Tabelid!$L$1,$C:$C,Tabelid!$J$4,$A:$A,$A79),0),IF($G79=Tabelid!$L$5,IFERROR(SUMIFS($E:$E,$G:$G,Tabelid!$L$1,$C:$C,Tabelid!$J$4,$H:$H,Q$2)/SUMIFS($E:$E,$G:$G,Tabelid!$L$1,$C:$C,Tabelid!$J$4),0),""))),"")</f>
        <v/>
      </c>
      <c r="R79" s="52" t="str">
        <f>IFERROR(IF($G79=Tabelid!$L$6,Eksplikatsioon!W80/SUM(Eksplikatsioon!$O80:'Eksplikatsioon'!$AG80),IF($G79=Tabelid!$L$4,IFERROR(SUMIFS($E:$E,$G:$G,Tabelid!$L$1,$C:$C,Tabelid!$J$4,$H:$H,R$2,$A:$A,$A79)/SUMIFS($E:$E,$G:$G,Tabelid!$L$1,$C:$C,Tabelid!$J$4,$A:$A,$A79),0),IF($G79=Tabelid!$L$5,IFERROR(SUMIFS($E:$E,$G:$G,Tabelid!$L$1,$C:$C,Tabelid!$J$4,$H:$H,R$2)/SUMIFS($E:$E,$G:$G,Tabelid!$L$1,$C:$C,Tabelid!$J$4),0),""))),"")</f>
        <v/>
      </c>
      <c r="S79" s="52" t="str">
        <f>IFERROR(IF($G79=Tabelid!$L$6,Eksplikatsioon!X80/SUM(Eksplikatsioon!$O80:'Eksplikatsioon'!$AG80),IF($G79=Tabelid!$L$4,IFERROR(SUMIFS($E:$E,$G:$G,Tabelid!$L$1,$C:$C,Tabelid!$J$4,$H:$H,S$2,$A:$A,$A79)/SUMIFS($E:$E,$G:$G,Tabelid!$L$1,$C:$C,Tabelid!$J$4,$A:$A,$A79),0),IF($G79=Tabelid!$L$5,IFERROR(SUMIFS($E:$E,$G:$G,Tabelid!$L$1,$C:$C,Tabelid!$J$4,$H:$H,S$2)/SUMIFS($E:$E,$G:$G,Tabelid!$L$1,$C:$C,Tabelid!$J$4),0),""))),"")</f>
        <v/>
      </c>
      <c r="T79" s="52" t="str">
        <f>IFERROR(IF($G79=Tabelid!$L$6,Eksplikatsioon!Y80/SUM(Eksplikatsioon!$O80:'Eksplikatsioon'!$AG80),IF($G79=Tabelid!$L$4,IFERROR(SUMIFS($E:$E,$G:$G,Tabelid!$L$1,$C:$C,Tabelid!$J$4,$H:$H,T$2,$A:$A,$A79)/SUMIFS($E:$E,$G:$G,Tabelid!$L$1,$C:$C,Tabelid!$J$4,$A:$A,$A79),0),IF($G79=Tabelid!$L$5,IFERROR(SUMIFS($E:$E,$G:$G,Tabelid!$L$1,$C:$C,Tabelid!$J$4,$H:$H,T$2)/SUMIFS($E:$E,$G:$G,Tabelid!$L$1,$C:$C,Tabelid!$J$4),0),""))),"")</f>
        <v/>
      </c>
      <c r="U79" s="52" t="str">
        <f>IFERROR(IF($G79=Tabelid!$L$6,Eksplikatsioon!Z80/SUM(Eksplikatsioon!$O80:'Eksplikatsioon'!$AG80),IF($G79=Tabelid!$L$4,IFERROR(SUMIFS($E:$E,$G:$G,Tabelid!$L$1,$C:$C,Tabelid!$J$4,$H:$H,U$2,$A:$A,$A79)/SUMIFS($E:$E,$G:$G,Tabelid!$L$1,$C:$C,Tabelid!$J$4,$A:$A,$A79),0),IF($G79=Tabelid!$L$5,IFERROR(SUMIFS($E:$E,$G:$G,Tabelid!$L$1,$C:$C,Tabelid!$J$4,$H:$H,U$2)/SUMIFS($E:$E,$G:$G,Tabelid!$L$1,$C:$C,Tabelid!$J$4),0),""))),"")</f>
        <v/>
      </c>
      <c r="V79" s="52"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52"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52"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52"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52"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52"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52"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52" t="str">
        <f>IFERROR(IF($G79=Tabelid!$L$6,$E79*J79,IFERROR($E79*J79/SUM($J79:$AB79)*(Eksplikatsioon!O80)/SUMPRODUCT($J79:$AB79,Eksplikatsioon!$O80:$AG80),"")),"")</f>
        <v/>
      </c>
      <c r="AD79" s="52" t="str">
        <f>IFERROR(IF($G79=Tabelid!$L$6,$E79*K79,IFERROR($E79*K79/SUM($J79:$AB79)*(Eksplikatsioon!P80)/SUMPRODUCT($J79:$AB79,Eksplikatsioon!$O80:$AG80),"")),"")</f>
        <v/>
      </c>
      <c r="AE79" s="52" t="str">
        <f>IFERROR(IF($G79=Tabelid!$L$6,$E79*L79,IFERROR($E79*L79/SUM($J79:$AB79)*(Eksplikatsioon!Q80)/SUMPRODUCT($J79:$AB79,Eksplikatsioon!$O80:$AG80),"")),"")</f>
        <v/>
      </c>
      <c r="AF79" s="52" t="str">
        <f>IFERROR(IF($G79=Tabelid!$L$6,$E79*M79,IFERROR($E79*M79/SUM($J79:$AB79)*(Eksplikatsioon!R80)/SUMPRODUCT($J79:$AB79,Eksplikatsioon!$O80:$AG80),"")),"")</f>
        <v/>
      </c>
      <c r="AG79" s="52" t="str">
        <f>IFERROR(IF($G79=Tabelid!$L$6,$E79*N79,IFERROR($E79*N79/SUM($J79:$AB79)*(Eksplikatsioon!S80)/SUMPRODUCT($J79:$AB79,Eksplikatsioon!$O80:$AG80),"")),"")</f>
        <v/>
      </c>
      <c r="AH79" s="52" t="str">
        <f>IFERROR(IF($G79=Tabelid!$L$6,$E79*O79,IFERROR($E79*O79/SUM($J79:$AB79)*(Eksplikatsioon!T80)/SUMPRODUCT($J79:$AB79,Eksplikatsioon!$O80:$AG80),"")),"")</f>
        <v/>
      </c>
      <c r="AI79" s="52" t="str">
        <f>IFERROR(IF($G79=Tabelid!$L$6,$E79*P79,IFERROR($E79*P79/SUM($J79:$AB79)*(Eksplikatsioon!U80)/SUMPRODUCT($J79:$AB79,Eksplikatsioon!$O80:$AG80),"")),"")</f>
        <v/>
      </c>
      <c r="AJ79" s="52" t="str">
        <f>IFERROR(IF($G79=Tabelid!$L$6,$E79*Q79,IFERROR($E79*Q79/SUM($J79:$AB79)*(Eksplikatsioon!V80)/SUMPRODUCT($J79:$AB79,Eksplikatsioon!$O80:$AG80),"")),"")</f>
        <v/>
      </c>
      <c r="AK79" s="52" t="str">
        <f>IFERROR(IF($G79=Tabelid!$L$6,$E79*R79,IFERROR($E79*R79/SUM($J79:$AB79)*(Eksplikatsioon!W80)/SUMPRODUCT($J79:$AB79,Eksplikatsioon!$O80:$AG80),"")),"")</f>
        <v/>
      </c>
      <c r="AL79" s="52" t="str">
        <f>IFERROR(IF($G79=Tabelid!$L$6,$E79*S79,IFERROR($E79*S79/SUM($J79:$AB79)*(Eksplikatsioon!X80)/SUMPRODUCT($J79:$AB79,Eksplikatsioon!$O80:$AG80),"")),"")</f>
        <v/>
      </c>
      <c r="AM79" s="52" t="str">
        <f>IFERROR(IF($G79=Tabelid!$L$6,$E79*T79,IFERROR($E79*T79/SUM($J79:$AB79)*(Eksplikatsioon!Y80)/SUMPRODUCT($J79:$AB79,Eksplikatsioon!$O80:$AG80),"")),"")</f>
        <v/>
      </c>
      <c r="AN79" s="52" t="str">
        <f>IFERROR(IF($G79=Tabelid!$L$6,$E79*U79,IFERROR($E79*U79/SUM($J79:$AB79)*(Eksplikatsioon!Z80)/SUMPRODUCT($J79:$AB79,Eksplikatsioon!$O80:$AG80),"")),"")</f>
        <v/>
      </c>
      <c r="AO79" s="52" t="str">
        <f>IFERROR(IF($G79=Tabelid!$L$6,$E79*V79,IFERROR($E79*V79/SUM($J79:$AB79)*(Eksplikatsioon!AA80)/SUMPRODUCT($J79:$AB79,Eksplikatsioon!$O80:$AG80),"")),"")</f>
        <v/>
      </c>
      <c r="AP79" s="52" t="str">
        <f>IFERROR(IF($G79=Tabelid!$L$6,$E79*W79,IFERROR($E79*W79/SUM($J79:$AB79)*(Eksplikatsioon!AB80)/SUMPRODUCT($J79:$AB79,Eksplikatsioon!$O80:$AG80),"")),"")</f>
        <v/>
      </c>
      <c r="AQ79" s="52" t="str">
        <f>IFERROR(IF($G79=Tabelid!$L$6,$E79*X79,IFERROR($E79*X79/SUM($J79:$AB79)*(Eksplikatsioon!AC80)/SUMPRODUCT($J79:$AB79,Eksplikatsioon!$O80:$AG80),"")),"")</f>
        <v/>
      </c>
      <c r="AR79" s="52" t="str">
        <f>IFERROR(IF($G79=Tabelid!$L$6,$E79*Y79,IFERROR($E79*Y79/SUM($J79:$AB79)*(Eksplikatsioon!AD80)/SUMPRODUCT($J79:$AB79,Eksplikatsioon!$O80:$AG80),"")),"")</f>
        <v/>
      </c>
      <c r="AS79" s="52" t="str">
        <f>IFERROR(IF($G79=Tabelid!$L$6,$E79*Z79,IFERROR($E79*Z79/SUM($J79:$AB79)*(Eksplikatsioon!AE80)/SUMPRODUCT($J79:$AB79,Eksplikatsioon!$O80:$AG80),"")),"")</f>
        <v/>
      </c>
      <c r="AT79" s="52" t="str">
        <f>IFERROR(IF($G79=Tabelid!$L$6,$E79*AA79,IFERROR($E79*AA79/SUM($J79:$AB79)*(Eksplikatsioon!AF80)/SUMPRODUCT($J79:$AB79,Eksplikatsioon!$O80:$AG80),"")),"")</f>
        <v/>
      </c>
      <c r="AU79" s="52" t="str">
        <f>IFERROR(IF($G79=Tabelid!$L$6,$E79*AB79,IFERROR($E79*AB79/SUM($J79:$AB79)*(Eksplikatsioon!AG80)/SUMPRODUCT($J79:$AB79,Eksplikatsioon!$O80:$AG80),"")),"")</f>
        <v/>
      </c>
    </row>
    <row r="80" spans="1:47" x14ac:dyDescent="0.25">
      <c r="A80" s="38" t="str">
        <f>IF(Eksplikatsioon!A81=0,"",Eksplikatsioon!A81)</f>
        <v>02</v>
      </c>
      <c r="B80" s="38" t="str">
        <f>IF(Eksplikatsioon!B81=0,"",Eksplikatsioon!B81)</f>
        <v>T4</v>
      </c>
      <c r="C80" s="38" t="str">
        <f>IF(Eksplikatsioon!C81=0,"",Eksplikatsioon!C81)</f>
        <v>VERTIKAALSETE ÜHENDUSTEEDE PIND</v>
      </c>
      <c r="D80" s="38" t="str">
        <f>IF(Eksplikatsioon!D81=0,"",Eksplikatsioon!D81)</f>
        <v>Trepp/Trepikoda</v>
      </c>
      <c r="E80" s="38">
        <f>IF(Eksplikatsioon!F81=0,"",Eksplikatsioon!F81)</f>
        <v>13</v>
      </c>
      <c r="F80" s="38" t="str">
        <f>IF(Eksplikatsioon!H81=0,"",Eksplikatsioon!H81)</f>
        <v/>
      </c>
      <c r="G80" s="38" t="str">
        <f>IF(Eksplikatsioon!J81=0,"",Eksplikatsioon!J81)</f>
        <v/>
      </c>
      <c r="H80" s="38" t="str">
        <f>IF(Eksplikatsioon!K81=0,"",Eksplikatsioon!K81)</f>
        <v/>
      </c>
      <c r="I80" s="38" t="str">
        <f>IF(Eksplikatsioon!L81=0,"",Eksplikatsioon!L81)</f>
        <v/>
      </c>
      <c r="J80" s="52" t="str">
        <f>IFERROR(IF($G80=Tabelid!$L$6,Eksplikatsioon!O81/SUM(Eksplikatsioon!$O81:'Eksplikatsioon'!$AG81),IF($G80=Tabelid!$L$4,IFERROR(SUMIFS($E:$E,$G:$G,Tabelid!$L$1,$C:$C,Tabelid!$J$4,$H:$H,J$2,$A:$A,$A80)/SUMIFS($E:$E,$G:$G,Tabelid!$L$1,$C:$C,Tabelid!$J$4,$A:$A,$A80),0),IF($G80=Tabelid!$L$5,IFERROR(SUMIFS($E:$E,$G:$G,Tabelid!$L$1,$C:$C,Tabelid!$J$4,$H:$H,J$2)/SUMIFS($E:$E,$G:$G,Tabelid!$L$1,$C:$C,Tabelid!$J$4),0),""))),"")</f>
        <v/>
      </c>
      <c r="K80" s="52" t="str">
        <f>IFERROR(IF($G80=Tabelid!$L$6,Eksplikatsioon!P81/SUM(Eksplikatsioon!$O81:'Eksplikatsioon'!$AG81),IF($G80=Tabelid!$L$4,IFERROR(SUMIFS($E:$E,$G:$G,Tabelid!$L$1,$C:$C,Tabelid!$J$4,$H:$H,K$2,$A:$A,$A80)/SUMIFS($E:$E,$G:$G,Tabelid!$L$1,$C:$C,Tabelid!$J$4,$A:$A,$A80),0),IF($G80=Tabelid!$L$5,IFERROR(SUMIFS($E:$E,$G:$G,Tabelid!$L$1,$C:$C,Tabelid!$J$4,$H:$H,K$2)/SUMIFS($E:$E,$G:$G,Tabelid!$L$1,$C:$C,Tabelid!$J$4),0),""))),"")</f>
        <v/>
      </c>
      <c r="L80" s="52" t="str">
        <f>IFERROR(IF($G80=Tabelid!$L$6,Eksplikatsioon!Q81/SUM(Eksplikatsioon!$O81:'Eksplikatsioon'!$AG81),IF($G80=Tabelid!$L$4,IFERROR(SUMIFS($E:$E,$G:$G,Tabelid!$L$1,$C:$C,Tabelid!$J$4,$H:$H,L$2,$A:$A,$A80)/SUMIFS($E:$E,$G:$G,Tabelid!$L$1,$C:$C,Tabelid!$J$4,$A:$A,$A80),0),IF($G80=Tabelid!$L$5,IFERROR(SUMIFS($E:$E,$G:$G,Tabelid!$L$1,$C:$C,Tabelid!$J$4,$H:$H,L$2)/SUMIFS($E:$E,$G:$G,Tabelid!$L$1,$C:$C,Tabelid!$J$4),0),""))),"")</f>
        <v/>
      </c>
      <c r="M80" s="52" t="str">
        <f>IFERROR(IF($G80=Tabelid!$L$6,Eksplikatsioon!R81/SUM(Eksplikatsioon!$O81:'Eksplikatsioon'!$AG81),IF($G80=Tabelid!$L$4,IFERROR(SUMIFS($E:$E,$G:$G,Tabelid!$L$1,$C:$C,Tabelid!$J$4,$H:$H,M$2,$A:$A,$A80)/SUMIFS($E:$E,$G:$G,Tabelid!$L$1,$C:$C,Tabelid!$J$4,$A:$A,$A80),0),IF($G80=Tabelid!$L$5,IFERROR(SUMIFS($E:$E,$G:$G,Tabelid!$L$1,$C:$C,Tabelid!$J$4,$H:$H,M$2)/SUMIFS($E:$E,$G:$G,Tabelid!$L$1,$C:$C,Tabelid!$J$4),0),""))),"")</f>
        <v/>
      </c>
      <c r="N80" s="52" t="str">
        <f>IFERROR(IF($G80=Tabelid!$L$6,Eksplikatsioon!S81/SUM(Eksplikatsioon!$O81:'Eksplikatsioon'!$AG81),IF($G80=Tabelid!$L$4,IFERROR(SUMIFS($E:$E,$G:$G,Tabelid!$L$1,$C:$C,Tabelid!$J$4,$H:$H,N$2,$A:$A,$A80)/SUMIFS($E:$E,$G:$G,Tabelid!$L$1,$C:$C,Tabelid!$J$4,$A:$A,$A80),0),IF($G80=Tabelid!$L$5,IFERROR(SUMIFS($E:$E,$G:$G,Tabelid!$L$1,$C:$C,Tabelid!$J$4,$H:$H,N$2)/SUMIFS($E:$E,$G:$G,Tabelid!$L$1,$C:$C,Tabelid!$J$4),0),""))),"")</f>
        <v/>
      </c>
      <c r="O80" s="52" t="str">
        <f>IFERROR(IF($G80=Tabelid!$L$6,Eksplikatsioon!T81/SUM(Eksplikatsioon!$O81:'Eksplikatsioon'!$AG81),IF($G80=Tabelid!$L$4,IFERROR(SUMIFS($E:$E,$G:$G,Tabelid!$L$1,$C:$C,Tabelid!$J$4,$H:$H,O$2,$A:$A,$A80)/SUMIFS($E:$E,$G:$G,Tabelid!$L$1,$C:$C,Tabelid!$J$4,$A:$A,$A80),0),IF($G80=Tabelid!$L$5,IFERROR(SUMIFS($E:$E,$G:$G,Tabelid!$L$1,$C:$C,Tabelid!$J$4,$H:$H,O$2)/SUMIFS($E:$E,$G:$G,Tabelid!$L$1,$C:$C,Tabelid!$J$4),0),""))),"")</f>
        <v/>
      </c>
      <c r="P80" s="52" t="str">
        <f>IFERROR(IF($G80=Tabelid!$L$6,Eksplikatsioon!U81/SUM(Eksplikatsioon!$O81:'Eksplikatsioon'!$AG81),IF($G80=Tabelid!$L$4,IFERROR(SUMIFS($E:$E,$G:$G,Tabelid!$L$1,$C:$C,Tabelid!$J$4,$H:$H,P$2,$A:$A,$A80)/SUMIFS($E:$E,$G:$G,Tabelid!$L$1,$C:$C,Tabelid!$J$4,$A:$A,$A80),0),IF($G80=Tabelid!$L$5,IFERROR(SUMIFS($E:$E,$G:$G,Tabelid!$L$1,$C:$C,Tabelid!$J$4,$H:$H,P$2)/SUMIFS($E:$E,$G:$G,Tabelid!$L$1,$C:$C,Tabelid!$J$4),0),""))),"")</f>
        <v/>
      </c>
      <c r="Q80" s="52" t="str">
        <f>IFERROR(IF($G80=Tabelid!$L$6,Eksplikatsioon!V81/SUM(Eksplikatsioon!$O81:'Eksplikatsioon'!$AG81),IF($G80=Tabelid!$L$4,IFERROR(SUMIFS($E:$E,$G:$G,Tabelid!$L$1,$C:$C,Tabelid!$J$4,$H:$H,Q$2,$A:$A,$A80)/SUMIFS($E:$E,$G:$G,Tabelid!$L$1,$C:$C,Tabelid!$J$4,$A:$A,$A80),0),IF($G80=Tabelid!$L$5,IFERROR(SUMIFS($E:$E,$G:$G,Tabelid!$L$1,$C:$C,Tabelid!$J$4,$H:$H,Q$2)/SUMIFS($E:$E,$G:$G,Tabelid!$L$1,$C:$C,Tabelid!$J$4),0),""))),"")</f>
        <v/>
      </c>
      <c r="R80" s="52" t="str">
        <f>IFERROR(IF($G80=Tabelid!$L$6,Eksplikatsioon!W81/SUM(Eksplikatsioon!$O81:'Eksplikatsioon'!$AG81),IF($G80=Tabelid!$L$4,IFERROR(SUMIFS($E:$E,$G:$G,Tabelid!$L$1,$C:$C,Tabelid!$J$4,$H:$H,R$2,$A:$A,$A80)/SUMIFS($E:$E,$G:$G,Tabelid!$L$1,$C:$C,Tabelid!$J$4,$A:$A,$A80),0),IF($G80=Tabelid!$L$5,IFERROR(SUMIFS($E:$E,$G:$G,Tabelid!$L$1,$C:$C,Tabelid!$J$4,$H:$H,R$2)/SUMIFS($E:$E,$G:$G,Tabelid!$L$1,$C:$C,Tabelid!$J$4),0),""))),"")</f>
        <v/>
      </c>
      <c r="S80" s="52" t="str">
        <f>IFERROR(IF($G80=Tabelid!$L$6,Eksplikatsioon!X81/SUM(Eksplikatsioon!$O81:'Eksplikatsioon'!$AG81),IF($G80=Tabelid!$L$4,IFERROR(SUMIFS($E:$E,$G:$G,Tabelid!$L$1,$C:$C,Tabelid!$J$4,$H:$H,S$2,$A:$A,$A80)/SUMIFS($E:$E,$G:$G,Tabelid!$L$1,$C:$C,Tabelid!$J$4,$A:$A,$A80),0),IF($G80=Tabelid!$L$5,IFERROR(SUMIFS($E:$E,$G:$G,Tabelid!$L$1,$C:$C,Tabelid!$J$4,$H:$H,S$2)/SUMIFS($E:$E,$G:$G,Tabelid!$L$1,$C:$C,Tabelid!$J$4),0),""))),"")</f>
        <v/>
      </c>
      <c r="T80" s="52" t="str">
        <f>IFERROR(IF($G80=Tabelid!$L$6,Eksplikatsioon!Y81/SUM(Eksplikatsioon!$O81:'Eksplikatsioon'!$AG81),IF($G80=Tabelid!$L$4,IFERROR(SUMIFS($E:$E,$G:$G,Tabelid!$L$1,$C:$C,Tabelid!$J$4,$H:$H,T$2,$A:$A,$A80)/SUMIFS($E:$E,$G:$G,Tabelid!$L$1,$C:$C,Tabelid!$J$4,$A:$A,$A80),0),IF($G80=Tabelid!$L$5,IFERROR(SUMIFS($E:$E,$G:$G,Tabelid!$L$1,$C:$C,Tabelid!$J$4,$H:$H,T$2)/SUMIFS($E:$E,$G:$G,Tabelid!$L$1,$C:$C,Tabelid!$J$4),0),""))),"")</f>
        <v/>
      </c>
      <c r="U80" s="52" t="str">
        <f>IFERROR(IF($G80=Tabelid!$L$6,Eksplikatsioon!Z81/SUM(Eksplikatsioon!$O81:'Eksplikatsioon'!$AG81),IF($G80=Tabelid!$L$4,IFERROR(SUMIFS($E:$E,$G:$G,Tabelid!$L$1,$C:$C,Tabelid!$J$4,$H:$H,U$2,$A:$A,$A80)/SUMIFS($E:$E,$G:$G,Tabelid!$L$1,$C:$C,Tabelid!$J$4,$A:$A,$A80),0),IF($G80=Tabelid!$L$5,IFERROR(SUMIFS($E:$E,$G:$G,Tabelid!$L$1,$C:$C,Tabelid!$J$4,$H:$H,U$2)/SUMIFS($E:$E,$G:$G,Tabelid!$L$1,$C:$C,Tabelid!$J$4),0),""))),"")</f>
        <v/>
      </c>
      <c r="V80" s="52"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52"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52"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52"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52"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52"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52"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52" t="str">
        <f>IFERROR(IF($G80=Tabelid!$L$6,$E80*J80,IFERROR($E80*J80/SUM($J80:$AB80)*(Eksplikatsioon!O81)/SUMPRODUCT($J80:$AB80,Eksplikatsioon!$O81:$AG81),"")),"")</f>
        <v/>
      </c>
      <c r="AD80" s="52" t="str">
        <f>IFERROR(IF($G80=Tabelid!$L$6,$E80*K80,IFERROR($E80*K80/SUM($J80:$AB80)*(Eksplikatsioon!P81)/SUMPRODUCT($J80:$AB80,Eksplikatsioon!$O81:$AG81),"")),"")</f>
        <v/>
      </c>
      <c r="AE80" s="52" t="str">
        <f>IFERROR(IF($G80=Tabelid!$L$6,$E80*L80,IFERROR($E80*L80/SUM($J80:$AB80)*(Eksplikatsioon!Q81)/SUMPRODUCT($J80:$AB80,Eksplikatsioon!$O81:$AG81),"")),"")</f>
        <v/>
      </c>
      <c r="AF80" s="52" t="str">
        <f>IFERROR(IF($G80=Tabelid!$L$6,$E80*M80,IFERROR($E80*M80/SUM($J80:$AB80)*(Eksplikatsioon!R81)/SUMPRODUCT($J80:$AB80,Eksplikatsioon!$O81:$AG81),"")),"")</f>
        <v/>
      </c>
      <c r="AG80" s="52" t="str">
        <f>IFERROR(IF($G80=Tabelid!$L$6,$E80*N80,IFERROR($E80*N80/SUM($J80:$AB80)*(Eksplikatsioon!S81)/SUMPRODUCT($J80:$AB80,Eksplikatsioon!$O81:$AG81),"")),"")</f>
        <v/>
      </c>
      <c r="AH80" s="52" t="str">
        <f>IFERROR(IF($G80=Tabelid!$L$6,$E80*O80,IFERROR($E80*O80/SUM($J80:$AB80)*(Eksplikatsioon!T81)/SUMPRODUCT($J80:$AB80,Eksplikatsioon!$O81:$AG81),"")),"")</f>
        <v/>
      </c>
      <c r="AI80" s="52" t="str">
        <f>IFERROR(IF($G80=Tabelid!$L$6,$E80*P80,IFERROR($E80*P80/SUM($J80:$AB80)*(Eksplikatsioon!U81)/SUMPRODUCT($J80:$AB80,Eksplikatsioon!$O81:$AG81),"")),"")</f>
        <v/>
      </c>
      <c r="AJ80" s="52" t="str">
        <f>IFERROR(IF($G80=Tabelid!$L$6,$E80*Q80,IFERROR($E80*Q80/SUM($J80:$AB80)*(Eksplikatsioon!V81)/SUMPRODUCT($J80:$AB80,Eksplikatsioon!$O81:$AG81),"")),"")</f>
        <v/>
      </c>
      <c r="AK80" s="52" t="str">
        <f>IFERROR(IF($G80=Tabelid!$L$6,$E80*R80,IFERROR($E80*R80/SUM($J80:$AB80)*(Eksplikatsioon!W81)/SUMPRODUCT($J80:$AB80,Eksplikatsioon!$O81:$AG81),"")),"")</f>
        <v/>
      </c>
      <c r="AL80" s="52" t="str">
        <f>IFERROR(IF($G80=Tabelid!$L$6,$E80*S80,IFERROR($E80*S80/SUM($J80:$AB80)*(Eksplikatsioon!X81)/SUMPRODUCT($J80:$AB80,Eksplikatsioon!$O81:$AG81),"")),"")</f>
        <v/>
      </c>
      <c r="AM80" s="52" t="str">
        <f>IFERROR(IF($G80=Tabelid!$L$6,$E80*T80,IFERROR($E80*T80/SUM($J80:$AB80)*(Eksplikatsioon!Y81)/SUMPRODUCT($J80:$AB80,Eksplikatsioon!$O81:$AG81),"")),"")</f>
        <v/>
      </c>
      <c r="AN80" s="52" t="str">
        <f>IFERROR(IF($G80=Tabelid!$L$6,$E80*U80,IFERROR($E80*U80/SUM($J80:$AB80)*(Eksplikatsioon!Z81)/SUMPRODUCT($J80:$AB80,Eksplikatsioon!$O81:$AG81),"")),"")</f>
        <v/>
      </c>
      <c r="AO80" s="52" t="str">
        <f>IFERROR(IF($G80=Tabelid!$L$6,$E80*V80,IFERROR($E80*V80/SUM($J80:$AB80)*(Eksplikatsioon!AA81)/SUMPRODUCT($J80:$AB80,Eksplikatsioon!$O81:$AG81),"")),"")</f>
        <v/>
      </c>
      <c r="AP80" s="52" t="str">
        <f>IFERROR(IF($G80=Tabelid!$L$6,$E80*W80,IFERROR($E80*W80/SUM($J80:$AB80)*(Eksplikatsioon!AB81)/SUMPRODUCT($J80:$AB80,Eksplikatsioon!$O81:$AG81),"")),"")</f>
        <v/>
      </c>
      <c r="AQ80" s="52" t="str">
        <f>IFERROR(IF($G80=Tabelid!$L$6,$E80*X80,IFERROR($E80*X80/SUM($J80:$AB80)*(Eksplikatsioon!AC81)/SUMPRODUCT($J80:$AB80,Eksplikatsioon!$O81:$AG81),"")),"")</f>
        <v/>
      </c>
      <c r="AR80" s="52" t="str">
        <f>IFERROR(IF($G80=Tabelid!$L$6,$E80*Y80,IFERROR($E80*Y80/SUM($J80:$AB80)*(Eksplikatsioon!AD81)/SUMPRODUCT($J80:$AB80,Eksplikatsioon!$O81:$AG81),"")),"")</f>
        <v/>
      </c>
      <c r="AS80" s="52" t="str">
        <f>IFERROR(IF($G80=Tabelid!$L$6,$E80*Z80,IFERROR($E80*Z80/SUM($J80:$AB80)*(Eksplikatsioon!AE81)/SUMPRODUCT($J80:$AB80,Eksplikatsioon!$O81:$AG81),"")),"")</f>
        <v/>
      </c>
      <c r="AT80" s="52" t="str">
        <f>IFERROR(IF($G80=Tabelid!$L$6,$E80*AA80,IFERROR($E80*AA80/SUM($J80:$AB80)*(Eksplikatsioon!AF81)/SUMPRODUCT($J80:$AB80,Eksplikatsioon!$O81:$AG81),"")),"")</f>
        <v/>
      </c>
      <c r="AU80" s="52" t="str">
        <f>IFERROR(IF($G80=Tabelid!$L$6,$E80*AB80,IFERROR($E80*AB80/SUM($J80:$AB80)*(Eksplikatsioon!AG81)/SUMPRODUCT($J80:$AB80,Eksplikatsioon!$O81:$AG81),"")),"")</f>
        <v/>
      </c>
    </row>
    <row r="81" spans="1:47" x14ac:dyDescent="0.25">
      <c r="A81" s="38" t="str">
        <f>IF(Eksplikatsioon!A82=0,"",Eksplikatsioon!A82)</f>
        <v>02</v>
      </c>
      <c r="B81" s="38" t="str">
        <f>IF(Eksplikatsioon!B82=0,"",Eksplikatsioon!B82)</f>
        <v>215</v>
      </c>
      <c r="C81" s="38" t="str">
        <f>IF(Eksplikatsioon!C82=0,"",Eksplikatsioon!C82)</f>
        <v>ÜÜRITAV PIND</v>
      </c>
      <c r="D81" s="38" t="str">
        <f>IF(Eksplikatsioon!D82=0,"",Eksplikatsioon!D82)</f>
        <v>Kabinet/Büroo</v>
      </c>
      <c r="E81" s="38">
        <f>IF(Eksplikatsioon!F82=0,"",Eksplikatsioon!F82)</f>
        <v>14.6</v>
      </c>
      <c r="F81" s="38" t="str">
        <f>IF(Eksplikatsioon!H82=0,"",Eksplikatsioon!H82)</f>
        <v>vakantne</v>
      </c>
      <c r="G81" s="38" t="str">
        <f>IF(Eksplikatsioon!J82=0,"",Eksplikatsioon!J82)</f>
        <v>Ainukasutuses pind</v>
      </c>
      <c r="H81" s="38" t="str">
        <f>IF(Eksplikatsioon!K82=0,"",Eksplikatsioon!K82)</f>
        <v>Aktiivne vakantsus</v>
      </c>
      <c r="I81" s="38" t="str">
        <f>IF(Eksplikatsioon!L82=0,"",Eksplikatsioon!L82)</f>
        <v/>
      </c>
      <c r="J81" s="52" t="str">
        <f>IFERROR(IF($G81=Tabelid!$L$6,Eksplikatsioon!O82/SUM(Eksplikatsioon!$O82:'Eksplikatsioon'!$AG82),IF($G81=Tabelid!$L$4,IFERROR(SUMIFS($E:$E,$G:$G,Tabelid!$L$1,$C:$C,Tabelid!$J$4,$H:$H,J$2,$A:$A,$A81)/SUMIFS($E:$E,$G:$G,Tabelid!$L$1,$C:$C,Tabelid!$J$4,$A:$A,$A81),0),IF($G81=Tabelid!$L$5,IFERROR(SUMIFS($E:$E,$G:$G,Tabelid!$L$1,$C:$C,Tabelid!$J$4,$H:$H,J$2)/SUMIFS($E:$E,$G:$G,Tabelid!$L$1,$C:$C,Tabelid!$J$4),0),""))),"")</f>
        <v/>
      </c>
      <c r="K81" s="52" t="str">
        <f>IFERROR(IF($G81=Tabelid!$L$6,Eksplikatsioon!P82/SUM(Eksplikatsioon!$O82:'Eksplikatsioon'!$AG82),IF($G81=Tabelid!$L$4,IFERROR(SUMIFS($E:$E,$G:$G,Tabelid!$L$1,$C:$C,Tabelid!$J$4,$H:$H,K$2,$A:$A,$A81)/SUMIFS($E:$E,$G:$G,Tabelid!$L$1,$C:$C,Tabelid!$J$4,$A:$A,$A81),0),IF($G81=Tabelid!$L$5,IFERROR(SUMIFS($E:$E,$G:$G,Tabelid!$L$1,$C:$C,Tabelid!$J$4,$H:$H,K$2)/SUMIFS($E:$E,$G:$G,Tabelid!$L$1,$C:$C,Tabelid!$J$4),0),""))),"")</f>
        <v/>
      </c>
      <c r="L81" s="52" t="str">
        <f>IFERROR(IF($G81=Tabelid!$L$6,Eksplikatsioon!Q82/SUM(Eksplikatsioon!$O82:'Eksplikatsioon'!$AG82),IF($G81=Tabelid!$L$4,IFERROR(SUMIFS($E:$E,$G:$G,Tabelid!$L$1,$C:$C,Tabelid!$J$4,$H:$H,L$2,$A:$A,$A81)/SUMIFS($E:$E,$G:$G,Tabelid!$L$1,$C:$C,Tabelid!$J$4,$A:$A,$A81),0),IF($G81=Tabelid!$L$5,IFERROR(SUMIFS($E:$E,$G:$G,Tabelid!$L$1,$C:$C,Tabelid!$J$4,$H:$H,L$2)/SUMIFS($E:$E,$G:$G,Tabelid!$L$1,$C:$C,Tabelid!$J$4),0),""))),"")</f>
        <v/>
      </c>
      <c r="M81" s="52" t="str">
        <f>IFERROR(IF($G81=Tabelid!$L$6,Eksplikatsioon!R82/SUM(Eksplikatsioon!$O82:'Eksplikatsioon'!$AG82),IF($G81=Tabelid!$L$4,IFERROR(SUMIFS($E:$E,$G:$G,Tabelid!$L$1,$C:$C,Tabelid!$J$4,$H:$H,M$2,$A:$A,$A81)/SUMIFS($E:$E,$G:$G,Tabelid!$L$1,$C:$C,Tabelid!$J$4,$A:$A,$A81),0),IF($G81=Tabelid!$L$5,IFERROR(SUMIFS($E:$E,$G:$G,Tabelid!$L$1,$C:$C,Tabelid!$J$4,$H:$H,M$2)/SUMIFS($E:$E,$G:$G,Tabelid!$L$1,$C:$C,Tabelid!$J$4),0),""))),"")</f>
        <v/>
      </c>
      <c r="N81" s="52" t="str">
        <f>IFERROR(IF($G81=Tabelid!$L$6,Eksplikatsioon!S82/SUM(Eksplikatsioon!$O82:'Eksplikatsioon'!$AG82),IF($G81=Tabelid!$L$4,IFERROR(SUMIFS($E:$E,$G:$G,Tabelid!$L$1,$C:$C,Tabelid!$J$4,$H:$H,N$2,$A:$A,$A81)/SUMIFS($E:$E,$G:$G,Tabelid!$L$1,$C:$C,Tabelid!$J$4,$A:$A,$A81),0),IF($G81=Tabelid!$L$5,IFERROR(SUMIFS($E:$E,$G:$G,Tabelid!$L$1,$C:$C,Tabelid!$J$4,$H:$H,N$2)/SUMIFS($E:$E,$G:$G,Tabelid!$L$1,$C:$C,Tabelid!$J$4),0),""))),"")</f>
        <v/>
      </c>
      <c r="O81" s="52" t="str">
        <f>IFERROR(IF($G81=Tabelid!$L$6,Eksplikatsioon!T82/SUM(Eksplikatsioon!$O82:'Eksplikatsioon'!$AG82),IF($G81=Tabelid!$L$4,IFERROR(SUMIFS($E:$E,$G:$G,Tabelid!$L$1,$C:$C,Tabelid!$J$4,$H:$H,O$2,$A:$A,$A81)/SUMIFS($E:$E,$G:$G,Tabelid!$L$1,$C:$C,Tabelid!$J$4,$A:$A,$A81),0),IF($G81=Tabelid!$L$5,IFERROR(SUMIFS($E:$E,$G:$G,Tabelid!$L$1,$C:$C,Tabelid!$J$4,$H:$H,O$2)/SUMIFS($E:$E,$G:$G,Tabelid!$L$1,$C:$C,Tabelid!$J$4),0),""))),"")</f>
        <v/>
      </c>
      <c r="P81" s="52" t="str">
        <f>IFERROR(IF($G81=Tabelid!$L$6,Eksplikatsioon!U82/SUM(Eksplikatsioon!$O82:'Eksplikatsioon'!$AG82),IF($G81=Tabelid!$L$4,IFERROR(SUMIFS($E:$E,$G:$G,Tabelid!$L$1,$C:$C,Tabelid!$J$4,$H:$H,P$2,$A:$A,$A81)/SUMIFS($E:$E,$G:$G,Tabelid!$L$1,$C:$C,Tabelid!$J$4,$A:$A,$A81),0),IF($G81=Tabelid!$L$5,IFERROR(SUMIFS($E:$E,$G:$G,Tabelid!$L$1,$C:$C,Tabelid!$J$4,$H:$H,P$2)/SUMIFS($E:$E,$G:$G,Tabelid!$L$1,$C:$C,Tabelid!$J$4),0),""))),"")</f>
        <v/>
      </c>
      <c r="Q81" s="52" t="str">
        <f>IFERROR(IF($G81=Tabelid!$L$6,Eksplikatsioon!V82/SUM(Eksplikatsioon!$O82:'Eksplikatsioon'!$AG82),IF($G81=Tabelid!$L$4,IFERROR(SUMIFS($E:$E,$G:$G,Tabelid!$L$1,$C:$C,Tabelid!$J$4,$H:$H,Q$2,$A:$A,$A81)/SUMIFS($E:$E,$G:$G,Tabelid!$L$1,$C:$C,Tabelid!$J$4,$A:$A,$A81),0),IF($G81=Tabelid!$L$5,IFERROR(SUMIFS($E:$E,$G:$G,Tabelid!$L$1,$C:$C,Tabelid!$J$4,$H:$H,Q$2)/SUMIFS($E:$E,$G:$G,Tabelid!$L$1,$C:$C,Tabelid!$J$4),0),""))),"")</f>
        <v/>
      </c>
      <c r="R81" s="52" t="str">
        <f>IFERROR(IF($G81=Tabelid!$L$6,Eksplikatsioon!W82/SUM(Eksplikatsioon!$O82:'Eksplikatsioon'!$AG82),IF($G81=Tabelid!$L$4,IFERROR(SUMIFS($E:$E,$G:$G,Tabelid!$L$1,$C:$C,Tabelid!$J$4,$H:$H,R$2,$A:$A,$A81)/SUMIFS($E:$E,$G:$G,Tabelid!$L$1,$C:$C,Tabelid!$J$4,$A:$A,$A81),0),IF($G81=Tabelid!$L$5,IFERROR(SUMIFS($E:$E,$G:$G,Tabelid!$L$1,$C:$C,Tabelid!$J$4,$H:$H,R$2)/SUMIFS($E:$E,$G:$G,Tabelid!$L$1,$C:$C,Tabelid!$J$4),0),""))),"")</f>
        <v/>
      </c>
      <c r="S81" s="52" t="str">
        <f>IFERROR(IF($G81=Tabelid!$L$6,Eksplikatsioon!X82/SUM(Eksplikatsioon!$O82:'Eksplikatsioon'!$AG82),IF($G81=Tabelid!$L$4,IFERROR(SUMIFS($E:$E,$G:$G,Tabelid!$L$1,$C:$C,Tabelid!$J$4,$H:$H,S$2,$A:$A,$A81)/SUMIFS($E:$E,$G:$G,Tabelid!$L$1,$C:$C,Tabelid!$J$4,$A:$A,$A81),0),IF($G81=Tabelid!$L$5,IFERROR(SUMIFS($E:$E,$G:$G,Tabelid!$L$1,$C:$C,Tabelid!$J$4,$H:$H,S$2)/SUMIFS($E:$E,$G:$G,Tabelid!$L$1,$C:$C,Tabelid!$J$4),0),""))),"")</f>
        <v/>
      </c>
      <c r="T81" s="52" t="str">
        <f>IFERROR(IF($G81=Tabelid!$L$6,Eksplikatsioon!Y82/SUM(Eksplikatsioon!$O82:'Eksplikatsioon'!$AG82),IF($G81=Tabelid!$L$4,IFERROR(SUMIFS($E:$E,$G:$G,Tabelid!$L$1,$C:$C,Tabelid!$J$4,$H:$H,T$2,$A:$A,$A81)/SUMIFS($E:$E,$G:$G,Tabelid!$L$1,$C:$C,Tabelid!$J$4,$A:$A,$A81),0),IF($G81=Tabelid!$L$5,IFERROR(SUMIFS($E:$E,$G:$G,Tabelid!$L$1,$C:$C,Tabelid!$J$4,$H:$H,T$2)/SUMIFS($E:$E,$G:$G,Tabelid!$L$1,$C:$C,Tabelid!$J$4),0),""))),"")</f>
        <v/>
      </c>
      <c r="U81" s="52" t="str">
        <f>IFERROR(IF($G81=Tabelid!$L$6,Eksplikatsioon!Z82/SUM(Eksplikatsioon!$O82:'Eksplikatsioon'!$AG82),IF($G81=Tabelid!$L$4,IFERROR(SUMIFS($E:$E,$G:$G,Tabelid!$L$1,$C:$C,Tabelid!$J$4,$H:$H,U$2,$A:$A,$A81)/SUMIFS($E:$E,$G:$G,Tabelid!$L$1,$C:$C,Tabelid!$J$4,$A:$A,$A81),0),IF($G81=Tabelid!$L$5,IFERROR(SUMIFS($E:$E,$G:$G,Tabelid!$L$1,$C:$C,Tabelid!$J$4,$H:$H,U$2)/SUMIFS($E:$E,$G:$G,Tabelid!$L$1,$C:$C,Tabelid!$J$4),0),""))),"")</f>
        <v/>
      </c>
      <c r="V81" s="52"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52"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52"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52"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52"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52"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52"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52" t="str">
        <f>IFERROR(IF($G81=Tabelid!$L$6,$E81*J81,IFERROR($E81*J81/SUM($J81:$AB81)*(Eksplikatsioon!O82)/SUMPRODUCT($J81:$AB81,Eksplikatsioon!$O82:$AG82),"")),"")</f>
        <v/>
      </c>
      <c r="AD81" s="52" t="str">
        <f>IFERROR(IF($G81=Tabelid!$L$6,$E81*K81,IFERROR($E81*K81/SUM($J81:$AB81)*(Eksplikatsioon!P82)/SUMPRODUCT($J81:$AB81,Eksplikatsioon!$O82:$AG82),"")),"")</f>
        <v/>
      </c>
      <c r="AE81" s="52" t="str">
        <f>IFERROR(IF($G81=Tabelid!$L$6,$E81*L81,IFERROR($E81*L81/SUM($J81:$AB81)*(Eksplikatsioon!Q82)/SUMPRODUCT($J81:$AB81,Eksplikatsioon!$O82:$AG82),"")),"")</f>
        <v/>
      </c>
      <c r="AF81" s="52" t="str">
        <f>IFERROR(IF($G81=Tabelid!$L$6,$E81*M81,IFERROR($E81*M81/SUM($J81:$AB81)*(Eksplikatsioon!R82)/SUMPRODUCT($J81:$AB81,Eksplikatsioon!$O82:$AG82),"")),"")</f>
        <v/>
      </c>
      <c r="AG81" s="52" t="str">
        <f>IFERROR(IF($G81=Tabelid!$L$6,$E81*N81,IFERROR($E81*N81/SUM($J81:$AB81)*(Eksplikatsioon!S82)/SUMPRODUCT($J81:$AB81,Eksplikatsioon!$O82:$AG82),"")),"")</f>
        <v/>
      </c>
      <c r="AH81" s="52" t="str">
        <f>IFERROR(IF($G81=Tabelid!$L$6,$E81*O81,IFERROR($E81*O81/SUM($J81:$AB81)*(Eksplikatsioon!T82)/SUMPRODUCT($J81:$AB81,Eksplikatsioon!$O82:$AG82),"")),"")</f>
        <v/>
      </c>
      <c r="AI81" s="52" t="str">
        <f>IFERROR(IF($G81=Tabelid!$L$6,$E81*P81,IFERROR($E81*P81/SUM($J81:$AB81)*(Eksplikatsioon!U82)/SUMPRODUCT($J81:$AB81,Eksplikatsioon!$O82:$AG82),"")),"")</f>
        <v/>
      </c>
      <c r="AJ81" s="52" t="str">
        <f>IFERROR(IF($G81=Tabelid!$L$6,$E81*Q81,IFERROR($E81*Q81/SUM($J81:$AB81)*(Eksplikatsioon!V82)/SUMPRODUCT($J81:$AB81,Eksplikatsioon!$O82:$AG82),"")),"")</f>
        <v/>
      </c>
      <c r="AK81" s="52" t="str">
        <f>IFERROR(IF($G81=Tabelid!$L$6,$E81*R81,IFERROR($E81*R81/SUM($J81:$AB81)*(Eksplikatsioon!W82)/SUMPRODUCT($J81:$AB81,Eksplikatsioon!$O82:$AG82),"")),"")</f>
        <v/>
      </c>
      <c r="AL81" s="52" t="str">
        <f>IFERROR(IF($G81=Tabelid!$L$6,$E81*S81,IFERROR($E81*S81/SUM($J81:$AB81)*(Eksplikatsioon!X82)/SUMPRODUCT($J81:$AB81,Eksplikatsioon!$O82:$AG82),"")),"")</f>
        <v/>
      </c>
      <c r="AM81" s="52" t="str">
        <f>IFERROR(IF($G81=Tabelid!$L$6,$E81*T81,IFERROR($E81*T81/SUM($J81:$AB81)*(Eksplikatsioon!Y82)/SUMPRODUCT($J81:$AB81,Eksplikatsioon!$O82:$AG82),"")),"")</f>
        <v/>
      </c>
      <c r="AN81" s="52" t="str">
        <f>IFERROR(IF($G81=Tabelid!$L$6,$E81*U81,IFERROR($E81*U81/SUM($J81:$AB81)*(Eksplikatsioon!Z82)/SUMPRODUCT($J81:$AB81,Eksplikatsioon!$O82:$AG82),"")),"")</f>
        <v/>
      </c>
      <c r="AO81" s="52" t="str">
        <f>IFERROR(IF($G81=Tabelid!$L$6,$E81*V81,IFERROR($E81*V81/SUM($J81:$AB81)*(Eksplikatsioon!AA82)/SUMPRODUCT($J81:$AB81,Eksplikatsioon!$O82:$AG82),"")),"")</f>
        <v/>
      </c>
      <c r="AP81" s="52" t="str">
        <f>IFERROR(IF($G81=Tabelid!$L$6,$E81*W81,IFERROR($E81*W81/SUM($J81:$AB81)*(Eksplikatsioon!AB82)/SUMPRODUCT($J81:$AB81,Eksplikatsioon!$O82:$AG82),"")),"")</f>
        <v/>
      </c>
      <c r="AQ81" s="52" t="str">
        <f>IFERROR(IF($G81=Tabelid!$L$6,$E81*X81,IFERROR($E81*X81/SUM($J81:$AB81)*(Eksplikatsioon!AC82)/SUMPRODUCT($J81:$AB81,Eksplikatsioon!$O82:$AG82),"")),"")</f>
        <v/>
      </c>
      <c r="AR81" s="52" t="str">
        <f>IFERROR(IF($G81=Tabelid!$L$6,$E81*Y81,IFERROR($E81*Y81/SUM($J81:$AB81)*(Eksplikatsioon!AD82)/SUMPRODUCT($J81:$AB81,Eksplikatsioon!$O82:$AG82),"")),"")</f>
        <v/>
      </c>
      <c r="AS81" s="52" t="str">
        <f>IFERROR(IF($G81=Tabelid!$L$6,$E81*Z81,IFERROR($E81*Z81/SUM($J81:$AB81)*(Eksplikatsioon!AE82)/SUMPRODUCT($J81:$AB81,Eksplikatsioon!$O82:$AG82),"")),"")</f>
        <v/>
      </c>
      <c r="AT81" s="52" t="str">
        <f>IFERROR(IF($G81=Tabelid!$L$6,$E81*AA81,IFERROR($E81*AA81/SUM($J81:$AB81)*(Eksplikatsioon!AF82)/SUMPRODUCT($J81:$AB81,Eksplikatsioon!$O82:$AG82),"")),"")</f>
        <v/>
      </c>
      <c r="AU81" s="52" t="str">
        <f>IFERROR(IF($G81=Tabelid!$L$6,$E81*AB81,IFERROR($E81*AB81/SUM($J81:$AB81)*(Eksplikatsioon!AG82)/SUMPRODUCT($J81:$AB81,Eksplikatsioon!$O82:$AG82),"")),"")</f>
        <v/>
      </c>
    </row>
    <row r="82" spans="1:47" x14ac:dyDescent="0.25">
      <c r="A82" s="38" t="str">
        <f>IF(Eksplikatsioon!A83=0,"",Eksplikatsioon!A83)</f>
        <v>02</v>
      </c>
      <c r="B82" s="38" t="str">
        <f>IF(Eksplikatsioon!B83=0,"",Eksplikatsioon!B83)</f>
        <v>216</v>
      </c>
      <c r="C82" s="38" t="str">
        <f>IF(Eksplikatsioon!C83=0,"",Eksplikatsioon!C83)</f>
        <v>ÜÜRITAV PIND</v>
      </c>
      <c r="D82" s="38" t="str">
        <f>IF(Eksplikatsioon!D83=0,"",Eksplikatsioon!D83)</f>
        <v>Kabinet/Büroo</v>
      </c>
      <c r="E82" s="38">
        <f>IF(Eksplikatsioon!F83=0,"",Eksplikatsioon!F83)</f>
        <v>13.8</v>
      </c>
      <c r="F82" s="38" t="str">
        <f>IF(Eksplikatsioon!H83=0,"",Eksplikatsioon!H83)</f>
        <v>vakantne</v>
      </c>
      <c r="G82" s="38" t="str">
        <f>IF(Eksplikatsioon!J83=0,"",Eksplikatsioon!J83)</f>
        <v>Ainukasutuses pind</v>
      </c>
      <c r="H82" s="38" t="str">
        <f>IF(Eksplikatsioon!K83=0,"",Eksplikatsioon!K83)</f>
        <v>Aktiivne vakantsus</v>
      </c>
      <c r="I82" s="38" t="str">
        <f>IF(Eksplikatsioon!L83=0,"",Eksplikatsioon!L83)</f>
        <v/>
      </c>
      <c r="J82" s="52" t="str">
        <f>IFERROR(IF($G82=Tabelid!$L$6,Eksplikatsioon!O83/SUM(Eksplikatsioon!$O83:'Eksplikatsioon'!$AG83),IF($G82=Tabelid!$L$4,IFERROR(SUMIFS($E:$E,$G:$G,Tabelid!$L$1,$C:$C,Tabelid!$J$4,$H:$H,J$2,$A:$A,$A82)/SUMIFS($E:$E,$G:$G,Tabelid!$L$1,$C:$C,Tabelid!$J$4,$A:$A,$A82),0),IF($G82=Tabelid!$L$5,IFERROR(SUMIFS($E:$E,$G:$G,Tabelid!$L$1,$C:$C,Tabelid!$J$4,$H:$H,J$2)/SUMIFS($E:$E,$G:$G,Tabelid!$L$1,$C:$C,Tabelid!$J$4),0),""))),"")</f>
        <v/>
      </c>
      <c r="K82" s="52" t="str">
        <f>IFERROR(IF($G82=Tabelid!$L$6,Eksplikatsioon!P83/SUM(Eksplikatsioon!$O83:'Eksplikatsioon'!$AG83),IF($G82=Tabelid!$L$4,IFERROR(SUMIFS($E:$E,$G:$G,Tabelid!$L$1,$C:$C,Tabelid!$J$4,$H:$H,K$2,$A:$A,$A82)/SUMIFS($E:$E,$G:$G,Tabelid!$L$1,$C:$C,Tabelid!$J$4,$A:$A,$A82),0),IF($G82=Tabelid!$L$5,IFERROR(SUMIFS($E:$E,$G:$G,Tabelid!$L$1,$C:$C,Tabelid!$J$4,$H:$H,K$2)/SUMIFS($E:$E,$G:$G,Tabelid!$L$1,$C:$C,Tabelid!$J$4),0),""))),"")</f>
        <v/>
      </c>
      <c r="L82" s="52" t="str">
        <f>IFERROR(IF($G82=Tabelid!$L$6,Eksplikatsioon!Q83/SUM(Eksplikatsioon!$O83:'Eksplikatsioon'!$AG83),IF($G82=Tabelid!$L$4,IFERROR(SUMIFS($E:$E,$G:$G,Tabelid!$L$1,$C:$C,Tabelid!$J$4,$H:$H,L$2,$A:$A,$A82)/SUMIFS($E:$E,$G:$G,Tabelid!$L$1,$C:$C,Tabelid!$J$4,$A:$A,$A82),0),IF($G82=Tabelid!$L$5,IFERROR(SUMIFS($E:$E,$G:$G,Tabelid!$L$1,$C:$C,Tabelid!$J$4,$H:$H,L$2)/SUMIFS($E:$E,$G:$G,Tabelid!$L$1,$C:$C,Tabelid!$J$4),0),""))),"")</f>
        <v/>
      </c>
      <c r="M82" s="52" t="str">
        <f>IFERROR(IF($G82=Tabelid!$L$6,Eksplikatsioon!R83/SUM(Eksplikatsioon!$O83:'Eksplikatsioon'!$AG83),IF($G82=Tabelid!$L$4,IFERROR(SUMIFS($E:$E,$G:$G,Tabelid!$L$1,$C:$C,Tabelid!$J$4,$H:$H,M$2,$A:$A,$A82)/SUMIFS($E:$E,$G:$G,Tabelid!$L$1,$C:$C,Tabelid!$J$4,$A:$A,$A82),0),IF($G82=Tabelid!$L$5,IFERROR(SUMIFS($E:$E,$G:$G,Tabelid!$L$1,$C:$C,Tabelid!$J$4,$H:$H,M$2)/SUMIFS($E:$E,$G:$G,Tabelid!$L$1,$C:$C,Tabelid!$J$4),0),""))),"")</f>
        <v/>
      </c>
      <c r="N82" s="52" t="str">
        <f>IFERROR(IF($G82=Tabelid!$L$6,Eksplikatsioon!S83/SUM(Eksplikatsioon!$O83:'Eksplikatsioon'!$AG83),IF($G82=Tabelid!$L$4,IFERROR(SUMIFS($E:$E,$G:$G,Tabelid!$L$1,$C:$C,Tabelid!$J$4,$H:$H,N$2,$A:$A,$A82)/SUMIFS($E:$E,$G:$G,Tabelid!$L$1,$C:$C,Tabelid!$J$4,$A:$A,$A82),0),IF($G82=Tabelid!$L$5,IFERROR(SUMIFS($E:$E,$G:$G,Tabelid!$L$1,$C:$C,Tabelid!$J$4,$H:$H,N$2)/SUMIFS($E:$E,$G:$G,Tabelid!$L$1,$C:$C,Tabelid!$J$4),0),""))),"")</f>
        <v/>
      </c>
      <c r="O82" s="52" t="str">
        <f>IFERROR(IF($G82=Tabelid!$L$6,Eksplikatsioon!T83/SUM(Eksplikatsioon!$O83:'Eksplikatsioon'!$AG83),IF($G82=Tabelid!$L$4,IFERROR(SUMIFS($E:$E,$G:$G,Tabelid!$L$1,$C:$C,Tabelid!$J$4,$H:$H,O$2,$A:$A,$A82)/SUMIFS($E:$E,$G:$G,Tabelid!$L$1,$C:$C,Tabelid!$J$4,$A:$A,$A82),0),IF($G82=Tabelid!$L$5,IFERROR(SUMIFS($E:$E,$G:$G,Tabelid!$L$1,$C:$C,Tabelid!$J$4,$H:$H,O$2)/SUMIFS($E:$E,$G:$G,Tabelid!$L$1,$C:$C,Tabelid!$J$4),0),""))),"")</f>
        <v/>
      </c>
      <c r="P82" s="52" t="str">
        <f>IFERROR(IF($G82=Tabelid!$L$6,Eksplikatsioon!U83/SUM(Eksplikatsioon!$O83:'Eksplikatsioon'!$AG83),IF($G82=Tabelid!$L$4,IFERROR(SUMIFS($E:$E,$G:$G,Tabelid!$L$1,$C:$C,Tabelid!$J$4,$H:$H,P$2,$A:$A,$A82)/SUMIFS($E:$E,$G:$G,Tabelid!$L$1,$C:$C,Tabelid!$J$4,$A:$A,$A82),0),IF($G82=Tabelid!$L$5,IFERROR(SUMIFS($E:$E,$G:$G,Tabelid!$L$1,$C:$C,Tabelid!$J$4,$H:$H,P$2)/SUMIFS($E:$E,$G:$G,Tabelid!$L$1,$C:$C,Tabelid!$J$4),0),""))),"")</f>
        <v/>
      </c>
      <c r="Q82" s="52" t="str">
        <f>IFERROR(IF($G82=Tabelid!$L$6,Eksplikatsioon!V83/SUM(Eksplikatsioon!$O83:'Eksplikatsioon'!$AG83),IF($G82=Tabelid!$L$4,IFERROR(SUMIFS($E:$E,$G:$G,Tabelid!$L$1,$C:$C,Tabelid!$J$4,$H:$H,Q$2,$A:$A,$A82)/SUMIFS($E:$E,$G:$G,Tabelid!$L$1,$C:$C,Tabelid!$J$4,$A:$A,$A82),0),IF($G82=Tabelid!$L$5,IFERROR(SUMIFS($E:$E,$G:$G,Tabelid!$L$1,$C:$C,Tabelid!$J$4,$H:$H,Q$2)/SUMIFS($E:$E,$G:$G,Tabelid!$L$1,$C:$C,Tabelid!$J$4),0),""))),"")</f>
        <v/>
      </c>
      <c r="R82" s="52" t="str">
        <f>IFERROR(IF($G82=Tabelid!$L$6,Eksplikatsioon!W83/SUM(Eksplikatsioon!$O83:'Eksplikatsioon'!$AG83),IF($G82=Tabelid!$L$4,IFERROR(SUMIFS($E:$E,$G:$G,Tabelid!$L$1,$C:$C,Tabelid!$J$4,$H:$H,R$2,$A:$A,$A82)/SUMIFS($E:$E,$G:$G,Tabelid!$L$1,$C:$C,Tabelid!$J$4,$A:$A,$A82),0),IF($G82=Tabelid!$L$5,IFERROR(SUMIFS($E:$E,$G:$G,Tabelid!$L$1,$C:$C,Tabelid!$J$4,$H:$H,R$2)/SUMIFS($E:$E,$G:$G,Tabelid!$L$1,$C:$C,Tabelid!$J$4),0),""))),"")</f>
        <v/>
      </c>
      <c r="S82" s="52" t="str">
        <f>IFERROR(IF($G82=Tabelid!$L$6,Eksplikatsioon!X83/SUM(Eksplikatsioon!$O83:'Eksplikatsioon'!$AG83),IF($G82=Tabelid!$L$4,IFERROR(SUMIFS($E:$E,$G:$G,Tabelid!$L$1,$C:$C,Tabelid!$J$4,$H:$H,S$2,$A:$A,$A82)/SUMIFS($E:$E,$G:$G,Tabelid!$L$1,$C:$C,Tabelid!$J$4,$A:$A,$A82),0),IF($G82=Tabelid!$L$5,IFERROR(SUMIFS($E:$E,$G:$G,Tabelid!$L$1,$C:$C,Tabelid!$J$4,$H:$H,S$2)/SUMIFS($E:$E,$G:$G,Tabelid!$L$1,$C:$C,Tabelid!$J$4),0),""))),"")</f>
        <v/>
      </c>
      <c r="T82" s="52" t="str">
        <f>IFERROR(IF($G82=Tabelid!$L$6,Eksplikatsioon!Y83/SUM(Eksplikatsioon!$O83:'Eksplikatsioon'!$AG83),IF($G82=Tabelid!$L$4,IFERROR(SUMIFS($E:$E,$G:$G,Tabelid!$L$1,$C:$C,Tabelid!$J$4,$H:$H,T$2,$A:$A,$A82)/SUMIFS($E:$E,$G:$G,Tabelid!$L$1,$C:$C,Tabelid!$J$4,$A:$A,$A82),0),IF($G82=Tabelid!$L$5,IFERROR(SUMIFS($E:$E,$G:$G,Tabelid!$L$1,$C:$C,Tabelid!$J$4,$H:$H,T$2)/SUMIFS($E:$E,$G:$G,Tabelid!$L$1,$C:$C,Tabelid!$J$4),0),""))),"")</f>
        <v/>
      </c>
      <c r="U82" s="52" t="str">
        <f>IFERROR(IF($G82=Tabelid!$L$6,Eksplikatsioon!Z83/SUM(Eksplikatsioon!$O83:'Eksplikatsioon'!$AG83),IF($G82=Tabelid!$L$4,IFERROR(SUMIFS($E:$E,$G:$G,Tabelid!$L$1,$C:$C,Tabelid!$J$4,$H:$H,U$2,$A:$A,$A82)/SUMIFS($E:$E,$G:$G,Tabelid!$L$1,$C:$C,Tabelid!$J$4,$A:$A,$A82),0),IF($G82=Tabelid!$L$5,IFERROR(SUMIFS($E:$E,$G:$G,Tabelid!$L$1,$C:$C,Tabelid!$J$4,$H:$H,U$2)/SUMIFS($E:$E,$G:$G,Tabelid!$L$1,$C:$C,Tabelid!$J$4),0),""))),"")</f>
        <v/>
      </c>
      <c r="V82" s="52"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52"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52"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52"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52"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52"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52"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52" t="str">
        <f>IFERROR(IF($G82=Tabelid!$L$6,$E82*J82,IFERROR($E82*J82/SUM($J82:$AB82)*(Eksplikatsioon!O83)/SUMPRODUCT($J82:$AB82,Eksplikatsioon!$O83:$AG83),"")),"")</f>
        <v/>
      </c>
      <c r="AD82" s="52" t="str">
        <f>IFERROR(IF($G82=Tabelid!$L$6,$E82*K82,IFERROR($E82*K82/SUM($J82:$AB82)*(Eksplikatsioon!P83)/SUMPRODUCT($J82:$AB82,Eksplikatsioon!$O83:$AG83),"")),"")</f>
        <v/>
      </c>
      <c r="AE82" s="52" t="str">
        <f>IFERROR(IF($G82=Tabelid!$L$6,$E82*L82,IFERROR($E82*L82/SUM($J82:$AB82)*(Eksplikatsioon!Q83)/SUMPRODUCT($J82:$AB82,Eksplikatsioon!$O83:$AG83),"")),"")</f>
        <v/>
      </c>
      <c r="AF82" s="52" t="str">
        <f>IFERROR(IF($G82=Tabelid!$L$6,$E82*M82,IFERROR($E82*M82/SUM($J82:$AB82)*(Eksplikatsioon!R83)/SUMPRODUCT($J82:$AB82,Eksplikatsioon!$O83:$AG83),"")),"")</f>
        <v/>
      </c>
      <c r="AG82" s="52" t="str">
        <f>IFERROR(IF($G82=Tabelid!$L$6,$E82*N82,IFERROR($E82*N82/SUM($J82:$AB82)*(Eksplikatsioon!S83)/SUMPRODUCT($J82:$AB82,Eksplikatsioon!$O83:$AG83),"")),"")</f>
        <v/>
      </c>
      <c r="AH82" s="52" t="str">
        <f>IFERROR(IF($G82=Tabelid!$L$6,$E82*O82,IFERROR($E82*O82/SUM($J82:$AB82)*(Eksplikatsioon!T83)/SUMPRODUCT($J82:$AB82,Eksplikatsioon!$O83:$AG83),"")),"")</f>
        <v/>
      </c>
      <c r="AI82" s="52" t="str">
        <f>IFERROR(IF($G82=Tabelid!$L$6,$E82*P82,IFERROR($E82*P82/SUM($J82:$AB82)*(Eksplikatsioon!U83)/SUMPRODUCT($J82:$AB82,Eksplikatsioon!$O83:$AG83),"")),"")</f>
        <v/>
      </c>
      <c r="AJ82" s="52" t="str">
        <f>IFERROR(IF($G82=Tabelid!$L$6,$E82*Q82,IFERROR($E82*Q82/SUM($J82:$AB82)*(Eksplikatsioon!V83)/SUMPRODUCT($J82:$AB82,Eksplikatsioon!$O83:$AG83),"")),"")</f>
        <v/>
      </c>
      <c r="AK82" s="52" t="str">
        <f>IFERROR(IF($G82=Tabelid!$L$6,$E82*R82,IFERROR($E82*R82/SUM($J82:$AB82)*(Eksplikatsioon!W83)/SUMPRODUCT($J82:$AB82,Eksplikatsioon!$O83:$AG83),"")),"")</f>
        <v/>
      </c>
      <c r="AL82" s="52" t="str">
        <f>IFERROR(IF($G82=Tabelid!$L$6,$E82*S82,IFERROR($E82*S82/SUM($J82:$AB82)*(Eksplikatsioon!X83)/SUMPRODUCT($J82:$AB82,Eksplikatsioon!$O83:$AG83),"")),"")</f>
        <v/>
      </c>
      <c r="AM82" s="52" t="str">
        <f>IFERROR(IF($G82=Tabelid!$L$6,$E82*T82,IFERROR($E82*T82/SUM($J82:$AB82)*(Eksplikatsioon!Y83)/SUMPRODUCT($J82:$AB82,Eksplikatsioon!$O83:$AG83),"")),"")</f>
        <v/>
      </c>
      <c r="AN82" s="52" t="str">
        <f>IFERROR(IF($G82=Tabelid!$L$6,$E82*U82,IFERROR($E82*U82/SUM($J82:$AB82)*(Eksplikatsioon!Z83)/SUMPRODUCT($J82:$AB82,Eksplikatsioon!$O83:$AG83),"")),"")</f>
        <v/>
      </c>
      <c r="AO82" s="52" t="str">
        <f>IFERROR(IF($G82=Tabelid!$L$6,$E82*V82,IFERROR($E82*V82/SUM($J82:$AB82)*(Eksplikatsioon!AA83)/SUMPRODUCT($J82:$AB82,Eksplikatsioon!$O83:$AG83),"")),"")</f>
        <v/>
      </c>
      <c r="AP82" s="52" t="str">
        <f>IFERROR(IF($G82=Tabelid!$L$6,$E82*W82,IFERROR($E82*W82/SUM($J82:$AB82)*(Eksplikatsioon!AB83)/SUMPRODUCT($J82:$AB82,Eksplikatsioon!$O83:$AG83),"")),"")</f>
        <v/>
      </c>
      <c r="AQ82" s="52" t="str">
        <f>IFERROR(IF($G82=Tabelid!$L$6,$E82*X82,IFERROR($E82*X82/SUM($J82:$AB82)*(Eksplikatsioon!AC83)/SUMPRODUCT($J82:$AB82,Eksplikatsioon!$O83:$AG83),"")),"")</f>
        <v/>
      </c>
      <c r="AR82" s="52" t="str">
        <f>IFERROR(IF($G82=Tabelid!$L$6,$E82*Y82,IFERROR($E82*Y82/SUM($J82:$AB82)*(Eksplikatsioon!AD83)/SUMPRODUCT($J82:$AB82,Eksplikatsioon!$O83:$AG83),"")),"")</f>
        <v/>
      </c>
      <c r="AS82" s="52" t="str">
        <f>IFERROR(IF($G82=Tabelid!$L$6,$E82*Z82,IFERROR($E82*Z82/SUM($J82:$AB82)*(Eksplikatsioon!AE83)/SUMPRODUCT($J82:$AB82,Eksplikatsioon!$O83:$AG83),"")),"")</f>
        <v/>
      </c>
      <c r="AT82" s="52" t="str">
        <f>IFERROR(IF($G82=Tabelid!$L$6,$E82*AA82,IFERROR($E82*AA82/SUM($J82:$AB82)*(Eksplikatsioon!AF83)/SUMPRODUCT($J82:$AB82,Eksplikatsioon!$O83:$AG83),"")),"")</f>
        <v/>
      </c>
      <c r="AU82" s="52" t="str">
        <f>IFERROR(IF($G82=Tabelid!$L$6,$E82*AB82,IFERROR($E82*AB82/SUM($J82:$AB82)*(Eksplikatsioon!AG83)/SUMPRODUCT($J82:$AB82,Eksplikatsioon!$O83:$AG83),"")),"")</f>
        <v/>
      </c>
    </row>
    <row r="83" spans="1:47" x14ac:dyDescent="0.25">
      <c r="A83" s="38" t="str">
        <f>IF(Eksplikatsioon!A84=0,"",Eksplikatsioon!A84)</f>
        <v>02</v>
      </c>
      <c r="B83" s="38" t="str">
        <f>IF(Eksplikatsioon!B84=0,"",Eksplikatsioon!B84)</f>
        <v>217</v>
      </c>
      <c r="C83" s="38" t="str">
        <f>IF(Eksplikatsioon!C84=0,"",Eksplikatsioon!C84)</f>
        <v>ÜÜRITAV PIND</v>
      </c>
      <c r="D83" s="38" t="str">
        <f>IF(Eksplikatsioon!D84=0,"",Eksplikatsioon!D84)</f>
        <v>Kabinet/Büroo</v>
      </c>
      <c r="E83" s="38">
        <f>IF(Eksplikatsioon!F84=0,"",Eksplikatsioon!F84)</f>
        <v>11.6</v>
      </c>
      <c r="F83" s="38" t="str">
        <f>IF(Eksplikatsioon!H84=0,"",Eksplikatsioon!H84)</f>
        <v>vakantne</v>
      </c>
      <c r="G83" s="38" t="str">
        <f>IF(Eksplikatsioon!J84=0,"",Eksplikatsioon!J84)</f>
        <v>Ainukasutuses pind</v>
      </c>
      <c r="H83" s="38" t="str">
        <f>IF(Eksplikatsioon!K84=0,"",Eksplikatsioon!K84)</f>
        <v>Aktiivne vakantsus</v>
      </c>
      <c r="I83" s="38" t="str">
        <f>IF(Eksplikatsioon!L84=0,"",Eksplikatsioon!L84)</f>
        <v/>
      </c>
      <c r="J83" s="52" t="str">
        <f>IFERROR(IF($G83=Tabelid!$L$6,Eksplikatsioon!O84/SUM(Eksplikatsioon!$O84:'Eksplikatsioon'!$AG84),IF($G83=Tabelid!$L$4,IFERROR(SUMIFS($E:$E,$G:$G,Tabelid!$L$1,$C:$C,Tabelid!$J$4,$H:$H,J$2,$A:$A,$A83)/SUMIFS($E:$E,$G:$G,Tabelid!$L$1,$C:$C,Tabelid!$J$4,$A:$A,$A83),0),IF($G83=Tabelid!$L$5,IFERROR(SUMIFS($E:$E,$G:$G,Tabelid!$L$1,$C:$C,Tabelid!$J$4,$H:$H,J$2)/SUMIFS($E:$E,$G:$G,Tabelid!$L$1,$C:$C,Tabelid!$J$4),0),""))),"")</f>
        <v/>
      </c>
      <c r="K83" s="52" t="str">
        <f>IFERROR(IF($G83=Tabelid!$L$6,Eksplikatsioon!P84/SUM(Eksplikatsioon!$O84:'Eksplikatsioon'!$AG84),IF($G83=Tabelid!$L$4,IFERROR(SUMIFS($E:$E,$G:$G,Tabelid!$L$1,$C:$C,Tabelid!$J$4,$H:$H,K$2,$A:$A,$A83)/SUMIFS($E:$E,$G:$G,Tabelid!$L$1,$C:$C,Tabelid!$J$4,$A:$A,$A83),0),IF($G83=Tabelid!$L$5,IFERROR(SUMIFS($E:$E,$G:$G,Tabelid!$L$1,$C:$C,Tabelid!$J$4,$H:$H,K$2)/SUMIFS($E:$E,$G:$G,Tabelid!$L$1,$C:$C,Tabelid!$J$4),0),""))),"")</f>
        <v/>
      </c>
      <c r="L83" s="52" t="str">
        <f>IFERROR(IF($G83=Tabelid!$L$6,Eksplikatsioon!Q84/SUM(Eksplikatsioon!$O84:'Eksplikatsioon'!$AG84),IF($G83=Tabelid!$L$4,IFERROR(SUMIFS($E:$E,$G:$G,Tabelid!$L$1,$C:$C,Tabelid!$J$4,$H:$H,L$2,$A:$A,$A83)/SUMIFS($E:$E,$G:$G,Tabelid!$L$1,$C:$C,Tabelid!$J$4,$A:$A,$A83),0),IF($G83=Tabelid!$L$5,IFERROR(SUMIFS($E:$E,$G:$G,Tabelid!$L$1,$C:$C,Tabelid!$J$4,$H:$H,L$2)/SUMIFS($E:$E,$G:$G,Tabelid!$L$1,$C:$C,Tabelid!$J$4),0),""))),"")</f>
        <v/>
      </c>
      <c r="M83" s="52" t="str">
        <f>IFERROR(IF($G83=Tabelid!$L$6,Eksplikatsioon!R84/SUM(Eksplikatsioon!$O84:'Eksplikatsioon'!$AG84),IF($G83=Tabelid!$L$4,IFERROR(SUMIFS($E:$E,$G:$G,Tabelid!$L$1,$C:$C,Tabelid!$J$4,$H:$H,M$2,$A:$A,$A83)/SUMIFS($E:$E,$G:$G,Tabelid!$L$1,$C:$C,Tabelid!$J$4,$A:$A,$A83),0),IF($G83=Tabelid!$L$5,IFERROR(SUMIFS($E:$E,$G:$G,Tabelid!$L$1,$C:$C,Tabelid!$J$4,$H:$H,M$2)/SUMIFS($E:$E,$G:$G,Tabelid!$L$1,$C:$C,Tabelid!$J$4),0),""))),"")</f>
        <v/>
      </c>
      <c r="N83" s="52" t="str">
        <f>IFERROR(IF($G83=Tabelid!$L$6,Eksplikatsioon!S84/SUM(Eksplikatsioon!$O84:'Eksplikatsioon'!$AG84),IF($G83=Tabelid!$L$4,IFERROR(SUMIFS($E:$E,$G:$G,Tabelid!$L$1,$C:$C,Tabelid!$J$4,$H:$H,N$2,$A:$A,$A83)/SUMIFS($E:$E,$G:$G,Tabelid!$L$1,$C:$C,Tabelid!$J$4,$A:$A,$A83),0),IF($G83=Tabelid!$L$5,IFERROR(SUMIFS($E:$E,$G:$G,Tabelid!$L$1,$C:$C,Tabelid!$J$4,$H:$H,N$2)/SUMIFS($E:$E,$G:$G,Tabelid!$L$1,$C:$C,Tabelid!$J$4),0),""))),"")</f>
        <v/>
      </c>
      <c r="O83" s="52" t="str">
        <f>IFERROR(IF($G83=Tabelid!$L$6,Eksplikatsioon!T84/SUM(Eksplikatsioon!$O84:'Eksplikatsioon'!$AG84),IF($G83=Tabelid!$L$4,IFERROR(SUMIFS($E:$E,$G:$G,Tabelid!$L$1,$C:$C,Tabelid!$J$4,$H:$H,O$2,$A:$A,$A83)/SUMIFS($E:$E,$G:$G,Tabelid!$L$1,$C:$C,Tabelid!$J$4,$A:$A,$A83),0),IF($G83=Tabelid!$L$5,IFERROR(SUMIFS($E:$E,$G:$G,Tabelid!$L$1,$C:$C,Tabelid!$J$4,$H:$H,O$2)/SUMIFS($E:$E,$G:$G,Tabelid!$L$1,$C:$C,Tabelid!$J$4),0),""))),"")</f>
        <v/>
      </c>
      <c r="P83" s="52" t="str">
        <f>IFERROR(IF($G83=Tabelid!$L$6,Eksplikatsioon!U84/SUM(Eksplikatsioon!$O84:'Eksplikatsioon'!$AG84),IF($G83=Tabelid!$L$4,IFERROR(SUMIFS($E:$E,$G:$G,Tabelid!$L$1,$C:$C,Tabelid!$J$4,$H:$H,P$2,$A:$A,$A83)/SUMIFS($E:$E,$G:$G,Tabelid!$L$1,$C:$C,Tabelid!$J$4,$A:$A,$A83),0),IF($G83=Tabelid!$L$5,IFERROR(SUMIFS($E:$E,$G:$G,Tabelid!$L$1,$C:$C,Tabelid!$J$4,$H:$H,P$2)/SUMIFS($E:$E,$G:$G,Tabelid!$L$1,$C:$C,Tabelid!$J$4),0),""))),"")</f>
        <v/>
      </c>
      <c r="Q83" s="52" t="str">
        <f>IFERROR(IF($G83=Tabelid!$L$6,Eksplikatsioon!V84/SUM(Eksplikatsioon!$O84:'Eksplikatsioon'!$AG84),IF($G83=Tabelid!$L$4,IFERROR(SUMIFS($E:$E,$G:$G,Tabelid!$L$1,$C:$C,Tabelid!$J$4,$H:$H,Q$2,$A:$A,$A83)/SUMIFS($E:$E,$G:$G,Tabelid!$L$1,$C:$C,Tabelid!$J$4,$A:$A,$A83),0),IF($G83=Tabelid!$L$5,IFERROR(SUMIFS($E:$E,$G:$G,Tabelid!$L$1,$C:$C,Tabelid!$J$4,$H:$H,Q$2)/SUMIFS($E:$E,$G:$G,Tabelid!$L$1,$C:$C,Tabelid!$J$4),0),""))),"")</f>
        <v/>
      </c>
      <c r="R83" s="52" t="str">
        <f>IFERROR(IF($G83=Tabelid!$L$6,Eksplikatsioon!W84/SUM(Eksplikatsioon!$O84:'Eksplikatsioon'!$AG84),IF($G83=Tabelid!$L$4,IFERROR(SUMIFS($E:$E,$G:$G,Tabelid!$L$1,$C:$C,Tabelid!$J$4,$H:$H,R$2,$A:$A,$A83)/SUMIFS($E:$E,$G:$G,Tabelid!$L$1,$C:$C,Tabelid!$J$4,$A:$A,$A83),0),IF($G83=Tabelid!$L$5,IFERROR(SUMIFS($E:$E,$G:$G,Tabelid!$L$1,$C:$C,Tabelid!$J$4,$H:$H,R$2)/SUMIFS($E:$E,$G:$G,Tabelid!$L$1,$C:$C,Tabelid!$J$4),0),""))),"")</f>
        <v/>
      </c>
      <c r="S83" s="52" t="str">
        <f>IFERROR(IF($G83=Tabelid!$L$6,Eksplikatsioon!X84/SUM(Eksplikatsioon!$O84:'Eksplikatsioon'!$AG84),IF($G83=Tabelid!$L$4,IFERROR(SUMIFS($E:$E,$G:$G,Tabelid!$L$1,$C:$C,Tabelid!$J$4,$H:$H,S$2,$A:$A,$A83)/SUMIFS($E:$E,$G:$G,Tabelid!$L$1,$C:$C,Tabelid!$J$4,$A:$A,$A83),0),IF($G83=Tabelid!$L$5,IFERROR(SUMIFS($E:$E,$G:$G,Tabelid!$L$1,$C:$C,Tabelid!$J$4,$H:$H,S$2)/SUMIFS($E:$E,$G:$G,Tabelid!$L$1,$C:$C,Tabelid!$J$4),0),""))),"")</f>
        <v/>
      </c>
      <c r="T83" s="52" t="str">
        <f>IFERROR(IF($G83=Tabelid!$L$6,Eksplikatsioon!Y84/SUM(Eksplikatsioon!$O84:'Eksplikatsioon'!$AG84),IF($G83=Tabelid!$L$4,IFERROR(SUMIFS($E:$E,$G:$G,Tabelid!$L$1,$C:$C,Tabelid!$J$4,$H:$H,T$2,$A:$A,$A83)/SUMIFS($E:$E,$G:$G,Tabelid!$L$1,$C:$C,Tabelid!$J$4,$A:$A,$A83),0),IF($G83=Tabelid!$L$5,IFERROR(SUMIFS($E:$E,$G:$G,Tabelid!$L$1,$C:$C,Tabelid!$J$4,$H:$H,T$2)/SUMIFS($E:$E,$G:$G,Tabelid!$L$1,$C:$C,Tabelid!$J$4),0),""))),"")</f>
        <v/>
      </c>
      <c r="U83" s="52" t="str">
        <f>IFERROR(IF($G83=Tabelid!$L$6,Eksplikatsioon!Z84/SUM(Eksplikatsioon!$O84:'Eksplikatsioon'!$AG84),IF($G83=Tabelid!$L$4,IFERROR(SUMIFS($E:$E,$G:$G,Tabelid!$L$1,$C:$C,Tabelid!$J$4,$H:$H,U$2,$A:$A,$A83)/SUMIFS($E:$E,$G:$G,Tabelid!$L$1,$C:$C,Tabelid!$J$4,$A:$A,$A83),0),IF($G83=Tabelid!$L$5,IFERROR(SUMIFS($E:$E,$G:$G,Tabelid!$L$1,$C:$C,Tabelid!$J$4,$H:$H,U$2)/SUMIFS($E:$E,$G:$G,Tabelid!$L$1,$C:$C,Tabelid!$J$4),0),""))),"")</f>
        <v/>
      </c>
      <c r="V83" s="52"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52"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52"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52"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52"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52"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52"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52" t="str">
        <f>IFERROR(IF($G83=Tabelid!$L$6,$E83*J83,IFERROR($E83*J83/SUM($J83:$AB83)*(Eksplikatsioon!O84)/SUMPRODUCT($J83:$AB83,Eksplikatsioon!$O84:$AG84),"")),"")</f>
        <v/>
      </c>
      <c r="AD83" s="52" t="str">
        <f>IFERROR(IF($G83=Tabelid!$L$6,$E83*K83,IFERROR($E83*K83/SUM($J83:$AB83)*(Eksplikatsioon!P84)/SUMPRODUCT($J83:$AB83,Eksplikatsioon!$O84:$AG84),"")),"")</f>
        <v/>
      </c>
      <c r="AE83" s="52" t="str">
        <f>IFERROR(IF($G83=Tabelid!$L$6,$E83*L83,IFERROR($E83*L83/SUM($J83:$AB83)*(Eksplikatsioon!Q84)/SUMPRODUCT($J83:$AB83,Eksplikatsioon!$O84:$AG84),"")),"")</f>
        <v/>
      </c>
      <c r="AF83" s="52" t="str">
        <f>IFERROR(IF($G83=Tabelid!$L$6,$E83*M83,IFERROR($E83*M83/SUM($J83:$AB83)*(Eksplikatsioon!R84)/SUMPRODUCT($J83:$AB83,Eksplikatsioon!$O84:$AG84),"")),"")</f>
        <v/>
      </c>
      <c r="AG83" s="52" t="str">
        <f>IFERROR(IF($G83=Tabelid!$L$6,$E83*N83,IFERROR($E83*N83/SUM($J83:$AB83)*(Eksplikatsioon!S84)/SUMPRODUCT($J83:$AB83,Eksplikatsioon!$O84:$AG84),"")),"")</f>
        <v/>
      </c>
      <c r="AH83" s="52" t="str">
        <f>IFERROR(IF($G83=Tabelid!$L$6,$E83*O83,IFERROR($E83*O83/SUM($J83:$AB83)*(Eksplikatsioon!T84)/SUMPRODUCT($J83:$AB83,Eksplikatsioon!$O84:$AG84),"")),"")</f>
        <v/>
      </c>
      <c r="AI83" s="52" t="str">
        <f>IFERROR(IF($G83=Tabelid!$L$6,$E83*P83,IFERROR($E83*P83/SUM($J83:$AB83)*(Eksplikatsioon!U84)/SUMPRODUCT($J83:$AB83,Eksplikatsioon!$O84:$AG84),"")),"")</f>
        <v/>
      </c>
      <c r="AJ83" s="52" t="str">
        <f>IFERROR(IF($G83=Tabelid!$L$6,$E83*Q83,IFERROR($E83*Q83/SUM($J83:$AB83)*(Eksplikatsioon!V84)/SUMPRODUCT($J83:$AB83,Eksplikatsioon!$O84:$AG84),"")),"")</f>
        <v/>
      </c>
      <c r="AK83" s="52" t="str">
        <f>IFERROR(IF($G83=Tabelid!$L$6,$E83*R83,IFERROR($E83*R83/SUM($J83:$AB83)*(Eksplikatsioon!W84)/SUMPRODUCT($J83:$AB83,Eksplikatsioon!$O84:$AG84),"")),"")</f>
        <v/>
      </c>
      <c r="AL83" s="52" t="str">
        <f>IFERROR(IF($G83=Tabelid!$L$6,$E83*S83,IFERROR($E83*S83/SUM($J83:$AB83)*(Eksplikatsioon!X84)/SUMPRODUCT($J83:$AB83,Eksplikatsioon!$O84:$AG84),"")),"")</f>
        <v/>
      </c>
      <c r="AM83" s="52" t="str">
        <f>IFERROR(IF($G83=Tabelid!$L$6,$E83*T83,IFERROR($E83*T83/SUM($J83:$AB83)*(Eksplikatsioon!Y84)/SUMPRODUCT($J83:$AB83,Eksplikatsioon!$O84:$AG84),"")),"")</f>
        <v/>
      </c>
      <c r="AN83" s="52" t="str">
        <f>IFERROR(IF($G83=Tabelid!$L$6,$E83*U83,IFERROR($E83*U83/SUM($J83:$AB83)*(Eksplikatsioon!Z84)/SUMPRODUCT($J83:$AB83,Eksplikatsioon!$O84:$AG84),"")),"")</f>
        <v/>
      </c>
      <c r="AO83" s="52" t="str">
        <f>IFERROR(IF($G83=Tabelid!$L$6,$E83*V83,IFERROR($E83*V83/SUM($J83:$AB83)*(Eksplikatsioon!AA84)/SUMPRODUCT($J83:$AB83,Eksplikatsioon!$O84:$AG84),"")),"")</f>
        <v/>
      </c>
      <c r="AP83" s="52" t="str">
        <f>IFERROR(IF($G83=Tabelid!$L$6,$E83*W83,IFERROR($E83*W83/SUM($J83:$AB83)*(Eksplikatsioon!AB84)/SUMPRODUCT($J83:$AB83,Eksplikatsioon!$O84:$AG84),"")),"")</f>
        <v/>
      </c>
      <c r="AQ83" s="52" t="str">
        <f>IFERROR(IF($G83=Tabelid!$L$6,$E83*X83,IFERROR($E83*X83/SUM($J83:$AB83)*(Eksplikatsioon!AC84)/SUMPRODUCT($J83:$AB83,Eksplikatsioon!$O84:$AG84),"")),"")</f>
        <v/>
      </c>
      <c r="AR83" s="52" t="str">
        <f>IFERROR(IF($G83=Tabelid!$L$6,$E83*Y83,IFERROR($E83*Y83/SUM($J83:$AB83)*(Eksplikatsioon!AD84)/SUMPRODUCT($J83:$AB83,Eksplikatsioon!$O84:$AG84),"")),"")</f>
        <v/>
      </c>
      <c r="AS83" s="52" t="str">
        <f>IFERROR(IF($G83=Tabelid!$L$6,$E83*Z83,IFERROR($E83*Z83/SUM($J83:$AB83)*(Eksplikatsioon!AE84)/SUMPRODUCT($J83:$AB83,Eksplikatsioon!$O84:$AG84),"")),"")</f>
        <v/>
      </c>
      <c r="AT83" s="52" t="str">
        <f>IFERROR(IF($G83=Tabelid!$L$6,$E83*AA83,IFERROR($E83*AA83/SUM($J83:$AB83)*(Eksplikatsioon!AF84)/SUMPRODUCT($J83:$AB83,Eksplikatsioon!$O84:$AG84),"")),"")</f>
        <v/>
      </c>
      <c r="AU83" s="52" t="str">
        <f>IFERROR(IF($G83=Tabelid!$L$6,$E83*AB83,IFERROR($E83*AB83/SUM($J83:$AB83)*(Eksplikatsioon!AG84)/SUMPRODUCT($J83:$AB83,Eksplikatsioon!$O84:$AG84),"")),"")</f>
        <v/>
      </c>
    </row>
    <row r="84" spans="1:47" x14ac:dyDescent="0.25">
      <c r="A84" s="38" t="str">
        <f>IF(Eksplikatsioon!A85=0,"",Eksplikatsioon!A85)</f>
        <v>02</v>
      </c>
      <c r="B84" s="38" t="str">
        <f>IF(Eksplikatsioon!B85=0,"",Eksplikatsioon!B85)</f>
        <v>218</v>
      </c>
      <c r="C84" s="38" t="str">
        <f>IF(Eksplikatsioon!C85=0,"",Eksplikatsioon!C85)</f>
        <v>ÜÜRITAV PIND</v>
      </c>
      <c r="D84" s="38" t="str">
        <f>IF(Eksplikatsioon!D85=0,"",Eksplikatsioon!D85)</f>
        <v>Kabinet/Büroo</v>
      </c>
      <c r="E84" s="38">
        <f>IF(Eksplikatsioon!F85=0,"",Eksplikatsioon!F85)</f>
        <v>11.4</v>
      </c>
      <c r="F84" s="38" t="str">
        <f>IF(Eksplikatsioon!H85=0,"",Eksplikatsioon!H85)</f>
        <v/>
      </c>
      <c r="G84" s="38" t="str">
        <f>IF(Eksplikatsioon!J85=0,"",Eksplikatsioon!J85)</f>
        <v>Ainukasutuses pind</v>
      </c>
      <c r="H84" s="38" t="str">
        <f>IF(Eksplikatsioon!K85=0,"",Eksplikatsioon!K85)</f>
        <v>Eesti Õigusabibüroo</v>
      </c>
      <c r="I84" s="38" t="str">
        <f>IF(Eksplikatsioon!L85=0,"",Eksplikatsioon!L85)</f>
        <v>LEIGRI5_23</v>
      </c>
      <c r="J84" s="52" t="str">
        <f>IFERROR(IF($G84=Tabelid!$L$6,Eksplikatsioon!O85/SUM(Eksplikatsioon!$O85:'Eksplikatsioon'!$AG85),IF($G84=Tabelid!$L$4,IFERROR(SUMIFS($E:$E,$G:$G,Tabelid!$L$1,$C:$C,Tabelid!$J$4,$H:$H,J$2,$A:$A,$A84)/SUMIFS($E:$E,$G:$G,Tabelid!$L$1,$C:$C,Tabelid!$J$4,$A:$A,$A84),0),IF($G84=Tabelid!$L$5,IFERROR(SUMIFS($E:$E,$G:$G,Tabelid!$L$1,$C:$C,Tabelid!$J$4,$H:$H,J$2)/SUMIFS($E:$E,$G:$G,Tabelid!$L$1,$C:$C,Tabelid!$J$4),0),""))),"")</f>
        <v/>
      </c>
      <c r="K84" s="52" t="str">
        <f>IFERROR(IF($G84=Tabelid!$L$6,Eksplikatsioon!P85/SUM(Eksplikatsioon!$O85:'Eksplikatsioon'!$AG85),IF($G84=Tabelid!$L$4,IFERROR(SUMIFS($E:$E,$G:$G,Tabelid!$L$1,$C:$C,Tabelid!$J$4,$H:$H,K$2,$A:$A,$A84)/SUMIFS($E:$E,$G:$G,Tabelid!$L$1,$C:$C,Tabelid!$J$4,$A:$A,$A84),0),IF($G84=Tabelid!$L$5,IFERROR(SUMIFS($E:$E,$G:$G,Tabelid!$L$1,$C:$C,Tabelid!$J$4,$H:$H,K$2)/SUMIFS($E:$E,$G:$G,Tabelid!$L$1,$C:$C,Tabelid!$J$4),0),""))),"")</f>
        <v/>
      </c>
      <c r="L84" s="52" t="str">
        <f>IFERROR(IF($G84=Tabelid!$L$6,Eksplikatsioon!Q85/SUM(Eksplikatsioon!$O85:'Eksplikatsioon'!$AG85),IF($G84=Tabelid!$L$4,IFERROR(SUMIFS($E:$E,$G:$G,Tabelid!$L$1,$C:$C,Tabelid!$J$4,$H:$H,L$2,$A:$A,$A84)/SUMIFS($E:$E,$G:$G,Tabelid!$L$1,$C:$C,Tabelid!$J$4,$A:$A,$A84),0),IF($G84=Tabelid!$L$5,IFERROR(SUMIFS($E:$E,$G:$G,Tabelid!$L$1,$C:$C,Tabelid!$J$4,$H:$H,L$2)/SUMIFS($E:$E,$G:$G,Tabelid!$L$1,$C:$C,Tabelid!$J$4),0),""))),"")</f>
        <v/>
      </c>
      <c r="M84" s="52" t="str">
        <f>IFERROR(IF($G84=Tabelid!$L$6,Eksplikatsioon!R85/SUM(Eksplikatsioon!$O85:'Eksplikatsioon'!$AG85),IF($G84=Tabelid!$L$4,IFERROR(SUMIFS($E:$E,$G:$G,Tabelid!$L$1,$C:$C,Tabelid!$J$4,$H:$H,M$2,$A:$A,$A84)/SUMIFS($E:$E,$G:$G,Tabelid!$L$1,$C:$C,Tabelid!$J$4,$A:$A,$A84),0),IF($G84=Tabelid!$L$5,IFERROR(SUMIFS($E:$E,$G:$G,Tabelid!$L$1,$C:$C,Tabelid!$J$4,$H:$H,M$2)/SUMIFS($E:$E,$G:$G,Tabelid!$L$1,$C:$C,Tabelid!$J$4),0),""))),"")</f>
        <v/>
      </c>
      <c r="N84" s="52" t="str">
        <f>IFERROR(IF($G84=Tabelid!$L$6,Eksplikatsioon!S85/SUM(Eksplikatsioon!$O85:'Eksplikatsioon'!$AG85),IF($G84=Tabelid!$L$4,IFERROR(SUMIFS($E:$E,$G:$G,Tabelid!$L$1,$C:$C,Tabelid!$J$4,$H:$H,N$2,$A:$A,$A84)/SUMIFS($E:$E,$G:$G,Tabelid!$L$1,$C:$C,Tabelid!$J$4,$A:$A,$A84),0),IF($G84=Tabelid!$L$5,IFERROR(SUMIFS($E:$E,$G:$G,Tabelid!$L$1,$C:$C,Tabelid!$J$4,$H:$H,N$2)/SUMIFS($E:$E,$G:$G,Tabelid!$L$1,$C:$C,Tabelid!$J$4),0),""))),"")</f>
        <v/>
      </c>
      <c r="O84" s="52" t="str">
        <f>IFERROR(IF($G84=Tabelid!$L$6,Eksplikatsioon!T85/SUM(Eksplikatsioon!$O85:'Eksplikatsioon'!$AG85),IF($G84=Tabelid!$L$4,IFERROR(SUMIFS($E:$E,$G:$G,Tabelid!$L$1,$C:$C,Tabelid!$J$4,$H:$H,O$2,$A:$A,$A84)/SUMIFS($E:$E,$G:$G,Tabelid!$L$1,$C:$C,Tabelid!$J$4,$A:$A,$A84),0),IF($G84=Tabelid!$L$5,IFERROR(SUMIFS($E:$E,$G:$G,Tabelid!$L$1,$C:$C,Tabelid!$J$4,$H:$H,O$2)/SUMIFS($E:$E,$G:$G,Tabelid!$L$1,$C:$C,Tabelid!$J$4),0),""))),"")</f>
        <v/>
      </c>
      <c r="P84" s="52" t="str">
        <f>IFERROR(IF($G84=Tabelid!$L$6,Eksplikatsioon!U85/SUM(Eksplikatsioon!$O85:'Eksplikatsioon'!$AG85),IF($G84=Tabelid!$L$4,IFERROR(SUMIFS($E:$E,$G:$G,Tabelid!$L$1,$C:$C,Tabelid!$J$4,$H:$H,P$2,$A:$A,$A84)/SUMIFS($E:$E,$G:$G,Tabelid!$L$1,$C:$C,Tabelid!$J$4,$A:$A,$A84),0),IF($G84=Tabelid!$L$5,IFERROR(SUMIFS($E:$E,$G:$G,Tabelid!$L$1,$C:$C,Tabelid!$J$4,$H:$H,P$2)/SUMIFS($E:$E,$G:$G,Tabelid!$L$1,$C:$C,Tabelid!$J$4),0),""))),"")</f>
        <v/>
      </c>
      <c r="Q84" s="52" t="str">
        <f>IFERROR(IF($G84=Tabelid!$L$6,Eksplikatsioon!V85/SUM(Eksplikatsioon!$O85:'Eksplikatsioon'!$AG85),IF($G84=Tabelid!$L$4,IFERROR(SUMIFS($E:$E,$G:$G,Tabelid!$L$1,$C:$C,Tabelid!$J$4,$H:$H,Q$2,$A:$A,$A84)/SUMIFS($E:$E,$G:$G,Tabelid!$L$1,$C:$C,Tabelid!$J$4,$A:$A,$A84),0),IF($G84=Tabelid!$L$5,IFERROR(SUMIFS($E:$E,$G:$G,Tabelid!$L$1,$C:$C,Tabelid!$J$4,$H:$H,Q$2)/SUMIFS($E:$E,$G:$G,Tabelid!$L$1,$C:$C,Tabelid!$J$4),0),""))),"")</f>
        <v/>
      </c>
      <c r="R84" s="52" t="str">
        <f>IFERROR(IF($G84=Tabelid!$L$6,Eksplikatsioon!W85/SUM(Eksplikatsioon!$O85:'Eksplikatsioon'!$AG85),IF($G84=Tabelid!$L$4,IFERROR(SUMIFS($E:$E,$G:$G,Tabelid!$L$1,$C:$C,Tabelid!$J$4,$H:$H,R$2,$A:$A,$A84)/SUMIFS($E:$E,$G:$G,Tabelid!$L$1,$C:$C,Tabelid!$J$4,$A:$A,$A84),0),IF($G84=Tabelid!$L$5,IFERROR(SUMIFS($E:$E,$G:$G,Tabelid!$L$1,$C:$C,Tabelid!$J$4,$H:$H,R$2)/SUMIFS($E:$E,$G:$G,Tabelid!$L$1,$C:$C,Tabelid!$J$4),0),""))),"")</f>
        <v/>
      </c>
      <c r="S84" s="52" t="str">
        <f>IFERROR(IF($G84=Tabelid!$L$6,Eksplikatsioon!X85/SUM(Eksplikatsioon!$O85:'Eksplikatsioon'!$AG85),IF($G84=Tabelid!$L$4,IFERROR(SUMIFS($E:$E,$G:$G,Tabelid!$L$1,$C:$C,Tabelid!$J$4,$H:$H,S$2,$A:$A,$A84)/SUMIFS($E:$E,$G:$G,Tabelid!$L$1,$C:$C,Tabelid!$J$4,$A:$A,$A84),0),IF($G84=Tabelid!$L$5,IFERROR(SUMIFS($E:$E,$G:$G,Tabelid!$L$1,$C:$C,Tabelid!$J$4,$H:$H,S$2)/SUMIFS($E:$E,$G:$G,Tabelid!$L$1,$C:$C,Tabelid!$J$4),0),""))),"")</f>
        <v/>
      </c>
      <c r="T84" s="52" t="str">
        <f>IFERROR(IF($G84=Tabelid!$L$6,Eksplikatsioon!Y85/SUM(Eksplikatsioon!$O85:'Eksplikatsioon'!$AG85),IF($G84=Tabelid!$L$4,IFERROR(SUMIFS($E:$E,$G:$G,Tabelid!$L$1,$C:$C,Tabelid!$J$4,$H:$H,T$2,$A:$A,$A84)/SUMIFS($E:$E,$G:$G,Tabelid!$L$1,$C:$C,Tabelid!$J$4,$A:$A,$A84),0),IF($G84=Tabelid!$L$5,IFERROR(SUMIFS($E:$E,$G:$G,Tabelid!$L$1,$C:$C,Tabelid!$J$4,$H:$H,T$2)/SUMIFS($E:$E,$G:$G,Tabelid!$L$1,$C:$C,Tabelid!$J$4),0),""))),"")</f>
        <v/>
      </c>
      <c r="U84" s="52" t="str">
        <f>IFERROR(IF($G84=Tabelid!$L$6,Eksplikatsioon!Z85/SUM(Eksplikatsioon!$O85:'Eksplikatsioon'!$AG85),IF($G84=Tabelid!$L$4,IFERROR(SUMIFS($E:$E,$G:$G,Tabelid!$L$1,$C:$C,Tabelid!$J$4,$H:$H,U$2,$A:$A,$A84)/SUMIFS($E:$E,$G:$G,Tabelid!$L$1,$C:$C,Tabelid!$J$4,$A:$A,$A84),0),IF($G84=Tabelid!$L$5,IFERROR(SUMIFS($E:$E,$G:$G,Tabelid!$L$1,$C:$C,Tabelid!$J$4,$H:$H,U$2)/SUMIFS($E:$E,$G:$G,Tabelid!$L$1,$C:$C,Tabelid!$J$4),0),""))),"")</f>
        <v/>
      </c>
      <c r="V84" s="52"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52"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52"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52"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52"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52"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52"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52" t="str">
        <f>IFERROR(IF($G84=Tabelid!$L$6,$E84*J84,IFERROR($E84*J84/SUM($J84:$AB84)*(Eksplikatsioon!O85)/SUMPRODUCT($J84:$AB84,Eksplikatsioon!$O85:$AG85),"")),"")</f>
        <v/>
      </c>
      <c r="AD84" s="52" t="str">
        <f>IFERROR(IF($G84=Tabelid!$L$6,$E84*K84,IFERROR($E84*K84/SUM($J84:$AB84)*(Eksplikatsioon!P85)/SUMPRODUCT($J84:$AB84,Eksplikatsioon!$O85:$AG85),"")),"")</f>
        <v/>
      </c>
      <c r="AE84" s="52" t="str">
        <f>IFERROR(IF($G84=Tabelid!$L$6,$E84*L84,IFERROR($E84*L84/SUM($J84:$AB84)*(Eksplikatsioon!Q85)/SUMPRODUCT($J84:$AB84,Eksplikatsioon!$O85:$AG85),"")),"")</f>
        <v/>
      </c>
      <c r="AF84" s="52" t="str">
        <f>IFERROR(IF($G84=Tabelid!$L$6,$E84*M84,IFERROR($E84*M84/SUM($J84:$AB84)*(Eksplikatsioon!R85)/SUMPRODUCT($J84:$AB84,Eksplikatsioon!$O85:$AG85),"")),"")</f>
        <v/>
      </c>
      <c r="AG84" s="52" t="str">
        <f>IFERROR(IF($G84=Tabelid!$L$6,$E84*N84,IFERROR($E84*N84/SUM($J84:$AB84)*(Eksplikatsioon!S85)/SUMPRODUCT($J84:$AB84,Eksplikatsioon!$O85:$AG85),"")),"")</f>
        <v/>
      </c>
      <c r="AH84" s="52" t="str">
        <f>IFERROR(IF($G84=Tabelid!$L$6,$E84*O84,IFERROR($E84*O84/SUM($J84:$AB84)*(Eksplikatsioon!T85)/SUMPRODUCT($J84:$AB84,Eksplikatsioon!$O85:$AG85),"")),"")</f>
        <v/>
      </c>
      <c r="AI84" s="52" t="str">
        <f>IFERROR(IF($G84=Tabelid!$L$6,$E84*P84,IFERROR($E84*P84/SUM($J84:$AB84)*(Eksplikatsioon!U85)/SUMPRODUCT($J84:$AB84,Eksplikatsioon!$O85:$AG85),"")),"")</f>
        <v/>
      </c>
      <c r="AJ84" s="52" t="str">
        <f>IFERROR(IF($G84=Tabelid!$L$6,$E84*Q84,IFERROR($E84*Q84/SUM($J84:$AB84)*(Eksplikatsioon!V85)/SUMPRODUCT($J84:$AB84,Eksplikatsioon!$O85:$AG85),"")),"")</f>
        <v/>
      </c>
      <c r="AK84" s="52" t="str">
        <f>IFERROR(IF($G84=Tabelid!$L$6,$E84*R84,IFERROR($E84*R84/SUM($J84:$AB84)*(Eksplikatsioon!W85)/SUMPRODUCT($J84:$AB84,Eksplikatsioon!$O85:$AG85),"")),"")</f>
        <v/>
      </c>
      <c r="AL84" s="52" t="str">
        <f>IFERROR(IF($G84=Tabelid!$L$6,$E84*S84,IFERROR($E84*S84/SUM($J84:$AB84)*(Eksplikatsioon!X85)/SUMPRODUCT($J84:$AB84,Eksplikatsioon!$O85:$AG85),"")),"")</f>
        <v/>
      </c>
      <c r="AM84" s="52" t="str">
        <f>IFERROR(IF($G84=Tabelid!$L$6,$E84*T84,IFERROR($E84*T84/SUM($J84:$AB84)*(Eksplikatsioon!Y85)/SUMPRODUCT($J84:$AB84,Eksplikatsioon!$O85:$AG85),"")),"")</f>
        <v/>
      </c>
      <c r="AN84" s="52" t="str">
        <f>IFERROR(IF($G84=Tabelid!$L$6,$E84*U84,IFERROR($E84*U84/SUM($J84:$AB84)*(Eksplikatsioon!Z85)/SUMPRODUCT($J84:$AB84,Eksplikatsioon!$O85:$AG85),"")),"")</f>
        <v/>
      </c>
      <c r="AO84" s="52" t="str">
        <f>IFERROR(IF($G84=Tabelid!$L$6,$E84*V84,IFERROR($E84*V84/SUM($J84:$AB84)*(Eksplikatsioon!AA85)/SUMPRODUCT($J84:$AB84,Eksplikatsioon!$O85:$AG85),"")),"")</f>
        <v/>
      </c>
      <c r="AP84" s="52" t="str">
        <f>IFERROR(IF($G84=Tabelid!$L$6,$E84*W84,IFERROR($E84*W84/SUM($J84:$AB84)*(Eksplikatsioon!AB85)/SUMPRODUCT($J84:$AB84,Eksplikatsioon!$O85:$AG85),"")),"")</f>
        <v/>
      </c>
      <c r="AQ84" s="52" t="str">
        <f>IFERROR(IF($G84=Tabelid!$L$6,$E84*X84,IFERROR($E84*X84/SUM($J84:$AB84)*(Eksplikatsioon!AC85)/SUMPRODUCT($J84:$AB84,Eksplikatsioon!$O85:$AG85),"")),"")</f>
        <v/>
      </c>
      <c r="AR84" s="52" t="str">
        <f>IFERROR(IF($G84=Tabelid!$L$6,$E84*Y84,IFERROR($E84*Y84/SUM($J84:$AB84)*(Eksplikatsioon!AD85)/SUMPRODUCT($J84:$AB84,Eksplikatsioon!$O85:$AG85),"")),"")</f>
        <v/>
      </c>
      <c r="AS84" s="52" t="str">
        <f>IFERROR(IF($G84=Tabelid!$L$6,$E84*Z84,IFERROR($E84*Z84/SUM($J84:$AB84)*(Eksplikatsioon!AE85)/SUMPRODUCT($J84:$AB84,Eksplikatsioon!$O85:$AG85),"")),"")</f>
        <v/>
      </c>
      <c r="AT84" s="52" t="str">
        <f>IFERROR(IF($G84=Tabelid!$L$6,$E84*AA84,IFERROR($E84*AA84/SUM($J84:$AB84)*(Eksplikatsioon!AF85)/SUMPRODUCT($J84:$AB84,Eksplikatsioon!$O85:$AG85),"")),"")</f>
        <v/>
      </c>
      <c r="AU84" s="52" t="str">
        <f>IFERROR(IF($G84=Tabelid!$L$6,$E84*AB84,IFERROR($E84*AB84/SUM($J84:$AB84)*(Eksplikatsioon!AG85)/SUMPRODUCT($J84:$AB84,Eksplikatsioon!$O85:$AG85),"")),"")</f>
        <v/>
      </c>
    </row>
    <row r="85" spans="1:47" x14ac:dyDescent="0.25">
      <c r="A85" s="38" t="str">
        <f>IF(Eksplikatsioon!A86=0,"",Eksplikatsioon!A86)</f>
        <v>02</v>
      </c>
      <c r="B85" s="38" t="str">
        <f>IF(Eksplikatsioon!B86=0,"",Eksplikatsioon!B86)</f>
        <v>219</v>
      </c>
      <c r="C85" s="38" t="str">
        <f>IF(Eksplikatsioon!C86=0,"",Eksplikatsioon!C86)</f>
        <v>ÜÜRITAV PIND</v>
      </c>
      <c r="D85" s="38" t="str">
        <f>IF(Eksplikatsioon!D86=0,"",Eksplikatsioon!D86)</f>
        <v>Abiruum</v>
      </c>
      <c r="E85" s="38">
        <f>IF(Eksplikatsioon!F86=0,"",Eksplikatsioon!F86)</f>
        <v>12.7</v>
      </c>
      <c r="F85" s="38" t="str">
        <f>IF(Eksplikatsioon!H86=0,"",Eksplikatsioon!H86)</f>
        <v>vakantne</v>
      </c>
      <c r="G85" s="38" t="str">
        <f>IF(Eksplikatsioon!J86=0,"",Eksplikatsioon!J86)</f>
        <v>Ainukasutuses pind</v>
      </c>
      <c r="H85" s="38" t="str">
        <f>IF(Eksplikatsioon!K86=0,"",Eksplikatsioon!K86)</f>
        <v>Aktiivne vakantsus</v>
      </c>
      <c r="I85" s="38" t="str">
        <f>IF(Eksplikatsioon!L86=0,"",Eksplikatsioon!L86)</f>
        <v/>
      </c>
      <c r="J85" s="52" t="str">
        <f>IFERROR(IF($G85=Tabelid!$L$6,Eksplikatsioon!O86/SUM(Eksplikatsioon!$O86:'Eksplikatsioon'!$AG86),IF($G85=Tabelid!$L$4,IFERROR(SUMIFS($E:$E,$G:$G,Tabelid!$L$1,$C:$C,Tabelid!$J$4,$H:$H,J$2,$A:$A,$A85)/SUMIFS($E:$E,$G:$G,Tabelid!$L$1,$C:$C,Tabelid!$J$4,$A:$A,$A85),0),IF($G85=Tabelid!$L$5,IFERROR(SUMIFS($E:$E,$G:$G,Tabelid!$L$1,$C:$C,Tabelid!$J$4,$H:$H,J$2)/SUMIFS($E:$E,$G:$G,Tabelid!$L$1,$C:$C,Tabelid!$J$4),0),""))),"")</f>
        <v/>
      </c>
      <c r="K85" s="52" t="str">
        <f>IFERROR(IF($G85=Tabelid!$L$6,Eksplikatsioon!P86/SUM(Eksplikatsioon!$O86:'Eksplikatsioon'!$AG86),IF($G85=Tabelid!$L$4,IFERROR(SUMIFS($E:$E,$G:$G,Tabelid!$L$1,$C:$C,Tabelid!$J$4,$H:$H,K$2,$A:$A,$A85)/SUMIFS($E:$E,$G:$G,Tabelid!$L$1,$C:$C,Tabelid!$J$4,$A:$A,$A85),0),IF($G85=Tabelid!$L$5,IFERROR(SUMIFS($E:$E,$G:$G,Tabelid!$L$1,$C:$C,Tabelid!$J$4,$H:$H,K$2)/SUMIFS($E:$E,$G:$G,Tabelid!$L$1,$C:$C,Tabelid!$J$4),0),""))),"")</f>
        <v/>
      </c>
      <c r="L85" s="52" t="str">
        <f>IFERROR(IF($G85=Tabelid!$L$6,Eksplikatsioon!Q86/SUM(Eksplikatsioon!$O86:'Eksplikatsioon'!$AG86),IF($G85=Tabelid!$L$4,IFERROR(SUMIFS($E:$E,$G:$G,Tabelid!$L$1,$C:$C,Tabelid!$J$4,$H:$H,L$2,$A:$A,$A85)/SUMIFS($E:$E,$G:$G,Tabelid!$L$1,$C:$C,Tabelid!$J$4,$A:$A,$A85),0),IF($G85=Tabelid!$L$5,IFERROR(SUMIFS($E:$E,$G:$G,Tabelid!$L$1,$C:$C,Tabelid!$J$4,$H:$H,L$2)/SUMIFS($E:$E,$G:$G,Tabelid!$L$1,$C:$C,Tabelid!$J$4),0),""))),"")</f>
        <v/>
      </c>
      <c r="M85" s="52" t="str">
        <f>IFERROR(IF($G85=Tabelid!$L$6,Eksplikatsioon!R86/SUM(Eksplikatsioon!$O86:'Eksplikatsioon'!$AG86),IF($G85=Tabelid!$L$4,IFERROR(SUMIFS($E:$E,$G:$G,Tabelid!$L$1,$C:$C,Tabelid!$J$4,$H:$H,M$2,$A:$A,$A85)/SUMIFS($E:$E,$G:$G,Tabelid!$L$1,$C:$C,Tabelid!$J$4,$A:$A,$A85),0),IF($G85=Tabelid!$L$5,IFERROR(SUMIFS($E:$E,$G:$G,Tabelid!$L$1,$C:$C,Tabelid!$J$4,$H:$H,M$2)/SUMIFS($E:$E,$G:$G,Tabelid!$L$1,$C:$C,Tabelid!$J$4),0),""))),"")</f>
        <v/>
      </c>
      <c r="N85" s="52" t="str">
        <f>IFERROR(IF($G85=Tabelid!$L$6,Eksplikatsioon!S86/SUM(Eksplikatsioon!$O86:'Eksplikatsioon'!$AG86),IF($G85=Tabelid!$L$4,IFERROR(SUMIFS($E:$E,$G:$G,Tabelid!$L$1,$C:$C,Tabelid!$J$4,$H:$H,N$2,$A:$A,$A85)/SUMIFS($E:$E,$G:$G,Tabelid!$L$1,$C:$C,Tabelid!$J$4,$A:$A,$A85),0),IF($G85=Tabelid!$L$5,IFERROR(SUMIFS($E:$E,$G:$G,Tabelid!$L$1,$C:$C,Tabelid!$J$4,$H:$H,N$2)/SUMIFS($E:$E,$G:$G,Tabelid!$L$1,$C:$C,Tabelid!$J$4),0),""))),"")</f>
        <v/>
      </c>
      <c r="O85" s="52" t="str">
        <f>IFERROR(IF($G85=Tabelid!$L$6,Eksplikatsioon!T86/SUM(Eksplikatsioon!$O86:'Eksplikatsioon'!$AG86),IF($G85=Tabelid!$L$4,IFERROR(SUMIFS($E:$E,$G:$G,Tabelid!$L$1,$C:$C,Tabelid!$J$4,$H:$H,O$2,$A:$A,$A85)/SUMIFS($E:$E,$G:$G,Tabelid!$L$1,$C:$C,Tabelid!$J$4,$A:$A,$A85),0),IF($G85=Tabelid!$L$5,IFERROR(SUMIFS($E:$E,$G:$G,Tabelid!$L$1,$C:$C,Tabelid!$J$4,$H:$H,O$2)/SUMIFS($E:$E,$G:$G,Tabelid!$L$1,$C:$C,Tabelid!$J$4),0),""))),"")</f>
        <v/>
      </c>
      <c r="P85" s="52" t="str">
        <f>IFERROR(IF($G85=Tabelid!$L$6,Eksplikatsioon!U86/SUM(Eksplikatsioon!$O86:'Eksplikatsioon'!$AG86),IF($G85=Tabelid!$L$4,IFERROR(SUMIFS($E:$E,$G:$G,Tabelid!$L$1,$C:$C,Tabelid!$J$4,$H:$H,P$2,$A:$A,$A85)/SUMIFS($E:$E,$G:$G,Tabelid!$L$1,$C:$C,Tabelid!$J$4,$A:$A,$A85),0),IF($G85=Tabelid!$L$5,IFERROR(SUMIFS($E:$E,$G:$G,Tabelid!$L$1,$C:$C,Tabelid!$J$4,$H:$H,P$2)/SUMIFS($E:$E,$G:$G,Tabelid!$L$1,$C:$C,Tabelid!$J$4),0),""))),"")</f>
        <v/>
      </c>
      <c r="Q85" s="52" t="str">
        <f>IFERROR(IF($G85=Tabelid!$L$6,Eksplikatsioon!V86/SUM(Eksplikatsioon!$O86:'Eksplikatsioon'!$AG86),IF($G85=Tabelid!$L$4,IFERROR(SUMIFS($E:$E,$G:$G,Tabelid!$L$1,$C:$C,Tabelid!$J$4,$H:$H,Q$2,$A:$A,$A85)/SUMIFS($E:$E,$G:$G,Tabelid!$L$1,$C:$C,Tabelid!$J$4,$A:$A,$A85),0),IF($G85=Tabelid!$L$5,IFERROR(SUMIFS($E:$E,$G:$G,Tabelid!$L$1,$C:$C,Tabelid!$J$4,$H:$H,Q$2)/SUMIFS($E:$E,$G:$G,Tabelid!$L$1,$C:$C,Tabelid!$J$4),0),""))),"")</f>
        <v/>
      </c>
      <c r="R85" s="52" t="str">
        <f>IFERROR(IF($G85=Tabelid!$L$6,Eksplikatsioon!W86/SUM(Eksplikatsioon!$O86:'Eksplikatsioon'!$AG86),IF($G85=Tabelid!$L$4,IFERROR(SUMIFS($E:$E,$G:$G,Tabelid!$L$1,$C:$C,Tabelid!$J$4,$H:$H,R$2,$A:$A,$A85)/SUMIFS($E:$E,$G:$G,Tabelid!$L$1,$C:$C,Tabelid!$J$4,$A:$A,$A85),0),IF($G85=Tabelid!$L$5,IFERROR(SUMIFS($E:$E,$G:$G,Tabelid!$L$1,$C:$C,Tabelid!$J$4,$H:$H,R$2)/SUMIFS($E:$E,$G:$G,Tabelid!$L$1,$C:$C,Tabelid!$J$4),0),""))),"")</f>
        <v/>
      </c>
      <c r="S85" s="52" t="str">
        <f>IFERROR(IF($G85=Tabelid!$L$6,Eksplikatsioon!X86/SUM(Eksplikatsioon!$O86:'Eksplikatsioon'!$AG86),IF($G85=Tabelid!$L$4,IFERROR(SUMIFS($E:$E,$G:$G,Tabelid!$L$1,$C:$C,Tabelid!$J$4,$H:$H,S$2,$A:$A,$A85)/SUMIFS($E:$E,$G:$G,Tabelid!$L$1,$C:$C,Tabelid!$J$4,$A:$A,$A85),0),IF($G85=Tabelid!$L$5,IFERROR(SUMIFS($E:$E,$G:$G,Tabelid!$L$1,$C:$C,Tabelid!$J$4,$H:$H,S$2)/SUMIFS($E:$E,$G:$G,Tabelid!$L$1,$C:$C,Tabelid!$J$4),0),""))),"")</f>
        <v/>
      </c>
      <c r="T85" s="52" t="str">
        <f>IFERROR(IF($G85=Tabelid!$L$6,Eksplikatsioon!Y86/SUM(Eksplikatsioon!$O86:'Eksplikatsioon'!$AG86),IF($G85=Tabelid!$L$4,IFERROR(SUMIFS($E:$E,$G:$G,Tabelid!$L$1,$C:$C,Tabelid!$J$4,$H:$H,T$2,$A:$A,$A85)/SUMIFS($E:$E,$G:$G,Tabelid!$L$1,$C:$C,Tabelid!$J$4,$A:$A,$A85),0),IF($G85=Tabelid!$L$5,IFERROR(SUMIFS($E:$E,$G:$G,Tabelid!$L$1,$C:$C,Tabelid!$J$4,$H:$H,T$2)/SUMIFS($E:$E,$G:$G,Tabelid!$L$1,$C:$C,Tabelid!$J$4),0),""))),"")</f>
        <v/>
      </c>
      <c r="U85" s="52" t="str">
        <f>IFERROR(IF($G85=Tabelid!$L$6,Eksplikatsioon!Z86/SUM(Eksplikatsioon!$O86:'Eksplikatsioon'!$AG86),IF($G85=Tabelid!$L$4,IFERROR(SUMIFS($E:$E,$G:$G,Tabelid!$L$1,$C:$C,Tabelid!$J$4,$H:$H,U$2,$A:$A,$A85)/SUMIFS($E:$E,$G:$G,Tabelid!$L$1,$C:$C,Tabelid!$J$4,$A:$A,$A85),0),IF($G85=Tabelid!$L$5,IFERROR(SUMIFS($E:$E,$G:$G,Tabelid!$L$1,$C:$C,Tabelid!$J$4,$H:$H,U$2)/SUMIFS($E:$E,$G:$G,Tabelid!$L$1,$C:$C,Tabelid!$J$4),0),""))),"")</f>
        <v/>
      </c>
      <c r="V85" s="52"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52"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52"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52"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52"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52"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52"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52" t="str">
        <f>IFERROR(IF($G85=Tabelid!$L$6,$E85*J85,IFERROR($E85*J85/SUM($J85:$AB85)*(Eksplikatsioon!O86)/SUMPRODUCT($J85:$AB85,Eksplikatsioon!$O86:$AG86),"")),"")</f>
        <v/>
      </c>
      <c r="AD85" s="52" t="str">
        <f>IFERROR(IF($G85=Tabelid!$L$6,$E85*K85,IFERROR($E85*K85/SUM($J85:$AB85)*(Eksplikatsioon!P86)/SUMPRODUCT($J85:$AB85,Eksplikatsioon!$O86:$AG86),"")),"")</f>
        <v/>
      </c>
      <c r="AE85" s="52" t="str">
        <f>IFERROR(IF($G85=Tabelid!$L$6,$E85*L85,IFERROR($E85*L85/SUM($J85:$AB85)*(Eksplikatsioon!Q86)/SUMPRODUCT($J85:$AB85,Eksplikatsioon!$O86:$AG86),"")),"")</f>
        <v/>
      </c>
      <c r="AF85" s="52" t="str">
        <f>IFERROR(IF($G85=Tabelid!$L$6,$E85*M85,IFERROR($E85*M85/SUM($J85:$AB85)*(Eksplikatsioon!R86)/SUMPRODUCT($J85:$AB85,Eksplikatsioon!$O86:$AG86),"")),"")</f>
        <v/>
      </c>
      <c r="AG85" s="52" t="str">
        <f>IFERROR(IF($G85=Tabelid!$L$6,$E85*N85,IFERROR($E85*N85/SUM($J85:$AB85)*(Eksplikatsioon!S86)/SUMPRODUCT($J85:$AB85,Eksplikatsioon!$O86:$AG86),"")),"")</f>
        <v/>
      </c>
      <c r="AH85" s="52" t="str">
        <f>IFERROR(IF($G85=Tabelid!$L$6,$E85*O85,IFERROR($E85*O85/SUM($J85:$AB85)*(Eksplikatsioon!T86)/SUMPRODUCT($J85:$AB85,Eksplikatsioon!$O86:$AG86),"")),"")</f>
        <v/>
      </c>
      <c r="AI85" s="52" t="str">
        <f>IFERROR(IF($G85=Tabelid!$L$6,$E85*P85,IFERROR($E85*P85/SUM($J85:$AB85)*(Eksplikatsioon!U86)/SUMPRODUCT($J85:$AB85,Eksplikatsioon!$O86:$AG86),"")),"")</f>
        <v/>
      </c>
      <c r="AJ85" s="52" t="str">
        <f>IFERROR(IF($G85=Tabelid!$L$6,$E85*Q85,IFERROR($E85*Q85/SUM($J85:$AB85)*(Eksplikatsioon!V86)/SUMPRODUCT($J85:$AB85,Eksplikatsioon!$O86:$AG86),"")),"")</f>
        <v/>
      </c>
      <c r="AK85" s="52" t="str">
        <f>IFERROR(IF($G85=Tabelid!$L$6,$E85*R85,IFERROR($E85*R85/SUM($J85:$AB85)*(Eksplikatsioon!W86)/SUMPRODUCT($J85:$AB85,Eksplikatsioon!$O86:$AG86),"")),"")</f>
        <v/>
      </c>
      <c r="AL85" s="52" t="str">
        <f>IFERROR(IF($G85=Tabelid!$L$6,$E85*S85,IFERROR($E85*S85/SUM($J85:$AB85)*(Eksplikatsioon!X86)/SUMPRODUCT($J85:$AB85,Eksplikatsioon!$O86:$AG86),"")),"")</f>
        <v/>
      </c>
      <c r="AM85" s="52" t="str">
        <f>IFERROR(IF($G85=Tabelid!$L$6,$E85*T85,IFERROR($E85*T85/SUM($J85:$AB85)*(Eksplikatsioon!Y86)/SUMPRODUCT($J85:$AB85,Eksplikatsioon!$O86:$AG86),"")),"")</f>
        <v/>
      </c>
      <c r="AN85" s="52" t="str">
        <f>IFERROR(IF($G85=Tabelid!$L$6,$E85*U85,IFERROR($E85*U85/SUM($J85:$AB85)*(Eksplikatsioon!Z86)/SUMPRODUCT($J85:$AB85,Eksplikatsioon!$O86:$AG86),"")),"")</f>
        <v/>
      </c>
      <c r="AO85" s="52" t="str">
        <f>IFERROR(IF($G85=Tabelid!$L$6,$E85*V85,IFERROR($E85*V85/SUM($J85:$AB85)*(Eksplikatsioon!AA86)/SUMPRODUCT($J85:$AB85,Eksplikatsioon!$O86:$AG86),"")),"")</f>
        <v/>
      </c>
      <c r="AP85" s="52" t="str">
        <f>IFERROR(IF($G85=Tabelid!$L$6,$E85*W85,IFERROR($E85*W85/SUM($J85:$AB85)*(Eksplikatsioon!AB86)/SUMPRODUCT($J85:$AB85,Eksplikatsioon!$O86:$AG86),"")),"")</f>
        <v/>
      </c>
      <c r="AQ85" s="52" t="str">
        <f>IFERROR(IF($G85=Tabelid!$L$6,$E85*X85,IFERROR($E85*X85/SUM($J85:$AB85)*(Eksplikatsioon!AC86)/SUMPRODUCT($J85:$AB85,Eksplikatsioon!$O86:$AG86),"")),"")</f>
        <v/>
      </c>
      <c r="AR85" s="52" t="str">
        <f>IFERROR(IF($G85=Tabelid!$L$6,$E85*Y85,IFERROR($E85*Y85/SUM($J85:$AB85)*(Eksplikatsioon!AD86)/SUMPRODUCT($J85:$AB85,Eksplikatsioon!$O86:$AG86),"")),"")</f>
        <v/>
      </c>
      <c r="AS85" s="52" t="str">
        <f>IFERROR(IF($G85=Tabelid!$L$6,$E85*Z85,IFERROR($E85*Z85/SUM($J85:$AB85)*(Eksplikatsioon!AE86)/SUMPRODUCT($J85:$AB85,Eksplikatsioon!$O86:$AG86),"")),"")</f>
        <v/>
      </c>
      <c r="AT85" s="52" t="str">
        <f>IFERROR(IF($G85=Tabelid!$L$6,$E85*AA85,IFERROR($E85*AA85/SUM($J85:$AB85)*(Eksplikatsioon!AF86)/SUMPRODUCT($J85:$AB85,Eksplikatsioon!$O86:$AG86),"")),"")</f>
        <v/>
      </c>
      <c r="AU85" s="52" t="str">
        <f>IFERROR(IF($G85=Tabelid!$L$6,$E85*AB85,IFERROR($E85*AB85/SUM($J85:$AB85)*(Eksplikatsioon!AG86)/SUMPRODUCT($J85:$AB85,Eksplikatsioon!$O86:$AG86),"")),"")</f>
        <v/>
      </c>
    </row>
    <row r="86" spans="1:47" x14ac:dyDescent="0.25">
      <c r="A86" s="38" t="str">
        <f>IF(Eksplikatsioon!A87=0,"",Eksplikatsioon!A87)</f>
        <v>02</v>
      </c>
      <c r="B86" s="38" t="str">
        <f>IF(Eksplikatsioon!B87=0,"",Eksplikatsioon!B87)</f>
        <v>220</v>
      </c>
      <c r="C86" s="38" t="str">
        <f>IF(Eksplikatsioon!C87=0,"",Eksplikatsioon!C87)</f>
        <v>ÜÜRITAV PIND</v>
      </c>
      <c r="D86" s="38" t="str">
        <f>IF(Eksplikatsioon!D87=0,"",Eksplikatsioon!D87)</f>
        <v>Kabinet/Büroo</v>
      </c>
      <c r="E86" s="38">
        <f>IF(Eksplikatsioon!F87=0,"",Eksplikatsioon!F87)</f>
        <v>19.2</v>
      </c>
      <c r="F86" s="38" t="str">
        <f>IF(Eksplikatsioon!H87=0,"",Eksplikatsioon!H87)</f>
        <v/>
      </c>
      <c r="G86" s="38" t="str">
        <f>IF(Eksplikatsioon!J87=0,"",Eksplikatsioon!J87)</f>
        <v>Ainukasutuses pind</v>
      </c>
      <c r="H86" s="38" t="str">
        <f>IF(Eksplikatsioon!K87=0,"",Eksplikatsioon!K87)</f>
        <v>Keskkonnaainspektsioon</v>
      </c>
      <c r="I86" s="38" t="str">
        <f>IF(Eksplikatsioon!L87=0,"",Eksplikatsioon!L87)</f>
        <v>LEIGRI5_17</v>
      </c>
      <c r="J86" s="52" t="str">
        <f>IFERROR(IF($G86=Tabelid!$L$6,Eksplikatsioon!O87/SUM(Eksplikatsioon!$O87:'Eksplikatsioon'!$AG87),IF($G86=Tabelid!$L$4,IFERROR(SUMIFS($E:$E,$G:$G,Tabelid!$L$1,$C:$C,Tabelid!$J$4,$H:$H,J$2,$A:$A,$A86)/SUMIFS($E:$E,$G:$G,Tabelid!$L$1,$C:$C,Tabelid!$J$4,$A:$A,$A86),0),IF($G86=Tabelid!$L$5,IFERROR(SUMIFS($E:$E,$G:$G,Tabelid!$L$1,$C:$C,Tabelid!$J$4,$H:$H,J$2)/SUMIFS($E:$E,$G:$G,Tabelid!$L$1,$C:$C,Tabelid!$J$4),0),""))),"")</f>
        <v/>
      </c>
      <c r="K86" s="52" t="str">
        <f>IFERROR(IF($G86=Tabelid!$L$6,Eksplikatsioon!P87/SUM(Eksplikatsioon!$O87:'Eksplikatsioon'!$AG87),IF($G86=Tabelid!$L$4,IFERROR(SUMIFS($E:$E,$G:$G,Tabelid!$L$1,$C:$C,Tabelid!$J$4,$H:$H,K$2,$A:$A,$A86)/SUMIFS($E:$E,$G:$G,Tabelid!$L$1,$C:$C,Tabelid!$J$4,$A:$A,$A86),0),IF($G86=Tabelid!$L$5,IFERROR(SUMIFS($E:$E,$G:$G,Tabelid!$L$1,$C:$C,Tabelid!$J$4,$H:$H,K$2)/SUMIFS($E:$E,$G:$G,Tabelid!$L$1,$C:$C,Tabelid!$J$4),0),""))),"")</f>
        <v/>
      </c>
      <c r="L86" s="52" t="str">
        <f>IFERROR(IF($G86=Tabelid!$L$6,Eksplikatsioon!Q87/SUM(Eksplikatsioon!$O87:'Eksplikatsioon'!$AG87),IF($G86=Tabelid!$L$4,IFERROR(SUMIFS($E:$E,$G:$G,Tabelid!$L$1,$C:$C,Tabelid!$J$4,$H:$H,L$2,$A:$A,$A86)/SUMIFS($E:$E,$G:$G,Tabelid!$L$1,$C:$C,Tabelid!$J$4,$A:$A,$A86),0),IF($G86=Tabelid!$L$5,IFERROR(SUMIFS($E:$E,$G:$G,Tabelid!$L$1,$C:$C,Tabelid!$J$4,$H:$H,L$2)/SUMIFS($E:$E,$G:$G,Tabelid!$L$1,$C:$C,Tabelid!$J$4),0),""))),"")</f>
        <v/>
      </c>
      <c r="M86" s="52" t="str">
        <f>IFERROR(IF($G86=Tabelid!$L$6,Eksplikatsioon!R87/SUM(Eksplikatsioon!$O87:'Eksplikatsioon'!$AG87),IF($G86=Tabelid!$L$4,IFERROR(SUMIFS($E:$E,$G:$G,Tabelid!$L$1,$C:$C,Tabelid!$J$4,$H:$H,M$2,$A:$A,$A86)/SUMIFS($E:$E,$G:$G,Tabelid!$L$1,$C:$C,Tabelid!$J$4,$A:$A,$A86),0),IF($G86=Tabelid!$L$5,IFERROR(SUMIFS($E:$E,$G:$G,Tabelid!$L$1,$C:$C,Tabelid!$J$4,$H:$H,M$2)/SUMIFS($E:$E,$G:$G,Tabelid!$L$1,$C:$C,Tabelid!$J$4),0),""))),"")</f>
        <v/>
      </c>
      <c r="N86" s="52" t="str">
        <f>IFERROR(IF($G86=Tabelid!$L$6,Eksplikatsioon!S87/SUM(Eksplikatsioon!$O87:'Eksplikatsioon'!$AG87),IF($G86=Tabelid!$L$4,IFERROR(SUMIFS($E:$E,$G:$G,Tabelid!$L$1,$C:$C,Tabelid!$J$4,$H:$H,N$2,$A:$A,$A86)/SUMIFS($E:$E,$G:$G,Tabelid!$L$1,$C:$C,Tabelid!$J$4,$A:$A,$A86),0),IF($G86=Tabelid!$L$5,IFERROR(SUMIFS($E:$E,$G:$G,Tabelid!$L$1,$C:$C,Tabelid!$J$4,$H:$H,N$2)/SUMIFS($E:$E,$G:$G,Tabelid!$L$1,$C:$C,Tabelid!$J$4),0),""))),"")</f>
        <v/>
      </c>
      <c r="O86" s="52" t="str">
        <f>IFERROR(IF($G86=Tabelid!$L$6,Eksplikatsioon!T87/SUM(Eksplikatsioon!$O87:'Eksplikatsioon'!$AG87),IF($G86=Tabelid!$L$4,IFERROR(SUMIFS($E:$E,$G:$G,Tabelid!$L$1,$C:$C,Tabelid!$J$4,$H:$H,O$2,$A:$A,$A86)/SUMIFS($E:$E,$G:$G,Tabelid!$L$1,$C:$C,Tabelid!$J$4,$A:$A,$A86),0),IF($G86=Tabelid!$L$5,IFERROR(SUMIFS($E:$E,$G:$G,Tabelid!$L$1,$C:$C,Tabelid!$J$4,$H:$H,O$2)/SUMIFS($E:$E,$G:$G,Tabelid!$L$1,$C:$C,Tabelid!$J$4),0),""))),"")</f>
        <v/>
      </c>
      <c r="P86" s="52" t="str">
        <f>IFERROR(IF($G86=Tabelid!$L$6,Eksplikatsioon!U87/SUM(Eksplikatsioon!$O87:'Eksplikatsioon'!$AG87),IF($G86=Tabelid!$L$4,IFERROR(SUMIFS($E:$E,$G:$G,Tabelid!$L$1,$C:$C,Tabelid!$J$4,$H:$H,P$2,$A:$A,$A86)/SUMIFS($E:$E,$G:$G,Tabelid!$L$1,$C:$C,Tabelid!$J$4,$A:$A,$A86),0),IF($G86=Tabelid!$L$5,IFERROR(SUMIFS($E:$E,$G:$G,Tabelid!$L$1,$C:$C,Tabelid!$J$4,$H:$H,P$2)/SUMIFS($E:$E,$G:$G,Tabelid!$L$1,$C:$C,Tabelid!$J$4),0),""))),"")</f>
        <v/>
      </c>
      <c r="Q86" s="52" t="str">
        <f>IFERROR(IF($G86=Tabelid!$L$6,Eksplikatsioon!V87/SUM(Eksplikatsioon!$O87:'Eksplikatsioon'!$AG87),IF($G86=Tabelid!$L$4,IFERROR(SUMIFS($E:$E,$G:$G,Tabelid!$L$1,$C:$C,Tabelid!$J$4,$H:$H,Q$2,$A:$A,$A86)/SUMIFS($E:$E,$G:$G,Tabelid!$L$1,$C:$C,Tabelid!$J$4,$A:$A,$A86),0),IF($G86=Tabelid!$L$5,IFERROR(SUMIFS($E:$E,$G:$G,Tabelid!$L$1,$C:$C,Tabelid!$J$4,$H:$H,Q$2)/SUMIFS($E:$E,$G:$G,Tabelid!$L$1,$C:$C,Tabelid!$J$4),0),""))),"")</f>
        <v/>
      </c>
      <c r="R86" s="52" t="str">
        <f>IFERROR(IF($G86=Tabelid!$L$6,Eksplikatsioon!W87/SUM(Eksplikatsioon!$O87:'Eksplikatsioon'!$AG87),IF($G86=Tabelid!$L$4,IFERROR(SUMIFS($E:$E,$G:$G,Tabelid!$L$1,$C:$C,Tabelid!$J$4,$H:$H,R$2,$A:$A,$A86)/SUMIFS($E:$E,$G:$G,Tabelid!$L$1,$C:$C,Tabelid!$J$4,$A:$A,$A86),0),IF($G86=Tabelid!$L$5,IFERROR(SUMIFS($E:$E,$G:$G,Tabelid!$L$1,$C:$C,Tabelid!$J$4,$H:$H,R$2)/SUMIFS($E:$E,$G:$G,Tabelid!$L$1,$C:$C,Tabelid!$J$4),0),""))),"")</f>
        <v/>
      </c>
      <c r="S86" s="52" t="str">
        <f>IFERROR(IF($G86=Tabelid!$L$6,Eksplikatsioon!X87/SUM(Eksplikatsioon!$O87:'Eksplikatsioon'!$AG87),IF($G86=Tabelid!$L$4,IFERROR(SUMIFS($E:$E,$G:$G,Tabelid!$L$1,$C:$C,Tabelid!$J$4,$H:$H,S$2,$A:$A,$A86)/SUMIFS($E:$E,$G:$G,Tabelid!$L$1,$C:$C,Tabelid!$J$4,$A:$A,$A86),0),IF($G86=Tabelid!$L$5,IFERROR(SUMIFS($E:$E,$G:$G,Tabelid!$L$1,$C:$C,Tabelid!$J$4,$H:$H,S$2)/SUMIFS($E:$E,$G:$G,Tabelid!$L$1,$C:$C,Tabelid!$J$4),0),""))),"")</f>
        <v/>
      </c>
      <c r="T86" s="52" t="str">
        <f>IFERROR(IF($G86=Tabelid!$L$6,Eksplikatsioon!Y87/SUM(Eksplikatsioon!$O87:'Eksplikatsioon'!$AG87),IF($G86=Tabelid!$L$4,IFERROR(SUMIFS($E:$E,$G:$G,Tabelid!$L$1,$C:$C,Tabelid!$J$4,$H:$H,T$2,$A:$A,$A86)/SUMIFS($E:$E,$G:$G,Tabelid!$L$1,$C:$C,Tabelid!$J$4,$A:$A,$A86),0),IF($G86=Tabelid!$L$5,IFERROR(SUMIFS($E:$E,$G:$G,Tabelid!$L$1,$C:$C,Tabelid!$J$4,$H:$H,T$2)/SUMIFS($E:$E,$G:$G,Tabelid!$L$1,$C:$C,Tabelid!$J$4),0),""))),"")</f>
        <v/>
      </c>
      <c r="U86" s="52" t="str">
        <f>IFERROR(IF($G86=Tabelid!$L$6,Eksplikatsioon!Z87/SUM(Eksplikatsioon!$O87:'Eksplikatsioon'!$AG87),IF($G86=Tabelid!$L$4,IFERROR(SUMIFS($E:$E,$G:$G,Tabelid!$L$1,$C:$C,Tabelid!$J$4,$H:$H,U$2,$A:$A,$A86)/SUMIFS($E:$E,$G:$G,Tabelid!$L$1,$C:$C,Tabelid!$J$4,$A:$A,$A86),0),IF($G86=Tabelid!$L$5,IFERROR(SUMIFS($E:$E,$G:$G,Tabelid!$L$1,$C:$C,Tabelid!$J$4,$H:$H,U$2)/SUMIFS($E:$E,$G:$G,Tabelid!$L$1,$C:$C,Tabelid!$J$4),0),""))),"")</f>
        <v/>
      </c>
      <c r="V86" s="52"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52"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52"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52"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52"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52"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52"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52" t="str">
        <f>IFERROR(IF($G86=Tabelid!$L$6,$E86*J86,IFERROR($E86*J86/SUM($J86:$AB86)*(Eksplikatsioon!O87)/SUMPRODUCT($J86:$AB86,Eksplikatsioon!$O87:$AG87),"")),"")</f>
        <v/>
      </c>
      <c r="AD86" s="52" t="str">
        <f>IFERROR(IF($G86=Tabelid!$L$6,$E86*K86,IFERROR($E86*K86/SUM($J86:$AB86)*(Eksplikatsioon!P87)/SUMPRODUCT($J86:$AB86,Eksplikatsioon!$O87:$AG87),"")),"")</f>
        <v/>
      </c>
      <c r="AE86" s="52" t="str">
        <f>IFERROR(IF($G86=Tabelid!$L$6,$E86*L86,IFERROR($E86*L86/SUM($J86:$AB86)*(Eksplikatsioon!Q87)/SUMPRODUCT($J86:$AB86,Eksplikatsioon!$O87:$AG87),"")),"")</f>
        <v/>
      </c>
      <c r="AF86" s="52" t="str">
        <f>IFERROR(IF($G86=Tabelid!$L$6,$E86*M86,IFERROR($E86*M86/SUM($J86:$AB86)*(Eksplikatsioon!R87)/SUMPRODUCT($J86:$AB86,Eksplikatsioon!$O87:$AG87),"")),"")</f>
        <v/>
      </c>
      <c r="AG86" s="52" t="str">
        <f>IFERROR(IF($G86=Tabelid!$L$6,$E86*N86,IFERROR($E86*N86/SUM($J86:$AB86)*(Eksplikatsioon!S87)/SUMPRODUCT($J86:$AB86,Eksplikatsioon!$O87:$AG87),"")),"")</f>
        <v/>
      </c>
      <c r="AH86" s="52" t="str">
        <f>IFERROR(IF($G86=Tabelid!$L$6,$E86*O86,IFERROR($E86*O86/SUM($J86:$AB86)*(Eksplikatsioon!T87)/SUMPRODUCT($J86:$AB86,Eksplikatsioon!$O87:$AG87),"")),"")</f>
        <v/>
      </c>
      <c r="AI86" s="52" t="str">
        <f>IFERROR(IF($G86=Tabelid!$L$6,$E86*P86,IFERROR($E86*P86/SUM($J86:$AB86)*(Eksplikatsioon!U87)/SUMPRODUCT($J86:$AB86,Eksplikatsioon!$O87:$AG87),"")),"")</f>
        <v/>
      </c>
      <c r="AJ86" s="52" t="str">
        <f>IFERROR(IF($G86=Tabelid!$L$6,$E86*Q86,IFERROR($E86*Q86/SUM($J86:$AB86)*(Eksplikatsioon!V87)/SUMPRODUCT($J86:$AB86,Eksplikatsioon!$O87:$AG87),"")),"")</f>
        <v/>
      </c>
      <c r="AK86" s="52" t="str">
        <f>IFERROR(IF($G86=Tabelid!$L$6,$E86*R86,IFERROR($E86*R86/SUM($J86:$AB86)*(Eksplikatsioon!W87)/SUMPRODUCT($J86:$AB86,Eksplikatsioon!$O87:$AG87),"")),"")</f>
        <v/>
      </c>
      <c r="AL86" s="52" t="str">
        <f>IFERROR(IF($G86=Tabelid!$L$6,$E86*S86,IFERROR($E86*S86/SUM($J86:$AB86)*(Eksplikatsioon!X87)/SUMPRODUCT($J86:$AB86,Eksplikatsioon!$O87:$AG87),"")),"")</f>
        <v/>
      </c>
      <c r="AM86" s="52" t="str">
        <f>IFERROR(IF($G86=Tabelid!$L$6,$E86*T86,IFERROR($E86*T86/SUM($J86:$AB86)*(Eksplikatsioon!Y87)/SUMPRODUCT($J86:$AB86,Eksplikatsioon!$O87:$AG87),"")),"")</f>
        <v/>
      </c>
      <c r="AN86" s="52" t="str">
        <f>IFERROR(IF($G86=Tabelid!$L$6,$E86*U86,IFERROR($E86*U86/SUM($J86:$AB86)*(Eksplikatsioon!Z87)/SUMPRODUCT($J86:$AB86,Eksplikatsioon!$O87:$AG87),"")),"")</f>
        <v/>
      </c>
      <c r="AO86" s="52" t="str">
        <f>IFERROR(IF($G86=Tabelid!$L$6,$E86*V86,IFERROR($E86*V86/SUM($J86:$AB86)*(Eksplikatsioon!AA87)/SUMPRODUCT($J86:$AB86,Eksplikatsioon!$O87:$AG87),"")),"")</f>
        <v/>
      </c>
      <c r="AP86" s="52" t="str">
        <f>IFERROR(IF($G86=Tabelid!$L$6,$E86*W86,IFERROR($E86*W86/SUM($J86:$AB86)*(Eksplikatsioon!AB87)/SUMPRODUCT($J86:$AB86,Eksplikatsioon!$O87:$AG87),"")),"")</f>
        <v/>
      </c>
      <c r="AQ86" s="52" t="str">
        <f>IFERROR(IF($G86=Tabelid!$L$6,$E86*X86,IFERROR($E86*X86/SUM($J86:$AB86)*(Eksplikatsioon!AC87)/SUMPRODUCT($J86:$AB86,Eksplikatsioon!$O87:$AG87),"")),"")</f>
        <v/>
      </c>
      <c r="AR86" s="52" t="str">
        <f>IFERROR(IF($G86=Tabelid!$L$6,$E86*Y86,IFERROR($E86*Y86/SUM($J86:$AB86)*(Eksplikatsioon!AD87)/SUMPRODUCT($J86:$AB86,Eksplikatsioon!$O87:$AG87),"")),"")</f>
        <v/>
      </c>
      <c r="AS86" s="52" t="str">
        <f>IFERROR(IF($G86=Tabelid!$L$6,$E86*Z86,IFERROR($E86*Z86/SUM($J86:$AB86)*(Eksplikatsioon!AE87)/SUMPRODUCT($J86:$AB86,Eksplikatsioon!$O87:$AG87),"")),"")</f>
        <v/>
      </c>
      <c r="AT86" s="52" t="str">
        <f>IFERROR(IF($G86=Tabelid!$L$6,$E86*AA86,IFERROR($E86*AA86/SUM($J86:$AB86)*(Eksplikatsioon!AF87)/SUMPRODUCT($J86:$AB86,Eksplikatsioon!$O87:$AG87),"")),"")</f>
        <v/>
      </c>
      <c r="AU86" s="52" t="str">
        <f>IFERROR(IF($G86=Tabelid!$L$6,$E86*AB86,IFERROR($E86*AB86/SUM($J86:$AB86)*(Eksplikatsioon!AG87)/SUMPRODUCT($J86:$AB86,Eksplikatsioon!$O87:$AG87),"")),"")</f>
        <v/>
      </c>
    </row>
    <row r="87" spans="1:47" x14ac:dyDescent="0.25">
      <c r="A87" s="38" t="str">
        <f>IF(Eksplikatsioon!A88=0,"",Eksplikatsioon!A88)</f>
        <v>02</v>
      </c>
      <c r="B87" s="38" t="str">
        <f>IF(Eksplikatsioon!B88=0,"",Eksplikatsioon!B88)</f>
        <v>221</v>
      </c>
      <c r="C87" s="38" t="str">
        <f>IF(Eksplikatsioon!C88=0,"",Eksplikatsioon!C88)</f>
        <v>ÜÜRITAV PIND</v>
      </c>
      <c r="D87" s="38" t="str">
        <f>IF(Eksplikatsioon!D88=0,"",Eksplikatsioon!D88)</f>
        <v>Kabinet/Büroo</v>
      </c>
      <c r="E87" s="38">
        <f>IF(Eksplikatsioon!F88=0,"",Eksplikatsioon!F88)</f>
        <v>13.1</v>
      </c>
      <c r="F87" s="38" t="str">
        <f>IF(Eksplikatsioon!H88=0,"",Eksplikatsioon!H88)</f>
        <v/>
      </c>
      <c r="G87" s="38" t="str">
        <f>IF(Eksplikatsioon!J88=0,"",Eksplikatsioon!J88)</f>
        <v>Ainukasutuses pind</v>
      </c>
      <c r="H87" s="38" t="str">
        <f>IF(Eksplikatsioon!K88=0,"",Eksplikatsioon!K88)</f>
        <v>Keskkonnaainspektsioon</v>
      </c>
      <c r="I87" s="38" t="str">
        <f>IF(Eksplikatsioon!L88=0,"",Eksplikatsioon!L88)</f>
        <v>LEIGRI5_17</v>
      </c>
      <c r="J87" s="52" t="str">
        <f>IFERROR(IF($G87=Tabelid!$L$6,Eksplikatsioon!O88/SUM(Eksplikatsioon!$O88:'Eksplikatsioon'!$AG88),IF($G87=Tabelid!$L$4,IFERROR(SUMIFS($E:$E,$G:$G,Tabelid!$L$1,$C:$C,Tabelid!$J$4,$H:$H,J$2,$A:$A,$A87)/SUMIFS($E:$E,$G:$G,Tabelid!$L$1,$C:$C,Tabelid!$J$4,$A:$A,$A87),0),IF($G87=Tabelid!$L$5,IFERROR(SUMIFS($E:$E,$G:$G,Tabelid!$L$1,$C:$C,Tabelid!$J$4,$H:$H,J$2)/SUMIFS($E:$E,$G:$G,Tabelid!$L$1,$C:$C,Tabelid!$J$4),0),""))),"")</f>
        <v/>
      </c>
      <c r="K87" s="52" t="str">
        <f>IFERROR(IF($G87=Tabelid!$L$6,Eksplikatsioon!P88/SUM(Eksplikatsioon!$O88:'Eksplikatsioon'!$AG88),IF($G87=Tabelid!$L$4,IFERROR(SUMIFS($E:$E,$G:$G,Tabelid!$L$1,$C:$C,Tabelid!$J$4,$H:$H,K$2,$A:$A,$A87)/SUMIFS($E:$E,$G:$G,Tabelid!$L$1,$C:$C,Tabelid!$J$4,$A:$A,$A87),0),IF($G87=Tabelid!$L$5,IFERROR(SUMIFS($E:$E,$G:$G,Tabelid!$L$1,$C:$C,Tabelid!$J$4,$H:$H,K$2)/SUMIFS($E:$E,$G:$G,Tabelid!$L$1,$C:$C,Tabelid!$J$4),0),""))),"")</f>
        <v/>
      </c>
      <c r="L87" s="52" t="str">
        <f>IFERROR(IF($G87=Tabelid!$L$6,Eksplikatsioon!Q88/SUM(Eksplikatsioon!$O88:'Eksplikatsioon'!$AG88),IF($G87=Tabelid!$L$4,IFERROR(SUMIFS($E:$E,$G:$G,Tabelid!$L$1,$C:$C,Tabelid!$J$4,$H:$H,L$2,$A:$A,$A87)/SUMIFS($E:$E,$G:$G,Tabelid!$L$1,$C:$C,Tabelid!$J$4,$A:$A,$A87),0),IF($G87=Tabelid!$L$5,IFERROR(SUMIFS($E:$E,$G:$G,Tabelid!$L$1,$C:$C,Tabelid!$J$4,$H:$H,L$2)/SUMIFS($E:$E,$G:$G,Tabelid!$L$1,$C:$C,Tabelid!$J$4),0),""))),"")</f>
        <v/>
      </c>
      <c r="M87" s="52" t="str">
        <f>IFERROR(IF($G87=Tabelid!$L$6,Eksplikatsioon!R88/SUM(Eksplikatsioon!$O88:'Eksplikatsioon'!$AG88),IF($G87=Tabelid!$L$4,IFERROR(SUMIFS($E:$E,$G:$G,Tabelid!$L$1,$C:$C,Tabelid!$J$4,$H:$H,M$2,$A:$A,$A87)/SUMIFS($E:$E,$G:$G,Tabelid!$L$1,$C:$C,Tabelid!$J$4,$A:$A,$A87),0),IF($G87=Tabelid!$L$5,IFERROR(SUMIFS($E:$E,$G:$G,Tabelid!$L$1,$C:$C,Tabelid!$J$4,$H:$H,M$2)/SUMIFS($E:$E,$G:$G,Tabelid!$L$1,$C:$C,Tabelid!$J$4),0),""))),"")</f>
        <v/>
      </c>
      <c r="N87" s="52" t="str">
        <f>IFERROR(IF($G87=Tabelid!$L$6,Eksplikatsioon!S88/SUM(Eksplikatsioon!$O88:'Eksplikatsioon'!$AG88),IF($G87=Tabelid!$L$4,IFERROR(SUMIFS($E:$E,$G:$G,Tabelid!$L$1,$C:$C,Tabelid!$J$4,$H:$H,N$2,$A:$A,$A87)/SUMIFS($E:$E,$G:$G,Tabelid!$L$1,$C:$C,Tabelid!$J$4,$A:$A,$A87),0),IF($G87=Tabelid!$L$5,IFERROR(SUMIFS($E:$E,$G:$G,Tabelid!$L$1,$C:$C,Tabelid!$J$4,$H:$H,N$2)/SUMIFS($E:$E,$G:$G,Tabelid!$L$1,$C:$C,Tabelid!$J$4),0),""))),"")</f>
        <v/>
      </c>
      <c r="O87" s="52" t="str">
        <f>IFERROR(IF($G87=Tabelid!$L$6,Eksplikatsioon!T88/SUM(Eksplikatsioon!$O88:'Eksplikatsioon'!$AG88),IF($G87=Tabelid!$L$4,IFERROR(SUMIFS($E:$E,$G:$G,Tabelid!$L$1,$C:$C,Tabelid!$J$4,$H:$H,O$2,$A:$A,$A87)/SUMIFS($E:$E,$G:$G,Tabelid!$L$1,$C:$C,Tabelid!$J$4,$A:$A,$A87),0),IF($G87=Tabelid!$L$5,IFERROR(SUMIFS($E:$E,$G:$G,Tabelid!$L$1,$C:$C,Tabelid!$J$4,$H:$H,O$2)/SUMIFS($E:$E,$G:$G,Tabelid!$L$1,$C:$C,Tabelid!$J$4),0),""))),"")</f>
        <v/>
      </c>
      <c r="P87" s="52" t="str">
        <f>IFERROR(IF($G87=Tabelid!$L$6,Eksplikatsioon!U88/SUM(Eksplikatsioon!$O88:'Eksplikatsioon'!$AG88),IF($G87=Tabelid!$L$4,IFERROR(SUMIFS($E:$E,$G:$G,Tabelid!$L$1,$C:$C,Tabelid!$J$4,$H:$H,P$2,$A:$A,$A87)/SUMIFS($E:$E,$G:$G,Tabelid!$L$1,$C:$C,Tabelid!$J$4,$A:$A,$A87),0),IF($G87=Tabelid!$L$5,IFERROR(SUMIFS($E:$E,$G:$G,Tabelid!$L$1,$C:$C,Tabelid!$J$4,$H:$H,P$2)/SUMIFS($E:$E,$G:$G,Tabelid!$L$1,$C:$C,Tabelid!$J$4),0),""))),"")</f>
        <v/>
      </c>
      <c r="Q87" s="52" t="str">
        <f>IFERROR(IF($G87=Tabelid!$L$6,Eksplikatsioon!V88/SUM(Eksplikatsioon!$O88:'Eksplikatsioon'!$AG88),IF($G87=Tabelid!$L$4,IFERROR(SUMIFS($E:$E,$G:$G,Tabelid!$L$1,$C:$C,Tabelid!$J$4,$H:$H,Q$2,$A:$A,$A87)/SUMIFS($E:$E,$G:$G,Tabelid!$L$1,$C:$C,Tabelid!$J$4,$A:$A,$A87),0),IF($G87=Tabelid!$L$5,IFERROR(SUMIFS($E:$E,$G:$G,Tabelid!$L$1,$C:$C,Tabelid!$J$4,$H:$H,Q$2)/SUMIFS($E:$E,$G:$G,Tabelid!$L$1,$C:$C,Tabelid!$J$4),0),""))),"")</f>
        <v/>
      </c>
      <c r="R87" s="52" t="str">
        <f>IFERROR(IF($G87=Tabelid!$L$6,Eksplikatsioon!W88/SUM(Eksplikatsioon!$O88:'Eksplikatsioon'!$AG88),IF($G87=Tabelid!$L$4,IFERROR(SUMIFS($E:$E,$G:$G,Tabelid!$L$1,$C:$C,Tabelid!$J$4,$H:$H,R$2,$A:$A,$A87)/SUMIFS($E:$E,$G:$G,Tabelid!$L$1,$C:$C,Tabelid!$J$4,$A:$A,$A87),0),IF($G87=Tabelid!$L$5,IFERROR(SUMIFS($E:$E,$G:$G,Tabelid!$L$1,$C:$C,Tabelid!$J$4,$H:$H,R$2)/SUMIFS($E:$E,$G:$G,Tabelid!$L$1,$C:$C,Tabelid!$J$4),0),""))),"")</f>
        <v/>
      </c>
      <c r="S87" s="52" t="str">
        <f>IFERROR(IF($G87=Tabelid!$L$6,Eksplikatsioon!X88/SUM(Eksplikatsioon!$O88:'Eksplikatsioon'!$AG88),IF($G87=Tabelid!$L$4,IFERROR(SUMIFS($E:$E,$G:$G,Tabelid!$L$1,$C:$C,Tabelid!$J$4,$H:$H,S$2,$A:$A,$A87)/SUMIFS($E:$E,$G:$G,Tabelid!$L$1,$C:$C,Tabelid!$J$4,$A:$A,$A87),0),IF($G87=Tabelid!$L$5,IFERROR(SUMIFS($E:$E,$G:$G,Tabelid!$L$1,$C:$C,Tabelid!$J$4,$H:$H,S$2)/SUMIFS($E:$E,$G:$G,Tabelid!$L$1,$C:$C,Tabelid!$J$4),0),""))),"")</f>
        <v/>
      </c>
      <c r="T87" s="52" t="str">
        <f>IFERROR(IF($G87=Tabelid!$L$6,Eksplikatsioon!Y88/SUM(Eksplikatsioon!$O88:'Eksplikatsioon'!$AG88),IF($G87=Tabelid!$L$4,IFERROR(SUMIFS($E:$E,$G:$G,Tabelid!$L$1,$C:$C,Tabelid!$J$4,$H:$H,T$2,$A:$A,$A87)/SUMIFS($E:$E,$G:$G,Tabelid!$L$1,$C:$C,Tabelid!$J$4,$A:$A,$A87),0),IF($G87=Tabelid!$L$5,IFERROR(SUMIFS($E:$E,$G:$G,Tabelid!$L$1,$C:$C,Tabelid!$J$4,$H:$H,T$2)/SUMIFS($E:$E,$G:$G,Tabelid!$L$1,$C:$C,Tabelid!$J$4),0),""))),"")</f>
        <v/>
      </c>
      <c r="U87" s="52" t="str">
        <f>IFERROR(IF($G87=Tabelid!$L$6,Eksplikatsioon!Z88/SUM(Eksplikatsioon!$O88:'Eksplikatsioon'!$AG88),IF($G87=Tabelid!$L$4,IFERROR(SUMIFS($E:$E,$G:$G,Tabelid!$L$1,$C:$C,Tabelid!$J$4,$H:$H,U$2,$A:$A,$A87)/SUMIFS($E:$E,$G:$G,Tabelid!$L$1,$C:$C,Tabelid!$J$4,$A:$A,$A87),0),IF($G87=Tabelid!$L$5,IFERROR(SUMIFS($E:$E,$G:$G,Tabelid!$L$1,$C:$C,Tabelid!$J$4,$H:$H,U$2)/SUMIFS($E:$E,$G:$G,Tabelid!$L$1,$C:$C,Tabelid!$J$4),0),""))),"")</f>
        <v/>
      </c>
      <c r="V87" s="52"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52"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52"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52"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52"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52"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52"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52" t="str">
        <f>IFERROR(IF($G87=Tabelid!$L$6,$E87*J87,IFERROR($E87*J87/SUM($J87:$AB87)*(Eksplikatsioon!O88)/SUMPRODUCT($J87:$AB87,Eksplikatsioon!$O88:$AG88),"")),"")</f>
        <v/>
      </c>
      <c r="AD87" s="52" t="str">
        <f>IFERROR(IF($G87=Tabelid!$L$6,$E87*K87,IFERROR($E87*K87/SUM($J87:$AB87)*(Eksplikatsioon!P88)/SUMPRODUCT($J87:$AB87,Eksplikatsioon!$O88:$AG88),"")),"")</f>
        <v/>
      </c>
      <c r="AE87" s="52" t="str">
        <f>IFERROR(IF($G87=Tabelid!$L$6,$E87*L87,IFERROR($E87*L87/SUM($J87:$AB87)*(Eksplikatsioon!Q88)/SUMPRODUCT($J87:$AB87,Eksplikatsioon!$O88:$AG88),"")),"")</f>
        <v/>
      </c>
      <c r="AF87" s="52" t="str">
        <f>IFERROR(IF($G87=Tabelid!$L$6,$E87*M87,IFERROR($E87*M87/SUM($J87:$AB87)*(Eksplikatsioon!R88)/SUMPRODUCT($J87:$AB87,Eksplikatsioon!$O88:$AG88),"")),"")</f>
        <v/>
      </c>
      <c r="AG87" s="52" t="str">
        <f>IFERROR(IF($G87=Tabelid!$L$6,$E87*N87,IFERROR($E87*N87/SUM($J87:$AB87)*(Eksplikatsioon!S88)/SUMPRODUCT($J87:$AB87,Eksplikatsioon!$O88:$AG88),"")),"")</f>
        <v/>
      </c>
      <c r="AH87" s="52" t="str">
        <f>IFERROR(IF($G87=Tabelid!$L$6,$E87*O87,IFERROR($E87*O87/SUM($J87:$AB87)*(Eksplikatsioon!T88)/SUMPRODUCT($J87:$AB87,Eksplikatsioon!$O88:$AG88),"")),"")</f>
        <v/>
      </c>
      <c r="AI87" s="52" t="str">
        <f>IFERROR(IF($G87=Tabelid!$L$6,$E87*P87,IFERROR($E87*P87/SUM($J87:$AB87)*(Eksplikatsioon!U88)/SUMPRODUCT($J87:$AB87,Eksplikatsioon!$O88:$AG88),"")),"")</f>
        <v/>
      </c>
      <c r="AJ87" s="52" t="str">
        <f>IFERROR(IF($G87=Tabelid!$L$6,$E87*Q87,IFERROR($E87*Q87/SUM($J87:$AB87)*(Eksplikatsioon!V88)/SUMPRODUCT($J87:$AB87,Eksplikatsioon!$O88:$AG88),"")),"")</f>
        <v/>
      </c>
      <c r="AK87" s="52" t="str">
        <f>IFERROR(IF($G87=Tabelid!$L$6,$E87*R87,IFERROR($E87*R87/SUM($J87:$AB87)*(Eksplikatsioon!W88)/SUMPRODUCT($J87:$AB87,Eksplikatsioon!$O88:$AG88),"")),"")</f>
        <v/>
      </c>
      <c r="AL87" s="52" t="str">
        <f>IFERROR(IF($G87=Tabelid!$L$6,$E87*S87,IFERROR($E87*S87/SUM($J87:$AB87)*(Eksplikatsioon!X88)/SUMPRODUCT($J87:$AB87,Eksplikatsioon!$O88:$AG88),"")),"")</f>
        <v/>
      </c>
      <c r="AM87" s="52" t="str">
        <f>IFERROR(IF($G87=Tabelid!$L$6,$E87*T87,IFERROR($E87*T87/SUM($J87:$AB87)*(Eksplikatsioon!Y88)/SUMPRODUCT($J87:$AB87,Eksplikatsioon!$O88:$AG88),"")),"")</f>
        <v/>
      </c>
      <c r="AN87" s="52" t="str">
        <f>IFERROR(IF($G87=Tabelid!$L$6,$E87*U87,IFERROR($E87*U87/SUM($J87:$AB87)*(Eksplikatsioon!Z88)/SUMPRODUCT($J87:$AB87,Eksplikatsioon!$O88:$AG88),"")),"")</f>
        <v/>
      </c>
      <c r="AO87" s="52" t="str">
        <f>IFERROR(IF($G87=Tabelid!$L$6,$E87*V87,IFERROR($E87*V87/SUM($J87:$AB87)*(Eksplikatsioon!AA88)/SUMPRODUCT($J87:$AB87,Eksplikatsioon!$O88:$AG88),"")),"")</f>
        <v/>
      </c>
      <c r="AP87" s="52" t="str">
        <f>IFERROR(IF($G87=Tabelid!$L$6,$E87*W87,IFERROR($E87*W87/SUM($J87:$AB87)*(Eksplikatsioon!AB88)/SUMPRODUCT($J87:$AB87,Eksplikatsioon!$O88:$AG88),"")),"")</f>
        <v/>
      </c>
      <c r="AQ87" s="52" t="str">
        <f>IFERROR(IF($G87=Tabelid!$L$6,$E87*X87,IFERROR($E87*X87/SUM($J87:$AB87)*(Eksplikatsioon!AC88)/SUMPRODUCT($J87:$AB87,Eksplikatsioon!$O88:$AG88),"")),"")</f>
        <v/>
      </c>
      <c r="AR87" s="52" t="str">
        <f>IFERROR(IF($G87=Tabelid!$L$6,$E87*Y87,IFERROR($E87*Y87/SUM($J87:$AB87)*(Eksplikatsioon!AD88)/SUMPRODUCT($J87:$AB87,Eksplikatsioon!$O88:$AG88),"")),"")</f>
        <v/>
      </c>
      <c r="AS87" s="52" t="str">
        <f>IFERROR(IF($G87=Tabelid!$L$6,$E87*Z87,IFERROR($E87*Z87/SUM($J87:$AB87)*(Eksplikatsioon!AE88)/SUMPRODUCT($J87:$AB87,Eksplikatsioon!$O88:$AG88),"")),"")</f>
        <v/>
      </c>
      <c r="AT87" s="52" t="str">
        <f>IFERROR(IF($G87=Tabelid!$L$6,$E87*AA87,IFERROR($E87*AA87/SUM($J87:$AB87)*(Eksplikatsioon!AF88)/SUMPRODUCT($J87:$AB87,Eksplikatsioon!$O88:$AG88),"")),"")</f>
        <v/>
      </c>
      <c r="AU87" s="52" t="str">
        <f>IFERROR(IF($G87=Tabelid!$L$6,$E87*AB87,IFERROR($E87*AB87/SUM($J87:$AB87)*(Eksplikatsioon!AG88)/SUMPRODUCT($J87:$AB87,Eksplikatsioon!$O88:$AG88),"")),"")</f>
        <v/>
      </c>
    </row>
    <row r="88" spans="1:47" x14ac:dyDescent="0.25">
      <c r="A88" s="38" t="str">
        <f>IF(Eksplikatsioon!A89=0,"",Eksplikatsioon!A89)</f>
        <v>02</v>
      </c>
      <c r="B88" s="38" t="str">
        <f>IF(Eksplikatsioon!B89=0,"",Eksplikatsioon!B89)</f>
        <v>222</v>
      </c>
      <c r="C88" s="38" t="str">
        <f>IF(Eksplikatsioon!C89=0,"",Eksplikatsioon!C89)</f>
        <v>ÜÜRITAV PIND</v>
      </c>
      <c r="D88" s="38" t="str">
        <f>IF(Eksplikatsioon!D89=0,"",Eksplikatsioon!D89)</f>
        <v>Kabinet/Büroo</v>
      </c>
      <c r="E88" s="38">
        <f>IF(Eksplikatsioon!F89=0,"",Eksplikatsioon!F89)</f>
        <v>29.8</v>
      </c>
      <c r="F88" s="38" t="str">
        <f>IF(Eksplikatsioon!H89=0,"",Eksplikatsioon!H89)</f>
        <v/>
      </c>
      <c r="G88" s="38" t="str">
        <f>IF(Eksplikatsioon!J89=0,"",Eksplikatsioon!J89)</f>
        <v>Ainukasutuses pind</v>
      </c>
      <c r="H88" s="38" t="str">
        <f>IF(Eksplikatsioon!K89=0,"",Eksplikatsioon!K89)</f>
        <v>Keskkonnaainspektsioon</v>
      </c>
      <c r="I88" s="38" t="str">
        <f>IF(Eksplikatsioon!L89=0,"",Eksplikatsioon!L89)</f>
        <v>LEIGRI5_17</v>
      </c>
      <c r="J88" s="52" t="str">
        <f>IFERROR(IF($G88=Tabelid!$L$6,Eksplikatsioon!O89/SUM(Eksplikatsioon!$O89:'Eksplikatsioon'!$AG89),IF($G88=Tabelid!$L$4,IFERROR(SUMIFS($E:$E,$G:$G,Tabelid!$L$1,$C:$C,Tabelid!$J$4,$H:$H,J$2,$A:$A,$A88)/SUMIFS($E:$E,$G:$G,Tabelid!$L$1,$C:$C,Tabelid!$J$4,$A:$A,$A88),0),IF($G88=Tabelid!$L$5,IFERROR(SUMIFS($E:$E,$G:$G,Tabelid!$L$1,$C:$C,Tabelid!$J$4,$H:$H,J$2)/SUMIFS($E:$E,$G:$G,Tabelid!$L$1,$C:$C,Tabelid!$J$4),0),""))),"")</f>
        <v/>
      </c>
      <c r="K88" s="52" t="str">
        <f>IFERROR(IF($G88=Tabelid!$L$6,Eksplikatsioon!P89/SUM(Eksplikatsioon!$O89:'Eksplikatsioon'!$AG89),IF($G88=Tabelid!$L$4,IFERROR(SUMIFS($E:$E,$G:$G,Tabelid!$L$1,$C:$C,Tabelid!$J$4,$H:$H,K$2,$A:$A,$A88)/SUMIFS($E:$E,$G:$G,Tabelid!$L$1,$C:$C,Tabelid!$J$4,$A:$A,$A88),0),IF($G88=Tabelid!$L$5,IFERROR(SUMIFS($E:$E,$G:$G,Tabelid!$L$1,$C:$C,Tabelid!$J$4,$H:$H,K$2)/SUMIFS($E:$E,$G:$G,Tabelid!$L$1,$C:$C,Tabelid!$J$4),0),""))),"")</f>
        <v/>
      </c>
      <c r="L88" s="52" t="str">
        <f>IFERROR(IF($G88=Tabelid!$L$6,Eksplikatsioon!Q89/SUM(Eksplikatsioon!$O89:'Eksplikatsioon'!$AG89),IF($G88=Tabelid!$L$4,IFERROR(SUMIFS($E:$E,$G:$G,Tabelid!$L$1,$C:$C,Tabelid!$J$4,$H:$H,L$2,$A:$A,$A88)/SUMIFS($E:$E,$G:$G,Tabelid!$L$1,$C:$C,Tabelid!$J$4,$A:$A,$A88),0),IF($G88=Tabelid!$L$5,IFERROR(SUMIFS($E:$E,$G:$G,Tabelid!$L$1,$C:$C,Tabelid!$J$4,$H:$H,L$2)/SUMIFS($E:$E,$G:$G,Tabelid!$L$1,$C:$C,Tabelid!$J$4),0),""))),"")</f>
        <v/>
      </c>
      <c r="M88" s="52" t="str">
        <f>IFERROR(IF($G88=Tabelid!$L$6,Eksplikatsioon!R89/SUM(Eksplikatsioon!$O89:'Eksplikatsioon'!$AG89),IF($G88=Tabelid!$L$4,IFERROR(SUMIFS($E:$E,$G:$G,Tabelid!$L$1,$C:$C,Tabelid!$J$4,$H:$H,M$2,$A:$A,$A88)/SUMIFS($E:$E,$G:$G,Tabelid!$L$1,$C:$C,Tabelid!$J$4,$A:$A,$A88),0),IF($G88=Tabelid!$L$5,IFERROR(SUMIFS($E:$E,$G:$G,Tabelid!$L$1,$C:$C,Tabelid!$J$4,$H:$H,M$2)/SUMIFS($E:$E,$G:$G,Tabelid!$L$1,$C:$C,Tabelid!$J$4),0),""))),"")</f>
        <v/>
      </c>
      <c r="N88" s="52" t="str">
        <f>IFERROR(IF($G88=Tabelid!$L$6,Eksplikatsioon!S89/SUM(Eksplikatsioon!$O89:'Eksplikatsioon'!$AG89),IF($G88=Tabelid!$L$4,IFERROR(SUMIFS($E:$E,$G:$G,Tabelid!$L$1,$C:$C,Tabelid!$J$4,$H:$H,N$2,$A:$A,$A88)/SUMIFS($E:$E,$G:$G,Tabelid!$L$1,$C:$C,Tabelid!$J$4,$A:$A,$A88),0),IF($G88=Tabelid!$L$5,IFERROR(SUMIFS($E:$E,$G:$G,Tabelid!$L$1,$C:$C,Tabelid!$J$4,$H:$H,N$2)/SUMIFS($E:$E,$G:$G,Tabelid!$L$1,$C:$C,Tabelid!$J$4),0),""))),"")</f>
        <v/>
      </c>
      <c r="O88" s="52" t="str">
        <f>IFERROR(IF($G88=Tabelid!$L$6,Eksplikatsioon!T89/SUM(Eksplikatsioon!$O89:'Eksplikatsioon'!$AG89),IF($G88=Tabelid!$L$4,IFERROR(SUMIFS($E:$E,$G:$G,Tabelid!$L$1,$C:$C,Tabelid!$J$4,$H:$H,O$2,$A:$A,$A88)/SUMIFS($E:$E,$G:$G,Tabelid!$L$1,$C:$C,Tabelid!$J$4,$A:$A,$A88),0),IF($G88=Tabelid!$L$5,IFERROR(SUMIFS($E:$E,$G:$G,Tabelid!$L$1,$C:$C,Tabelid!$J$4,$H:$H,O$2)/SUMIFS($E:$E,$G:$G,Tabelid!$L$1,$C:$C,Tabelid!$J$4),0),""))),"")</f>
        <v/>
      </c>
      <c r="P88" s="52" t="str">
        <f>IFERROR(IF($G88=Tabelid!$L$6,Eksplikatsioon!U89/SUM(Eksplikatsioon!$O89:'Eksplikatsioon'!$AG89),IF($G88=Tabelid!$L$4,IFERROR(SUMIFS($E:$E,$G:$G,Tabelid!$L$1,$C:$C,Tabelid!$J$4,$H:$H,P$2,$A:$A,$A88)/SUMIFS($E:$E,$G:$G,Tabelid!$L$1,$C:$C,Tabelid!$J$4,$A:$A,$A88),0),IF($G88=Tabelid!$L$5,IFERROR(SUMIFS($E:$E,$G:$G,Tabelid!$L$1,$C:$C,Tabelid!$J$4,$H:$H,P$2)/SUMIFS($E:$E,$G:$G,Tabelid!$L$1,$C:$C,Tabelid!$J$4),0),""))),"")</f>
        <v/>
      </c>
      <c r="Q88" s="52" t="str">
        <f>IFERROR(IF($G88=Tabelid!$L$6,Eksplikatsioon!V89/SUM(Eksplikatsioon!$O89:'Eksplikatsioon'!$AG89),IF($G88=Tabelid!$L$4,IFERROR(SUMIFS($E:$E,$G:$G,Tabelid!$L$1,$C:$C,Tabelid!$J$4,$H:$H,Q$2,$A:$A,$A88)/SUMIFS($E:$E,$G:$G,Tabelid!$L$1,$C:$C,Tabelid!$J$4,$A:$A,$A88),0),IF($G88=Tabelid!$L$5,IFERROR(SUMIFS($E:$E,$G:$G,Tabelid!$L$1,$C:$C,Tabelid!$J$4,$H:$H,Q$2)/SUMIFS($E:$E,$G:$G,Tabelid!$L$1,$C:$C,Tabelid!$J$4),0),""))),"")</f>
        <v/>
      </c>
      <c r="R88" s="52" t="str">
        <f>IFERROR(IF($G88=Tabelid!$L$6,Eksplikatsioon!W89/SUM(Eksplikatsioon!$O89:'Eksplikatsioon'!$AG89),IF($G88=Tabelid!$L$4,IFERROR(SUMIFS($E:$E,$G:$G,Tabelid!$L$1,$C:$C,Tabelid!$J$4,$H:$H,R$2,$A:$A,$A88)/SUMIFS($E:$E,$G:$G,Tabelid!$L$1,$C:$C,Tabelid!$J$4,$A:$A,$A88),0),IF($G88=Tabelid!$L$5,IFERROR(SUMIFS($E:$E,$G:$G,Tabelid!$L$1,$C:$C,Tabelid!$J$4,$H:$H,R$2)/SUMIFS($E:$E,$G:$G,Tabelid!$L$1,$C:$C,Tabelid!$J$4),0),""))),"")</f>
        <v/>
      </c>
      <c r="S88" s="52" t="str">
        <f>IFERROR(IF($G88=Tabelid!$L$6,Eksplikatsioon!X89/SUM(Eksplikatsioon!$O89:'Eksplikatsioon'!$AG89),IF($G88=Tabelid!$L$4,IFERROR(SUMIFS($E:$E,$G:$G,Tabelid!$L$1,$C:$C,Tabelid!$J$4,$H:$H,S$2,$A:$A,$A88)/SUMIFS($E:$E,$G:$G,Tabelid!$L$1,$C:$C,Tabelid!$J$4,$A:$A,$A88),0),IF($G88=Tabelid!$L$5,IFERROR(SUMIFS($E:$E,$G:$G,Tabelid!$L$1,$C:$C,Tabelid!$J$4,$H:$H,S$2)/SUMIFS($E:$E,$G:$G,Tabelid!$L$1,$C:$C,Tabelid!$J$4),0),""))),"")</f>
        <v/>
      </c>
      <c r="T88" s="52" t="str">
        <f>IFERROR(IF($G88=Tabelid!$L$6,Eksplikatsioon!Y89/SUM(Eksplikatsioon!$O89:'Eksplikatsioon'!$AG89),IF($G88=Tabelid!$L$4,IFERROR(SUMIFS($E:$E,$G:$G,Tabelid!$L$1,$C:$C,Tabelid!$J$4,$H:$H,T$2,$A:$A,$A88)/SUMIFS($E:$E,$G:$G,Tabelid!$L$1,$C:$C,Tabelid!$J$4,$A:$A,$A88),0),IF($G88=Tabelid!$L$5,IFERROR(SUMIFS($E:$E,$G:$G,Tabelid!$L$1,$C:$C,Tabelid!$J$4,$H:$H,T$2)/SUMIFS($E:$E,$G:$G,Tabelid!$L$1,$C:$C,Tabelid!$J$4),0),""))),"")</f>
        <v/>
      </c>
      <c r="U88" s="52" t="str">
        <f>IFERROR(IF($G88=Tabelid!$L$6,Eksplikatsioon!Z89/SUM(Eksplikatsioon!$O89:'Eksplikatsioon'!$AG89),IF($G88=Tabelid!$L$4,IFERROR(SUMIFS($E:$E,$G:$G,Tabelid!$L$1,$C:$C,Tabelid!$J$4,$H:$H,U$2,$A:$A,$A88)/SUMIFS($E:$E,$G:$G,Tabelid!$L$1,$C:$C,Tabelid!$J$4,$A:$A,$A88),0),IF($G88=Tabelid!$L$5,IFERROR(SUMIFS($E:$E,$G:$G,Tabelid!$L$1,$C:$C,Tabelid!$J$4,$H:$H,U$2)/SUMIFS($E:$E,$G:$G,Tabelid!$L$1,$C:$C,Tabelid!$J$4),0),""))),"")</f>
        <v/>
      </c>
      <c r="V88" s="52"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52"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52"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52"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52"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52"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52"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52" t="str">
        <f>IFERROR(IF($G88=Tabelid!$L$6,$E88*J88,IFERROR($E88*J88/SUM($J88:$AB88)*(Eksplikatsioon!O89)/SUMPRODUCT($J88:$AB88,Eksplikatsioon!$O89:$AG89),"")),"")</f>
        <v/>
      </c>
      <c r="AD88" s="52" t="str">
        <f>IFERROR(IF($G88=Tabelid!$L$6,$E88*K88,IFERROR($E88*K88/SUM($J88:$AB88)*(Eksplikatsioon!P89)/SUMPRODUCT($J88:$AB88,Eksplikatsioon!$O89:$AG89),"")),"")</f>
        <v/>
      </c>
      <c r="AE88" s="52" t="str">
        <f>IFERROR(IF($G88=Tabelid!$L$6,$E88*L88,IFERROR($E88*L88/SUM($J88:$AB88)*(Eksplikatsioon!Q89)/SUMPRODUCT($J88:$AB88,Eksplikatsioon!$O89:$AG89),"")),"")</f>
        <v/>
      </c>
      <c r="AF88" s="52" t="str">
        <f>IFERROR(IF($G88=Tabelid!$L$6,$E88*M88,IFERROR($E88*M88/SUM($J88:$AB88)*(Eksplikatsioon!R89)/SUMPRODUCT($J88:$AB88,Eksplikatsioon!$O89:$AG89),"")),"")</f>
        <v/>
      </c>
      <c r="AG88" s="52" t="str">
        <f>IFERROR(IF($G88=Tabelid!$L$6,$E88*N88,IFERROR($E88*N88/SUM($J88:$AB88)*(Eksplikatsioon!S89)/SUMPRODUCT($J88:$AB88,Eksplikatsioon!$O89:$AG89),"")),"")</f>
        <v/>
      </c>
      <c r="AH88" s="52" t="str">
        <f>IFERROR(IF($G88=Tabelid!$L$6,$E88*O88,IFERROR($E88*O88/SUM($J88:$AB88)*(Eksplikatsioon!T89)/SUMPRODUCT($J88:$AB88,Eksplikatsioon!$O89:$AG89),"")),"")</f>
        <v/>
      </c>
      <c r="AI88" s="52" t="str">
        <f>IFERROR(IF($G88=Tabelid!$L$6,$E88*P88,IFERROR($E88*P88/SUM($J88:$AB88)*(Eksplikatsioon!U89)/SUMPRODUCT($J88:$AB88,Eksplikatsioon!$O89:$AG89),"")),"")</f>
        <v/>
      </c>
      <c r="AJ88" s="52" t="str">
        <f>IFERROR(IF($G88=Tabelid!$L$6,$E88*Q88,IFERROR($E88*Q88/SUM($J88:$AB88)*(Eksplikatsioon!V89)/SUMPRODUCT($J88:$AB88,Eksplikatsioon!$O89:$AG89),"")),"")</f>
        <v/>
      </c>
      <c r="AK88" s="52" t="str">
        <f>IFERROR(IF($G88=Tabelid!$L$6,$E88*R88,IFERROR($E88*R88/SUM($J88:$AB88)*(Eksplikatsioon!W89)/SUMPRODUCT($J88:$AB88,Eksplikatsioon!$O89:$AG89),"")),"")</f>
        <v/>
      </c>
      <c r="AL88" s="52" t="str">
        <f>IFERROR(IF($G88=Tabelid!$L$6,$E88*S88,IFERROR($E88*S88/SUM($J88:$AB88)*(Eksplikatsioon!X89)/SUMPRODUCT($J88:$AB88,Eksplikatsioon!$O89:$AG89),"")),"")</f>
        <v/>
      </c>
      <c r="AM88" s="52" t="str">
        <f>IFERROR(IF($G88=Tabelid!$L$6,$E88*T88,IFERROR($E88*T88/SUM($J88:$AB88)*(Eksplikatsioon!Y89)/SUMPRODUCT($J88:$AB88,Eksplikatsioon!$O89:$AG89),"")),"")</f>
        <v/>
      </c>
      <c r="AN88" s="52" t="str">
        <f>IFERROR(IF($G88=Tabelid!$L$6,$E88*U88,IFERROR($E88*U88/SUM($J88:$AB88)*(Eksplikatsioon!Z89)/SUMPRODUCT($J88:$AB88,Eksplikatsioon!$O89:$AG89),"")),"")</f>
        <v/>
      </c>
      <c r="AO88" s="52" t="str">
        <f>IFERROR(IF($G88=Tabelid!$L$6,$E88*V88,IFERROR($E88*V88/SUM($J88:$AB88)*(Eksplikatsioon!AA89)/SUMPRODUCT($J88:$AB88,Eksplikatsioon!$O89:$AG89),"")),"")</f>
        <v/>
      </c>
      <c r="AP88" s="52" t="str">
        <f>IFERROR(IF($G88=Tabelid!$L$6,$E88*W88,IFERROR($E88*W88/SUM($J88:$AB88)*(Eksplikatsioon!AB89)/SUMPRODUCT($J88:$AB88,Eksplikatsioon!$O89:$AG89),"")),"")</f>
        <v/>
      </c>
      <c r="AQ88" s="52" t="str">
        <f>IFERROR(IF($G88=Tabelid!$L$6,$E88*X88,IFERROR($E88*X88/SUM($J88:$AB88)*(Eksplikatsioon!AC89)/SUMPRODUCT($J88:$AB88,Eksplikatsioon!$O89:$AG89),"")),"")</f>
        <v/>
      </c>
      <c r="AR88" s="52" t="str">
        <f>IFERROR(IF($G88=Tabelid!$L$6,$E88*Y88,IFERROR($E88*Y88/SUM($J88:$AB88)*(Eksplikatsioon!AD89)/SUMPRODUCT($J88:$AB88,Eksplikatsioon!$O89:$AG89),"")),"")</f>
        <v/>
      </c>
      <c r="AS88" s="52" t="str">
        <f>IFERROR(IF($G88=Tabelid!$L$6,$E88*Z88,IFERROR($E88*Z88/SUM($J88:$AB88)*(Eksplikatsioon!AE89)/SUMPRODUCT($J88:$AB88,Eksplikatsioon!$O89:$AG89),"")),"")</f>
        <v/>
      </c>
      <c r="AT88" s="52" t="str">
        <f>IFERROR(IF($G88=Tabelid!$L$6,$E88*AA88,IFERROR($E88*AA88/SUM($J88:$AB88)*(Eksplikatsioon!AF89)/SUMPRODUCT($J88:$AB88,Eksplikatsioon!$O89:$AG89),"")),"")</f>
        <v/>
      </c>
      <c r="AU88" s="52" t="str">
        <f>IFERROR(IF($G88=Tabelid!$L$6,$E88*AB88,IFERROR($E88*AB88/SUM($J88:$AB88)*(Eksplikatsioon!AG89)/SUMPRODUCT($J88:$AB88,Eksplikatsioon!$O89:$AG89),"")),"")</f>
        <v/>
      </c>
    </row>
    <row r="89" spans="1:47" x14ac:dyDescent="0.25">
      <c r="A89" s="38" t="str">
        <f>IF(Eksplikatsioon!A90=0,"",Eksplikatsioon!A90)</f>
        <v>02</v>
      </c>
      <c r="B89" s="38" t="str">
        <f>IF(Eksplikatsioon!B90=0,"",Eksplikatsioon!B90)</f>
        <v>223</v>
      </c>
      <c r="C89" s="38" t="str">
        <f>IF(Eksplikatsioon!C90=0,"",Eksplikatsioon!C90)</f>
        <v>ÜÜRITAV PIND</v>
      </c>
      <c r="D89" s="38" t="str">
        <f>IF(Eksplikatsioon!D90=0,"",Eksplikatsioon!D90)</f>
        <v>Kabinet/Büroo</v>
      </c>
      <c r="E89" s="38">
        <f>IF(Eksplikatsioon!F90=0,"",Eksplikatsioon!F90)</f>
        <v>12.7</v>
      </c>
      <c r="F89" s="38" t="str">
        <f>IF(Eksplikatsioon!H90=0,"",Eksplikatsioon!H90)</f>
        <v/>
      </c>
      <c r="G89" s="38" t="str">
        <f>IF(Eksplikatsioon!J90=0,"",Eksplikatsioon!J90)</f>
        <v>Ainukasutuses pind</v>
      </c>
      <c r="H89" s="38" t="str">
        <f>IF(Eksplikatsioon!K90=0,"",Eksplikatsioon!K90)</f>
        <v>Aktiivne vakantsus</v>
      </c>
      <c r="I89" s="38" t="str">
        <f>IF(Eksplikatsioon!L90=0,"",Eksplikatsioon!L90)</f>
        <v/>
      </c>
      <c r="J89" s="52" t="str">
        <f>IFERROR(IF($G89=Tabelid!$L$6,Eksplikatsioon!O90/SUM(Eksplikatsioon!$O90:'Eksplikatsioon'!$AG90),IF($G89=Tabelid!$L$4,IFERROR(SUMIFS($E:$E,$G:$G,Tabelid!$L$1,$C:$C,Tabelid!$J$4,$H:$H,J$2,$A:$A,$A89)/SUMIFS($E:$E,$G:$G,Tabelid!$L$1,$C:$C,Tabelid!$J$4,$A:$A,$A89),0),IF($G89=Tabelid!$L$5,IFERROR(SUMIFS($E:$E,$G:$G,Tabelid!$L$1,$C:$C,Tabelid!$J$4,$H:$H,J$2)/SUMIFS($E:$E,$G:$G,Tabelid!$L$1,$C:$C,Tabelid!$J$4),0),""))),"")</f>
        <v/>
      </c>
      <c r="K89" s="52" t="str">
        <f>IFERROR(IF($G89=Tabelid!$L$6,Eksplikatsioon!P90/SUM(Eksplikatsioon!$O90:'Eksplikatsioon'!$AG90),IF($G89=Tabelid!$L$4,IFERROR(SUMIFS($E:$E,$G:$G,Tabelid!$L$1,$C:$C,Tabelid!$J$4,$H:$H,K$2,$A:$A,$A89)/SUMIFS($E:$E,$G:$G,Tabelid!$L$1,$C:$C,Tabelid!$J$4,$A:$A,$A89),0),IF($G89=Tabelid!$L$5,IFERROR(SUMIFS($E:$E,$G:$G,Tabelid!$L$1,$C:$C,Tabelid!$J$4,$H:$H,K$2)/SUMIFS($E:$E,$G:$G,Tabelid!$L$1,$C:$C,Tabelid!$J$4),0),""))),"")</f>
        <v/>
      </c>
      <c r="L89" s="52" t="str">
        <f>IFERROR(IF($G89=Tabelid!$L$6,Eksplikatsioon!Q90/SUM(Eksplikatsioon!$O90:'Eksplikatsioon'!$AG90),IF($G89=Tabelid!$L$4,IFERROR(SUMIFS($E:$E,$G:$G,Tabelid!$L$1,$C:$C,Tabelid!$J$4,$H:$H,L$2,$A:$A,$A89)/SUMIFS($E:$E,$G:$G,Tabelid!$L$1,$C:$C,Tabelid!$J$4,$A:$A,$A89),0),IF($G89=Tabelid!$L$5,IFERROR(SUMIFS($E:$E,$G:$G,Tabelid!$L$1,$C:$C,Tabelid!$J$4,$H:$H,L$2)/SUMIFS($E:$E,$G:$G,Tabelid!$L$1,$C:$C,Tabelid!$J$4),0),""))),"")</f>
        <v/>
      </c>
      <c r="M89" s="52" t="str">
        <f>IFERROR(IF($G89=Tabelid!$L$6,Eksplikatsioon!R90/SUM(Eksplikatsioon!$O90:'Eksplikatsioon'!$AG90),IF($G89=Tabelid!$L$4,IFERROR(SUMIFS($E:$E,$G:$G,Tabelid!$L$1,$C:$C,Tabelid!$J$4,$H:$H,M$2,$A:$A,$A89)/SUMIFS($E:$E,$G:$G,Tabelid!$L$1,$C:$C,Tabelid!$J$4,$A:$A,$A89),0),IF($G89=Tabelid!$L$5,IFERROR(SUMIFS($E:$E,$G:$G,Tabelid!$L$1,$C:$C,Tabelid!$J$4,$H:$H,M$2)/SUMIFS($E:$E,$G:$G,Tabelid!$L$1,$C:$C,Tabelid!$J$4),0),""))),"")</f>
        <v/>
      </c>
      <c r="N89" s="52" t="str">
        <f>IFERROR(IF($G89=Tabelid!$L$6,Eksplikatsioon!S90/SUM(Eksplikatsioon!$O90:'Eksplikatsioon'!$AG90),IF($G89=Tabelid!$L$4,IFERROR(SUMIFS($E:$E,$G:$G,Tabelid!$L$1,$C:$C,Tabelid!$J$4,$H:$H,N$2,$A:$A,$A89)/SUMIFS($E:$E,$G:$G,Tabelid!$L$1,$C:$C,Tabelid!$J$4,$A:$A,$A89),0),IF($G89=Tabelid!$L$5,IFERROR(SUMIFS($E:$E,$G:$G,Tabelid!$L$1,$C:$C,Tabelid!$J$4,$H:$H,N$2)/SUMIFS($E:$E,$G:$G,Tabelid!$L$1,$C:$C,Tabelid!$J$4),0),""))),"")</f>
        <v/>
      </c>
      <c r="O89" s="52" t="str">
        <f>IFERROR(IF($G89=Tabelid!$L$6,Eksplikatsioon!T90/SUM(Eksplikatsioon!$O90:'Eksplikatsioon'!$AG90),IF($G89=Tabelid!$L$4,IFERROR(SUMIFS($E:$E,$G:$G,Tabelid!$L$1,$C:$C,Tabelid!$J$4,$H:$H,O$2,$A:$A,$A89)/SUMIFS($E:$E,$G:$G,Tabelid!$L$1,$C:$C,Tabelid!$J$4,$A:$A,$A89),0),IF($G89=Tabelid!$L$5,IFERROR(SUMIFS($E:$E,$G:$G,Tabelid!$L$1,$C:$C,Tabelid!$J$4,$H:$H,O$2)/SUMIFS($E:$E,$G:$G,Tabelid!$L$1,$C:$C,Tabelid!$J$4),0),""))),"")</f>
        <v/>
      </c>
      <c r="P89" s="52" t="str">
        <f>IFERROR(IF($G89=Tabelid!$L$6,Eksplikatsioon!U90/SUM(Eksplikatsioon!$O90:'Eksplikatsioon'!$AG90),IF($G89=Tabelid!$L$4,IFERROR(SUMIFS($E:$E,$G:$G,Tabelid!$L$1,$C:$C,Tabelid!$J$4,$H:$H,P$2,$A:$A,$A89)/SUMIFS($E:$E,$G:$G,Tabelid!$L$1,$C:$C,Tabelid!$J$4,$A:$A,$A89),0),IF($G89=Tabelid!$L$5,IFERROR(SUMIFS($E:$E,$G:$G,Tabelid!$L$1,$C:$C,Tabelid!$J$4,$H:$H,P$2)/SUMIFS($E:$E,$G:$G,Tabelid!$L$1,$C:$C,Tabelid!$J$4),0),""))),"")</f>
        <v/>
      </c>
      <c r="Q89" s="52" t="str">
        <f>IFERROR(IF($G89=Tabelid!$L$6,Eksplikatsioon!V90/SUM(Eksplikatsioon!$O90:'Eksplikatsioon'!$AG90),IF($G89=Tabelid!$L$4,IFERROR(SUMIFS($E:$E,$G:$G,Tabelid!$L$1,$C:$C,Tabelid!$J$4,$H:$H,Q$2,$A:$A,$A89)/SUMIFS($E:$E,$G:$G,Tabelid!$L$1,$C:$C,Tabelid!$J$4,$A:$A,$A89),0),IF($G89=Tabelid!$L$5,IFERROR(SUMIFS($E:$E,$G:$G,Tabelid!$L$1,$C:$C,Tabelid!$J$4,$H:$H,Q$2)/SUMIFS($E:$E,$G:$G,Tabelid!$L$1,$C:$C,Tabelid!$J$4),0),""))),"")</f>
        <v/>
      </c>
      <c r="R89" s="52" t="str">
        <f>IFERROR(IF($G89=Tabelid!$L$6,Eksplikatsioon!W90/SUM(Eksplikatsioon!$O90:'Eksplikatsioon'!$AG90),IF($G89=Tabelid!$L$4,IFERROR(SUMIFS($E:$E,$G:$G,Tabelid!$L$1,$C:$C,Tabelid!$J$4,$H:$H,R$2,$A:$A,$A89)/SUMIFS($E:$E,$G:$G,Tabelid!$L$1,$C:$C,Tabelid!$J$4,$A:$A,$A89),0),IF($G89=Tabelid!$L$5,IFERROR(SUMIFS($E:$E,$G:$G,Tabelid!$L$1,$C:$C,Tabelid!$J$4,$H:$H,R$2)/SUMIFS($E:$E,$G:$G,Tabelid!$L$1,$C:$C,Tabelid!$J$4),0),""))),"")</f>
        <v/>
      </c>
      <c r="S89" s="52" t="str">
        <f>IFERROR(IF($G89=Tabelid!$L$6,Eksplikatsioon!X90/SUM(Eksplikatsioon!$O90:'Eksplikatsioon'!$AG90),IF($G89=Tabelid!$L$4,IFERROR(SUMIFS($E:$E,$G:$G,Tabelid!$L$1,$C:$C,Tabelid!$J$4,$H:$H,S$2,$A:$A,$A89)/SUMIFS($E:$E,$G:$G,Tabelid!$L$1,$C:$C,Tabelid!$J$4,$A:$A,$A89),0),IF($G89=Tabelid!$L$5,IFERROR(SUMIFS($E:$E,$G:$G,Tabelid!$L$1,$C:$C,Tabelid!$J$4,$H:$H,S$2)/SUMIFS($E:$E,$G:$G,Tabelid!$L$1,$C:$C,Tabelid!$J$4),0),""))),"")</f>
        <v/>
      </c>
      <c r="T89" s="52" t="str">
        <f>IFERROR(IF($G89=Tabelid!$L$6,Eksplikatsioon!Y90/SUM(Eksplikatsioon!$O90:'Eksplikatsioon'!$AG90),IF($G89=Tabelid!$L$4,IFERROR(SUMIFS($E:$E,$G:$G,Tabelid!$L$1,$C:$C,Tabelid!$J$4,$H:$H,T$2,$A:$A,$A89)/SUMIFS($E:$E,$G:$G,Tabelid!$L$1,$C:$C,Tabelid!$J$4,$A:$A,$A89),0),IF($G89=Tabelid!$L$5,IFERROR(SUMIFS($E:$E,$G:$G,Tabelid!$L$1,$C:$C,Tabelid!$J$4,$H:$H,T$2)/SUMIFS($E:$E,$G:$G,Tabelid!$L$1,$C:$C,Tabelid!$J$4),0),""))),"")</f>
        <v/>
      </c>
      <c r="U89" s="52" t="str">
        <f>IFERROR(IF($G89=Tabelid!$L$6,Eksplikatsioon!Z90/SUM(Eksplikatsioon!$O90:'Eksplikatsioon'!$AG90),IF($G89=Tabelid!$L$4,IFERROR(SUMIFS($E:$E,$G:$G,Tabelid!$L$1,$C:$C,Tabelid!$J$4,$H:$H,U$2,$A:$A,$A89)/SUMIFS($E:$E,$G:$G,Tabelid!$L$1,$C:$C,Tabelid!$J$4,$A:$A,$A89),0),IF($G89=Tabelid!$L$5,IFERROR(SUMIFS($E:$E,$G:$G,Tabelid!$L$1,$C:$C,Tabelid!$J$4,$H:$H,U$2)/SUMIFS($E:$E,$G:$G,Tabelid!$L$1,$C:$C,Tabelid!$J$4),0),""))),"")</f>
        <v/>
      </c>
      <c r="V89" s="52"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52"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52"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52"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52"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52"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52"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52" t="str">
        <f>IFERROR(IF($G89=Tabelid!$L$6,$E89*J89,IFERROR($E89*J89/SUM($J89:$AB89)*(Eksplikatsioon!O90)/SUMPRODUCT($J89:$AB89,Eksplikatsioon!$O90:$AG90),"")),"")</f>
        <v/>
      </c>
      <c r="AD89" s="52" t="str">
        <f>IFERROR(IF($G89=Tabelid!$L$6,$E89*K89,IFERROR($E89*K89/SUM($J89:$AB89)*(Eksplikatsioon!P90)/SUMPRODUCT($J89:$AB89,Eksplikatsioon!$O90:$AG90),"")),"")</f>
        <v/>
      </c>
      <c r="AE89" s="52" t="str">
        <f>IFERROR(IF($G89=Tabelid!$L$6,$E89*L89,IFERROR($E89*L89/SUM($J89:$AB89)*(Eksplikatsioon!Q90)/SUMPRODUCT($J89:$AB89,Eksplikatsioon!$O90:$AG90),"")),"")</f>
        <v/>
      </c>
      <c r="AF89" s="52" t="str">
        <f>IFERROR(IF($G89=Tabelid!$L$6,$E89*M89,IFERROR($E89*M89/SUM($J89:$AB89)*(Eksplikatsioon!R90)/SUMPRODUCT($J89:$AB89,Eksplikatsioon!$O90:$AG90),"")),"")</f>
        <v/>
      </c>
      <c r="AG89" s="52" t="str">
        <f>IFERROR(IF($G89=Tabelid!$L$6,$E89*N89,IFERROR($E89*N89/SUM($J89:$AB89)*(Eksplikatsioon!S90)/SUMPRODUCT($J89:$AB89,Eksplikatsioon!$O90:$AG90),"")),"")</f>
        <v/>
      </c>
      <c r="AH89" s="52" t="str">
        <f>IFERROR(IF($G89=Tabelid!$L$6,$E89*O89,IFERROR($E89*O89/SUM($J89:$AB89)*(Eksplikatsioon!T90)/SUMPRODUCT($J89:$AB89,Eksplikatsioon!$O90:$AG90),"")),"")</f>
        <v/>
      </c>
      <c r="AI89" s="52" t="str">
        <f>IFERROR(IF($G89=Tabelid!$L$6,$E89*P89,IFERROR($E89*P89/SUM($J89:$AB89)*(Eksplikatsioon!U90)/SUMPRODUCT($J89:$AB89,Eksplikatsioon!$O90:$AG90),"")),"")</f>
        <v/>
      </c>
      <c r="AJ89" s="52" t="str">
        <f>IFERROR(IF($G89=Tabelid!$L$6,$E89*Q89,IFERROR($E89*Q89/SUM($J89:$AB89)*(Eksplikatsioon!V90)/SUMPRODUCT($J89:$AB89,Eksplikatsioon!$O90:$AG90),"")),"")</f>
        <v/>
      </c>
      <c r="AK89" s="52" t="str">
        <f>IFERROR(IF($G89=Tabelid!$L$6,$E89*R89,IFERROR($E89*R89/SUM($J89:$AB89)*(Eksplikatsioon!W90)/SUMPRODUCT($J89:$AB89,Eksplikatsioon!$O90:$AG90),"")),"")</f>
        <v/>
      </c>
      <c r="AL89" s="52" t="str">
        <f>IFERROR(IF($G89=Tabelid!$L$6,$E89*S89,IFERROR($E89*S89/SUM($J89:$AB89)*(Eksplikatsioon!X90)/SUMPRODUCT($J89:$AB89,Eksplikatsioon!$O90:$AG90),"")),"")</f>
        <v/>
      </c>
      <c r="AM89" s="52" t="str">
        <f>IFERROR(IF($G89=Tabelid!$L$6,$E89*T89,IFERROR($E89*T89/SUM($J89:$AB89)*(Eksplikatsioon!Y90)/SUMPRODUCT($J89:$AB89,Eksplikatsioon!$O90:$AG90),"")),"")</f>
        <v/>
      </c>
      <c r="AN89" s="52" t="str">
        <f>IFERROR(IF($G89=Tabelid!$L$6,$E89*U89,IFERROR($E89*U89/SUM($J89:$AB89)*(Eksplikatsioon!Z90)/SUMPRODUCT($J89:$AB89,Eksplikatsioon!$O90:$AG90),"")),"")</f>
        <v/>
      </c>
      <c r="AO89" s="52" t="str">
        <f>IFERROR(IF($G89=Tabelid!$L$6,$E89*V89,IFERROR($E89*V89/SUM($J89:$AB89)*(Eksplikatsioon!AA90)/SUMPRODUCT($J89:$AB89,Eksplikatsioon!$O90:$AG90),"")),"")</f>
        <v/>
      </c>
      <c r="AP89" s="52" t="str">
        <f>IFERROR(IF($G89=Tabelid!$L$6,$E89*W89,IFERROR($E89*W89/SUM($J89:$AB89)*(Eksplikatsioon!AB90)/SUMPRODUCT($J89:$AB89,Eksplikatsioon!$O90:$AG90),"")),"")</f>
        <v/>
      </c>
      <c r="AQ89" s="52" t="str">
        <f>IFERROR(IF($G89=Tabelid!$L$6,$E89*X89,IFERROR($E89*X89/SUM($J89:$AB89)*(Eksplikatsioon!AC90)/SUMPRODUCT($J89:$AB89,Eksplikatsioon!$O90:$AG90),"")),"")</f>
        <v/>
      </c>
      <c r="AR89" s="52" t="str">
        <f>IFERROR(IF($G89=Tabelid!$L$6,$E89*Y89,IFERROR($E89*Y89/SUM($J89:$AB89)*(Eksplikatsioon!AD90)/SUMPRODUCT($J89:$AB89,Eksplikatsioon!$O90:$AG90),"")),"")</f>
        <v/>
      </c>
      <c r="AS89" s="52" t="str">
        <f>IFERROR(IF($G89=Tabelid!$L$6,$E89*Z89,IFERROR($E89*Z89/SUM($J89:$AB89)*(Eksplikatsioon!AE90)/SUMPRODUCT($J89:$AB89,Eksplikatsioon!$O90:$AG90),"")),"")</f>
        <v/>
      </c>
      <c r="AT89" s="52" t="str">
        <f>IFERROR(IF($G89=Tabelid!$L$6,$E89*AA89,IFERROR($E89*AA89/SUM($J89:$AB89)*(Eksplikatsioon!AF90)/SUMPRODUCT($J89:$AB89,Eksplikatsioon!$O90:$AG90),"")),"")</f>
        <v/>
      </c>
      <c r="AU89" s="52" t="str">
        <f>IFERROR(IF($G89=Tabelid!$L$6,$E89*AB89,IFERROR($E89*AB89/SUM($J89:$AB89)*(Eksplikatsioon!AG90)/SUMPRODUCT($J89:$AB89,Eksplikatsioon!$O90:$AG90),"")),"")</f>
        <v/>
      </c>
    </row>
    <row r="90" spans="1:47" x14ac:dyDescent="0.25">
      <c r="A90" s="38" t="str">
        <f>IF(Eksplikatsioon!A91=0,"",Eksplikatsioon!A91)</f>
        <v>02</v>
      </c>
      <c r="B90" s="38" t="str">
        <f>IF(Eksplikatsioon!B91=0,"",Eksplikatsioon!B91)</f>
        <v>224</v>
      </c>
      <c r="C90" s="38" t="str">
        <f>IF(Eksplikatsioon!C91=0,"",Eksplikatsioon!C91)</f>
        <v>ÜÜRITAV PIND</v>
      </c>
      <c r="D90" s="38" t="str">
        <f>IF(Eksplikatsioon!D91=0,"",Eksplikatsioon!D91)</f>
        <v>Kabinet/Büroo</v>
      </c>
      <c r="E90" s="38">
        <f>IF(Eksplikatsioon!F91=0,"",Eksplikatsioon!F91)</f>
        <v>10.6</v>
      </c>
      <c r="F90" s="38" t="str">
        <f>IF(Eksplikatsioon!H91=0,"",Eksplikatsioon!H91)</f>
        <v>vakantne</v>
      </c>
      <c r="G90" s="38" t="str">
        <f>IF(Eksplikatsioon!J91=0,"",Eksplikatsioon!J91)</f>
        <v>Ainukasutuses pind</v>
      </c>
      <c r="H90" s="38" t="str">
        <f>IF(Eksplikatsioon!K91=0,"",Eksplikatsioon!K91)</f>
        <v>Aktiivne vakantsus</v>
      </c>
      <c r="I90" s="38" t="str">
        <f>IF(Eksplikatsioon!L91=0,"",Eksplikatsioon!L91)</f>
        <v/>
      </c>
      <c r="J90" s="52" t="str">
        <f>IFERROR(IF($G90=Tabelid!$L$6,Eksplikatsioon!O91/SUM(Eksplikatsioon!$O91:'Eksplikatsioon'!$AG91),IF($G90=Tabelid!$L$4,IFERROR(SUMIFS($E:$E,$G:$G,Tabelid!$L$1,$C:$C,Tabelid!$J$4,$H:$H,J$2,$A:$A,$A90)/SUMIFS($E:$E,$G:$G,Tabelid!$L$1,$C:$C,Tabelid!$J$4,$A:$A,$A90),0),IF($G90=Tabelid!$L$5,IFERROR(SUMIFS($E:$E,$G:$G,Tabelid!$L$1,$C:$C,Tabelid!$J$4,$H:$H,J$2)/SUMIFS($E:$E,$G:$G,Tabelid!$L$1,$C:$C,Tabelid!$J$4),0),""))),"")</f>
        <v/>
      </c>
      <c r="K90" s="52" t="str">
        <f>IFERROR(IF($G90=Tabelid!$L$6,Eksplikatsioon!P91/SUM(Eksplikatsioon!$O91:'Eksplikatsioon'!$AG91),IF($G90=Tabelid!$L$4,IFERROR(SUMIFS($E:$E,$G:$G,Tabelid!$L$1,$C:$C,Tabelid!$J$4,$H:$H,K$2,$A:$A,$A90)/SUMIFS($E:$E,$G:$G,Tabelid!$L$1,$C:$C,Tabelid!$J$4,$A:$A,$A90),0),IF($G90=Tabelid!$L$5,IFERROR(SUMIFS($E:$E,$G:$G,Tabelid!$L$1,$C:$C,Tabelid!$J$4,$H:$H,K$2)/SUMIFS($E:$E,$G:$G,Tabelid!$L$1,$C:$C,Tabelid!$J$4),0),""))),"")</f>
        <v/>
      </c>
      <c r="L90" s="52" t="str">
        <f>IFERROR(IF($G90=Tabelid!$L$6,Eksplikatsioon!Q91/SUM(Eksplikatsioon!$O91:'Eksplikatsioon'!$AG91),IF($G90=Tabelid!$L$4,IFERROR(SUMIFS($E:$E,$G:$G,Tabelid!$L$1,$C:$C,Tabelid!$J$4,$H:$H,L$2,$A:$A,$A90)/SUMIFS($E:$E,$G:$G,Tabelid!$L$1,$C:$C,Tabelid!$J$4,$A:$A,$A90),0),IF($G90=Tabelid!$L$5,IFERROR(SUMIFS($E:$E,$G:$G,Tabelid!$L$1,$C:$C,Tabelid!$J$4,$H:$H,L$2)/SUMIFS($E:$E,$G:$G,Tabelid!$L$1,$C:$C,Tabelid!$J$4),0),""))),"")</f>
        <v/>
      </c>
      <c r="M90" s="52" t="str">
        <f>IFERROR(IF($G90=Tabelid!$L$6,Eksplikatsioon!R91/SUM(Eksplikatsioon!$O91:'Eksplikatsioon'!$AG91),IF($G90=Tabelid!$L$4,IFERROR(SUMIFS($E:$E,$G:$G,Tabelid!$L$1,$C:$C,Tabelid!$J$4,$H:$H,M$2,$A:$A,$A90)/SUMIFS($E:$E,$G:$G,Tabelid!$L$1,$C:$C,Tabelid!$J$4,$A:$A,$A90),0),IF($G90=Tabelid!$L$5,IFERROR(SUMIFS($E:$E,$G:$G,Tabelid!$L$1,$C:$C,Tabelid!$J$4,$H:$H,M$2)/SUMIFS($E:$E,$G:$G,Tabelid!$L$1,$C:$C,Tabelid!$J$4),0),""))),"")</f>
        <v/>
      </c>
      <c r="N90" s="52" t="str">
        <f>IFERROR(IF($G90=Tabelid!$L$6,Eksplikatsioon!S91/SUM(Eksplikatsioon!$O91:'Eksplikatsioon'!$AG91),IF($G90=Tabelid!$L$4,IFERROR(SUMIFS($E:$E,$G:$G,Tabelid!$L$1,$C:$C,Tabelid!$J$4,$H:$H,N$2,$A:$A,$A90)/SUMIFS($E:$E,$G:$G,Tabelid!$L$1,$C:$C,Tabelid!$J$4,$A:$A,$A90),0),IF($G90=Tabelid!$L$5,IFERROR(SUMIFS($E:$E,$G:$G,Tabelid!$L$1,$C:$C,Tabelid!$J$4,$H:$H,N$2)/SUMIFS($E:$E,$G:$G,Tabelid!$L$1,$C:$C,Tabelid!$J$4),0),""))),"")</f>
        <v/>
      </c>
      <c r="O90" s="52" t="str">
        <f>IFERROR(IF($G90=Tabelid!$L$6,Eksplikatsioon!T91/SUM(Eksplikatsioon!$O91:'Eksplikatsioon'!$AG91),IF($G90=Tabelid!$L$4,IFERROR(SUMIFS($E:$E,$G:$G,Tabelid!$L$1,$C:$C,Tabelid!$J$4,$H:$H,O$2,$A:$A,$A90)/SUMIFS($E:$E,$G:$G,Tabelid!$L$1,$C:$C,Tabelid!$J$4,$A:$A,$A90),0),IF($G90=Tabelid!$L$5,IFERROR(SUMIFS($E:$E,$G:$G,Tabelid!$L$1,$C:$C,Tabelid!$J$4,$H:$H,O$2)/SUMIFS($E:$E,$G:$G,Tabelid!$L$1,$C:$C,Tabelid!$J$4),0),""))),"")</f>
        <v/>
      </c>
      <c r="P90" s="52" t="str">
        <f>IFERROR(IF($G90=Tabelid!$L$6,Eksplikatsioon!U91/SUM(Eksplikatsioon!$O91:'Eksplikatsioon'!$AG91),IF($G90=Tabelid!$L$4,IFERROR(SUMIFS($E:$E,$G:$G,Tabelid!$L$1,$C:$C,Tabelid!$J$4,$H:$H,P$2,$A:$A,$A90)/SUMIFS($E:$E,$G:$G,Tabelid!$L$1,$C:$C,Tabelid!$J$4,$A:$A,$A90),0),IF($G90=Tabelid!$L$5,IFERROR(SUMIFS($E:$E,$G:$G,Tabelid!$L$1,$C:$C,Tabelid!$J$4,$H:$H,P$2)/SUMIFS($E:$E,$G:$G,Tabelid!$L$1,$C:$C,Tabelid!$J$4),0),""))),"")</f>
        <v/>
      </c>
      <c r="Q90" s="52" t="str">
        <f>IFERROR(IF($G90=Tabelid!$L$6,Eksplikatsioon!V91/SUM(Eksplikatsioon!$O91:'Eksplikatsioon'!$AG91),IF($G90=Tabelid!$L$4,IFERROR(SUMIFS($E:$E,$G:$G,Tabelid!$L$1,$C:$C,Tabelid!$J$4,$H:$H,Q$2,$A:$A,$A90)/SUMIFS($E:$E,$G:$G,Tabelid!$L$1,$C:$C,Tabelid!$J$4,$A:$A,$A90),0),IF($G90=Tabelid!$L$5,IFERROR(SUMIFS($E:$E,$G:$G,Tabelid!$L$1,$C:$C,Tabelid!$J$4,$H:$H,Q$2)/SUMIFS($E:$E,$G:$G,Tabelid!$L$1,$C:$C,Tabelid!$J$4),0),""))),"")</f>
        <v/>
      </c>
      <c r="R90" s="52" t="str">
        <f>IFERROR(IF($G90=Tabelid!$L$6,Eksplikatsioon!W91/SUM(Eksplikatsioon!$O91:'Eksplikatsioon'!$AG91),IF($G90=Tabelid!$L$4,IFERROR(SUMIFS($E:$E,$G:$G,Tabelid!$L$1,$C:$C,Tabelid!$J$4,$H:$H,R$2,$A:$A,$A90)/SUMIFS($E:$E,$G:$G,Tabelid!$L$1,$C:$C,Tabelid!$J$4,$A:$A,$A90),0),IF($G90=Tabelid!$L$5,IFERROR(SUMIFS($E:$E,$G:$G,Tabelid!$L$1,$C:$C,Tabelid!$J$4,$H:$H,R$2)/SUMIFS($E:$E,$G:$G,Tabelid!$L$1,$C:$C,Tabelid!$J$4),0),""))),"")</f>
        <v/>
      </c>
      <c r="S90" s="52" t="str">
        <f>IFERROR(IF($G90=Tabelid!$L$6,Eksplikatsioon!X91/SUM(Eksplikatsioon!$O91:'Eksplikatsioon'!$AG91),IF($G90=Tabelid!$L$4,IFERROR(SUMIFS($E:$E,$G:$G,Tabelid!$L$1,$C:$C,Tabelid!$J$4,$H:$H,S$2,$A:$A,$A90)/SUMIFS($E:$E,$G:$G,Tabelid!$L$1,$C:$C,Tabelid!$J$4,$A:$A,$A90),0),IF($G90=Tabelid!$L$5,IFERROR(SUMIFS($E:$E,$G:$G,Tabelid!$L$1,$C:$C,Tabelid!$J$4,$H:$H,S$2)/SUMIFS($E:$E,$G:$G,Tabelid!$L$1,$C:$C,Tabelid!$J$4),0),""))),"")</f>
        <v/>
      </c>
      <c r="T90" s="52" t="str">
        <f>IFERROR(IF($G90=Tabelid!$L$6,Eksplikatsioon!Y91/SUM(Eksplikatsioon!$O91:'Eksplikatsioon'!$AG91),IF($G90=Tabelid!$L$4,IFERROR(SUMIFS($E:$E,$G:$G,Tabelid!$L$1,$C:$C,Tabelid!$J$4,$H:$H,T$2,$A:$A,$A90)/SUMIFS($E:$E,$G:$G,Tabelid!$L$1,$C:$C,Tabelid!$J$4,$A:$A,$A90),0),IF($G90=Tabelid!$L$5,IFERROR(SUMIFS($E:$E,$G:$G,Tabelid!$L$1,$C:$C,Tabelid!$J$4,$H:$H,T$2)/SUMIFS($E:$E,$G:$G,Tabelid!$L$1,$C:$C,Tabelid!$J$4),0),""))),"")</f>
        <v/>
      </c>
      <c r="U90" s="52" t="str">
        <f>IFERROR(IF($G90=Tabelid!$L$6,Eksplikatsioon!Z91/SUM(Eksplikatsioon!$O91:'Eksplikatsioon'!$AG91),IF($G90=Tabelid!$L$4,IFERROR(SUMIFS($E:$E,$G:$G,Tabelid!$L$1,$C:$C,Tabelid!$J$4,$H:$H,U$2,$A:$A,$A90)/SUMIFS($E:$E,$G:$G,Tabelid!$L$1,$C:$C,Tabelid!$J$4,$A:$A,$A90),0),IF($G90=Tabelid!$L$5,IFERROR(SUMIFS($E:$E,$G:$G,Tabelid!$L$1,$C:$C,Tabelid!$J$4,$H:$H,U$2)/SUMIFS($E:$E,$G:$G,Tabelid!$L$1,$C:$C,Tabelid!$J$4),0),""))),"")</f>
        <v/>
      </c>
      <c r="V90" s="52"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52"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52"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52"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52"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52"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52"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52" t="str">
        <f>IFERROR(IF($G90=Tabelid!$L$6,$E90*J90,IFERROR($E90*J90/SUM($J90:$AB90)*(Eksplikatsioon!O91)/SUMPRODUCT($J90:$AB90,Eksplikatsioon!$O91:$AG91),"")),"")</f>
        <v/>
      </c>
      <c r="AD90" s="52" t="str">
        <f>IFERROR(IF($G90=Tabelid!$L$6,$E90*K90,IFERROR($E90*K90/SUM($J90:$AB90)*(Eksplikatsioon!P91)/SUMPRODUCT($J90:$AB90,Eksplikatsioon!$O91:$AG91),"")),"")</f>
        <v/>
      </c>
      <c r="AE90" s="52" t="str">
        <f>IFERROR(IF($G90=Tabelid!$L$6,$E90*L90,IFERROR($E90*L90/SUM($J90:$AB90)*(Eksplikatsioon!Q91)/SUMPRODUCT($J90:$AB90,Eksplikatsioon!$O91:$AG91),"")),"")</f>
        <v/>
      </c>
      <c r="AF90" s="52" t="str">
        <f>IFERROR(IF($G90=Tabelid!$L$6,$E90*M90,IFERROR($E90*M90/SUM($J90:$AB90)*(Eksplikatsioon!R91)/SUMPRODUCT($J90:$AB90,Eksplikatsioon!$O91:$AG91),"")),"")</f>
        <v/>
      </c>
      <c r="AG90" s="52" t="str">
        <f>IFERROR(IF($G90=Tabelid!$L$6,$E90*N90,IFERROR($E90*N90/SUM($J90:$AB90)*(Eksplikatsioon!S91)/SUMPRODUCT($J90:$AB90,Eksplikatsioon!$O91:$AG91),"")),"")</f>
        <v/>
      </c>
      <c r="AH90" s="52" t="str">
        <f>IFERROR(IF($G90=Tabelid!$L$6,$E90*O90,IFERROR($E90*O90/SUM($J90:$AB90)*(Eksplikatsioon!T91)/SUMPRODUCT($J90:$AB90,Eksplikatsioon!$O91:$AG91),"")),"")</f>
        <v/>
      </c>
      <c r="AI90" s="52" t="str">
        <f>IFERROR(IF($G90=Tabelid!$L$6,$E90*P90,IFERROR($E90*P90/SUM($J90:$AB90)*(Eksplikatsioon!U91)/SUMPRODUCT($J90:$AB90,Eksplikatsioon!$O91:$AG91),"")),"")</f>
        <v/>
      </c>
      <c r="AJ90" s="52" t="str">
        <f>IFERROR(IF($G90=Tabelid!$L$6,$E90*Q90,IFERROR($E90*Q90/SUM($J90:$AB90)*(Eksplikatsioon!V91)/SUMPRODUCT($J90:$AB90,Eksplikatsioon!$O91:$AG91),"")),"")</f>
        <v/>
      </c>
      <c r="AK90" s="52" t="str">
        <f>IFERROR(IF($G90=Tabelid!$L$6,$E90*R90,IFERROR($E90*R90/SUM($J90:$AB90)*(Eksplikatsioon!W91)/SUMPRODUCT($J90:$AB90,Eksplikatsioon!$O91:$AG91),"")),"")</f>
        <v/>
      </c>
      <c r="AL90" s="52" t="str">
        <f>IFERROR(IF($G90=Tabelid!$L$6,$E90*S90,IFERROR($E90*S90/SUM($J90:$AB90)*(Eksplikatsioon!X91)/SUMPRODUCT($J90:$AB90,Eksplikatsioon!$O91:$AG91),"")),"")</f>
        <v/>
      </c>
      <c r="AM90" s="52" t="str">
        <f>IFERROR(IF($G90=Tabelid!$L$6,$E90*T90,IFERROR($E90*T90/SUM($J90:$AB90)*(Eksplikatsioon!Y91)/SUMPRODUCT($J90:$AB90,Eksplikatsioon!$O91:$AG91),"")),"")</f>
        <v/>
      </c>
      <c r="AN90" s="52" t="str">
        <f>IFERROR(IF($G90=Tabelid!$L$6,$E90*U90,IFERROR($E90*U90/SUM($J90:$AB90)*(Eksplikatsioon!Z91)/SUMPRODUCT($J90:$AB90,Eksplikatsioon!$O91:$AG91),"")),"")</f>
        <v/>
      </c>
      <c r="AO90" s="52" t="str">
        <f>IFERROR(IF($G90=Tabelid!$L$6,$E90*V90,IFERROR($E90*V90/SUM($J90:$AB90)*(Eksplikatsioon!AA91)/SUMPRODUCT($J90:$AB90,Eksplikatsioon!$O91:$AG91),"")),"")</f>
        <v/>
      </c>
      <c r="AP90" s="52" t="str">
        <f>IFERROR(IF($G90=Tabelid!$L$6,$E90*W90,IFERROR($E90*W90/SUM($J90:$AB90)*(Eksplikatsioon!AB91)/SUMPRODUCT($J90:$AB90,Eksplikatsioon!$O91:$AG91),"")),"")</f>
        <v/>
      </c>
      <c r="AQ90" s="52" t="str">
        <f>IFERROR(IF($G90=Tabelid!$L$6,$E90*X90,IFERROR($E90*X90/SUM($J90:$AB90)*(Eksplikatsioon!AC91)/SUMPRODUCT($J90:$AB90,Eksplikatsioon!$O91:$AG91),"")),"")</f>
        <v/>
      </c>
      <c r="AR90" s="52" t="str">
        <f>IFERROR(IF($G90=Tabelid!$L$6,$E90*Y90,IFERROR($E90*Y90/SUM($J90:$AB90)*(Eksplikatsioon!AD91)/SUMPRODUCT($J90:$AB90,Eksplikatsioon!$O91:$AG91),"")),"")</f>
        <v/>
      </c>
      <c r="AS90" s="52" t="str">
        <f>IFERROR(IF($G90=Tabelid!$L$6,$E90*Z90,IFERROR($E90*Z90/SUM($J90:$AB90)*(Eksplikatsioon!AE91)/SUMPRODUCT($J90:$AB90,Eksplikatsioon!$O91:$AG91),"")),"")</f>
        <v/>
      </c>
      <c r="AT90" s="52" t="str">
        <f>IFERROR(IF($G90=Tabelid!$L$6,$E90*AA90,IFERROR($E90*AA90/SUM($J90:$AB90)*(Eksplikatsioon!AF91)/SUMPRODUCT($J90:$AB90,Eksplikatsioon!$O91:$AG91),"")),"")</f>
        <v/>
      </c>
      <c r="AU90" s="52" t="str">
        <f>IFERROR(IF($G90=Tabelid!$L$6,$E90*AB90,IFERROR($E90*AB90/SUM($J90:$AB90)*(Eksplikatsioon!AG91)/SUMPRODUCT($J90:$AB90,Eksplikatsioon!$O91:$AG91),"")),"")</f>
        <v/>
      </c>
    </row>
    <row r="91" spans="1:47" x14ac:dyDescent="0.25">
      <c r="A91" s="38" t="str">
        <f>IF(Eksplikatsioon!A92=0,"",Eksplikatsioon!A92)</f>
        <v>02</v>
      </c>
      <c r="B91" s="38" t="str">
        <f>IF(Eksplikatsioon!B92=0,"",Eksplikatsioon!B92)</f>
        <v>225</v>
      </c>
      <c r="C91" s="38" t="str">
        <f>IF(Eksplikatsioon!C92=0,"",Eksplikatsioon!C92)</f>
        <v>ÜÜRITAV PIND</v>
      </c>
      <c r="D91" s="38" t="str">
        <f>IF(Eksplikatsioon!D92=0,"",Eksplikatsioon!D92)</f>
        <v>Kabinet/Büroo</v>
      </c>
      <c r="E91" s="38">
        <f>IF(Eksplikatsioon!F92=0,"",Eksplikatsioon!F92)</f>
        <v>13.2</v>
      </c>
      <c r="F91" s="38" t="str">
        <f>IF(Eksplikatsioon!H92=0,"",Eksplikatsioon!H92)</f>
        <v>Kabinet/ladu</v>
      </c>
      <c r="G91" s="38" t="str">
        <f>IF(Eksplikatsioon!J92=0,"",Eksplikatsioon!J92)</f>
        <v>Ainukasutuses pind</v>
      </c>
      <c r="H91" s="38" t="str">
        <f>IF(Eksplikatsioon!K92=0,"",Eksplikatsioon!K92)</f>
        <v>Keskkonnaainspektsioon</v>
      </c>
      <c r="I91" s="38" t="str">
        <f>IF(Eksplikatsioon!L92=0,"",Eksplikatsioon!L92)</f>
        <v>LEIGRI5_17</v>
      </c>
      <c r="J91" s="52" t="str">
        <f>IFERROR(IF($G91=Tabelid!$L$6,Eksplikatsioon!O92/SUM(Eksplikatsioon!$O92:'Eksplikatsioon'!$AG92),IF($G91=Tabelid!$L$4,IFERROR(SUMIFS($E:$E,$G:$G,Tabelid!$L$1,$C:$C,Tabelid!$J$4,$H:$H,J$2,$A:$A,$A91)/SUMIFS($E:$E,$G:$G,Tabelid!$L$1,$C:$C,Tabelid!$J$4,$A:$A,$A91),0),IF($G91=Tabelid!$L$5,IFERROR(SUMIFS($E:$E,$G:$G,Tabelid!$L$1,$C:$C,Tabelid!$J$4,$H:$H,J$2)/SUMIFS($E:$E,$G:$G,Tabelid!$L$1,$C:$C,Tabelid!$J$4),0),""))),"")</f>
        <v/>
      </c>
      <c r="K91" s="52" t="str">
        <f>IFERROR(IF($G91=Tabelid!$L$6,Eksplikatsioon!P92/SUM(Eksplikatsioon!$O92:'Eksplikatsioon'!$AG92),IF($G91=Tabelid!$L$4,IFERROR(SUMIFS($E:$E,$G:$G,Tabelid!$L$1,$C:$C,Tabelid!$J$4,$H:$H,K$2,$A:$A,$A91)/SUMIFS($E:$E,$G:$G,Tabelid!$L$1,$C:$C,Tabelid!$J$4,$A:$A,$A91),0),IF($G91=Tabelid!$L$5,IFERROR(SUMIFS($E:$E,$G:$G,Tabelid!$L$1,$C:$C,Tabelid!$J$4,$H:$H,K$2)/SUMIFS($E:$E,$G:$G,Tabelid!$L$1,$C:$C,Tabelid!$J$4),0),""))),"")</f>
        <v/>
      </c>
      <c r="L91" s="52" t="str">
        <f>IFERROR(IF($G91=Tabelid!$L$6,Eksplikatsioon!Q92/SUM(Eksplikatsioon!$O92:'Eksplikatsioon'!$AG92),IF($G91=Tabelid!$L$4,IFERROR(SUMIFS($E:$E,$G:$G,Tabelid!$L$1,$C:$C,Tabelid!$J$4,$H:$H,L$2,$A:$A,$A91)/SUMIFS($E:$E,$G:$G,Tabelid!$L$1,$C:$C,Tabelid!$J$4,$A:$A,$A91),0),IF($G91=Tabelid!$L$5,IFERROR(SUMIFS($E:$E,$G:$G,Tabelid!$L$1,$C:$C,Tabelid!$J$4,$H:$H,L$2)/SUMIFS($E:$E,$G:$G,Tabelid!$L$1,$C:$C,Tabelid!$J$4),0),""))),"")</f>
        <v/>
      </c>
      <c r="M91" s="52" t="str">
        <f>IFERROR(IF($G91=Tabelid!$L$6,Eksplikatsioon!R92/SUM(Eksplikatsioon!$O92:'Eksplikatsioon'!$AG92),IF($G91=Tabelid!$L$4,IFERROR(SUMIFS($E:$E,$G:$G,Tabelid!$L$1,$C:$C,Tabelid!$J$4,$H:$H,M$2,$A:$A,$A91)/SUMIFS($E:$E,$G:$G,Tabelid!$L$1,$C:$C,Tabelid!$J$4,$A:$A,$A91),0),IF($G91=Tabelid!$L$5,IFERROR(SUMIFS($E:$E,$G:$G,Tabelid!$L$1,$C:$C,Tabelid!$J$4,$H:$H,M$2)/SUMIFS($E:$E,$G:$G,Tabelid!$L$1,$C:$C,Tabelid!$J$4),0),""))),"")</f>
        <v/>
      </c>
      <c r="N91" s="52" t="str">
        <f>IFERROR(IF($G91=Tabelid!$L$6,Eksplikatsioon!S92/SUM(Eksplikatsioon!$O92:'Eksplikatsioon'!$AG92),IF($G91=Tabelid!$L$4,IFERROR(SUMIFS($E:$E,$G:$G,Tabelid!$L$1,$C:$C,Tabelid!$J$4,$H:$H,N$2,$A:$A,$A91)/SUMIFS($E:$E,$G:$G,Tabelid!$L$1,$C:$C,Tabelid!$J$4,$A:$A,$A91),0),IF($G91=Tabelid!$L$5,IFERROR(SUMIFS($E:$E,$G:$G,Tabelid!$L$1,$C:$C,Tabelid!$J$4,$H:$H,N$2)/SUMIFS($E:$E,$G:$G,Tabelid!$L$1,$C:$C,Tabelid!$J$4),0),""))),"")</f>
        <v/>
      </c>
      <c r="O91" s="52" t="str">
        <f>IFERROR(IF($G91=Tabelid!$L$6,Eksplikatsioon!T92/SUM(Eksplikatsioon!$O92:'Eksplikatsioon'!$AG92),IF($G91=Tabelid!$L$4,IFERROR(SUMIFS($E:$E,$G:$G,Tabelid!$L$1,$C:$C,Tabelid!$J$4,$H:$H,O$2,$A:$A,$A91)/SUMIFS($E:$E,$G:$G,Tabelid!$L$1,$C:$C,Tabelid!$J$4,$A:$A,$A91),0),IF($G91=Tabelid!$L$5,IFERROR(SUMIFS($E:$E,$G:$G,Tabelid!$L$1,$C:$C,Tabelid!$J$4,$H:$H,O$2)/SUMIFS($E:$E,$G:$G,Tabelid!$L$1,$C:$C,Tabelid!$J$4),0),""))),"")</f>
        <v/>
      </c>
      <c r="P91" s="52" t="str">
        <f>IFERROR(IF($G91=Tabelid!$L$6,Eksplikatsioon!U92/SUM(Eksplikatsioon!$O92:'Eksplikatsioon'!$AG92),IF($G91=Tabelid!$L$4,IFERROR(SUMIFS($E:$E,$G:$G,Tabelid!$L$1,$C:$C,Tabelid!$J$4,$H:$H,P$2,$A:$A,$A91)/SUMIFS($E:$E,$G:$G,Tabelid!$L$1,$C:$C,Tabelid!$J$4,$A:$A,$A91),0),IF($G91=Tabelid!$L$5,IFERROR(SUMIFS($E:$E,$G:$G,Tabelid!$L$1,$C:$C,Tabelid!$J$4,$H:$H,P$2)/SUMIFS($E:$E,$G:$G,Tabelid!$L$1,$C:$C,Tabelid!$J$4),0),""))),"")</f>
        <v/>
      </c>
      <c r="Q91" s="52" t="str">
        <f>IFERROR(IF($G91=Tabelid!$L$6,Eksplikatsioon!V92/SUM(Eksplikatsioon!$O92:'Eksplikatsioon'!$AG92),IF($G91=Tabelid!$L$4,IFERROR(SUMIFS($E:$E,$G:$G,Tabelid!$L$1,$C:$C,Tabelid!$J$4,$H:$H,Q$2,$A:$A,$A91)/SUMIFS($E:$E,$G:$G,Tabelid!$L$1,$C:$C,Tabelid!$J$4,$A:$A,$A91),0),IF($G91=Tabelid!$L$5,IFERROR(SUMIFS($E:$E,$G:$G,Tabelid!$L$1,$C:$C,Tabelid!$J$4,$H:$H,Q$2)/SUMIFS($E:$E,$G:$G,Tabelid!$L$1,$C:$C,Tabelid!$J$4),0),""))),"")</f>
        <v/>
      </c>
      <c r="R91" s="52" t="str">
        <f>IFERROR(IF($G91=Tabelid!$L$6,Eksplikatsioon!W92/SUM(Eksplikatsioon!$O92:'Eksplikatsioon'!$AG92),IF($G91=Tabelid!$L$4,IFERROR(SUMIFS($E:$E,$G:$G,Tabelid!$L$1,$C:$C,Tabelid!$J$4,$H:$H,R$2,$A:$A,$A91)/SUMIFS($E:$E,$G:$G,Tabelid!$L$1,$C:$C,Tabelid!$J$4,$A:$A,$A91),0),IF($G91=Tabelid!$L$5,IFERROR(SUMIFS($E:$E,$G:$G,Tabelid!$L$1,$C:$C,Tabelid!$J$4,$H:$H,R$2)/SUMIFS($E:$E,$G:$G,Tabelid!$L$1,$C:$C,Tabelid!$J$4),0),""))),"")</f>
        <v/>
      </c>
      <c r="S91" s="52" t="str">
        <f>IFERROR(IF($G91=Tabelid!$L$6,Eksplikatsioon!X92/SUM(Eksplikatsioon!$O92:'Eksplikatsioon'!$AG92),IF($G91=Tabelid!$L$4,IFERROR(SUMIFS($E:$E,$G:$G,Tabelid!$L$1,$C:$C,Tabelid!$J$4,$H:$H,S$2,$A:$A,$A91)/SUMIFS($E:$E,$G:$G,Tabelid!$L$1,$C:$C,Tabelid!$J$4,$A:$A,$A91),0),IF($G91=Tabelid!$L$5,IFERROR(SUMIFS($E:$E,$G:$G,Tabelid!$L$1,$C:$C,Tabelid!$J$4,$H:$H,S$2)/SUMIFS($E:$E,$G:$G,Tabelid!$L$1,$C:$C,Tabelid!$J$4),0),""))),"")</f>
        <v/>
      </c>
      <c r="T91" s="52" t="str">
        <f>IFERROR(IF($G91=Tabelid!$L$6,Eksplikatsioon!Y92/SUM(Eksplikatsioon!$O92:'Eksplikatsioon'!$AG92),IF($G91=Tabelid!$L$4,IFERROR(SUMIFS($E:$E,$G:$G,Tabelid!$L$1,$C:$C,Tabelid!$J$4,$H:$H,T$2,$A:$A,$A91)/SUMIFS($E:$E,$G:$G,Tabelid!$L$1,$C:$C,Tabelid!$J$4,$A:$A,$A91),0),IF($G91=Tabelid!$L$5,IFERROR(SUMIFS($E:$E,$G:$G,Tabelid!$L$1,$C:$C,Tabelid!$J$4,$H:$H,T$2)/SUMIFS($E:$E,$G:$G,Tabelid!$L$1,$C:$C,Tabelid!$J$4),0),""))),"")</f>
        <v/>
      </c>
      <c r="U91" s="52" t="str">
        <f>IFERROR(IF($G91=Tabelid!$L$6,Eksplikatsioon!Z92/SUM(Eksplikatsioon!$O92:'Eksplikatsioon'!$AG92),IF($G91=Tabelid!$L$4,IFERROR(SUMIFS($E:$E,$G:$G,Tabelid!$L$1,$C:$C,Tabelid!$J$4,$H:$H,U$2,$A:$A,$A91)/SUMIFS($E:$E,$G:$G,Tabelid!$L$1,$C:$C,Tabelid!$J$4,$A:$A,$A91),0),IF($G91=Tabelid!$L$5,IFERROR(SUMIFS($E:$E,$G:$G,Tabelid!$L$1,$C:$C,Tabelid!$J$4,$H:$H,U$2)/SUMIFS($E:$E,$G:$G,Tabelid!$L$1,$C:$C,Tabelid!$J$4),0),""))),"")</f>
        <v/>
      </c>
      <c r="V91" s="52"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52"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52"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52"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52"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52"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52"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52" t="str">
        <f>IFERROR(IF($G91=Tabelid!$L$6,$E91*J91,IFERROR($E91*J91/SUM($J91:$AB91)*(Eksplikatsioon!O92)/SUMPRODUCT($J91:$AB91,Eksplikatsioon!$O92:$AG92),"")),"")</f>
        <v/>
      </c>
      <c r="AD91" s="52" t="str">
        <f>IFERROR(IF($G91=Tabelid!$L$6,$E91*K91,IFERROR($E91*K91/SUM($J91:$AB91)*(Eksplikatsioon!P92)/SUMPRODUCT($J91:$AB91,Eksplikatsioon!$O92:$AG92),"")),"")</f>
        <v/>
      </c>
      <c r="AE91" s="52" t="str">
        <f>IFERROR(IF($G91=Tabelid!$L$6,$E91*L91,IFERROR($E91*L91/SUM($J91:$AB91)*(Eksplikatsioon!Q92)/SUMPRODUCT($J91:$AB91,Eksplikatsioon!$O92:$AG92),"")),"")</f>
        <v/>
      </c>
      <c r="AF91" s="52" t="str">
        <f>IFERROR(IF($G91=Tabelid!$L$6,$E91*M91,IFERROR($E91*M91/SUM($J91:$AB91)*(Eksplikatsioon!R92)/SUMPRODUCT($J91:$AB91,Eksplikatsioon!$O92:$AG92),"")),"")</f>
        <v/>
      </c>
      <c r="AG91" s="52" t="str">
        <f>IFERROR(IF($G91=Tabelid!$L$6,$E91*N91,IFERROR($E91*N91/SUM($J91:$AB91)*(Eksplikatsioon!S92)/SUMPRODUCT($J91:$AB91,Eksplikatsioon!$O92:$AG92),"")),"")</f>
        <v/>
      </c>
      <c r="AH91" s="52" t="str">
        <f>IFERROR(IF($G91=Tabelid!$L$6,$E91*O91,IFERROR($E91*O91/SUM($J91:$AB91)*(Eksplikatsioon!T92)/SUMPRODUCT($J91:$AB91,Eksplikatsioon!$O92:$AG92),"")),"")</f>
        <v/>
      </c>
      <c r="AI91" s="52" t="str">
        <f>IFERROR(IF($G91=Tabelid!$L$6,$E91*P91,IFERROR($E91*P91/SUM($J91:$AB91)*(Eksplikatsioon!U92)/SUMPRODUCT($J91:$AB91,Eksplikatsioon!$O92:$AG92),"")),"")</f>
        <v/>
      </c>
      <c r="AJ91" s="52" t="str">
        <f>IFERROR(IF($G91=Tabelid!$L$6,$E91*Q91,IFERROR($E91*Q91/SUM($J91:$AB91)*(Eksplikatsioon!V92)/SUMPRODUCT($J91:$AB91,Eksplikatsioon!$O92:$AG92),"")),"")</f>
        <v/>
      </c>
      <c r="AK91" s="52" t="str">
        <f>IFERROR(IF($G91=Tabelid!$L$6,$E91*R91,IFERROR($E91*R91/SUM($J91:$AB91)*(Eksplikatsioon!W92)/SUMPRODUCT($J91:$AB91,Eksplikatsioon!$O92:$AG92),"")),"")</f>
        <v/>
      </c>
      <c r="AL91" s="52" t="str">
        <f>IFERROR(IF($G91=Tabelid!$L$6,$E91*S91,IFERROR($E91*S91/SUM($J91:$AB91)*(Eksplikatsioon!X92)/SUMPRODUCT($J91:$AB91,Eksplikatsioon!$O92:$AG92),"")),"")</f>
        <v/>
      </c>
      <c r="AM91" s="52" t="str">
        <f>IFERROR(IF($G91=Tabelid!$L$6,$E91*T91,IFERROR($E91*T91/SUM($J91:$AB91)*(Eksplikatsioon!Y92)/SUMPRODUCT($J91:$AB91,Eksplikatsioon!$O92:$AG92),"")),"")</f>
        <v/>
      </c>
      <c r="AN91" s="52" t="str">
        <f>IFERROR(IF($G91=Tabelid!$L$6,$E91*U91,IFERROR($E91*U91/SUM($J91:$AB91)*(Eksplikatsioon!Z92)/SUMPRODUCT($J91:$AB91,Eksplikatsioon!$O92:$AG92),"")),"")</f>
        <v/>
      </c>
      <c r="AO91" s="52" t="str">
        <f>IFERROR(IF($G91=Tabelid!$L$6,$E91*V91,IFERROR($E91*V91/SUM($J91:$AB91)*(Eksplikatsioon!AA92)/SUMPRODUCT($J91:$AB91,Eksplikatsioon!$O92:$AG92),"")),"")</f>
        <v/>
      </c>
      <c r="AP91" s="52" t="str">
        <f>IFERROR(IF($G91=Tabelid!$L$6,$E91*W91,IFERROR($E91*W91/SUM($J91:$AB91)*(Eksplikatsioon!AB92)/SUMPRODUCT($J91:$AB91,Eksplikatsioon!$O92:$AG92),"")),"")</f>
        <v/>
      </c>
      <c r="AQ91" s="52" t="str">
        <f>IFERROR(IF($G91=Tabelid!$L$6,$E91*X91,IFERROR($E91*X91/SUM($J91:$AB91)*(Eksplikatsioon!AC92)/SUMPRODUCT($J91:$AB91,Eksplikatsioon!$O92:$AG92),"")),"")</f>
        <v/>
      </c>
      <c r="AR91" s="52" t="str">
        <f>IFERROR(IF($G91=Tabelid!$L$6,$E91*Y91,IFERROR($E91*Y91/SUM($J91:$AB91)*(Eksplikatsioon!AD92)/SUMPRODUCT($J91:$AB91,Eksplikatsioon!$O92:$AG92),"")),"")</f>
        <v/>
      </c>
      <c r="AS91" s="52" t="str">
        <f>IFERROR(IF($G91=Tabelid!$L$6,$E91*Z91,IFERROR($E91*Z91/SUM($J91:$AB91)*(Eksplikatsioon!AE92)/SUMPRODUCT($J91:$AB91,Eksplikatsioon!$O92:$AG92),"")),"")</f>
        <v/>
      </c>
      <c r="AT91" s="52" t="str">
        <f>IFERROR(IF($G91=Tabelid!$L$6,$E91*AA91,IFERROR($E91*AA91/SUM($J91:$AB91)*(Eksplikatsioon!AF92)/SUMPRODUCT($J91:$AB91,Eksplikatsioon!$O92:$AG92),"")),"")</f>
        <v/>
      </c>
      <c r="AU91" s="52" t="str">
        <f>IFERROR(IF($G91=Tabelid!$L$6,$E91*AB91,IFERROR($E91*AB91/SUM($J91:$AB91)*(Eksplikatsioon!AG92)/SUMPRODUCT($J91:$AB91,Eksplikatsioon!$O92:$AG92),"")),"")</f>
        <v/>
      </c>
    </row>
    <row r="92" spans="1:47" x14ac:dyDescent="0.25">
      <c r="A92" s="38" t="str">
        <f>IF(Eksplikatsioon!A93=0,"",Eksplikatsioon!A93)</f>
        <v>02</v>
      </c>
      <c r="B92" s="38" t="str">
        <f>IF(Eksplikatsioon!B93=0,"",Eksplikatsioon!B93)</f>
        <v>226</v>
      </c>
      <c r="C92" s="38" t="str">
        <f>IF(Eksplikatsioon!C93=0,"",Eksplikatsioon!C93)</f>
        <v>ÜÜRITAV PIND</v>
      </c>
      <c r="D92" s="38" t="str">
        <f>IF(Eksplikatsioon!D93=0,"",Eksplikatsioon!D93)</f>
        <v>Kabinet/Büroo</v>
      </c>
      <c r="E92" s="38">
        <f>IF(Eksplikatsioon!F93=0,"",Eksplikatsioon!F93)</f>
        <v>14.4</v>
      </c>
      <c r="F92" s="38" t="str">
        <f>IF(Eksplikatsioon!H93=0,"",Eksplikatsioon!H93)</f>
        <v>vakantne</v>
      </c>
      <c r="G92" s="38" t="str">
        <f>IF(Eksplikatsioon!J93=0,"",Eksplikatsioon!J93)</f>
        <v>Ainukasutuses pind</v>
      </c>
      <c r="H92" s="38" t="str">
        <f>IF(Eksplikatsioon!K93=0,"",Eksplikatsioon!K93)</f>
        <v>Aktiivne vakantsus</v>
      </c>
      <c r="I92" s="38" t="str">
        <f>IF(Eksplikatsioon!L93=0,"",Eksplikatsioon!L93)</f>
        <v/>
      </c>
      <c r="J92" s="52" t="str">
        <f>IFERROR(IF($G92=Tabelid!$L$6,Eksplikatsioon!O93/SUM(Eksplikatsioon!$O93:'Eksplikatsioon'!$AG93),IF($G92=Tabelid!$L$4,IFERROR(SUMIFS($E:$E,$G:$G,Tabelid!$L$1,$C:$C,Tabelid!$J$4,$H:$H,J$2,$A:$A,$A92)/SUMIFS($E:$E,$G:$G,Tabelid!$L$1,$C:$C,Tabelid!$J$4,$A:$A,$A92),0),IF($G92=Tabelid!$L$5,IFERROR(SUMIFS($E:$E,$G:$G,Tabelid!$L$1,$C:$C,Tabelid!$J$4,$H:$H,J$2)/SUMIFS($E:$E,$G:$G,Tabelid!$L$1,$C:$C,Tabelid!$J$4),0),""))),"")</f>
        <v/>
      </c>
      <c r="K92" s="52" t="str">
        <f>IFERROR(IF($G92=Tabelid!$L$6,Eksplikatsioon!P93/SUM(Eksplikatsioon!$O93:'Eksplikatsioon'!$AG93),IF($G92=Tabelid!$L$4,IFERROR(SUMIFS($E:$E,$G:$G,Tabelid!$L$1,$C:$C,Tabelid!$J$4,$H:$H,K$2,$A:$A,$A92)/SUMIFS($E:$E,$G:$G,Tabelid!$L$1,$C:$C,Tabelid!$J$4,$A:$A,$A92),0),IF($G92=Tabelid!$L$5,IFERROR(SUMIFS($E:$E,$G:$G,Tabelid!$L$1,$C:$C,Tabelid!$J$4,$H:$H,K$2)/SUMIFS($E:$E,$G:$G,Tabelid!$L$1,$C:$C,Tabelid!$J$4),0),""))),"")</f>
        <v/>
      </c>
      <c r="L92" s="52" t="str">
        <f>IFERROR(IF($G92=Tabelid!$L$6,Eksplikatsioon!Q93/SUM(Eksplikatsioon!$O93:'Eksplikatsioon'!$AG93),IF($G92=Tabelid!$L$4,IFERROR(SUMIFS($E:$E,$G:$G,Tabelid!$L$1,$C:$C,Tabelid!$J$4,$H:$H,L$2,$A:$A,$A92)/SUMIFS($E:$E,$G:$G,Tabelid!$L$1,$C:$C,Tabelid!$J$4,$A:$A,$A92),0),IF($G92=Tabelid!$L$5,IFERROR(SUMIFS($E:$E,$G:$G,Tabelid!$L$1,$C:$C,Tabelid!$J$4,$H:$H,L$2)/SUMIFS($E:$E,$G:$G,Tabelid!$L$1,$C:$C,Tabelid!$J$4),0),""))),"")</f>
        <v/>
      </c>
      <c r="M92" s="52" t="str">
        <f>IFERROR(IF($G92=Tabelid!$L$6,Eksplikatsioon!R93/SUM(Eksplikatsioon!$O93:'Eksplikatsioon'!$AG93),IF($G92=Tabelid!$L$4,IFERROR(SUMIFS($E:$E,$G:$G,Tabelid!$L$1,$C:$C,Tabelid!$J$4,$H:$H,M$2,$A:$A,$A92)/SUMIFS($E:$E,$G:$G,Tabelid!$L$1,$C:$C,Tabelid!$J$4,$A:$A,$A92),0),IF($G92=Tabelid!$L$5,IFERROR(SUMIFS($E:$E,$G:$G,Tabelid!$L$1,$C:$C,Tabelid!$J$4,$H:$H,M$2)/SUMIFS($E:$E,$G:$G,Tabelid!$L$1,$C:$C,Tabelid!$J$4),0),""))),"")</f>
        <v/>
      </c>
      <c r="N92" s="52" t="str">
        <f>IFERROR(IF($G92=Tabelid!$L$6,Eksplikatsioon!S93/SUM(Eksplikatsioon!$O93:'Eksplikatsioon'!$AG93),IF($G92=Tabelid!$L$4,IFERROR(SUMIFS($E:$E,$G:$G,Tabelid!$L$1,$C:$C,Tabelid!$J$4,$H:$H,N$2,$A:$A,$A92)/SUMIFS($E:$E,$G:$G,Tabelid!$L$1,$C:$C,Tabelid!$J$4,$A:$A,$A92),0),IF($G92=Tabelid!$L$5,IFERROR(SUMIFS($E:$E,$G:$G,Tabelid!$L$1,$C:$C,Tabelid!$J$4,$H:$H,N$2)/SUMIFS($E:$E,$G:$G,Tabelid!$L$1,$C:$C,Tabelid!$J$4),0),""))),"")</f>
        <v/>
      </c>
      <c r="O92" s="52" t="str">
        <f>IFERROR(IF($G92=Tabelid!$L$6,Eksplikatsioon!T93/SUM(Eksplikatsioon!$O93:'Eksplikatsioon'!$AG93),IF($G92=Tabelid!$L$4,IFERROR(SUMIFS($E:$E,$G:$G,Tabelid!$L$1,$C:$C,Tabelid!$J$4,$H:$H,O$2,$A:$A,$A92)/SUMIFS($E:$E,$G:$G,Tabelid!$L$1,$C:$C,Tabelid!$J$4,$A:$A,$A92),0),IF($G92=Tabelid!$L$5,IFERROR(SUMIFS($E:$E,$G:$G,Tabelid!$L$1,$C:$C,Tabelid!$J$4,$H:$H,O$2)/SUMIFS($E:$E,$G:$G,Tabelid!$L$1,$C:$C,Tabelid!$J$4),0),""))),"")</f>
        <v/>
      </c>
      <c r="P92" s="52" t="str">
        <f>IFERROR(IF($G92=Tabelid!$L$6,Eksplikatsioon!U93/SUM(Eksplikatsioon!$O93:'Eksplikatsioon'!$AG93),IF($G92=Tabelid!$L$4,IFERROR(SUMIFS($E:$E,$G:$G,Tabelid!$L$1,$C:$C,Tabelid!$J$4,$H:$H,P$2,$A:$A,$A92)/SUMIFS($E:$E,$G:$G,Tabelid!$L$1,$C:$C,Tabelid!$J$4,$A:$A,$A92),0),IF($G92=Tabelid!$L$5,IFERROR(SUMIFS($E:$E,$G:$G,Tabelid!$L$1,$C:$C,Tabelid!$J$4,$H:$H,P$2)/SUMIFS($E:$E,$G:$G,Tabelid!$L$1,$C:$C,Tabelid!$J$4),0),""))),"")</f>
        <v/>
      </c>
      <c r="Q92" s="52" t="str">
        <f>IFERROR(IF($G92=Tabelid!$L$6,Eksplikatsioon!V93/SUM(Eksplikatsioon!$O93:'Eksplikatsioon'!$AG93),IF($G92=Tabelid!$L$4,IFERROR(SUMIFS($E:$E,$G:$G,Tabelid!$L$1,$C:$C,Tabelid!$J$4,$H:$H,Q$2,$A:$A,$A92)/SUMIFS($E:$E,$G:$G,Tabelid!$L$1,$C:$C,Tabelid!$J$4,$A:$A,$A92),0),IF($G92=Tabelid!$L$5,IFERROR(SUMIFS($E:$E,$G:$G,Tabelid!$L$1,$C:$C,Tabelid!$J$4,$H:$H,Q$2)/SUMIFS($E:$E,$G:$G,Tabelid!$L$1,$C:$C,Tabelid!$J$4),0),""))),"")</f>
        <v/>
      </c>
      <c r="R92" s="52" t="str">
        <f>IFERROR(IF($G92=Tabelid!$L$6,Eksplikatsioon!W93/SUM(Eksplikatsioon!$O93:'Eksplikatsioon'!$AG93),IF($G92=Tabelid!$L$4,IFERROR(SUMIFS($E:$E,$G:$G,Tabelid!$L$1,$C:$C,Tabelid!$J$4,$H:$H,R$2,$A:$A,$A92)/SUMIFS($E:$E,$G:$G,Tabelid!$L$1,$C:$C,Tabelid!$J$4,$A:$A,$A92),0),IF($G92=Tabelid!$L$5,IFERROR(SUMIFS($E:$E,$G:$G,Tabelid!$L$1,$C:$C,Tabelid!$J$4,$H:$H,R$2)/SUMIFS($E:$E,$G:$G,Tabelid!$L$1,$C:$C,Tabelid!$J$4),0),""))),"")</f>
        <v/>
      </c>
      <c r="S92" s="52" t="str">
        <f>IFERROR(IF($G92=Tabelid!$L$6,Eksplikatsioon!X93/SUM(Eksplikatsioon!$O93:'Eksplikatsioon'!$AG93),IF($G92=Tabelid!$L$4,IFERROR(SUMIFS($E:$E,$G:$G,Tabelid!$L$1,$C:$C,Tabelid!$J$4,$H:$H,S$2,$A:$A,$A92)/SUMIFS($E:$E,$G:$G,Tabelid!$L$1,$C:$C,Tabelid!$J$4,$A:$A,$A92),0),IF($G92=Tabelid!$L$5,IFERROR(SUMIFS($E:$E,$G:$G,Tabelid!$L$1,$C:$C,Tabelid!$J$4,$H:$H,S$2)/SUMIFS($E:$E,$G:$G,Tabelid!$L$1,$C:$C,Tabelid!$J$4),0),""))),"")</f>
        <v/>
      </c>
      <c r="T92" s="52" t="str">
        <f>IFERROR(IF($G92=Tabelid!$L$6,Eksplikatsioon!Y93/SUM(Eksplikatsioon!$O93:'Eksplikatsioon'!$AG93),IF($G92=Tabelid!$L$4,IFERROR(SUMIFS($E:$E,$G:$G,Tabelid!$L$1,$C:$C,Tabelid!$J$4,$H:$H,T$2,$A:$A,$A92)/SUMIFS($E:$E,$G:$G,Tabelid!$L$1,$C:$C,Tabelid!$J$4,$A:$A,$A92),0),IF($G92=Tabelid!$L$5,IFERROR(SUMIFS($E:$E,$G:$G,Tabelid!$L$1,$C:$C,Tabelid!$J$4,$H:$H,T$2)/SUMIFS($E:$E,$G:$G,Tabelid!$L$1,$C:$C,Tabelid!$J$4),0),""))),"")</f>
        <v/>
      </c>
      <c r="U92" s="52" t="str">
        <f>IFERROR(IF($G92=Tabelid!$L$6,Eksplikatsioon!Z93/SUM(Eksplikatsioon!$O93:'Eksplikatsioon'!$AG93),IF($G92=Tabelid!$L$4,IFERROR(SUMIFS($E:$E,$G:$G,Tabelid!$L$1,$C:$C,Tabelid!$J$4,$H:$H,U$2,$A:$A,$A92)/SUMIFS($E:$E,$G:$G,Tabelid!$L$1,$C:$C,Tabelid!$J$4,$A:$A,$A92),0),IF($G92=Tabelid!$L$5,IFERROR(SUMIFS($E:$E,$G:$G,Tabelid!$L$1,$C:$C,Tabelid!$J$4,$H:$H,U$2)/SUMIFS($E:$E,$G:$G,Tabelid!$L$1,$C:$C,Tabelid!$J$4),0),""))),"")</f>
        <v/>
      </c>
      <c r="V92" s="52"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52"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52"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52"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52"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52"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52"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52" t="str">
        <f>IFERROR(IF($G92=Tabelid!$L$6,$E92*J92,IFERROR($E92*J92/SUM($J92:$AB92)*(Eksplikatsioon!O93)/SUMPRODUCT($J92:$AB92,Eksplikatsioon!$O93:$AG93),"")),"")</f>
        <v/>
      </c>
      <c r="AD92" s="52" t="str">
        <f>IFERROR(IF($G92=Tabelid!$L$6,$E92*K92,IFERROR($E92*K92/SUM($J92:$AB92)*(Eksplikatsioon!P93)/SUMPRODUCT($J92:$AB92,Eksplikatsioon!$O93:$AG93),"")),"")</f>
        <v/>
      </c>
      <c r="AE92" s="52" t="str">
        <f>IFERROR(IF($G92=Tabelid!$L$6,$E92*L92,IFERROR($E92*L92/SUM($J92:$AB92)*(Eksplikatsioon!Q93)/SUMPRODUCT($J92:$AB92,Eksplikatsioon!$O93:$AG93),"")),"")</f>
        <v/>
      </c>
      <c r="AF92" s="52" t="str">
        <f>IFERROR(IF($G92=Tabelid!$L$6,$E92*M92,IFERROR($E92*M92/SUM($J92:$AB92)*(Eksplikatsioon!R93)/SUMPRODUCT($J92:$AB92,Eksplikatsioon!$O93:$AG93),"")),"")</f>
        <v/>
      </c>
      <c r="AG92" s="52" t="str">
        <f>IFERROR(IF($G92=Tabelid!$L$6,$E92*N92,IFERROR($E92*N92/SUM($J92:$AB92)*(Eksplikatsioon!S93)/SUMPRODUCT($J92:$AB92,Eksplikatsioon!$O93:$AG93),"")),"")</f>
        <v/>
      </c>
      <c r="AH92" s="52" t="str">
        <f>IFERROR(IF($G92=Tabelid!$L$6,$E92*O92,IFERROR($E92*O92/SUM($J92:$AB92)*(Eksplikatsioon!T93)/SUMPRODUCT($J92:$AB92,Eksplikatsioon!$O93:$AG93),"")),"")</f>
        <v/>
      </c>
      <c r="AI92" s="52" t="str">
        <f>IFERROR(IF($G92=Tabelid!$L$6,$E92*P92,IFERROR($E92*P92/SUM($J92:$AB92)*(Eksplikatsioon!U93)/SUMPRODUCT($J92:$AB92,Eksplikatsioon!$O93:$AG93),"")),"")</f>
        <v/>
      </c>
      <c r="AJ92" s="52" t="str">
        <f>IFERROR(IF($G92=Tabelid!$L$6,$E92*Q92,IFERROR($E92*Q92/SUM($J92:$AB92)*(Eksplikatsioon!V93)/SUMPRODUCT($J92:$AB92,Eksplikatsioon!$O93:$AG93),"")),"")</f>
        <v/>
      </c>
      <c r="AK92" s="52" t="str">
        <f>IFERROR(IF($G92=Tabelid!$L$6,$E92*R92,IFERROR($E92*R92/SUM($J92:$AB92)*(Eksplikatsioon!W93)/SUMPRODUCT($J92:$AB92,Eksplikatsioon!$O93:$AG93),"")),"")</f>
        <v/>
      </c>
      <c r="AL92" s="52" t="str">
        <f>IFERROR(IF($G92=Tabelid!$L$6,$E92*S92,IFERROR($E92*S92/SUM($J92:$AB92)*(Eksplikatsioon!X93)/SUMPRODUCT($J92:$AB92,Eksplikatsioon!$O93:$AG93),"")),"")</f>
        <v/>
      </c>
      <c r="AM92" s="52" t="str">
        <f>IFERROR(IF($G92=Tabelid!$L$6,$E92*T92,IFERROR($E92*T92/SUM($J92:$AB92)*(Eksplikatsioon!Y93)/SUMPRODUCT($J92:$AB92,Eksplikatsioon!$O93:$AG93),"")),"")</f>
        <v/>
      </c>
      <c r="AN92" s="52" t="str">
        <f>IFERROR(IF($G92=Tabelid!$L$6,$E92*U92,IFERROR($E92*U92/SUM($J92:$AB92)*(Eksplikatsioon!Z93)/SUMPRODUCT($J92:$AB92,Eksplikatsioon!$O93:$AG93),"")),"")</f>
        <v/>
      </c>
      <c r="AO92" s="52" t="str">
        <f>IFERROR(IF($G92=Tabelid!$L$6,$E92*V92,IFERROR($E92*V92/SUM($J92:$AB92)*(Eksplikatsioon!AA93)/SUMPRODUCT($J92:$AB92,Eksplikatsioon!$O93:$AG93),"")),"")</f>
        <v/>
      </c>
      <c r="AP92" s="52" t="str">
        <f>IFERROR(IF($G92=Tabelid!$L$6,$E92*W92,IFERROR($E92*W92/SUM($J92:$AB92)*(Eksplikatsioon!AB93)/SUMPRODUCT($J92:$AB92,Eksplikatsioon!$O93:$AG93),"")),"")</f>
        <v/>
      </c>
      <c r="AQ92" s="52" t="str">
        <f>IFERROR(IF($G92=Tabelid!$L$6,$E92*X92,IFERROR($E92*X92/SUM($J92:$AB92)*(Eksplikatsioon!AC93)/SUMPRODUCT($J92:$AB92,Eksplikatsioon!$O93:$AG93),"")),"")</f>
        <v/>
      </c>
      <c r="AR92" s="52" t="str">
        <f>IFERROR(IF($G92=Tabelid!$L$6,$E92*Y92,IFERROR($E92*Y92/SUM($J92:$AB92)*(Eksplikatsioon!AD93)/SUMPRODUCT($J92:$AB92,Eksplikatsioon!$O93:$AG93),"")),"")</f>
        <v/>
      </c>
      <c r="AS92" s="52" t="str">
        <f>IFERROR(IF($G92=Tabelid!$L$6,$E92*Z92,IFERROR($E92*Z92/SUM($J92:$AB92)*(Eksplikatsioon!AE93)/SUMPRODUCT($J92:$AB92,Eksplikatsioon!$O93:$AG93),"")),"")</f>
        <v/>
      </c>
      <c r="AT92" s="52" t="str">
        <f>IFERROR(IF($G92=Tabelid!$L$6,$E92*AA92,IFERROR($E92*AA92/SUM($J92:$AB92)*(Eksplikatsioon!AF93)/SUMPRODUCT($J92:$AB92,Eksplikatsioon!$O93:$AG93),"")),"")</f>
        <v/>
      </c>
      <c r="AU92" s="52" t="str">
        <f>IFERROR(IF($G92=Tabelid!$L$6,$E92*AB92,IFERROR($E92*AB92/SUM($J92:$AB92)*(Eksplikatsioon!AG93)/SUMPRODUCT($J92:$AB92,Eksplikatsioon!$O93:$AG93),"")),"")</f>
        <v/>
      </c>
    </row>
    <row r="93" spans="1:47" x14ac:dyDescent="0.25">
      <c r="A93" s="38" t="str">
        <f>IF(Eksplikatsioon!A94=0,"",Eksplikatsioon!A94)</f>
        <v>02</v>
      </c>
      <c r="B93" s="38" t="str">
        <f>IF(Eksplikatsioon!B94=0,"",Eksplikatsioon!B94)</f>
        <v>226B</v>
      </c>
      <c r="C93" s="38" t="str">
        <f>IF(Eksplikatsioon!C94=0,"",Eksplikatsioon!C94)</f>
        <v>ÜÜRITAV PIND</v>
      </c>
      <c r="D93" s="38" t="str">
        <f>IF(Eksplikatsioon!D94=0,"",Eksplikatsioon!D94)</f>
        <v>Pesuruum</v>
      </c>
      <c r="E93" s="38">
        <f>IF(Eksplikatsioon!F94=0,"",Eksplikatsioon!F94)</f>
        <v>5.2</v>
      </c>
      <c r="F93" s="38" t="str">
        <f>IF(Eksplikatsioon!H94=0,"",Eksplikatsioon!H94)</f>
        <v/>
      </c>
      <c r="G93" s="38" t="str">
        <f>IF(Eksplikatsioon!J94=0,"",Eksplikatsioon!J94)</f>
        <v>Korruse üldpind</v>
      </c>
      <c r="H93" s="38" t="str">
        <f>IF(Eksplikatsioon!K94=0,"",Eksplikatsioon!K94)</f>
        <v/>
      </c>
      <c r="I93" s="38" t="str">
        <f>IF(Eksplikatsioon!L94=0,"",Eksplikatsioon!L94)</f>
        <v/>
      </c>
      <c r="J93" s="52" t="str">
        <f>IFERROR(IF($G93=Tabelid!$L$6,Eksplikatsioon!O94/SUM(Eksplikatsioon!$O94:'Eksplikatsioon'!$AG94),IF($G93=Tabelid!$L$4,IFERROR(SUMIFS($E:$E,$G:$G,Tabelid!$L$1,$C:$C,Tabelid!$J$4,$H:$H,J$2,$A:$A,$A93)/SUMIFS($E:$E,$G:$G,Tabelid!$L$1,$C:$C,Tabelid!$J$4,$A:$A,$A93),0),IF($G93=Tabelid!$L$5,IFERROR(SUMIFS($E:$E,$G:$G,Tabelid!$L$1,$C:$C,Tabelid!$J$4,$H:$H,J$2)/SUMIFS($E:$E,$G:$G,Tabelid!$L$1,$C:$C,Tabelid!$J$4),0),""))),"")</f>
        <v/>
      </c>
      <c r="K93" s="52" t="str">
        <f>IFERROR(IF($G93=Tabelid!$L$6,Eksplikatsioon!P94/SUM(Eksplikatsioon!$O94:'Eksplikatsioon'!$AG94),IF($G93=Tabelid!$L$4,IFERROR(SUMIFS($E:$E,$G:$G,Tabelid!$L$1,$C:$C,Tabelid!$J$4,$H:$H,K$2,$A:$A,$A93)/SUMIFS($E:$E,$G:$G,Tabelid!$L$1,$C:$C,Tabelid!$J$4,$A:$A,$A93),0),IF($G93=Tabelid!$L$5,IFERROR(SUMIFS($E:$E,$G:$G,Tabelid!$L$1,$C:$C,Tabelid!$J$4,$H:$H,K$2)/SUMIFS($E:$E,$G:$G,Tabelid!$L$1,$C:$C,Tabelid!$J$4),0),""))),"")</f>
        <v/>
      </c>
      <c r="L93" s="52" t="str">
        <f>IFERROR(IF($G93=Tabelid!$L$6,Eksplikatsioon!Q94/SUM(Eksplikatsioon!$O94:'Eksplikatsioon'!$AG94),IF($G93=Tabelid!$L$4,IFERROR(SUMIFS($E:$E,$G:$G,Tabelid!$L$1,$C:$C,Tabelid!$J$4,$H:$H,L$2,$A:$A,$A93)/SUMIFS($E:$E,$G:$G,Tabelid!$L$1,$C:$C,Tabelid!$J$4,$A:$A,$A93),0),IF($G93=Tabelid!$L$5,IFERROR(SUMIFS($E:$E,$G:$G,Tabelid!$L$1,$C:$C,Tabelid!$J$4,$H:$H,L$2)/SUMIFS($E:$E,$G:$G,Tabelid!$L$1,$C:$C,Tabelid!$J$4),0),""))),"")</f>
        <v/>
      </c>
      <c r="M93" s="52" t="str">
        <f>IFERROR(IF($G93=Tabelid!$L$6,Eksplikatsioon!R94/SUM(Eksplikatsioon!$O94:'Eksplikatsioon'!$AG94),IF($G93=Tabelid!$L$4,IFERROR(SUMIFS($E:$E,$G:$G,Tabelid!$L$1,$C:$C,Tabelid!$J$4,$H:$H,M$2,$A:$A,$A93)/SUMIFS($E:$E,$G:$G,Tabelid!$L$1,$C:$C,Tabelid!$J$4,$A:$A,$A93),0),IF($G93=Tabelid!$L$5,IFERROR(SUMIFS($E:$E,$G:$G,Tabelid!$L$1,$C:$C,Tabelid!$J$4,$H:$H,M$2)/SUMIFS($E:$E,$G:$G,Tabelid!$L$1,$C:$C,Tabelid!$J$4),0),""))),"")</f>
        <v/>
      </c>
      <c r="N93" s="52" t="str">
        <f>IFERROR(IF($G93=Tabelid!$L$6,Eksplikatsioon!S94/SUM(Eksplikatsioon!$O94:'Eksplikatsioon'!$AG94),IF($G93=Tabelid!$L$4,IFERROR(SUMIFS($E:$E,$G:$G,Tabelid!$L$1,$C:$C,Tabelid!$J$4,$H:$H,N$2,$A:$A,$A93)/SUMIFS($E:$E,$G:$G,Tabelid!$L$1,$C:$C,Tabelid!$J$4,$A:$A,$A93),0),IF($G93=Tabelid!$L$5,IFERROR(SUMIFS($E:$E,$G:$G,Tabelid!$L$1,$C:$C,Tabelid!$J$4,$H:$H,N$2)/SUMIFS($E:$E,$G:$G,Tabelid!$L$1,$C:$C,Tabelid!$J$4),0),""))),"")</f>
        <v/>
      </c>
      <c r="O93" s="52" t="str">
        <f>IFERROR(IF($G93=Tabelid!$L$6,Eksplikatsioon!T94/SUM(Eksplikatsioon!$O94:'Eksplikatsioon'!$AG94),IF($G93=Tabelid!$L$4,IFERROR(SUMIFS($E:$E,$G:$G,Tabelid!$L$1,$C:$C,Tabelid!$J$4,$H:$H,O$2,$A:$A,$A93)/SUMIFS($E:$E,$G:$G,Tabelid!$L$1,$C:$C,Tabelid!$J$4,$A:$A,$A93),0),IF($G93=Tabelid!$L$5,IFERROR(SUMIFS($E:$E,$G:$G,Tabelid!$L$1,$C:$C,Tabelid!$J$4,$H:$H,O$2)/SUMIFS($E:$E,$G:$G,Tabelid!$L$1,$C:$C,Tabelid!$J$4),0),""))),"")</f>
        <v/>
      </c>
      <c r="P93" s="52" t="str">
        <f>IFERROR(IF($G93=Tabelid!$L$6,Eksplikatsioon!U94/SUM(Eksplikatsioon!$O94:'Eksplikatsioon'!$AG94),IF($G93=Tabelid!$L$4,IFERROR(SUMIFS($E:$E,$G:$G,Tabelid!$L$1,$C:$C,Tabelid!$J$4,$H:$H,P$2,$A:$A,$A93)/SUMIFS($E:$E,$G:$G,Tabelid!$L$1,$C:$C,Tabelid!$J$4,$A:$A,$A93),0),IF($G93=Tabelid!$L$5,IFERROR(SUMIFS($E:$E,$G:$G,Tabelid!$L$1,$C:$C,Tabelid!$J$4,$H:$H,P$2)/SUMIFS($E:$E,$G:$G,Tabelid!$L$1,$C:$C,Tabelid!$J$4),0),""))),"")</f>
        <v/>
      </c>
      <c r="Q93" s="52" t="str">
        <f>IFERROR(IF($G93=Tabelid!$L$6,Eksplikatsioon!V94/SUM(Eksplikatsioon!$O94:'Eksplikatsioon'!$AG94),IF($G93=Tabelid!$L$4,IFERROR(SUMIFS($E:$E,$G:$G,Tabelid!$L$1,$C:$C,Tabelid!$J$4,$H:$H,Q$2,$A:$A,$A93)/SUMIFS($E:$E,$G:$G,Tabelid!$L$1,$C:$C,Tabelid!$J$4,$A:$A,$A93),0),IF($G93=Tabelid!$L$5,IFERROR(SUMIFS($E:$E,$G:$G,Tabelid!$L$1,$C:$C,Tabelid!$J$4,$H:$H,Q$2)/SUMIFS($E:$E,$G:$G,Tabelid!$L$1,$C:$C,Tabelid!$J$4),0),""))),"")</f>
        <v/>
      </c>
      <c r="R93" s="52" t="str">
        <f>IFERROR(IF($G93=Tabelid!$L$6,Eksplikatsioon!W94/SUM(Eksplikatsioon!$O94:'Eksplikatsioon'!$AG94),IF($G93=Tabelid!$L$4,IFERROR(SUMIFS($E:$E,$G:$G,Tabelid!$L$1,$C:$C,Tabelid!$J$4,$H:$H,R$2,$A:$A,$A93)/SUMIFS($E:$E,$G:$G,Tabelid!$L$1,$C:$C,Tabelid!$J$4,$A:$A,$A93),0),IF($G93=Tabelid!$L$5,IFERROR(SUMIFS($E:$E,$G:$G,Tabelid!$L$1,$C:$C,Tabelid!$J$4,$H:$H,R$2)/SUMIFS($E:$E,$G:$G,Tabelid!$L$1,$C:$C,Tabelid!$J$4),0),""))),"")</f>
        <v/>
      </c>
      <c r="S93" s="52" t="str">
        <f>IFERROR(IF($G93=Tabelid!$L$6,Eksplikatsioon!X94/SUM(Eksplikatsioon!$O94:'Eksplikatsioon'!$AG94),IF($G93=Tabelid!$L$4,IFERROR(SUMIFS($E:$E,$G:$G,Tabelid!$L$1,$C:$C,Tabelid!$J$4,$H:$H,S$2,$A:$A,$A93)/SUMIFS($E:$E,$G:$G,Tabelid!$L$1,$C:$C,Tabelid!$J$4,$A:$A,$A93),0),IF($G93=Tabelid!$L$5,IFERROR(SUMIFS($E:$E,$G:$G,Tabelid!$L$1,$C:$C,Tabelid!$J$4,$H:$H,S$2)/SUMIFS($E:$E,$G:$G,Tabelid!$L$1,$C:$C,Tabelid!$J$4),0),""))),"")</f>
        <v/>
      </c>
      <c r="T93" s="52" t="str">
        <f>IFERROR(IF($G93=Tabelid!$L$6,Eksplikatsioon!Y94/SUM(Eksplikatsioon!$O94:'Eksplikatsioon'!$AG94),IF($G93=Tabelid!$L$4,IFERROR(SUMIFS($E:$E,$G:$G,Tabelid!$L$1,$C:$C,Tabelid!$J$4,$H:$H,T$2,$A:$A,$A93)/SUMIFS($E:$E,$G:$G,Tabelid!$L$1,$C:$C,Tabelid!$J$4,$A:$A,$A93),0),IF($G93=Tabelid!$L$5,IFERROR(SUMIFS($E:$E,$G:$G,Tabelid!$L$1,$C:$C,Tabelid!$J$4,$H:$H,T$2)/SUMIFS($E:$E,$G:$G,Tabelid!$L$1,$C:$C,Tabelid!$J$4),0),""))),"")</f>
        <v/>
      </c>
      <c r="U93" s="52" t="str">
        <f>IFERROR(IF($G93=Tabelid!$L$6,Eksplikatsioon!Z94/SUM(Eksplikatsioon!$O94:'Eksplikatsioon'!$AG94),IF($G93=Tabelid!$L$4,IFERROR(SUMIFS($E:$E,$G:$G,Tabelid!$L$1,$C:$C,Tabelid!$J$4,$H:$H,U$2,$A:$A,$A93)/SUMIFS($E:$E,$G:$G,Tabelid!$L$1,$C:$C,Tabelid!$J$4,$A:$A,$A93),0),IF($G93=Tabelid!$L$5,IFERROR(SUMIFS($E:$E,$G:$G,Tabelid!$L$1,$C:$C,Tabelid!$J$4,$H:$H,U$2)/SUMIFS($E:$E,$G:$G,Tabelid!$L$1,$C:$C,Tabelid!$J$4),0),""))),"")</f>
        <v/>
      </c>
      <c r="V93" s="52"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52"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52"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52"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52"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52"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52"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52" t="str">
        <f>IFERROR(IF($G93=Tabelid!$L$6,$E93*J93,IFERROR($E93*J93/SUM($J93:$AB93)*(Eksplikatsioon!O94)/SUMPRODUCT($J93:$AB93,Eksplikatsioon!$O94:$AG94),"")),"")</f>
        <v/>
      </c>
      <c r="AD93" s="52" t="str">
        <f>IFERROR(IF($G93=Tabelid!$L$6,$E93*K93,IFERROR($E93*K93/SUM($J93:$AB93)*(Eksplikatsioon!P94)/SUMPRODUCT($J93:$AB93,Eksplikatsioon!$O94:$AG94),"")),"")</f>
        <v/>
      </c>
      <c r="AE93" s="52" t="str">
        <f>IFERROR(IF($G93=Tabelid!$L$6,$E93*L93,IFERROR($E93*L93/SUM($J93:$AB93)*(Eksplikatsioon!Q94)/SUMPRODUCT($J93:$AB93,Eksplikatsioon!$O94:$AG94),"")),"")</f>
        <v/>
      </c>
      <c r="AF93" s="52" t="str">
        <f>IFERROR(IF($G93=Tabelid!$L$6,$E93*M93,IFERROR($E93*M93/SUM($J93:$AB93)*(Eksplikatsioon!R94)/SUMPRODUCT($J93:$AB93,Eksplikatsioon!$O94:$AG94),"")),"")</f>
        <v/>
      </c>
      <c r="AG93" s="52" t="str">
        <f>IFERROR(IF($G93=Tabelid!$L$6,$E93*N93,IFERROR($E93*N93/SUM($J93:$AB93)*(Eksplikatsioon!S94)/SUMPRODUCT($J93:$AB93,Eksplikatsioon!$O94:$AG94),"")),"")</f>
        <v/>
      </c>
      <c r="AH93" s="52" t="str">
        <f>IFERROR(IF($G93=Tabelid!$L$6,$E93*O93,IFERROR($E93*O93/SUM($J93:$AB93)*(Eksplikatsioon!T94)/SUMPRODUCT($J93:$AB93,Eksplikatsioon!$O94:$AG94),"")),"")</f>
        <v/>
      </c>
      <c r="AI93" s="52" t="str">
        <f>IFERROR(IF($G93=Tabelid!$L$6,$E93*P93,IFERROR($E93*P93/SUM($J93:$AB93)*(Eksplikatsioon!U94)/SUMPRODUCT($J93:$AB93,Eksplikatsioon!$O94:$AG94),"")),"")</f>
        <v/>
      </c>
      <c r="AJ93" s="52" t="str">
        <f>IFERROR(IF($G93=Tabelid!$L$6,$E93*Q93,IFERROR($E93*Q93/SUM($J93:$AB93)*(Eksplikatsioon!V94)/SUMPRODUCT($J93:$AB93,Eksplikatsioon!$O94:$AG94),"")),"")</f>
        <v/>
      </c>
      <c r="AK93" s="52" t="str">
        <f>IFERROR(IF($G93=Tabelid!$L$6,$E93*R93,IFERROR($E93*R93/SUM($J93:$AB93)*(Eksplikatsioon!W94)/SUMPRODUCT($J93:$AB93,Eksplikatsioon!$O94:$AG94),"")),"")</f>
        <v/>
      </c>
      <c r="AL93" s="52" t="str">
        <f>IFERROR(IF($G93=Tabelid!$L$6,$E93*S93,IFERROR($E93*S93/SUM($J93:$AB93)*(Eksplikatsioon!X94)/SUMPRODUCT($J93:$AB93,Eksplikatsioon!$O94:$AG94),"")),"")</f>
        <v/>
      </c>
      <c r="AM93" s="52" t="str">
        <f>IFERROR(IF($G93=Tabelid!$L$6,$E93*T93,IFERROR($E93*T93/SUM($J93:$AB93)*(Eksplikatsioon!Y94)/SUMPRODUCT($J93:$AB93,Eksplikatsioon!$O94:$AG94),"")),"")</f>
        <v/>
      </c>
      <c r="AN93" s="52" t="str">
        <f>IFERROR(IF($G93=Tabelid!$L$6,$E93*U93,IFERROR($E93*U93/SUM($J93:$AB93)*(Eksplikatsioon!Z94)/SUMPRODUCT($J93:$AB93,Eksplikatsioon!$O94:$AG94),"")),"")</f>
        <v/>
      </c>
      <c r="AO93" s="52" t="str">
        <f>IFERROR(IF($G93=Tabelid!$L$6,$E93*V93,IFERROR($E93*V93/SUM($J93:$AB93)*(Eksplikatsioon!AA94)/SUMPRODUCT($J93:$AB93,Eksplikatsioon!$O94:$AG94),"")),"")</f>
        <v/>
      </c>
      <c r="AP93" s="52" t="str">
        <f>IFERROR(IF($G93=Tabelid!$L$6,$E93*W93,IFERROR($E93*W93/SUM($J93:$AB93)*(Eksplikatsioon!AB94)/SUMPRODUCT($J93:$AB93,Eksplikatsioon!$O94:$AG94),"")),"")</f>
        <v/>
      </c>
      <c r="AQ93" s="52" t="str">
        <f>IFERROR(IF($G93=Tabelid!$L$6,$E93*X93,IFERROR($E93*X93/SUM($J93:$AB93)*(Eksplikatsioon!AC94)/SUMPRODUCT($J93:$AB93,Eksplikatsioon!$O94:$AG94),"")),"")</f>
        <v/>
      </c>
      <c r="AR93" s="52" t="str">
        <f>IFERROR(IF($G93=Tabelid!$L$6,$E93*Y93,IFERROR($E93*Y93/SUM($J93:$AB93)*(Eksplikatsioon!AD94)/SUMPRODUCT($J93:$AB93,Eksplikatsioon!$O94:$AG94),"")),"")</f>
        <v/>
      </c>
      <c r="AS93" s="52" t="str">
        <f>IFERROR(IF($G93=Tabelid!$L$6,$E93*Z93,IFERROR($E93*Z93/SUM($J93:$AB93)*(Eksplikatsioon!AE94)/SUMPRODUCT($J93:$AB93,Eksplikatsioon!$O94:$AG94),"")),"")</f>
        <v/>
      </c>
      <c r="AT93" s="52" t="str">
        <f>IFERROR(IF($G93=Tabelid!$L$6,$E93*AA93,IFERROR($E93*AA93/SUM($J93:$AB93)*(Eksplikatsioon!AF94)/SUMPRODUCT($J93:$AB93,Eksplikatsioon!$O94:$AG94),"")),"")</f>
        <v/>
      </c>
      <c r="AU93" s="52" t="str">
        <f>IFERROR(IF($G93=Tabelid!$L$6,$E93*AB93,IFERROR($E93*AB93/SUM($J93:$AB93)*(Eksplikatsioon!AG94)/SUMPRODUCT($J93:$AB93,Eksplikatsioon!$O94:$AG94),"")),"")</f>
        <v/>
      </c>
    </row>
    <row r="94" spans="1:47" x14ac:dyDescent="0.25">
      <c r="A94" s="38" t="str">
        <f>IF(Eksplikatsioon!A95=0,"",Eksplikatsioon!A95)</f>
        <v>02</v>
      </c>
      <c r="B94" s="38" t="str">
        <f>IF(Eksplikatsioon!B95=0,"",Eksplikatsioon!B95)</f>
        <v>227B</v>
      </c>
      <c r="C94" s="38" t="str">
        <f>IF(Eksplikatsioon!C95=0,"",Eksplikatsioon!C95)</f>
        <v>ÜÜRITAV PIND</v>
      </c>
      <c r="D94" s="38" t="str">
        <f>IF(Eksplikatsioon!D95=0,"",Eksplikatsioon!D95)</f>
        <v>WC</v>
      </c>
      <c r="E94" s="38">
        <f>IF(Eksplikatsioon!F95=0,"",Eksplikatsioon!F95)</f>
        <v>5</v>
      </c>
      <c r="F94" s="38" t="str">
        <f>IF(Eksplikatsioon!H95=0,"",Eksplikatsioon!H95)</f>
        <v/>
      </c>
      <c r="G94" s="38" t="str">
        <f>IF(Eksplikatsioon!J95=0,"",Eksplikatsioon!J95)</f>
        <v>Korruse üldpind</v>
      </c>
      <c r="H94" s="38" t="str">
        <f>IF(Eksplikatsioon!K95=0,"",Eksplikatsioon!K95)</f>
        <v/>
      </c>
      <c r="I94" s="38" t="str">
        <f>IF(Eksplikatsioon!L95=0,"",Eksplikatsioon!L95)</f>
        <v/>
      </c>
      <c r="J94" s="52" t="str">
        <f>IFERROR(IF($G94=Tabelid!$L$6,Eksplikatsioon!O95/SUM(Eksplikatsioon!$O95:'Eksplikatsioon'!$AG95),IF($G94=Tabelid!$L$4,IFERROR(SUMIFS($E:$E,$G:$G,Tabelid!$L$1,$C:$C,Tabelid!$J$4,$H:$H,J$2,$A:$A,$A94)/SUMIFS($E:$E,$G:$G,Tabelid!$L$1,$C:$C,Tabelid!$J$4,$A:$A,$A94),0),IF($G94=Tabelid!$L$5,IFERROR(SUMIFS($E:$E,$G:$G,Tabelid!$L$1,$C:$C,Tabelid!$J$4,$H:$H,J$2)/SUMIFS($E:$E,$G:$G,Tabelid!$L$1,$C:$C,Tabelid!$J$4),0),""))),"")</f>
        <v/>
      </c>
      <c r="K94" s="52" t="str">
        <f>IFERROR(IF($G94=Tabelid!$L$6,Eksplikatsioon!P95/SUM(Eksplikatsioon!$O95:'Eksplikatsioon'!$AG95),IF($G94=Tabelid!$L$4,IFERROR(SUMIFS($E:$E,$G:$G,Tabelid!$L$1,$C:$C,Tabelid!$J$4,$H:$H,K$2,$A:$A,$A94)/SUMIFS($E:$E,$G:$G,Tabelid!$L$1,$C:$C,Tabelid!$J$4,$A:$A,$A94),0),IF($G94=Tabelid!$L$5,IFERROR(SUMIFS($E:$E,$G:$G,Tabelid!$L$1,$C:$C,Tabelid!$J$4,$H:$H,K$2)/SUMIFS($E:$E,$G:$G,Tabelid!$L$1,$C:$C,Tabelid!$J$4),0),""))),"")</f>
        <v/>
      </c>
      <c r="L94" s="52" t="str">
        <f>IFERROR(IF($G94=Tabelid!$L$6,Eksplikatsioon!Q95/SUM(Eksplikatsioon!$O95:'Eksplikatsioon'!$AG95),IF($G94=Tabelid!$L$4,IFERROR(SUMIFS($E:$E,$G:$G,Tabelid!$L$1,$C:$C,Tabelid!$J$4,$H:$H,L$2,$A:$A,$A94)/SUMIFS($E:$E,$G:$G,Tabelid!$L$1,$C:$C,Tabelid!$J$4,$A:$A,$A94),0),IF($G94=Tabelid!$L$5,IFERROR(SUMIFS($E:$E,$G:$G,Tabelid!$L$1,$C:$C,Tabelid!$J$4,$H:$H,L$2)/SUMIFS($E:$E,$G:$G,Tabelid!$L$1,$C:$C,Tabelid!$J$4),0),""))),"")</f>
        <v/>
      </c>
      <c r="M94" s="52" t="str">
        <f>IFERROR(IF($G94=Tabelid!$L$6,Eksplikatsioon!R95/SUM(Eksplikatsioon!$O95:'Eksplikatsioon'!$AG95),IF($G94=Tabelid!$L$4,IFERROR(SUMIFS($E:$E,$G:$G,Tabelid!$L$1,$C:$C,Tabelid!$J$4,$H:$H,M$2,$A:$A,$A94)/SUMIFS($E:$E,$G:$G,Tabelid!$L$1,$C:$C,Tabelid!$J$4,$A:$A,$A94),0),IF($G94=Tabelid!$L$5,IFERROR(SUMIFS($E:$E,$G:$G,Tabelid!$L$1,$C:$C,Tabelid!$J$4,$H:$H,M$2)/SUMIFS($E:$E,$G:$G,Tabelid!$L$1,$C:$C,Tabelid!$J$4),0),""))),"")</f>
        <v/>
      </c>
      <c r="N94" s="52" t="str">
        <f>IFERROR(IF($G94=Tabelid!$L$6,Eksplikatsioon!S95/SUM(Eksplikatsioon!$O95:'Eksplikatsioon'!$AG95),IF($G94=Tabelid!$L$4,IFERROR(SUMIFS($E:$E,$G:$G,Tabelid!$L$1,$C:$C,Tabelid!$J$4,$H:$H,N$2,$A:$A,$A94)/SUMIFS($E:$E,$G:$G,Tabelid!$L$1,$C:$C,Tabelid!$J$4,$A:$A,$A94),0),IF($G94=Tabelid!$L$5,IFERROR(SUMIFS($E:$E,$G:$G,Tabelid!$L$1,$C:$C,Tabelid!$J$4,$H:$H,N$2)/SUMIFS($E:$E,$G:$G,Tabelid!$L$1,$C:$C,Tabelid!$J$4),0),""))),"")</f>
        <v/>
      </c>
      <c r="O94" s="52" t="str">
        <f>IFERROR(IF($G94=Tabelid!$L$6,Eksplikatsioon!T95/SUM(Eksplikatsioon!$O95:'Eksplikatsioon'!$AG95),IF($G94=Tabelid!$L$4,IFERROR(SUMIFS($E:$E,$G:$G,Tabelid!$L$1,$C:$C,Tabelid!$J$4,$H:$H,O$2,$A:$A,$A94)/SUMIFS($E:$E,$G:$G,Tabelid!$L$1,$C:$C,Tabelid!$J$4,$A:$A,$A94),0),IF($G94=Tabelid!$L$5,IFERROR(SUMIFS($E:$E,$G:$G,Tabelid!$L$1,$C:$C,Tabelid!$J$4,$H:$H,O$2)/SUMIFS($E:$E,$G:$G,Tabelid!$L$1,$C:$C,Tabelid!$J$4),0),""))),"")</f>
        <v/>
      </c>
      <c r="P94" s="52" t="str">
        <f>IFERROR(IF($G94=Tabelid!$L$6,Eksplikatsioon!U95/SUM(Eksplikatsioon!$O95:'Eksplikatsioon'!$AG95),IF($G94=Tabelid!$L$4,IFERROR(SUMIFS($E:$E,$G:$G,Tabelid!$L$1,$C:$C,Tabelid!$J$4,$H:$H,P$2,$A:$A,$A94)/SUMIFS($E:$E,$G:$G,Tabelid!$L$1,$C:$C,Tabelid!$J$4,$A:$A,$A94),0),IF($G94=Tabelid!$L$5,IFERROR(SUMIFS($E:$E,$G:$G,Tabelid!$L$1,$C:$C,Tabelid!$J$4,$H:$H,P$2)/SUMIFS($E:$E,$G:$G,Tabelid!$L$1,$C:$C,Tabelid!$J$4),0),""))),"")</f>
        <v/>
      </c>
      <c r="Q94" s="52" t="str">
        <f>IFERROR(IF($G94=Tabelid!$L$6,Eksplikatsioon!V95/SUM(Eksplikatsioon!$O95:'Eksplikatsioon'!$AG95),IF($G94=Tabelid!$L$4,IFERROR(SUMIFS($E:$E,$G:$G,Tabelid!$L$1,$C:$C,Tabelid!$J$4,$H:$H,Q$2,$A:$A,$A94)/SUMIFS($E:$E,$G:$G,Tabelid!$L$1,$C:$C,Tabelid!$J$4,$A:$A,$A94),0),IF($G94=Tabelid!$L$5,IFERROR(SUMIFS($E:$E,$G:$G,Tabelid!$L$1,$C:$C,Tabelid!$J$4,$H:$H,Q$2)/SUMIFS($E:$E,$G:$G,Tabelid!$L$1,$C:$C,Tabelid!$J$4),0),""))),"")</f>
        <v/>
      </c>
      <c r="R94" s="52" t="str">
        <f>IFERROR(IF($G94=Tabelid!$L$6,Eksplikatsioon!W95/SUM(Eksplikatsioon!$O95:'Eksplikatsioon'!$AG95),IF($G94=Tabelid!$L$4,IFERROR(SUMIFS($E:$E,$G:$G,Tabelid!$L$1,$C:$C,Tabelid!$J$4,$H:$H,R$2,$A:$A,$A94)/SUMIFS($E:$E,$G:$G,Tabelid!$L$1,$C:$C,Tabelid!$J$4,$A:$A,$A94),0),IF($G94=Tabelid!$L$5,IFERROR(SUMIFS($E:$E,$G:$G,Tabelid!$L$1,$C:$C,Tabelid!$J$4,$H:$H,R$2)/SUMIFS($E:$E,$G:$G,Tabelid!$L$1,$C:$C,Tabelid!$J$4),0),""))),"")</f>
        <v/>
      </c>
      <c r="S94" s="52" t="str">
        <f>IFERROR(IF($G94=Tabelid!$L$6,Eksplikatsioon!X95/SUM(Eksplikatsioon!$O95:'Eksplikatsioon'!$AG95),IF($G94=Tabelid!$L$4,IFERROR(SUMIFS($E:$E,$G:$G,Tabelid!$L$1,$C:$C,Tabelid!$J$4,$H:$H,S$2,$A:$A,$A94)/SUMIFS($E:$E,$G:$G,Tabelid!$L$1,$C:$C,Tabelid!$J$4,$A:$A,$A94),0),IF($G94=Tabelid!$L$5,IFERROR(SUMIFS($E:$E,$G:$G,Tabelid!$L$1,$C:$C,Tabelid!$J$4,$H:$H,S$2)/SUMIFS($E:$E,$G:$G,Tabelid!$L$1,$C:$C,Tabelid!$J$4),0),""))),"")</f>
        <v/>
      </c>
      <c r="T94" s="52" t="str">
        <f>IFERROR(IF($G94=Tabelid!$L$6,Eksplikatsioon!Y95/SUM(Eksplikatsioon!$O95:'Eksplikatsioon'!$AG95),IF($G94=Tabelid!$L$4,IFERROR(SUMIFS($E:$E,$G:$G,Tabelid!$L$1,$C:$C,Tabelid!$J$4,$H:$H,T$2,$A:$A,$A94)/SUMIFS($E:$E,$G:$G,Tabelid!$L$1,$C:$C,Tabelid!$J$4,$A:$A,$A94),0),IF($G94=Tabelid!$L$5,IFERROR(SUMIFS($E:$E,$G:$G,Tabelid!$L$1,$C:$C,Tabelid!$J$4,$H:$H,T$2)/SUMIFS($E:$E,$G:$G,Tabelid!$L$1,$C:$C,Tabelid!$J$4),0),""))),"")</f>
        <v/>
      </c>
      <c r="U94" s="52" t="str">
        <f>IFERROR(IF($G94=Tabelid!$L$6,Eksplikatsioon!Z95/SUM(Eksplikatsioon!$O95:'Eksplikatsioon'!$AG95),IF($G94=Tabelid!$L$4,IFERROR(SUMIFS($E:$E,$G:$G,Tabelid!$L$1,$C:$C,Tabelid!$J$4,$H:$H,U$2,$A:$A,$A94)/SUMIFS($E:$E,$G:$G,Tabelid!$L$1,$C:$C,Tabelid!$J$4,$A:$A,$A94),0),IF($G94=Tabelid!$L$5,IFERROR(SUMIFS($E:$E,$G:$G,Tabelid!$L$1,$C:$C,Tabelid!$J$4,$H:$H,U$2)/SUMIFS($E:$E,$G:$G,Tabelid!$L$1,$C:$C,Tabelid!$J$4),0),""))),"")</f>
        <v/>
      </c>
      <c r="V94" s="52"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52"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52"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52"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52"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52"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52"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52" t="str">
        <f>IFERROR(IF($G94=Tabelid!$L$6,$E94*J94,IFERROR($E94*J94/SUM($J94:$AB94)*(Eksplikatsioon!O95)/SUMPRODUCT($J94:$AB94,Eksplikatsioon!$O95:$AG95),"")),"")</f>
        <v/>
      </c>
      <c r="AD94" s="52" t="str">
        <f>IFERROR(IF($G94=Tabelid!$L$6,$E94*K94,IFERROR($E94*K94/SUM($J94:$AB94)*(Eksplikatsioon!P95)/SUMPRODUCT($J94:$AB94,Eksplikatsioon!$O95:$AG95),"")),"")</f>
        <v/>
      </c>
      <c r="AE94" s="52" t="str">
        <f>IFERROR(IF($G94=Tabelid!$L$6,$E94*L94,IFERROR($E94*L94/SUM($J94:$AB94)*(Eksplikatsioon!Q95)/SUMPRODUCT($J94:$AB94,Eksplikatsioon!$O95:$AG95),"")),"")</f>
        <v/>
      </c>
      <c r="AF94" s="52" t="str">
        <f>IFERROR(IF($G94=Tabelid!$L$6,$E94*M94,IFERROR($E94*M94/SUM($J94:$AB94)*(Eksplikatsioon!R95)/SUMPRODUCT($J94:$AB94,Eksplikatsioon!$O95:$AG95),"")),"")</f>
        <v/>
      </c>
      <c r="AG94" s="52" t="str">
        <f>IFERROR(IF($G94=Tabelid!$L$6,$E94*N94,IFERROR($E94*N94/SUM($J94:$AB94)*(Eksplikatsioon!S95)/SUMPRODUCT($J94:$AB94,Eksplikatsioon!$O95:$AG95),"")),"")</f>
        <v/>
      </c>
      <c r="AH94" s="52" t="str">
        <f>IFERROR(IF($G94=Tabelid!$L$6,$E94*O94,IFERROR($E94*O94/SUM($J94:$AB94)*(Eksplikatsioon!T95)/SUMPRODUCT($J94:$AB94,Eksplikatsioon!$O95:$AG95),"")),"")</f>
        <v/>
      </c>
      <c r="AI94" s="52" t="str">
        <f>IFERROR(IF($G94=Tabelid!$L$6,$E94*P94,IFERROR($E94*P94/SUM($J94:$AB94)*(Eksplikatsioon!U95)/SUMPRODUCT($J94:$AB94,Eksplikatsioon!$O95:$AG95),"")),"")</f>
        <v/>
      </c>
      <c r="AJ94" s="52" t="str">
        <f>IFERROR(IF($G94=Tabelid!$L$6,$E94*Q94,IFERROR($E94*Q94/SUM($J94:$AB94)*(Eksplikatsioon!V95)/SUMPRODUCT($J94:$AB94,Eksplikatsioon!$O95:$AG95),"")),"")</f>
        <v/>
      </c>
      <c r="AK94" s="52" t="str">
        <f>IFERROR(IF($G94=Tabelid!$L$6,$E94*R94,IFERROR($E94*R94/SUM($J94:$AB94)*(Eksplikatsioon!W95)/SUMPRODUCT($J94:$AB94,Eksplikatsioon!$O95:$AG95),"")),"")</f>
        <v/>
      </c>
      <c r="AL94" s="52" t="str">
        <f>IFERROR(IF($G94=Tabelid!$L$6,$E94*S94,IFERROR($E94*S94/SUM($J94:$AB94)*(Eksplikatsioon!X95)/SUMPRODUCT($J94:$AB94,Eksplikatsioon!$O95:$AG95),"")),"")</f>
        <v/>
      </c>
      <c r="AM94" s="52" t="str">
        <f>IFERROR(IF($G94=Tabelid!$L$6,$E94*T94,IFERROR($E94*T94/SUM($J94:$AB94)*(Eksplikatsioon!Y95)/SUMPRODUCT($J94:$AB94,Eksplikatsioon!$O95:$AG95),"")),"")</f>
        <v/>
      </c>
      <c r="AN94" s="52" t="str">
        <f>IFERROR(IF($G94=Tabelid!$L$6,$E94*U94,IFERROR($E94*U94/SUM($J94:$AB94)*(Eksplikatsioon!Z95)/SUMPRODUCT($J94:$AB94,Eksplikatsioon!$O95:$AG95),"")),"")</f>
        <v/>
      </c>
      <c r="AO94" s="52" t="str">
        <f>IFERROR(IF($G94=Tabelid!$L$6,$E94*V94,IFERROR($E94*V94/SUM($J94:$AB94)*(Eksplikatsioon!AA95)/SUMPRODUCT($J94:$AB94,Eksplikatsioon!$O95:$AG95),"")),"")</f>
        <v/>
      </c>
      <c r="AP94" s="52" t="str">
        <f>IFERROR(IF($G94=Tabelid!$L$6,$E94*W94,IFERROR($E94*W94/SUM($J94:$AB94)*(Eksplikatsioon!AB95)/SUMPRODUCT($J94:$AB94,Eksplikatsioon!$O95:$AG95),"")),"")</f>
        <v/>
      </c>
      <c r="AQ94" s="52" t="str">
        <f>IFERROR(IF($G94=Tabelid!$L$6,$E94*X94,IFERROR($E94*X94/SUM($J94:$AB94)*(Eksplikatsioon!AC95)/SUMPRODUCT($J94:$AB94,Eksplikatsioon!$O95:$AG95),"")),"")</f>
        <v/>
      </c>
      <c r="AR94" s="52" t="str">
        <f>IFERROR(IF($G94=Tabelid!$L$6,$E94*Y94,IFERROR($E94*Y94/SUM($J94:$AB94)*(Eksplikatsioon!AD95)/SUMPRODUCT($J94:$AB94,Eksplikatsioon!$O95:$AG95),"")),"")</f>
        <v/>
      </c>
      <c r="AS94" s="52" t="str">
        <f>IFERROR(IF($G94=Tabelid!$L$6,$E94*Z94,IFERROR($E94*Z94/SUM($J94:$AB94)*(Eksplikatsioon!AE95)/SUMPRODUCT($J94:$AB94,Eksplikatsioon!$O95:$AG95),"")),"")</f>
        <v/>
      </c>
      <c r="AT94" s="52" t="str">
        <f>IFERROR(IF($G94=Tabelid!$L$6,$E94*AA94,IFERROR($E94*AA94/SUM($J94:$AB94)*(Eksplikatsioon!AF95)/SUMPRODUCT($J94:$AB94,Eksplikatsioon!$O95:$AG95),"")),"")</f>
        <v/>
      </c>
      <c r="AU94" s="52" t="str">
        <f>IFERROR(IF($G94=Tabelid!$L$6,$E94*AB94,IFERROR($E94*AB94/SUM($J94:$AB94)*(Eksplikatsioon!AG95)/SUMPRODUCT($J94:$AB94,Eksplikatsioon!$O95:$AG95),"")),"")</f>
        <v/>
      </c>
    </row>
    <row r="95" spans="1:47" x14ac:dyDescent="0.25">
      <c r="A95" s="38" t="str">
        <f>IF(Eksplikatsioon!A96=0,"",Eksplikatsioon!A96)</f>
        <v>02</v>
      </c>
      <c r="B95" s="38" t="str">
        <f>IF(Eksplikatsioon!B96=0,"",Eksplikatsioon!B96)</f>
        <v>228B</v>
      </c>
      <c r="C95" s="38" t="str">
        <f>IF(Eksplikatsioon!C96=0,"",Eksplikatsioon!C96)</f>
        <v>ÜÜRITAV PIND</v>
      </c>
      <c r="D95" s="38" t="str">
        <f>IF(Eksplikatsioon!D96=0,"",Eksplikatsioon!D96)</f>
        <v>Pesuruum</v>
      </c>
      <c r="E95" s="38">
        <f>IF(Eksplikatsioon!F96=0,"",Eksplikatsioon!F96)</f>
        <v>5.2</v>
      </c>
      <c r="F95" s="38" t="str">
        <f>IF(Eksplikatsioon!H96=0,"",Eksplikatsioon!H96)</f>
        <v/>
      </c>
      <c r="G95" s="38" t="str">
        <f>IF(Eksplikatsioon!J96=0,"",Eksplikatsioon!J96)</f>
        <v>Korruse üldpind</v>
      </c>
      <c r="H95" s="38" t="str">
        <f>IF(Eksplikatsioon!K96=0,"",Eksplikatsioon!K96)</f>
        <v/>
      </c>
      <c r="I95" s="38" t="str">
        <f>IF(Eksplikatsioon!L96=0,"",Eksplikatsioon!L96)</f>
        <v/>
      </c>
      <c r="J95" s="52" t="str">
        <f>IFERROR(IF($G95=Tabelid!$L$6,Eksplikatsioon!O96/SUM(Eksplikatsioon!$O96:'Eksplikatsioon'!$AG96),IF($G95=Tabelid!$L$4,IFERROR(SUMIFS($E:$E,$G:$G,Tabelid!$L$1,$C:$C,Tabelid!$J$4,$H:$H,J$2,$A:$A,$A95)/SUMIFS($E:$E,$G:$G,Tabelid!$L$1,$C:$C,Tabelid!$J$4,$A:$A,$A95),0),IF($G95=Tabelid!$L$5,IFERROR(SUMIFS($E:$E,$G:$G,Tabelid!$L$1,$C:$C,Tabelid!$J$4,$H:$H,J$2)/SUMIFS($E:$E,$G:$G,Tabelid!$L$1,$C:$C,Tabelid!$J$4),0),""))),"")</f>
        <v/>
      </c>
      <c r="K95" s="52" t="str">
        <f>IFERROR(IF($G95=Tabelid!$L$6,Eksplikatsioon!P96/SUM(Eksplikatsioon!$O96:'Eksplikatsioon'!$AG96),IF($G95=Tabelid!$L$4,IFERROR(SUMIFS($E:$E,$G:$G,Tabelid!$L$1,$C:$C,Tabelid!$J$4,$H:$H,K$2,$A:$A,$A95)/SUMIFS($E:$E,$G:$G,Tabelid!$L$1,$C:$C,Tabelid!$J$4,$A:$A,$A95),0),IF($G95=Tabelid!$L$5,IFERROR(SUMIFS($E:$E,$G:$G,Tabelid!$L$1,$C:$C,Tabelid!$J$4,$H:$H,K$2)/SUMIFS($E:$E,$G:$G,Tabelid!$L$1,$C:$C,Tabelid!$J$4),0),""))),"")</f>
        <v/>
      </c>
      <c r="L95" s="52" t="str">
        <f>IFERROR(IF($G95=Tabelid!$L$6,Eksplikatsioon!Q96/SUM(Eksplikatsioon!$O96:'Eksplikatsioon'!$AG96),IF($G95=Tabelid!$L$4,IFERROR(SUMIFS($E:$E,$G:$G,Tabelid!$L$1,$C:$C,Tabelid!$J$4,$H:$H,L$2,$A:$A,$A95)/SUMIFS($E:$E,$G:$G,Tabelid!$L$1,$C:$C,Tabelid!$J$4,$A:$A,$A95),0),IF($G95=Tabelid!$L$5,IFERROR(SUMIFS($E:$E,$G:$G,Tabelid!$L$1,$C:$C,Tabelid!$J$4,$H:$H,L$2)/SUMIFS($E:$E,$G:$G,Tabelid!$L$1,$C:$C,Tabelid!$J$4),0),""))),"")</f>
        <v/>
      </c>
      <c r="M95" s="52" t="str">
        <f>IFERROR(IF($G95=Tabelid!$L$6,Eksplikatsioon!R96/SUM(Eksplikatsioon!$O96:'Eksplikatsioon'!$AG96),IF($G95=Tabelid!$L$4,IFERROR(SUMIFS($E:$E,$G:$G,Tabelid!$L$1,$C:$C,Tabelid!$J$4,$H:$H,M$2,$A:$A,$A95)/SUMIFS($E:$E,$G:$G,Tabelid!$L$1,$C:$C,Tabelid!$J$4,$A:$A,$A95),0),IF($G95=Tabelid!$L$5,IFERROR(SUMIFS($E:$E,$G:$G,Tabelid!$L$1,$C:$C,Tabelid!$J$4,$H:$H,M$2)/SUMIFS($E:$E,$G:$G,Tabelid!$L$1,$C:$C,Tabelid!$J$4),0),""))),"")</f>
        <v/>
      </c>
      <c r="N95" s="52" t="str">
        <f>IFERROR(IF($G95=Tabelid!$L$6,Eksplikatsioon!S96/SUM(Eksplikatsioon!$O96:'Eksplikatsioon'!$AG96),IF($G95=Tabelid!$L$4,IFERROR(SUMIFS($E:$E,$G:$G,Tabelid!$L$1,$C:$C,Tabelid!$J$4,$H:$H,N$2,$A:$A,$A95)/SUMIFS($E:$E,$G:$G,Tabelid!$L$1,$C:$C,Tabelid!$J$4,$A:$A,$A95),0),IF($G95=Tabelid!$L$5,IFERROR(SUMIFS($E:$E,$G:$G,Tabelid!$L$1,$C:$C,Tabelid!$J$4,$H:$H,N$2)/SUMIFS($E:$E,$G:$G,Tabelid!$L$1,$C:$C,Tabelid!$J$4),0),""))),"")</f>
        <v/>
      </c>
      <c r="O95" s="52" t="str">
        <f>IFERROR(IF($G95=Tabelid!$L$6,Eksplikatsioon!T96/SUM(Eksplikatsioon!$O96:'Eksplikatsioon'!$AG96),IF($G95=Tabelid!$L$4,IFERROR(SUMIFS($E:$E,$G:$G,Tabelid!$L$1,$C:$C,Tabelid!$J$4,$H:$H,O$2,$A:$A,$A95)/SUMIFS($E:$E,$G:$G,Tabelid!$L$1,$C:$C,Tabelid!$J$4,$A:$A,$A95),0),IF($G95=Tabelid!$L$5,IFERROR(SUMIFS($E:$E,$G:$G,Tabelid!$L$1,$C:$C,Tabelid!$J$4,$H:$H,O$2)/SUMIFS($E:$E,$G:$G,Tabelid!$L$1,$C:$C,Tabelid!$J$4),0),""))),"")</f>
        <v/>
      </c>
      <c r="P95" s="52" t="str">
        <f>IFERROR(IF($G95=Tabelid!$L$6,Eksplikatsioon!U96/SUM(Eksplikatsioon!$O96:'Eksplikatsioon'!$AG96),IF($G95=Tabelid!$L$4,IFERROR(SUMIFS($E:$E,$G:$G,Tabelid!$L$1,$C:$C,Tabelid!$J$4,$H:$H,P$2,$A:$A,$A95)/SUMIFS($E:$E,$G:$G,Tabelid!$L$1,$C:$C,Tabelid!$J$4,$A:$A,$A95),0),IF($G95=Tabelid!$L$5,IFERROR(SUMIFS($E:$E,$G:$G,Tabelid!$L$1,$C:$C,Tabelid!$J$4,$H:$H,P$2)/SUMIFS($E:$E,$G:$G,Tabelid!$L$1,$C:$C,Tabelid!$J$4),0),""))),"")</f>
        <v/>
      </c>
      <c r="Q95" s="52" t="str">
        <f>IFERROR(IF($G95=Tabelid!$L$6,Eksplikatsioon!V96/SUM(Eksplikatsioon!$O96:'Eksplikatsioon'!$AG96),IF($G95=Tabelid!$L$4,IFERROR(SUMIFS($E:$E,$G:$G,Tabelid!$L$1,$C:$C,Tabelid!$J$4,$H:$H,Q$2,$A:$A,$A95)/SUMIFS($E:$E,$G:$G,Tabelid!$L$1,$C:$C,Tabelid!$J$4,$A:$A,$A95),0),IF($G95=Tabelid!$L$5,IFERROR(SUMIFS($E:$E,$G:$G,Tabelid!$L$1,$C:$C,Tabelid!$J$4,$H:$H,Q$2)/SUMIFS($E:$E,$G:$G,Tabelid!$L$1,$C:$C,Tabelid!$J$4),0),""))),"")</f>
        <v/>
      </c>
      <c r="R95" s="52" t="str">
        <f>IFERROR(IF($G95=Tabelid!$L$6,Eksplikatsioon!W96/SUM(Eksplikatsioon!$O96:'Eksplikatsioon'!$AG96),IF($G95=Tabelid!$L$4,IFERROR(SUMIFS($E:$E,$G:$G,Tabelid!$L$1,$C:$C,Tabelid!$J$4,$H:$H,R$2,$A:$A,$A95)/SUMIFS($E:$E,$G:$G,Tabelid!$L$1,$C:$C,Tabelid!$J$4,$A:$A,$A95),0),IF($G95=Tabelid!$L$5,IFERROR(SUMIFS($E:$E,$G:$G,Tabelid!$L$1,$C:$C,Tabelid!$J$4,$H:$H,R$2)/SUMIFS($E:$E,$G:$G,Tabelid!$L$1,$C:$C,Tabelid!$J$4),0),""))),"")</f>
        <v/>
      </c>
      <c r="S95" s="52" t="str">
        <f>IFERROR(IF($G95=Tabelid!$L$6,Eksplikatsioon!X96/SUM(Eksplikatsioon!$O96:'Eksplikatsioon'!$AG96),IF($G95=Tabelid!$L$4,IFERROR(SUMIFS($E:$E,$G:$G,Tabelid!$L$1,$C:$C,Tabelid!$J$4,$H:$H,S$2,$A:$A,$A95)/SUMIFS($E:$E,$G:$G,Tabelid!$L$1,$C:$C,Tabelid!$J$4,$A:$A,$A95),0),IF($G95=Tabelid!$L$5,IFERROR(SUMIFS($E:$E,$G:$G,Tabelid!$L$1,$C:$C,Tabelid!$J$4,$H:$H,S$2)/SUMIFS($E:$E,$G:$G,Tabelid!$L$1,$C:$C,Tabelid!$J$4),0),""))),"")</f>
        <v/>
      </c>
      <c r="T95" s="52" t="str">
        <f>IFERROR(IF($G95=Tabelid!$L$6,Eksplikatsioon!Y96/SUM(Eksplikatsioon!$O96:'Eksplikatsioon'!$AG96),IF($G95=Tabelid!$L$4,IFERROR(SUMIFS($E:$E,$G:$G,Tabelid!$L$1,$C:$C,Tabelid!$J$4,$H:$H,T$2,$A:$A,$A95)/SUMIFS($E:$E,$G:$G,Tabelid!$L$1,$C:$C,Tabelid!$J$4,$A:$A,$A95),0),IF($G95=Tabelid!$L$5,IFERROR(SUMIFS($E:$E,$G:$G,Tabelid!$L$1,$C:$C,Tabelid!$J$4,$H:$H,T$2)/SUMIFS($E:$E,$G:$G,Tabelid!$L$1,$C:$C,Tabelid!$J$4),0),""))),"")</f>
        <v/>
      </c>
      <c r="U95" s="52" t="str">
        <f>IFERROR(IF($G95=Tabelid!$L$6,Eksplikatsioon!Z96/SUM(Eksplikatsioon!$O96:'Eksplikatsioon'!$AG96),IF($G95=Tabelid!$L$4,IFERROR(SUMIFS($E:$E,$G:$G,Tabelid!$L$1,$C:$C,Tabelid!$J$4,$H:$H,U$2,$A:$A,$A95)/SUMIFS($E:$E,$G:$G,Tabelid!$L$1,$C:$C,Tabelid!$J$4,$A:$A,$A95),0),IF($G95=Tabelid!$L$5,IFERROR(SUMIFS($E:$E,$G:$G,Tabelid!$L$1,$C:$C,Tabelid!$J$4,$H:$H,U$2)/SUMIFS($E:$E,$G:$G,Tabelid!$L$1,$C:$C,Tabelid!$J$4),0),""))),"")</f>
        <v/>
      </c>
      <c r="V95" s="52"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52"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52"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52"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52"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52"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52"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52" t="str">
        <f>IFERROR(IF($G95=Tabelid!$L$6,$E95*J95,IFERROR($E95*J95/SUM($J95:$AB95)*(Eksplikatsioon!O96)/SUMPRODUCT($J95:$AB95,Eksplikatsioon!$O96:$AG96),"")),"")</f>
        <v/>
      </c>
      <c r="AD95" s="52" t="str">
        <f>IFERROR(IF($G95=Tabelid!$L$6,$E95*K95,IFERROR($E95*K95/SUM($J95:$AB95)*(Eksplikatsioon!P96)/SUMPRODUCT($J95:$AB95,Eksplikatsioon!$O96:$AG96),"")),"")</f>
        <v/>
      </c>
      <c r="AE95" s="52" t="str">
        <f>IFERROR(IF($G95=Tabelid!$L$6,$E95*L95,IFERROR($E95*L95/SUM($J95:$AB95)*(Eksplikatsioon!Q96)/SUMPRODUCT($J95:$AB95,Eksplikatsioon!$O96:$AG96),"")),"")</f>
        <v/>
      </c>
      <c r="AF95" s="52" t="str">
        <f>IFERROR(IF($G95=Tabelid!$L$6,$E95*M95,IFERROR($E95*M95/SUM($J95:$AB95)*(Eksplikatsioon!R96)/SUMPRODUCT($J95:$AB95,Eksplikatsioon!$O96:$AG96),"")),"")</f>
        <v/>
      </c>
      <c r="AG95" s="52" t="str">
        <f>IFERROR(IF($G95=Tabelid!$L$6,$E95*N95,IFERROR($E95*N95/SUM($J95:$AB95)*(Eksplikatsioon!S96)/SUMPRODUCT($J95:$AB95,Eksplikatsioon!$O96:$AG96),"")),"")</f>
        <v/>
      </c>
      <c r="AH95" s="52" t="str">
        <f>IFERROR(IF($G95=Tabelid!$L$6,$E95*O95,IFERROR($E95*O95/SUM($J95:$AB95)*(Eksplikatsioon!T96)/SUMPRODUCT($J95:$AB95,Eksplikatsioon!$O96:$AG96),"")),"")</f>
        <v/>
      </c>
      <c r="AI95" s="52" t="str">
        <f>IFERROR(IF($G95=Tabelid!$L$6,$E95*P95,IFERROR($E95*P95/SUM($J95:$AB95)*(Eksplikatsioon!U96)/SUMPRODUCT($J95:$AB95,Eksplikatsioon!$O96:$AG96),"")),"")</f>
        <v/>
      </c>
      <c r="AJ95" s="52" t="str">
        <f>IFERROR(IF($G95=Tabelid!$L$6,$E95*Q95,IFERROR($E95*Q95/SUM($J95:$AB95)*(Eksplikatsioon!V96)/SUMPRODUCT($J95:$AB95,Eksplikatsioon!$O96:$AG96),"")),"")</f>
        <v/>
      </c>
      <c r="AK95" s="52" t="str">
        <f>IFERROR(IF($G95=Tabelid!$L$6,$E95*R95,IFERROR($E95*R95/SUM($J95:$AB95)*(Eksplikatsioon!W96)/SUMPRODUCT($J95:$AB95,Eksplikatsioon!$O96:$AG96),"")),"")</f>
        <v/>
      </c>
      <c r="AL95" s="52" t="str">
        <f>IFERROR(IF($G95=Tabelid!$L$6,$E95*S95,IFERROR($E95*S95/SUM($J95:$AB95)*(Eksplikatsioon!X96)/SUMPRODUCT($J95:$AB95,Eksplikatsioon!$O96:$AG96),"")),"")</f>
        <v/>
      </c>
      <c r="AM95" s="52" t="str">
        <f>IFERROR(IF($G95=Tabelid!$L$6,$E95*T95,IFERROR($E95*T95/SUM($J95:$AB95)*(Eksplikatsioon!Y96)/SUMPRODUCT($J95:$AB95,Eksplikatsioon!$O96:$AG96),"")),"")</f>
        <v/>
      </c>
      <c r="AN95" s="52" t="str">
        <f>IFERROR(IF($G95=Tabelid!$L$6,$E95*U95,IFERROR($E95*U95/SUM($J95:$AB95)*(Eksplikatsioon!Z96)/SUMPRODUCT($J95:$AB95,Eksplikatsioon!$O96:$AG96),"")),"")</f>
        <v/>
      </c>
      <c r="AO95" s="52" t="str">
        <f>IFERROR(IF($G95=Tabelid!$L$6,$E95*V95,IFERROR($E95*V95/SUM($J95:$AB95)*(Eksplikatsioon!AA96)/SUMPRODUCT($J95:$AB95,Eksplikatsioon!$O96:$AG96),"")),"")</f>
        <v/>
      </c>
      <c r="AP95" s="52" t="str">
        <f>IFERROR(IF($G95=Tabelid!$L$6,$E95*W95,IFERROR($E95*W95/SUM($J95:$AB95)*(Eksplikatsioon!AB96)/SUMPRODUCT($J95:$AB95,Eksplikatsioon!$O96:$AG96),"")),"")</f>
        <v/>
      </c>
      <c r="AQ95" s="52" t="str">
        <f>IFERROR(IF($G95=Tabelid!$L$6,$E95*X95,IFERROR($E95*X95/SUM($J95:$AB95)*(Eksplikatsioon!AC96)/SUMPRODUCT($J95:$AB95,Eksplikatsioon!$O96:$AG96),"")),"")</f>
        <v/>
      </c>
      <c r="AR95" s="52" t="str">
        <f>IFERROR(IF($G95=Tabelid!$L$6,$E95*Y95,IFERROR($E95*Y95/SUM($J95:$AB95)*(Eksplikatsioon!AD96)/SUMPRODUCT($J95:$AB95,Eksplikatsioon!$O96:$AG96),"")),"")</f>
        <v/>
      </c>
      <c r="AS95" s="52" t="str">
        <f>IFERROR(IF($G95=Tabelid!$L$6,$E95*Z95,IFERROR($E95*Z95/SUM($J95:$AB95)*(Eksplikatsioon!AE96)/SUMPRODUCT($J95:$AB95,Eksplikatsioon!$O96:$AG96),"")),"")</f>
        <v/>
      </c>
      <c r="AT95" s="52" t="str">
        <f>IFERROR(IF($G95=Tabelid!$L$6,$E95*AA95,IFERROR($E95*AA95/SUM($J95:$AB95)*(Eksplikatsioon!AF96)/SUMPRODUCT($J95:$AB95,Eksplikatsioon!$O96:$AG96),"")),"")</f>
        <v/>
      </c>
      <c r="AU95" s="52" t="str">
        <f>IFERROR(IF($G95=Tabelid!$L$6,$E95*AB95,IFERROR($E95*AB95/SUM($J95:$AB95)*(Eksplikatsioon!AG96)/SUMPRODUCT($J95:$AB95,Eksplikatsioon!$O96:$AG96),"")),"")</f>
        <v/>
      </c>
    </row>
    <row r="96" spans="1:47" x14ac:dyDescent="0.25">
      <c r="A96" s="38" t="str">
        <f>IF(Eksplikatsioon!A97=0,"",Eksplikatsioon!A97)</f>
        <v>02</v>
      </c>
      <c r="B96" s="38" t="str">
        <f>IF(Eksplikatsioon!B97=0,"",Eksplikatsioon!B97)</f>
        <v>229B</v>
      </c>
      <c r="C96" s="38" t="str">
        <f>IF(Eksplikatsioon!C97=0,"",Eksplikatsioon!C97)</f>
        <v>ÜÜRITAV PIND</v>
      </c>
      <c r="D96" s="38" t="str">
        <f>IF(Eksplikatsioon!D97=0,"",Eksplikatsioon!D97)</f>
        <v>WC</v>
      </c>
      <c r="E96" s="38">
        <f>IF(Eksplikatsioon!F97=0,"",Eksplikatsioon!F97)</f>
        <v>3.3</v>
      </c>
      <c r="F96" s="38" t="str">
        <f>IF(Eksplikatsioon!H97=0,"",Eksplikatsioon!H97)</f>
        <v/>
      </c>
      <c r="G96" s="38" t="str">
        <f>IF(Eksplikatsioon!J97=0,"",Eksplikatsioon!J97)</f>
        <v>Korruse üldpind</v>
      </c>
      <c r="H96" s="38" t="str">
        <f>IF(Eksplikatsioon!K97=0,"",Eksplikatsioon!K97)</f>
        <v/>
      </c>
      <c r="I96" s="38" t="str">
        <f>IF(Eksplikatsioon!L97=0,"",Eksplikatsioon!L97)</f>
        <v/>
      </c>
      <c r="J96" s="52" t="str">
        <f>IFERROR(IF($G96=Tabelid!$L$6,Eksplikatsioon!O97/SUM(Eksplikatsioon!$O97:'Eksplikatsioon'!$AG97),IF($G96=Tabelid!$L$4,IFERROR(SUMIFS($E:$E,$G:$G,Tabelid!$L$1,$C:$C,Tabelid!$J$4,$H:$H,J$2,$A:$A,$A96)/SUMIFS($E:$E,$G:$G,Tabelid!$L$1,$C:$C,Tabelid!$J$4,$A:$A,$A96),0),IF($G96=Tabelid!$L$5,IFERROR(SUMIFS($E:$E,$G:$G,Tabelid!$L$1,$C:$C,Tabelid!$J$4,$H:$H,J$2)/SUMIFS($E:$E,$G:$G,Tabelid!$L$1,$C:$C,Tabelid!$J$4),0),""))),"")</f>
        <v/>
      </c>
      <c r="K96" s="52" t="str">
        <f>IFERROR(IF($G96=Tabelid!$L$6,Eksplikatsioon!P97/SUM(Eksplikatsioon!$O97:'Eksplikatsioon'!$AG97),IF($G96=Tabelid!$L$4,IFERROR(SUMIFS($E:$E,$G:$G,Tabelid!$L$1,$C:$C,Tabelid!$J$4,$H:$H,K$2,$A:$A,$A96)/SUMIFS($E:$E,$G:$G,Tabelid!$L$1,$C:$C,Tabelid!$J$4,$A:$A,$A96),0),IF($G96=Tabelid!$L$5,IFERROR(SUMIFS($E:$E,$G:$G,Tabelid!$L$1,$C:$C,Tabelid!$J$4,$H:$H,K$2)/SUMIFS($E:$E,$G:$G,Tabelid!$L$1,$C:$C,Tabelid!$J$4),0),""))),"")</f>
        <v/>
      </c>
      <c r="L96" s="52" t="str">
        <f>IFERROR(IF($G96=Tabelid!$L$6,Eksplikatsioon!Q97/SUM(Eksplikatsioon!$O97:'Eksplikatsioon'!$AG97),IF($G96=Tabelid!$L$4,IFERROR(SUMIFS($E:$E,$G:$G,Tabelid!$L$1,$C:$C,Tabelid!$J$4,$H:$H,L$2,$A:$A,$A96)/SUMIFS($E:$E,$G:$G,Tabelid!$L$1,$C:$C,Tabelid!$J$4,$A:$A,$A96),0),IF($G96=Tabelid!$L$5,IFERROR(SUMIFS($E:$E,$G:$G,Tabelid!$L$1,$C:$C,Tabelid!$J$4,$H:$H,L$2)/SUMIFS($E:$E,$G:$G,Tabelid!$L$1,$C:$C,Tabelid!$J$4),0),""))),"")</f>
        <v/>
      </c>
      <c r="M96" s="52" t="str">
        <f>IFERROR(IF($G96=Tabelid!$L$6,Eksplikatsioon!R97/SUM(Eksplikatsioon!$O97:'Eksplikatsioon'!$AG97),IF($G96=Tabelid!$L$4,IFERROR(SUMIFS($E:$E,$G:$G,Tabelid!$L$1,$C:$C,Tabelid!$J$4,$H:$H,M$2,$A:$A,$A96)/SUMIFS($E:$E,$G:$G,Tabelid!$L$1,$C:$C,Tabelid!$J$4,$A:$A,$A96),0),IF($G96=Tabelid!$L$5,IFERROR(SUMIFS($E:$E,$G:$G,Tabelid!$L$1,$C:$C,Tabelid!$J$4,$H:$H,M$2)/SUMIFS($E:$E,$G:$G,Tabelid!$L$1,$C:$C,Tabelid!$J$4),0),""))),"")</f>
        <v/>
      </c>
      <c r="N96" s="52" t="str">
        <f>IFERROR(IF($G96=Tabelid!$L$6,Eksplikatsioon!S97/SUM(Eksplikatsioon!$O97:'Eksplikatsioon'!$AG97),IF($G96=Tabelid!$L$4,IFERROR(SUMIFS($E:$E,$G:$G,Tabelid!$L$1,$C:$C,Tabelid!$J$4,$H:$H,N$2,$A:$A,$A96)/SUMIFS($E:$E,$G:$G,Tabelid!$L$1,$C:$C,Tabelid!$J$4,$A:$A,$A96),0),IF($G96=Tabelid!$L$5,IFERROR(SUMIFS($E:$E,$G:$G,Tabelid!$L$1,$C:$C,Tabelid!$J$4,$H:$H,N$2)/SUMIFS($E:$E,$G:$G,Tabelid!$L$1,$C:$C,Tabelid!$J$4),0),""))),"")</f>
        <v/>
      </c>
      <c r="O96" s="52" t="str">
        <f>IFERROR(IF($G96=Tabelid!$L$6,Eksplikatsioon!T97/SUM(Eksplikatsioon!$O97:'Eksplikatsioon'!$AG97),IF($G96=Tabelid!$L$4,IFERROR(SUMIFS($E:$E,$G:$G,Tabelid!$L$1,$C:$C,Tabelid!$J$4,$H:$H,O$2,$A:$A,$A96)/SUMIFS($E:$E,$G:$G,Tabelid!$L$1,$C:$C,Tabelid!$J$4,$A:$A,$A96),0),IF($G96=Tabelid!$L$5,IFERROR(SUMIFS($E:$E,$G:$G,Tabelid!$L$1,$C:$C,Tabelid!$J$4,$H:$H,O$2)/SUMIFS($E:$E,$G:$G,Tabelid!$L$1,$C:$C,Tabelid!$J$4),0),""))),"")</f>
        <v/>
      </c>
      <c r="P96" s="52" t="str">
        <f>IFERROR(IF($G96=Tabelid!$L$6,Eksplikatsioon!U97/SUM(Eksplikatsioon!$O97:'Eksplikatsioon'!$AG97),IF($G96=Tabelid!$L$4,IFERROR(SUMIFS($E:$E,$G:$G,Tabelid!$L$1,$C:$C,Tabelid!$J$4,$H:$H,P$2,$A:$A,$A96)/SUMIFS($E:$E,$G:$G,Tabelid!$L$1,$C:$C,Tabelid!$J$4,$A:$A,$A96),0),IF($G96=Tabelid!$L$5,IFERROR(SUMIFS($E:$E,$G:$G,Tabelid!$L$1,$C:$C,Tabelid!$J$4,$H:$H,P$2)/SUMIFS($E:$E,$G:$G,Tabelid!$L$1,$C:$C,Tabelid!$J$4),0),""))),"")</f>
        <v/>
      </c>
      <c r="Q96" s="52" t="str">
        <f>IFERROR(IF($G96=Tabelid!$L$6,Eksplikatsioon!V97/SUM(Eksplikatsioon!$O97:'Eksplikatsioon'!$AG97),IF($G96=Tabelid!$L$4,IFERROR(SUMIFS($E:$E,$G:$G,Tabelid!$L$1,$C:$C,Tabelid!$J$4,$H:$H,Q$2,$A:$A,$A96)/SUMIFS($E:$E,$G:$G,Tabelid!$L$1,$C:$C,Tabelid!$J$4,$A:$A,$A96),0),IF($G96=Tabelid!$L$5,IFERROR(SUMIFS($E:$E,$G:$G,Tabelid!$L$1,$C:$C,Tabelid!$J$4,$H:$H,Q$2)/SUMIFS($E:$E,$G:$G,Tabelid!$L$1,$C:$C,Tabelid!$J$4),0),""))),"")</f>
        <v/>
      </c>
      <c r="R96" s="52" t="str">
        <f>IFERROR(IF($G96=Tabelid!$L$6,Eksplikatsioon!W97/SUM(Eksplikatsioon!$O97:'Eksplikatsioon'!$AG97),IF($G96=Tabelid!$L$4,IFERROR(SUMIFS($E:$E,$G:$G,Tabelid!$L$1,$C:$C,Tabelid!$J$4,$H:$H,R$2,$A:$A,$A96)/SUMIFS($E:$E,$G:$G,Tabelid!$L$1,$C:$C,Tabelid!$J$4,$A:$A,$A96),0),IF($G96=Tabelid!$L$5,IFERROR(SUMIFS($E:$E,$G:$G,Tabelid!$L$1,$C:$C,Tabelid!$J$4,$H:$H,R$2)/SUMIFS($E:$E,$G:$G,Tabelid!$L$1,$C:$C,Tabelid!$J$4),0),""))),"")</f>
        <v/>
      </c>
      <c r="S96" s="52" t="str">
        <f>IFERROR(IF($G96=Tabelid!$L$6,Eksplikatsioon!X97/SUM(Eksplikatsioon!$O97:'Eksplikatsioon'!$AG97),IF($G96=Tabelid!$L$4,IFERROR(SUMIFS($E:$E,$G:$G,Tabelid!$L$1,$C:$C,Tabelid!$J$4,$H:$H,S$2,$A:$A,$A96)/SUMIFS($E:$E,$G:$G,Tabelid!$L$1,$C:$C,Tabelid!$J$4,$A:$A,$A96),0),IF($G96=Tabelid!$L$5,IFERROR(SUMIFS($E:$E,$G:$G,Tabelid!$L$1,$C:$C,Tabelid!$J$4,$H:$H,S$2)/SUMIFS($E:$E,$G:$G,Tabelid!$L$1,$C:$C,Tabelid!$J$4),0),""))),"")</f>
        <v/>
      </c>
      <c r="T96" s="52" t="str">
        <f>IFERROR(IF($G96=Tabelid!$L$6,Eksplikatsioon!Y97/SUM(Eksplikatsioon!$O97:'Eksplikatsioon'!$AG97),IF($G96=Tabelid!$L$4,IFERROR(SUMIFS($E:$E,$G:$G,Tabelid!$L$1,$C:$C,Tabelid!$J$4,$H:$H,T$2,$A:$A,$A96)/SUMIFS($E:$E,$G:$G,Tabelid!$L$1,$C:$C,Tabelid!$J$4,$A:$A,$A96),0),IF($G96=Tabelid!$L$5,IFERROR(SUMIFS($E:$E,$G:$G,Tabelid!$L$1,$C:$C,Tabelid!$J$4,$H:$H,T$2)/SUMIFS($E:$E,$G:$G,Tabelid!$L$1,$C:$C,Tabelid!$J$4),0),""))),"")</f>
        <v/>
      </c>
      <c r="U96" s="52" t="str">
        <f>IFERROR(IF($G96=Tabelid!$L$6,Eksplikatsioon!Z97/SUM(Eksplikatsioon!$O97:'Eksplikatsioon'!$AG97),IF($G96=Tabelid!$L$4,IFERROR(SUMIFS($E:$E,$G:$G,Tabelid!$L$1,$C:$C,Tabelid!$J$4,$H:$H,U$2,$A:$A,$A96)/SUMIFS($E:$E,$G:$G,Tabelid!$L$1,$C:$C,Tabelid!$J$4,$A:$A,$A96),0),IF($G96=Tabelid!$L$5,IFERROR(SUMIFS($E:$E,$G:$G,Tabelid!$L$1,$C:$C,Tabelid!$J$4,$H:$H,U$2)/SUMIFS($E:$E,$G:$G,Tabelid!$L$1,$C:$C,Tabelid!$J$4),0),""))),"")</f>
        <v/>
      </c>
      <c r="V96" s="52"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52"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52"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52"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52"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52"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52"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52" t="str">
        <f>IFERROR(IF($G96=Tabelid!$L$6,$E96*J96,IFERROR($E96*J96/SUM($J96:$AB96)*(Eksplikatsioon!O97)/SUMPRODUCT($J96:$AB96,Eksplikatsioon!$O97:$AG97),"")),"")</f>
        <v/>
      </c>
      <c r="AD96" s="52" t="str">
        <f>IFERROR(IF($G96=Tabelid!$L$6,$E96*K96,IFERROR($E96*K96/SUM($J96:$AB96)*(Eksplikatsioon!P97)/SUMPRODUCT($J96:$AB96,Eksplikatsioon!$O97:$AG97),"")),"")</f>
        <v/>
      </c>
      <c r="AE96" s="52" t="str">
        <f>IFERROR(IF($G96=Tabelid!$L$6,$E96*L96,IFERROR($E96*L96/SUM($J96:$AB96)*(Eksplikatsioon!Q97)/SUMPRODUCT($J96:$AB96,Eksplikatsioon!$O97:$AG97),"")),"")</f>
        <v/>
      </c>
      <c r="AF96" s="52" t="str">
        <f>IFERROR(IF($G96=Tabelid!$L$6,$E96*M96,IFERROR($E96*M96/SUM($J96:$AB96)*(Eksplikatsioon!R97)/SUMPRODUCT($J96:$AB96,Eksplikatsioon!$O97:$AG97),"")),"")</f>
        <v/>
      </c>
      <c r="AG96" s="52" t="str">
        <f>IFERROR(IF($G96=Tabelid!$L$6,$E96*N96,IFERROR($E96*N96/SUM($J96:$AB96)*(Eksplikatsioon!S97)/SUMPRODUCT($J96:$AB96,Eksplikatsioon!$O97:$AG97),"")),"")</f>
        <v/>
      </c>
      <c r="AH96" s="52" t="str">
        <f>IFERROR(IF($G96=Tabelid!$L$6,$E96*O96,IFERROR($E96*O96/SUM($J96:$AB96)*(Eksplikatsioon!T97)/SUMPRODUCT($J96:$AB96,Eksplikatsioon!$O97:$AG97),"")),"")</f>
        <v/>
      </c>
      <c r="AI96" s="52" t="str">
        <f>IFERROR(IF($G96=Tabelid!$L$6,$E96*P96,IFERROR($E96*P96/SUM($J96:$AB96)*(Eksplikatsioon!U97)/SUMPRODUCT($J96:$AB96,Eksplikatsioon!$O97:$AG97),"")),"")</f>
        <v/>
      </c>
      <c r="AJ96" s="52" t="str">
        <f>IFERROR(IF($G96=Tabelid!$L$6,$E96*Q96,IFERROR($E96*Q96/SUM($J96:$AB96)*(Eksplikatsioon!V97)/SUMPRODUCT($J96:$AB96,Eksplikatsioon!$O97:$AG97),"")),"")</f>
        <v/>
      </c>
      <c r="AK96" s="52" t="str">
        <f>IFERROR(IF($G96=Tabelid!$L$6,$E96*R96,IFERROR($E96*R96/SUM($J96:$AB96)*(Eksplikatsioon!W97)/SUMPRODUCT($J96:$AB96,Eksplikatsioon!$O97:$AG97),"")),"")</f>
        <v/>
      </c>
      <c r="AL96" s="52" t="str">
        <f>IFERROR(IF($G96=Tabelid!$L$6,$E96*S96,IFERROR($E96*S96/SUM($J96:$AB96)*(Eksplikatsioon!X97)/SUMPRODUCT($J96:$AB96,Eksplikatsioon!$O97:$AG97),"")),"")</f>
        <v/>
      </c>
      <c r="AM96" s="52" t="str">
        <f>IFERROR(IF($G96=Tabelid!$L$6,$E96*T96,IFERROR($E96*T96/SUM($J96:$AB96)*(Eksplikatsioon!Y97)/SUMPRODUCT($J96:$AB96,Eksplikatsioon!$O97:$AG97),"")),"")</f>
        <v/>
      </c>
      <c r="AN96" s="52" t="str">
        <f>IFERROR(IF($G96=Tabelid!$L$6,$E96*U96,IFERROR($E96*U96/SUM($J96:$AB96)*(Eksplikatsioon!Z97)/SUMPRODUCT($J96:$AB96,Eksplikatsioon!$O97:$AG97),"")),"")</f>
        <v/>
      </c>
      <c r="AO96" s="52" t="str">
        <f>IFERROR(IF($G96=Tabelid!$L$6,$E96*V96,IFERROR($E96*V96/SUM($J96:$AB96)*(Eksplikatsioon!AA97)/SUMPRODUCT($J96:$AB96,Eksplikatsioon!$O97:$AG97),"")),"")</f>
        <v/>
      </c>
      <c r="AP96" s="52" t="str">
        <f>IFERROR(IF($G96=Tabelid!$L$6,$E96*W96,IFERROR($E96*W96/SUM($J96:$AB96)*(Eksplikatsioon!AB97)/SUMPRODUCT($J96:$AB96,Eksplikatsioon!$O97:$AG97),"")),"")</f>
        <v/>
      </c>
      <c r="AQ96" s="52" t="str">
        <f>IFERROR(IF($G96=Tabelid!$L$6,$E96*X96,IFERROR($E96*X96/SUM($J96:$AB96)*(Eksplikatsioon!AC97)/SUMPRODUCT($J96:$AB96,Eksplikatsioon!$O97:$AG97),"")),"")</f>
        <v/>
      </c>
      <c r="AR96" s="52" t="str">
        <f>IFERROR(IF($G96=Tabelid!$L$6,$E96*Y96,IFERROR($E96*Y96/SUM($J96:$AB96)*(Eksplikatsioon!AD97)/SUMPRODUCT($J96:$AB96,Eksplikatsioon!$O97:$AG97),"")),"")</f>
        <v/>
      </c>
      <c r="AS96" s="52" t="str">
        <f>IFERROR(IF($G96=Tabelid!$L$6,$E96*Z96,IFERROR($E96*Z96/SUM($J96:$AB96)*(Eksplikatsioon!AE97)/SUMPRODUCT($J96:$AB96,Eksplikatsioon!$O97:$AG97),"")),"")</f>
        <v/>
      </c>
      <c r="AT96" s="52" t="str">
        <f>IFERROR(IF($G96=Tabelid!$L$6,$E96*AA96,IFERROR($E96*AA96/SUM($J96:$AB96)*(Eksplikatsioon!AF97)/SUMPRODUCT($J96:$AB96,Eksplikatsioon!$O97:$AG97),"")),"")</f>
        <v/>
      </c>
      <c r="AU96" s="52" t="str">
        <f>IFERROR(IF($G96=Tabelid!$L$6,$E96*AB96,IFERROR($E96*AB96/SUM($J96:$AB96)*(Eksplikatsioon!AG97)/SUMPRODUCT($J96:$AB96,Eksplikatsioon!$O97:$AG97),"")),"")</f>
        <v/>
      </c>
    </row>
    <row r="97" spans="1:47" x14ac:dyDescent="0.25">
      <c r="A97" s="38" t="str">
        <f>IF(Eksplikatsioon!A98=0,"",Eksplikatsioon!A98)</f>
        <v>02</v>
      </c>
      <c r="B97" s="38" t="str">
        <f>IF(Eksplikatsioon!B98=0,"",Eksplikatsioon!B98)</f>
        <v>227</v>
      </c>
      <c r="C97" s="38" t="str">
        <f>IF(Eksplikatsioon!C98=0,"",Eksplikatsioon!C98)</f>
        <v>ÜÜRITAV PIND</v>
      </c>
      <c r="D97" s="38" t="str">
        <f>IF(Eksplikatsioon!D98=0,"",Eksplikatsioon!D98)</f>
        <v>Kabinet/Büroo</v>
      </c>
      <c r="E97" s="38">
        <f>IF(Eksplikatsioon!F98=0,"",Eksplikatsioon!F98)</f>
        <v>15.5</v>
      </c>
      <c r="F97" s="38" t="str">
        <f>IF(Eksplikatsioon!H98=0,"",Eksplikatsioon!H98)</f>
        <v>vakantne</v>
      </c>
      <c r="G97" s="38" t="str">
        <f>IF(Eksplikatsioon!J98=0,"",Eksplikatsioon!J98)</f>
        <v>Ainukasutuses pind</v>
      </c>
      <c r="H97" s="38" t="str">
        <f>IF(Eksplikatsioon!K98=0,"",Eksplikatsioon!K98)</f>
        <v>Aktiivne vakantsus</v>
      </c>
      <c r="I97" s="38" t="str">
        <f>IF(Eksplikatsioon!L98=0,"",Eksplikatsioon!L98)</f>
        <v/>
      </c>
      <c r="J97" s="52" t="str">
        <f>IFERROR(IF($G97=Tabelid!$L$6,Eksplikatsioon!O98/SUM(Eksplikatsioon!$O98:'Eksplikatsioon'!$AG98),IF($G97=Tabelid!$L$4,IFERROR(SUMIFS($E:$E,$G:$G,Tabelid!$L$1,$C:$C,Tabelid!$J$4,$H:$H,J$2,$A:$A,$A97)/SUMIFS($E:$E,$G:$G,Tabelid!$L$1,$C:$C,Tabelid!$J$4,$A:$A,$A97),0),IF($G97=Tabelid!$L$5,IFERROR(SUMIFS($E:$E,$G:$G,Tabelid!$L$1,$C:$C,Tabelid!$J$4,$H:$H,J$2)/SUMIFS($E:$E,$G:$G,Tabelid!$L$1,$C:$C,Tabelid!$J$4),0),""))),"")</f>
        <v/>
      </c>
      <c r="K97" s="52" t="str">
        <f>IFERROR(IF($G97=Tabelid!$L$6,Eksplikatsioon!P98/SUM(Eksplikatsioon!$O98:'Eksplikatsioon'!$AG98),IF($G97=Tabelid!$L$4,IFERROR(SUMIFS($E:$E,$G:$G,Tabelid!$L$1,$C:$C,Tabelid!$J$4,$H:$H,K$2,$A:$A,$A97)/SUMIFS($E:$E,$G:$G,Tabelid!$L$1,$C:$C,Tabelid!$J$4,$A:$A,$A97),0),IF($G97=Tabelid!$L$5,IFERROR(SUMIFS($E:$E,$G:$G,Tabelid!$L$1,$C:$C,Tabelid!$J$4,$H:$H,K$2)/SUMIFS($E:$E,$G:$G,Tabelid!$L$1,$C:$C,Tabelid!$J$4),0),""))),"")</f>
        <v/>
      </c>
      <c r="L97" s="52" t="str">
        <f>IFERROR(IF($G97=Tabelid!$L$6,Eksplikatsioon!Q98/SUM(Eksplikatsioon!$O98:'Eksplikatsioon'!$AG98),IF($G97=Tabelid!$L$4,IFERROR(SUMIFS($E:$E,$G:$G,Tabelid!$L$1,$C:$C,Tabelid!$J$4,$H:$H,L$2,$A:$A,$A97)/SUMIFS($E:$E,$G:$G,Tabelid!$L$1,$C:$C,Tabelid!$J$4,$A:$A,$A97),0),IF($G97=Tabelid!$L$5,IFERROR(SUMIFS($E:$E,$G:$G,Tabelid!$L$1,$C:$C,Tabelid!$J$4,$H:$H,L$2)/SUMIFS($E:$E,$G:$G,Tabelid!$L$1,$C:$C,Tabelid!$J$4),0),""))),"")</f>
        <v/>
      </c>
      <c r="M97" s="52" t="str">
        <f>IFERROR(IF($G97=Tabelid!$L$6,Eksplikatsioon!R98/SUM(Eksplikatsioon!$O98:'Eksplikatsioon'!$AG98),IF($G97=Tabelid!$L$4,IFERROR(SUMIFS($E:$E,$G:$G,Tabelid!$L$1,$C:$C,Tabelid!$J$4,$H:$H,M$2,$A:$A,$A97)/SUMIFS($E:$E,$G:$G,Tabelid!$L$1,$C:$C,Tabelid!$J$4,$A:$A,$A97),0),IF($G97=Tabelid!$L$5,IFERROR(SUMIFS($E:$E,$G:$G,Tabelid!$L$1,$C:$C,Tabelid!$J$4,$H:$H,M$2)/SUMIFS($E:$E,$G:$G,Tabelid!$L$1,$C:$C,Tabelid!$J$4),0),""))),"")</f>
        <v/>
      </c>
      <c r="N97" s="52" t="str">
        <f>IFERROR(IF($G97=Tabelid!$L$6,Eksplikatsioon!S98/SUM(Eksplikatsioon!$O98:'Eksplikatsioon'!$AG98),IF($G97=Tabelid!$L$4,IFERROR(SUMIFS($E:$E,$G:$G,Tabelid!$L$1,$C:$C,Tabelid!$J$4,$H:$H,N$2,$A:$A,$A97)/SUMIFS($E:$E,$G:$G,Tabelid!$L$1,$C:$C,Tabelid!$J$4,$A:$A,$A97),0),IF($G97=Tabelid!$L$5,IFERROR(SUMIFS($E:$E,$G:$G,Tabelid!$L$1,$C:$C,Tabelid!$J$4,$H:$H,N$2)/SUMIFS($E:$E,$G:$G,Tabelid!$L$1,$C:$C,Tabelid!$J$4),0),""))),"")</f>
        <v/>
      </c>
      <c r="O97" s="52" t="str">
        <f>IFERROR(IF($G97=Tabelid!$L$6,Eksplikatsioon!T98/SUM(Eksplikatsioon!$O98:'Eksplikatsioon'!$AG98),IF($G97=Tabelid!$L$4,IFERROR(SUMIFS($E:$E,$G:$G,Tabelid!$L$1,$C:$C,Tabelid!$J$4,$H:$H,O$2,$A:$A,$A97)/SUMIFS($E:$E,$G:$G,Tabelid!$L$1,$C:$C,Tabelid!$J$4,$A:$A,$A97),0),IF($G97=Tabelid!$L$5,IFERROR(SUMIFS($E:$E,$G:$G,Tabelid!$L$1,$C:$C,Tabelid!$J$4,$H:$H,O$2)/SUMIFS($E:$E,$G:$G,Tabelid!$L$1,$C:$C,Tabelid!$J$4),0),""))),"")</f>
        <v/>
      </c>
      <c r="P97" s="52" t="str">
        <f>IFERROR(IF($G97=Tabelid!$L$6,Eksplikatsioon!U98/SUM(Eksplikatsioon!$O98:'Eksplikatsioon'!$AG98),IF($G97=Tabelid!$L$4,IFERROR(SUMIFS($E:$E,$G:$G,Tabelid!$L$1,$C:$C,Tabelid!$J$4,$H:$H,P$2,$A:$A,$A97)/SUMIFS($E:$E,$G:$G,Tabelid!$L$1,$C:$C,Tabelid!$J$4,$A:$A,$A97),0),IF($G97=Tabelid!$L$5,IFERROR(SUMIFS($E:$E,$G:$G,Tabelid!$L$1,$C:$C,Tabelid!$J$4,$H:$H,P$2)/SUMIFS($E:$E,$G:$G,Tabelid!$L$1,$C:$C,Tabelid!$J$4),0),""))),"")</f>
        <v/>
      </c>
      <c r="Q97" s="52" t="str">
        <f>IFERROR(IF($G97=Tabelid!$L$6,Eksplikatsioon!V98/SUM(Eksplikatsioon!$O98:'Eksplikatsioon'!$AG98),IF($G97=Tabelid!$L$4,IFERROR(SUMIFS($E:$E,$G:$G,Tabelid!$L$1,$C:$C,Tabelid!$J$4,$H:$H,Q$2,$A:$A,$A97)/SUMIFS($E:$E,$G:$G,Tabelid!$L$1,$C:$C,Tabelid!$J$4,$A:$A,$A97),0),IF($G97=Tabelid!$L$5,IFERROR(SUMIFS($E:$E,$G:$G,Tabelid!$L$1,$C:$C,Tabelid!$J$4,$H:$H,Q$2)/SUMIFS($E:$E,$G:$G,Tabelid!$L$1,$C:$C,Tabelid!$J$4),0),""))),"")</f>
        <v/>
      </c>
      <c r="R97" s="52" t="str">
        <f>IFERROR(IF($G97=Tabelid!$L$6,Eksplikatsioon!W98/SUM(Eksplikatsioon!$O98:'Eksplikatsioon'!$AG98),IF($G97=Tabelid!$L$4,IFERROR(SUMIFS($E:$E,$G:$G,Tabelid!$L$1,$C:$C,Tabelid!$J$4,$H:$H,R$2,$A:$A,$A97)/SUMIFS($E:$E,$G:$G,Tabelid!$L$1,$C:$C,Tabelid!$J$4,$A:$A,$A97),0),IF($G97=Tabelid!$L$5,IFERROR(SUMIFS($E:$E,$G:$G,Tabelid!$L$1,$C:$C,Tabelid!$J$4,$H:$H,R$2)/SUMIFS($E:$E,$G:$G,Tabelid!$L$1,$C:$C,Tabelid!$J$4),0),""))),"")</f>
        <v/>
      </c>
      <c r="S97" s="52" t="str">
        <f>IFERROR(IF($G97=Tabelid!$L$6,Eksplikatsioon!X98/SUM(Eksplikatsioon!$O98:'Eksplikatsioon'!$AG98),IF($G97=Tabelid!$L$4,IFERROR(SUMIFS($E:$E,$G:$G,Tabelid!$L$1,$C:$C,Tabelid!$J$4,$H:$H,S$2,$A:$A,$A97)/SUMIFS($E:$E,$G:$G,Tabelid!$L$1,$C:$C,Tabelid!$J$4,$A:$A,$A97),0),IF($G97=Tabelid!$L$5,IFERROR(SUMIFS($E:$E,$G:$G,Tabelid!$L$1,$C:$C,Tabelid!$J$4,$H:$H,S$2)/SUMIFS($E:$E,$G:$G,Tabelid!$L$1,$C:$C,Tabelid!$J$4),0),""))),"")</f>
        <v/>
      </c>
      <c r="T97" s="52" t="str">
        <f>IFERROR(IF($G97=Tabelid!$L$6,Eksplikatsioon!Y98/SUM(Eksplikatsioon!$O98:'Eksplikatsioon'!$AG98),IF($G97=Tabelid!$L$4,IFERROR(SUMIFS($E:$E,$G:$G,Tabelid!$L$1,$C:$C,Tabelid!$J$4,$H:$H,T$2,$A:$A,$A97)/SUMIFS($E:$E,$G:$G,Tabelid!$L$1,$C:$C,Tabelid!$J$4,$A:$A,$A97),0),IF($G97=Tabelid!$L$5,IFERROR(SUMIFS($E:$E,$G:$G,Tabelid!$L$1,$C:$C,Tabelid!$J$4,$H:$H,T$2)/SUMIFS($E:$E,$G:$G,Tabelid!$L$1,$C:$C,Tabelid!$J$4),0),""))),"")</f>
        <v/>
      </c>
      <c r="U97" s="52" t="str">
        <f>IFERROR(IF($G97=Tabelid!$L$6,Eksplikatsioon!Z98/SUM(Eksplikatsioon!$O98:'Eksplikatsioon'!$AG98),IF($G97=Tabelid!$L$4,IFERROR(SUMIFS($E:$E,$G:$G,Tabelid!$L$1,$C:$C,Tabelid!$J$4,$H:$H,U$2,$A:$A,$A97)/SUMIFS($E:$E,$G:$G,Tabelid!$L$1,$C:$C,Tabelid!$J$4,$A:$A,$A97),0),IF($G97=Tabelid!$L$5,IFERROR(SUMIFS($E:$E,$G:$G,Tabelid!$L$1,$C:$C,Tabelid!$J$4,$H:$H,U$2)/SUMIFS($E:$E,$G:$G,Tabelid!$L$1,$C:$C,Tabelid!$J$4),0),""))),"")</f>
        <v/>
      </c>
      <c r="V97" s="52"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52"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52"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52"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52"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52"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52"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52" t="str">
        <f>IFERROR(IF($G97=Tabelid!$L$6,$E97*J97,IFERROR($E97*J97/SUM($J97:$AB97)*(Eksplikatsioon!O98)/SUMPRODUCT($J97:$AB97,Eksplikatsioon!$O98:$AG98),"")),"")</f>
        <v/>
      </c>
      <c r="AD97" s="52" t="str">
        <f>IFERROR(IF($G97=Tabelid!$L$6,$E97*K97,IFERROR($E97*K97/SUM($J97:$AB97)*(Eksplikatsioon!P98)/SUMPRODUCT($J97:$AB97,Eksplikatsioon!$O98:$AG98),"")),"")</f>
        <v/>
      </c>
      <c r="AE97" s="52" t="str">
        <f>IFERROR(IF($G97=Tabelid!$L$6,$E97*L97,IFERROR($E97*L97/SUM($J97:$AB97)*(Eksplikatsioon!Q98)/SUMPRODUCT($J97:$AB97,Eksplikatsioon!$O98:$AG98),"")),"")</f>
        <v/>
      </c>
      <c r="AF97" s="52" t="str">
        <f>IFERROR(IF($G97=Tabelid!$L$6,$E97*M97,IFERROR($E97*M97/SUM($J97:$AB97)*(Eksplikatsioon!R98)/SUMPRODUCT($J97:$AB97,Eksplikatsioon!$O98:$AG98),"")),"")</f>
        <v/>
      </c>
      <c r="AG97" s="52" t="str">
        <f>IFERROR(IF($G97=Tabelid!$L$6,$E97*N97,IFERROR($E97*N97/SUM($J97:$AB97)*(Eksplikatsioon!S98)/SUMPRODUCT($J97:$AB97,Eksplikatsioon!$O98:$AG98),"")),"")</f>
        <v/>
      </c>
      <c r="AH97" s="52" t="str">
        <f>IFERROR(IF($G97=Tabelid!$L$6,$E97*O97,IFERROR($E97*O97/SUM($J97:$AB97)*(Eksplikatsioon!T98)/SUMPRODUCT($J97:$AB97,Eksplikatsioon!$O98:$AG98),"")),"")</f>
        <v/>
      </c>
      <c r="AI97" s="52" t="str">
        <f>IFERROR(IF($G97=Tabelid!$L$6,$E97*P97,IFERROR($E97*P97/SUM($J97:$AB97)*(Eksplikatsioon!U98)/SUMPRODUCT($J97:$AB97,Eksplikatsioon!$O98:$AG98),"")),"")</f>
        <v/>
      </c>
      <c r="AJ97" s="52" t="str">
        <f>IFERROR(IF($G97=Tabelid!$L$6,$E97*Q97,IFERROR($E97*Q97/SUM($J97:$AB97)*(Eksplikatsioon!V98)/SUMPRODUCT($J97:$AB97,Eksplikatsioon!$O98:$AG98),"")),"")</f>
        <v/>
      </c>
      <c r="AK97" s="52" t="str">
        <f>IFERROR(IF($G97=Tabelid!$L$6,$E97*R97,IFERROR($E97*R97/SUM($J97:$AB97)*(Eksplikatsioon!W98)/SUMPRODUCT($J97:$AB97,Eksplikatsioon!$O98:$AG98),"")),"")</f>
        <v/>
      </c>
      <c r="AL97" s="52" t="str">
        <f>IFERROR(IF($G97=Tabelid!$L$6,$E97*S97,IFERROR($E97*S97/SUM($J97:$AB97)*(Eksplikatsioon!X98)/SUMPRODUCT($J97:$AB97,Eksplikatsioon!$O98:$AG98),"")),"")</f>
        <v/>
      </c>
      <c r="AM97" s="52" t="str">
        <f>IFERROR(IF($G97=Tabelid!$L$6,$E97*T97,IFERROR($E97*T97/SUM($J97:$AB97)*(Eksplikatsioon!Y98)/SUMPRODUCT($J97:$AB97,Eksplikatsioon!$O98:$AG98),"")),"")</f>
        <v/>
      </c>
      <c r="AN97" s="52" t="str">
        <f>IFERROR(IF($G97=Tabelid!$L$6,$E97*U97,IFERROR($E97*U97/SUM($J97:$AB97)*(Eksplikatsioon!Z98)/SUMPRODUCT($J97:$AB97,Eksplikatsioon!$O98:$AG98),"")),"")</f>
        <v/>
      </c>
      <c r="AO97" s="52" t="str">
        <f>IFERROR(IF($G97=Tabelid!$L$6,$E97*V97,IFERROR($E97*V97/SUM($J97:$AB97)*(Eksplikatsioon!AA98)/SUMPRODUCT($J97:$AB97,Eksplikatsioon!$O98:$AG98),"")),"")</f>
        <v/>
      </c>
      <c r="AP97" s="52" t="str">
        <f>IFERROR(IF($G97=Tabelid!$L$6,$E97*W97,IFERROR($E97*W97/SUM($J97:$AB97)*(Eksplikatsioon!AB98)/SUMPRODUCT($J97:$AB97,Eksplikatsioon!$O98:$AG98),"")),"")</f>
        <v/>
      </c>
      <c r="AQ97" s="52" t="str">
        <f>IFERROR(IF($G97=Tabelid!$L$6,$E97*X97,IFERROR($E97*X97/SUM($J97:$AB97)*(Eksplikatsioon!AC98)/SUMPRODUCT($J97:$AB97,Eksplikatsioon!$O98:$AG98),"")),"")</f>
        <v/>
      </c>
      <c r="AR97" s="52" t="str">
        <f>IFERROR(IF($G97=Tabelid!$L$6,$E97*Y97,IFERROR($E97*Y97/SUM($J97:$AB97)*(Eksplikatsioon!AD98)/SUMPRODUCT($J97:$AB97,Eksplikatsioon!$O98:$AG98),"")),"")</f>
        <v/>
      </c>
      <c r="AS97" s="52" t="str">
        <f>IFERROR(IF($G97=Tabelid!$L$6,$E97*Z97,IFERROR($E97*Z97/SUM($J97:$AB97)*(Eksplikatsioon!AE98)/SUMPRODUCT($J97:$AB97,Eksplikatsioon!$O98:$AG98),"")),"")</f>
        <v/>
      </c>
      <c r="AT97" s="52" t="str">
        <f>IFERROR(IF($G97=Tabelid!$L$6,$E97*AA97,IFERROR($E97*AA97/SUM($J97:$AB97)*(Eksplikatsioon!AF98)/SUMPRODUCT($J97:$AB97,Eksplikatsioon!$O98:$AG98),"")),"")</f>
        <v/>
      </c>
      <c r="AU97" s="52" t="str">
        <f>IFERROR(IF($G97=Tabelid!$L$6,$E97*AB97,IFERROR($E97*AB97/SUM($J97:$AB97)*(Eksplikatsioon!AG98)/SUMPRODUCT($J97:$AB97,Eksplikatsioon!$O98:$AG98),"")),"")</f>
        <v/>
      </c>
    </row>
    <row r="98" spans="1:47" x14ac:dyDescent="0.25">
      <c r="A98" s="38" t="str">
        <f>IF(Eksplikatsioon!A99=0,"",Eksplikatsioon!A99)</f>
        <v>02</v>
      </c>
      <c r="B98" s="38" t="str">
        <f>IF(Eksplikatsioon!B99=0,"",Eksplikatsioon!B99)</f>
        <v>228</v>
      </c>
      <c r="C98" s="38" t="str">
        <f>IF(Eksplikatsioon!C99=0,"",Eksplikatsioon!C99)</f>
        <v>ÜÜRITAV PIND</v>
      </c>
      <c r="D98" s="38" t="str">
        <f>IF(Eksplikatsioon!D99=0,"",Eksplikatsioon!D99)</f>
        <v>Kabinet/Büroo</v>
      </c>
      <c r="E98" s="38">
        <f>IF(Eksplikatsioon!F99=0,"",Eksplikatsioon!F99)</f>
        <v>12.9</v>
      </c>
      <c r="F98" s="38" t="str">
        <f>IF(Eksplikatsioon!H99=0,"",Eksplikatsioon!H99)</f>
        <v>vakantne</v>
      </c>
      <c r="G98" s="38" t="str">
        <f>IF(Eksplikatsioon!J99=0,"",Eksplikatsioon!J99)</f>
        <v>Ainukasutuses pind</v>
      </c>
      <c r="H98" s="38" t="str">
        <f>IF(Eksplikatsioon!K99=0,"",Eksplikatsioon!K99)</f>
        <v>Aktiivne vakantsus</v>
      </c>
      <c r="I98" s="38" t="str">
        <f>IF(Eksplikatsioon!L99=0,"",Eksplikatsioon!L99)</f>
        <v/>
      </c>
      <c r="J98" s="52" t="str">
        <f>IFERROR(IF($G98=Tabelid!$L$6,Eksplikatsioon!O99/SUM(Eksplikatsioon!$O99:'Eksplikatsioon'!$AG99),IF($G98=Tabelid!$L$4,IFERROR(SUMIFS($E:$E,$G:$G,Tabelid!$L$1,$C:$C,Tabelid!$J$4,$H:$H,J$2,$A:$A,$A98)/SUMIFS($E:$E,$G:$G,Tabelid!$L$1,$C:$C,Tabelid!$J$4,$A:$A,$A98),0),IF($G98=Tabelid!$L$5,IFERROR(SUMIFS($E:$E,$G:$G,Tabelid!$L$1,$C:$C,Tabelid!$J$4,$H:$H,J$2)/SUMIFS($E:$E,$G:$G,Tabelid!$L$1,$C:$C,Tabelid!$J$4),0),""))),"")</f>
        <v/>
      </c>
      <c r="K98" s="52" t="str">
        <f>IFERROR(IF($G98=Tabelid!$L$6,Eksplikatsioon!P99/SUM(Eksplikatsioon!$O99:'Eksplikatsioon'!$AG99),IF($G98=Tabelid!$L$4,IFERROR(SUMIFS($E:$E,$G:$G,Tabelid!$L$1,$C:$C,Tabelid!$J$4,$H:$H,K$2,$A:$A,$A98)/SUMIFS($E:$E,$G:$G,Tabelid!$L$1,$C:$C,Tabelid!$J$4,$A:$A,$A98),0),IF($G98=Tabelid!$L$5,IFERROR(SUMIFS($E:$E,$G:$G,Tabelid!$L$1,$C:$C,Tabelid!$J$4,$H:$H,K$2)/SUMIFS($E:$E,$G:$G,Tabelid!$L$1,$C:$C,Tabelid!$J$4),0),""))),"")</f>
        <v/>
      </c>
      <c r="L98" s="52" t="str">
        <f>IFERROR(IF($G98=Tabelid!$L$6,Eksplikatsioon!Q99/SUM(Eksplikatsioon!$O99:'Eksplikatsioon'!$AG99),IF($G98=Tabelid!$L$4,IFERROR(SUMIFS($E:$E,$G:$G,Tabelid!$L$1,$C:$C,Tabelid!$J$4,$H:$H,L$2,$A:$A,$A98)/SUMIFS($E:$E,$G:$G,Tabelid!$L$1,$C:$C,Tabelid!$J$4,$A:$A,$A98),0),IF($G98=Tabelid!$L$5,IFERROR(SUMIFS($E:$E,$G:$G,Tabelid!$L$1,$C:$C,Tabelid!$J$4,$H:$H,L$2)/SUMIFS($E:$E,$G:$G,Tabelid!$L$1,$C:$C,Tabelid!$J$4),0),""))),"")</f>
        <v/>
      </c>
      <c r="M98" s="52" t="str">
        <f>IFERROR(IF($G98=Tabelid!$L$6,Eksplikatsioon!R99/SUM(Eksplikatsioon!$O99:'Eksplikatsioon'!$AG99),IF($G98=Tabelid!$L$4,IFERROR(SUMIFS($E:$E,$G:$G,Tabelid!$L$1,$C:$C,Tabelid!$J$4,$H:$H,M$2,$A:$A,$A98)/SUMIFS($E:$E,$G:$G,Tabelid!$L$1,$C:$C,Tabelid!$J$4,$A:$A,$A98),0),IF($G98=Tabelid!$L$5,IFERROR(SUMIFS($E:$E,$G:$G,Tabelid!$L$1,$C:$C,Tabelid!$J$4,$H:$H,M$2)/SUMIFS($E:$E,$G:$G,Tabelid!$L$1,$C:$C,Tabelid!$J$4),0),""))),"")</f>
        <v/>
      </c>
      <c r="N98" s="52" t="str">
        <f>IFERROR(IF($G98=Tabelid!$L$6,Eksplikatsioon!S99/SUM(Eksplikatsioon!$O99:'Eksplikatsioon'!$AG99),IF($G98=Tabelid!$L$4,IFERROR(SUMIFS($E:$E,$G:$G,Tabelid!$L$1,$C:$C,Tabelid!$J$4,$H:$H,N$2,$A:$A,$A98)/SUMIFS($E:$E,$G:$G,Tabelid!$L$1,$C:$C,Tabelid!$J$4,$A:$A,$A98),0),IF($G98=Tabelid!$L$5,IFERROR(SUMIFS($E:$E,$G:$G,Tabelid!$L$1,$C:$C,Tabelid!$J$4,$H:$H,N$2)/SUMIFS($E:$E,$G:$G,Tabelid!$L$1,$C:$C,Tabelid!$J$4),0),""))),"")</f>
        <v/>
      </c>
      <c r="O98" s="52" t="str">
        <f>IFERROR(IF($G98=Tabelid!$L$6,Eksplikatsioon!T99/SUM(Eksplikatsioon!$O99:'Eksplikatsioon'!$AG99),IF($G98=Tabelid!$L$4,IFERROR(SUMIFS($E:$E,$G:$G,Tabelid!$L$1,$C:$C,Tabelid!$J$4,$H:$H,O$2,$A:$A,$A98)/SUMIFS($E:$E,$G:$G,Tabelid!$L$1,$C:$C,Tabelid!$J$4,$A:$A,$A98),0),IF($G98=Tabelid!$L$5,IFERROR(SUMIFS($E:$E,$G:$G,Tabelid!$L$1,$C:$C,Tabelid!$J$4,$H:$H,O$2)/SUMIFS($E:$E,$G:$G,Tabelid!$L$1,$C:$C,Tabelid!$J$4),0),""))),"")</f>
        <v/>
      </c>
      <c r="P98" s="52" t="str">
        <f>IFERROR(IF($G98=Tabelid!$L$6,Eksplikatsioon!U99/SUM(Eksplikatsioon!$O99:'Eksplikatsioon'!$AG99),IF($G98=Tabelid!$L$4,IFERROR(SUMIFS($E:$E,$G:$G,Tabelid!$L$1,$C:$C,Tabelid!$J$4,$H:$H,P$2,$A:$A,$A98)/SUMIFS($E:$E,$G:$G,Tabelid!$L$1,$C:$C,Tabelid!$J$4,$A:$A,$A98),0),IF($G98=Tabelid!$L$5,IFERROR(SUMIFS($E:$E,$G:$G,Tabelid!$L$1,$C:$C,Tabelid!$J$4,$H:$H,P$2)/SUMIFS($E:$E,$G:$G,Tabelid!$L$1,$C:$C,Tabelid!$J$4),0),""))),"")</f>
        <v/>
      </c>
      <c r="Q98" s="52" t="str">
        <f>IFERROR(IF($G98=Tabelid!$L$6,Eksplikatsioon!V99/SUM(Eksplikatsioon!$O99:'Eksplikatsioon'!$AG99),IF($G98=Tabelid!$L$4,IFERROR(SUMIFS($E:$E,$G:$G,Tabelid!$L$1,$C:$C,Tabelid!$J$4,$H:$H,Q$2,$A:$A,$A98)/SUMIFS($E:$E,$G:$G,Tabelid!$L$1,$C:$C,Tabelid!$J$4,$A:$A,$A98),0),IF($G98=Tabelid!$L$5,IFERROR(SUMIFS($E:$E,$G:$G,Tabelid!$L$1,$C:$C,Tabelid!$J$4,$H:$H,Q$2)/SUMIFS($E:$E,$G:$G,Tabelid!$L$1,$C:$C,Tabelid!$J$4),0),""))),"")</f>
        <v/>
      </c>
      <c r="R98" s="52" t="str">
        <f>IFERROR(IF($G98=Tabelid!$L$6,Eksplikatsioon!W99/SUM(Eksplikatsioon!$O99:'Eksplikatsioon'!$AG99),IF($G98=Tabelid!$L$4,IFERROR(SUMIFS($E:$E,$G:$G,Tabelid!$L$1,$C:$C,Tabelid!$J$4,$H:$H,R$2,$A:$A,$A98)/SUMIFS($E:$E,$G:$G,Tabelid!$L$1,$C:$C,Tabelid!$J$4,$A:$A,$A98),0),IF($G98=Tabelid!$L$5,IFERROR(SUMIFS($E:$E,$G:$G,Tabelid!$L$1,$C:$C,Tabelid!$J$4,$H:$H,R$2)/SUMIFS($E:$E,$G:$G,Tabelid!$L$1,$C:$C,Tabelid!$J$4),0),""))),"")</f>
        <v/>
      </c>
      <c r="S98" s="52" t="str">
        <f>IFERROR(IF($G98=Tabelid!$L$6,Eksplikatsioon!X99/SUM(Eksplikatsioon!$O99:'Eksplikatsioon'!$AG99),IF($G98=Tabelid!$L$4,IFERROR(SUMIFS($E:$E,$G:$G,Tabelid!$L$1,$C:$C,Tabelid!$J$4,$H:$H,S$2,$A:$A,$A98)/SUMIFS($E:$E,$G:$G,Tabelid!$L$1,$C:$C,Tabelid!$J$4,$A:$A,$A98),0),IF($G98=Tabelid!$L$5,IFERROR(SUMIFS($E:$E,$G:$G,Tabelid!$L$1,$C:$C,Tabelid!$J$4,$H:$H,S$2)/SUMIFS($E:$E,$G:$G,Tabelid!$L$1,$C:$C,Tabelid!$J$4),0),""))),"")</f>
        <v/>
      </c>
      <c r="T98" s="52" t="str">
        <f>IFERROR(IF($G98=Tabelid!$L$6,Eksplikatsioon!Y99/SUM(Eksplikatsioon!$O99:'Eksplikatsioon'!$AG99),IF($G98=Tabelid!$L$4,IFERROR(SUMIFS($E:$E,$G:$G,Tabelid!$L$1,$C:$C,Tabelid!$J$4,$H:$H,T$2,$A:$A,$A98)/SUMIFS($E:$E,$G:$G,Tabelid!$L$1,$C:$C,Tabelid!$J$4,$A:$A,$A98),0),IF($G98=Tabelid!$L$5,IFERROR(SUMIFS($E:$E,$G:$G,Tabelid!$L$1,$C:$C,Tabelid!$J$4,$H:$H,T$2)/SUMIFS($E:$E,$G:$G,Tabelid!$L$1,$C:$C,Tabelid!$J$4),0),""))),"")</f>
        <v/>
      </c>
      <c r="U98" s="52" t="str">
        <f>IFERROR(IF($G98=Tabelid!$L$6,Eksplikatsioon!Z99/SUM(Eksplikatsioon!$O99:'Eksplikatsioon'!$AG99),IF($G98=Tabelid!$L$4,IFERROR(SUMIFS($E:$E,$G:$G,Tabelid!$L$1,$C:$C,Tabelid!$J$4,$H:$H,U$2,$A:$A,$A98)/SUMIFS($E:$E,$G:$G,Tabelid!$L$1,$C:$C,Tabelid!$J$4,$A:$A,$A98),0),IF($G98=Tabelid!$L$5,IFERROR(SUMIFS($E:$E,$G:$G,Tabelid!$L$1,$C:$C,Tabelid!$J$4,$H:$H,U$2)/SUMIFS($E:$E,$G:$G,Tabelid!$L$1,$C:$C,Tabelid!$J$4),0),""))),"")</f>
        <v/>
      </c>
      <c r="V98" s="52"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52"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52"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52"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52"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52"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52"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52" t="str">
        <f>IFERROR(IF($G98=Tabelid!$L$6,$E98*J98,IFERROR($E98*J98/SUM($J98:$AB98)*(Eksplikatsioon!O99)/SUMPRODUCT($J98:$AB98,Eksplikatsioon!$O99:$AG99),"")),"")</f>
        <v/>
      </c>
      <c r="AD98" s="52" t="str">
        <f>IFERROR(IF($G98=Tabelid!$L$6,$E98*K98,IFERROR($E98*K98/SUM($J98:$AB98)*(Eksplikatsioon!P99)/SUMPRODUCT($J98:$AB98,Eksplikatsioon!$O99:$AG99),"")),"")</f>
        <v/>
      </c>
      <c r="AE98" s="52" t="str">
        <f>IFERROR(IF($G98=Tabelid!$L$6,$E98*L98,IFERROR($E98*L98/SUM($J98:$AB98)*(Eksplikatsioon!Q99)/SUMPRODUCT($J98:$AB98,Eksplikatsioon!$O99:$AG99),"")),"")</f>
        <v/>
      </c>
      <c r="AF98" s="52" t="str">
        <f>IFERROR(IF($G98=Tabelid!$L$6,$E98*M98,IFERROR($E98*M98/SUM($J98:$AB98)*(Eksplikatsioon!R99)/SUMPRODUCT($J98:$AB98,Eksplikatsioon!$O99:$AG99),"")),"")</f>
        <v/>
      </c>
      <c r="AG98" s="52" t="str">
        <f>IFERROR(IF($G98=Tabelid!$L$6,$E98*N98,IFERROR($E98*N98/SUM($J98:$AB98)*(Eksplikatsioon!S99)/SUMPRODUCT($J98:$AB98,Eksplikatsioon!$O99:$AG99),"")),"")</f>
        <v/>
      </c>
      <c r="AH98" s="52" t="str">
        <f>IFERROR(IF($G98=Tabelid!$L$6,$E98*O98,IFERROR($E98*O98/SUM($J98:$AB98)*(Eksplikatsioon!T99)/SUMPRODUCT($J98:$AB98,Eksplikatsioon!$O99:$AG99),"")),"")</f>
        <v/>
      </c>
      <c r="AI98" s="52" t="str">
        <f>IFERROR(IF($G98=Tabelid!$L$6,$E98*P98,IFERROR($E98*P98/SUM($J98:$AB98)*(Eksplikatsioon!U99)/SUMPRODUCT($J98:$AB98,Eksplikatsioon!$O99:$AG99),"")),"")</f>
        <v/>
      </c>
      <c r="AJ98" s="52" t="str">
        <f>IFERROR(IF($G98=Tabelid!$L$6,$E98*Q98,IFERROR($E98*Q98/SUM($J98:$AB98)*(Eksplikatsioon!V99)/SUMPRODUCT($J98:$AB98,Eksplikatsioon!$O99:$AG99),"")),"")</f>
        <v/>
      </c>
      <c r="AK98" s="52" t="str">
        <f>IFERROR(IF($G98=Tabelid!$L$6,$E98*R98,IFERROR($E98*R98/SUM($J98:$AB98)*(Eksplikatsioon!W99)/SUMPRODUCT($J98:$AB98,Eksplikatsioon!$O99:$AG99),"")),"")</f>
        <v/>
      </c>
      <c r="AL98" s="52" t="str">
        <f>IFERROR(IF($G98=Tabelid!$L$6,$E98*S98,IFERROR($E98*S98/SUM($J98:$AB98)*(Eksplikatsioon!X99)/SUMPRODUCT($J98:$AB98,Eksplikatsioon!$O99:$AG99),"")),"")</f>
        <v/>
      </c>
      <c r="AM98" s="52" t="str">
        <f>IFERROR(IF($G98=Tabelid!$L$6,$E98*T98,IFERROR($E98*T98/SUM($J98:$AB98)*(Eksplikatsioon!Y99)/SUMPRODUCT($J98:$AB98,Eksplikatsioon!$O99:$AG99),"")),"")</f>
        <v/>
      </c>
      <c r="AN98" s="52" t="str">
        <f>IFERROR(IF($G98=Tabelid!$L$6,$E98*U98,IFERROR($E98*U98/SUM($J98:$AB98)*(Eksplikatsioon!Z99)/SUMPRODUCT($J98:$AB98,Eksplikatsioon!$O99:$AG99),"")),"")</f>
        <v/>
      </c>
      <c r="AO98" s="52" t="str">
        <f>IFERROR(IF($G98=Tabelid!$L$6,$E98*V98,IFERROR($E98*V98/SUM($J98:$AB98)*(Eksplikatsioon!AA99)/SUMPRODUCT($J98:$AB98,Eksplikatsioon!$O99:$AG99),"")),"")</f>
        <v/>
      </c>
      <c r="AP98" s="52" t="str">
        <f>IFERROR(IF($G98=Tabelid!$L$6,$E98*W98,IFERROR($E98*W98/SUM($J98:$AB98)*(Eksplikatsioon!AB99)/SUMPRODUCT($J98:$AB98,Eksplikatsioon!$O99:$AG99),"")),"")</f>
        <v/>
      </c>
      <c r="AQ98" s="52" t="str">
        <f>IFERROR(IF($G98=Tabelid!$L$6,$E98*X98,IFERROR($E98*X98/SUM($J98:$AB98)*(Eksplikatsioon!AC99)/SUMPRODUCT($J98:$AB98,Eksplikatsioon!$O99:$AG99),"")),"")</f>
        <v/>
      </c>
      <c r="AR98" s="52" t="str">
        <f>IFERROR(IF($G98=Tabelid!$L$6,$E98*Y98,IFERROR($E98*Y98/SUM($J98:$AB98)*(Eksplikatsioon!AD99)/SUMPRODUCT($J98:$AB98,Eksplikatsioon!$O99:$AG99),"")),"")</f>
        <v/>
      </c>
      <c r="AS98" s="52" t="str">
        <f>IFERROR(IF($G98=Tabelid!$L$6,$E98*Z98,IFERROR($E98*Z98/SUM($J98:$AB98)*(Eksplikatsioon!AE99)/SUMPRODUCT($J98:$AB98,Eksplikatsioon!$O99:$AG99),"")),"")</f>
        <v/>
      </c>
      <c r="AT98" s="52" t="str">
        <f>IFERROR(IF($G98=Tabelid!$L$6,$E98*AA98,IFERROR($E98*AA98/SUM($J98:$AB98)*(Eksplikatsioon!AF99)/SUMPRODUCT($J98:$AB98,Eksplikatsioon!$O99:$AG99),"")),"")</f>
        <v/>
      </c>
      <c r="AU98" s="52" t="str">
        <f>IFERROR(IF($G98=Tabelid!$L$6,$E98*AB98,IFERROR($E98*AB98/SUM($J98:$AB98)*(Eksplikatsioon!AG99)/SUMPRODUCT($J98:$AB98,Eksplikatsioon!$O99:$AG99),"")),"")</f>
        <v/>
      </c>
    </row>
    <row r="99" spans="1:47" x14ac:dyDescent="0.25">
      <c r="A99" s="38" t="str">
        <f>IF(Eksplikatsioon!A100=0,"",Eksplikatsioon!A100)</f>
        <v>02</v>
      </c>
      <c r="B99" s="38" t="str">
        <f>IF(Eksplikatsioon!B100=0,"",Eksplikatsioon!B100)</f>
        <v>229</v>
      </c>
      <c r="C99" s="38" t="str">
        <f>IF(Eksplikatsioon!C100=0,"",Eksplikatsioon!C100)</f>
        <v>ÜÜRITAV PIND</v>
      </c>
      <c r="D99" s="38" t="str">
        <f>IF(Eksplikatsioon!D100=0,"",Eksplikatsioon!D100)</f>
        <v>Kabinet/Büroo</v>
      </c>
      <c r="E99" s="38">
        <f>IF(Eksplikatsioon!F100=0,"",Eksplikatsioon!F100)</f>
        <v>13.5</v>
      </c>
      <c r="F99" s="38" t="str">
        <f>IF(Eksplikatsioon!H100=0,"",Eksplikatsioon!H100)</f>
        <v/>
      </c>
      <c r="G99" s="38" t="str">
        <f>IF(Eksplikatsioon!J100=0,"",Eksplikatsioon!J100)</f>
        <v>Ainukasutuses pind</v>
      </c>
      <c r="H99" s="38" t="str">
        <f>IF(Eksplikatsioon!K100=0,"",Eksplikatsioon!K100)</f>
        <v>Aktiivne vakantsus</v>
      </c>
      <c r="I99" s="38" t="str">
        <f>IF(Eksplikatsioon!L100=0,"",Eksplikatsioon!L100)</f>
        <v/>
      </c>
      <c r="J99" s="52"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52"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52"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52"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52"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52"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52"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52"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52"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52"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52"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52"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52"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52"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52"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52"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52"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52"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52"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52" t="str">
        <f>IFERROR(IF($G99=Tabelid!$L$6,$E99*J99,IFERROR($E99*J99/SUM($J99:$AB99)*(Eksplikatsioon!O100)/SUMPRODUCT($J99:$AB99,Eksplikatsioon!$O100:$AG100),"")),"")</f>
        <v/>
      </c>
      <c r="AD99" s="52" t="str">
        <f>IFERROR(IF($G99=Tabelid!$L$6,$E99*K99,IFERROR($E99*K99/SUM($J99:$AB99)*(Eksplikatsioon!P100)/SUMPRODUCT($J99:$AB99,Eksplikatsioon!$O100:$AG100),"")),"")</f>
        <v/>
      </c>
      <c r="AE99" s="52" t="str">
        <f>IFERROR(IF($G99=Tabelid!$L$6,$E99*L99,IFERROR($E99*L99/SUM($J99:$AB99)*(Eksplikatsioon!Q100)/SUMPRODUCT($J99:$AB99,Eksplikatsioon!$O100:$AG100),"")),"")</f>
        <v/>
      </c>
      <c r="AF99" s="52" t="str">
        <f>IFERROR(IF($G99=Tabelid!$L$6,$E99*M99,IFERROR($E99*M99/SUM($J99:$AB99)*(Eksplikatsioon!R100)/SUMPRODUCT($J99:$AB99,Eksplikatsioon!$O100:$AG100),"")),"")</f>
        <v/>
      </c>
      <c r="AG99" s="52" t="str">
        <f>IFERROR(IF($G99=Tabelid!$L$6,$E99*N99,IFERROR($E99*N99/SUM($J99:$AB99)*(Eksplikatsioon!S100)/SUMPRODUCT($J99:$AB99,Eksplikatsioon!$O100:$AG100),"")),"")</f>
        <v/>
      </c>
      <c r="AH99" s="52" t="str">
        <f>IFERROR(IF($G99=Tabelid!$L$6,$E99*O99,IFERROR($E99*O99/SUM($J99:$AB99)*(Eksplikatsioon!T100)/SUMPRODUCT($J99:$AB99,Eksplikatsioon!$O100:$AG100),"")),"")</f>
        <v/>
      </c>
      <c r="AI99" s="52" t="str">
        <f>IFERROR(IF($G99=Tabelid!$L$6,$E99*P99,IFERROR($E99*P99/SUM($J99:$AB99)*(Eksplikatsioon!U100)/SUMPRODUCT($J99:$AB99,Eksplikatsioon!$O100:$AG100),"")),"")</f>
        <v/>
      </c>
      <c r="AJ99" s="52" t="str">
        <f>IFERROR(IF($G99=Tabelid!$L$6,$E99*Q99,IFERROR($E99*Q99/SUM($J99:$AB99)*(Eksplikatsioon!V100)/SUMPRODUCT($J99:$AB99,Eksplikatsioon!$O100:$AG100),"")),"")</f>
        <v/>
      </c>
      <c r="AK99" s="52" t="str">
        <f>IFERROR(IF($G99=Tabelid!$L$6,$E99*R99,IFERROR($E99*R99/SUM($J99:$AB99)*(Eksplikatsioon!W100)/SUMPRODUCT($J99:$AB99,Eksplikatsioon!$O100:$AG100),"")),"")</f>
        <v/>
      </c>
      <c r="AL99" s="52" t="str">
        <f>IFERROR(IF($G99=Tabelid!$L$6,$E99*S99,IFERROR($E99*S99/SUM($J99:$AB99)*(Eksplikatsioon!X100)/SUMPRODUCT($J99:$AB99,Eksplikatsioon!$O100:$AG100),"")),"")</f>
        <v/>
      </c>
      <c r="AM99" s="52" t="str">
        <f>IFERROR(IF($G99=Tabelid!$L$6,$E99*T99,IFERROR($E99*T99/SUM($J99:$AB99)*(Eksplikatsioon!Y100)/SUMPRODUCT($J99:$AB99,Eksplikatsioon!$O100:$AG100),"")),"")</f>
        <v/>
      </c>
      <c r="AN99" s="52" t="str">
        <f>IFERROR(IF($G99=Tabelid!$L$6,$E99*U99,IFERROR($E99*U99/SUM($J99:$AB99)*(Eksplikatsioon!Z100)/SUMPRODUCT($J99:$AB99,Eksplikatsioon!$O100:$AG100),"")),"")</f>
        <v/>
      </c>
      <c r="AO99" s="52" t="str">
        <f>IFERROR(IF($G99=Tabelid!$L$6,$E99*V99,IFERROR($E99*V99/SUM($J99:$AB99)*(Eksplikatsioon!AA100)/SUMPRODUCT($J99:$AB99,Eksplikatsioon!$O100:$AG100),"")),"")</f>
        <v/>
      </c>
      <c r="AP99" s="52" t="str">
        <f>IFERROR(IF($G99=Tabelid!$L$6,$E99*W99,IFERROR($E99*W99/SUM($J99:$AB99)*(Eksplikatsioon!AB100)/SUMPRODUCT($J99:$AB99,Eksplikatsioon!$O100:$AG100),"")),"")</f>
        <v/>
      </c>
      <c r="AQ99" s="52" t="str">
        <f>IFERROR(IF($G99=Tabelid!$L$6,$E99*X99,IFERROR($E99*X99/SUM($J99:$AB99)*(Eksplikatsioon!AC100)/SUMPRODUCT($J99:$AB99,Eksplikatsioon!$O100:$AG100),"")),"")</f>
        <v/>
      </c>
      <c r="AR99" s="52" t="str">
        <f>IFERROR(IF($G99=Tabelid!$L$6,$E99*Y99,IFERROR($E99*Y99/SUM($J99:$AB99)*(Eksplikatsioon!AD100)/SUMPRODUCT($J99:$AB99,Eksplikatsioon!$O100:$AG100),"")),"")</f>
        <v/>
      </c>
      <c r="AS99" s="52" t="str">
        <f>IFERROR(IF($G99=Tabelid!$L$6,$E99*Z99,IFERROR($E99*Z99/SUM($J99:$AB99)*(Eksplikatsioon!AE100)/SUMPRODUCT($J99:$AB99,Eksplikatsioon!$O100:$AG100),"")),"")</f>
        <v/>
      </c>
      <c r="AT99" s="52" t="str">
        <f>IFERROR(IF($G99=Tabelid!$L$6,$E99*AA99,IFERROR($E99*AA99/SUM($J99:$AB99)*(Eksplikatsioon!AF100)/SUMPRODUCT($J99:$AB99,Eksplikatsioon!$O100:$AG100),"")),"")</f>
        <v/>
      </c>
      <c r="AU99" s="52" t="str">
        <f>IFERROR(IF($G99=Tabelid!$L$6,$E99*AB99,IFERROR($E99*AB99/SUM($J99:$AB99)*(Eksplikatsioon!AG100)/SUMPRODUCT($J99:$AB99,Eksplikatsioon!$O100:$AG100),"")),"")</f>
        <v/>
      </c>
    </row>
    <row r="100" spans="1:47" x14ac:dyDescent="0.25">
      <c r="A100" s="38" t="str">
        <f>IF(Eksplikatsioon!A101=0,"",Eksplikatsioon!A101)</f>
        <v>02</v>
      </c>
      <c r="B100" s="38" t="str">
        <f>IF(Eksplikatsioon!B101=0,"",Eksplikatsioon!B101)</f>
        <v>230</v>
      </c>
      <c r="C100" s="38" t="str">
        <f>IF(Eksplikatsioon!C101=0,"",Eksplikatsioon!C101)</f>
        <v>ÜÜRITAV PIND</v>
      </c>
      <c r="D100" s="38" t="str">
        <f>IF(Eksplikatsioon!D101=0,"",Eksplikatsioon!D101)</f>
        <v>Kabinet/Büroo</v>
      </c>
      <c r="E100" s="38">
        <f>IF(Eksplikatsioon!F101=0,"",Eksplikatsioon!F101)</f>
        <v>14.3</v>
      </c>
      <c r="F100" s="38" t="str">
        <f>IF(Eksplikatsioon!H101=0,"",Eksplikatsioon!H101)</f>
        <v/>
      </c>
      <c r="G100" s="38" t="str">
        <f>IF(Eksplikatsioon!J101=0,"",Eksplikatsioon!J101)</f>
        <v>Ainukasutuses pind</v>
      </c>
      <c r="H100" s="38" t="str">
        <f>IF(Eksplikatsioon!K101=0,"",Eksplikatsioon!K101)</f>
        <v>Financial Services OÜ</v>
      </c>
      <c r="I100" s="38" t="str">
        <f>IF(Eksplikatsioon!L101=0,"",Eksplikatsioon!L101)</f>
        <v>LEIGRI5_22</v>
      </c>
      <c r="J100" s="52"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52"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52"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52"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52"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52"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52"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52"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52"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52"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52"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52"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52"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52"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52"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52"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52"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52"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52"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52" t="str">
        <f>IFERROR(IF($G100=Tabelid!$L$6,$E100*J100,IFERROR($E100*J100/SUM($J100:$AB100)*(Eksplikatsioon!O101)/SUMPRODUCT($J100:$AB100,Eksplikatsioon!$O101:$AG101),"")),"")</f>
        <v/>
      </c>
      <c r="AD100" s="52" t="str">
        <f>IFERROR(IF($G100=Tabelid!$L$6,$E100*K100,IFERROR($E100*K100/SUM($J100:$AB100)*(Eksplikatsioon!P101)/SUMPRODUCT($J100:$AB100,Eksplikatsioon!$O101:$AG101),"")),"")</f>
        <v/>
      </c>
      <c r="AE100" s="52" t="str">
        <f>IFERROR(IF($G100=Tabelid!$L$6,$E100*L100,IFERROR($E100*L100/SUM($J100:$AB100)*(Eksplikatsioon!Q101)/SUMPRODUCT($J100:$AB100,Eksplikatsioon!$O101:$AG101),"")),"")</f>
        <v/>
      </c>
      <c r="AF100" s="52" t="str">
        <f>IFERROR(IF($G100=Tabelid!$L$6,$E100*M100,IFERROR($E100*M100/SUM($J100:$AB100)*(Eksplikatsioon!R101)/SUMPRODUCT($J100:$AB100,Eksplikatsioon!$O101:$AG101),"")),"")</f>
        <v/>
      </c>
      <c r="AG100" s="52" t="str">
        <f>IFERROR(IF($G100=Tabelid!$L$6,$E100*N100,IFERROR($E100*N100/SUM($J100:$AB100)*(Eksplikatsioon!S101)/SUMPRODUCT($J100:$AB100,Eksplikatsioon!$O101:$AG101),"")),"")</f>
        <v/>
      </c>
      <c r="AH100" s="52" t="str">
        <f>IFERROR(IF($G100=Tabelid!$L$6,$E100*O100,IFERROR($E100*O100/SUM($J100:$AB100)*(Eksplikatsioon!T101)/SUMPRODUCT($J100:$AB100,Eksplikatsioon!$O101:$AG101),"")),"")</f>
        <v/>
      </c>
      <c r="AI100" s="52" t="str">
        <f>IFERROR(IF($G100=Tabelid!$L$6,$E100*P100,IFERROR($E100*P100/SUM($J100:$AB100)*(Eksplikatsioon!U101)/SUMPRODUCT($J100:$AB100,Eksplikatsioon!$O101:$AG101),"")),"")</f>
        <v/>
      </c>
      <c r="AJ100" s="52" t="str">
        <f>IFERROR(IF($G100=Tabelid!$L$6,$E100*Q100,IFERROR($E100*Q100/SUM($J100:$AB100)*(Eksplikatsioon!V101)/SUMPRODUCT($J100:$AB100,Eksplikatsioon!$O101:$AG101),"")),"")</f>
        <v/>
      </c>
      <c r="AK100" s="52" t="str">
        <f>IFERROR(IF($G100=Tabelid!$L$6,$E100*R100,IFERROR($E100*R100/SUM($J100:$AB100)*(Eksplikatsioon!W101)/SUMPRODUCT($J100:$AB100,Eksplikatsioon!$O101:$AG101),"")),"")</f>
        <v/>
      </c>
      <c r="AL100" s="52" t="str">
        <f>IFERROR(IF($G100=Tabelid!$L$6,$E100*S100,IFERROR($E100*S100/SUM($J100:$AB100)*(Eksplikatsioon!X101)/SUMPRODUCT($J100:$AB100,Eksplikatsioon!$O101:$AG101),"")),"")</f>
        <v/>
      </c>
      <c r="AM100" s="52" t="str">
        <f>IFERROR(IF($G100=Tabelid!$L$6,$E100*T100,IFERROR($E100*T100/SUM($J100:$AB100)*(Eksplikatsioon!Y101)/SUMPRODUCT($J100:$AB100,Eksplikatsioon!$O101:$AG101),"")),"")</f>
        <v/>
      </c>
      <c r="AN100" s="52" t="str">
        <f>IFERROR(IF($G100=Tabelid!$L$6,$E100*U100,IFERROR($E100*U100/SUM($J100:$AB100)*(Eksplikatsioon!Z101)/SUMPRODUCT($J100:$AB100,Eksplikatsioon!$O101:$AG101),"")),"")</f>
        <v/>
      </c>
      <c r="AO100" s="52" t="str">
        <f>IFERROR(IF($G100=Tabelid!$L$6,$E100*V100,IFERROR($E100*V100/SUM($J100:$AB100)*(Eksplikatsioon!AA101)/SUMPRODUCT($J100:$AB100,Eksplikatsioon!$O101:$AG101),"")),"")</f>
        <v/>
      </c>
      <c r="AP100" s="52" t="str">
        <f>IFERROR(IF($G100=Tabelid!$L$6,$E100*W100,IFERROR($E100*W100/SUM($J100:$AB100)*(Eksplikatsioon!AB101)/SUMPRODUCT($J100:$AB100,Eksplikatsioon!$O101:$AG101),"")),"")</f>
        <v/>
      </c>
      <c r="AQ100" s="52" t="str">
        <f>IFERROR(IF($G100=Tabelid!$L$6,$E100*X100,IFERROR($E100*X100/SUM($J100:$AB100)*(Eksplikatsioon!AC101)/SUMPRODUCT($J100:$AB100,Eksplikatsioon!$O101:$AG101),"")),"")</f>
        <v/>
      </c>
      <c r="AR100" s="52" t="str">
        <f>IFERROR(IF($G100=Tabelid!$L$6,$E100*Y100,IFERROR($E100*Y100/SUM($J100:$AB100)*(Eksplikatsioon!AD101)/SUMPRODUCT($J100:$AB100,Eksplikatsioon!$O101:$AG101),"")),"")</f>
        <v/>
      </c>
      <c r="AS100" s="52" t="str">
        <f>IFERROR(IF($G100=Tabelid!$L$6,$E100*Z100,IFERROR($E100*Z100/SUM($J100:$AB100)*(Eksplikatsioon!AE101)/SUMPRODUCT($J100:$AB100,Eksplikatsioon!$O101:$AG101),"")),"")</f>
        <v/>
      </c>
      <c r="AT100" s="52" t="str">
        <f>IFERROR(IF($G100=Tabelid!$L$6,$E100*AA100,IFERROR($E100*AA100/SUM($J100:$AB100)*(Eksplikatsioon!AF101)/SUMPRODUCT($J100:$AB100,Eksplikatsioon!$O101:$AG101),"")),"")</f>
        <v/>
      </c>
      <c r="AU100" s="52" t="str">
        <f>IFERROR(IF($G100=Tabelid!$L$6,$E100*AB100,IFERROR($E100*AB100/SUM($J100:$AB100)*(Eksplikatsioon!AG101)/SUMPRODUCT($J100:$AB100,Eksplikatsioon!$O101:$AG101),"")),"")</f>
        <v/>
      </c>
    </row>
    <row r="101" spans="1:47" x14ac:dyDescent="0.25">
      <c r="A101" s="38" t="str">
        <f>IF(Eksplikatsioon!A102=0,"",Eksplikatsioon!A102)</f>
        <v>02</v>
      </c>
      <c r="B101" s="38" t="str">
        <f>IF(Eksplikatsioon!B102=0,"",Eksplikatsioon!B102)</f>
        <v>231</v>
      </c>
      <c r="C101" s="38" t="str">
        <f>IF(Eksplikatsioon!C102=0,"",Eksplikatsioon!C102)</f>
        <v>ÜÜRITAV PIND</v>
      </c>
      <c r="D101" s="38" t="str">
        <f>IF(Eksplikatsioon!D102=0,"",Eksplikatsioon!D102)</f>
        <v>Kabinet/Büroo</v>
      </c>
      <c r="E101" s="38">
        <f>IF(Eksplikatsioon!F102=0,"",Eksplikatsioon!F102)</f>
        <v>16.2</v>
      </c>
      <c r="F101" s="38" t="str">
        <f>IF(Eksplikatsioon!H102=0,"",Eksplikatsioon!H102)</f>
        <v/>
      </c>
      <c r="G101" s="38" t="str">
        <f>IF(Eksplikatsioon!J102=0,"",Eksplikatsioon!J102)</f>
        <v>Ainukasutuses pind</v>
      </c>
      <c r="H101" s="38" t="str">
        <f>IF(Eksplikatsioon!K102=0,"",Eksplikatsioon!K102)</f>
        <v>Financial Services OÜ</v>
      </c>
      <c r="I101" s="38" t="str">
        <f>IF(Eksplikatsioon!L102=0,"",Eksplikatsioon!L102)</f>
        <v>LEIGRI5_22</v>
      </c>
      <c r="J101" s="52"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52"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52"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52"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52"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52"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52"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52"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52"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52"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52"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52"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52"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52"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52"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52"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52"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52"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52"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52" t="str">
        <f>IFERROR(IF($G101=Tabelid!$L$6,$E101*J101,IFERROR($E101*J101/SUM($J101:$AB101)*(Eksplikatsioon!O102)/SUMPRODUCT($J101:$AB101,Eksplikatsioon!$O102:$AG102),"")),"")</f>
        <v/>
      </c>
      <c r="AD101" s="52" t="str">
        <f>IFERROR(IF($G101=Tabelid!$L$6,$E101*K101,IFERROR($E101*K101/SUM($J101:$AB101)*(Eksplikatsioon!P102)/SUMPRODUCT($J101:$AB101,Eksplikatsioon!$O102:$AG102),"")),"")</f>
        <v/>
      </c>
      <c r="AE101" s="52" t="str">
        <f>IFERROR(IF($G101=Tabelid!$L$6,$E101*L101,IFERROR($E101*L101/SUM($J101:$AB101)*(Eksplikatsioon!Q102)/SUMPRODUCT($J101:$AB101,Eksplikatsioon!$O102:$AG102),"")),"")</f>
        <v/>
      </c>
      <c r="AF101" s="52" t="str">
        <f>IFERROR(IF($G101=Tabelid!$L$6,$E101*M101,IFERROR($E101*M101/SUM($J101:$AB101)*(Eksplikatsioon!R102)/SUMPRODUCT($J101:$AB101,Eksplikatsioon!$O102:$AG102),"")),"")</f>
        <v/>
      </c>
      <c r="AG101" s="52" t="str">
        <f>IFERROR(IF($G101=Tabelid!$L$6,$E101*N101,IFERROR($E101*N101/SUM($J101:$AB101)*(Eksplikatsioon!S102)/SUMPRODUCT($J101:$AB101,Eksplikatsioon!$O102:$AG102),"")),"")</f>
        <v/>
      </c>
      <c r="AH101" s="52" t="str">
        <f>IFERROR(IF($G101=Tabelid!$L$6,$E101*O101,IFERROR($E101*O101/SUM($J101:$AB101)*(Eksplikatsioon!T102)/SUMPRODUCT($J101:$AB101,Eksplikatsioon!$O102:$AG102),"")),"")</f>
        <v/>
      </c>
      <c r="AI101" s="52" t="str">
        <f>IFERROR(IF($G101=Tabelid!$L$6,$E101*P101,IFERROR($E101*P101/SUM($J101:$AB101)*(Eksplikatsioon!U102)/SUMPRODUCT($J101:$AB101,Eksplikatsioon!$O102:$AG102),"")),"")</f>
        <v/>
      </c>
      <c r="AJ101" s="52" t="str">
        <f>IFERROR(IF($G101=Tabelid!$L$6,$E101*Q101,IFERROR($E101*Q101/SUM($J101:$AB101)*(Eksplikatsioon!V102)/SUMPRODUCT($J101:$AB101,Eksplikatsioon!$O102:$AG102),"")),"")</f>
        <v/>
      </c>
      <c r="AK101" s="52" t="str">
        <f>IFERROR(IF($G101=Tabelid!$L$6,$E101*R101,IFERROR($E101*R101/SUM($J101:$AB101)*(Eksplikatsioon!W102)/SUMPRODUCT($J101:$AB101,Eksplikatsioon!$O102:$AG102),"")),"")</f>
        <v/>
      </c>
      <c r="AL101" s="52" t="str">
        <f>IFERROR(IF($G101=Tabelid!$L$6,$E101*S101,IFERROR($E101*S101/SUM($J101:$AB101)*(Eksplikatsioon!X102)/SUMPRODUCT($J101:$AB101,Eksplikatsioon!$O102:$AG102),"")),"")</f>
        <v/>
      </c>
      <c r="AM101" s="52" t="str">
        <f>IFERROR(IF($G101=Tabelid!$L$6,$E101*T101,IFERROR($E101*T101/SUM($J101:$AB101)*(Eksplikatsioon!Y102)/SUMPRODUCT($J101:$AB101,Eksplikatsioon!$O102:$AG102),"")),"")</f>
        <v/>
      </c>
      <c r="AN101" s="52" t="str">
        <f>IFERROR(IF($G101=Tabelid!$L$6,$E101*U101,IFERROR($E101*U101/SUM($J101:$AB101)*(Eksplikatsioon!Z102)/SUMPRODUCT($J101:$AB101,Eksplikatsioon!$O102:$AG102),"")),"")</f>
        <v/>
      </c>
      <c r="AO101" s="52" t="str">
        <f>IFERROR(IF($G101=Tabelid!$L$6,$E101*V101,IFERROR($E101*V101/SUM($J101:$AB101)*(Eksplikatsioon!AA102)/SUMPRODUCT($J101:$AB101,Eksplikatsioon!$O102:$AG102),"")),"")</f>
        <v/>
      </c>
      <c r="AP101" s="52" t="str">
        <f>IFERROR(IF($G101=Tabelid!$L$6,$E101*W101,IFERROR($E101*W101/SUM($J101:$AB101)*(Eksplikatsioon!AB102)/SUMPRODUCT($J101:$AB101,Eksplikatsioon!$O102:$AG102),"")),"")</f>
        <v/>
      </c>
      <c r="AQ101" s="52" t="str">
        <f>IFERROR(IF($G101=Tabelid!$L$6,$E101*X101,IFERROR($E101*X101/SUM($J101:$AB101)*(Eksplikatsioon!AC102)/SUMPRODUCT($J101:$AB101,Eksplikatsioon!$O102:$AG102),"")),"")</f>
        <v/>
      </c>
      <c r="AR101" s="52" t="str">
        <f>IFERROR(IF($G101=Tabelid!$L$6,$E101*Y101,IFERROR($E101*Y101/SUM($J101:$AB101)*(Eksplikatsioon!AD102)/SUMPRODUCT($J101:$AB101,Eksplikatsioon!$O102:$AG102),"")),"")</f>
        <v/>
      </c>
      <c r="AS101" s="52" t="str">
        <f>IFERROR(IF($G101=Tabelid!$L$6,$E101*Z101,IFERROR($E101*Z101/SUM($J101:$AB101)*(Eksplikatsioon!AE102)/SUMPRODUCT($J101:$AB101,Eksplikatsioon!$O102:$AG102),"")),"")</f>
        <v/>
      </c>
      <c r="AT101" s="52" t="str">
        <f>IFERROR(IF($G101=Tabelid!$L$6,$E101*AA101,IFERROR($E101*AA101/SUM($J101:$AB101)*(Eksplikatsioon!AF102)/SUMPRODUCT($J101:$AB101,Eksplikatsioon!$O102:$AG102),"")),"")</f>
        <v/>
      </c>
      <c r="AU101" s="52" t="str">
        <f>IFERROR(IF($G101=Tabelid!$L$6,$E101*AB101,IFERROR($E101*AB101/SUM($J101:$AB101)*(Eksplikatsioon!AG102)/SUMPRODUCT($J101:$AB101,Eksplikatsioon!$O102:$AG102),"")),"")</f>
        <v/>
      </c>
    </row>
    <row r="102" spans="1:47" x14ac:dyDescent="0.25">
      <c r="A102" s="38" t="str">
        <f>IF(Eksplikatsioon!A103=0,"",Eksplikatsioon!A103)</f>
        <v>02</v>
      </c>
      <c r="B102" s="38" t="str">
        <f>IF(Eksplikatsioon!B103=0,"",Eksplikatsioon!B103)</f>
        <v>232</v>
      </c>
      <c r="C102" s="38" t="str">
        <f>IF(Eksplikatsioon!C103=0,"",Eksplikatsioon!C103)</f>
        <v>ÜÜRITAV PIND</v>
      </c>
      <c r="D102" s="38" t="str">
        <f>IF(Eksplikatsioon!D103=0,"",Eksplikatsioon!D103)</f>
        <v>Kabinet/Büroo</v>
      </c>
      <c r="E102" s="38">
        <f>IF(Eksplikatsioon!F103=0,"",Eksplikatsioon!F103)</f>
        <v>21.2</v>
      </c>
      <c r="F102" s="38" t="str">
        <f>IF(Eksplikatsioon!H103=0,"",Eksplikatsioon!H103)</f>
        <v>vakantne</v>
      </c>
      <c r="G102" s="38" t="str">
        <f>IF(Eksplikatsioon!J103=0,"",Eksplikatsioon!J103)</f>
        <v>Ainukasutuses pind</v>
      </c>
      <c r="H102" s="38" t="str">
        <f>IF(Eksplikatsioon!K103=0,"",Eksplikatsioon!K103)</f>
        <v>Aktiivne vakantsus</v>
      </c>
      <c r="I102" s="38" t="str">
        <f>IF(Eksplikatsioon!L103=0,"",Eksplikatsioon!L103)</f>
        <v/>
      </c>
      <c r="J102" s="52"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52"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52"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52"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52"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52"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52"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52"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52"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52"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52"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52"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52"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52"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52"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52"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52"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52"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52"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52" t="str">
        <f>IFERROR(IF($G102=Tabelid!$L$6,$E102*J102,IFERROR($E102*J102/SUM($J102:$AB102)*(Eksplikatsioon!O103)/SUMPRODUCT($J102:$AB102,Eksplikatsioon!$O103:$AG103),"")),"")</f>
        <v/>
      </c>
      <c r="AD102" s="52" t="str">
        <f>IFERROR(IF($G102=Tabelid!$L$6,$E102*K102,IFERROR($E102*K102/SUM($J102:$AB102)*(Eksplikatsioon!P103)/SUMPRODUCT($J102:$AB102,Eksplikatsioon!$O103:$AG103),"")),"")</f>
        <v/>
      </c>
      <c r="AE102" s="52" t="str">
        <f>IFERROR(IF($G102=Tabelid!$L$6,$E102*L102,IFERROR($E102*L102/SUM($J102:$AB102)*(Eksplikatsioon!Q103)/SUMPRODUCT($J102:$AB102,Eksplikatsioon!$O103:$AG103),"")),"")</f>
        <v/>
      </c>
      <c r="AF102" s="52" t="str">
        <f>IFERROR(IF($G102=Tabelid!$L$6,$E102*M102,IFERROR($E102*M102/SUM($J102:$AB102)*(Eksplikatsioon!R103)/SUMPRODUCT($J102:$AB102,Eksplikatsioon!$O103:$AG103),"")),"")</f>
        <v/>
      </c>
      <c r="AG102" s="52" t="str">
        <f>IFERROR(IF($G102=Tabelid!$L$6,$E102*N102,IFERROR($E102*N102/SUM($J102:$AB102)*(Eksplikatsioon!S103)/SUMPRODUCT($J102:$AB102,Eksplikatsioon!$O103:$AG103),"")),"")</f>
        <v/>
      </c>
      <c r="AH102" s="52" t="str">
        <f>IFERROR(IF($G102=Tabelid!$L$6,$E102*O102,IFERROR($E102*O102/SUM($J102:$AB102)*(Eksplikatsioon!T103)/SUMPRODUCT($J102:$AB102,Eksplikatsioon!$O103:$AG103),"")),"")</f>
        <v/>
      </c>
      <c r="AI102" s="52" t="str">
        <f>IFERROR(IF($G102=Tabelid!$L$6,$E102*P102,IFERROR($E102*P102/SUM($J102:$AB102)*(Eksplikatsioon!U103)/SUMPRODUCT($J102:$AB102,Eksplikatsioon!$O103:$AG103),"")),"")</f>
        <v/>
      </c>
      <c r="AJ102" s="52" t="str">
        <f>IFERROR(IF($G102=Tabelid!$L$6,$E102*Q102,IFERROR($E102*Q102/SUM($J102:$AB102)*(Eksplikatsioon!V103)/SUMPRODUCT($J102:$AB102,Eksplikatsioon!$O103:$AG103),"")),"")</f>
        <v/>
      </c>
      <c r="AK102" s="52" t="str">
        <f>IFERROR(IF($G102=Tabelid!$L$6,$E102*R102,IFERROR($E102*R102/SUM($J102:$AB102)*(Eksplikatsioon!W103)/SUMPRODUCT($J102:$AB102,Eksplikatsioon!$O103:$AG103),"")),"")</f>
        <v/>
      </c>
      <c r="AL102" s="52" t="str">
        <f>IFERROR(IF($G102=Tabelid!$L$6,$E102*S102,IFERROR($E102*S102/SUM($J102:$AB102)*(Eksplikatsioon!X103)/SUMPRODUCT($J102:$AB102,Eksplikatsioon!$O103:$AG103),"")),"")</f>
        <v/>
      </c>
      <c r="AM102" s="52" t="str">
        <f>IFERROR(IF($G102=Tabelid!$L$6,$E102*T102,IFERROR($E102*T102/SUM($J102:$AB102)*(Eksplikatsioon!Y103)/SUMPRODUCT($J102:$AB102,Eksplikatsioon!$O103:$AG103),"")),"")</f>
        <v/>
      </c>
      <c r="AN102" s="52" t="str">
        <f>IFERROR(IF($G102=Tabelid!$L$6,$E102*U102,IFERROR($E102*U102/SUM($J102:$AB102)*(Eksplikatsioon!Z103)/SUMPRODUCT($J102:$AB102,Eksplikatsioon!$O103:$AG103),"")),"")</f>
        <v/>
      </c>
      <c r="AO102" s="52" t="str">
        <f>IFERROR(IF($G102=Tabelid!$L$6,$E102*V102,IFERROR($E102*V102/SUM($J102:$AB102)*(Eksplikatsioon!AA103)/SUMPRODUCT($J102:$AB102,Eksplikatsioon!$O103:$AG103),"")),"")</f>
        <v/>
      </c>
      <c r="AP102" s="52" t="str">
        <f>IFERROR(IF($G102=Tabelid!$L$6,$E102*W102,IFERROR($E102*W102/SUM($J102:$AB102)*(Eksplikatsioon!AB103)/SUMPRODUCT($J102:$AB102,Eksplikatsioon!$O103:$AG103),"")),"")</f>
        <v/>
      </c>
      <c r="AQ102" s="52" t="str">
        <f>IFERROR(IF($G102=Tabelid!$L$6,$E102*X102,IFERROR($E102*X102/SUM($J102:$AB102)*(Eksplikatsioon!AC103)/SUMPRODUCT($J102:$AB102,Eksplikatsioon!$O103:$AG103),"")),"")</f>
        <v/>
      </c>
      <c r="AR102" s="52" t="str">
        <f>IFERROR(IF($G102=Tabelid!$L$6,$E102*Y102,IFERROR($E102*Y102/SUM($J102:$AB102)*(Eksplikatsioon!AD103)/SUMPRODUCT($J102:$AB102,Eksplikatsioon!$O103:$AG103),"")),"")</f>
        <v/>
      </c>
      <c r="AS102" s="52" t="str">
        <f>IFERROR(IF($G102=Tabelid!$L$6,$E102*Z102,IFERROR($E102*Z102/SUM($J102:$AB102)*(Eksplikatsioon!AE103)/SUMPRODUCT($J102:$AB102,Eksplikatsioon!$O103:$AG103),"")),"")</f>
        <v/>
      </c>
      <c r="AT102" s="52" t="str">
        <f>IFERROR(IF($G102=Tabelid!$L$6,$E102*AA102,IFERROR($E102*AA102/SUM($J102:$AB102)*(Eksplikatsioon!AF103)/SUMPRODUCT($J102:$AB102,Eksplikatsioon!$O103:$AG103),"")),"")</f>
        <v/>
      </c>
      <c r="AU102" s="52" t="str">
        <f>IFERROR(IF($G102=Tabelid!$L$6,$E102*AB102,IFERROR($E102*AB102/SUM($J102:$AB102)*(Eksplikatsioon!AG103)/SUMPRODUCT($J102:$AB102,Eksplikatsioon!$O103:$AG103),"")),"")</f>
        <v/>
      </c>
    </row>
    <row r="103" spans="1:47" x14ac:dyDescent="0.25">
      <c r="A103" s="38" t="str">
        <f>IF(Eksplikatsioon!A104=0,"",Eksplikatsioon!A104)</f>
        <v>02</v>
      </c>
      <c r="B103" s="38" t="str">
        <f>IF(Eksplikatsioon!B104=0,"",Eksplikatsioon!B104)</f>
        <v>T3</v>
      </c>
      <c r="C103" s="38" t="str">
        <f>IF(Eksplikatsioon!C104=0,"",Eksplikatsioon!C104)</f>
        <v>VERTIKAALSETE ÜHENDUSTEEDE PIND</v>
      </c>
      <c r="D103" s="38" t="str">
        <f>IF(Eksplikatsioon!D104=0,"",Eksplikatsioon!D104)</f>
        <v>Trepp/Trepikoda</v>
      </c>
      <c r="E103" s="38">
        <f>IF(Eksplikatsioon!F104=0,"",Eksplikatsioon!F104)</f>
        <v>14.2</v>
      </c>
      <c r="F103" s="38" t="str">
        <f>IF(Eksplikatsioon!H104=0,"",Eksplikatsioon!H104)</f>
        <v/>
      </c>
      <c r="G103" s="38" t="str">
        <f>IF(Eksplikatsioon!J104=0,"",Eksplikatsioon!J104)</f>
        <v/>
      </c>
      <c r="H103" s="38" t="str">
        <f>IF(Eksplikatsioon!K104=0,"",Eksplikatsioon!K104)</f>
        <v/>
      </c>
      <c r="I103" s="38" t="str">
        <f>IF(Eksplikatsioon!L104=0,"",Eksplikatsioon!L104)</f>
        <v/>
      </c>
      <c r="J103" s="52"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52"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52"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52"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52"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52"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52"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52"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52"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52"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52"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52"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52"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52"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52"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52"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52"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52"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52"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52" t="str">
        <f>IFERROR(IF($G103=Tabelid!$L$6,$E103*J103,IFERROR($E103*J103/SUM($J103:$AB103)*(Eksplikatsioon!O104)/SUMPRODUCT($J103:$AB103,Eksplikatsioon!$O104:$AG104),"")),"")</f>
        <v/>
      </c>
      <c r="AD103" s="52" t="str">
        <f>IFERROR(IF($G103=Tabelid!$L$6,$E103*K103,IFERROR($E103*K103/SUM($J103:$AB103)*(Eksplikatsioon!P104)/SUMPRODUCT($J103:$AB103,Eksplikatsioon!$O104:$AG104),"")),"")</f>
        <v/>
      </c>
      <c r="AE103" s="52" t="str">
        <f>IFERROR(IF($G103=Tabelid!$L$6,$E103*L103,IFERROR($E103*L103/SUM($J103:$AB103)*(Eksplikatsioon!Q104)/SUMPRODUCT($J103:$AB103,Eksplikatsioon!$O104:$AG104),"")),"")</f>
        <v/>
      </c>
      <c r="AF103" s="52" t="str">
        <f>IFERROR(IF($G103=Tabelid!$L$6,$E103*M103,IFERROR($E103*M103/SUM($J103:$AB103)*(Eksplikatsioon!R104)/SUMPRODUCT($J103:$AB103,Eksplikatsioon!$O104:$AG104),"")),"")</f>
        <v/>
      </c>
      <c r="AG103" s="52" t="str">
        <f>IFERROR(IF($G103=Tabelid!$L$6,$E103*N103,IFERROR($E103*N103/SUM($J103:$AB103)*(Eksplikatsioon!S104)/SUMPRODUCT($J103:$AB103,Eksplikatsioon!$O104:$AG104),"")),"")</f>
        <v/>
      </c>
      <c r="AH103" s="52" t="str">
        <f>IFERROR(IF($G103=Tabelid!$L$6,$E103*O103,IFERROR($E103*O103/SUM($J103:$AB103)*(Eksplikatsioon!T104)/SUMPRODUCT($J103:$AB103,Eksplikatsioon!$O104:$AG104),"")),"")</f>
        <v/>
      </c>
      <c r="AI103" s="52" t="str">
        <f>IFERROR(IF($G103=Tabelid!$L$6,$E103*P103,IFERROR($E103*P103/SUM($J103:$AB103)*(Eksplikatsioon!U104)/SUMPRODUCT($J103:$AB103,Eksplikatsioon!$O104:$AG104),"")),"")</f>
        <v/>
      </c>
      <c r="AJ103" s="52" t="str">
        <f>IFERROR(IF($G103=Tabelid!$L$6,$E103*Q103,IFERROR($E103*Q103/SUM($J103:$AB103)*(Eksplikatsioon!V104)/SUMPRODUCT($J103:$AB103,Eksplikatsioon!$O104:$AG104),"")),"")</f>
        <v/>
      </c>
      <c r="AK103" s="52" t="str">
        <f>IFERROR(IF($G103=Tabelid!$L$6,$E103*R103,IFERROR($E103*R103/SUM($J103:$AB103)*(Eksplikatsioon!W104)/SUMPRODUCT($J103:$AB103,Eksplikatsioon!$O104:$AG104),"")),"")</f>
        <v/>
      </c>
      <c r="AL103" s="52" t="str">
        <f>IFERROR(IF($G103=Tabelid!$L$6,$E103*S103,IFERROR($E103*S103/SUM($J103:$AB103)*(Eksplikatsioon!X104)/SUMPRODUCT($J103:$AB103,Eksplikatsioon!$O104:$AG104),"")),"")</f>
        <v/>
      </c>
      <c r="AM103" s="52" t="str">
        <f>IFERROR(IF($G103=Tabelid!$L$6,$E103*T103,IFERROR($E103*T103/SUM($J103:$AB103)*(Eksplikatsioon!Y104)/SUMPRODUCT($J103:$AB103,Eksplikatsioon!$O104:$AG104),"")),"")</f>
        <v/>
      </c>
      <c r="AN103" s="52" t="str">
        <f>IFERROR(IF($G103=Tabelid!$L$6,$E103*U103,IFERROR($E103*U103/SUM($J103:$AB103)*(Eksplikatsioon!Z104)/SUMPRODUCT($J103:$AB103,Eksplikatsioon!$O104:$AG104),"")),"")</f>
        <v/>
      </c>
      <c r="AO103" s="52" t="str">
        <f>IFERROR(IF($G103=Tabelid!$L$6,$E103*V103,IFERROR($E103*V103/SUM($J103:$AB103)*(Eksplikatsioon!AA104)/SUMPRODUCT($J103:$AB103,Eksplikatsioon!$O104:$AG104),"")),"")</f>
        <v/>
      </c>
      <c r="AP103" s="52" t="str">
        <f>IFERROR(IF($G103=Tabelid!$L$6,$E103*W103,IFERROR($E103*W103/SUM($J103:$AB103)*(Eksplikatsioon!AB104)/SUMPRODUCT($J103:$AB103,Eksplikatsioon!$O104:$AG104),"")),"")</f>
        <v/>
      </c>
      <c r="AQ103" s="52" t="str">
        <f>IFERROR(IF($G103=Tabelid!$L$6,$E103*X103,IFERROR($E103*X103/SUM($J103:$AB103)*(Eksplikatsioon!AC104)/SUMPRODUCT($J103:$AB103,Eksplikatsioon!$O104:$AG104),"")),"")</f>
        <v/>
      </c>
      <c r="AR103" s="52" t="str">
        <f>IFERROR(IF($G103=Tabelid!$L$6,$E103*Y103,IFERROR($E103*Y103/SUM($J103:$AB103)*(Eksplikatsioon!AD104)/SUMPRODUCT($J103:$AB103,Eksplikatsioon!$O104:$AG104),"")),"")</f>
        <v/>
      </c>
      <c r="AS103" s="52" t="str">
        <f>IFERROR(IF($G103=Tabelid!$L$6,$E103*Z103,IFERROR($E103*Z103/SUM($J103:$AB103)*(Eksplikatsioon!AE104)/SUMPRODUCT($J103:$AB103,Eksplikatsioon!$O104:$AG104),"")),"")</f>
        <v/>
      </c>
      <c r="AT103" s="52" t="str">
        <f>IFERROR(IF($G103=Tabelid!$L$6,$E103*AA103,IFERROR($E103*AA103/SUM($J103:$AB103)*(Eksplikatsioon!AF104)/SUMPRODUCT($J103:$AB103,Eksplikatsioon!$O104:$AG104),"")),"")</f>
        <v/>
      </c>
      <c r="AU103" s="52" t="str">
        <f>IFERROR(IF($G103=Tabelid!$L$6,$E103*AB103,IFERROR($E103*AB103/SUM($J103:$AB103)*(Eksplikatsioon!AG104)/SUMPRODUCT($J103:$AB103,Eksplikatsioon!$O104:$AG104),"")),"")</f>
        <v/>
      </c>
    </row>
    <row r="104" spans="1:47" x14ac:dyDescent="0.25">
      <c r="A104" s="38" t="str">
        <f>IF(Eksplikatsioon!A105=0,"",Eksplikatsioon!A105)</f>
        <v>02</v>
      </c>
      <c r="B104" s="38" t="str">
        <f>IF(Eksplikatsioon!B105=0,"",Eksplikatsioon!B105)</f>
        <v>232B</v>
      </c>
      <c r="C104" s="38" t="str">
        <f>IF(Eksplikatsioon!C105=0,"",Eksplikatsioon!C105)</f>
        <v>ÜÜRITAV PIND</v>
      </c>
      <c r="D104" s="38" t="str">
        <f>IF(Eksplikatsioon!D105=0,"",Eksplikatsioon!D105)</f>
        <v>Kabinet/Büroo</v>
      </c>
      <c r="E104" s="38">
        <f>IF(Eksplikatsioon!F105=0,"",Eksplikatsioon!F105)</f>
        <v>14.4</v>
      </c>
      <c r="F104" s="38" t="str">
        <f>IF(Eksplikatsioon!H105=0,"",Eksplikatsioon!H105)</f>
        <v/>
      </c>
      <c r="G104" s="38" t="str">
        <f>IF(Eksplikatsioon!J105=0,"",Eksplikatsioon!J105)</f>
        <v>Ainukasutuses pind</v>
      </c>
      <c r="H104" s="38" t="str">
        <f>IF(Eksplikatsioon!K105=0,"",Eksplikatsioon!K105)</f>
        <v>Muinsuskaitseamet</v>
      </c>
      <c r="I104" s="38" t="str">
        <f>IF(Eksplikatsioon!L105=0,"",Eksplikatsioon!L105)</f>
        <v>LEIGRI5_21</v>
      </c>
      <c r="J104" s="52"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52"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52"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52"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52"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52"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52"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52"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52"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52"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52"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52"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52"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52"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52"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52"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52"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52"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52"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52" t="str">
        <f>IFERROR(IF($G104=Tabelid!$L$6,$E104*J104,IFERROR($E104*J104/SUM($J104:$AB104)*(Eksplikatsioon!O105)/SUMPRODUCT($J104:$AB104,Eksplikatsioon!$O105:$AG105),"")),"")</f>
        <v/>
      </c>
      <c r="AD104" s="52" t="str">
        <f>IFERROR(IF($G104=Tabelid!$L$6,$E104*K104,IFERROR($E104*K104/SUM($J104:$AB104)*(Eksplikatsioon!P105)/SUMPRODUCT($J104:$AB104,Eksplikatsioon!$O105:$AG105),"")),"")</f>
        <v/>
      </c>
      <c r="AE104" s="52" t="str">
        <f>IFERROR(IF($G104=Tabelid!$L$6,$E104*L104,IFERROR($E104*L104/SUM($J104:$AB104)*(Eksplikatsioon!Q105)/SUMPRODUCT($J104:$AB104,Eksplikatsioon!$O105:$AG105),"")),"")</f>
        <v/>
      </c>
      <c r="AF104" s="52" t="str">
        <f>IFERROR(IF($G104=Tabelid!$L$6,$E104*M104,IFERROR($E104*M104/SUM($J104:$AB104)*(Eksplikatsioon!R105)/SUMPRODUCT($J104:$AB104,Eksplikatsioon!$O105:$AG105),"")),"")</f>
        <v/>
      </c>
      <c r="AG104" s="52" t="str">
        <f>IFERROR(IF($G104=Tabelid!$L$6,$E104*N104,IFERROR($E104*N104/SUM($J104:$AB104)*(Eksplikatsioon!S105)/SUMPRODUCT($J104:$AB104,Eksplikatsioon!$O105:$AG105),"")),"")</f>
        <v/>
      </c>
      <c r="AH104" s="52" t="str">
        <f>IFERROR(IF($G104=Tabelid!$L$6,$E104*O104,IFERROR($E104*O104/SUM($J104:$AB104)*(Eksplikatsioon!T105)/SUMPRODUCT($J104:$AB104,Eksplikatsioon!$O105:$AG105),"")),"")</f>
        <v/>
      </c>
      <c r="AI104" s="52" t="str">
        <f>IFERROR(IF($G104=Tabelid!$L$6,$E104*P104,IFERROR($E104*P104/SUM($J104:$AB104)*(Eksplikatsioon!U105)/SUMPRODUCT($J104:$AB104,Eksplikatsioon!$O105:$AG105),"")),"")</f>
        <v/>
      </c>
      <c r="AJ104" s="52" t="str">
        <f>IFERROR(IF($G104=Tabelid!$L$6,$E104*Q104,IFERROR($E104*Q104/SUM($J104:$AB104)*(Eksplikatsioon!V105)/SUMPRODUCT($J104:$AB104,Eksplikatsioon!$O105:$AG105),"")),"")</f>
        <v/>
      </c>
      <c r="AK104" s="52" t="str">
        <f>IFERROR(IF($G104=Tabelid!$L$6,$E104*R104,IFERROR($E104*R104/SUM($J104:$AB104)*(Eksplikatsioon!W105)/SUMPRODUCT($J104:$AB104,Eksplikatsioon!$O105:$AG105),"")),"")</f>
        <v/>
      </c>
      <c r="AL104" s="52" t="str">
        <f>IFERROR(IF($G104=Tabelid!$L$6,$E104*S104,IFERROR($E104*S104/SUM($J104:$AB104)*(Eksplikatsioon!X105)/SUMPRODUCT($J104:$AB104,Eksplikatsioon!$O105:$AG105),"")),"")</f>
        <v/>
      </c>
      <c r="AM104" s="52" t="str">
        <f>IFERROR(IF($G104=Tabelid!$L$6,$E104*T104,IFERROR($E104*T104/SUM($J104:$AB104)*(Eksplikatsioon!Y105)/SUMPRODUCT($J104:$AB104,Eksplikatsioon!$O105:$AG105),"")),"")</f>
        <v/>
      </c>
      <c r="AN104" s="52" t="str">
        <f>IFERROR(IF($G104=Tabelid!$L$6,$E104*U104,IFERROR($E104*U104/SUM($J104:$AB104)*(Eksplikatsioon!Z105)/SUMPRODUCT($J104:$AB104,Eksplikatsioon!$O105:$AG105),"")),"")</f>
        <v/>
      </c>
      <c r="AO104" s="52" t="str">
        <f>IFERROR(IF($G104=Tabelid!$L$6,$E104*V104,IFERROR($E104*V104/SUM($J104:$AB104)*(Eksplikatsioon!AA105)/SUMPRODUCT($J104:$AB104,Eksplikatsioon!$O105:$AG105),"")),"")</f>
        <v/>
      </c>
      <c r="AP104" s="52" t="str">
        <f>IFERROR(IF($G104=Tabelid!$L$6,$E104*W104,IFERROR($E104*W104/SUM($J104:$AB104)*(Eksplikatsioon!AB105)/SUMPRODUCT($J104:$AB104,Eksplikatsioon!$O105:$AG105),"")),"")</f>
        <v/>
      </c>
      <c r="AQ104" s="52" t="str">
        <f>IFERROR(IF($G104=Tabelid!$L$6,$E104*X104,IFERROR($E104*X104/SUM($J104:$AB104)*(Eksplikatsioon!AC105)/SUMPRODUCT($J104:$AB104,Eksplikatsioon!$O105:$AG105),"")),"")</f>
        <v/>
      </c>
      <c r="AR104" s="52" t="str">
        <f>IFERROR(IF($G104=Tabelid!$L$6,$E104*Y104,IFERROR($E104*Y104/SUM($J104:$AB104)*(Eksplikatsioon!AD105)/SUMPRODUCT($J104:$AB104,Eksplikatsioon!$O105:$AG105),"")),"")</f>
        <v/>
      </c>
      <c r="AS104" s="52" t="str">
        <f>IFERROR(IF($G104=Tabelid!$L$6,$E104*Z104,IFERROR($E104*Z104/SUM($J104:$AB104)*(Eksplikatsioon!AE105)/SUMPRODUCT($J104:$AB104,Eksplikatsioon!$O105:$AG105),"")),"")</f>
        <v/>
      </c>
      <c r="AT104" s="52" t="str">
        <f>IFERROR(IF($G104=Tabelid!$L$6,$E104*AA104,IFERROR($E104*AA104/SUM($J104:$AB104)*(Eksplikatsioon!AF105)/SUMPRODUCT($J104:$AB104,Eksplikatsioon!$O105:$AG105),"")),"")</f>
        <v/>
      </c>
      <c r="AU104" s="52" t="str">
        <f>IFERROR(IF($G104=Tabelid!$L$6,$E104*AB104,IFERROR($E104*AB104/SUM($J104:$AB104)*(Eksplikatsioon!AG105)/SUMPRODUCT($J104:$AB104,Eksplikatsioon!$O105:$AG105),"")),"")</f>
        <v/>
      </c>
    </row>
    <row r="105" spans="1:47" x14ac:dyDescent="0.25">
      <c r="A105" s="38" t="str">
        <f>IF(Eksplikatsioon!A106=0,"",Eksplikatsioon!A106)</f>
        <v>02</v>
      </c>
      <c r="B105" s="38" t="str">
        <f>IF(Eksplikatsioon!B106=0,"",Eksplikatsioon!B106)</f>
        <v>233</v>
      </c>
      <c r="C105" s="38" t="str">
        <f>IF(Eksplikatsioon!C106=0,"",Eksplikatsioon!C106)</f>
        <v>ÜÜRITAV PIND</v>
      </c>
      <c r="D105" s="38" t="str">
        <f>IF(Eksplikatsioon!D106=0,"",Eksplikatsioon!D106)</f>
        <v>Kabinet/Büroo</v>
      </c>
      <c r="E105" s="38">
        <f>IF(Eksplikatsioon!F106=0,"",Eksplikatsioon!F106)</f>
        <v>24.4</v>
      </c>
      <c r="F105" s="38" t="str">
        <f>IF(Eksplikatsioon!H106=0,"",Eksplikatsioon!H106)</f>
        <v/>
      </c>
      <c r="G105" s="38" t="str">
        <f>IF(Eksplikatsioon!J106=0,"",Eksplikatsioon!J106)</f>
        <v>Ainukasutuses pind</v>
      </c>
      <c r="H105" s="38" t="str">
        <f>IF(Eksplikatsioon!K106=0,"",Eksplikatsioon!K106)</f>
        <v>Muinsuskaitseamet</v>
      </c>
      <c r="I105" s="38" t="str">
        <f>IF(Eksplikatsioon!L106=0,"",Eksplikatsioon!L106)</f>
        <v>LEIGRI5_21</v>
      </c>
      <c r="J105" s="52"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52"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52"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52"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52"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52"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52"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52"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52"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52"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52"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52"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52"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52"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52"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52"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52"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52"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52"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52" t="str">
        <f>IFERROR(IF($G105=Tabelid!$L$6,$E105*J105,IFERROR($E105*J105/SUM($J105:$AB105)*(Eksplikatsioon!O106)/SUMPRODUCT($J105:$AB105,Eksplikatsioon!$O106:$AG106),"")),"")</f>
        <v/>
      </c>
      <c r="AD105" s="52" t="str">
        <f>IFERROR(IF($G105=Tabelid!$L$6,$E105*K105,IFERROR($E105*K105/SUM($J105:$AB105)*(Eksplikatsioon!P106)/SUMPRODUCT($J105:$AB105,Eksplikatsioon!$O106:$AG106),"")),"")</f>
        <v/>
      </c>
      <c r="AE105" s="52" t="str">
        <f>IFERROR(IF($G105=Tabelid!$L$6,$E105*L105,IFERROR($E105*L105/SUM($J105:$AB105)*(Eksplikatsioon!Q106)/SUMPRODUCT($J105:$AB105,Eksplikatsioon!$O106:$AG106),"")),"")</f>
        <v/>
      </c>
      <c r="AF105" s="52" t="str">
        <f>IFERROR(IF($G105=Tabelid!$L$6,$E105*M105,IFERROR($E105*M105/SUM($J105:$AB105)*(Eksplikatsioon!R106)/SUMPRODUCT($J105:$AB105,Eksplikatsioon!$O106:$AG106),"")),"")</f>
        <v/>
      </c>
      <c r="AG105" s="52" t="str">
        <f>IFERROR(IF($G105=Tabelid!$L$6,$E105*N105,IFERROR($E105*N105/SUM($J105:$AB105)*(Eksplikatsioon!S106)/SUMPRODUCT($J105:$AB105,Eksplikatsioon!$O106:$AG106),"")),"")</f>
        <v/>
      </c>
      <c r="AH105" s="52" t="str">
        <f>IFERROR(IF($G105=Tabelid!$L$6,$E105*O105,IFERROR($E105*O105/SUM($J105:$AB105)*(Eksplikatsioon!T106)/SUMPRODUCT($J105:$AB105,Eksplikatsioon!$O106:$AG106),"")),"")</f>
        <v/>
      </c>
      <c r="AI105" s="52" t="str">
        <f>IFERROR(IF($G105=Tabelid!$L$6,$E105*P105,IFERROR($E105*P105/SUM($J105:$AB105)*(Eksplikatsioon!U106)/SUMPRODUCT($J105:$AB105,Eksplikatsioon!$O106:$AG106),"")),"")</f>
        <v/>
      </c>
      <c r="AJ105" s="52" t="str">
        <f>IFERROR(IF($G105=Tabelid!$L$6,$E105*Q105,IFERROR($E105*Q105/SUM($J105:$AB105)*(Eksplikatsioon!V106)/SUMPRODUCT($J105:$AB105,Eksplikatsioon!$O106:$AG106),"")),"")</f>
        <v/>
      </c>
      <c r="AK105" s="52" t="str">
        <f>IFERROR(IF($G105=Tabelid!$L$6,$E105*R105,IFERROR($E105*R105/SUM($J105:$AB105)*(Eksplikatsioon!W106)/SUMPRODUCT($J105:$AB105,Eksplikatsioon!$O106:$AG106),"")),"")</f>
        <v/>
      </c>
      <c r="AL105" s="52" t="str">
        <f>IFERROR(IF($G105=Tabelid!$L$6,$E105*S105,IFERROR($E105*S105/SUM($J105:$AB105)*(Eksplikatsioon!X106)/SUMPRODUCT($J105:$AB105,Eksplikatsioon!$O106:$AG106),"")),"")</f>
        <v/>
      </c>
      <c r="AM105" s="52" t="str">
        <f>IFERROR(IF($G105=Tabelid!$L$6,$E105*T105,IFERROR($E105*T105/SUM($J105:$AB105)*(Eksplikatsioon!Y106)/SUMPRODUCT($J105:$AB105,Eksplikatsioon!$O106:$AG106),"")),"")</f>
        <v/>
      </c>
      <c r="AN105" s="52" t="str">
        <f>IFERROR(IF($G105=Tabelid!$L$6,$E105*U105,IFERROR($E105*U105/SUM($J105:$AB105)*(Eksplikatsioon!Z106)/SUMPRODUCT($J105:$AB105,Eksplikatsioon!$O106:$AG106),"")),"")</f>
        <v/>
      </c>
      <c r="AO105" s="52" t="str">
        <f>IFERROR(IF($G105=Tabelid!$L$6,$E105*V105,IFERROR($E105*V105/SUM($J105:$AB105)*(Eksplikatsioon!AA106)/SUMPRODUCT($J105:$AB105,Eksplikatsioon!$O106:$AG106),"")),"")</f>
        <v/>
      </c>
      <c r="AP105" s="52" t="str">
        <f>IFERROR(IF($G105=Tabelid!$L$6,$E105*W105,IFERROR($E105*W105/SUM($J105:$AB105)*(Eksplikatsioon!AB106)/SUMPRODUCT($J105:$AB105,Eksplikatsioon!$O106:$AG106),"")),"")</f>
        <v/>
      </c>
      <c r="AQ105" s="52" t="str">
        <f>IFERROR(IF($G105=Tabelid!$L$6,$E105*X105,IFERROR($E105*X105/SUM($J105:$AB105)*(Eksplikatsioon!AC106)/SUMPRODUCT($J105:$AB105,Eksplikatsioon!$O106:$AG106),"")),"")</f>
        <v/>
      </c>
      <c r="AR105" s="52" t="str">
        <f>IFERROR(IF($G105=Tabelid!$L$6,$E105*Y105,IFERROR($E105*Y105/SUM($J105:$AB105)*(Eksplikatsioon!AD106)/SUMPRODUCT($J105:$AB105,Eksplikatsioon!$O106:$AG106),"")),"")</f>
        <v/>
      </c>
      <c r="AS105" s="52" t="str">
        <f>IFERROR(IF($G105=Tabelid!$L$6,$E105*Z105,IFERROR($E105*Z105/SUM($J105:$AB105)*(Eksplikatsioon!AE106)/SUMPRODUCT($J105:$AB105,Eksplikatsioon!$O106:$AG106),"")),"")</f>
        <v/>
      </c>
      <c r="AT105" s="52" t="str">
        <f>IFERROR(IF($G105=Tabelid!$L$6,$E105*AA105,IFERROR($E105*AA105/SUM($J105:$AB105)*(Eksplikatsioon!AF106)/SUMPRODUCT($J105:$AB105,Eksplikatsioon!$O106:$AG106),"")),"")</f>
        <v/>
      </c>
      <c r="AU105" s="52" t="str">
        <f>IFERROR(IF($G105=Tabelid!$L$6,$E105*AB105,IFERROR($E105*AB105/SUM($J105:$AB105)*(Eksplikatsioon!AG106)/SUMPRODUCT($J105:$AB105,Eksplikatsioon!$O106:$AG106),"")),"")</f>
        <v/>
      </c>
    </row>
    <row r="106" spans="1:47" x14ac:dyDescent="0.25">
      <c r="A106" s="38" t="str">
        <f>IF(Eksplikatsioon!A107=0,"",Eksplikatsioon!A107)</f>
        <v>02</v>
      </c>
      <c r="B106" s="38" t="str">
        <f>IF(Eksplikatsioon!B107=0,"",Eksplikatsioon!B107)</f>
        <v>234</v>
      </c>
      <c r="C106" s="38" t="str">
        <f>IF(Eksplikatsioon!C107=0,"",Eksplikatsioon!C107)</f>
        <v>ÜÜRITAV PIND</v>
      </c>
      <c r="D106" s="38" t="str">
        <f>IF(Eksplikatsioon!D107=0,"",Eksplikatsioon!D107)</f>
        <v>Server</v>
      </c>
      <c r="E106" s="38">
        <f>IF(Eksplikatsioon!F107=0,"",Eksplikatsioon!F107)</f>
        <v>11.9</v>
      </c>
      <c r="F106" s="38" t="str">
        <f>IF(Eksplikatsioon!H107=0,"",Eksplikatsioon!H107)</f>
        <v/>
      </c>
      <c r="G106" s="38" t="str">
        <f>IF(Eksplikatsioon!J107=0,"",Eksplikatsioon!J107)</f>
        <v>Hoone üldpind</v>
      </c>
      <c r="H106" s="38" t="str">
        <f>IF(Eksplikatsioon!K107=0,"",Eksplikatsioon!K107)</f>
        <v/>
      </c>
      <c r="I106" s="38" t="str">
        <f>IF(Eksplikatsioon!L107=0,"",Eksplikatsioon!L107)</f>
        <v/>
      </c>
      <c r="J106" s="52"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52"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52"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52"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52"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52"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52"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52"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52"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52"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52"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52"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52"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52"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52"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52"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52"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52"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52"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52" t="str">
        <f>IFERROR(IF($G106=Tabelid!$L$6,$E106*J106,IFERROR($E106*J106/SUM($J106:$AB106)*(Eksplikatsioon!O107)/SUMPRODUCT($J106:$AB106,Eksplikatsioon!$O107:$AG107),"")),"")</f>
        <v/>
      </c>
      <c r="AD106" s="52" t="str">
        <f>IFERROR(IF($G106=Tabelid!$L$6,$E106*K106,IFERROR($E106*K106/SUM($J106:$AB106)*(Eksplikatsioon!P107)/SUMPRODUCT($J106:$AB106,Eksplikatsioon!$O107:$AG107),"")),"")</f>
        <v/>
      </c>
      <c r="AE106" s="52" t="str">
        <f>IFERROR(IF($G106=Tabelid!$L$6,$E106*L106,IFERROR($E106*L106/SUM($J106:$AB106)*(Eksplikatsioon!Q107)/SUMPRODUCT($J106:$AB106,Eksplikatsioon!$O107:$AG107),"")),"")</f>
        <v/>
      </c>
      <c r="AF106" s="52" t="str">
        <f>IFERROR(IF($G106=Tabelid!$L$6,$E106*M106,IFERROR($E106*M106/SUM($J106:$AB106)*(Eksplikatsioon!R107)/SUMPRODUCT($J106:$AB106,Eksplikatsioon!$O107:$AG107),"")),"")</f>
        <v/>
      </c>
      <c r="AG106" s="52" t="str">
        <f>IFERROR(IF($G106=Tabelid!$L$6,$E106*N106,IFERROR($E106*N106/SUM($J106:$AB106)*(Eksplikatsioon!S107)/SUMPRODUCT($J106:$AB106,Eksplikatsioon!$O107:$AG107),"")),"")</f>
        <v/>
      </c>
      <c r="AH106" s="52" t="str">
        <f>IFERROR(IF($G106=Tabelid!$L$6,$E106*O106,IFERROR($E106*O106/SUM($J106:$AB106)*(Eksplikatsioon!T107)/SUMPRODUCT($J106:$AB106,Eksplikatsioon!$O107:$AG107),"")),"")</f>
        <v/>
      </c>
      <c r="AI106" s="52" t="str">
        <f>IFERROR(IF($G106=Tabelid!$L$6,$E106*P106,IFERROR($E106*P106/SUM($J106:$AB106)*(Eksplikatsioon!U107)/SUMPRODUCT($J106:$AB106,Eksplikatsioon!$O107:$AG107),"")),"")</f>
        <v/>
      </c>
      <c r="AJ106" s="52" t="str">
        <f>IFERROR(IF($G106=Tabelid!$L$6,$E106*Q106,IFERROR($E106*Q106/SUM($J106:$AB106)*(Eksplikatsioon!V107)/SUMPRODUCT($J106:$AB106,Eksplikatsioon!$O107:$AG107),"")),"")</f>
        <v/>
      </c>
      <c r="AK106" s="52" t="str">
        <f>IFERROR(IF($G106=Tabelid!$L$6,$E106*R106,IFERROR($E106*R106/SUM($J106:$AB106)*(Eksplikatsioon!W107)/SUMPRODUCT($J106:$AB106,Eksplikatsioon!$O107:$AG107),"")),"")</f>
        <v/>
      </c>
      <c r="AL106" s="52" t="str">
        <f>IFERROR(IF($G106=Tabelid!$L$6,$E106*S106,IFERROR($E106*S106/SUM($J106:$AB106)*(Eksplikatsioon!X107)/SUMPRODUCT($J106:$AB106,Eksplikatsioon!$O107:$AG107),"")),"")</f>
        <v/>
      </c>
      <c r="AM106" s="52" t="str">
        <f>IFERROR(IF($G106=Tabelid!$L$6,$E106*T106,IFERROR($E106*T106/SUM($J106:$AB106)*(Eksplikatsioon!Y107)/SUMPRODUCT($J106:$AB106,Eksplikatsioon!$O107:$AG107),"")),"")</f>
        <v/>
      </c>
      <c r="AN106" s="52" t="str">
        <f>IFERROR(IF($G106=Tabelid!$L$6,$E106*U106,IFERROR($E106*U106/SUM($J106:$AB106)*(Eksplikatsioon!Z107)/SUMPRODUCT($J106:$AB106,Eksplikatsioon!$O107:$AG107),"")),"")</f>
        <v/>
      </c>
      <c r="AO106" s="52" t="str">
        <f>IFERROR(IF($G106=Tabelid!$L$6,$E106*V106,IFERROR($E106*V106/SUM($J106:$AB106)*(Eksplikatsioon!AA107)/SUMPRODUCT($J106:$AB106,Eksplikatsioon!$O107:$AG107),"")),"")</f>
        <v/>
      </c>
      <c r="AP106" s="52" t="str">
        <f>IFERROR(IF($G106=Tabelid!$L$6,$E106*W106,IFERROR($E106*W106/SUM($J106:$AB106)*(Eksplikatsioon!AB107)/SUMPRODUCT($J106:$AB106,Eksplikatsioon!$O107:$AG107),"")),"")</f>
        <v/>
      </c>
      <c r="AQ106" s="52" t="str">
        <f>IFERROR(IF($G106=Tabelid!$L$6,$E106*X106,IFERROR($E106*X106/SUM($J106:$AB106)*(Eksplikatsioon!AC107)/SUMPRODUCT($J106:$AB106,Eksplikatsioon!$O107:$AG107),"")),"")</f>
        <v/>
      </c>
      <c r="AR106" s="52" t="str">
        <f>IFERROR(IF($G106=Tabelid!$L$6,$E106*Y106,IFERROR($E106*Y106/SUM($J106:$AB106)*(Eksplikatsioon!AD107)/SUMPRODUCT($J106:$AB106,Eksplikatsioon!$O107:$AG107),"")),"")</f>
        <v/>
      </c>
      <c r="AS106" s="52" t="str">
        <f>IFERROR(IF($G106=Tabelid!$L$6,$E106*Z106,IFERROR($E106*Z106/SUM($J106:$AB106)*(Eksplikatsioon!AE107)/SUMPRODUCT($J106:$AB106,Eksplikatsioon!$O107:$AG107),"")),"")</f>
        <v/>
      </c>
      <c r="AT106" s="52" t="str">
        <f>IFERROR(IF($G106=Tabelid!$L$6,$E106*AA106,IFERROR($E106*AA106/SUM($J106:$AB106)*(Eksplikatsioon!AF107)/SUMPRODUCT($J106:$AB106,Eksplikatsioon!$O107:$AG107),"")),"")</f>
        <v/>
      </c>
      <c r="AU106" s="52" t="str">
        <f>IFERROR(IF($G106=Tabelid!$L$6,$E106*AB106,IFERROR($E106*AB106/SUM($J106:$AB106)*(Eksplikatsioon!AG107)/SUMPRODUCT($J106:$AB106,Eksplikatsioon!$O107:$AG107),"")),"")</f>
        <v/>
      </c>
    </row>
    <row r="107" spans="1:47" x14ac:dyDescent="0.25">
      <c r="A107" s="38" t="str">
        <f>IF(Eksplikatsioon!A108=0,"",Eksplikatsioon!A108)</f>
        <v>02</v>
      </c>
      <c r="B107" s="38" t="str">
        <f>IF(Eksplikatsioon!B108=0,"",Eksplikatsioon!B108)</f>
        <v>K5</v>
      </c>
      <c r="C107" s="38" t="str">
        <f>IF(Eksplikatsioon!C108=0,"",Eksplikatsioon!C108)</f>
        <v>ÜÜRITAV PIND</v>
      </c>
      <c r="D107" s="38" t="str">
        <f>IF(Eksplikatsioon!D108=0,"",Eksplikatsioon!D108)</f>
        <v>Koridor</v>
      </c>
      <c r="E107" s="38">
        <f>IF(Eksplikatsioon!F108=0,"",Eksplikatsioon!F108)</f>
        <v>77.3</v>
      </c>
      <c r="F107" s="38" t="str">
        <f>IF(Eksplikatsioon!H108=0,"",Eksplikatsioon!H108)</f>
        <v/>
      </c>
      <c r="G107" s="38" t="str">
        <f>IF(Eksplikatsioon!J108=0,"",Eksplikatsioon!J108)</f>
        <v>Korruse üldpind</v>
      </c>
      <c r="H107" s="38" t="str">
        <f>IF(Eksplikatsioon!K108=0,"",Eksplikatsioon!K108)</f>
        <v/>
      </c>
      <c r="I107" s="38" t="str">
        <f>IF(Eksplikatsioon!L108=0,"",Eksplikatsioon!L108)</f>
        <v/>
      </c>
      <c r="J107" s="52"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52"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52"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52"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52"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52"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52"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52"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52"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52"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52"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52"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52"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52"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52"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52"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52"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52"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52"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52" t="str">
        <f>IFERROR(IF($G107=Tabelid!$L$6,$E107*J107,IFERROR($E107*J107/SUM($J107:$AB107)*(Eksplikatsioon!O108)/SUMPRODUCT($J107:$AB107,Eksplikatsioon!$O108:$AG108),"")),"")</f>
        <v/>
      </c>
      <c r="AD107" s="52" t="str">
        <f>IFERROR(IF($G107=Tabelid!$L$6,$E107*K107,IFERROR($E107*K107/SUM($J107:$AB107)*(Eksplikatsioon!P108)/SUMPRODUCT($J107:$AB107,Eksplikatsioon!$O108:$AG108),"")),"")</f>
        <v/>
      </c>
      <c r="AE107" s="52" t="str">
        <f>IFERROR(IF($G107=Tabelid!$L$6,$E107*L107,IFERROR($E107*L107/SUM($J107:$AB107)*(Eksplikatsioon!Q108)/SUMPRODUCT($J107:$AB107,Eksplikatsioon!$O108:$AG108),"")),"")</f>
        <v/>
      </c>
      <c r="AF107" s="52" t="str">
        <f>IFERROR(IF($G107=Tabelid!$L$6,$E107*M107,IFERROR($E107*M107/SUM($J107:$AB107)*(Eksplikatsioon!R108)/SUMPRODUCT($J107:$AB107,Eksplikatsioon!$O108:$AG108),"")),"")</f>
        <v/>
      </c>
      <c r="AG107" s="52" t="str">
        <f>IFERROR(IF($G107=Tabelid!$L$6,$E107*N107,IFERROR($E107*N107/SUM($J107:$AB107)*(Eksplikatsioon!S108)/SUMPRODUCT($J107:$AB107,Eksplikatsioon!$O108:$AG108),"")),"")</f>
        <v/>
      </c>
      <c r="AH107" s="52" t="str">
        <f>IFERROR(IF($G107=Tabelid!$L$6,$E107*O107,IFERROR($E107*O107/SUM($J107:$AB107)*(Eksplikatsioon!T108)/SUMPRODUCT($J107:$AB107,Eksplikatsioon!$O108:$AG108),"")),"")</f>
        <v/>
      </c>
      <c r="AI107" s="52" t="str">
        <f>IFERROR(IF($G107=Tabelid!$L$6,$E107*P107,IFERROR($E107*P107/SUM($J107:$AB107)*(Eksplikatsioon!U108)/SUMPRODUCT($J107:$AB107,Eksplikatsioon!$O108:$AG108),"")),"")</f>
        <v/>
      </c>
      <c r="AJ107" s="52" t="str">
        <f>IFERROR(IF($G107=Tabelid!$L$6,$E107*Q107,IFERROR($E107*Q107/SUM($J107:$AB107)*(Eksplikatsioon!V108)/SUMPRODUCT($J107:$AB107,Eksplikatsioon!$O108:$AG108),"")),"")</f>
        <v/>
      </c>
      <c r="AK107" s="52" t="str">
        <f>IFERROR(IF($G107=Tabelid!$L$6,$E107*R107,IFERROR($E107*R107/SUM($J107:$AB107)*(Eksplikatsioon!W108)/SUMPRODUCT($J107:$AB107,Eksplikatsioon!$O108:$AG108),"")),"")</f>
        <v/>
      </c>
      <c r="AL107" s="52" t="str">
        <f>IFERROR(IF($G107=Tabelid!$L$6,$E107*S107,IFERROR($E107*S107/SUM($J107:$AB107)*(Eksplikatsioon!X108)/SUMPRODUCT($J107:$AB107,Eksplikatsioon!$O108:$AG108),"")),"")</f>
        <v/>
      </c>
      <c r="AM107" s="52" t="str">
        <f>IFERROR(IF($G107=Tabelid!$L$6,$E107*T107,IFERROR($E107*T107/SUM($J107:$AB107)*(Eksplikatsioon!Y108)/SUMPRODUCT($J107:$AB107,Eksplikatsioon!$O108:$AG108),"")),"")</f>
        <v/>
      </c>
      <c r="AN107" s="52" t="str">
        <f>IFERROR(IF($G107=Tabelid!$L$6,$E107*U107,IFERROR($E107*U107/SUM($J107:$AB107)*(Eksplikatsioon!Z108)/SUMPRODUCT($J107:$AB107,Eksplikatsioon!$O108:$AG108),"")),"")</f>
        <v/>
      </c>
      <c r="AO107" s="52" t="str">
        <f>IFERROR(IF($G107=Tabelid!$L$6,$E107*V107,IFERROR($E107*V107/SUM($J107:$AB107)*(Eksplikatsioon!AA108)/SUMPRODUCT($J107:$AB107,Eksplikatsioon!$O108:$AG108),"")),"")</f>
        <v/>
      </c>
      <c r="AP107" s="52" t="str">
        <f>IFERROR(IF($G107=Tabelid!$L$6,$E107*W107,IFERROR($E107*W107/SUM($J107:$AB107)*(Eksplikatsioon!AB108)/SUMPRODUCT($J107:$AB107,Eksplikatsioon!$O108:$AG108),"")),"")</f>
        <v/>
      </c>
      <c r="AQ107" s="52" t="str">
        <f>IFERROR(IF($G107=Tabelid!$L$6,$E107*X107,IFERROR($E107*X107/SUM($J107:$AB107)*(Eksplikatsioon!AC108)/SUMPRODUCT($J107:$AB107,Eksplikatsioon!$O108:$AG108),"")),"")</f>
        <v/>
      </c>
      <c r="AR107" s="52" t="str">
        <f>IFERROR(IF($G107=Tabelid!$L$6,$E107*Y107,IFERROR($E107*Y107/SUM($J107:$AB107)*(Eksplikatsioon!AD108)/SUMPRODUCT($J107:$AB107,Eksplikatsioon!$O108:$AG108),"")),"")</f>
        <v/>
      </c>
      <c r="AS107" s="52" t="str">
        <f>IFERROR(IF($G107=Tabelid!$L$6,$E107*Z107,IFERROR($E107*Z107/SUM($J107:$AB107)*(Eksplikatsioon!AE108)/SUMPRODUCT($J107:$AB107,Eksplikatsioon!$O108:$AG108),"")),"")</f>
        <v/>
      </c>
      <c r="AT107" s="52" t="str">
        <f>IFERROR(IF($G107=Tabelid!$L$6,$E107*AA107,IFERROR($E107*AA107/SUM($J107:$AB107)*(Eksplikatsioon!AF108)/SUMPRODUCT($J107:$AB107,Eksplikatsioon!$O108:$AG108),"")),"")</f>
        <v/>
      </c>
      <c r="AU107" s="52" t="str">
        <f>IFERROR(IF($G107=Tabelid!$L$6,$E107*AB107,IFERROR($E107*AB107/SUM($J107:$AB107)*(Eksplikatsioon!AG108)/SUMPRODUCT($J107:$AB107,Eksplikatsioon!$O108:$AG108),"")),"")</f>
        <v/>
      </c>
    </row>
    <row r="108" spans="1:47" x14ac:dyDescent="0.25">
      <c r="A108" s="38" t="str">
        <f>IF(Eksplikatsioon!A109=0,"",Eksplikatsioon!A109)</f>
        <v>02</v>
      </c>
      <c r="B108" s="38" t="str">
        <f>IF(Eksplikatsioon!B109=0,"",Eksplikatsioon!B109)</f>
        <v>K5a</v>
      </c>
      <c r="C108" s="38" t="str">
        <f>IF(Eksplikatsioon!C109=0,"",Eksplikatsioon!C109)</f>
        <v>VERTIKAALSETE ÜHENDUSTEEDE PIND</v>
      </c>
      <c r="D108" s="38" t="str">
        <f>IF(Eksplikatsioon!D109=0,"",Eksplikatsioon!D109)</f>
        <v>Trepp/Trepikoda</v>
      </c>
      <c r="E108" s="38">
        <f>IF(Eksplikatsioon!F109=0,"",Eksplikatsioon!F109)</f>
        <v>12.7</v>
      </c>
      <c r="F108" s="38" t="str">
        <f>IF(Eksplikatsioon!H109=0,"",Eksplikatsioon!H109)</f>
        <v/>
      </c>
      <c r="G108" s="38" t="str">
        <f>IF(Eksplikatsioon!J109=0,"",Eksplikatsioon!J109)</f>
        <v/>
      </c>
      <c r="H108" s="38" t="str">
        <f>IF(Eksplikatsioon!K109=0,"",Eksplikatsioon!K109)</f>
        <v/>
      </c>
      <c r="I108" s="38" t="str">
        <f>IF(Eksplikatsioon!L109=0,"",Eksplikatsioon!L109)</f>
        <v/>
      </c>
      <c r="J108" s="52"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52"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52"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52"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52"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52"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52"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52"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52"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52"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52"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52"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52"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52"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52"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52"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52"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52"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52"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52" t="str">
        <f>IFERROR(IF($G108=Tabelid!$L$6,$E108*J108,IFERROR($E108*J108/SUM($J108:$AB108)*(Eksplikatsioon!O109)/SUMPRODUCT($J108:$AB108,Eksplikatsioon!$O109:$AG109),"")),"")</f>
        <v/>
      </c>
      <c r="AD108" s="52" t="str">
        <f>IFERROR(IF($G108=Tabelid!$L$6,$E108*K108,IFERROR($E108*K108/SUM($J108:$AB108)*(Eksplikatsioon!P109)/SUMPRODUCT($J108:$AB108,Eksplikatsioon!$O109:$AG109),"")),"")</f>
        <v/>
      </c>
      <c r="AE108" s="52" t="str">
        <f>IFERROR(IF($G108=Tabelid!$L$6,$E108*L108,IFERROR($E108*L108/SUM($J108:$AB108)*(Eksplikatsioon!Q109)/SUMPRODUCT($J108:$AB108,Eksplikatsioon!$O109:$AG109),"")),"")</f>
        <v/>
      </c>
      <c r="AF108" s="52" t="str">
        <f>IFERROR(IF($G108=Tabelid!$L$6,$E108*M108,IFERROR($E108*M108/SUM($J108:$AB108)*(Eksplikatsioon!R109)/SUMPRODUCT($J108:$AB108,Eksplikatsioon!$O109:$AG109),"")),"")</f>
        <v/>
      </c>
      <c r="AG108" s="52" t="str">
        <f>IFERROR(IF($G108=Tabelid!$L$6,$E108*N108,IFERROR($E108*N108/SUM($J108:$AB108)*(Eksplikatsioon!S109)/SUMPRODUCT($J108:$AB108,Eksplikatsioon!$O109:$AG109),"")),"")</f>
        <v/>
      </c>
      <c r="AH108" s="52" t="str">
        <f>IFERROR(IF($G108=Tabelid!$L$6,$E108*O108,IFERROR($E108*O108/SUM($J108:$AB108)*(Eksplikatsioon!T109)/SUMPRODUCT($J108:$AB108,Eksplikatsioon!$O109:$AG109),"")),"")</f>
        <v/>
      </c>
      <c r="AI108" s="52" t="str">
        <f>IFERROR(IF($G108=Tabelid!$L$6,$E108*P108,IFERROR($E108*P108/SUM($J108:$AB108)*(Eksplikatsioon!U109)/SUMPRODUCT($J108:$AB108,Eksplikatsioon!$O109:$AG109),"")),"")</f>
        <v/>
      </c>
      <c r="AJ108" s="52" t="str">
        <f>IFERROR(IF($G108=Tabelid!$L$6,$E108*Q108,IFERROR($E108*Q108/SUM($J108:$AB108)*(Eksplikatsioon!V109)/SUMPRODUCT($J108:$AB108,Eksplikatsioon!$O109:$AG109),"")),"")</f>
        <v/>
      </c>
      <c r="AK108" s="52" t="str">
        <f>IFERROR(IF($G108=Tabelid!$L$6,$E108*R108,IFERROR($E108*R108/SUM($J108:$AB108)*(Eksplikatsioon!W109)/SUMPRODUCT($J108:$AB108,Eksplikatsioon!$O109:$AG109),"")),"")</f>
        <v/>
      </c>
      <c r="AL108" s="52" t="str">
        <f>IFERROR(IF($G108=Tabelid!$L$6,$E108*S108,IFERROR($E108*S108/SUM($J108:$AB108)*(Eksplikatsioon!X109)/SUMPRODUCT($J108:$AB108,Eksplikatsioon!$O109:$AG109),"")),"")</f>
        <v/>
      </c>
      <c r="AM108" s="52" t="str">
        <f>IFERROR(IF($G108=Tabelid!$L$6,$E108*T108,IFERROR($E108*T108/SUM($J108:$AB108)*(Eksplikatsioon!Y109)/SUMPRODUCT($J108:$AB108,Eksplikatsioon!$O109:$AG109),"")),"")</f>
        <v/>
      </c>
      <c r="AN108" s="52" t="str">
        <f>IFERROR(IF($G108=Tabelid!$L$6,$E108*U108,IFERROR($E108*U108/SUM($J108:$AB108)*(Eksplikatsioon!Z109)/SUMPRODUCT($J108:$AB108,Eksplikatsioon!$O109:$AG109),"")),"")</f>
        <v/>
      </c>
      <c r="AO108" s="52" t="str">
        <f>IFERROR(IF($G108=Tabelid!$L$6,$E108*V108,IFERROR($E108*V108/SUM($J108:$AB108)*(Eksplikatsioon!AA109)/SUMPRODUCT($J108:$AB108,Eksplikatsioon!$O109:$AG109),"")),"")</f>
        <v/>
      </c>
      <c r="AP108" s="52" t="str">
        <f>IFERROR(IF($G108=Tabelid!$L$6,$E108*W108,IFERROR($E108*W108/SUM($J108:$AB108)*(Eksplikatsioon!AB109)/SUMPRODUCT($J108:$AB108,Eksplikatsioon!$O109:$AG109),"")),"")</f>
        <v/>
      </c>
      <c r="AQ108" s="52" t="str">
        <f>IFERROR(IF($G108=Tabelid!$L$6,$E108*X108,IFERROR($E108*X108/SUM($J108:$AB108)*(Eksplikatsioon!AC109)/SUMPRODUCT($J108:$AB108,Eksplikatsioon!$O109:$AG109),"")),"")</f>
        <v/>
      </c>
      <c r="AR108" s="52" t="str">
        <f>IFERROR(IF($G108=Tabelid!$L$6,$E108*Y108,IFERROR($E108*Y108/SUM($J108:$AB108)*(Eksplikatsioon!AD109)/SUMPRODUCT($J108:$AB108,Eksplikatsioon!$O109:$AG109),"")),"")</f>
        <v/>
      </c>
      <c r="AS108" s="52" t="str">
        <f>IFERROR(IF($G108=Tabelid!$L$6,$E108*Z108,IFERROR($E108*Z108/SUM($J108:$AB108)*(Eksplikatsioon!AE109)/SUMPRODUCT($J108:$AB108,Eksplikatsioon!$O109:$AG109),"")),"")</f>
        <v/>
      </c>
      <c r="AT108" s="52" t="str">
        <f>IFERROR(IF($G108=Tabelid!$L$6,$E108*AA108,IFERROR($E108*AA108/SUM($J108:$AB108)*(Eksplikatsioon!AF109)/SUMPRODUCT($J108:$AB108,Eksplikatsioon!$O109:$AG109),"")),"")</f>
        <v/>
      </c>
      <c r="AU108" s="52" t="str">
        <f>IFERROR(IF($G108=Tabelid!$L$6,$E108*AB108,IFERROR($E108*AB108/SUM($J108:$AB108)*(Eksplikatsioon!AG109)/SUMPRODUCT($J108:$AB108,Eksplikatsioon!$O109:$AG109),"")),"")</f>
        <v/>
      </c>
    </row>
    <row r="109" spans="1:47" x14ac:dyDescent="0.25">
      <c r="A109" s="38" t="str">
        <f>IF(Eksplikatsioon!A110=0,"",Eksplikatsioon!A110)</f>
        <v>02</v>
      </c>
      <c r="B109" s="38" t="str">
        <f>IF(Eksplikatsioon!B110=0,"",Eksplikatsioon!B110)</f>
        <v>K6</v>
      </c>
      <c r="C109" s="38" t="str">
        <f>IF(Eksplikatsioon!C110=0,"",Eksplikatsioon!C110)</f>
        <v>ÜÜRITAV PIND</v>
      </c>
      <c r="D109" s="38" t="str">
        <f>IF(Eksplikatsioon!D110=0,"",Eksplikatsioon!D110)</f>
        <v>Koridor</v>
      </c>
      <c r="E109" s="38">
        <f>IF(Eksplikatsioon!F110=0,"",Eksplikatsioon!F110)</f>
        <v>44</v>
      </c>
      <c r="F109" s="38" t="str">
        <f>IF(Eksplikatsioon!H110=0,"",Eksplikatsioon!H110)</f>
        <v/>
      </c>
      <c r="G109" s="38" t="str">
        <f>IF(Eksplikatsioon!J110=0,"",Eksplikatsioon!J110)</f>
        <v>Korruse üldpind</v>
      </c>
      <c r="H109" s="38" t="str">
        <f>IF(Eksplikatsioon!K110=0,"",Eksplikatsioon!K110)</f>
        <v/>
      </c>
      <c r="I109" s="38" t="str">
        <f>IF(Eksplikatsioon!L110=0,"",Eksplikatsioon!L110)</f>
        <v/>
      </c>
      <c r="J109" s="52"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52"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52"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52"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52"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52"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52"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52"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52"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52"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52"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52"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52"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52"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52"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52"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52"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52"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52"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52" t="str">
        <f>IFERROR(IF($G109=Tabelid!$L$6,$E109*J109,IFERROR($E109*J109/SUM($J109:$AB109)*(Eksplikatsioon!O110)/SUMPRODUCT($J109:$AB109,Eksplikatsioon!$O110:$AG110),"")),"")</f>
        <v/>
      </c>
      <c r="AD109" s="52" t="str">
        <f>IFERROR(IF($G109=Tabelid!$L$6,$E109*K109,IFERROR($E109*K109/SUM($J109:$AB109)*(Eksplikatsioon!P110)/SUMPRODUCT($J109:$AB109,Eksplikatsioon!$O110:$AG110),"")),"")</f>
        <v/>
      </c>
      <c r="AE109" s="52" t="str">
        <f>IFERROR(IF($G109=Tabelid!$L$6,$E109*L109,IFERROR($E109*L109/SUM($J109:$AB109)*(Eksplikatsioon!Q110)/SUMPRODUCT($J109:$AB109,Eksplikatsioon!$O110:$AG110),"")),"")</f>
        <v/>
      </c>
      <c r="AF109" s="52" t="str">
        <f>IFERROR(IF($G109=Tabelid!$L$6,$E109*M109,IFERROR($E109*M109/SUM($J109:$AB109)*(Eksplikatsioon!R110)/SUMPRODUCT($J109:$AB109,Eksplikatsioon!$O110:$AG110),"")),"")</f>
        <v/>
      </c>
      <c r="AG109" s="52" t="str">
        <f>IFERROR(IF($G109=Tabelid!$L$6,$E109*N109,IFERROR($E109*N109/SUM($J109:$AB109)*(Eksplikatsioon!S110)/SUMPRODUCT($J109:$AB109,Eksplikatsioon!$O110:$AG110),"")),"")</f>
        <v/>
      </c>
      <c r="AH109" s="52" t="str">
        <f>IFERROR(IF($G109=Tabelid!$L$6,$E109*O109,IFERROR($E109*O109/SUM($J109:$AB109)*(Eksplikatsioon!T110)/SUMPRODUCT($J109:$AB109,Eksplikatsioon!$O110:$AG110),"")),"")</f>
        <v/>
      </c>
      <c r="AI109" s="52" t="str">
        <f>IFERROR(IF($G109=Tabelid!$L$6,$E109*P109,IFERROR($E109*P109/SUM($J109:$AB109)*(Eksplikatsioon!U110)/SUMPRODUCT($J109:$AB109,Eksplikatsioon!$O110:$AG110),"")),"")</f>
        <v/>
      </c>
      <c r="AJ109" s="52" t="str">
        <f>IFERROR(IF($G109=Tabelid!$L$6,$E109*Q109,IFERROR($E109*Q109/SUM($J109:$AB109)*(Eksplikatsioon!V110)/SUMPRODUCT($J109:$AB109,Eksplikatsioon!$O110:$AG110),"")),"")</f>
        <v/>
      </c>
      <c r="AK109" s="52" t="str">
        <f>IFERROR(IF($G109=Tabelid!$L$6,$E109*R109,IFERROR($E109*R109/SUM($J109:$AB109)*(Eksplikatsioon!W110)/SUMPRODUCT($J109:$AB109,Eksplikatsioon!$O110:$AG110),"")),"")</f>
        <v/>
      </c>
      <c r="AL109" s="52" t="str">
        <f>IFERROR(IF($G109=Tabelid!$L$6,$E109*S109,IFERROR($E109*S109/SUM($J109:$AB109)*(Eksplikatsioon!X110)/SUMPRODUCT($J109:$AB109,Eksplikatsioon!$O110:$AG110),"")),"")</f>
        <v/>
      </c>
      <c r="AM109" s="52" t="str">
        <f>IFERROR(IF($G109=Tabelid!$L$6,$E109*T109,IFERROR($E109*T109/SUM($J109:$AB109)*(Eksplikatsioon!Y110)/SUMPRODUCT($J109:$AB109,Eksplikatsioon!$O110:$AG110),"")),"")</f>
        <v/>
      </c>
      <c r="AN109" s="52" t="str">
        <f>IFERROR(IF($G109=Tabelid!$L$6,$E109*U109,IFERROR($E109*U109/SUM($J109:$AB109)*(Eksplikatsioon!Z110)/SUMPRODUCT($J109:$AB109,Eksplikatsioon!$O110:$AG110),"")),"")</f>
        <v/>
      </c>
      <c r="AO109" s="52" t="str">
        <f>IFERROR(IF($G109=Tabelid!$L$6,$E109*V109,IFERROR($E109*V109/SUM($J109:$AB109)*(Eksplikatsioon!AA110)/SUMPRODUCT($J109:$AB109,Eksplikatsioon!$O110:$AG110),"")),"")</f>
        <v/>
      </c>
      <c r="AP109" s="52" t="str">
        <f>IFERROR(IF($G109=Tabelid!$L$6,$E109*W109,IFERROR($E109*W109/SUM($J109:$AB109)*(Eksplikatsioon!AB110)/SUMPRODUCT($J109:$AB109,Eksplikatsioon!$O110:$AG110),"")),"")</f>
        <v/>
      </c>
      <c r="AQ109" s="52" t="str">
        <f>IFERROR(IF($G109=Tabelid!$L$6,$E109*X109,IFERROR($E109*X109/SUM($J109:$AB109)*(Eksplikatsioon!AC110)/SUMPRODUCT($J109:$AB109,Eksplikatsioon!$O110:$AG110),"")),"")</f>
        <v/>
      </c>
      <c r="AR109" s="52" t="str">
        <f>IFERROR(IF($G109=Tabelid!$L$6,$E109*Y109,IFERROR($E109*Y109/SUM($J109:$AB109)*(Eksplikatsioon!AD110)/SUMPRODUCT($J109:$AB109,Eksplikatsioon!$O110:$AG110),"")),"")</f>
        <v/>
      </c>
      <c r="AS109" s="52" t="str">
        <f>IFERROR(IF($G109=Tabelid!$L$6,$E109*Z109,IFERROR($E109*Z109/SUM($J109:$AB109)*(Eksplikatsioon!AE110)/SUMPRODUCT($J109:$AB109,Eksplikatsioon!$O110:$AG110),"")),"")</f>
        <v/>
      </c>
      <c r="AT109" s="52" t="str">
        <f>IFERROR(IF($G109=Tabelid!$L$6,$E109*AA109,IFERROR($E109*AA109/SUM($J109:$AB109)*(Eksplikatsioon!AF110)/SUMPRODUCT($J109:$AB109,Eksplikatsioon!$O110:$AG110),"")),"")</f>
        <v/>
      </c>
      <c r="AU109" s="52" t="str">
        <f>IFERROR(IF($G109=Tabelid!$L$6,$E109*AB109,IFERROR($E109*AB109/SUM($J109:$AB109)*(Eksplikatsioon!AG110)/SUMPRODUCT($J109:$AB109,Eksplikatsioon!$O110:$AG110),"")),"")</f>
        <v/>
      </c>
    </row>
    <row r="110" spans="1:47" x14ac:dyDescent="0.25">
      <c r="A110" s="38" t="str">
        <f>IF(Eksplikatsioon!A111=0,"",Eksplikatsioon!A111)</f>
        <v>02</v>
      </c>
      <c r="B110" s="38" t="str">
        <f>IF(Eksplikatsioon!B111=0,"",Eksplikatsioon!B111)</f>
        <v>K7</v>
      </c>
      <c r="C110" s="38" t="str">
        <f>IF(Eksplikatsioon!C111=0,"",Eksplikatsioon!C111)</f>
        <v>ÜÜRITAV PIND</v>
      </c>
      <c r="D110" s="38" t="str">
        <f>IF(Eksplikatsioon!D111=0,"",Eksplikatsioon!D111)</f>
        <v>Koridor</v>
      </c>
      <c r="E110" s="38">
        <f>IF(Eksplikatsioon!F111=0,"",Eksplikatsioon!F111)</f>
        <v>78.7</v>
      </c>
      <c r="F110" s="38" t="str">
        <f>IF(Eksplikatsioon!H111=0,"",Eksplikatsioon!H111)</f>
        <v/>
      </c>
      <c r="G110" s="38" t="str">
        <f>IF(Eksplikatsioon!J111=0,"",Eksplikatsioon!J111)</f>
        <v>Korruse üldpind</v>
      </c>
      <c r="H110" s="38" t="str">
        <f>IF(Eksplikatsioon!K111=0,"",Eksplikatsioon!K111)</f>
        <v/>
      </c>
      <c r="I110" s="38" t="str">
        <f>IF(Eksplikatsioon!L111=0,"",Eksplikatsioon!L111)</f>
        <v/>
      </c>
      <c r="J110" s="52"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52"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52"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52"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52"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52"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52"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52"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52"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52"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52"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52"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52"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52"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52"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52"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52"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52"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52"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52" t="str">
        <f>IFERROR(IF($G110=Tabelid!$L$6,$E110*J110,IFERROR($E110*J110/SUM($J110:$AB110)*(Eksplikatsioon!O111)/SUMPRODUCT($J110:$AB110,Eksplikatsioon!$O111:$AG111),"")),"")</f>
        <v/>
      </c>
      <c r="AD110" s="52" t="str">
        <f>IFERROR(IF($G110=Tabelid!$L$6,$E110*K110,IFERROR($E110*K110/SUM($J110:$AB110)*(Eksplikatsioon!P111)/SUMPRODUCT($J110:$AB110,Eksplikatsioon!$O111:$AG111),"")),"")</f>
        <v/>
      </c>
      <c r="AE110" s="52" t="str">
        <f>IFERROR(IF($G110=Tabelid!$L$6,$E110*L110,IFERROR($E110*L110/SUM($J110:$AB110)*(Eksplikatsioon!Q111)/SUMPRODUCT($J110:$AB110,Eksplikatsioon!$O111:$AG111),"")),"")</f>
        <v/>
      </c>
      <c r="AF110" s="52" t="str">
        <f>IFERROR(IF($G110=Tabelid!$L$6,$E110*M110,IFERROR($E110*M110/SUM($J110:$AB110)*(Eksplikatsioon!R111)/SUMPRODUCT($J110:$AB110,Eksplikatsioon!$O111:$AG111),"")),"")</f>
        <v/>
      </c>
      <c r="AG110" s="52" t="str">
        <f>IFERROR(IF($G110=Tabelid!$L$6,$E110*N110,IFERROR($E110*N110/SUM($J110:$AB110)*(Eksplikatsioon!S111)/SUMPRODUCT($J110:$AB110,Eksplikatsioon!$O111:$AG111),"")),"")</f>
        <v/>
      </c>
      <c r="AH110" s="52" t="str">
        <f>IFERROR(IF($G110=Tabelid!$L$6,$E110*O110,IFERROR($E110*O110/SUM($J110:$AB110)*(Eksplikatsioon!T111)/SUMPRODUCT($J110:$AB110,Eksplikatsioon!$O111:$AG111),"")),"")</f>
        <v/>
      </c>
      <c r="AI110" s="52" t="str">
        <f>IFERROR(IF($G110=Tabelid!$L$6,$E110*P110,IFERROR($E110*P110/SUM($J110:$AB110)*(Eksplikatsioon!U111)/SUMPRODUCT($J110:$AB110,Eksplikatsioon!$O111:$AG111),"")),"")</f>
        <v/>
      </c>
      <c r="AJ110" s="52" t="str">
        <f>IFERROR(IF($G110=Tabelid!$L$6,$E110*Q110,IFERROR($E110*Q110/SUM($J110:$AB110)*(Eksplikatsioon!V111)/SUMPRODUCT($J110:$AB110,Eksplikatsioon!$O111:$AG111),"")),"")</f>
        <v/>
      </c>
      <c r="AK110" s="52" t="str">
        <f>IFERROR(IF($G110=Tabelid!$L$6,$E110*R110,IFERROR($E110*R110/SUM($J110:$AB110)*(Eksplikatsioon!W111)/SUMPRODUCT($J110:$AB110,Eksplikatsioon!$O111:$AG111),"")),"")</f>
        <v/>
      </c>
      <c r="AL110" s="52" t="str">
        <f>IFERROR(IF($G110=Tabelid!$L$6,$E110*S110,IFERROR($E110*S110/SUM($J110:$AB110)*(Eksplikatsioon!X111)/SUMPRODUCT($J110:$AB110,Eksplikatsioon!$O111:$AG111),"")),"")</f>
        <v/>
      </c>
      <c r="AM110" s="52" t="str">
        <f>IFERROR(IF($G110=Tabelid!$L$6,$E110*T110,IFERROR($E110*T110/SUM($J110:$AB110)*(Eksplikatsioon!Y111)/SUMPRODUCT($J110:$AB110,Eksplikatsioon!$O111:$AG111),"")),"")</f>
        <v/>
      </c>
      <c r="AN110" s="52" t="str">
        <f>IFERROR(IF($G110=Tabelid!$L$6,$E110*U110,IFERROR($E110*U110/SUM($J110:$AB110)*(Eksplikatsioon!Z111)/SUMPRODUCT($J110:$AB110,Eksplikatsioon!$O111:$AG111),"")),"")</f>
        <v/>
      </c>
      <c r="AO110" s="52" t="str">
        <f>IFERROR(IF($G110=Tabelid!$L$6,$E110*V110,IFERROR($E110*V110/SUM($J110:$AB110)*(Eksplikatsioon!AA111)/SUMPRODUCT($J110:$AB110,Eksplikatsioon!$O111:$AG111),"")),"")</f>
        <v/>
      </c>
      <c r="AP110" s="52" t="str">
        <f>IFERROR(IF($G110=Tabelid!$L$6,$E110*W110,IFERROR($E110*W110/SUM($J110:$AB110)*(Eksplikatsioon!AB111)/SUMPRODUCT($J110:$AB110,Eksplikatsioon!$O111:$AG111),"")),"")</f>
        <v/>
      </c>
      <c r="AQ110" s="52" t="str">
        <f>IFERROR(IF($G110=Tabelid!$L$6,$E110*X110,IFERROR($E110*X110/SUM($J110:$AB110)*(Eksplikatsioon!AC111)/SUMPRODUCT($J110:$AB110,Eksplikatsioon!$O111:$AG111),"")),"")</f>
        <v/>
      </c>
      <c r="AR110" s="52" t="str">
        <f>IFERROR(IF($G110=Tabelid!$L$6,$E110*Y110,IFERROR($E110*Y110/SUM($J110:$AB110)*(Eksplikatsioon!AD111)/SUMPRODUCT($J110:$AB110,Eksplikatsioon!$O111:$AG111),"")),"")</f>
        <v/>
      </c>
      <c r="AS110" s="52" t="str">
        <f>IFERROR(IF($G110=Tabelid!$L$6,$E110*Z110,IFERROR($E110*Z110/SUM($J110:$AB110)*(Eksplikatsioon!AE111)/SUMPRODUCT($J110:$AB110,Eksplikatsioon!$O111:$AG111),"")),"")</f>
        <v/>
      </c>
      <c r="AT110" s="52" t="str">
        <f>IFERROR(IF($G110=Tabelid!$L$6,$E110*AA110,IFERROR($E110*AA110/SUM($J110:$AB110)*(Eksplikatsioon!AF111)/SUMPRODUCT($J110:$AB110,Eksplikatsioon!$O111:$AG111),"")),"")</f>
        <v/>
      </c>
      <c r="AU110" s="52" t="str">
        <f>IFERROR(IF($G110=Tabelid!$L$6,$E110*AB110,IFERROR($E110*AB110/SUM($J110:$AB110)*(Eksplikatsioon!AG111)/SUMPRODUCT($J110:$AB110,Eksplikatsioon!$O111:$AG111),"")),"")</f>
        <v/>
      </c>
    </row>
    <row r="111" spans="1:47" x14ac:dyDescent="0.25">
      <c r="A111" s="38" t="str">
        <f>IF(Eksplikatsioon!A112=0,"",Eksplikatsioon!A112)</f>
        <v>02</v>
      </c>
      <c r="B111" s="38" t="str">
        <f>IF(Eksplikatsioon!B112=0,"",Eksplikatsioon!B112)</f>
        <v>K8</v>
      </c>
      <c r="C111" s="38" t="str">
        <f>IF(Eksplikatsioon!C112=0,"",Eksplikatsioon!C112)</f>
        <v>ÜÜRITAV PIND</v>
      </c>
      <c r="D111" s="38" t="str">
        <f>IF(Eksplikatsioon!D112=0,"",Eksplikatsioon!D112)</f>
        <v>Koridor</v>
      </c>
      <c r="E111" s="38">
        <f>IF(Eksplikatsioon!F112=0,"",Eksplikatsioon!F112)</f>
        <v>45.7</v>
      </c>
      <c r="F111" s="38" t="str">
        <f>IF(Eksplikatsioon!H112=0,"",Eksplikatsioon!H112)</f>
        <v/>
      </c>
      <c r="G111" s="38" t="str">
        <f>IF(Eksplikatsioon!J112=0,"",Eksplikatsioon!J112)</f>
        <v>Korruse üldpind</v>
      </c>
      <c r="H111" s="38" t="str">
        <f>IF(Eksplikatsioon!K112=0,"",Eksplikatsioon!K112)</f>
        <v/>
      </c>
      <c r="I111" s="38" t="str">
        <f>IF(Eksplikatsioon!L112=0,"",Eksplikatsioon!L112)</f>
        <v/>
      </c>
      <c r="J111" s="52"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52"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52"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52"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52"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52"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52"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52"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52"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52"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52"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52"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52"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52"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52"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52"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52"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52"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52"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52" t="str">
        <f>IFERROR(IF($G111=Tabelid!$L$6,$E111*J111,IFERROR($E111*J111/SUM($J111:$AB111)*(Eksplikatsioon!O112)/SUMPRODUCT($J111:$AB111,Eksplikatsioon!$O112:$AG112),"")),"")</f>
        <v/>
      </c>
      <c r="AD111" s="52" t="str">
        <f>IFERROR(IF($G111=Tabelid!$L$6,$E111*K111,IFERROR($E111*K111/SUM($J111:$AB111)*(Eksplikatsioon!P112)/SUMPRODUCT($J111:$AB111,Eksplikatsioon!$O112:$AG112),"")),"")</f>
        <v/>
      </c>
      <c r="AE111" s="52" t="str">
        <f>IFERROR(IF($G111=Tabelid!$L$6,$E111*L111,IFERROR($E111*L111/SUM($J111:$AB111)*(Eksplikatsioon!Q112)/SUMPRODUCT($J111:$AB111,Eksplikatsioon!$O112:$AG112),"")),"")</f>
        <v/>
      </c>
      <c r="AF111" s="52" t="str">
        <f>IFERROR(IF($G111=Tabelid!$L$6,$E111*M111,IFERROR($E111*M111/SUM($J111:$AB111)*(Eksplikatsioon!R112)/SUMPRODUCT($J111:$AB111,Eksplikatsioon!$O112:$AG112),"")),"")</f>
        <v/>
      </c>
      <c r="AG111" s="52" t="str">
        <f>IFERROR(IF($G111=Tabelid!$L$6,$E111*N111,IFERROR($E111*N111/SUM($J111:$AB111)*(Eksplikatsioon!S112)/SUMPRODUCT($J111:$AB111,Eksplikatsioon!$O112:$AG112),"")),"")</f>
        <v/>
      </c>
      <c r="AH111" s="52" t="str">
        <f>IFERROR(IF($G111=Tabelid!$L$6,$E111*O111,IFERROR($E111*O111/SUM($J111:$AB111)*(Eksplikatsioon!T112)/SUMPRODUCT($J111:$AB111,Eksplikatsioon!$O112:$AG112),"")),"")</f>
        <v/>
      </c>
      <c r="AI111" s="52" t="str">
        <f>IFERROR(IF($G111=Tabelid!$L$6,$E111*P111,IFERROR($E111*P111/SUM($J111:$AB111)*(Eksplikatsioon!U112)/SUMPRODUCT($J111:$AB111,Eksplikatsioon!$O112:$AG112),"")),"")</f>
        <v/>
      </c>
      <c r="AJ111" s="52" t="str">
        <f>IFERROR(IF($G111=Tabelid!$L$6,$E111*Q111,IFERROR($E111*Q111/SUM($J111:$AB111)*(Eksplikatsioon!V112)/SUMPRODUCT($J111:$AB111,Eksplikatsioon!$O112:$AG112),"")),"")</f>
        <v/>
      </c>
      <c r="AK111" s="52" t="str">
        <f>IFERROR(IF($G111=Tabelid!$L$6,$E111*R111,IFERROR($E111*R111/SUM($J111:$AB111)*(Eksplikatsioon!W112)/SUMPRODUCT($J111:$AB111,Eksplikatsioon!$O112:$AG112),"")),"")</f>
        <v/>
      </c>
      <c r="AL111" s="52" t="str">
        <f>IFERROR(IF($G111=Tabelid!$L$6,$E111*S111,IFERROR($E111*S111/SUM($J111:$AB111)*(Eksplikatsioon!X112)/SUMPRODUCT($J111:$AB111,Eksplikatsioon!$O112:$AG112),"")),"")</f>
        <v/>
      </c>
      <c r="AM111" s="52" t="str">
        <f>IFERROR(IF($G111=Tabelid!$L$6,$E111*T111,IFERROR($E111*T111/SUM($J111:$AB111)*(Eksplikatsioon!Y112)/SUMPRODUCT($J111:$AB111,Eksplikatsioon!$O112:$AG112),"")),"")</f>
        <v/>
      </c>
      <c r="AN111" s="52" t="str">
        <f>IFERROR(IF($G111=Tabelid!$L$6,$E111*U111,IFERROR($E111*U111/SUM($J111:$AB111)*(Eksplikatsioon!Z112)/SUMPRODUCT($J111:$AB111,Eksplikatsioon!$O112:$AG112),"")),"")</f>
        <v/>
      </c>
      <c r="AO111" s="52" t="str">
        <f>IFERROR(IF($G111=Tabelid!$L$6,$E111*V111,IFERROR($E111*V111/SUM($J111:$AB111)*(Eksplikatsioon!AA112)/SUMPRODUCT($J111:$AB111,Eksplikatsioon!$O112:$AG112),"")),"")</f>
        <v/>
      </c>
      <c r="AP111" s="52" t="str">
        <f>IFERROR(IF($G111=Tabelid!$L$6,$E111*W111,IFERROR($E111*W111/SUM($J111:$AB111)*(Eksplikatsioon!AB112)/SUMPRODUCT($J111:$AB111,Eksplikatsioon!$O112:$AG112),"")),"")</f>
        <v/>
      </c>
      <c r="AQ111" s="52" t="str">
        <f>IFERROR(IF($G111=Tabelid!$L$6,$E111*X111,IFERROR($E111*X111/SUM($J111:$AB111)*(Eksplikatsioon!AC112)/SUMPRODUCT($J111:$AB111,Eksplikatsioon!$O112:$AG112),"")),"")</f>
        <v/>
      </c>
      <c r="AR111" s="52" t="str">
        <f>IFERROR(IF($G111=Tabelid!$L$6,$E111*Y111,IFERROR($E111*Y111/SUM($J111:$AB111)*(Eksplikatsioon!AD112)/SUMPRODUCT($J111:$AB111,Eksplikatsioon!$O112:$AG112),"")),"")</f>
        <v/>
      </c>
      <c r="AS111" s="52" t="str">
        <f>IFERROR(IF($G111=Tabelid!$L$6,$E111*Z111,IFERROR($E111*Z111/SUM($J111:$AB111)*(Eksplikatsioon!AE112)/SUMPRODUCT($J111:$AB111,Eksplikatsioon!$O112:$AG112),"")),"")</f>
        <v/>
      </c>
      <c r="AT111" s="52" t="str">
        <f>IFERROR(IF($G111=Tabelid!$L$6,$E111*AA111,IFERROR($E111*AA111/SUM($J111:$AB111)*(Eksplikatsioon!AF112)/SUMPRODUCT($J111:$AB111,Eksplikatsioon!$O112:$AG112),"")),"")</f>
        <v/>
      </c>
      <c r="AU111" s="52" t="str">
        <f>IFERROR(IF($G111=Tabelid!$L$6,$E111*AB111,IFERROR($E111*AB111/SUM($J111:$AB111)*(Eksplikatsioon!AG112)/SUMPRODUCT($J111:$AB111,Eksplikatsioon!$O112:$AG112),"")),"")</f>
        <v/>
      </c>
    </row>
    <row r="112" spans="1:47" x14ac:dyDescent="0.25">
      <c r="A112" s="38" t="str">
        <f>IF(Eksplikatsioon!A113=0,"",Eksplikatsioon!A113)</f>
        <v>02</v>
      </c>
      <c r="B112" s="38" t="str">
        <f>IF(Eksplikatsioon!B113=0,"",Eksplikatsioon!B113)</f>
        <v>K9</v>
      </c>
      <c r="C112" s="38" t="str">
        <f>IF(Eksplikatsioon!C113=0,"",Eksplikatsioon!C113)</f>
        <v>ÜÜRITAV PIND</v>
      </c>
      <c r="D112" s="38" t="str">
        <f>IF(Eksplikatsioon!D113=0,"",Eksplikatsioon!D113)</f>
        <v>Koridor</v>
      </c>
      <c r="E112" s="38">
        <f>IF(Eksplikatsioon!F113=0,"",Eksplikatsioon!F113)</f>
        <v>55.4</v>
      </c>
      <c r="F112" s="38" t="str">
        <f>IF(Eksplikatsioon!H113=0,"",Eksplikatsioon!H113)</f>
        <v/>
      </c>
      <c r="G112" s="38" t="str">
        <f>IF(Eksplikatsioon!J113=0,"",Eksplikatsioon!J113)</f>
        <v>Korruse üldpind</v>
      </c>
      <c r="H112" s="38" t="str">
        <f>IF(Eksplikatsioon!K113=0,"",Eksplikatsioon!K113)</f>
        <v/>
      </c>
      <c r="I112" s="38" t="str">
        <f>IF(Eksplikatsioon!L113=0,"",Eksplikatsioon!L113)</f>
        <v/>
      </c>
      <c r="J112" s="52"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52"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52"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52"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52"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52"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52"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52"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52"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52"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52"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52"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52"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52"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52"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52"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52"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52"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52"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52" t="str">
        <f>IFERROR(IF($G112=Tabelid!$L$6,$E112*J112,IFERROR($E112*J112/SUM($J112:$AB112)*(Eksplikatsioon!O113)/SUMPRODUCT($J112:$AB112,Eksplikatsioon!$O113:$AG113),"")),"")</f>
        <v/>
      </c>
      <c r="AD112" s="52" t="str">
        <f>IFERROR(IF($G112=Tabelid!$L$6,$E112*K112,IFERROR($E112*K112/SUM($J112:$AB112)*(Eksplikatsioon!P113)/SUMPRODUCT($J112:$AB112,Eksplikatsioon!$O113:$AG113),"")),"")</f>
        <v/>
      </c>
      <c r="AE112" s="52" t="str">
        <f>IFERROR(IF($G112=Tabelid!$L$6,$E112*L112,IFERROR($E112*L112/SUM($J112:$AB112)*(Eksplikatsioon!Q113)/SUMPRODUCT($J112:$AB112,Eksplikatsioon!$O113:$AG113),"")),"")</f>
        <v/>
      </c>
      <c r="AF112" s="52" t="str">
        <f>IFERROR(IF($G112=Tabelid!$L$6,$E112*M112,IFERROR($E112*M112/SUM($J112:$AB112)*(Eksplikatsioon!R113)/SUMPRODUCT($J112:$AB112,Eksplikatsioon!$O113:$AG113),"")),"")</f>
        <v/>
      </c>
      <c r="AG112" s="52" t="str">
        <f>IFERROR(IF($G112=Tabelid!$L$6,$E112*N112,IFERROR($E112*N112/SUM($J112:$AB112)*(Eksplikatsioon!S113)/SUMPRODUCT($J112:$AB112,Eksplikatsioon!$O113:$AG113),"")),"")</f>
        <v/>
      </c>
      <c r="AH112" s="52" t="str">
        <f>IFERROR(IF($G112=Tabelid!$L$6,$E112*O112,IFERROR($E112*O112/SUM($J112:$AB112)*(Eksplikatsioon!T113)/SUMPRODUCT($J112:$AB112,Eksplikatsioon!$O113:$AG113),"")),"")</f>
        <v/>
      </c>
      <c r="AI112" s="52" t="str">
        <f>IFERROR(IF($G112=Tabelid!$L$6,$E112*P112,IFERROR($E112*P112/SUM($J112:$AB112)*(Eksplikatsioon!U113)/SUMPRODUCT($J112:$AB112,Eksplikatsioon!$O113:$AG113),"")),"")</f>
        <v/>
      </c>
      <c r="AJ112" s="52" t="str">
        <f>IFERROR(IF($G112=Tabelid!$L$6,$E112*Q112,IFERROR($E112*Q112/SUM($J112:$AB112)*(Eksplikatsioon!V113)/SUMPRODUCT($J112:$AB112,Eksplikatsioon!$O113:$AG113),"")),"")</f>
        <v/>
      </c>
      <c r="AK112" s="52" t="str">
        <f>IFERROR(IF($G112=Tabelid!$L$6,$E112*R112,IFERROR($E112*R112/SUM($J112:$AB112)*(Eksplikatsioon!W113)/SUMPRODUCT($J112:$AB112,Eksplikatsioon!$O113:$AG113),"")),"")</f>
        <v/>
      </c>
      <c r="AL112" s="52" t="str">
        <f>IFERROR(IF($G112=Tabelid!$L$6,$E112*S112,IFERROR($E112*S112/SUM($J112:$AB112)*(Eksplikatsioon!X113)/SUMPRODUCT($J112:$AB112,Eksplikatsioon!$O113:$AG113),"")),"")</f>
        <v/>
      </c>
      <c r="AM112" s="52" t="str">
        <f>IFERROR(IF($G112=Tabelid!$L$6,$E112*T112,IFERROR($E112*T112/SUM($J112:$AB112)*(Eksplikatsioon!Y113)/SUMPRODUCT($J112:$AB112,Eksplikatsioon!$O113:$AG113),"")),"")</f>
        <v/>
      </c>
      <c r="AN112" s="52" t="str">
        <f>IFERROR(IF($G112=Tabelid!$L$6,$E112*U112,IFERROR($E112*U112/SUM($J112:$AB112)*(Eksplikatsioon!Z113)/SUMPRODUCT($J112:$AB112,Eksplikatsioon!$O113:$AG113),"")),"")</f>
        <v/>
      </c>
      <c r="AO112" s="52" t="str">
        <f>IFERROR(IF($G112=Tabelid!$L$6,$E112*V112,IFERROR($E112*V112/SUM($J112:$AB112)*(Eksplikatsioon!AA113)/SUMPRODUCT($J112:$AB112,Eksplikatsioon!$O113:$AG113),"")),"")</f>
        <v/>
      </c>
      <c r="AP112" s="52" t="str">
        <f>IFERROR(IF($G112=Tabelid!$L$6,$E112*W112,IFERROR($E112*W112/SUM($J112:$AB112)*(Eksplikatsioon!AB113)/SUMPRODUCT($J112:$AB112,Eksplikatsioon!$O113:$AG113),"")),"")</f>
        <v/>
      </c>
      <c r="AQ112" s="52" t="str">
        <f>IFERROR(IF($G112=Tabelid!$L$6,$E112*X112,IFERROR($E112*X112/SUM($J112:$AB112)*(Eksplikatsioon!AC113)/SUMPRODUCT($J112:$AB112,Eksplikatsioon!$O113:$AG113),"")),"")</f>
        <v/>
      </c>
      <c r="AR112" s="52" t="str">
        <f>IFERROR(IF($G112=Tabelid!$L$6,$E112*Y112,IFERROR($E112*Y112/SUM($J112:$AB112)*(Eksplikatsioon!AD113)/SUMPRODUCT($J112:$AB112,Eksplikatsioon!$O113:$AG113),"")),"")</f>
        <v/>
      </c>
      <c r="AS112" s="52" t="str">
        <f>IFERROR(IF($G112=Tabelid!$L$6,$E112*Z112,IFERROR($E112*Z112/SUM($J112:$AB112)*(Eksplikatsioon!AE113)/SUMPRODUCT($J112:$AB112,Eksplikatsioon!$O113:$AG113),"")),"")</f>
        <v/>
      </c>
      <c r="AT112" s="52" t="str">
        <f>IFERROR(IF($G112=Tabelid!$L$6,$E112*AA112,IFERROR($E112*AA112/SUM($J112:$AB112)*(Eksplikatsioon!AF113)/SUMPRODUCT($J112:$AB112,Eksplikatsioon!$O113:$AG113),"")),"")</f>
        <v/>
      </c>
      <c r="AU112" s="52" t="str">
        <f>IFERROR(IF($G112=Tabelid!$L$6,$E112*AB112,IFERROR($E112*AB112/SUM($J112:$AB112)*(Eksplikatsioon!AG113)/SUMPRODUCT($J112:$AB112,Eksplikatsioon!$O113:$AG113),"")),"")</f>
        <v/>
      </c>
    </row>
    <row r="113" spans="1:47" x14ac:dyDescent="0.25">
      <c r="A113" s="38" t="str">
        <f>IF(Eksplikatsioon!A114=0,"",Eksplikatsioon!A114)</f>
        <v>02</v>
      </c>
      <c r="B113" s="38" t="str">
        <f>IF(Eksplikatsioon!B114=0,"",Eksplikatsioon!B114)</f>
        <v>235</v>
      </c>
      <c r="C113" s="38" t="str">
        <f>IF(Eksplikatsioon!C114=0,"",Eksplikatsioon!C114)</f>
        <v>KORRUSE AVATUD NETOPIND</v>
      </c>
      <c r="D113" s="38" t="str">
        <f>IF(Eksplikatsioon!D114=0,"",Eksplikatsioon!D114)</f>
        <v>Terrass</v>
      </c>
      <c r="E113" s="38">
        <f>IF(Eksplikatsioon!F114=0,"",Eksplikatsioon!F114)</f>
        <v>49.4</v>
      </c>
      <c r="F113" s="38" t="str">
        <f>IF(Eksplikatsioon!H114=0,"",Eksplikatsioon!H114)</f>
        <v/>
      </c>
      <c r="G113" s="38" t="str">
        <f>IF(Eksplikatsioon!J114=0,"",Eksplikatsioon!J114)</f>
        <v/>
      </c>
      <c r="H113" s="38" t="str">
        <f>IF(Eksplikatsioon!K114=0,"",Eksplikatsioon!K114)</f>
        <v/>
      </c>
      <c r="I113" s="38" t="str">
        <f>IF(Eksplikatsioon!L114=0,"",Eksplikatsioon!L114)</f>
        <v/>
      </c>
      <c r="J113" s="52"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52"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52"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52"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52"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52"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52"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52"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52"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52"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52"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52"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52"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52"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52"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52"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52"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52"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52"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52" t="str">
        <f>IFERROR(IF($G113=Tabelid!$L$6,$E113*J113,IFERROR($E113*J113/SUM($J113:$AB113)*(Eksplikatsioon!O114)/SUMPRODUCT($J113:$AB113,Eksplikatsioon!$O114:$AG114),"")),"")</f>
        <v/>
      </c>
      <c r="AD113" s="52" t="str">
        <f>IFERROR(IF($G113=Tabelid!$L$6,$E113*K113,IFERROR($E113*K113/SUM($J113:$AB113)*(Eksplikatsioon!P114)/SUMPRODUCT($J113:$AB113,Eksplikatsioon!$O114:$AG114),"")),"")</f>
        <v/>
      </c>
      <c r="AE113" s="52" t="str">
        <f>IFERROR(IF($G113=Tabelid!$L$6,$E113*L113,IFERROR($E113*L113/SUM($J113:$AB113)*(Eksplikatsioon!Q114)/SUMPRODUCT($J113:$AB113,Eksplikatsioon!$O114:$AG114),"")),"")</f>
        <v/>
      </c>
      <c r="AF113" s="52" t="str">
        <f>IFERROR(IF($G113=Tabelid!$L$6,$E113*M113,IFERROR($E113*M113/SUM($J113:$AB113)*(Eksplikatsioon!R114)/SUMPRODUCT($J113:$AB113,Eksplikatsioon!$O114:$AG114),"")),"")</f>
        <v/>
      </c>
      <c r="AG113" s="52" t="str">
        <f>IFERROR(IF($G113=Tabelid!$L$6,$E113*N113,IFERROR($E113*N113/SUM($J113:$AB113)*(Eksplikatsioon!S114)/SUMPRODUCT($J113:$AB113,Eksplikatsioon!$O114:$AG114),"")),"")</f>
        <v/>
      </c>
      <c r="AH113" s="52" t="str">
        <f>IFERROR(IF($G113=Tabelid!$L$6,$E113*O113,IFERROR($E113*O113/SUM($J113:$AB113)*(Eksplikatsioon!T114)/SUMPRODUCT($J113:$AB113,Eksplikatsioon!$O114:$AG114),"")),"")</f>
        <v/>
      </c>
      <c r="AI113" s="52" t="str">
        <f>IFERROR(IF($G113=Tabelid!$L$6,$E113*P113,IFERROR($E113*P113/SUM($J113:$AB113)*(Eksplikatsioon!U114)/SUMPRODUCT($J113:$AB113,Eksplikatsioon!$O114:$AG114),"")),"")</f>
        <v/>
      </c>
      <c r="AJ113" s="52" t="str">
        <f>IFERROR(IF($G113=Tabelid!$L$6,$E113*Q113,IFERROR($E113*Q113/SUM($J113:$AB113)*(Eksplikatsioon!V114)/SUMPRODUCT($J113:$AB113,Eksplikatsioon!$O114:$AG114),"")),"")</f>
        <v/>
      </c>
      <c r="AK113" s="52" t="str">
        <f>IFERROR(IF($G113=Tabelid!$L$6,$E113*R113,IFERROR($E113*R113/SUM($J113:$AB113)*(Eksplikatsioon!W114)/SUMPRODUCT($J113:$AB113,Eksplikatsioon!$O114:$AG114),"")),"")</f>
        <v/>
      </c>
      <c r="AL113" s="52" t="str">
        <f>IFERROR(IF($G113=Tabelid!$L$6,$E113*S113,IFERROR($E113*S113/SUM($J113:$AB113)*(Eksplikatsioon!X114)/SUMPRODUCT($J113:$AB113,Eksplikatsioon!$O114:$AG114),"")),"")</f>
        <v/>
      </c>
      <c r="AM113" s="52" t="str">
        <f>IFERROR(IF($G113=Tabelid!$L$6,$E113*T113,IFERROR($E113*T113/SUM($J113:$AB113)*(Eksplikatsioon!Y114)/SUMPRODUCT($J113:$AB113,Eksplikatsioon!$O114:$AG114),"")),"")</f>
        <v/>
      </c>
      <c r="AN113" s="52" t="str">
        <f>IFERROR(IF($G113=Tabelid!$L$6,$E113*U113,IFERROR($E113*U113/SUM($J113:$AB113)*(Eksplikatsioon!Z114)/SUMPRODUCT($J113:$AB113,Eksplikatsioon!$O114:$AG114),"")),"")</f>
        <v/>
      </c>
      <c r="AO113" s="52" t="str">
        <f>IFERROR(IF($G113=Tabelid!$L$6,$E113*V113,IFERROR($E113*V113/SUM($J113:$AB113)*(Eksplikatsioon!AA114)/SUMPRODUCT($J113:$AB113,Eksplikatsioon!$O114:$AG114),"")),"")</f>
        <v/>
      </c>
      <c r="AP113" s="52" t="str">
        <f>IFERROR(IF($G113=Tabelid!$L$6,$E113*W113,IFERROR($E113*W113/SUM($J113:$AB113)*(Eksplikatsioon!AB114)/SUMPRODUCT($J113:$AB113,Eksplikatsioon!$O114:$AG114),"")),"")</f>
        <v/>
      </c>
      <c r="AQ113" s="52" t="str">
        <f>IFERROR(IF($G113=Tabelid!$L$6,$E113*X113,IFERROR($E113*X113/SUM($J113:$AB113)*(Eksplikatsioon!AC114)/SUMPRODUCT($J113:$AB113,Eksplikatsioon!$O114:$AG114),"")),"")</f>
        <v/>
      </c>
      <c r="AR113" s="52" t="str">
        <f>IFERROR(IF($G113=Tabelid!$L$6,$E113*Y113,IFERROR($E113*Y113/SUM($J113:$AB113)*(Eksplikatsioon!AD114)/SUMPRODUCT($J113:$AB113,Eksplikatsioon!$O114:$AG114),"")),"")</f>
        <v/>
      </c>
      <c r="AS113" s="52" t="str">
        <f>IFERROR(IF($G113=Tabelid!$L$6,$E113*Z113,IFERROR($E113*Z113/SUM($J113:$AB113)*(Eksplikatsioon!AE114)/SUMPRODUCT($J113:$AB113,Eksplikatsioon!$O114:$AG114),"")),"")</f>
        <v/>
      </c>
      <c r="AT113" s="52" t="str">
        <f>IFERROR(IF($G113=Tabelid!$L$6,$E113*AA113,IFERROR($E113*AA113/SUM($J113:$AB113)*(Eksplikatsioon!AF114)/SUMPRODUCT($J113:$AB113,Eksplikatsioon!$O114:$AG114),"")),"")</f>
        <v/>
      </c>
      <c r="AU113" s="52" t="str">
        <f>IFERROR(IF($G113=Tabelid!$L$6,$E113*AB113,IFERROR($E113*AB113/SUM($J113:$AB113)*(Eksplikatsioon!AG114)/SUMPRODUCT($J113:$AB113,Eksplikatsioon!$O114:$AG114),"")),"")</f>
        <v/>
      </c>
    </row>
    <row r="114" spans="1:47" x14ac:dyDescent="0.25">
      <c r="A114" s="38" t="str">
        <f>IF(Eksplikatsioon!A115=0,"",Eksplikatsioon!A115)</f>
        <v/>
      </c>
      <c r="B114" s="38" t="str">
        <f>IF(Eksplikatsioon!B115=0,"",Eksplikatsioon!B115)</f>
        <v/>
      </c>
      <c r="C114" s="38" t="str">
        <f>IF(Eksplikatsioon!C115=0,"",Eksplikatsioon!C115)</f>
        <v/>
      </c>
      <c r="D114" s="38" t="str">
        <f>IF(Eksplikatsioon!D115=0,"",Eksplikatsioon!D115)</f>
        <v/>
      </c>
      <c r="E114" s="38" t="str">
        <f>IF(Eksplikatsioon!F115=0,"",Eksplikatsioon!F115)</f>
        <v/>
      </c>
      <c r="F114" s="38" t="str">
        <f>IF(Eksplikatsioon!H115=0,"",Eksplikatsioon!H115)</f>
        <v/>
      </c>
      <c r="G114" s="38" t="str">
        <f>IF(Eksplikatsioon!J115=0,"",Eksplikatsioon!J115)</f>
        <v/>
      </c>
      <c r="H114" s="38" t="str">
        <f>IF(Eksplikatsioon!K115=0,"",Eksplikatsioon!K115)</f>
        <v/>
      </c>
      <c r="I114" s="38" t="str">
        <f>IF(Eksplikatsioon!L115=0,"",Eksplikatsioon!L115)</f>
        <v/>
      </c>
      <c r="J114" s="52"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52"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52"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52"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52"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52"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52"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52"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52"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52"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52"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52"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52"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52"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52"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52"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52"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52"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52"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52" t="str">
        <f>IFERROR(IF($G114=Tabelid!$L$6,$E114*J114,IFERROR($E114*J114/SUM($J114:$AB114)*(Eksplikatsioon!O115)/SUMPRODUCT($J114:$AB114,Eksplikatsioon!$O115:$AG115),"")),"")</f>
        <v/>
      </c>
      <c r="AD114" s="52" t="str">
        <f>IFERROR(IF($G114=Tabelid!$L$6,$E114*K114,IFERROR($E114*K114/SUM($J114:$AB114)*(Eksplikatsioon!P115)/SUMPRODUCT($J114:$AB114,Eksplikatsioon!$O115:$AG115),"")),"")</f>
        <v/>
      </c>
      <c r="AE114" s="52" t="str">
        <f>IFERROR(IF($G114=Tabelid!$L$6,$E114*L114,IFERROR($E114*L114/SUM($J114:$AB114)*(Eksplikatsioon!Q115)/SUMPRODUCT($J114:$AB114,Eksplikatsioon!$O115:$AG115),"")),"")</f>
        <v/>
      </c>
      <c r="AF114" s="52" t="str">
        <f>IFERROR(IF($G114=Tabelid!$L$6,$E114*M114,IFERROR($E114*M114/SUM($J114:$AB114)*(Eksplikatsioon!R115)/SUMPRODUCT($J114:$AB114,Eksplikatsioon!$O115:$AG115),"")),"")</f>
        <v/>
      </c>
      <c r="AG114" s="52" t="str">
        <f>IFERROR(IF($G114=Tabelid!$L$6,$E114*N114,IFERROR($E114*N114/SUM($J114:$AB114)*(Eksplikatsioon!S115)/SUMPRODUCT($J114:$AB114,Eksplikatsioon!$O115:$AG115),"")),"")</f>
        <v/>
      </c>
      <c r="AH114" s="52" t="str">
        <f>IFERROR(IF($G114=Tabelid!$L$6,$E114*O114,IFERROR($E114*O114/SUM($J114:$AB114)*(Eksplikatsioon!T115)/SUMPRODUCT($J114:$AB114,Eksplikatsioon!$O115:$AG115),"")),"")</f>
        <v/>
      </c>
      <c r="AI114" s="52" t="str">
        <f>IFERROR(IF($G114=Tabelid!$L$6,$E114*P114,IFERROR($E114*P114/SUM($J114:$AB114)*(Eksplikatsioon!U115)/SUMPRODUCT($J114:$AB114,Eksplikatsioon!$O115:$AG115),"")),"")</f>
        <v/>
      </c>
      <c r="AJ114" s="52" t="str">
        <f>IFERROR(IF($G114=Tabelid!$L$6,$E114*Q114,IFERROR($E114*Q114/SUM($J114:$AB114)*(Eksplikatsioon!V115)/SUMPRODUCT($J114:$AB114,Eksplikatsioon!$O115:$AG115),"")),"")</f>
        <v/>
      </c>
      <c r="AK114" s="52" t="str">
        <f>IFERROR(IF($G114=Tabelid!$L$6,$E114*R114,IFERROR($E114*R114/SUM($J114:$AB114)*(Eksplikatsioon!W115)/SUMPRODUCT($J114:$AB114,Eksplikatsioon!$O115:$AG115),"")),"")</f>
        <v/>
      </c>
      <c r="AL114" s="52" t="str">
        <f>IFERROR(IF($G114=Tabelid!$L$6,$E114*S114,IFERROR($E114*S114/SUM($J114:$AB114)*(Eksplikatsioon!X115)/SUMPRODUCT($J114:$AB114,Eksplikatsioon!$O115:$AG115),"")),"")</f>
        <v/>
      </c>
      <c r="AM114" s="52" t="str">
        <f>IFERROR(IF($G114=Tabelid!$L$6,$E114*T114,IFERROR($E114*T114/SUM($J114:$AB114)*(Eksplikatsioon!Y115)/SUMPRODUCT($J114:$AB114,Eksplikatsioon!$O115:$AG115),"")),"")</f>
        <v/>
      </c>
      <c r="AN114" s="52" t="str">
        <f>IFERROR(IF($G114=Tabelid!$L$6,$E114*U114,IFERROR($E114*U114/SUM($J114:$AB114)*(Eksplikatsioon!Z115)/SUMPRODUCT($J114:$AB114,Eksplikatsioon!$O115:$AG115),"")),"")</f>
        <v/>
      </c>
      <c r="AO114" s="52" t="str">
        <f>IFERROR(IF($G114=Tabelid!$L$6,$E114*V114,IFERROR($E114*V114/SUM($J114:$AB114)*(Eksplikatsioon!AA115)/SUMPRODUCT($J114:$AB114,Eksplikatsioon!$O115:$AG115),"")),"")</f>
        <v/>
      </c>
      <c r="AP114" s="52" t="str">
        <f>IFERROR(IF($G114=Tabelid!$L$6,$E114*W114,IFERROR($E114*W114/SUM($J114:$AB114)*(Eksplikatsioon!AB115)/SUMPRODUCT($J114:$AB114,Eksplikatsioon!$O115:$AG115),"")),"")</f>
        <v/>
      </c>
      <c r="AQ114" s="52" t="str">
        <f>IFERROR(IF($G114=Tabelid!$L$6,$E114*X114,IFERROR($E114*X114/SUM($J114:$AB114)*(Eksplikatsioon!AC115)/SUMPRODUCT($J114:$AB114,Eksplikatsioon!$O115:$AG115),"")),"")</f>
        <v/>
      </c>
      <c r="AR114" s="52" t="str">
        <f>IFERROR(IF($G114=Tabelid!$L$6,$E114*Y114,IFERROR($E114*Y114/SUM($J114:$AB114)*(Eksplikatsioon!AD115)/SUMPRODUCT($J114:$AB114,Eksplikatsioon!$O115:$AG115),"")),"")</f>
        <v/>
      </c>
      <c r="AS114" s="52" t="str">
        <f>IFERROR(IF($G114=Tabelid!$L$6,$E114*Z114,IFERROR($E114*Z114/SUM($J114:$AB114)*(Eksplikatsioon!AE115)/SUMPRODUCT($J114:$AB114,Eksplikatsioon!$O115:$AG115),"")),"")</f>
        <v/>
      </c>
      <c r="AT114" s="52" t="str">
        <f>IFERROR(IF($G114=Tabelid!$L$6,$E114*AA114,IFERROR($E114*AA114/SUM($J114:$AB114)*(Eksplikatsioon!AF115)/SUMPRODUCT($J114:$AB114,Eksplikatsioon!$O115:$AG115),"")),"")</f>
        <v/>
      </c>
      <c r="AU114" s="52" t="str">
        <f>IFERROR(IF($G114=Tabelid!$L$6,$E114*AB114,IFERROR($E114*AB114/SUM($J114:$AB114)*(Eksplikatsioon!AG115)/SUMPRODUCT($J114:$AB114,Eksplikatsioon!$O115:$AG115),"")),"")</f>
        <v/>
      </c>
    </row>
    <row r="115" spans="1:47" x14ac:dyDescent="0.25">
      <c r="A115" s="38" t="str">
        <f>IF(Eksplikatsioon!A116=0,"",Eksplikatsioon!A116)</f>
        <v/>
      </c>
      <c r="B115" s="38" t="str">
        <f>IF(Eksplikatsioon!B116=0,"",Eksplikatsioon!B116)</f>
        <v/>
      </c>
      <c r="C115" s="38" t="str">
        <f>IF(Eksplikatsioon!C116=0,"",Eksplikatsioon!C116)</f>
        <v/>
      </c>
      <c r="D115" s="38" t="str">
        <f>IF(Eksplikatsioon!D116=0,"",Eksplikatsioon!D116)</f>
        <v/>
      </c>
      <c r="E115" s="38" t="str">
        <f>IF(Eksplikatsioon!F116=0,"",Eksplikatsioon!F116)</f>
        <v/>
      </c>
      <c r="F115" s="38" t="str">
        <f>IF(Eksplikatsioon!H116=0,"",Eksplikatsioon!H116)</f>
        <v/>
      </c>
      <c r="G115" s="38" t="str">
        <f>IF(Eksplikatsioon!J116=0,"",Eksplikatsioon!J116)</f>
        <v/>
      </c>
      <c r="H115" s="38" t="str">
        <f>IF(Eksplikatsioon!K116=0,"",Eksplikatsioon!K116)</f>
        <v/>
      </c>
      <c r="I115" s="38" t="str">
        <f>IF(Eksplikatsioon!L116=0,"",Eksplikatsioon!L116)</f>
        <v/>
      </c>
      <c r="J115" s="52"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52"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52"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52"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52"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52"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52"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52"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52"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52"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52"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52"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52"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52"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52"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52"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52"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52"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52"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52" t="str">
        <f>IFERROR(IF($G115=Tabelid!$L$6,$E115*J115,IFERROR($E115*J115/SUM($J115:$AB115)*(Eksplikatsioon!O116)/SUMPRODUCT($J115:$AB115,Eksplikatsioon!$O116:$AG116),"")),"")</f>
        <v/>
      </c>
      <c r="AD115" s="52" t="str">
        <f>IFERROR(IF($G115=Tabelid!$L$6,$E115*K115,IFERROR($E115*K115/SUM($J115:$AB115)*(Eksplikatsioon!P116)/SUMPRODUCT($J115:$AB115,Eksplikatsioon!$O116:$AG116),"")),"")</f>
        <v/>
      </c>
      <c r="AE115" s="52" t="str">
        <f>IFERROR(IF($G115=Tabelid!$L$6,$E115*L115,IFERROR($E115*L115/SUM($J115:$AB115)*(Eksplikatsioon!Q116)/SUMPRODUCT($J115:$AB115,Eksplikatsioon!$O116:$AG116),"")),"")</f>
        <v/>
      </c>
      <c r="AF115" s="52" t="str">
        <f>IFERROR(IF($G115=Tabelid!$L$6,$E115*M115,IFERROR($E115*M115/SUM($J115:$AB115)*(Eksplikatsioon!R116)/SUMPRODUCT($J115:$AB115,Eksplikatsioon!$O116:$AG116),"")),"")</f>
        <v/>
      </c>
      <c r="AG115" s="52" t="str">
        <f>IFERROR(IF($G115=Tabelid!$L$6,$E115*N115,IFERROR($E115*N115/SUM($J115:$AB115)*(Eksplikatsioon!S116)/SUMPRODUCT($J115:$AB115,Eksplikatsioon!$O116:$AG116),"")),"")</f>
        <v/>
      </c>
      <c r="AH115" s="52" t="str">
        <f>IFERROR(IF($G115=Tabelid!$L$6,$E115*O115,IFERROR($E115*O115/SUM($J115:$AB115)*(Eksplikatsioon!T116)/SUMPRODUCT($J115:$AB115,Eksplikatsioon!$O116:$AG116),"")),"")</f>
        <v/>
      </c>
      <c r="AI115" s="52" t="str">
        <f>IFERROR(IF($G115=Tabelid!$L$6,$E115*P115,IFERROR($E115*P115/SUM($J115:$AB115)*(Eksplikatsioon!U116)/SUMPRODUCT($J115:$AB115,Eksplikatsioon!$O116:$AG116),"")),"")</f>
        <v/>
      </c>
      <c r="AJ115" s="52" t="str">
        <f>IFERROR(IF($G115=Tabelid!$L$6,$E115*Q115,IFERROR($E115*Q115/SUM($J115:$AB115)*(Eksplikatsioon!V116)/SUMPRODUCT($J115:$AB115,Eksplikatsioon!$O116:$AG116),"")),"")</f>
        <v/>
      </c>
      <c r="AK115" s="52" t="str">
        <f>IFERROR(IF($G115=Tabelid!$L$6,$E115*R115,IFERROR($E115*R115/SUM($J115:$AB115)*(Eksplikatsioon!W116)/SUMPRODUCT($J115:$AB115,Eksplikatsioon!$O116:$AG116),"")),"")</f>
        <v/>
      </c>
      <c r="AL115" s="52" t="str">
        <f>IFERROR(IF($G115=Tabelid!$L$6,$E115*S115,IFERROR($E115*S115/SUM($J115:$AB115)*(Eksplikatsioon!X116)/SUMPRODUCT($J115:$AB115,Eksplikatsioon!$O116:$AG116),"")),"")</f>
        <v/>
      </c>
      <c r="AM115" s="52" t="str">
        <f>IFERROR(IF($G115=Tabelid!$L$6,$E115*T115,IFERROR($E115*T115/SUM($J115:$AB115)*(Eksplikatsioon!Y116)/SUMPRODUCT($J115:$AB115,Eksplikatsioon!$O116:$AG116),"")),"")</f>
        <v/>
      </c>
      <c r="AN115" s="52" t="str">
        <f>IFERROR(IF($G115=Tabelid!$L$6,$E115*U115,IFERROR($E115*U115/SUM($J115:$AB115)*(Eksplikatsioon!Z116)/SUMPRODUCT($J115:$AB115,Eksplikatsioon!$O116:$AG116),"")),"")</f>
        <v/>
      </c>
      <c r="AO115" s="52" t="str">
        <f>IFERROR(IF($G115=Tabelid!$L$6,$E115*V115,IFERROR($E115*V115/SUM($J115:$AB115)*(Eksplikatsioon!AA116)/SUMPRODUCT($J115:$AB115,Eksplikatsioon!$O116:$AG116),"")),"")</f>
        <v/>
      </c>
      <c r="AP115" s="52" t="str">
        <f>IFERROR(IF($G115=Tabelid!$L$6,$E115*W115,IFERROR($E115*W115/SUM($J115:$AB115)*(Eksplikatsioon!AB116)/SUMPRODUCT($J115:$AB115,Eksplikatsioon!$O116:$AG116),"")),"")</f>
        <v/>
      </c>
      <c r="AQ115" s="52" t="str">
        <f>IFERROR(IF($G115=Tabelid!$L$6,$E115*X115,IFERROR($E115*X115/SUM($J115:$AB115)*(Eksplikatsioon!AC116)/SUMPRODUCT($J115:$AB115,Eksplikatsioon!$O116:$AG116),"")),"")</f>
        <v/>
      </c>
      <c r="AR115" s="52" t="str">
        <f>IFERROR(IF($G115=Tabelid!$L$6,$E115*Y115,IFERROR($E115*Y115/SUM($J115:$AB115)*(Eksplikatsioon!AD116)/SUMPRODUCT($J115:$AB115,Eksplikatsioon!$O116:$AG116),"")),"")</f>
        <v/>
      </c>
      <c r="AS115" s="52" t="str">
        <f>IFERROR(IF($G115=Tabelid!$L$6,$E115*Z115,IFERROR($E115*Z115/SUM($J115:$AB115)*(Eksplikatsioon!AE116)/SUMPRODUCT($J115:$AB115,Eksplikatsioon!$O116:$AG116),"")),"")</f>
        <v/>
      </c>
      <c r="AT115" s="52" t="str">
        <f>IFERROR(IF($G115=Tabelid!$L$6,$E115*AA115,IFERROR($E115*AA115/SUM($J115:$AB115)*(Eksplikatsioon!AF116)/SUMPRODUCT($J115:$AB115,Eksplikatsioon!$O116:$AG116),"")),"")</f>
        <v/>
      </c>
      <c r="AU115" s="52" t="str">
        <f>IFERROR(IF($G115=Tabelid!$L$6,$E115*AB115,IFERROR($E115*AB115/SUM($J115:$AB115)*(Eksplikatsioon!AG116)/SUMPRODUCT($J115:$AB115,Eksplikatsioon!$O116:$AG116),"")),"")</f>
        <v/>
      </c>
    </row>
    <row r="116" spans="1:47" x14ac:dyDescent="0.25">
      <c r="A116" s="38" t="str">
        <f>IF(Eksplikatsioon!A117=0,"",Eksplikatsioon!A117)</f>
        <v/>
      </c>
      <c r="B116" s="38" t="str">
        <f>IF(Eksplikatsioon!B117=0,"",Eksplikatsioon!B117)</f>
        <v/>
      </c>
      <c r="C116" s="38" t="str">
        <f>IF(Eksplikatsioon!C117=0,"",Eksplikatsioon!C117)</f>
        <v/>
      </c>
      <c r="D116" s="38" t="str">
        <f>IF(Eksplikatsioon!D117=0,"",Eksplikatsioon!D117)</f>
        <v/>
      </c>
      <c r="E116" s="38" t="str">
        <f>IF(Eksplikatsioon!F117=0,"",Eksplikatsioon!F117)</f>
        <v/>
      </c>
      <c r="F116" s="38" t="str">
        <f>IF(Eksplikatsioon!H117=0,"",Eksplikatsioon!H117)</f>
        <v/>
      </c>
      <c r="G116" s="38" t="str">
        <f>IF(Eksplikatsioon!J117=0,"",Eksplikatsioon!J117)</f>
        <v/>
      </c>
      <c r="H116" s="38" t="str">
        <f>IF(Eksplikatsioon!K117=0,"",Eksplikatsioon!K117)</f>
        <v/>
      </c>
      <c r="I116" s="38" t="str">
        <f>IF(Eksplikatsioon!L117=0,"",Eksplikatsioon!L117)</f>
        <v/>
      </c>
      <c r="J116" s="52"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52"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52"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52"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52"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52"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52"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52"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52"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52"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52"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52"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52"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52"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52"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52"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52"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52"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52"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52" t="str">
        <f>IFERROR(IF($G116=Tabelid!$L$6,$E116*J116,IFERROR($E116*J116/SUM($J116:$AB116)*(Eksplikatsioon!O117)/SUMPRODUCT($J116:$AB116,Eksplikatsioon!$O117:$AG117),"")),"")</f>
        <v/>
      </c>
      <c r="AD116" s="52" t="str">
        <f>IFERROR(IF($G116=Tabelid!$L$6,$E116*K116,IFERROR($E116*K116/SUM($J116:$AB116)*(Eksplikatsioon!P117)/SUMPRODUCT($J116:$AB116,Eksplikatsioon!$O117:$AG117),"")),"")</f>
        <v/>
      </c>
      <c r="AE116" s="52" t="str">
        <f>IFERROR(IF($G116=Tabelid!$L$6,$E116*L116,IFERROR($E116*L116/SUM($J116:$AB116)*(Eksplikatsioon!Q117)/SUMPRODUCT($J116:$AB116,Eksplikatsioon!$O117:$AG117),"")),"")</f>
        <v/>
      </c>
      <c r="AF116" s="52" t="str">
        <f>IFERROR(IF($G116=Tabelid!$L$6,$E116*M116,IFERROR($E116*M116/SUM($J116:$AB116)*(Eksplikatsioon!R117)/SUMPRODUCT($J116:$AB116,Eksplikatsioon!$O117:$AG117),"")),"")</f>
        <v/>
      </c>
      <c r="AG116" s="52" t="str">
        <f>IFERROR(IF($G116=Tabelid!$L$6,$E116*N116,IFERROR($E116*N116/SUM($J116:$AB116)*(Eksplikatsioon!S117)/SUMPRODUCT($J116:$AB116,Eksplikatsioon!$O117:$AG117),"")),"")</f>
        <v/>
      </c>
      <c r="AH116" s="52" t="str">
        <f>IFERROR(IF($G116=Tabelid!$L$6,$E116*O116,IFERROR($E116*O116/SUM($J116:$AB116)*(Eksplikatsioon!T117)/SUMPRODUCT($J116:$AB116,Eksplikatsioon!$O117:$AG117),"")),"")</f>
        <v/>
      </c>
      <c r="AI116" s="52" t="str">
        <f>IFERROR(IF($G116=Tabelid!$L$6,$E116*P116,IFERROR($E116*P116/SUM($J116:$AB116)*(Eksplikatsioon!U117)/SUMPRODUCT($J116:$AB116,Eksplikatsioon!$O117:$AG117),"")),"")</f>
        <v/>
      </c>
      <c r="AJ116" s="52" t="str">
        <f>IFERROR(IF($G116=Tabelid!$L$6,$E116*Q116,IFERROR($E116*Q116/SUM($J116:$AB116)*(Eksplikatsioon!V117)/SUMPRODUCT($J116:$AB116,Eksplikatsioon!$O117:$AG117),"")),"")</f>
        <v/>
      </c>
      <c r="AK116" s="52" t="str">
        <f>IFERROR(IF($G116=Tabelid!$L$6,$E116*R116,IFERROR($E116*R116/SUM($J116:$AB116)*(Eksplikatsioon!W117)/SUMPRODUCT($J116:$AB116,Eksplikatsioon!$O117:$AG117),"")),"")</f>
        <v/>
      </c>
      <c r="AL116" s="52" t="str">
        <f>IFERROR(IF($G116=Tabelid!$L$6,$E116*S116,IFERROR($E116*S116/SUM($J116:$AB116)*(Eksplikatsioon!X117)/SUMPRODUCT($J116:$AB116,Eksplikatsioon!$O117:$AG117),"")),"")</f>
        <v/>
      </c>
      <c r="AM116" s="52" t="str">
        <f>IFERROR(IF($G116=Tabelid!$L$6,$E116*T116,IFERROR($E116*T116/SUM($J116:$AB116)*(Eksplikatsioon!Y117)/SUMPRODUCT($J116:$AB116,Eksplikatsioon!$O117:$AG117),"")),"")</f>
        <v/>
      </c>
      <c r="AN116" s="52" t="str">
        <f>IFERROR(IF($G116=Tabelid!$L$6,$E116*U116,IFERROR($E116*U116/SUM($J116:$AB116)*(Eksplikatsioon!Z117)/SUMPRODUCT($J116:$AB116,Eksplikatsioon!$O117:$AG117),"")),"")</f>
        <v/>
      </c>
      <c r="AO116" s="52" t="str">
        <f>IFERROR(IF($G116=Tabelid!$L$6,$E116*V116,IFERROR($E116*V116/SUM($J116:$AB116)*(Eksplikatsioon!AA117)/SUMPRODUCT($J116:$AB116,Eksplikatsioon!$O117:$AG117),"")),"")</f>
        <v/>
      </c>
      <c r="AP116" s="52" t="str">
        <f>IFERROR(IF($G116=Tabelid!$L$6,$E116*W116,IFERROR($E116*W116/SUM($J116:$AB116)*(Eksplikatsioon!AB117)/SUMPRODUCT($J116:$AB116,Eksplikatsioon!$O117:$AG117),"")),"")</f>
        <v/>
      </c>
      <c r="AQ116" s="52" t="str">
        <f>IFERROR(IF($G116=Tabelid!$L$6,$E116*X116,IFERROR($E116*X116/SUM($J116:$AB116)*(Eksplikatsioon!AC117)/SUMPRODUCT($J116:$AB116,Eksplikatsioon!$O117:$AG117),"")),"")</f>
        <v/>
      </c>
      <c r="AR116" s="52" t="str">
        <f>IFERROR(IF($G116=Tabelid!$L$6,$E116*Y116,IFERROR($E116*Y116/SUM($J116:$AB116)*(Eksplikatsioon!AD117)/SUMPRODUCT($J116:$AB116,Eksplikatsioon!$O117:$AG117),"")),"")</f>
        <v/>
      </c>
      <c r="AS116" s="52" t="str">
        <f>IFERROR(IF($G116=Tabelid!$L$6,$E116*Z116,IFERROR($E116*Z116/SUM($J116:$AB116)*(Eksplikatsioon!AE117)/SUMPRODUCT($J116:$AB116,Eksplikatsioon!$O117:$AG117),"")),"")</f>
        <v/>
      </c>
      <c r="AT116" s="52" t="str">
        <f>IFERROR(IF($G116=Tabelid!$L$6,$E116*AA116,IFERROR($E116*AA116/SUM($J116:$AB116)*(Eksplikatsioon!AF117)/SUMPRODUCT($J116:$AB116,Eksplikatsioon!$O117:$AG117),"")),"")</f>
        <v/>
      </c>
      <c r="AU116" s="52" t="str">
        <f>IFERROR(IF($G116=Tabelid!$L$6,$E116*AB116,IFERROR($E116*AB116/SUM($J116:$AB116)*(Eksplikatsioon!AG117)/SUMPRODUCT($J116:$AB116,Eksplikatsioon!$O117:$AG117),"")),"")</f>
        <v/>
      </c>
    </row>
    <row r="117" spans="1:47" x14ac:dyDescent="0.25">
      <c r="A117" s="38" t="str">
        <f>IF(Eksplikatsioon!A118=0,"",Eksplikatsioon!A118)</f>
        <v/>
      </c>
      <c r="B117" s="38" t="str">
        <f>IF(Eksplikatsioon!B118=0,"",Eksplikatsioon!B118)</f>
        <v/>
      </c>
      <c r="C117" s="38" t="str">
        <f>IF(Eksplikatsioon!C118=0,"",Eksplikatsioon!C118)</f>
        <v/>
      </c>
      <c r="D117" s="38" t="str">
        <f>IF(Eksplikatsioon!D118=0,"",Eksplikatsioon!D118)</f>
        <v/>
      </c>
      <c r="E117" s="38" t="str">
        <f>IF(Eksplikatsioon!F118=0,"",Eksplikatsioon!F118)</f>
        <v/>
      </c>
      <c r="F117" s="38" t="str">
        <f>IF(Eksplikatsioon!H118=0,"",Eksplikatsioon!H118)</f>
        <v/>
      </c>
      <c r="G117" s="38" t="str">
        <f>IF(Eksplikatsioon!J118=0,"",Eksplikatsioon!J118)</f>
        <v/>
      </c>
      <c r="H117" s="38" t="str">
        <f>IF(Eksplikatsioon!K118=0,"",Eksplikatsioon!K118)</f>
        <v/>
      </c>
      <c r="I117" s="38" t="str">
        <f>IF(Eksplikatsioon!L118=0,"",Eksplikatsioon!L118)</f>
        <v/>
      </c>
      <c r="J117" s="52"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52"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52"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52"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52"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52"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52"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52"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52"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52"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52"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52"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52"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52"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52"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52"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52"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52"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52"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52" t="str">
        <f>IFERROR(IF($G117=Tabelid!$L$6,$E117*J117,IFERROR($E117*J117/SUM($J117:$AB117)*(Eksplikatsioon!O118)/SUMPRODUCT($J117:$AB117,Eksplikatsioon!$O118:$AG118),"")),"")</f>
        <v/>
      </c>
      <c r="AD117" s="52" t="str">
        <f>IFERROR(IF($G117=Tabelid!$L$6,$E117*K117,IFERROR($E117*K117/SUM($J117:$AB117)*(Eksplikatsioon!P118)/SUMPRODUCT($J117:$AB117,Eksplikatsioon!$O118:$AG118),"")),"")</f>
        <v/>
      </c>
      <c r="AE117" s="52" t="str">
        <f>IFERROR(IF($G117=Tabelid!$L$6,$E117*L117,IFERROR($E117*L117/SUM($J117:$AB117)*(Eksplikatsioon!Q118)/SUMPRODUCT($J117:$AB117,Eksplikatsioon!$O118:$AG118),"")),"")</f>
        <v/>
      </c>
      <c r="AF117" s="52" t="str">
        <f>IFERROR(IF($G117=Tabelid!$L$6,$E117*M117,IFERROR($E117*M117/SUM($J117:$AB117)*(Eksplikatsioon!R118)/SUMPRODUCT($J117:$AB117,Eksplikatsioon!$O118:$AG118),"")),"")</f>
        <v/>
      </c>
      <c r="AG117" s="52" t="str">
        <f>IFERROR(IF($G117=Tabelid!$L$6,$E117*N117,IFERROR($E117*N117/SUM($J117:$AB117)*(Eksplikatsioon!S118)/SUMPRODUCT($J117:$AB117,Eksplikatsioon!$O118:$AG118),"")),"")</f>
        <v/>
      </c>
      <c r="AH117" s="52" t="str">
        <f>IFERROR(IF($G117=Tabelid!$L$6,$E117*O117,IFERROR($E117*O117/SUM($J117:$AB117)*(Eksplikatsioon!T118)/SUMPRODUCT($J117:$AB117,Eksplikatsioon!$O118:$AG118),"")),"")</f>
        <v/>
      </c>
      <c r="AI117" s="52" t="str">
        <f>IFERROR(IF($G117=Tabelid!$L$6,$E117*P117,IFERROR($E117*P117/SUM($J117:$AB117)*(Eksplikatsioon!U118)/SUMPRODUCT($J117:$AB117,Eksplikatsioon!$O118:$AG118),"")),"")</f>
        <v/>
      </c>
      <c r="AJ117" s="52" t="str">
        <f>IFERROR(IF($G117=Tabelid!$L$6,$E117*Q117,IFERROR($E117*Q117/SUM($J117:$AB117)*(Eksplikatsioon!V118)/SUMPRODUCT($J117:$AB117,Eksplikatsioon!$O118:$AG118),"")),"")</f>
        <v/>
      </c>
      <c r="AK117" s="52" t="str">
        <f>IFERROR(IF($G117=Tabelid!$L$6,$E117*R117,IFERROR($E117*R117/SUM($J117:$AB117)*(Eksplikatsioon!W118)/SUMPRODUCT($J117:$AB117,Eksplikatsioon!$O118:$AG118),"")),"")</f>
        <v/>
      </c>
      <c r="AL117" s="52" t="str">
        <f>IFERROR(IF($G117=Tabelid!$L$6,$E117*S117,IFERROR($E117*S117/SUM($J117:$AB117)*(Eksplikatsioon!X118)/SUMPRODUCT($J117:$AB117,Eksplikatsioon!$O118:$AG118),"")),"")</f>
        <v/>
      </c>
      <c r="AM117" s="52" t="str">
        <f>IFERROR(IF($G117=Tabelid!$L$6,$E117*T117,IFERROR($E117*T117/SUM($J117:$AB117)*(Eksplikatsioon!Y118)/SUMPRODUCT($J117:$AB117,Eksplikatsioon!$O118:$AG118),"")),"")</f>
        <v/>
      </c>
      <c r="AN117" s="52" t="str">
        <f>IFERROR(IF($G117=Tabelid!$L$6,$E117*U117,IFERROR($E117*U117/SUM($J117:$AB117)*(Eksplikatsioon!Z118)/SUMPRODUCT($J117:$AB117,Eksplikatsioon!$O118:$AG118),"")),"")</f>
        <v/>
      </c>
      <c r="AO117" s="52" t="str">
        <f>IFERROR(IF($G117=Tabelid!$L$6,$E117*V117,IFERROR($E117*V117/SUM($J117:$AB117)*(Eksplikatsioon!AA118)/SUMPRODUCT($J117:$AB117,Eksplikatsioon!$O118:$AG118),"")),"")</f>
        <v/>
      </c>
      <c r="AP117" s="52" t="str">
        <f>IFERROR(IF($G117=Tabelid!$L$6,$E117*W117,IFERROR($E117*W117/SUM($J117:$AB117)*(Eksplikatsioon!AB118)/SUMPRODUCT($J117:$AB117,Eksplikatsioon!$O118:$AG118),"")),"")</f>
        <v/>
      </c>
      <c r="AQ117" s="52" t="str">
        <f>IFERROR(IF($G117=Tabelid!$L$6,$E117*X117,IFERROR($E117*X117/SUM($J117:$AB117)*(Eksplikatsioon!AC118)/SUMPRODUCT($J117:$AB117,Eksplikatsioon!$O118:$AG118),"")),"")</f>
        <v/>
      </c>
      <c r="AR117" s="52" t="str">
        <f>IFERROR(IF($G117=Tabelid!$L$6,$E117*Y117,IFERROR($E117*Y117/SUM($J117:$AB117)*(Eksplikatsioon!AD118)/SUMPRODUCT($J117:$AB117,Eksplikatsioon!$O118:$AG118),"")),"")</f>
        <v/>
      </c>
      <c r="AS117" s="52" t="str">
        <f>IFERROR(IF($G117=Tabelid!$L$6,$E117*Z117,IFERROR($E117*Z117/SUM($J117:$AB117)*(Eksplikatsioon!AE118)/SUMPRODUCT($J117:$AB117,Eksplikatsioon!$O118:$AG118),"")),"")</f>
        <v/>
      </c>
      <c r="AT117" s="52" t="str">
        <f>IFERROR(IF($G117=Tabelid!$L$6,$E117*AA117,IFERROR($E117*AA117/SUM($J117:$AB117)*(Eksplikatsioon!AF118)/SUMPRODUCT($J117:$AB117,Eksplikatsioon!$O118:$AG118),"")),"")</f>
        <v/>
      </c>
      <c r="AU117" s="52" t="str">
        <f>IFERROR(IF($G117=Tabelid!$L$6,$E117*AB117,IFERROR($E117*AB117/SUM($J117:$AB117)*(Eksplikatsioon!AG118)/SUMPRODUCT($J117:$AB117,Eksplikatsioon!$O118:$AG118),"")),"")</f>
        <v/>
      </c>
    </row>
    <row r="118" spans="1:47" x14ac:dyDescent="0.25">
      <c r="A118" s="38" t="str">
        <f>IF(Eksplikatsioon!A119=0,"",Eksplikatsioon!A119)</f>
        <v/>
      </c>
      <c r="B118" s="38" t="str">
        <f>IF(Eksplikatsioon!B119=0,"",Eksplikatsioon!B119)</f>
        <v/>
      </c>
      <c r="C118" s="38" t="str">
        <f>IF(Eksplikatsioon!C119=0,"",Eksplikatsioon!C119)</f>
        <v/>
      </c>
      <c r="D118" s="38" t="str">
        <f>IF(Eksplikatsioon!D119=0,"",Eksplikatsioon!D119)</f>
        <v/>
      </c>
      <c r="E118" s="38" t="str">
        <f>IF(Eksplikatsioon!F119=0,"",Eksplikatsioon!F119)</f>
        <v/>
      </c>
      <c r="F118" s="38" t="str">
        <f>IF(Eksplikatsioon!H119=0,"",Eksplikatsioon!H119)</f>
        <v/>
      </c>
      <c r="G118" s="38" t="str">
        <f>IF(Eksplikatsioon!J119=0,"",Eksplikatsioon!J119)</f>
        <v/>
      </c>
      <c r="H118" s="38" t="str">
        <f>IF(Eksplikatsioon!K119=0,"",Eksplikatsioon!K119)</f>
        <v/>
      </c>
      <c r="I118" s="38" t="str">
        <f>IF(Eksplikatsioon!L119=0,"",Eksplikatsioon!L119)</f>
        <v/>
      </c>
      <c r="J118" s="52"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52"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52"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52"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52"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52"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52"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52"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52"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52"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52"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52"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52"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52"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52"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52"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52"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52"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52"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52" t="str">
        <f>IFERROR(IF($G118=Tabelid!$L$6,$E118*J118,IFERROR($E118*J118/SUM($J118:$AB118)*(Eksplikatsioon!O119)/SUMPRODUCT($J118:$AB118,Eksplikatsioon!$O119:$AG119),"")),"")</f>
        <v/>
      </c>
      <c r="AD118" s="52" t="str">
        <f>IFERROR(IF($G118=Tabelid!$L$6,$E118*K118,IFERROR($E118*K118/SUM($J118:$AB118)*(Eksplikatsioon!P119)/SUMPRODUCT($J118:$AB118,Eksplikatsioon!$O119:$AG119),"")),"")</f>
        <v/>
      </c>
      <c r="AE118" s="52" t="str">
        <f>IFERROR(IF($G118=Tabelid!$L$6,$E118*L118,IFERROR($E118*L118/SUM($J118:$AB118)*(Eksplikatsioon!Q119)/SUMPRODUCT($J118:$AB118,Eksplikatsioon!$O119:$AG119),"")),"")</f>
        <v/>
      </c>
      <c r="AF118" s="52" t="str">
        <f>IFERROR(IF($G118=Tabelid!$L$6,$E118*M118,IFERROR($E118*M118/SUM($J118:$AB118)*(Eksplikatsioon!R119)/SUMPRODUCT($J118:$AB118,Eksplikatsioon!$O119:$AG119),"")),"")</f>
        <v/>
      </c>
      <c r="AG118" s="52" t="str">
        <f>IFERROR(IF($G118=Tabelid!$L$6,$E118*N118,IFERROR($E118*N118/SUM($J118:$AB118)*(Eksplikatsioon!S119)/SUMPRODUCT($J118:$AB118,Eksplikatsioon!$O119:$AG119),"")),"")</f>
        <v/>
      </c>
      <c r="AH118" s="52" t="str">
        <f>IFERROR(IF($G118=Tabelid!$L$6,$E118*O118,IFERROR($E118*O118/SUM($J118:$AB118)*(Eksplikatsioon!T119)/SUMPRODUCT($J118:$AB118,Eksplikatsioon!$O119:$AG119),"")),"")</f>
        <v/>
      </c>
      <c r="AI118" s="52" t="str">
        <f>IFERROR(IF($G118=Tabelid!$L$6,$E118*P118,IFERROR($E118*P118/SUM($J118:$AB118)*(Eksplikatsioon!U119)/SUMPRODUCT($J118:$AB118,Eksplikatsioon!$O119:$AG119),"")),"")</f>
        <v/>
      </c>
      <c r="AJ118" s="52" t="str">
        <f>IFERROR(IF($G118=Tabelid!$L$6,$E118*Q118,IFERROR($E118*Q118/SUM($J118:$AB118)*(Eksplikatsioon!V119)/SUMPRODUCT($J118:$AB118,Eksplikatsioon!$O119:$AG119),"")),"")</f>
        <v/>
      </c>
      <c r="AK118" s="52" t="str">
        <f>IFERROR(IF($G118=Tabelid!$L$6,$E118*R118,IFERROR($E118*R118/SUM($J118:$AB118)*(Eksplikatsioon!W119)/SUMPRODUCT($J118:$AB118,Eksplikatsioon!$O119:$AG119),"")),"")</f>
        <v/>
      </c>
      <c r="AL118" s="52" t="str">
        <f>IFERROR(IF($G118=Tabelid!$L$6,$E118*S118,IFERROR($E118*S118/SUM($J118:$AB118)*(Eksplikatsioon!X119)/SUMPRODUCT($J118:$AB118,Eksplikatsioon!$O119:$AG119),"")),"")</f>
        <v/>
      </c>
      <c r="AM118" s="52" t="str">
        <f>IFERROR(IF($G118=Tabelid!$L$6,$E118*T118,IFERROR($E118*T118/SUM($J118:$AB118)*(Eksplikatsioon!Y119)/SUMPRODUCT($J118:$AB118,Eksplikatsioon!$O119:$AG119),"")),"")</f>
        <v/>
      </c>
      <c r="AN118" s="52" t="str">
        <f>IFERROR(IF($G118=Tabelid!$L$6,$E118*U118,IFERROR($E118*U118/SUM($J118:$AB118)*(Eksplikatsioon!Z119)/SUMPRODUCT($J118:$AB118,Eksplikatsioon!$O119:$AG119),"")),"")</f>
        <v/>
      </c>
      <c r="AO118" s="52" t="str">
        <f>IFERROR(IF($G118=Tabelid!$L$6,$E118*V118,IFERROR($E118*V118/SUM($J118:$AB118)*(Eksplikatsioon!AA119)/SUMPRODUCT($J118:$AB118,Eksplikatsioon!$O119:$AG119),"")),"")</f>
        <v/>
      </c>
      <c r="AP118" s="52" t="str">
        <f>IFERROR(IF($G118=Tabelid!$L$6,$E118*W118,IFERROR($E118*W118/SUM($J118:$AB118)*(Eksplikatsioon!AB119)/SUMPRODUCT($J118:$AB118,Eksplikatsioon!$O119:$AG119),"")),"")</f>
        <v/>
      </c>
      <c r="AQ118" s="52" t="str">
        <f>IFERROR(IF($G118=Tabelid!$L$6,$E118*X118,IFERROR($E118*X118/SUM($J118:$AB118)*(Eksplikatsioon!AC119)/SUMPRODUCT($J118:$AB118,Eksplikatsioon!$O119:$AG119),"")),"")</f>
        <v/>
      </c>
      <c r="AR118" s="52" t="str">
        <f>IFERROR(IF($G118=Tabelid!$L$6,$E118*Y118,IFERROR($E118*Y118/SUM($J118:$AB118)*(Eksplikatsioon!AD119)/SUMPRODUCT($J118:$AB118,Eksplikatsioon!$O119:$AG119),"")),"")</f>
        <v/>
      </c>
      <c r="AS118" s="52" t="str">
        <f>IFERROR(IF($G118=Tabelid!$L$6,$E118*Z118,IFERROR($E118*Z118/SUM($J118:$AB118)*(Eksplikatsioon!AE119)/SUMPRODUCT($J118:$AB118,Eksplikatsioon!$O119:$AG119),"")),"")</f>
        <v/>
      </c>
      <c r="AT118" s="52" t="str">
        <f>IFERROR(IF($G118=Tabelid!$L$6,$E118*AA118,IFERROR($E118*AA118/SUM($J118:$AB118)*(Eksplikatsioon!AF119)/SUMPRODUCT($J118:$AB118,Eksplikatsioon!$O119:$AG119),"")),"")</f>
        <v/>
      </c>
      <c r="AU118" s="52" t="str">
        <f>IFERROR(IF($G118=Tabelid!$L$6,$E118*AB118,IFERROR($E118*AB118/SUM($J118:$AB118)*(Eksplikatsioon!AG119)/SUMPRODUCT($J118:$AB118,Eksplikatsioon!$O119:$AG119),"")),"")</f>
        <v/>
      </c>
    </row>
    <row r="119" spans="1:47" x14ac:dyDescent="0.25">
      <c r="A119" s="38" t="str">
        <f>IF(Eksplikatsioon!A120=0,"",Eksplikatsioon!A120)</f>
        <v/>
      </c>
      <c r="B119" s="38" t="str">
        <f>IF(Eksplikatsioon!B120=0,"",Eksplikatsioon!B120)</f>
        <v/>
      </c>
      <c r="C119" s="38" t="str">
        <f>IF(Eksplikatsioon!C120=0,"",Eksplikatsioon!C120)</f>
        <v/>
      </c>
      <c r="D119" s="38" t="str">
        <f>IF(Eksplikatsioon!D120=0,"",Eksplikatsioon!D120)</f>
        <v/>
      </c>
      <c r="E119" s="38" t="str">
        <f>IF(Eksplikatsioon!F120=0,"",Eksplikatsioon!F120)</f>
        <v/>
      </c>
      <c r="F119" s="38" t="str">
        <f>IF(Eksplikatsioon!H120=0,"",Eksplikatsioon!H120)</f>
        <v/>
      </c>
      <c r="G119" s="38" t="str">
        <f>IF(Eksplikatsioon!J120=0,"",Eksplikatsioon!J120)</f>
        <v/>
      </c>
      <c r="H119" s="38" t="str">
        <f>IF(Eksplikatsioon!K120=0,"",Eksplikatsioon!K120)</f>
        <v/>
      </c>
      <c r="I119" s="38" t="str">
        <f>IF(Eksplikatsioon!L120=0,"",Eksplikatsioon!L120)</f>
        <v/>
      </c>
      <c r="J119" s="52"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52"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52"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52"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52"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52"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52"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52"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52"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52"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52"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52"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52"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52"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52"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52"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52"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52"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52"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52" t="str">
        <f>IFERROR(IF($G119=Tabelid!$L$6,$E119*J119,IFERROR($E119*J119/SUM($J119:$AB119)*(Eksplikatsioon!O120)/SUMPRODUCT($J119:$AB119,Eksplikatsioon!$O120:$AG120),"")),"")</f>
        <v/>
      </c>
      <c r="AD119" s="52" t="str">
        <f>IFERROR(IF($G119=Tabelid!$L$6,$E119*K119,IFERROR($E119*K119/SUM($J119:$AB119)*(Eksplikatsioon!P120)/SUMPRODUCT($J119:$AB119,Eksplikatsioon!$O120:$AG120),"")),"")</f>
        <v/>
      </c>
      <c r="AE119" s="52" t="str">
        <f>IFERROR(IF($G119=Tabelid!$L$6,$E119*L119,IFERROR($E119*L119/SUM($J119:$AB119)*(Eksplikatsioon!Q120)/SUMPRODUCT($J119:$AB119,Eksplikatsioon!$O120:$AG120),"")),"")</f>
        <v/>
      </c>
      <c r="AF119" s="52" t="str">
        <f>IFERROR(IF($G119=Tabelid!$L$6,$E119*M119,IFERROR($E119*M119/SUM($J119:$AB119)*(Eksplikatsioon!R120)/SUMPRODUCT($J119:$AB119,Eksplikatsioon!$O120:$AG120),"")),"")</f>
        <v/>
      </c>
      <c r="AG119" s="52" t="str">
        <f>IFERROR(IF($G119=Tabelid!$L$6,$E119*N119,IFERROR($E119*N119/SUM($J119:$AB119)*(Eksplikatsioon!S120)/SUMPRODUCT($J119:$AB119,Eksplikatsioon!$O120:$AG120),"")),"")</f>
        <v/>
      </c>
      <c r="AH119" s="52" t="str">
        <f>IFERROR(IF($G119=Tabelid!$L$6,$E119*O119,IFERROR($E119*O119/SUM($J119:$AB119)*(Eksplikatsioon!T120)/SUMPRODUCT($J119:$AB119,Eksplikatsioon!$O120:$AG120),"")),"")</f>
        <v/>
      </c>
      <c r="AI119" s="52" t="str">
        <f>IFERROR(IF($G119=Tabelid!$L$6,$E119*P119,IFERROR($E119*P119/SUM($J119:$AB119)*(Eksplikatsioon!U120)/SUMPRODUCT($J119:$AB119,Eksplikatsioon!$O120:$AG120),"")),"")</f>
        <v/>
      </c>
      <c r="AJ119" s="52" t="str">
        <f>IFERROR(IF($G119=Tabelid!$L$6,$E119*Q119,IFERROR($E119*Q119/SUM($J119:$AB119)*(Eksplikatsioon!V120)/SUMPRODUCT($J119:$AB119,Eksplikatsioon!$O120:$AG120),"")),"")</f>
        <v/>
      </c>
      <c r="AK119" s="52" t="str">
        <f>IFERROR(IF($G119=Tabelid!$L$6,$E119*R119,IFERROR($E119*R119/SUM($J119:$AB119)*(Eksplikatsioon!W120)/SUMPRODUCT($J119:$AB119,Eksplikatsioon!$O120:$AG120),"")),"")</f>
        <v/>
      </c>
      <c r="AL119" s="52" t="str">
        <f>IFERROR(IF($G119=Tabelid!$L$6,$E119*S119,IFERROR($E119*S119/SUM($J119:$AB119)*(Eksplikatsioon!X120)/SUMPRODUCT($J119:$AB119,Eksplikatsioon!$O120:$AG120),"")),"")</f>
        <v/>
      </c>
      <c r="AM119" s="52" t="str">
        <f>IFERROR(IF($G119=Tabelid!$L$6,$E119*T119,IFERROR($E119*T119/SUM($J119:$AB119)*(Eksplikatsioon!Y120)/SUMPRODUCT($J119:$AB119,Eksplikatsioon!$O120:$AG120),"")),"")</f>
        <v/>
      </c>
      <c r="AN119" s="52" t="str">
        <f>IFERROR(IF($G119=Tabelid!$L$6,$E119*U119,IFERROR($E119*U119/SUM($J119:$AB119)*(Eksplikatsioon!Z120)/SUMPRODUCT($J119:$AB119,Eksplikatsioon!$O120:$AG120),"")),"")</f>
        <v/>
      </c>
      <c r="AO119" s="52" t="str">
        <f>IFERROR(IF($G119=Tabelid!$L$6,$E119*V119,IFERROR($E119*V119/SUM($J119:$AB119)*(Eksplikatsioon!AA120)/SUMPRODUCT($J119:$AB119,Eksplikatsioon!$O120:$AG120),"")),"")</f>
        <v/>
      </c>
      <c r="AP119" s="52" t="str">
        <f>IFERROR(IF($G119=Tabelid!$L$6,$E119*W119,IFERROR($E119*W119/SUM($J119:$AB119)*(Eksplikatsioon!AB120)/SUMPRODUCT($J119:$AB119,Eksplikatsioon!$O120:$AG120),"")),"")</f>
        <v/>
      </c>
      <c r="AQ119" s="52" t="str">
        <f>IFERROR(IF($G119=Tabelid!$L$6,$E119*X119,IFERROR($E119*X119/SUM($J119:$AB119)*(Eksplikatsioon!AC120)/SUMPRODUCT($J119:$AB119,Eksplikatsioon!$O120:$AG120),"")),"")</f>
        <v/>
      </c>
      <c r="AR119" s="52" t="str">
        <f>IFERROR(IF($G119=Tabelid!$L$6,$E119*Y119,IFERROR($E119*Y119/SUM($J119:$AB119)*(Eksplikatsioon!AD120)/SUMPRODUCT($J119:$AB119,Eksplikatsioon!$O120:$AG120),"")),"")</f>
        <v/>
      </c>
      <c r="AS119" s="52" t="str">
        <f>IFERROR(IF($G119=Tabelid!$L$6,$E119*Z119,IFERROR($E119*Z119/SUM($J119:$AB119)*(Eksplikatsioon!AE120)/SUMPRODUCT($J119:$AB119,Eksplikatsioon!$O120:$AG120),"")),"")</f>
        <v/>
      </c>
      <c r="AT119" s="52" t="str">
        <f>IFERROR(IF($G119=Tabelid!$L$6,$E119*AA119,IFERROR($E119*AA119/SUM($J119:$AB119)*(Eksplikatsioon!AF120)/SUMPRODUCT($J119:$AB119,Eksplikatsioon!$O120:$AG120),"")),"")</f>
        <v/>
      </c>
      <c r="AU119" s="52" t="str">
        <f>IFERROR(IF($G119=Tabelid!$L$6,$E119*AB119,IFERROR($E119*AB119/SUM($J119:$AB119)*(Eksplikatsioon!AG120)/SUMPRODUCT($J119:$AB119,Eksplikatsioon!$O120:$AG120),"")),"")</f>
        <v/>
      </c>
    </row>
    <row r="120" spans="1:47" x14ac:dyDescent="0.25">
      <c r="A120" s="38" t="str">
        <f>IF(Eksplikatsioon!A121=0,"",Eksplikatsioon!A121)</f>
        <v/>
      </c>
      <c r="B120" s="38" t="str">
        <f>IF(Eksplikatsioon!B121=0,"",Eksplikatsioon!B121)</f>
        <v/>
      </c>
      <c r="C120" s="38" t="str">
        <f>IF(Eksplikatsioon!C121=0,"",Eksplikatsioon!C121)</f>
        <v/>
      </c>
      <c r="D120" s="38" t="str">
        <f>IF(Eksplikatsioon!D121=0,"",Eksplikatsioon!D121)</f>
        <v/>
      </c>
      <c r="E120" s="38" t="str">
        <f>IF(Eksplikatsioon!F121=0,"",Eksplikatsioon!F121)</f>
        <v/>
      </c>
      <c r="F120" s="38" t="str">
        <f>IF(Eksplikatsioon!H121=0,"",Eksplikatsioon!H121)</f>
        <v/>
      </c>
      <c r="G120" s="38" t="str">
        <f>IF(Eksplikatsioon!J121=0,"",Eksplikatsioon!J121)</f>
        <v/>
      </c>
      <c r="H120" s="38" t="str">
        <f>IF(Eksplikatsioon!K121=0,"",Eksplikatsioon!K121)</f>
        <v/>
      </c>
      <c r="I120" s="38" t="str">
        <f>IF(Eksplikatsioon!L121=0,"",Eksplikatsioon!L121)</f>
        <v/>
      </c>
      <c r="J120" s="52"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52"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52"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52"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52"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52"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52"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52"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52"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52"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52"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52"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52"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52"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52"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52"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52"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52"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52"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52" t="str">
        <f>IFERROR(IF($G120=Tabelid!$L$6,$E120*J120,IFERROR($E120*J120/SUM($J120:$AB120)*(Eksplikatsioon!O121)/SUMPRODUCT($J120:$AB120,Eksplikatsioon!$O121:$AG121),"")),"")</f>
        <v/>
      </c>
      <c r="AD120" s="52" t="str">
        <f>IFERROR(IF($G120=Tabelid!$L$6,$E120*K120,IFERROR($E120*K120/SUM($J120:$AB120)*(Eksplikatsioon!P121)/SUMPRODUCT($J120:$AB120,Eksplikatsioon!$O121:$AG121),"")),"")</f>
        <v/>
      </c>
      <c r="AE120" s="52" t="str">
        <f>IFERROR(IF($G120=Tabelid!$L$6,$E120*L120,IFERROR($E120*L120/SUM($J120:$AB120)*(Eksplikatsioon!Q121)/SUMPRODUCT($J120:$AB120,Eksplikatsioon!$O121:$AG121),"")),"")</f>
        <v/>
      </c>
      <c r="AF120" s="52" t="str">
        <f>IFERROR(IF($G120=Tabelid!$L$6,$E120*M120,IFERROR($E120*M120/SUM($J120:$AB120)*(Eksplikatsioon!R121)/SUMPRODUCT($J120:$AB120,Eksplikatsioon!$O121:$AG121),"")),"")</f>
        <v/>
      </c>
      <c r="AG120" s="52" t="str">
        <f>IFERROR(IF($G120=Tabelid!$L$6,$E120*N120,IFERROR($E120*N120/SUM($J120:$AB120)*(Eksplikatsioon!S121)/SUMPRODUCT($J120:$AB120,Eksplikatsioon!$O121:$AG121),"")),"")</f>
        <v/>
      </c>
      <c r="AH120" s="52" t="str">
        <f>IFERROR(IF($G120=Tabelid!$L$6,$E120*O120,IFERROR($E120*O120/SUM($J120:$AB120)*(Eksplikatsioon!T121)/SUMPRODUCT($J120:$AB120,Eksplikatsioon!$O121:$AG121),"")),"")</f>
        <v/>
      </c>
      <c r="AI120" s="52" t="str">
        <f>IFERROR(IF($G120=Tabelid!$L$6,$E120*P120,IFERROR($E120*P120/SUM($J120:$AB120)*(Eksplikatsioon!U121)/SUMPRODUCT($J120:$AB120,Eksplikatsioon!$O121:$AG121),"")),"")</f>
        <v/>
      </c>
      <c r="AJ120" s="52" t="str">
        <f>IFERROR(IF($G120=Tabelid!$L$6,$E120*Q120,IFERROR($E120*Q120/SUM($J120:$AB120)*(Eksplikatsioon!V121)/SUMPRODUCT($J120:$AB120,Eksplikatsioon!$O121:$AG121),"")),"")</f>
        <v/>
      </c>
      <c r="AK120" s="52" t="str">
        <f>IFERROR(IF($G120=Tabelid!$L$6,$E120*R120,IFERROR($E120*R120/SUM($J120:$AB120)*(Eksplikatsioon!W121)/SUMPRODUCT($J120:$AB120,Eksplikatsioon!$O121:$AG121),"")),"")</f>
        <v/>
      </c>
      <c r="AL120" s="52" t="str">
        <f>IFERROR(IF($G120=Tabelid!$L$6,$E120*S120,IFERROR($E120*S120/SUM($J120:$AB120)*(Eksplikatsioon!X121)/SUMPRODUCT($J120:$AB120,Eksplikatsioon!$O121:$AG121),"")),"")</f>
        <v/>
      </c>
      <c r="AM120" s="52" t="str">
        <f>IFERROR(IF($G120=Tabelid!$L$6,$E120*T120,IFERROR($E120*T120/SUM($J120:$AB120)*(Eksplikatsioon!Y121)/SUMPRODUCT($J120:$AB120,Eksplikatsioon!$O121:$AG121),"")),"")</f>
        <v/>
      </c>
      <c r="AN120" s="52" t="str">
        <f>IFERROR(IF($G120=Tabelid!$L$6,$E120*U120,IFERROR($E120*U120/SUM($J120:$AB120)*(Eksplikatsioon!Z121)/SUMPRODUCT($J120:$AB120,Eksplikatsioon!$O121:$AG121),"")),"")</f>
        <v/>
      </c>
      <c r="AO120" s="52" t="str">
        <f>IFERROR(IF($G120=Tabelid!$L$6,$E120*V120,IFERROR($E120*V120/SUM($J120:$AB120)*(Eksplikatsioon!AA121)/SUMPRODUCT($J120:$AB120,Eksplikatsioon!$O121:$AG121),"")),"")</f>
        <v/>
      </c>
      <c r="AP120" s="52" t="str">
        <f>IFERROR(IF($G120=Tabelid!$L$6,$E120*W120,IFERROR($E120*W120/SUM($J120:$AB120)*(Eksplikatsioon!AB121)/SUMPRODUCT($J120:$AB120,Eksplikatsioon!$O121:$AG121),"")),"")</f>
        <v/>
      </c>
      <c r="AQ120" s="52" t="str">
        <f>IFERROR(IF($G120=Tabelid!$L$6,$E120*X120,IFERROR($E120*X120/SUM($J120:$AB120)*(Eksplikatsioon!AC121)/SUMPRODUCT($J120:$AB120,Eksplikatsioon!$O121:$AG121),"")),"")</f>
        <v/>
      </c>
      <c r="AR120" s="52" t="str">
        <f>IFERROR(IF($G120=Tabelid!$L$6,$E120*Y120,IFERROR($E120*Y120/SUM($J120:$AB120)*(Eksplikatsioon!AD121)/SUMPRODUCT($J120:$AB120,Eksplikatsioon!$O121:$AG121),"")),"")</f>
        <v/>
      </c>
      <c r="AS120" s="52" t="str">
        <f>IFERROR(IF($G120=Tabelid!$L$6,$E120*Z120,IFERROR($E120*Z120/SUM($J120:$AB120)*(Eksplikatsioon!AE121)/SUMPRODUCT($J120:$AB120,Eksplikatsioon!$O121:$AG121),"")),"")</f>
        <v/>
      </c>
      <c r="AT120" s="52" t="str">
        <f>IFERROR(IF($G120=Tabelid!$L$6,$E120*AA120,IFERROR($E120*AA120/SUM($J120:$AB120)*(Eksplikatsioon!AF121)/SUMPRODUCT($J120:$AB120,Eksplikatsioon!$O121:$AG121),"")),"")</f>
        <v/>
      </c>
      <c r="AU120" s="52" t="str">
        <f>IFERROR(IF($G120=Tabelid!$L$6,$E120*AB120,IFERROR($E120*AB120/SUM($J120:$AB120)*(Eksplikatsioon!AG121)/SUMPRODUCT($J120:$AB120,Eksplikatsioon!$O121:$AG121),"")),"")</f>
        <v/>
      </c>
    </row>
    <row r="121" spans="1:47" x14ac:dyDescent="0.25">
      <c r="A121" s="38" t="str">
        <f>IF(Eksplikatsioon!A122=0,"",Eksplikatsioon!A122)</f>
        <v/>
      </c>
      <c r="B121" s="38" t="str">
        <f>IF(Eksplikatsioon!B122=0,"",Eksplikatsioon!B122)</f>
        <v/>
      </c>
      <c r="C121" s="38" t="str">
        <f>IF(Eksplikatsioon!C122=0,"",Eksplikatsioon!C122)</f>
        <v/>
      </c>
      <c r="D121" s="38" t="str">
        <f>IF(Eksplikatsioon!D122=0,"",Eksplikatsioon!D122)</f>
        <v/>
      </c>
      <c r="E121" s="38" t="str">
        <f>IF(Eksplikatsioon!F122=0,"",Eksplikatsioon!F122)</f>
        <v/>
      </c>
      <c r="F121" s="38" t="str">
        <f>IF(Eksplikatsioon!H122=0,"",Eksplikatsioon!H122)</f>
        <v/>
      </c>
      <c r="G121" s="38" t="str">
        <f>IF(Eksplikatsioon!J122=0,"",Eksplikatsioon!J122)</f>
        <v/>
      </c>
      <c r="H121" s="38" t="str">
        <f>IF(Eksplikatsioon!K122=0,"",Eksplikatsioon!K122)</f>
        <v/>
      </c>
      <c r="I121" s="38" t="str">
        <f>IF(Eksplikatsioon!L122=0,"",Eksplikatsioon!L122)</f>
        <v/>
      </c>
      <c r="J121" s="52"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52"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52"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52"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52"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52"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52"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52"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52"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52"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52"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52"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52"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52"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52"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52"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52"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52"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52"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52" t="str">
        <f>IFERROR(IF($G121=Tabelid!$L$6,$E121*J121,IFERROR($E121*J121/SUM($J121:$AB121)*(Eksplikatsioon!O122)/SUMPRODUCT($J121:$AB121,Eksplikatsioon!$O122:$AG122),"")),"")</f>
        <v/>
      </c>
      <c r="AD121" s="52" t="str">
        <f>IFERROR(IF($G121=Tabelid!$L$6,$E121*K121,IFERROR($E121*K121/SUM($J121:$AB121)*(Eksplikatsioon!P122)/SUMPRODUCT($J121:$AB121,Eksplikatsioon!$O122:$AG122),"")),"")</f>
        <v/>
      </c>
      <c r="AE121" s="52" t="str">
        <f>IFERROR(IF($G121=Tabelid!$L$6,$E121*L121,IFERROR($E121*L121/SUM($J121:$AB121)*(Eksplikatsioon!Q122)/SUMPRODUCT($J121:$AB121,Eksplikatsioon!$O122:$AG122),"")),"")</f>
        <v/>
      </c>
      <c r="AF121" s="52" t="str">
        <f>IFERROR(IF($G121=Tabelid!$L$6,$E121*M121,IFERROR($E121*M121/SUM($J121:$AB121)*(Eksplikatsioon!R122)/SUMPRODUCT($J121:$AB121,Eksplikatsioon!$O122:$AG122),"")),"")</f>
        <v/>
      </c>
      <c r="AG121" s="52" t="str">
        <f>IFERROR(IF($G121=Tabelid!$L$6,$E121*N121,IFERROR($E121*N121/SUM($J121:$AB121)*(Eksplikatsioon!S122)/SUMPRODUCT($J121:$AB121,Eksplikatsioon!$O122:$AG122),"")),"")</f>
        <v/>
      </c>
      <c r="AH121" s="52" t="str">
        <f>IFERROR(IF($G121=Tabelid!$L$6,$E121*O121,IFERROR($E121*O121/SUM($J121:$AB121)*(Eksplikatsioon!T122)/SUMPRODUCT($J121:$AB121,Eksplikatsioon!$O122:$AG122),"")),"")</f>
        <v/>
      </c>
      <c r="AI121" s="52" t="str">
        <f>IFERROR(IF($G121=Tabelid!$L$6,$E121*P121,IFERROR($E121*P121/SUM($J121:$AB121)*(Eksplikatsioon!U122)/SUMPRODUCT($J121:$AB121,Eksplikatsioon!$O122:$AG122),"")),"")</f>
        <v/>
      </c>
      <c r="AJ121" s="52" t="str">
        <f>IFERROR(IF($G121=Tabelid!$L$6,$E121*Q121,IFERROR($E121*Q121/SUM($J121:$AB121)*(Eksplikatsioon!V122)/SUMPRODUCT($J121:$AB121,Eksplikatsioon!$O122:$AG122),"")),"")</f>
        <v/>
      </c>
      <c r="AK121" s="52" t="str">
        <f>IFERROR(IF($G121=Tabelid!$L$6,$E121*R121,IFERROR($E121*R121/SUM($J121:$AB121)*(Eksplikatsioon!W122)/SUMPRODUCT($J121:$AB121,Eksplikatsioon!$O122:$AG122),"")),"")</f>
        <v/>
      </c>
      <c r="AL121" s="52" t="str">
        <f>IFERROR(IF($G121=Tabelid!$L$6,$E121*S121,IFERROR($E121*S121/SUM($J121:$AB121)*(Eksplikatsioon!X122)/SUMPRODUCT($J121:$AB121,Eksplikatsioon!$O122:$AG122),"")),"")</f>
        <v/>
      </c>
      <c r="AM121" s="52" t="str">
        <f>IFERROR(IF($G121=Tabelid!$L$6,$E121*T121,IFERROR($E121*T121/SUM($J121:$AB121)*(Eksplikatsioon!Y122)/SUMPRODUCT($J121:$AB121,Eksplikatsioon!$O122:$AG122),"")),"")</f>
        <v/>
      </c>
      <c r="AN121" s="52" t="str">
        <f>IFERROR(IF($G121=Tabelid!$L$6,$E121*U121,IFERROR($E121*U121/SUM($J121:$AB121)*(Eksplikatsioon!Z122)/SUMPRODUCT($J121:$AB121,Eksplikatsioon!$O122:$AG122),"")),"")</f>
        <v/>
      </c>
      <c r="AO121" s="52" t="str">
        <f>IFERROR(IF($G121=Tabelid!$L$6,$E121*V121,IFERROR($E121*V121/SUM($J121:$AB121)*(Eksplikatsioon!AA122)/SUMPRODUCT($J121:$AB121,Eksplikatsioon!$O122:$AG122),"")),"")</f>
        <v/>
      </c>
      <c r="AP121" s="52" t="str">
        <f>IFERROR(IF($G121=Tabelid!$L$6,$E121*W121,IFERROR($E121*W121/SUM($J121:$AB121)*(Eksplikatsioon!AB122)/SUMPRODUCT($J121:$AB121,Eksplikatsioon!$O122:$AG122),"")),"")</f>
        <v/>
      </c>
      <c r="AQ121" s="52" t="str">
        <f>IFERROR(IF($G121=Tabelid!$L$6,$E121*X121,IFERROR($E121*X121/SUM($J121:$AB121)*(Eksplikatsioon!AC122)/SUMPRODUCT($J121:$AB121,Eksplikatsioon!$O122:$AG122),"")),"")</f>
        <v/>
      </c>
      <c r="AR121" s="52" t="str">
        <f>IFERROR(IF($G121=Tabelid!$L$6,$E121*Y121,IFERROR($E121*Y121/SUM($J121:$AB121)*(Eksplikatsioon!AD122)/SUMPRODUCT($J121:$AB121,Eksplikatsioon!$O122:$AG122),"")),"")</f>
        <v/>
      </c>
      <c r="AS121" s="52" t="str">
        <f>IFERROR(IF($G121=Tabelid!$L$6,$E121*Z121,IFERROR($E121*Z121/SUM($J121:$AB121)*(Eksplikatsioon!AE122)/SUMPRODUCT($J121:$AB121,Eksplikatsioon!$O122:$AG122),"")),"")</f>
        <v/>
      </c>
      <c r="AT121" s="52" t="str">
        <f>IFERROR(IF($G121=Tabelid!$L$6,$E121*AA121,IFERROR($E121*AA121/SUM($J121:$AB121)*(Eksplikatsioon!AF122)/SUMPRODUCT($J121:$AB121,Eksplikatsioon!$O122:$AG122),"")),"")</f>
        <v/>
      </c>
      <c r="AU121" s="52" t="str">
        <f>IFERROR(IF($G121=Tabelid!$L$6,$E121*AB121,IFERROR($E121*AB121/SUM($J121:$AB121)*(Eksplikatsioon!AG122)/SUMPRODUCT($J121:$AB121,Eksplikatsioon!$O122:$AG122),"")),"")</f>
        <v/>
      </c>
    </row>
    <row r="122" spans="1:47" x14ac:dyDescent="0.25">
      <c r="A122" s="38" t="str">
        <f>IF(Eksplikatsioon!A123=0,"",Eksplikatsioon!A123)</f>
        <v/>
      </c>
      <c r="B122" s="38" t="str">
        <f>IF(Eksplikatsioon!B123=0,"",Eksplikatsioon!B123)</f>
        <v/>
      </c>
      <c r="C122" s="38" t="str">
        <f>IF(Eksplikatsioon!C123=0,"",Eksplikatsioon!C123)</f>
        <v/>
      </c>
      <c r="D122" s="38" t="str">
        <f>IF(Eksplikatsioon!D123=0,"",Eksplikatsioon!D123)</f>
        <v/>
      </c>
      <c r="E122" s="38" t="str">
        <f>IF(Eksplikatsioon!F123=0,"",Eksplikatsioon!F123)</f>
        <v/>
      </c>
      <c r="F122" s="38" t="str">
        <f>IF(Eksplikatsioon!H123=0,"",Eksplikatsioon!H123)</f>
        <v/>
      </c>
      <c r="G122" s="38" t="str">
        <f>IF(Eksplikatsioon!J123=0,"",Eksplikatsioon!J123)</f>
        <v/>
      </c>
      <c r="H122" s="38" t="str">
        <f>IF(Eksplikatsioon!K123=0,"",Eksplikatsioon!K123)</f>
        <v/>
      </c>
      <c r="I122" s="38" t="str">
        <f>IF(Eksplikatsioon!L123=0,"",Eksplikatsioon!L123)</f>
        <v/>
      </c>
      <c r="J122" s="52"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52"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52"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52"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52"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52"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52"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52"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52"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52"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52"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52"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52"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52"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52"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52"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52"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52"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52"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52" t="str">
        <f>IFERROR(IF($G122=Tabelid!$L$6,$E122*J122,IFERROR($E122*J122/SUM($J122:$AB122)*(Eksplikatsioon!O123)/SUMPRODUCT($J122:$AB122,Eksplikatsioon!$O123:$AG123),"")),"")</f>
        <v/>
      </c>
      <c r="AD122" s="52" t="str">
        <f>IFERROR(IF($G122=Tabelid!$L$6,$E122*K122,IFERROR($E122*K122/SUM($J122:$AB122)*(Eksplikatsioon!P123)/SUMPRODUCT($J122:$AB122,Eksplikatsioon!$O123:$AG123),"")),"")</f>
        <v/>
      </c>
      <c r="AE122" s="52" t="str">
        <f>IFERROR(IF($G122=Tabelid!$L$6,$E122*L122,IFERROR($E122*L122/SUM($J122:$AB122)*(Eksplikatsioon!Q123)/SUMPRODUCT($J122:$AB122,Eksplikatsioon!$O123:$AG123),"")),"")</f>
        <v/>
      </c>
      <c r="AF122" s="52" t="str">
        <f>IFERROR(IF($G122=Tabelid!$L$6,$E122*M122,IFERROR($E122*M122/SUM($J122:$AB122)*(Eksplikatsioon!R123)/SUMPRODUCT($J122:$AB122,Eksplikatsioon!$O123:$AG123),"")),"")</f>
        <v/>
      </c>
      <c r="AG122" s="52" t="str">
        <f>IFERROR(IF($G122=Tabelid!$L$6,$E122*N122,IFERROR($E122*N122/SUM($J122:$AB122)*(Eksplikatsioon!S123)/SUMPRODUCT($J122:$AB122,Eksplikatsioon!$O123:$AG123),"")),"")</f>
        <v/>
      </c>
      <c r="AH122" s="52" t="str">
        <f>IFERROR(IF($G122=Tabelid!$L$6,$E122*O122,IFERROR($E122*O122/SUM($J122:$AB122)*(Eksplikatsioon!T123)/SUMPRODUCT($J122:$AB122,Eksplikatsioon!$O123:$AG123),"")),"")</f>
        <v/>
      </c>
      <c r="AI122" s="52" t="str">
        <f>IFERROR(IF($G122=Tabelid!$L$6,$E122*P122,IFERROR($E122*P122/SUM($J122:$AB122)*(Eksplikatsioon!U123)/SUMPRODUCT($J122:$AB122,Eksplikatsioon!$O123:$AG123),"")),"")</f>
        <v/>
      </c>
      <c r="AJ122" s="52" t="str">
        <f>IFERROR(IF($G122=Tabelid!$L$6,$E122*Q122,IFERROR($E122*Q122/SUM($J122:$AB122)*(Eksplikatsioon!V123)/SUMPRODUCT($J122:$AB122,Eksplikatsioon!$O123:$AG123),"")),"")</f>
        <v/>
      </c>
      <c r="AK122" s="52" t="str">
        <f>IFERROR(IF($G122=Tabelid!$L$6,$E122*R122,IFERROR($E122*R122/SUM($J122:$AB122)*(Eksplikatsioon!W123)/SUMPRODUCT($J122:$AB122,Eksplikatsioon!$O123:$AG123),"")),"")</f>
        <v/>
      </c>
      <c r="AL122" s="52" t="str">
        <f>IFERROR(IF($G122=Tabelid!$L$6,$E122*S122,IFERROR($E122*S122/SUM($J122:$AB122)*(Eksplikatsioon!X123)/SUMPRODUCT($J122:$AB122,Eksplikatsioon!$O123:$AG123),"")),"")</f>
        <v/>
      </c>
      <c r="AM122" s="52" t="str">
        <f>IFERROR(IF($G122=Tabelid!$L$6,$E122*T122,IFERROR($E122*T122/SUM($J122:$AB122)*(Eksplikatsioon!Y123)/SUMPRODUCT($J122:$AB122,Eksplikatsioon!$O123:$AG123),"")),"")</f>
        <v/>
      </c>
      <c r="AN122" s="52" t="str">
        <f>IFERROR(IF($G122=Tabelid!$L$6,$E122*U122,IFERROR($E122*U122/SUM($J122:$AB122)*(Eksplikatsioon!Z123)/SUMPRODUCT($J122:$AB122,Eksplikatsioon!$O123:$AG123),"")),"")</f>
        <v/>
      </c>
      <c r="AO122" s="52" t="str">
        <f>IFERROR(IF($G122=Tabelid!$L$6,$E122*V122,IFERROR($E122*V122/SUM($J122:$AB122)*(Eksplikatsioon!AA123)/SUMPRODUCT($J122:$AB122,Eksplikatsioon!$O123:$AG123),"")),"")</f>
        <v/>
      </c>
      <c r="AP122" s="52" t="str">
        <f>IFERROR(IF($G122=Tabelid!$L$6,$E122*W122,IFERROR($E122*W122/SUM($J122:$AB122)*(Eksplikatsioon!AB123)/SUMPRODUCT($J122:$AB122,Eksplikatsioon!$O123:$AG123),"")),"")</f>
        <v/>
      </c>
      <c r="AQ122" s="52" t="str">
        <f>IFERROR(IF($G122=Tabelid!$L$6,$E122*X122,IFERROR($E122*X122/SUM($J122:$AB122)*(Eksplikatsioon!AC123)/SUMPRODUCT($J122:$AB122,Eksplikatsioon!$O123:$AG123),"")),"")</f>
        <v/>
      </c>
      <c r="AR122" s="52" t="str">
        <f>IFERROR(IF($G122=Tabelid!$L$6,$E122*Y122,IFERROR($E122*Y122/SUM($J122:$AB122)*(Eksplikatsioon!AD123)/SUMPRODUCT($J122:$AB122,Eksplikatsioon!$O123:$AG123),"")),"")</f>
        <v/>
      </c>
      <c r="AS122" s="52" t="str">
        <f>IFERROR(IF($G122=Tabelid!$L$6,$E122*Z122,IFERROR($E122*Z122/SUM($J122:$AB122)*(Eksplikatsioon!AE123)/SUMPRODUCT($J122:$AB122,Eksplikatsioon!$O123:$AG123),"")),"")</f>
        <v/>
      </c>
      <c r="AT122" s="52" t="str">
        <f>IFERROR(IF($G122=Tabelid!$L$6,$E122*AA122,IFERROR($E122*AA122/SUM($J122:$AB122)*(Eksplikatsioon!AF123)/SUMPRODUCT($J122:$AB122,Eksplikatsioon!$O123:$AG123),"")),"")</f>
        <v/>
      </c>
      <c r="AU122" s="52" t="str">
        <f>IFERROR(IF($G122=Tabelid!$L$6,$E122*AB122,IFERROR($E122*AB122/SUM($J122:$AB122)*(Eksplikatsioon!AG123)/SUMPRODUCT($J122:$AB122,Eksplikatsioon!$O123:$AG123),"")),"")</f>
        <v/>
      </c>
    </row>
    <row r="123" spans="1:47" x14ac:dyDescent="0.25">
      <c r="A123" s="38" t="str">
        <f>IF(Eksplikatsioon!A124=0,"",Eksplikatsioon!A124)</f>
        <v/>
      </c>
      <c r="B123" s="38" t="str">
        <f>IF(Eksplikatsioon!B124=0,"",Eksplikatsioon!B124)</f>
        <v/>
      </c>
      <c r="C123" s="38" t="str">
        <f>IF(Eksplikatsioon!C124=0,"",Eksplikatsioon!C124)</f>
        <v/>
      </c>
      <c r="D123" s="38" t="str">
        <f>IF(Eksplikatsioon!D124=0,"",Eksplikatsioon!D124)</f>
        <v/>
      </c>
      <c r="E123" s="38" t="str">
        <f>IF(Eksplikatsioon!F124=0,"",Eksplikatsioon!F124)</f>
        <v/>
      </c>
      <c r="F123" s="38" t="str">
        <f>IF(Eksplikatsioon!H124=0,"",Eksplikatsioon!H124)</f>
        <v/>
      </c>
      <c r="G123" s="38" t="str">
        <f>IF(Eksplikatsioon!J124=0,"",Eksplikatsioon!J124)</f>
        <v/>
      </c>
      <c r="H123" s="38" t="str">
        <f>IF(Eksplikatsioon!K124=0,"",Eksplikatsioon!K124)</f>
        <v/>
      </c>
      <c r="I123" s="38" t="str">
        <f>IF(Eksplikatsioon!L124=0,"",Eksplikatsioon!L124)</f>
        <v/>
      </c>
      <c r="J123" s="52"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52"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52"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52"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52"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52"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52"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52"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52"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52"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52"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52"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52"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52"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52"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52"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52"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52"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52"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52" t="str">
        <f>IFERROR(IF($G123=Tabelid!$L$6,$E123*J123,IFERROR($E123*J123/SUM($J123:$AB123)*(Eksplikatsioon!O124)/SUMPRODUCT($J123:$AB123,Eksplikatsioon!$O124:$AG124),"")),"")</f>
        <v/>
      </c>
      <c r="AD123" s="52" t="str">
        <f>IFERROR(IF($G123=Tabelid!$L$6,$E123*K123,IFERROR($E123*K123/SUM($J123:$AB123)*(Eksplikatsioon!P124)/SUMPRODUCT($J123:$AB123,Eksplikatsioon!$O124:$AG124),"")),"")</f>
        <v/>
      </c>
      <c r="AE123" s="52" t="str">
        <f>IFERROR(IF($G123=Tabelid!$L$6,$E123*L123,IFERROR($E123*L123/SUM($J123:$AB123)*(Eksplikatsioon!Q124)/SUMPRODUCT($J123:$AB123,Eksplikatsioon!$O124:$AG124),"")),"")</f>
        <v/>
      </c>
      <c r="AF123" s="52" t="str">
        <f>IFERROR(IF($G123=Tabelid!$L$6,$E123*M123,IFERROR($E123*M123/SUM($J123:$AB123)*(Eksplikatsioon!R124)/SUMPRODUCT($J123:$AB123,Eksplikatsioon!$O124:$AG124),"")),"")</f>
        <v/>
      </c>
      <c r="AG123" s="52" t="str">
        <f>IFERROR(IF($G123=Tabelid!$L$6,$E123*N123,IFERROR($E123*N123/SUM($J123:$AB123)*(Eksplikatsioon!S124)/SUMPRODUCT($J123:$AB123,Eksplikatsioon!$O124:$AG124),"")),"")</f>
        <v/>
      </c>
      <c r="AH123" s="52" t="str">
        <f>IFERROR(IF($G123=Tabelid!$L$6,$E123*O123,IFERROR($E123*O123/SUM($J123:$AB123)*(Eksplikatsioon!T124)/SUMPRODUCT($J123:$AB123,Eksplikatsioon!$O124:$AG124),"")),"")</f>
        <v/>
      </c>
      <c r="AI123" s="52" t="str">
        <f>IFERROR(IF($G123=Tabelid!$L$6,$E123*P123,IFERROR($E123*P123/SUM($J123:$AB123)*(Eksplikatsioon!U124)/SUMPRODUCT($J123:$AB123,Eksplikatsioon!$O124:$AG124),"")),"")</f>
        <v/>
      </c>
      <c r="AJ123" s="52" t="str">
        <f>IFERROR(IF($G123=Tabelid!$L$6,$E123*Q123,IFERROR($E123*Q123/SUM($J123:$AB123)*(Eksplikatsioon!V124)/SUMPRODUCT($J123:$AB123,Eksplikatsioon!$O124:$AG124),"")),"")</f>
        <v/>
      </c>
      <c r="AK123" s="52" t="str">
        <f>IFERROR(IF($G123=Tabelid!$L$6,$E123*R123,IFERROR($E123*R123/SUM($J123:$AB123)*(Eksplikatsioon!W124)/SUMPRODUCT($J123:$AB123,Eksplikatsioon!$O124:$AG124),"")),"")</f>
        <v/>
      </c>
      <c r="AL123" s="52" t="str">
        <f>IFERROR(IF($G123=Tabelid!$L$6,$E123*S123,IFERROR($E123*S123/SUM($J123:$AB123)*(Eksplikatsioon!X124)/SUMPRODUCT($J123:$AB123,Eksplikatsioon!$O124:$AG124),"")),"")</f>
        <v/>
      </c>
      <c r="AM123" s="52" t="str">
        <f>IFERROR(IF($G123=Tabelid!$L$6,$E123*T123,IFERROR($E123*T123/SUM($J123:$AB123)*(Eksplikatsioon!Y124)/SUMPRODUCT($J123:$AB123,Eksplikatsioon!$O124:$AG124),"")),"")</f>
        <v/>
      </c>
      <c r="AN123" s="52" t="str">
        <f>IFERROR(IF($G123=Tabelid!$L$6,$E123*U123,IFERROR($E123*U123/SUM($J123:$AB123)*(Eksplikatsioon!Z124)/SUMPRODUCT($J123:$AB123,Eksplikatsioon!$O124:$AG124),"")),"")</f>
        <v/>
      </c>
      <c r="AO123" s="52" t="str">
        <f>IFERROR(IF($G123=Tabelid!$L$6,$E123*V123,IFERROR($E123*V123/SUM($J123:$AB123)*(Eksplikatsioon!AA124)/SUMPRODUCT($J123:$AB123,Eksplikatsioon!$O124:$AG124),"")),"")</f>
        <v/>
      </c>
      <c r="AP123" s="52" t="str">
        <f>IFERROR(IF($G123=Tabelid!$L$6,$E123*W123,IFERROR($E123*W123/SUM($J123:$AB123)*(Eksplikatsioon!AB124)/SUMPRODUCT($J123:$AB123,Eksplikatsioon!$O124:$AG124),"")),"")</f>
        <v/>
      </c>
      <c r="AQ123" s="52" t="str">
        <f>IFERROR(IF($G123=Tabelid!$L$6,$E123*X123,IFERROR($E123*X123/SUM($J123:$AB123)*(Eksplikatsioon!AC124)/SUMPRODUCT($J123:$AB123,Eksplikatsioon!$O124:$AG124),"")),"")</f>
        <v/>
      </c>
      <c r="AR123" s="52" t="str">
        <f>IFERROR(IF($G123=Tabelid!$L$6,$E123*Y123,IFERROR($E123*Y123/SUM($J123:$AB123)*(Eksplikatsioon!AD124)/SUMPRODUCT($J123:$AB123,Eksplikatsioon!$O124:$AG124),"")),"")</f>
        <v/>
      </c>
      <c r="AS123" s="52" t="str">
        <f>IFERROR(IF($G123=Tabelid!$L$6,$E123*Z123,IFERROR($E123*Z123/SUM($J123:$AB123)*(Eksplikatsioon!AE124)/SUMPRODUCT($J123:$AB123,Eksplikatsioon!$O124:$AG124),"")),"")</f>
        <v/>
      </c>
      <c r="AT123" s="52" t="str">
        <f>IFERROR(IF($G123=Tabelid!$L$6,$E123*AA123,IFERROR($E123*AA123/SUM($J123:$AB123)*(Eksplikatsioon!AF124)/SUMPRODUCT($J123:$AB123,Eksplikatsioon!$O124:$AG124),"")),"")</f>
        <v/>
      </c>
      <c r="AU123" s="52" t="str">
        <f>IFERROR(IF($G123=Tabelid!$L$6,$E123*AB123,IFERROR($E123*AB123/SUM($J123:$AB123)*(Eksplikatsioon!AG124)/SUMPRODUCT($J123:$AB123,Eksplikatsioon!$O124:$AG124),"")),"")</f>
        <v/>
      </c>
    </row>
    <row r="124" spans="1:47" x14ac:dyDescent="0.25">
      <c r="A124" s="38" t="str">
        <f>IF(Eksplikatsioon!A125=0,"",Eksplikatsioon!A125)</f>
        <v/>
      </c>
      <c r="B124" s="38" t="str">
        <f>IF(Eksplikatsioon!B125=0,"",Eksplikatsioon!B125)</f>
        <v/>
      </c>
      <c r="C124" s="38" t="str">
        <f>IF(Eksplikatsioon!C125=0,"",Eksplikatsioon!C125)</f>
        <v/>
      </c>
      <c r="D124" s="38" t="str">
        <f>IF(Eksplikatsioon!D125=0,"",Eksplikatsioon!D125)</f>
        <v/>
      </c>
      <c r="E124" s="38" t="str">
        <f>IF(Eksplikatsioon!F125=0,"",Eksplikatsioon!F125)</f>
        <v/>
      </c>
      <c r="F124" s="38" t="str">
        <f>IF(Eksplikatsioon!H125=0,"",Eksplikatsioon!H125)</f>
        <v/>
      </c>
      <c r="G124" s="38" t="str">
        <f>IF(Eksplikatsioon!J125=0,"",Eksplikatsioon!J125)</f>
        <v/>
      </c>
      <c r="H124" s="38" t="str">
        <f>IF(Eksplikatsioon!K125=0,"",Eksplikatsioon!K125)</f>
        <v/>
      </c>
      <c r="I124" s="38" t="str">
        <f>IF(Eksplikatsioon!L125=0,"",Eksplikatsioon!L125)</f>
        <v/>
      </c>
      <c r="J124" s="52"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52"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52"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52"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52"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52"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52"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52"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52"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52"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52"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52"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52"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52"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52"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52"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52"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52"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52"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52" t="str">
        <f>IFERROR(IF($G124=Tabelid!$L$6,$E124*J124,IFERROR($E124*J124/SUM($J124:$AB124)*(Eksplikatsioon!O125)/SUMPRODUCT($J124:$AB124,Eksplikatsioon!$O125:$AG125),"")),"")</f>
        <v/>
      </c>
      <c r="AD124" s="52" t="str">
        <f>IFERROR(IF($G124=Tabelid!$L$6,$E124*K124,IFERROR($E124*K124/SUM($J124:$AB124)*(Eksplikatsioon!P125)/SUMPRODUCT($J124:$AB124,Eksplikatsioon!$O125:$AG125),"")),"")</f>
        <v/>
      </c>
      <c r="AE124" s="52" t="str">
        <f>IFERROR(IF($G124=Tabelid!$L$6,$E124*L124,IFERROR($E124*L124/SUM($J124:$AB124)*(Eksplikatsioon!Q125)/SUMPRODUCT($J124:$AB124,Eksplikatsioon!$O125:$AG125),"")),"")</f>
        <v/>
      </c>
      <c r="AF124" s="52" t="str">
        <f>IFERROR(IF($G124=Tabelid!$L$6,$E124*M124,IFERROR($E124*M124/SUM($J124:$AB124)*(Eksplikatsioon!R125)/SUMPRODUCT($J124:$AB124,Eksplikatsioon!$O125:$AG125),"")),"")</f>
        <v/>
      </c>
      <c r="AG124" s="52" t="str">
        <f>IFERROR(IF($G124=Tabelid!$L$6,$E124*N124,IFERROR($E124*N124/SUM($J124:$AB124)*(Eksplikatsioon!S125)/SUMPRODUCT($J124:$AB124,Eksplikatsioon!$O125:$AG125),"")),"")</f>
        <v/>
      </c>
      <c r="AH124" s="52" t="str">
        <f>IFERROR(IF($G124=Tabelid!$L$6,$E124*O124,IFERROR($E124*O124/SUM($J124:$AB124)*(Eksplikatsioon!T125)/SUMPRODUCT($J124:$AB124,Eksplikatsioon!$O125:$AG125),"")),"")</f>
        <v/>
      </c>
      <c r="AI124" s="52" t="str">
        <f>IFERROR(IF($G124=Tabelid!$L$6,$E124*P124,IFERROR($E124*P124/SUM($J124:$AB124)*(Eksplikatsioon!U125)/SUMPRODUCT($J124:$AB124,Eksplikatsioon!$O125:$AG125),"")),"")</f>
        <v/>
      </c>
      <c r="AJ124" s="52" t="str">
        <f>IFERROR(IF($G124=Tabelid!$L$6,$E124*Q124,IFERROR($E124*Q124/SUM($J124:$AB124)*(Eksplikatsioon!V125)/SUMPRODUCT($J124:$AB124,Eksplikatsioon!$O125:$AG125),"")),"")</f>
        <v/>
      </c>
      <c r="AK124" s="52" t="str">
        <f>IFERROR(IF($G124=Tabelid!$L$6,$E124*R124,IFERROR($E124*R124/SUM($J124:$AB124)*(Eksplikatsioon!W125)/SUMPRODUCT($J124:$AB124,Eksplikatsioon!$O125:$AG125),"")),"")</f>
        <v/>
      </c>
      <c r="AL124" s="52" t="str">
        <f>IFERROR(IF($G124=Tabelid!$L$6,$E124*S124,IFERROR($E124*S124/SUM($J124:$AB124)*(Eksplikatsioon!X125)/SUMPRODUCT($J124:$AB124,Eksplikatsioon!$O125:$AG125),"")),"")</f>
        <v/>
      </c>
      <c r="AM124" s="52" t="str">
        <f>IFERROR(IF($G124=Tabelid!$L$6,$E124*T124,IFERROR($E124*T124/SUM($J124:$AB124)*(Eksplikatsioon!Y125)/SUMPRODUCT($J124:$AB124,Eksplikatsioon!$O125:$AG125),"")),"")</f>
        <v/>
      </c>
      <c r="AN124" s="52" t="str">
        <f>IFERROR(IF($G124=Tabelid!$L$6,$E124*U124,IFERROR($E124*U124/SUM($J124:$AB124)*(Eksplikatsioon!Z125)/SUMPRODUCT($J124:$AB124,Eksplikatsioon!$O125:$AG125),"")),"")</f>
        <v/>
      </c>
      <c r="AO124" s="52" t="str">
        <f>IFERROR(IF($G124=Tabelid!$L$6,$E124*V124,IFERROR($E124*V124/SUM($J124:$AB124)*(Eksplikatsioon!AA125)/SUMPRODUCT($J124:$AB124,Eksplikatsioon!$O125:$AG125),"")),"")</f>
        <v/>
      </c>
      <c r="AP124" s="52" t="str">
        <f>IFERROR(IF($G124=Tabelid!$L$6,$E124*W124,IFERROR($E124*W124/SUM($J124:$AB124)*(Eksplikatsioon!AB125)/SUMPRODUCT($J124:$AB124,Eksplikatsioon!$O125:$AG125),"")),"")</f>
        <v/>
      </c>
      <c r="AQ124" s="52" t="str">
        <f>IFERROR(IF($G124=Tabelid!$L$6,$E124*X124,IFERROR($E124*X124/SUM($J124:$AB124)*(Eksplikatsioon!AC125)/SUMPRODUCT($J124:$AB124,Eksplikatsioon!$O125:$AG125),"")),"")</f>
        <v/>
      </c>
      <c r="AR124" s="52" t="str">
        <f>IFERROR(IF($G124=Tabelid!$L$6,$E124*Y124,IFERROR($E124*Y124/SUM($J124:$AB124)*(Eksplikatsioon!AD125)/SUMPRODUCT($J124:$AB124,Eksplikatsioon!$O125:$AG125),"")),"")</f>
        <v/>
      </c>
      <c r="AS124" s="52" t="str">
        <f>IFERROR(IF($G124=Tabelid!$L$6,$E124*Z124,IFERROR($E124*Z124/SUM($J124:$AB124)*(Eksplikatsioon!AE125)/SUMPRODUCT($J124:$AB124,Eksplikatsioon!$O125:$AG125),"")),"")</f>
        <v/>
      </c>
      <c r="AT124" s="52" t="str">
        <f>IFERROR(IF($G124=Tabelid!$L$6,$E124*AA124,IFERROR($E124*AA124/SUM($J124:$AB124)*(Eksplikatsioon!AF125)/SUMPRODUCT($J124:$AB124,Eksplikatsioon!$O125:$AG125),"")),"")</f>
        <v/>
      </c>
      <c r="AU124" s="52" t="str">
        <f>IFERROR(IF($G124=Tabelid!$L$6,$E124*AB124,IFERROR($E124*AB124/SUM($J124:$AB124)*(Eksplikatsioon!AG125)/SUMPRODUCT($J124:$AB124,Eksplikatsioon!$O125:$AG125),"")),"")</f>
        <v/>
      </c>
    </row>
    <row r="125" spans="1:47" x14ac:dyDescent="0.25">
      <c r="A125" s="38" t="str">
        <f>IF(Eksplikatsioon!A126=0,"",Eksplikatsioon!A126)</f>
        <v/>
      </c>
      <c r="B125" s="38" t="str">
        <f>IF(Eksplikatsioon!B126=0,"",Eksplikatsioon!B126)</f>
        <v/>
      </c>
      <c r="C125" s="38" t="str">
        <f>IF(Eksplikatsioon!C126=0,"",Eksplikatsioon!C126)</f>
        <v/>
      </c>
      <c r="D125" s="38" t="str">
        <f>IF(Eksplikatsioon!D126=0,"",Eksplikatsioon!D126)</f>
        <v/>
      </c>
      <c r="E125" s="38" t="str">
        <f>IF(Eksplikatsioon!F126=0,"",Eksplikatsioon!F126)</f>
        <v/>
      </c>
      <c r="F125" s="38" t="str">
        <f>IF(Eksplikatsioon!H126=0,"",Eksplikatsioon!H126)</f>
        <v/>
      </c>
      <c r="G125" s="38" t="str">
        <f>IF(Eksplikatsioon!J126=0,"",Eksplikatsioon!J126)</f>
        <v/>
      </c>
      <c r="H125" s="38" t="str">
        <f>IF(Eksplikatsioon!K126=0,"",Eksplikatsioon!K126)</f>
        <v/>
      </c>
      <c r="I125" s="38" t="str">
        <f>IF(Eksplikatsioon!L126=0,"",Eksplikatsioon!L126)</f>
        <v/>
      </c>
      <c r="J125" s="52"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52"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52"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52"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52"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52"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52"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52"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52"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52"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52"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52"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52"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52"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52"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52"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52"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52"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52"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52" t="str">
        <f>IFERROR(IF($G125=Tabelid!$L$6,$E125*J125,IFERROR($E125*J125/SUM($J125:$AB125)*(Eksplikatsioon!O126)/SUMPRODUCT($J125:$AB125,Eksplikatsioon!$O126:$AG126),"")),"")</f>
        <v/>
      </c>
      <c r="AD125" s="52" t="str">
        <f>IFERROR(IF($G125=Tabelid!$L$6,$E125*K125,IFERROR($E125*K125/SUM($J125:$AB125)*(Eksplikatsioon!P126)/SUMPRODUCT($J125:$AB125,Eksplikatsioon!$O126:$AG126),"")),"")</f>
        <v/>
      </c>
      <c r="AE125" s="52" t="str">
        <f>IFERROR(IF($G125=Tabelid!$L$6,$E125*L125,IFERROR($E125*L125/SUM($J125:$AB125)*(Eksplikatsioon!Q126)/SUMPRODUCT($J125:$AB125,Eksplikatsioon!$O126:$AG126),"")),"")</f>
        <v/>
      </c>
      <c r="AF125" s="52" t="str">
        <f>IFERROR(IF($G125=Tabelid!$L$6,$E125*M125,IFERROR($E125*M125/SUM($J125:$AB125)*(Eksplikatsioon!R126)/SUMPRODUCT($J125:$AB125,Eksplikatsioon!$O126:$AG126),"")),"")</f>
        <v/>
      </c>
      <c r="AG125" s="52" t="str">
        <f>IFERROR(IF($G125=Tabelid!$L$6,$E125*N125,IFERROR($E125*N125/SUM($J125:$AB125)*(Eksplikatsioon!S126)/SUMPRODUCT($J125:$AB125,Eksplikatsioon!$O126:$AG126),"")),"")</f>
        <v/>
      </c>
      <c r="AH125" s="52" t="str">
        <f>IFERROR(IF($G125=Tabelid!$L$6,$E125*O125,IFERROR($E125*O125/SUM($J125:$AB125)*(Eksplikatsioon!T126)/SUMPRODUCT($J125:$AB125,Eksplikatsioon!$O126:$AG126),"")),"")</f>
        <v/>
      </c>
      <c r="AI125" s="52" t="str">
        <f>IFERROR(IF($G125=Tabelid!$L$6,$E125*P125,IFERROR($E125*P125/SUM($J125:$AB125)*(Eksplikatsioon!U126)/SUMPRODUCT($J125:$AB125,Eksplikatsioon!$O126:$AG126),"")),"")</f>
        <v/>
      </c>
      <c r="AJ125" s="52" t="str">
        <f>IFERROR(IF($G125=Tabelid!$L$6,$E125*Q125,IFERROR($E125*Q125/SUM($J125:$AB125)*(Eksplikatsioon!V126)/SUMPRODUCT($J125:$AB125,Eksplikatsioon!$O126:$AG126),"")),"")</f>
        <v/>
      </c>
      <c r="AK125" s="52" t="str">
        <f>IFERROR(IF($G125=Tabelid!$L$6,$E125*R125,IFERROR($E125*R125/SUM($J125:$AB125)*(Eksplikatsioon!W126)/SUMPRODUCT($J125:$AB125,Eksplikatsioon!$O126:$AG126),"")),"")</f>
        <v/>
      </c>
      <c r="AL125" s="52" t="str">
        <f>IFERROR(IF($G125=Tabelid!$L$6,$E125*S125,IFERROR($E125*S125/SUM($J125:$AB125)*(Eksplikatsioon!X126)/SUMPRODUCT($J125:$AB125,Eksplikatsioon!$O126:$AG126),"")),"")</f>
        <v/>
      </c>
      <c r="AM125" s="52" t="str">
        <f>IFERROR(IF($G125=Tabelid!$L$6,$E125*T125,IFERROR($E125*T125/SUM($J125:$AB125)*(Eksplikatsioon!Y126)/SUMPRODUCT($J125:$AB125,Eksplikatsioon!$O126:$AG126),"")),"")</f>
        <v/>
      </c>
      <c r="AN125" s="52" t="str">
        <f>IFERROR(IF($G125=Tabelid!$L$6,$E125*U125,IFERROR($E125*U125/SUM($J125:$AB125)*(Eksplikatsioon!Z126)/SUMPRODUCT($J125:$AB125,Eksplikatsioon!$O126:$AG126),"")),"")</f>
        <v/>
      </c>
      <c r="AO125" s="52" t="str">
        <f>IFERROR(IF($G125=Tabelid!$L$6,$E125*V125,IFERROR($E125*V125/SUM($J125:$AB125)*(Eksplikatsioon!AA126)/SUMPRODUCT($J125:$AB125,Eksplikatsioon!$O126:$AG126),"")),"")</f>
        <v/>
      </c>
      <c r="AP125" s="52" t="str">
        <f>IFERROR(IF($G125=Tabelid!$L$6,$E125*W125,IFERROR($E125*W125/SUM($J125:$AB125)*(Eksplikatsioon!AB126)/SUMPRODUCT($J125:$AB125,Eksplikatsioon!$O126:$AG126),"")),"")</f>
        <v/>
      </c>
      <c r="AQ125" s="52" t="str">
        <f>IFERROR(IF($G125=Tabelid!$L$6,$E125*X125,IFERROR($E125*X125/SUM($J125:$AB125)*(Eksplikatsioon!AC126)/SUMPRODUCT($J125:$AB125,Eksplikatsioon!$O126:$AG126),"")),"")</f>
        <v/>
      </c>
      <c r="AR125" s="52" t="str">
        <f>IFERROR(IF($G125=Tabelid!$L$6,$E125*Y125,IFERROR($E125*Y125/SUM($J125:$AB125)*(Eksplikatsioon!AD126)/SUMPRODUCT($J125:$AB125,Eksplikatsioon!$O126:$AG126),"")),"")</f>
        <v/>
      </c>
      <c r="AS125" s="52" t="str">
        <f>IFERROR(IF($G125=Tabelid!$L$6,$E125*Z125,IFERROR($E125*Z125/SUM($J125:$AB125)*(Eksplikatsioon!AE126)/SUMPRODUCT($J125:$AB125,Eksplikatsioon!$O126:$AG126),"")),"")</f>
        <v/>
      </c>
      <c r="AT125" s="52" t="str">
        <f>IFERROR(IF($G125=Tabelid!$L$6,$E125*AA125,IFERROR($E125*AA125/SUM($J125:$AB125)*(Eksplikatsioon!AF126)/SUMPRODUCT($J125:$AB125,Eksplikatsioon!$O126:$AG126),"")),"")</f>
        <v/>
      </c>
      <c r="AU125" s="52" t="str">
        <f>IFERROR(IF($G125=Tabelid!$L$6,$E125*AB125,IFERROR($E125*AB125/SUM($J125:$AB125)*(Eksplikatsioon!AG126)/SUMPRODUCT($J125:$AB125,Eksplikatsioon!$O126:$AG126),"")),"")</f>
        <v/>
      </c>
    </row>
    <row r="126" spans="1:47" x14ac:dyDescent="0.25">
      <c r="A126" s="38" t="str">
        <f>IF(Eksplikatsioon!A127=0,"",Eksplikatsioon!A127)</f>
        <v/>
      </c>
      <c r="B126" s="38" t="str">
        <f>IF(Eksplikatsioon!B127=0,"",Eksplikatsioon!B127)</f>
        <v/>
      </c>
      <c r="C126" s="38" t="str">
        <f>IF(Eksplikatsioon!C127=0,"",Eksplikatsioon!C127)</f>
        <v/>
      </c>
      <c r="D126" s="38" t="str">
        <f>IF(Eksplikatsioon!D127=0,"",Eksplikatsioon!D127)</f>
        <v/>
      </c>
      <c r="E126" s="38" t="str">
        <f>IF(Eksplikatsioon!F127=0,"",Eksplikatsioon!F127)</f>
        <v/>
      </c>
      <c r="F126" s="38" t="str">
        <f>IF(Eksplikatsioon!H127=0,"",Eksplikatsioon!H127)</f>
        <v/>
      </c>
      <c r="G126" s="38" t="str">
        <f>IF(Eksplikatsioon!J127=0,"",Eksplikatsioon!J127)</f>
        <v/>
      </c>
      <c r="H126" s="38" t="str">
        <f>IF(Eksplikatsioon!K127=0,"",Eksplikatsioon!K127)</f>
        <v/>
      </c>
      <c r="I126" s="38" t="str">
        <f>IF(Eksplikatsioon!L127=0,"",Eksplikatsioon!L127)</f>
        <v/>
      </c>
      <c r="J126" s="52"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52"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52"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52"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52"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52"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52"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52"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52"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52"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52"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52"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52"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52"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52"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52"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52"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52"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52"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52" t="str">
        <f>IFERROR(IF($G126=Tabelid!$L$6,$E126*J126,IFERROR($E126*J126/SUM($J126:$AB126)*(Eksplikatsioon!O127)/SUMPRODUCT($J126:$AB126,Eksplikatsioon!$O127:$AG127),"")),"")</f>
        <v/>
      </c>
      <c r="AD126" s="52" t="str">
        <f>IFERROR(IF($G126=Tabelid!$L$6,$E126*K126,IFERROR($E126*K126/SUM($J126:$AB126)*(Eksplikatsioon!P127)/SUMPRODUCT($J126:$AB126,Eksplikatsioon!$O127:$AG127),"")),"")</f>
        <v/>
      </c>
      <c r="AE126" s="52" t="str">
        <f>IFERROR(IF($G126=Tabelid!$L$6,$E126*L126,IFERROR($E126*L126/SUM($J126:$AB126)*(Eksplikatsioon!Q127)/SUMPRODUCT($J126:$AB126,Eksplikatsioon!$O127:$AG127),"")),"")</f>
        <v/>
      </c>
      <c r="AF126" s="52" t="str">
        <f>IFERROR(IF($G126=Tabelid!$L$6,$E126*M126,IFERROR($E126*M126/SUM($J126:$AB126)*(Eksplikatsioon!R127)/SUMPRODUCT($J126:$AB126,Eksplikatsioon!$O127:$AG127),"")),"")</f>
        <v/>
      </c>
      <c r="AG126" s="52" t="str">
        <f>IFERROR(IF($G126=Tabelid!$L$6,$E126*N126,IFERROR($E126*N126/SUM($J126:$AB126)*(Eksplikatsioon!S127)/SUMPRODUCT($J126:$AB126,Eksplikatsioon!$O127:$AG127),"")),"")</f>
        <v/>
      </c>
      <c r="AH126" s="52" t="str">
        <f>IFERROR(IF($G126=Tabelid!$L$6,$E126*O126,IFERROR($E126*O126/SUM($J126:$AB126)*(Eksplikatsioon!T127)/SUMPRODUCT($J126:$AB126,Eksplikatsioon!$O127:$AG127),"")),"")</f>
        <v/>
      </c>
      <c r="AI126" s="52" t="str">
        <f>IFERROR(IF($G126=Tabelid!$L$6,$E126*P126,IFERROR($E126*P126/SUM($J126:$AB126)*(Eksplikatsioon!U127)/SUMPRODUCT($J126:$AB126,Eksplikatsioon!$O127:$AG127),"")),"")</f>
        <v/>
      </c>
      <c r="AJ126" s="52" t="str">
        <f>IFERROR(IF($G126=Tabelid!$L$6,$E126*Q126,IFERROR($E126*Q126/SUM($J126:$AB126)*(Eksplikatsioon!V127)/SUMPRODUCT($J126:$AB126,Eksplikatsioon!$O127:$AG127),"")),"")</f>
        <v/>
      </c>
      <c r="AK126" s="52" t="str">
        <f>IFERROR(IF($G126=Tabelid!$L$6,$E126*R126,IFERROR($E126*R126/SUM($J126:$AB126)*(Eksplikatsioon!W127)/SUMPRODUCT($J126:$AB126,Eksplikatsioon!$O127:$AG127),"")),"")</f>
        <v/>
      </c>
      <c r="AL126" s="52" t="str">
        <f>IFERROR(IF($G126=Tabelid!$L$6,$E126*S126,IFERROR($E126*S126/SUM($J126:$AB126)*(Eksplikatsioon!X127)/SUMPRODUCT($J126:$AB126,Eksplikatsioon!$O127:$AG127),"")),"")</f>
        <v/>
      </c>
      <c r="AM126" s="52" t="str">
        <f>IFERROR(IF($G126=Tabelid!$L$6,$E126*T126,IFERROR($E126*T126/SUM($J126:$AB126)*(Eksplikatsioon!Y127)/SUMPRODUCT($J126:$AB126,Eksplikatsioon!$O127:$AG127),"")),"")</f>
        <v/>
      </c>
      <c r="AN126" s="52" t="str">
        <f>IFERROR(IF($G126=Tabelid!$L$6,$E126*U126,IFERROR($E126*U126/SUM($J126:$AB126)*(Eksplikatsioon!Z127)/SUMPRODUCT($J126:$AB126,Eksplikatsioon!$O127:$AG127),"")),"")</f>
        <v/>
      </c>
      <c r="AO126" s="52" t="str">
        <f>IFERROR(IF($G126=Tabelid!$L$6,$E126*V126,IFERROR($E126*V126/SUM($J126:$AB126)*(Eksplikatsioon!AA127)/SUMPRODUCT($J126:$AB126,Eksplikatsioon!$O127:$AG127),"")),"")</f>
        <v/>
      </c>
      <c r="AP126" s="52" t="str">
        <f>IFERROR(IF($G126=Tabelid!$L$6,$E126*W126,IFERROR($E126*W126/SUM($J126:$AB126)*(Eksplikatsioon!AB127)/SUMPRODUCT($J126:$AB126,Eksplikatsioon!$O127:$AG127),"")),"")</f>
        <v/>
      </c>
      <c r="AQ126" s="52" t="str">
        <f>IFERROR(IF($G126=Tabelid!$L$6,$E126*X126,IFERROR($E126*X126/SUM($J126:$AB126)*(Eksplikatsioon!AC127)/SUMPRODUCT($J126:$AB126,Eksplikatsioon!$O127:$AG127),"")),"")</f>
        <v/>
      </c>
      <c r="AR126" s="52" t="str">
        <f>IFERROR(IF($G126=Tabelid!$L$6,$E126*Y126,IFERROR($E126*Y126/SUM($J126:$AB126)*(Eksplikatsioon!AD127)/SUMPRODUCT($J126:$AB126,Eksplikatsioon!$O127:$AG127),"")),"")</f>
        <v/>
      </c>
      <c r="AS126" s="52" t="str">
        <f>IFERROR(IF($G126=Tabelid!$L$6,$E126*Z126,IFERROR($E126*Z126/SUM($J126:$AB126)*(Eksplikatsioon!AE127)/SUMPRODUCT($J126:$AB126,Eksplikatsioon!$O127:$AG127),"")),"")</f>
        <v/>
      </c>
      <c r="AT126" s="52" t="str">
        <f>IFERROR(IF($G126=Tabelid!$L$6,$E126*AA126,IFERROR($E126*AA126/SUM($J126:$AB126)*(Eksplikatsioon!AF127)/SUMPRODUCT($J126:$AB126,Eksplikatsioon!$O127:$AG127),"")),"")</f>
        <v/>
      </c>
      <c r="AU126" s="52" t="str">
        <f>IFERROR(IF($G126=Tabelid!$L$6,$E126*AB126,IFERROR($E126*AB126/SUM($J126:$AB126)*(Eksplikatsioon!AG127)/SUMPRODUCT($J126:$AB126,Eksplikatsioon!$O127:$AG127),"")),"")</f>
        <v/>
      </c>
    </row>
    <row r="127" spans="1:47" x14ac:dyDescent="0.25">
      <c r="A127" s="38" t="str">
        <f>IF(Eksplikatsioon!A128=0,"",Eksplikatsioon!A128)</f>
        <v/>
      </c>
      <c r="B127" s="38" t="str">
        <f>IF(Eksplikatsioon!B128=0,"",Eksplikatsioon!B128)</f>
        <v/>
      </c>
      <c r="C127" s="38" t="str">
        <f>IF(Eksplikatsioon!C128=0,"",Eksplikatsioon!C128)</f>
        <v/>
      </c>
      <c r="D127" s="38" t="str">
        <f>IF(Eksplikatsioon!D128=0,"",Eksplikatsioon!D128)</f>
        <v/>
      </c>
      <c r="E127" s="38" t="str">
        <f>IF(Eksplikatsioon!F128=0,"",Eksplikatsioon!F128)</f>
        <v/>
      </c>
      <c r="F127" s="38" t="str">
        <f>IF(Eksplikatsioon!H128=0,"",Eksplikatsioon!H128)</f>
        <v/>
      </c>
      <c r="G127" s="38" t="str">
        <f>IF(Eksplikatsioon!J128=0,"",Eksplikatsioon!J128)</f>
        <v/>
      </c>
      <c r="H127" s="38" t="str">
        <f>IF(Eksplikatsioon!K128=0,"",Eksplikatsioon!K128)</f>
        <v/>
      </c>
      <c r="I127" s="38" t="str">
        <f>IF(Eksplikatsioon!L128=0,"",Eksplikatsioon!L128)</f>
        <v/>
      </c>
      <c r="J127" s="52"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52"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52"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52"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52"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52"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52"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52"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52"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52"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52"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52"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52"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52"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52"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52"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52"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52"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52"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52" t="str">
        <f>IFERROR(IF($G127=Tabelid!$L$6,$E127*J127,IFERROR($E127*J127/SUM($J127:$AB127)*(Eksplikatsioon!O128)/SUMPRODUCT($J127:$AB127,Eksplikatsioon!$O128:$AG128),"")),"")</f>
        <v/>
      </c>
      <c r="AD127" s="52" t="str">
        <f>IFERROR(IF($G127=Tabelid!$L$6,$E127*K127,IFERROR($E127*K127/SUM($J127:$AB127)*(Eksplikatsioon!P128)/SUMPRODUCT($J127:$AB127,Eksplikatsioon!$O128:$AG128),"")),"")</f>
        <v/>
      </c>
      <c r="AE127" s="52" t="str">
        <f>IFERROR(IF($G127=Tabelid!$L$6,$E127*L127,IFERROR($E127*L127/SUM($J127:$AB127)*(Eksplikatsioon!Q128)/SUMPRODUCT($J127:$AB127,Eksplikatsioon!$O128:$AG128),"")),"")</f>
        <v/>
      </c>
      <c r="AF127" s="52" t="str">
        <f>IFERROR(IF($G127=Tabelid!$L$6,$E127*M127,IFERROR($E127*M127/SUM($J127:$AB127)*(Eksplikatsioon!R128)/SUMPRODUCT($J127:$AB127,Eksplikatsioon!$O128:$AG128),"")),"")</f>
        <v/>
      </c>
      <c r="AG127" s="52" t="str">
        <f>IFERROR(IF($G127=Tabelid!$L$6,$E127*N127,IFERROR($E127*N127/SUM($J127:$AB127)*(Eksplikatsioon!S128)/SUMPRODUCT($J127:$AB127,Eksplikatsioon!$O128:$AG128),"")),"")</f>
        <v/>
      </c>
      <c r="AH127" s="52" t="str">
        <f>IFERROR(IF($G127=Tabelid!$L$6,$E127*O127,IFERROR($E127*O127/SUM($J127:$AB127)*(Eksplikatsioon!T128)/SUMPRODUCT($J127:$AB127,Eksplikatsioon!$O128:$AG128),"")),"")</f>
        <v/>
      </c>
      <c r="AI127" s="52" t="str">
        <f>IFERROR(IF($G127=Tabelid!$L$6,$E127*P127,IFERROR($E127*P127/SUM($J127:$AB127)*(Eksplikatsioon!U128)/SUMPRODUCT($J127:$AB127,Eksplikatsioon!$O128:$AG128),"")),"")</f>
        <v/>
      </c>
      <c r="AJ127" s="52" t="str">
        <f>IFERROR(IF($G127=Tabelid!$L$6,$E127*Q127,IFERROR($E127*Q127/SUM($J127:$AB127)*(Eksplikatsioon!V128)/SUMPRODUCT($J127:$AB127,Eksplikatsioon!$O128:$AG128),"")),"")</f>
        <v/>
      </c>
      <c r="AK127" s="52" t="str">
        <f>IFERROR(IF($G127=Tabelid!$L$6,$E127*R127,IFERROR($E127*R127/SUM($J127:$AB127)*(Eksplikatsioon!W128)/SUMPRODUCT($J127:$AB127,Eksplikatsioon!$O128:$AG128),"")),"")</f>
        <v/>
      </c>
      <c r="AL127" s="52" t="str">
        <f>IFERROR(IF($G127=Tabelid!$L$6,$E127*S127,IFERROR($E127*S127/SUM($J127:$AB127)*(Eksplikatsioon!X128)/SUMPRODUCT($J127:$AB127,Eksplikatsioon!$O128:$AG128),"")),"")</f>
        <v/>
      </c>
      <c r="AM127" s="52" t="str">
        <f>IFERROR(IF($G127=Tabelid!$L$6,$E127*T127,IFERROR($E127*T127/SUM($J127:$AB127)*(Eksplikatsioon!Y128)/SUMPRODUCT($J127:$AB127,Eksplikatsioon!$O128:$AG128),"")),"")</f>
        <v/>
      </c>
      <c r="AN127" s="52" t="str">
        <f>IFERROR(IF($G127=Tabelid!$L$6,$E127*U127,IFERROR($E127*U127/SUM($J127:$AB127)*(Eksplikatsioon!Z128)/SUMPRODUCT($J127:$AB127,Eksplikatsioon!$O128:$AG128),"")),"")</f>
        <v/>
      </c>
      <c r="AO127" s="52" t="str">
        <f>IFERROR(IF($G127=Tabelid!$L$6,$E127*V127,IFERROR($E127*V127/SUM($J127:$AB127)*(Eksplikatsioon!AA128)/SUMPRODUCT($J127:$AB127,Eksplikatsioon!$O128:$AG128),"")),"")</f>
        <v/>
      </c>
      <c r="AP127" s="52" t="str">
        <f>IFERROR(IF($G127=Tabelid!$L$6,$E127*W127,IFERROR($E127*W127/SUM($J127:$AB127)*(Eksplikatsioon!AB128)/SUMPRODUCT($J127:$AB127,Eksplikatsioon!$O128:$AG128),"")),"")</f>
        <v/>
      </c>
      <c r="AQ127" s="52" t="str">
        <f>IFERROR(IF($G127=Tabelid!$L$6,$E127*X127,IFERROR($E127*X127/SUM($J127:$AB127)*(Eksplikatsioon!AC128)/SUMPRODUCT($J127:$AB127,Eksplikatsioon!$O128:$AG128),"")),"")</f>
        <v/>
      </c>
      <c r="AR127" s="52" t="str">
        <f>IFERROR(IF($G127=Tabelid!$L$6,$E127*Y127,IFERROR($E127*Y127/SUM($J127:$AB127)*(Eksplikatsioon!AD128)/SUMPRODUCT($J127:$AB127,Eksplikatsioon!$O128:$AG128),"")),"")</f>
        <v/>
      </c>
      <c r="AS127" s="52" t="str">
        <f>IFERROR(IF($G127=Tabelid!$L$6,$E127*Z127,IFERROR($E127*Z127/SUM($J127:$AB127)*(Eksplikatsioon!AE128)/SUMPRODUCT($J127:$AB127,Eksplikatsioon!$O128:$AG128),"")),"")</f>
        <v/>
      </c>
      <c r="AT127" s="52" t="str">
        <f>IFERROR(IF($G127=Tabelid!$L$6,$E127*AA127,IFERROR($E127*AA127/SUM($J127:$AB127)*(Eksplikatsioon!AF128)/SUMPRODUCT($J127:$AB127,Eksplikatsioon!$O128:$AG128),"")),"")</f>
        <v/>
      </c>
      <c r="AU127" s="52" t="str">
        <f>IFERROR(IF($G127=Tabelid!$L$6,$E127*AB127,IFERROR($E127*AB127/SUM($J127:$AB127)*(Eksplikatsioon!AG128)/SUMPRODUCT($J127:$AB127,Eksplikatsioon!$O128:$AG128),"")),"")</f>
        <v/>
      </c>
    </row>
    <row r="128" spans="1:47" x14ac:dyDescent="0.25">
      <c r="A128" s="38" t="str">
        <f>IF(Eksplikatsioon!A129=0,"",Eksplikatsioon!A129)</f>
        <v/>
      </c>
      <c r="B128" s="38" t="str">
        <f>IF(Eksplikatsioon!B129=0,"",Eksplikatsioon!B129)</f>
        <v/>
      </c>
      <c r="C128" s="38" t="str">
        <f>IF(Eksplikatsioon!C129=0,"",Eksplikatsioon!C129)</f>
        <v/>
      </c>
      <c r="D128" s="38" t="str">
        <f>IF(Eksplikatsioon!D129=0,"",Eksplikatsioon!D129)</f>
        <v/>
      </c>
      <c r="E128" s="38" t="str">
        <f>IF(Eksplikatsioon!F129=0,"",Eksplikatsioon!F129)</f>
        <v/>
      </c>
      <c r="F128" s="38" t="str">
        <f>IF(Eksplikatsioon!H129=0,"",Eksplikatsioon!H129)</f>
        <v/>
      </c>
      <c r="G128" s="38" t="str">
        <f>IF(Eksplikatsioon!J129=0,"",Eksplikatsioon!J129)</f>
        <v/>
      </c>
      <c r="H128" s="38" t="str">
        <f>IF(Eksplikatsioon!K129=0,"",Eksplikatsioon!K129)</f>
        <v/>
      </c>
      <c r="I128" s="38" t="str">
        <f>IF(Eksplikatsioon!L129=0,"",Eksplikatsioon!L129)</f>
        <v/>
      </c>
      <c r="J128" s="52"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52"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52"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52"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52"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52"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52"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52"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52"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52"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52"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52"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52"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52"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52"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52"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52"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52"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52"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52" t="str">
        <f>IFERROR(IF($G128=Tabelid!$L$6,$E128*J128,IFERROR($E128*J128/SUM($J128:$AB128)*(Eksplikatsioon!O129)/SUMPRODUCT($J128:$AB128,Eksplikatsioon!$O129:$AG129),"")),"")</f>
        <v/>
      </c>
      <c r="AD128" s="52" t="str">
        <f>IFERROR(IF($G128=Tabelid!$L$6,$E128*K128,IFERROR($E128*K128/SUM($J128:$AB128)*(Eksplikatsioon!P129)/SUMPRODUCT($J128:$AB128,Eksplikatsioon!$O129:$AG129),"")),"")</f>
        <v/>
      </c>
      <c r="AE128" s="52" t="str">
        <f>IFERROR(IF($G128=Tabelid!$L$6,$E128*L128,IFERROR($E128*L128/SUM($J128:$AB128)*(Eksplikatsioon!Q129)/SUMPRODUCT($J128:$AB128,Eksplikatsioon!$O129:$AG129),"")),"")</f>
        <v/>
      </c>
      <c r="AF128" s="52" t="str">
        <f>IFERROR(IF($G128=Tabelid!$L$6,$E128*M128,IFERROR($E128*M128/SUM($J128:$AB128)*(Eksplikatsioon!R129)/SUMPRODUCT($J128:$AB128,Eksplikatsioon!$O129:$AG129),"")),"")</f>
        <v/>
      </c>
      <c r="AG128" s="52" t="str">
        <f>IFERROR(IF($G128=Tabelid!$L$6,$E128*N128,IFERROR($E128*N128/SUM($J128:$AB128)*(Eksplikatsioon!S129)/SUMPRODUCT($J128:$AB128,Eksplikatsioon!$O129:$AG129),"")),"")</f>
        <v/>
      </c>
      <c r="AH128" s="52" t="str">
        <f>IFERROR(IF($G128=Tabelid!$L$6,$E128*O128,IFERROR($E128*O128/SUM($J128:$AB128)*(Eksplikatsioon!T129)/SUMPRODUCT($J128:$AB128,Eksplikatsioon!$O129:$AG129),"")),"")</f>
        <v/>
      </c>
      <c r="AI128" s="52" t="str">
        <f>IFERROR(IF($G128=Tabelid!$L$6,$E128*P128,IFERROR($E128*P128/SUM($J128:$AB128)*(Eksplikatsioon!U129)/SUMPRODUCT($J128:$AB128,Eksplikatsioon!$O129:$AG129),"")),"")</f>
        <v/>
      </c>
      <c r="AJ128" s="52" t="str">
        <f>IFERROR(IF($G128=Tabelid!$L$6,$E128*Q128,IFERROR($E128*Q128/SUM($J128:$AB128)*(Eksplikatsioon!V129)/SUMPRODUCT($J128:$AB128,Eksplikatsioon!$O129:$AG129),"")),"")</f>
        <v/>
      </c>
      <c r="AK128" s="52" t="str">
        <f>IFERROR(IF($G128=Tabelid!$L$6,$E128*R128,IFERROR($E128*R128/SUM($J128:$AB128)*(Eksplikatsioon!W129)/SUMPRODUCT($J128:$AB128,Eksplikatsioon!$O129:$AG129),"")),"")</f>
        <v/>
      </c>
      <c r="AL128" s="52" t="str">
        <f>IFERROR(IF($G128=Tabelid!$L$6,$E128*S128,IFERROR($E128*S128/SUM($J128:$AB128)*(Eksplikatsioon!X129)/SUMPRODUCT($J128:$AB128,Eksplikatsioon!$O129:$AG129),"")),"")</f>
        <v/>
      </c>
      <c r="AM128" s="52" t="str">
        <f>IFERROR(IF($G128=Tabelid!$L$6,$E128*T128,IFERROR($E128*T128/SUM($J128:$AB128)*(Eksplikatsioon!Y129)/SUMPRODUCT($J128:$AB128,Eksplikatsioon!$O129:$AG129),"")),"")</f>
        <v/>
      </c>
      <c r="AN128" s="52" t="str">
        <f>IFERROR(IF($G128=Tabelid!$L$6,$E128*U128,IFERROR($E128*U128/SUM($J128:$AB128)*(Eksplikatsioon!Z129)/SUMPRODUCT($J128:$AB128,Eksplikatsioon!$O129:$AG129),"")),"")</f>
        <v/>
      </c>
      <c r="AO128" s="52" t="str">
        <f>IFERROR(IF($G128=Tabelid!$L$6,$E128*V128,IFERROR($E128*V128/SUM($J128:$AB128)*(Eksplikatsioon!AA129)/SUMPRODUCT($J128:$AB128,Eksplikatsioon!$O129:$AG129),"")),"")</f>
        <v/>
      </c>
      <c r="AP128" s="52" t="str">
        <f>IFERROR(IF($G128=Tabelid!$L$6,$E128*W128,IFERROR($E128*W128/SUM($J128:$AB128)*(Eksplikatsioon!AB129)/SUMPRODUCT($J128:$AB128,Eksplikatsioon!$O129:$AG129),"")),"")</f>
        <v/>
      </c>
      <c r="AQ128" s="52" t="str">
        <f>IFERROR(IF($G128=Tabelid!$L$6,$E128*X128,IFERROR($E128*X128/SUM($J128:$AB128)*(Eksplikatsioon!AC129)/SUMPRODUCT($J128:$AB128,Eksplikatsioon!$O129:$AG129),"")),"")</f>
        <v/>
      </c>
      <c r="AR128" s="52" t="str">
        <f>IFERROR(IF($G128=Tabelid!$L$6,$E128*Y128,IFERROR($E128*Y128/SUM($J128:$AB128)*(Eksplikatsioon!AD129)/SUMPRODUCT($J128:$AB128,Eksplikatsioon!$O129:$AG129),"")),"")</f>
        <v/>
      </c>
      <c r="AS128" s="52" t="str">
        <f>IFERROR(IF($G128=Tabelid!$L$6,$E128*Z128,IFERROR($E128*Z128/SUM($J128:$AB128)*(Eksplikatsioon!AE129)/SUMPRODUCT($J128:$AB128,Eksplikatsioon!$O129:$AG129),"")),"")</f>
        <v/>
      </c>
      <c r="AT128" s="52" t="str">
        <f>IFERROR(IF($G128=Tabelid!$L$6,$E128*AA128,IFERROR($E128*AA128/SUM($J128:$AB128)*(Eksplikatsioon!AF129)/SUMPRODUCT($J128:$AB128,Eksplikatsioon!$O129:$AG129),"")),"")</f>
        <v/>
      </c>
      <c r="AU128" s="52" t="str">
        <f>IFERROR(IF($G128=Tabelid!$L$6,$E128*AB128,IFERROR($E128*AB128/SUM($J128:$AB128)*(Eksplikatsioon!AG129)/SUMPRODUCT($J128:$AB128,Eksplikatsioon!$O129:$AG129),"")),"")</f>
        <v/>
      </c>
    </row>
    <row r="129" spans="1:47" x14ac:dyDescent="0.25">
      <c r="A129" s="38" t="str">
        <f>IF(Eksplikatsioon!A130=0,"",Eksplikatsioon!A130)</f>
        <v/>
      </c>
      <c r="B129" s="38" t="str">
        <f>IF(Eksplikatsioon!B130=0,"",Eksplikatsioon!B130)</f>
        <v/>
      </c>
      <c r="C129" s="38" t="str">
        <f>IF(Eksplikatsioon!C130=0,"",Eksplikatsioon!C130)</f>
        <v/>
      </c>
      <c r="D129" s="38" t="str">
        <f>IF(Eksplikatsioon!D130=0,"",Eksplikatsioon!D130)</f>
        <v/>
      </c>
      <c r="E129" s="38" t="str">
        <f>IF(Eksplikatsioon!F130=0,"",Eksplikatsioon!F130)</f>
        <v/>
      </c>
      <c r="F129" s="38" t="str">
        <f>IF(Eksplikatsioon!H130=0,"",Eksplikatsioon!H130)</f>
        <v/>
      </c>
      <c r="G129" s="38" t="str">
        <f>IF(Eksplikatsioon!J130=0,"",Eksplikatsioon!J130)</f>
        <v/>
      </c>
      <c r="H129" s="38" t="str">
        <f>IF(Eksplikatsioon!K130=0,"",Eksplikatsioon!K130)</f>
        <v/>
      </c>
      <c r="I129" s="38" t="str">
        <f>IF(Eksplikatsioon!L130=0,"",Eksplikatsioon!L130)</f>
        <v/>
      </c>
      <c r="J129" s="52"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52"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52"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52"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52"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52"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52"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52"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52"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52"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52"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52"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52"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52"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52"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52"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52"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52"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52"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52" t="str">
        <f>IFERROR(IF($G129=Tabelid!$L$6,$E129*J129,IFERROR($E129*J129/SUM($J129:$AB129)*(Eksplikatsioon!O130)/SUMPRODUCT($J129:$AB129,Eksplikatsioon!$O130:$AG130),"")),"")</f>
        <v/>
      </c>
      <c r="AD129" s="52" t="str">
        <f>IFERROR(IF($G129=Tabelid!$L$6,$E129*K129,IFERROR($E129*K129/SUM($J129:$AB129)*(Eksplikatsioon!P130)/SUMPRODUCT($J129:$AB129,Eksplikatsioon!$O130:$AG130),"")),"")</f>
        <v/>
      </c>
      <c r="AE129" s="52" t="str">
        <f>IFERROR(IF($G129=Tabelid!$L$6,$E129*L129,IFERROR($E129*L129/SUM($J129:$AB129)*(Eksplikatsioon!Q130)/SUMPRODUCT($J129:$AB129,Eksplikatsioon!$O130:$AG130),"")),"")</f>
        <v/>
      </c>
      <c r="AF129" s="52" t="str">
        <f>IFERROR(IF($G129=Tabelid!$L$6,$E129*M129,IFERROR($E129*M129/SUM($J129:$AB129)*(Eksplikatsioon!R130)/SUMPRODUCT($J129:$AB129,Eksplikatsioon!$O130:$AG130),"")),"")</f>
        <v/>
      </c>
      <c r="AG129" s="52" t="str">
        <f>IFERROR(IF($G129=Tabelid!$L$6,$E129*N129,IFERROR($E129*N129/SUM($J129:$AB129)*(Eksplikatsioon!S130)/SUMPRODUCT($J129:$AB129,Eksplikatsioon!$O130:$AG130),"")),"")</f>
        <v/>
      </c>
      <c r="AH129" s="52" t="str">
        <f>IFERROR(IF($G129=Tabelid!$L$6,$E129*O129,IFERROR($E129*O129/SUM($J129:$AB129)*(Eksplikatsioon!T130)/SUMPRODUCT($J129:$AB129,Eksplikatsioon!$O130:$AG130),"")),"")</f>
        <v/>
      </c>
      <c r="AI129" s="52" t="str">
        <f>IFERROR(IF($G129=Tabelid!$L$6,$E129*P129,IFERROR($E129*P129/SUM($J129:$AB129)*(Eksplikatsioon!U130)/SUMPRODUCT($J129:$AB129,Eksplikatsioon!$O130:$AG130),"")),"")</f>
        <v/>
      </c>
      <c r="AJ129" s="52" t="str">
        <f>IFERROR(IF($G129=Tabelid!$L$6,$E129*Q129,IFERROR($E129*Q129/SUM($J129:$AB129)*(Eksplikatsioon!V130)/SUMPRODUCT($J129:$AB129,Eksplikatsioon!$O130:$AG130),"")),"")</f>
        <v/>
      </c>
      <c r="AK129" s="52" t="str">
        <f>IFERROR(IF($G129=Tabelid!$L$6,$E129*R129,IFERROR($E129*R129/SUM($J129:$AB129)*(Eksplikatsioon!W130)/SUMPRODUCT($J129:$AB129,Eksplikatsioon!$O130:$AG130),"")),"")</f>
        <v/>
      </c>
      <c r="AL129" s="52" t="str">
        <f>IFERROR(IF($G129=Tabelid!$L$6,$E129*S129,IFERROR($E129*S129/SUM($J129:$AB129)*(Eksplikatsioon!X130)/SUMPRODUCT($J129:$AB129,Eksplikatsioon!$O130:$AG130),"")),"")</f>
        <v/>
      </c>
      <c r="AM129" s="52" t="str">
        <f>IFERROR(IF($G129=Tabelid!$L$6,$E129*T129,IFERROR($E129*T129/SUM($J129:$AB129)*(Eksplikatsioon!Y130)/SUMPRODUCT($J129:$AB129,Eksplikatsioon!$O130:$AG130),"")),"")</f>
        <v/>
      </c>
      <c r="AN129" s="52" t="str">
        <f>IFERROR(IF($G129=Tabelid!$L$6,$E129*U129,IFERROR($E129*U129/SUM($J129:$AB129)*(Eksplikatsioon!Z130)/SUMPRODUCT($J129:$AB129,Eksplikatsioon!$O130:$AG130),"")),"")</f>
        <v/>
      </c>
      <c r="AO129" s="52" t="str">
        <f>IFERROR(IF($G129=Tabelid!$L$6,$E129*V129,IFERROR($E129*V129/SUM($J129:$AB129)*(Eksplikatsioon!AA130)/SUMPRODUCT($J129:$AB129,Eksplikatsioon!$O130:$AG130),"")),"")</f>
        <v/>
      </c>
      <c r="AP129" s="52" t="str">
        <f>IFERROR(IF($G129=Tabelid!$L$6,$E129*W129,IFERROR($E129*W129/SUM($J129:$AB129)*(Eksplikatsioon!AB130)/SUMPRODUCT($J129:$AB129,Eksplikatsioon!$O130:$AG130),"")),"")</f>
        <v/>
      </c>
      <c r="AQ129" s="52" t="str">
        <f>IFERROR(IF($G129=Tabelid!$L$6,$E129*X129,IFERROR($E129*X129/SUM($J129:$AB129)*(Eksplikatsioon!AC130)/SUMPRODUCT($J129:$AB129,Eksplikatsioon!$O130:$AG130),"")),"")</f>
        <v/>
      </c>
      <c r="AR129" s="52" t="str">
        <f>IFERROR(IF($G129=Tabelid!$L$6,$E129*Y129,IFERROR($E129*Y129/SUM($J129:$AB129)*(Eksplikatsioon!AD130)/SUMPRODUCT($J129:$AB129,Eksplikatsioon!$O130:$AG130),"")),"")</f>
        <v/>
      </c>
      <c r="AS129" s="52" t="str">
        <f>IFERROR(IF($G129=Tabelid!$L$6,$E129*Z129,IFERROR($E129*Z129/SUM($J129:$AB129)*(Eksplikatsioon!AE130)/SUMPRODUCT($J129:$AB129,Eksplikatsioon!$O130:$AG130),"")),"")</f>
        <v/>
      </c>
      <c r="AT129" s="52" t="str">
        <f>IFERROR(IF($G129=Tabelid!$L$6,$E129*AA129,IFERROR($E129*AA129/SUM($J129:$AB129)*(Eksplikatsioon!AF130)/SUMPRODUCT($J129:$AB129,Eksplikatsioon!$O130:$AG130),"")),"")</f>
        <v/>
      </c>
      <c r="AU129" s="52" t="str">
        <f>IFERROR(IF($G129=Tabelid!$L$6,$E129*AB129,IFERROR($E129*AB129/SUM($J129:$AB129)*(Eksplikatsioon!AG130)/SUMPRODUCT($J129:$AB129,Eksplikatsioon!$O130:$AG130),"")),"")</f>
        <v/>
      </c>
    </row>
    <row r="130" spans="1:47" x14ac:dyDescent="0.25">
      <c r="A130" s="38" t="str">
        <f>IF(Eksplikatsioon!A131=0,"",Eksplikatsioon!A131)</f>
        <v/>
      </c>
      <c r="B130" s="38" t="str">
        <f>IF(Eksplikatsioon!B131=0,"",Eksplikatsioon!B131)</f>
        <v/>
      </c>
      <c r="C130" s="38" t="str">
        <f>IF(Eksplikatsioon!C131=0,"",Eksplikatsioon!C131)</f>
        <v/>
      </c>
      <c r="D130" s="38" t="str">
        <f>IF(Eksplikatsioon!D131=0,"",Eksplikatsioon!D131)</f>
        <v/>
      </c>
      <c r="E130" s="38" t="str">
        <f>IF(Eksplikatsioon!F131=0,"",Eksplikatsioon!F131)</f>
        <v/>
      </c>
      <c r="F130" s="38" t="str">
        <f>IF(Eksplikatsioon!H131=0,"",Eksplikatsioon!H131)</f>
        <v/>
      </c>
      <c r="G130" s="38" t="str">
        <f>IF(Eksplikatsioon!J131=0,"",Eksplikatsioon!J131)</f>
        <v/>
      </c>
      <c r="H130" s="38" t="str">
        <f>IF(Eksplikatsioon!K131=0,"",Eksplikatsioon!K131)</f>
        <v/>
      </c>
      <c r="I130" s="38" t="str">
        <f>IF(Eksplikatsioon!L131=0,"",Eksplikatsioon!L131)</f>
        <v/>
      </c>
      <c r="J130" s="52"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52"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52"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52"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52"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52"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52"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52"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52"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52"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52"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52"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52"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52"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52"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52"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52"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52"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52"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52" t="str">
        <f>IFERROR(IF($G130=Tabelid!$L$6,$E130*J130,IFERROR($E130*J130/SUM($J130:$AB130)*(Eksplikatsioon!O131)/SUMPRODUCT($J130:$AB130,Eksplikatsioon!$O131:$AG131),"")),"")</f>
        <v/>
      </c>
      <c r="AD130" s="52" t="str">
        <f>IFERROR(IF($G130=Tabelid!$L$6,$E130*K130,IFERROR($E130*K130/SUM($J130:$AB130)*(Eksplikatsioon!P131)/SUMPRODUCT($J130:$AB130,Eksplikatsioon!$O131:$AG131),"")),"")</f>
        <v/>
      </c>
      <c r="AE130" s="52" t="str">
        <f>IFERROR(IF($G130=Tabelid!$L$6,$E130*L130,IFERROR($E130*L130/SUM($J130:$AB130)*(Eksplikatsioon!Q131)/SUMPRODUCT($J130:$AB130,Eksplikatsioon!$O131:$AG131),"")),"")</f>
        <v/>
      </c>
      <c r="AF130" s="52" t="str">
        <f>IFERROR(IF($G130=Tabelid!$L$6,$E130*M130,IFERROR($E130*M130/SUM($J130:$AB130)*(Eksplikatsioon!R131)/SUMPRODUCT($J130:$AB130,Eksplikatsioon!$O131:$AG131),"")),"")</f>
        <v/>
      </c>
      <c r="AG130" s="52" t="str">
        <f>IFERROR(IF($G130=Tabelid!$L$6,$E130*N130,IFERROR($E130*N130/SUM($J130:$AB130)*(Eksplikatsioon!S131)/SUMPRODUCT($J130:$AB130,Eksplikatsioon!$O131:$AG131),"")),"")</f>
        <v/>
      </c>
      <c r="AH130" s="52" t="str">
        <f>IFERROR(IF($G130=Tabelid!$L$6,$E130*O130,IFERROR($E130*O130/SUM($J130:$AB130)*(Eksplikatsioon!T131)/SUMPRODUCT($J130:$AB130,Eksplikatsioon!$O131:$AG131),"")),"")</f>
        <v/>
      </c>
      <c r="AI130" s="52" t="str">
        <f>IFERROR(IF($G130=Tabelid!$L$6,$E130*P130,IFERROR($E130*P130/SUM($J130:$AB130)*(Eksplikatsioon!U131)/SUMPRODUCT($J130:$AB130,Eksplikatsioon!$O131:$AG131),"")),"")</f>
        <v/>
      </c>
      <c r="AJ130" s="52" t="str">
        <f>IFERROR(IF($G130=Tabelid!$L$6,$E130*Q130,IFERROR($E130*Q130/SUM($J130:$AB130)*(Eksplikatsioon!V131)/SUMPRODUCT($J130:$AB130,Eksplikatsioon!$O131:$AG131),"")),"")</f>
        <v/>
      </c>
      <c r="AK130" s="52" t="str">
        <f>IFERROR(IF($G130=Tabelid!$L$6,$E130*R130,IFERROR($E130*R130/SUM($J130:$AB130)*(Eksplikatsioon!W131)/SUMPRODUCT($J130:$AB130,Eksplikatsioon!$O131:$AG131),"")),"")</f>
        <v/>
      </c>
      <c r="AL130" s="52" t="str">
        <f>IFERROR(IF($G130=Tabelid!$L$6,$E130*S130,IFERROR($E130*S130/SUM($J130:$AB130)*(Eksplikatsioon!X131)/SUMPRODUCT($J130:$AB130,Eksplikatsioon!$O131:$AG131),"")),"")</f>
        <v/>
      </c>
      <c r="AM130" s="52" t="str">
        <f>IFERROR(IF($G130=Tabelid!$L$6,$E130*T130,IFERROR($E130*T130/SUM($J130:$AB130)*(Eksplikatsioon!Y131)/SUMPRODUCT($J130:$AB130,Eksplikatsioon!$O131:$AG131),"")),"")</f>
        <v/>
      </c>
      <c r="AN130" s="52" t="str">
        <f>IFERROR(IF($G130=Tabelid!$L$6,$E130*U130,IFERROR($E130*U130/SUM($J130:$AB130)*(Eksplikatsioon!Z131)/SUMPRODUCT($J130:$AB130,Eksplikatsioon!$O131:$AG131),"")),"")</f>
        <v/>
      </c>
      <c r="AO130" s="52" t="str">
        <f>IFERROR(IF($G130=Tabelid!$L$6,$E130*V130,IFERROR($E130*V130/SUM($J130:$AB130)*(Eksplikatsioon!AA131)/SUMPRODUCT($J130:$AB130,Eksplikatsioon!$O131:$AG131),"")),"")</f>
        <v/>
      </c>
      <c r="AP130" s="52" t="str">
        <f>IFERROR(IF($G130=Tabelid!$L$6,$E130*W130,IFERROR($E130*W130/SUM($J130:$AB130)*(Eksplikatsioon!AB131)/SUMPRODUCT($J130:$AB130,Eksplikatsioon!$O131:$AG131),"")),"")</f>
        <v/>
      </c>
      <c r="AQ130" s="52" t="str">
        <f>IFERROR(IF($G130=Tabelid!$L$6,$E130*X130,IFERROR($E130*X130/SUM($J130:$AB130)*(Eksplikatsioon!AC131)/SUMPRODUCT($J130:$AB130,Eksplikatsioon!$O131:$AG131),"")),"")</f>
        <v/>
      </c>
      <c r="AR130" s="52" t="str">
        <f>IFERROR(IF($G130=Tabelid!$L$6,$E130*Y130,IFERROR($E130*Y130/SUM($J130:$AB130)*(Eksplikatsioon!AD131)/SUMPRODUCT($J130:$AB130,Eksplikatsioon!$O131:$AG131),"")),"")</f>
        <v/>
      </c>
      <c r="AS130" s="52" t="str">
        <f>IFERROR(IF($G130=Tabelid!$L$6,$E130*Z130,IFERROR($E130*Z130/SUM($J130:$AB130)*(Eksplikatsioon!AE131)/SUMPRODUCT($J130:$AB130,Eksplikatsioon!$O131:$AG131),"")),"")</f>
        <v/>
      </c>
      <c r="AT130" s="52" t="str">
        <f>IFERROR(IF($G130=Tabelid!$L$6,$E130*AA130,IFERROR($E130*AA130/SUM($J130:$AB130)*(Eksplikatsioon!AF131)/SUMPRODUCT($J130:$AB130,Eksplikatsioon!$O131:$AG131),"")),"")</f>
        <v/>
      </c>
      <c r="AU130" s="52" t="str">
        <f>IFERROR(IF($G130=Tabelid!$L$6,$E130*AB130,IFERROR($E130*AB130/SUM($J130:$AB130)*(Eksplikatsioon!AG131)/SUMPRODUCT($J130:$AB130,Eksplikatsioon!$O131:$AG131),"")),"")</f>
        <v/>
      </c>
    </row>
    <row r="131" spans="1:47" x14ac:dyDescent="0.25">
      <c r="A131" s="38" t="str">
        <f>IF(Eksplikatsioon!A132=0,"",Eksplikatsioon!A132)</f>
        <v/>
      </c>
      <c r="B131" s="38" t="str">
        <f>IF(Eksplikatsioon!B132=0,"",Eksplikatsioon!B132)</f>
        <v/>
      </c>
      <c r="C131" s="38" t="str">
        <f>IF(Eksplikatsioon!C132=0,"",Eksplikatsioon!C132)</f>
        <v/>
      </c>
      <c r="D131" s="38" t="str">
        <f>IF(Eksplikatsioon!D132=0,"",Eksplikatsioon!D132)</f>
        <v/>
      </c>
      <c r="E131" s="38" t="str">
        <f>IF(Eksplikatsioon!F132=0,"",Eksplikatsioon!F132)</f>
        <v/>
      </c>
      <c r="F131" s="38" t="str">
        <f>IF(Eksplikatsioon!H132=0,"",Eksplikatsioon!H132)</f>
        <v/>
      </c>
      <c r="G131" s="38" t="str">
        <f>IF(Eksplikatsioon!J132=0,"",Eksplikatsioon!J132)</f>
        <v/>
      </c>
      <c r="H131" s="38" t="str">
        <f>IF(Eksplikatsioon!K132=0,"",Eksplikatsioon!K132)</f>
        <v/>
      </c>
      <c r="I131" s="38" t="str">
        <f>IF(Eksplikatsioon!L132=0,"",Eksplikatsioon!L132)</f>
        <v/>
      </c>
      <c r="J131" s="52"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52"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52"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52"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52"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52"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52"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52"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52"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52"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52"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52"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52"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52"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52"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52"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52"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52"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52"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52" t="str">
        <f>IFERROR(IF($G131=Tabelid!$L$6,$E131*J131,IFERROR($E131*J131/SUM($J131:$AB131)*(Eksplikatsioon!O132)/SUMPRODUCT($J131:$AB131,Eksplikatsioon!$O132:$AG132),"")),"")</f>
        <v/>
      </c>
      <c r="AD131" s="52" t="str">
        <f>IFERROR(IF($G131=Tabelid!$L$6,$E131*K131,IFERROR($E131*K131/SUM($J131:$AB131)*(Eksplikatsioon!P132)/SUMPRODUCT($J131:$AB131,Eksplikatsioon!$O132:$AG132),"")),"")</f>
        <v/>
      </c>
      <c r="AE131" s="52" t="str">
        <f>IFERROR(IF($G131=Tabelid!$L$6,$E131*L131,IFERROR($E131*L131/SUM($J131:$AB131)*(Eksplikatsioon!Q132)/SUMPRODUCT($J131:$AB131,Eksplikatsioon!$O132:$AG132),"")),"")</f>
        <v/>
      </c>
      <c r="AF131" s="52" t="str">
        <f>IFERROR(IF($G131=Tabelid!$L$6,$E131*M131,IFERROR($E131*M131/SUM($J131:$AB131)*(Eksplikatsioon!R132)/SUMPRODUCT($J131:$AB131,Eksplikatsioon!$O132:$AG132),"")),"")</f>
        <v/>
      </c>
      <c r="AG131" s="52" t="str">
        <f>IFERROR(IF($G131=Tabelid!$L$6,$E131*N131,IFERROR($E131*N131/SUM($J131:$AB131)*(Eksplikatsioon!S132)/SUMPRODUCT($J131:$AB131,Eksplikatsioon!$O132:$AG132),"")),"")</f>
        <v/>
      </c>
      <c r="AH131" s="52" t="str">
        <f>IFERROR(IF($G131=Tabelid!$L$6,$E131*O131,IFERROR($E131*O131/SUM($J131:$AB131)*(Eksplikatsioon!T132)/SUMPRODUCT($J131:$AB131,Eksplikatsioon!$O132:$AG132),"")),"")</f>
        <v/>
      </c>
      <c r="AI131" s="52" t="str">
        <f>IFERROR(IF($G131=Tabelid!$L$6,$E131*P131,IFERROR($E131*P131/SUM($J131:$AB131)*(Eksplikatsioon!U132)/SUMPRODUCT($J131:$AB131,Eksplikatsioon!$O132:$AG132),"")),"")</f>
        <v/>
      </c>
      <c r="AJ131" s="52" t="str">
        <f>IFERROR(IF($G131=Tabelid!$L$6,$E131*Q131,IFERROR($E131*Q131/SUM($J131:$AB131)*(Eksplikatsioon!V132)/SUMPRODUCT($J131:$AB131,Eksplikatsioon!$O132:$AG132),"")),"")</f>
        <v/>
      </c>
      <c r="AK131" s="52" t="str">
        <f>IFERROR(IF($G131=Tabelid!$L$6,$E131*R131,IFERROR($E131*R131/SUM($J131:$AB131)*(Eksplikatsioon!W132)/SUMPRODUCT($J131:$AB131,Eksplikatsioon!$O132:$AG132),"")),"")</f>
        <v/>
      </c>
      <c r="AL131" s="52" t="str">
        <f>IFERROR(IF($G131=Tabelid!$L$6,$E131*S131,IFERROR($E131*S131/SUM($J131:$AB131)*(Eksplikatsioon!X132)/SUMPRODUCT($J131:$AB131,Eksplikatsioon!$O132:$AG132),"")),"")</f>
        <v/>
      </c>
      <c r="AM131" s="52" t="str">
        <f>IFERROR(IF($G131=Tabelid!$L$6,$E131*T131,IFERROR($E131*T131/SUM($J131:$AB131)*(Eksplikatsioon!Y132)/SUMPRODUCT($J131:$AB131,Eksplikatsioon!$O132:$AG132),"")),"")</f>
        <v/>
      </c>
      <c r="AN131" s="52" t="str">
        <f>IFERROR(IF($G131=Tabelid!$L$6,$E131*U131,IFERROR($E131*U131/SUM($J131:$AB131)*(Eksplikatsioon!Z132)/SUMPRODUCT($J131:$AB131,Eksplikatsioon!$O132:$AG132),"")),"")</f>
        <v/>
      </c>
      <c r="AO131" s="52" t="str">
        <f>IFERROR(IF($G131=Tabelid!$L$6,$E131*V131,IFERROR($E131*V131/SUM($J131:$AB131)*(Eksplikatsioon!AA132)/SUMPRODUCT($J131:$AB131,Eksplikatsioon!$O132:$AG132),"")),"")</f>
        <v/>
      </c>
      <c r="AP131" s="52" t="str">
        <f>IFERROR(IF($G131=Tabelid!$L$6,$E131*W131,IFERROR($E131*W131/SUM($J131:$AB131)*(Eksplikatsioon!AB132)/SUMPRODUCT($J131:$AB131,Eksplikatsioon!$O132:$AG132),"")),"")</f>
        <v/>
      </c>
      <c r="AQ131" s="52" t="str">
        <f>IFERROR(IF($G131=Tabelid!$L$6,$E131*X131,IFERROR($E131*X131/SUM($J131:$AB131)*(Eksplikatsioon!AC132)/SUMPRODUCT($J131:$AB131,Eksplikatsioon!$O132:$AG132),"")),"")</f>
        <v/>
      </c>
      <c r="AR131" s="52" t="str">
        <f>IFERROR(IF($G131=Tabelid!$L$6,$E131*Y131,IFERROR($E131*Y131/SUM($J131:$AB131)*(Eksplikatsioon!AD132)/SUMPRODUCT($J131:$AB131,Eksplikatsioon!$O132:$AG132),"")),"")</f>
        <v/>
      </c>
      <c r="AS131" s="52" t="str">
        <f>IFERROR(IF($G131=Tabelid!$L$6,$E131*Z131,IFERROR($E131*Z131/SUM($J131:$AB131)*(Eksplikatsioon!AE132)/SUMPRODUCT($J131:$AB131,Eksplikatsioon!$O132:$AG132),"")),"")</f>
        <v/>
      </c>
      <c r="AT131" s="52" t="str">
        <f>IFERROR(IF($G131=Tabelid!$L$6,$E131*AA131,IFERROR($E131*AA131/SUM($J131:$AB131)*(Eksplikatsioon!AF132)/SUMPRODUCT($J131:$AB131,Eksplikatsioon!$O132:$AG132),"")),"")</f>
        <v/>
      </c>
      <c r="AU131" s="52" t="str">
        <f>IFERROR(IF($G131=Tabelid!$L$6,$E131*AB131,IFERROR($E131*AB131/SUM($J131:$AB131)*(Eksplikatsioon!AG132)/SUMPRODUCT($J131:$AB131,Eksplikatsioon!$O132:$AG132),"")),"")</f>
        <v/>
      </c>
    </row>
    <row r="132" spans="1:47" x14ac:dyDescent="0.25">
      <c r="A132" s="38" t="str">
        <f>IF(Eksplikatsioon!A133=0,"",Eksplikatsioon!A133)</f>
        <v/>
      </c>
      <c r="B132" s="38" t="str">
        <f>IF(Eksplikatsioon!B133=0,"",Eksplikatsioon!B133)</f>
        <v/>
      </c>
      <c r="C132" s="38" t="str">
        <f>IF(Eksplikatsioon!C133=0,"",Eksplikatsioon!C133)</f>
        <v/>
      </c>
      <c r="D132" s="38" t="str">
        <f>IF(Eksplikatsioon!D133=0,"",Eksplikatsioon!D133)</f>
        <v/>
      </c>
      <c r="E132" s="38" t="str">
        <f>IF(Eksplikatsioon!F133=0,"",Eksplikatsioon!F133)</f>
        <v/>
      </c>
      <c r="F132" s="38" t="str">
        <f>IF(Eksplikatsioon!H133=0,"",Eksplikatsioon!H133)</f>
        <v/>
      </c>
      <c r="G132" s="38" t="str">
        <f>IF(Eksplikatsioon!J133=0,"",Eksplikatsioon!J133)</f>
        <v/>
      </c>
      <c r="H132" s="38" t="str">
        <f>IF(Eksplikatsioon!K133=0,"",Eksplikatsioon!K133)</f>
        <v/>
      </c>
      <c r="I132" s="38" t="str">
        <f>IF(Eksplikatsioon!L133=0,"",Eksplikatsioon!L133)</f>
        <v/>
      </c>
      <c r="J132" s="52"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52"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52"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52"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52"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52"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52"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52"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52"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52"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52"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52"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52"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52"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52"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52"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52"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52"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52"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52" t="str">
        <f>IFERROR(IF($G132=Tabelid!$L$6,$E132*J132,IFERROR($E132*J132/SUM($J132:$AB132)*(Eksplikatsioon!O133)/SUMPRODUCT($J132:$AB132,Eksplikatsioon!$O133:$AG133),"")),"")</f>
        <v/>
      </c>
      <c r="AD132" s="52" t="str">
        <f>IFERROR(IF($G132=Tabelid!$L$6,$E132*K132,IFERROR($E132*K132/SUM($J132:$AB132)*(Eksplikatsioon!P133)/SUMPRODUCT($J132:$AB132,Eksplikatsioon!$O133:$AG133),"")),"")</f>
        <v/>
      </c>
      <c r="AE132" s="52" t="str">
        <f>IFERROR(IF($G132=Tabelid!$L$6,$E132*L132,IFERROR($E132*L132/SUM($J132:$AB132)*(Eksplikatsioon!Q133)/SUMPRODUCT($J132:$AB132,Eksplikatsioon!$O133:$AG133),"")),"")</f>
        <v/>
      </c>
      <c r="AF132" s="52" t="str">
        <f>IFERROR(IF($G132=Tabelid!$L$6,$E132*M132,IFERROR($E132*M132/SUM($J132:$AB132)*(Eksplikatsioon!R133)/SUMPRODUCT($J132:$AB132,Eksplikatsioon!$O133:$AG133),"")),"")</f>
        <v/>
      </c>
      <c r="AG132" s="52" t="str">
        <f>IFERROR(IF($G132=Tabelid!$L$6,$E132*N132,IFERROR($E132*N132/SUM($J132:$AB132)*(Eksplikatsioon!S133)/SUMPRODUCT($J132:$AB132,Eksplikatsioon!$O133:$AG133),"")),"")</f>
        <v/>
      </c>
      <c r="AH132" s="52" t="str">
        <f>IFERROR(IF($G132=Tabelid!$L$6,$E132*O132,IFERROR($E132*O132/SUM($J132:$AB132)*(Eksplikatsioon!T133)/SUMPRODUCT($J132:$AB132,Eksplikatsioon!$O133:$AG133),"")),"")</f>
        <v/>
      </c>
      <c r="AI132" s="52" t="str">
        <f>IFERROR(IF($G132=Tabelid!$L$6,$E132*P132,IFERROR($E132*P132/SUM($J132:$AB132)*(Eksplikatsioon!U133)/SUMPRODUCT($J132:$AB132,Eksplikatsioon!$O133:$AG133),"")),"")</f>
        <v/>
      </c>
      <c r="AJ132" s="52" t="str">
        <f>IFERROR(IF($G132=Tabelid!$L$6,$E132*Q132,IFERROR($E132*Q132/SUM($J132:$AB132)*(Eksplikatsioon!V133)/SUMPRODUCT($J132:$AB132,Eksplikatsioon!$O133:$AG133),"")),"")</f>
        <v/>
      </c>
      <c r="AK132" s="52" t="str">
        <f>IFERROR(IF($G132=Tabelid!$L$6,$E132*R132,IFERROR($E132*R132/SUM($J132:$AB132)*(Eksplikatsioon!W133)/SUMPRODUCT($J132:$AB132,Eksplikatsioon!$O133:$AG133),"")),"")</f>
        <v/>
      </c>
      <c r="AL132" s="52" t="str">
        <f>IFERROR(IF($G132=Tabelid!$L$6,$E132*S132,IFERROR($E132*S132/SUM($J132:$AB132)*(Eksplikatsioon!X133)/SUMPRODUCT($J132:$AB132,Eksplikatsioon!$O133:$AG133),"")),"")</f>
        <v/>
      </c>
      <c r="AM132" s="52" t="str">
        <f>IFERROR(IF($G132=Tabelid!$L$6,$E132*T132,IFERROR($E132*T132/SUM($J132:$AB132)*(Eksplikatsioon!Y133)/SUMPRODUCT($J132:$AB132,Eksplikatsioon!$O133:$AG133),"")),"")</f>
        <v/>
      </c>
      <c r="AN132" s="52" t="str">
        <f>IFERROR(IF($G132=Tabelid!$L$6,$E132*U132,IFERROR($E132*U132/SUM($J132:$AB132)*(Eksplikatsioon!Z133)/SUMPRODUCT($J132:$AB132,Eksplikatsioon!$O133:$AG133),"")),"")</f>
        <v/>
      </c>
      <c r="AO132" s="52" t="str">
        <f>IFERROR(IF($G132=Tabelid!$L$6,$E132*V132,IFERROR($E132*V132/SUM($J132:$AB132)*(Eksplikatsioon!AA133)/SUMPRODUCT($J132:$AB132,Eksplikatsioon!$O133:$AG133),"")),"")</f>
        <v/>
      </c>
      <c r="AP132" s="52" t="str">
        <f>IFERROR(IF($G132=Tabelid!$L$6,$E132*W132,IFERROR($E132*W132/SUM($J132:$AB132)*(Eksplikatsioon!AB133)/SUMPRODUCT($J132:$AB132,Eksplikatsioon!$O133:$AG133),"")),"")</f>
        <v/>
      </c>
      <c r="AQ132" s="52" t="str">
        <f>IFERROR(IF($G132=Tabelid!$L$6,$E132*X132,IFERROR($E132*X132/SUM($J132:$AB132)*(Eksplikatsioon!AC133)/SUMPRODUCT($J132:$AB132,Eksplikatsioon!$O133:$AG133),"")),"")</f>
        <v/>
      </c>
      <c r="AR132" s="52" t="str">
        <f>IFERROR(IF($G132=Tabelid!$L$6,$E132*Y132,IFERROR($E132*Y132/SUM($J132:$AB132)*(Eksplikatsioon!AD133)/SUMPRODUCT($J132:$AB132,Eksplikatsioon!$O133:$AG133),"")),"")</f>
        <v/>
      </c>
      <c r="AS132" s="52" t="str">
        <f>IFERROR(IF($G132=Tabelid!$L$6,$E132*Z132,IFERROR($E132*Z132/SUM($J132:$AB132)*(Eksplikatsioon!AE133)/SUMPRODUCT($J132:$AB132,Eksplikatsioon!$O133:$AG133),"")),"")</f>
        <v/>
      </c>
      <c r="AT132" s="52" t="str">
        <f>IFERROR(IF($G132=Tabelid!$L$6,$E132*AA132,IFERROR($E132*AA132/SUM($J132:$AB132)*(Eksplikatsioon!AF133)/SUMPRODUCT($J132:$AB132,Eksplikatsioon!$O133:$AG133),"")),"")</f>
        <v/>
      </c>
      <c r="AU132" s="52" t="str">
        <f>IFERROR(IF($G132=Tabelid!$L$6,$E132*AB132,IFERROR($E132*AB132/SUM($J132:$AB132)*(Eksplikatsioon!AG133)/SUMPRODUCT($J132:$AB132,Eksplikatsioon!$O133:$AG133),"")),"")</f>
        <v/>
      </c>
    </row>
    <row r="133" spans="1:47" x14ac:dyDescent="0.25">
      <c r="A133" s="38" t="str">
        <f>IF(Eksplikatsioon!A134=0,"",Eksplikatsioon!A134)</f>
        <v/>
      </c>
      <c r="B133" s="38" t="str">
        <f>IF(Eksplikatsioon!B134=0,"",Eksplikatsioon!B134)</f>
        <v/>
      </c>
      <c r="C133" s="38" t="str">
        <f>IF(Eksplikatsioon!C134=0,"",Eksplikatsioon!C134)</f>
        <v/>
      </c>
      <c r="D133" s="38" t="str">
        <f>IF(Eksplikatsioon!D134=0,"",Eksplikatsioon!D134)</f>
        <v/>
      </c>
      <c r="E133" s="38" t="str">
        <f>IF(Eksplikatsioon!F134=0,"",Eksplikatsioon!F134)</f>
        <v/>
      </c>
      <c r="F133" s="38" t="str">
        <f>IF(Eksplikatsioon!H134=0,"",Eksplikatsioon!H134)</f>
        <v/>
      </c>
      <c r="G133" s="38" t="str">
        <f>IF(Eksplikatsioon!J134=0,"",Eksplikatsioon!J134)</f>
        <v/>
      </c>
      <c r="H133" s="38" t="str">
        <f>IF(Eksplikatsioon!K134=0,"",Eksplikatsioon!K134)</f>
        <v/>
      </c>
      <c r="I133" s="38" t="str">
        <f>IF(Eksplikatsioon!L134=0,"",Eksplikatsioon!L134)</f>
        <v/>
      </c>
      <c r="J133" s="52"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52"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52"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52"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52"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52"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52"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52"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52"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52"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52"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52"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52"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52"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52"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52"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52"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52"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52"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52" t="str">
        <f>IFERROR(IF($G133=Tabelid!$L$6,$E133*J133,IFERROR($E133*J133/SUM($J133:$AB133)*(Eksplikatsioon!O134)/SUMPRODUCT($J133:$AB133,Eksplikatsioon!$O134:$AG134),"")),"")</f>
        <v/>
      </c>
      <c r="AD133" s="52" t="str">
        <f>IFERROR(IF($G133=Tabelid!$L$6,$E133*K133,IFERROR($E133*K133/SUM($J133:$AB133)*(Eksplikatsioon!P134)/SUMPRODUCT($J133:$AB133,Eksplikatsioon!$O134:$AG134),"")),"")</f>
        <v/>
      </c>
      <c r="AE133" s="52" t="str">
        <f>IFERROR(IF($G133=Tabelid!$L$6,$E133*L133,IFERROR($E133*L133/SUM($J133:$AB133)*(Eksplikatsioon!Q134)/SUMPRODUCT($J133:$AB133,Eksplikatsioon!$O134:$AG134),"")),"")</f>
        <v/>
      </c>
      <c r="AF133" s="52" t="str">
        <f>IFERROR(IF($G133=Tabelid!$L$6,$E133*M133,IFERROR($E133*M133/SUM($J133:$AB133)*(Eksplikatsioon!R134)/SUMPRODUCT($J133:$AB133,Eksplikatsioon!$O134:$AG134),"")),"")</f>
        <v/>
      </c>
      <c r="AG133" s="52" t="str">
        <f>IFERROR(IF($G133=Tabelid!$L$6,$E133*N133,IFERROR($E133*N133/SUM($J133:$AB133)*(Eksplikatsioon!S134)/SUMPRODUCT($J133:$AB133,Eksplikatsioon!$O134:$AG134),"")),"")</f>
        <v/>
      </c>
      <c r="AH133" s="52" t="str">
        <f>IFERROR(IF($G133=Tabelid!$L$6,$E133*O133,IFERROR($E133*O133/SUM($J133:$AB133)*(Eksplikatsioon!T134)/SUMPRODUCT($J133:$AB133,Eksplikatsioon!$O134:$AG134),"")),"")</f>
        <v/>
      </c>
      <c r="AI133" s="52" t="str">
        <f>IFERROR(IF($G133=Tabelid!$L$6,$E133*P133,IFERROR($E133*P133/SUM($J133:$AB133)*(Eksplikatsioon!U134)/SUMPRODUCT($J133:$AB133,Eksplikatsioon!$O134:$AG134),"")),"")</f>
        <v/>
      </c>
      <c r="AJ133" s="52" t="str">
        <f>IFERROR(IF($G133=Tabelid!$L$6,$E133*Q133,IFERROR($E133*Q133/SUM($J133:$AB133)*(Eksplikatsioon!V134)/SUMPRODUCT($J133:$AB133,Eksplikatsioon!$O134:$AG134),"")),"")</f>
        <v/>
      </c>
      <c r="AK133" s="52" t="str">
        <f>IFERROR(IF($G133=Tabelid!$L$6,$E133*R133,IFERROR($E133*R133/SUM($J133:$AB133)*(Eksplikatsioon!W134)/SUMPRODUCT($J133:$AB133,Eksplikatsioon!$O134:$AG134),"")),"")</f>
        <v/>
      </c>
      <c r="AL133" s="52" t="str">
        <f>IFERROR(IF($G133=Tabelid!$L$6,$E133*S133,IFERROR($E133*S133/SUM($J133:$AB133)*(Eksplikatsioon!X134)/SUMPRODUCT($J133:$AB133,Eksplikatsioon!$O134:$AG134),"")),"")</f>
        <v/>
      </c>
      <c r="AM133" s="52" t="str">
        <f>IFERROR(IF($G133=Tabelid!$L$6,$E133*T133,IFERROR($E133*T133/SUM($J133:$AB133)*(Eksplikatsioon!Y134)/SUMPRODUCT($J133:$AB133,Eksplikatsioon!$O134:$AG134),"")),"")</f>
        <v/>
      </c>
      <c r="AN133" s="52" t="str">
        <f>IFERROR(IF($G133=Tabelid!$L$6,$E133*U133,IFERROR($E133*U133/SUM($J133:$AB133)*(Eksplikatsioon!Z134)/SUMPRODUCT($J133:$AB133,Eksplikatsioon!$O134:$AG134),"")),"")</f>
        <v/>
      </c>
      <c r="AO133" s="52" t="str">
        <f>IFERROR(IF($G133=Tabelid!$L$6,$E133*V133,IFERROR($E133*V133/SUM($J133:$AB133)*(Eksplikatsioon!AA134)/SUMPRODUCT($J133:$AB133,Eksplikatsioon!$O134:$AG134),"")),"")</f>
        <v/>
      </c>
      <c r="AP133" s="52" t="str">
        <f>IFERROR(IF($G133=Tabelid!$L$6,$E133*W133,IFERROR($E133*W133/SUM($J133:$AB133)*(Eksplikatsioon!AB134)/SUMPRODUCT($J133:$AB133,Eksplikatsioon!$O134:$AG134),"")),"")</f>
        <v/>
      </c>
      <c r="AQ133" s="52" t="str">
        <f>IFERROR(IF($G133=Tabelid!$L$6,$E133*X133,IFERROR($E133*X133/SUM($J133:$AB133)*(Eksplikatsioon!AC134)/SUMPRODUCT($J133:$AB133,Eksplikatsioon!$O134:$AG134),"")),"")</f>
        <v/>
      </c>
      <c r="AR133" s="52" t="str">
        <f>IFERROR(IF($G133=Tabelid!$L$6,$E133*Y133,IFERROR($E133*Y133/SUM($J133:$AB133)*(Eksplikatsioon!AD134)/SUMPRODUCT($J133:$AB133,Eksplikatsioon!$O134:$AG134),"")),"")</f>
        <v/>
      </c>
      <c r="AS133" s="52" t="str">
        <f>IFERROR(IF($G133=Tabelid!$L$6,$E133*Z133,IFERROR($E133*Z133/SUM($J133:$AB133)*(Eksplikatsioon!AE134)/SUMPRODUCT($J133:$AB133,Eksplikatsioon!$O134:$AG134),"")),"")</f>
        <v/>
      </c>
      <c r="AT133" s="52" t="str">
        <f>IFERROR(IF($G133=Tabelid!$L$6,$E133*AA133,IFERROR($E133*AA133/SUM($J133:$AB133)*(Eksplikatsioon!AF134)/SUMPRODUCT($J133:$AB133,Eksplikatsioon!$O134:$AG134),"")),"")</f>
        <v/>
      </c>
      <c r="AU133" s="52" t="str">
        <f>IFERROR(IF($G133=Tabelid!$L$6,$E133*AB133,IFERROR($E133*AB133/SUM($J133:$AB133)*(Eksplikatsioon!AG134)/SUMPRODUCT($J133:$AB133,Eksplikatsioon!$O134:$AG134),"")),"")</f>
        <v/>
      </c>
    </row>
    <row r="134" spans="1:47" x14ac:dyDescent="0.25">
      <c r="A134" s="38" t="str">
        <f>IF(Eksplikatsioon!A135=0,"",Eksplikatsioon!A135)</f>
        <v/>
      </c>
      <c r="B134" s="38" t="str">
        <f>IF(Eksplikatsioon!B135=0,"",Eksplikatsioon!B135)</f>
        <v/>
      </c>
      <c r="C134" s="38" t="str">
        <f>IF(Eksplikatsioon!C135=0,"",Eksplikatsioon!C135)</f>
        <v/>
      </c>
      <c r="D134" s="38" t="str">
        <f>IF(Eksplikatsioon!D135=0,"",Eksplikatsioon!D135)</f>
        <v/>
      </c>
      <c r="E134" s="38" t="str">
        <f>IF(Eksplikatsioon!F135=0,"",Eksplikatsioon!F135)</f>
        <v/>
      </c>
      <c r="F134" s="38" t="str">
        <f>IF(Eksplikatsioon!H135=0,"",Eksplikatsioon!H135)</f>
        <v/>
      </c>
      <c r="G134" s="38" t="str">
        <f>IF(Eksplikatsioon!J135=0,"",Eksplikatsioon!J135)</f>
        <v/>
      </c>
      <c r="H134" s="38" t="str">
        <f>IF(Eksplikatsioon!K135=0,"",Eksplikatsioon!K135)</f>
        <v/>
      </c>
      <c r="I134" s="38" t="str">
        <f>IF(Eksplikatsioon!L135=0,"",Eksplikatsioon!L135)</f>
        <v/>
      </c>
      <c r="J134" s="52"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52"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52"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52"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52"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52"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52"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52"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52"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52"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52"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52"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52"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52"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52"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52"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52"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52"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52"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52" t="str">
        <f>IFERROR(IF($G134=Tabelid!$L$6,$E134*J134,IFERROR($E134*J134/SUM($J134:$AB134)*(Eksplikatsioon!O135)/SUMPRODUCT($J134:$AB134,Eksplikatsioon!$O135:$AG135),"")),"")</f>
        <v/>
      </c>
      <c r="AD134" s="52" t="str">
        <f>IFERROR(IF($G134=Tabelid!$L$6,$E134*K134,IFERROR($E134*K134/SUM($J134:$AB134)*(Eksplikatsioon!P135)/SUMPRODUCT($J134:$AB134,Eksplikatsioon!$O135:$AG135),"")),"")</f>
        <v/>
      </c>
      <c r="AE134" s="52" t="str">
        <f>IFERROR(IF($G134=Tabelid!$L$6,$E134*L134,IFERROR($E134*L134/SUM($J134:$AB134)*(Eksplikatsioon!Q135)/SUMPRODUCT($J134:$AB134,Eksplikatsioon!$O135:$AG135),"")),"")</f>
        <v/>
      </c>
      <c r="AF134" s="52" t="str">
        <f>IFERROR(IF($G134=Tabelid!$L$6,$E134*M134,IFERROR($E134*M134/SUM($J134:$AB134)*(Eksplikatsioon!R135)/SUMPRODUCT($J134:$AB134,Eksplikatsioon!$O135:$AG135),"")),"")</f>
        <v/>
      </c>
      <c r="AG134" s="52" t="str">
        <f>IFERROR(IF($G134=Tabelid!$L$6,$E134*N134,IFERROR($E134*N134/SUM($J134:$AB134)*(Eksplikatsioon!S135)/SUMPRODUCT($J134:$AB134,Eksplikatsioon!$O135:$AG135),"")),"")</f>
        <v/>
      </c>
      <c r="AH134" s="52" t="str">
        <f>IFERROR(IF($G134=Tabelid!$L$6,$E134*O134,IFERROR($E134*O134/SUM($J134:$AB134)*(Eksplikatsioon!T135)/SUMPRODUCT($J134:$AB134,Eksplikatsioon!$O135:$AG135),"")),"")</f>
        <v/>
      </c>
      <c r="AI134" s="52" t="str">
        <f>IFERROR(IF($G134=Tabelid!$L$6,$E134*P134,IFERROR($E134*P134/SUM($J134:$AB134)*(Eksplikatsioon!U135)/SUMPRODUCT($J134:$AB134,Eksplikatsioon!$O135:$AG135),"")),"")</f>
        <v/>
      </c>
      <c r="AJ134" s="52" t="str">
        <f>IFERROR(IF($G134=Tabelid!$L$6,$E134*Q134,IFERROR($E134*Q134/SUM($J134:$AB134)*(Eksplikatsioon!V135)/SUMPRODUCT($J134:$AB134,Eksplikatsioon!$O135:$AG135),"")),"")</f>
        <v/>
      </c>
      <c r="AK134" s="52" t="str">
        <f>IFERROR(IF($G134=Tabelid!$L$6,$E134*R134,IFERROR($E134*R134/SUM($J134:$AB134)*(Eksplikatsioon!W135)/SUMPRODUCT($J134:$AB134,Eksplikatsioon!$O135:$AG135),"")),"")</f>
        <v/>
      </c>
      <c r="AL134" s="52" t="str">
        <f>IFERROR(IF($G134=Tabelid!$L$6,$E134*S134,IFERROR($E134*S134/SUM($J134:$AB134)*(Eksplikatsioon!X135)/SUMPRODUCT($J134:$AB134,Eksplikatsioon!$O135:$AG135),"")),"")</f>
        <v/>
      </c>
      <c r="AM134" s="52" t="str">
        <f>IFERROR(IF($G134=Tabelid!$L$6,$E134*T134,IFERROR($E134*T134/SUM($J134:$AB134)*(Eksplikatsioon!Y135)/SUMPRODUCT($J134:$AB134,Eksplikatsioon!$O135:$AG135),"")),"")</f>
        <v/>
      </c>
      <c r="AN134" s="52" t="str">
        <f>IFERROR(IF($G134=Tabelid!$L$6,$E134*U134,IFERROR($E134*U134/SUM($J134:$AB134)*(Eksplikatsioon!Z135)/SUMPRODUCT($J134:$AB134,Eksplikatsioon!$O135:$AG135),"")),"")</f>
        <v/>
      </c>
      <c r="AO134" s="52" t="str">
        <f>IFERROR(IF($G134=Tabelid!$L$6,$E134*V134,IFERROR($E134*V134/SUM($J134:$AB134)*(Eksplikatsioon!AA135)/SUMPRODUCT($J134:$AB134,Eksplikatsioon!$O135:$AG135),"")),"")</f>
        <v/>
      </c>
      <c r="AP134" s="52" t="str">
        <f>IFERROR(IF($G134=Tabelid!$L$6,$E134*W134,IFERROR($E134*W134/SUM($J134:$AB134)*(Eksplikatsioon!AB135)/SUMPRODUCT($J134:$AB134,Eksplikatsioon!$O135:$AG135),"")),"")</f>
        <v/>
      </c>
      <c r="AQ134" s="52" t="str">
        <f>IFERROR(IF($G134=Tabelid!$L$6,$E134*X134,IFERROR($E134*X134/SUM($J134:$AB134)*(Eksplikatsioon!AC135)/SUMPRODUCT($J134:$AB134,Eksplikatsioon!$O135:$AG135),"")),"")</f>
        <v/>
      </c>
      <c r="AR134" s="52" t="str">
        <f>IFERROR(IF($G134=Tabelid!$L$6,$E134*Y134,IFERROR($E134*Y134/SUM($J134:$AB134)*(Eksplikatsioon!AD135)/SUMPRODUCT($J134:$AB134,Eksplikatsioon!$O135:$AG135),"")),"")</f>
        <v/>
      </c>
      <c r="AS134" s="52" t="str">
        <f>IFERROR(IF($G134=Tabelid!$L$6,$E134*Z134,IFERROR($E134*Z134/SUM($J134:$AB134)*(Eksplikatsioon!AE135)/SUMPRODUCT($J134:$AB134,Eksplikatsioon!$O135:$AG135),"")),"")</f>
        <v/>
      </c>
      <c r="AT134" s="52" t="str">
        <f>IFERROR(IF($G134=Tabelid!$L$6,$E134*AA134,IFERROR($E134*AA134/SUM($J134:$AB134)*(Eksplikatsioon!AF135)/SUMPRODUCT($J134:$AB134,Eksplikatsioon!$O135:$AG135),"")),"")</f>
        <v/>
      </c>
      <c r="AU134" s="52" t="str">
        <f>IFERROR(IF($G134=Tabelid!$L$6,$E134*AB134,IFERROR($E134*AB134/SUM($J134:$AB134)*(Eksplikatsioon!AG135)/SUMPRODUCT($J134:$AB134,Eksplikatsioon!$O135:$AG135),"")),"")</f>
        <v/>
      </c>
    </row>
    <row r="135" spans="1:47" x14ac:dyDescent="0.25">
      <c r="A135" s="38" t="str">
        <f>IF(Eksplikatsioon!A136=0,"",Eksplikatsioon!A136)</f>
        <v/>
      </c>
      <c r="B135" s="38" t="str">
        <f>IF(Eksplikatsioon!B136=0,"",Eksplikatsioon!B136)</f>
        <v/>
      </c>
      <c r="C135" s="38" t="str">
        <f>IF(Eksplikatsioon!C136=0,"",Eksplikatsioon!C136)</f>
        <v/>
      </c>
      <c r="D135" s="38" t="str">
        <f>IF(Eksplikatsioon!D136=0,"",Eksplikatsioon!D136)</f>
        <v/>
      </c>
      <c r="E135" s="38" t="str">
        <f>IF(Eksplikatsioon!F136=0,"",Eksplikatsioon!F136)</f>
        <v/>
      </c>
      <c r="F135" s="38" t="str">
        <f>IF(Eksplikatsioon!H136=0,"",Eksplikatsioon!H136)</f>
        <v/>
      </c>
      <c r="G135" s="38" t="str">
        <f>IF(Eksplikatsioon!J136=0,"",Eksplikatsioon!J136)</f>
        <v/>
      </c>
      <c r="H135" s="38" t="str">
        <f>IF(Eksplikatsioon!K136=0,"",Eksplikatsioon!K136)</f>
        <v/>
      </c>
      <c r="I135" s="38" t="str">
        <f>IF(Eksplikatsioon!L136=0,"",Eksplikatsioon!L136)</f>
        <v/>
      </c>
      <c r="J135" s="52"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52"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52"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52"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52"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52"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52"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52"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52"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52"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52"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52"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52"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52"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52"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52"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52"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52"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52"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52" t="str">
        <f>IFERROR(IF($G135=Tabelid!$L$6,$E135*J135,IFERROR($E135*J135/SUM($J135:$AB135)*(Eksplikatsioon!O136)/SUMPRODUCT($J135:$AB135,Eksplikatsioon!$O136:$AG136),"")),"")</f>
        <v/>
      </c>
      <c r="AD135" s="52" t="str">
        <f>IFERROR(IF($G135=Tabelid!$L$6,$E135*K135,IFERROR($E135*K135/SUM($J135:$AB135)*(Eksplikatsioon!P136)/SUMPRODUCT($J135:$AB135,Eksplikatsioon!$O136:$AG136),"")),"")</f>
        <v/>
      </c>
      <c r="AE135" s="52" t="str">
        <f>IFERROR(IF($G135=Tabelid!$L$6,$E135*L135,IFERROR($E135*L135/SUM($J135:$AB135)*(Eksplikatsioon!Q136)/SUMPRODUCT($J135:$AB135,Eksplikatsioon!$O136:$AG136),"")),"")</f>
        <v/>
      </c>
      <c r="AF135" s="52" t="str">
        <f>IFERROR(IF($G135=Tabelid!$L$6,$E135*M135,IFERROR($E135*M135/SUM($J135:$AB135)*(Eksplikatsioon!R136)/SUMPRODUCT($J135:$AB135,Eksplikatsioon!$O136:$AG136),"")),"")</f>
        <v/>
      </c>
      <c r="AG135" s="52" t="str">
        <f>IFERROR(IF($G135=Tabelid!$L$6,$E135*N135,IFERROR($E135*N135/SUM($J135:$AB135)*(Eksplikatsioon!S136)/SUMPRODUCT($J135:$AB135,Eksplikatsioon!$O136:$AG136),"")),"")</f>
        <v/>
      </c>
      <c r="AH135" s="52" t="str">
        <f>IFERROR(IF($G135=Tabelid!$L$6,$E135*O135,IFERROR($E135*O135/SUM($J135:$AB135)*(Eksplikatsioon!T136)/SUMPRODUCT($J135:$AB135,Eksplikatsioon!$O136:$AG136),"")),"")</f>
        <v/>
      </c>
      <c r="AI135" s="52" t="str">
        <f>IFERROR(IF($G135=Tabelid!$L$6,$E135*P135,IFERROR($E135*P135/SUM($J135:$AB135)*(Eksplikatsioon!U136)/SUMPRODUCT($J135:$AB135,Eksplikatsioon!$O136:$AG136),"")),"")</f>
        <v/>
      </c>
      <c r="AJ135" s="52" t="str">
        <f>IFERROR(IF($G135=Tabelid!$L$6,$E135*Q135,IFERROR($E135*Q135/SUM($J135:$AB135)*(Eksplikatsioon!V136)/SUMPRODUCT($J135:$AB135,Eksplikatsioon!$O136:$AG136),"")),"")</f>
        <v/>
      </c>
      <c r="AK135" s="52" t="str">
        <f>IFERROR(IF($G135=Tabelid!$L$6,$E135*R135,IFERROR($E135*R135/SUM($J135:$AB135)*(Eksplikatsioon!W136)/SUMPRODUCT($J135:$AB135,Eksplikatsioon!$O136:$AG136),"")),"")</f>
        <v/>
      </c>
      <c r="AL135" s="52" t="str">
        <f>IFERROR(IF($G135=Tabelid!$L$6,$E135*S135,IFERROR($E135*S135/SUM($J135:$AB135)*(Eksplikatsioon!X136)/SUMPRODUCT($J135:$AB135,Eksplikatsioon!$O136:$AG136),"")),"")</f>
        <v/>
      </c>
      <c r="AM135" s="52" t="str">
        <f>IFERROR(IF($G135=Tabelid!$L$6,$E135*T135,IFERROR($E135*T135/SUM($J135:$AB135)*(Eksplikatsioon!Y136)/SUMPRODUCT($J135:$AB135,Eksplikatsioon!$O136:$AG136),"")),"")</f>
        <v/>
      </c>
      <c r="AN135" s="52" t="str">
        <f>IFERROR(IF($G135=Tabelid!$L$6,$E135*U135,IFERROR($E135*U135/SUM($J135:$AB135)*(Eksplikatsioon!Z136)/SUMPRODUCT($J135:$AB135,Eksplikatsioon!$O136:$AG136),"")),"")</f>
        <v/>
      </c>
      <c r="AO135" s="52" t="str">
        <f>IFERROR(IF($G135=Tabelid!$L$6,$E135*V135,IFERROR($E135*V135/SUM($J135:$AB135)*(Eksplikatsioon!AA136)/SUMPRODUCT($J135:$AB135,Eksplikatsioon!$O136:$AG136),"")),"")</f>
        <v/>
      </c>
      <c r="AP135" s="52" t="str">
        <f>IFERROR(IF($G135=Tabelid!$L$6,$E135*W135,IFERROR($E135*W135/SUM($J135:$AB135)*(Eksplikatsioon!AB136)/SUMPRODUCT($J135:$AB135,Eksplikatsioon!$O136:$AG136),"")),"")</f>
        <v/>
      </c>
      <c r="AQ135" s="52" t="str">
        <f>IFERROR(IF($G135=Tabelid!$L$6,$E135*X135,IFERROR($E135*X135/SUM($J135:$AB135)*(Eksplikatsioon!AC136)/SUMPRODUCT($J135:$AB135,Eksplikatsioon!$O136:$AG136),"")),"")</f>
        <v/>
      </c>
      <c r="AR135" s="52" t="str">
        <f>IFERROR(IF($G135=Tabelid!$L$6,$E135*Y135,IFERROR($E135*Y135/SUM($J135:$AB135)*(Eksplikatsioon!AD136)/SUMPRODUCT($J135:$AB135,Eksplikatsioon!$O136:$AG136),"")),"")</f>
        <v/>
      </c>
      <c r="AS135" s="52" t="str">
        <f>IFERROR(IF($G135=Tabelid!$L$6,$E135*Z135,IFERROR($E135*Z135/SUM($J135:$AB135)*(Eksplikatsioon!AE136)/SUMPRODUCT($J135:$AB135,Eksplikatsioon!$O136:$AG136),"")),"")</f>
        <v/>
      </c>
      <c r="AT135" s="52" t="str">
        <f>IFERROR(IF($G135=Tabelid!$L$6,$E135*AA135,IFERROR($E135*AA135/SUM($J135:$AB135)*(Eksplikatsioon!AF136)/SUMPRODUCT($J135:$AB135,Eksplikatsioon!$O136:$AG136),"")),"")</f>
        <v/>
      </c>
      <c r="AU135" s="52" t="str">
        <f>IFERROR(IF($G135=Tabelid!$L$6,$E135*AB135,IFERROR($E135*AB135/SUM($J135:$AB135)*(Eksplikatsioon!AG136)/SUMPRODUCT($J135:$AB135,Eksplikatsioon!$O136:$AG136),"")),"")</f>
        <v/>
      </c>
    </row>
    <row r="136" spans="1:47" x14ac:dyDescent="0.25">
      <c r="A136" s="38" t="str">
        <f>IF(Eksplikatsioon!A137=0,"",Eksplikatsioon!A137)</f>
        <v/>
      </c>
      <c r="B136" s="38" t="str">
        <f>IF(Eksplikatsioon!B137=0,"",Eksplikatsioon!B137)</f>
        <v/>
      </c>
      <c r="C136" s="38" t="str">
        <f>IF(Eksplikatsioon!C137=0,"",Eksplikatsioon!C137)</f>
        <v/>
      </c>
      <c r="D136" s="38" t="str">
        <f>IF(Eksplikatsioon!D137=0,"",Eksplikatsioon!D137)</f>
        <v/>
      </c>
      <c r="E136" s="38" t="str">
        <f>IF(Eksplikatsioon!F137=0,"",Eksplikatsioon!F137)</f>
        <v/>
      </c>
      <c r="F136" s="38" t="str">
        <f>IF(Eksplikatsioon!H137=0,"",Eksplikatsioon!H137)</f>
        <v/>
      </c>
      <c r="G136" s="38" t="str">
        <f>IF(Eksplikatsioon!J137=0,"",Eksplikatsioon!J137)</f>
        <v/>
      </c>
      <c r="H136" s="38" t="str">
        <f>IF(Eksplikatsioon!K137=0,"",Eksplikatsioon!K137)</f>
        <v/>
      </c>
      <c r="I136" s="38" t="str">
        <f>IF(Eksplikatsioon!L137=0,"",Eksplikatsioon!L137)</f>
        <v/>
      </c>
      <c r="J136" s="52"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52"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52"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52"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52"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52"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52"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52"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52"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52"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52"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52"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52"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52"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52"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52"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52"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52"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52"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52" t="str">
        <f>IFERROR(IF($G136=Tabelid!$L$6,$E136*J136,IFERROR($E136*J136/SUM($J136:$AB136)*(Eksplikatsioon!O137)/SUMPRODUCT($J136:$AB136,Eksplikatsioon!$O137:$AG137),"")),"")</f>
        <v/>
      </c>
      <c r="AD136" s="52" t="str">
        <f>IFERROR(IF($G136=Tabelid!$L$6,$E136*K136,IFERROR($E136*K136/SUM($J136:$AB136)*(Eksplikatsioon!P137)/SUMPRODUCT($J136:$AB136,Eksplikatsioon!$O137:$AG137),"")),"")</f>
        <v/>
      </c>
      <c r="AE136" s="52" t="str">
        <f>IFERROR(IF($G136=Tabelid!$L$6,$E136*L136,IFERROR($E136*L136/SUM($J136:$AB136)*(Eksplikatsioon!Q137)/SUMPRODUCT($J136:$AB136,Eksplikatsioon!$O137:$AG137),"")),"")</f>
        <v/>
      </c>
      <c r="AF136" s="52" t="str">
        <f>IFERROR(IF($G136=Tabelid!$L$6,$E136*M136,IFERROR($E136*M136/SUM($J136:$AB136)*(Eksplikatsioon!R137)/SUMPRODUCT($J136:$AB136,Eksplikatsioon!$O137:$AG137),"")),"")</f>
        <v/>
      </c>
      <c r="AG136" s="52" t="str">
        <f>IFERROR(IF($G136=Tabelid!$L$6,$E136*N136,IFERROR($E136*N136/SUM($J136:$AB136)*(Eksplikatsioon!S137)/SUMPRODUCT($J136:$AB136,Eksplikatsioon!$O137:$AG137),"")),"")</f>
        <v/>
      </c>
      <c r="AH136" s="52" t="str">
        <f>IFERROR(IF($G136=Tabelid!$L$6,$E136*O136,IFERROR($E136*O136/SUM($J136:$AB136)*(Eksplikatsioon!T137)/SUMPRODUCT($J136:$AB136,Eksplikatsioon!$O137:$AG137),"")),"")</f>
        <v/>
      </c>
      <c r="AI136" s="52" t="str">
        <f>IFERROR(IF($G136=Tabelid!$L$6,$E136*P136,IFERROR($E136*P136/SUM($J136:$AB136)*(Eksplikatsioon!U137)/SUMPRODUCT($J136:$AB136,Eksplikatsioon!$O137:$AG137),"")),"")</f>
        <v/>
      </c>
      <c r="AJ136" s="52" t="str">
        <f>IFERROR(IF($G136=Tabelid!$L$6,$E136*Q136,IFERROR($E136*Q136/SUM($J136:$AB136)*(Eksplikatsioon!V137)/SUMPRODUCT($J136:$AB136,Eksplikatsioon!$O137:$AG137),"")),"")</f>
        <v/>
      </c>
      <c r="AK136" s="52" t="str">
        <f>IFERROR(IF($G136=Tabelid!$L$6,$E136*R136,IFERROR($E136*R136/SUM($J136:$AB136)*(Eksplikatsioon!W137)/SUMPRODUCT($J136:$AB136,Eksplikatsioon!$O137:$AG137),"")),"")</f>
        <v/>
      </c>
      <c r="AL136" s="52" t="str">
        <f>IFERROR(IF($G136=Tabelid!$L$6,$E136*S136,IFERROR($E136*S136/SUM($J136:$AB136)*(Eksplikatsioon!X137)/SUMPRODUCT($J136:$AB136,Eksplikatsioon!$O137:$AG137),"")),"")</f>
        <v/>
      </c>
      <c r="AM136" s="52" t="str">
        <f>IFERROR(IF($G136=Tabelid!$L$6,$E136*T136,IFERROR($E136*T136/SUM($J136:$AB136)*(Eksplikatsioon!Y137)/SUMPRODUCT($J136:$AB136,Eksplikatsioon!$O137:$AG137),"")),"")</f>
        <v/>
      </c>
      <c r="AN136" s="52" t="str">
        <f>IFERROR(IF($G136=Tabelid!$L$6,$E136*U136,IFERROR($E136*U136/SUM($J136:$AB136)*(Eksplikatsioon!Z137)/SUMPRODUCT($J136:$AB136,Eksplikatsioon!$O137:$AG137),"")),"")</f>
        <v/>
      </c>
      <c r="AO136" s="52" t="str">
        <f>IFERROR(IF($G136=Tabelid!$L$6,$E136*V136,IFERROR($E136*V136/SUM($J136:$AB136)*(Eksplikatsioon!AA137)/SUMPRODUCT($J136:$AB136,Eksplikatsioon!$O137:$AG137),"")),"")</f>
        <v/>
      </c>
      <c r="AP136" s="52" t="str">
        <f>IFERROR(IF($G136=Tabelid!$L$6,$E136*W136,IFERROR($E136*W136/SUM($J136:$AB136)*(Eksplikatsioon!AB137)/SUMPRODUCT($J136:$AB136,Eksplikatsioon!$O137:$AG137),"")),"")</f>
        <v/>
      </c>
      <c r="AQ136" s="52" t="str">
        <f>IFERROR(IF($G136=Tabelid!$L$6,$E136*X136,IFERROR($E136*X136/SUM($J136:$AB136)*(Eksplikatsioon!AC137)/SUMPRODUCT($J136:$AB136,Eksplikatsioon!$O137:$AG137),"")),"")</f>
        <v/>
      </c>
      <c r="AR136" s="52" t="str">
        <f>IFERROR(IF($G136=Tabelid!$L$6,$E136*Y136,IFERROR($E136*Y136/SUM($J136:$AB136)*(Eksplikatsioon!AD137)/SUMPRODUCT($J136:$AB136,Eksplikatsioon!$O137:$AG137),"")),"")</f>
        <v/>
      </c>
      <c r="AS136" s="52" t="str">
        <f>IFERROR(IF($G136=Tabelid!$L$6,$E136*Z136,IFERROR($E136*Z136/SUM($J136:$AB136)*(Eksplikatsioon!AE137)/SUMPRODUCT($J136:$AB136,Eksplikatsioon!$O137:$AG137),"")),"")</f>
        <v/>
      </c>
      <c r="AT136" s="52" t="str">
        <f>IFERROR(IF($G136=Tabelid!$L$6,$E136*AA136,IFERROR($E136*AA136/SUM($J136:$AB136)*(Eksplikatsioon!AF137)/SUMPRODUCT($J136:$AB136,Eksplikatsioon!$O137:$AG137),"")),"")</f>
        <v/>
      </c>
      <c r="AU136" s="52" t="str">
        <f>IFERROR(IF($G136=Tabelid!$L$6,$E136*AB136,IFERROR($E136*AB136/SUM($J136:$AB136)*(Eksplikatsioon!AG137)/SUMPRODUCT($J136:$AB136,Eksplikatsioon!$O137:$AG137),"")),"")</f>
        <v/>
      </c>
    </row>
    <row r="137" spans="1:47" x14ac:dyDescent="0.25">
      <c r="A137" s="38" t="str">
        <f>IF(Eksplikatsioon!A138=0,"",Eksplikatsioon!A138)</f>
        <v/>
      </c>
      <c r="B137" s="38" t="str">
        <f>IF(Eksplikatsioon!B138=0,"",Eksplikatsioon!B138)</f>
        <v/>
      </c>
      <c r="C137" s="38" t="str">
        <f>IF(Eksplikatsioon!C138=0,"",Eksplikatsioon!C138)</f>
        <v/>
      </c>
      <c r="D137" s="38" t="str">
        <f>IF(Eksplikatsioon!D138=0,"",Eksplikatsioon!D138)</f>
        <v/>
      </c>
      <c r="E137" s="38" t="str">
        <f>IF(Eksplikatsioon!F138=0,"",Eksplikatsioon!F138)</f>
        <v/>
      </c>
      <c r="F137" s="38" t="str">
        <f>IF(Eksplikatsioon!H138=0,"",Eksplikatsioon!H138)</f>
        <v/>
      </c>
      <c r="G137" s="38" t="str">
        <f>IF(Eksplikatsioon!J138=0,"",Eksplikatsioon!J138)</f>
        <v/>
      </c>
      <c r="H137" s="38" t="str">
        <f>IF(Eksplikatsioon!K138=0,"",Eksplikatsioon!K138)</f>
        <v/>
      </c>
      <c r="I137" s="38" t="str">
        <f>IF(Eksplikatsioon!L138=0,"",Eksplikatsioon!L138)</f>
        <v/>
      </c>
      <c r="J137" s="52"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52"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52"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52"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52"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52"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52"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52"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52"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52"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52"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52"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52"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52"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52"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52"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52"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52"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52"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52" t="str">
        <f>IFERROR(IF($G137=Tabelid!$L$6,$E137*J137,IFERROR($E137*J137/SUM($J137:$AB137)*(Eksplikatsioon!O138)/SUMPRODUCT($J137:$AB137,Eksplikatsioon!$O138:$AG138),"")),"")</f>
        <v/>
      </c>
      <c r="AD137" s="52" t="str">
        <f>IFERROR(IF($G137=Tabelid!$L$6,$E137*K137,IFERROR($E137*K137/SUM($J137:$AB137)*(Eksplikatsioon!P138)/SUMPRODUCT($J137:$AB137,Eksplikatsioon!$O138:$AG138),"")),"")</f>
        <v/>
      </c>
      <c r="AE137" s="52" t="str">
        <f>IFERROR(IF($G137=Tabelid!$L$6,$E137*L137,IFERROR($E137*L137/SUM($J137:$AB137)*(Eksplikatsioon!Q138)/SUMPRODUCT($J137:$AB137,Eksplikatsioon!$O138:$AG138),"")),"")</f>
        <v/>
      </c>
      <c r="AF137" s="52" t="str">
        <f>IFERROR(IF($G137=Tabelid!$L$6,$E137*M137,IFERROR($E137*M137/SUM($J137:$AB137)*(Eksplikatsioon!R138)/SUMPRODUCT($J137:$AB137,Eksplikatsioon!$O138:$AG138),"")),"")</f>
        <v/>
      </c>
      <c r="AG137" s="52" t="str">
        <f>IFERROR(IF($G137=Tabelid!$L$6,$E137*N137,IFERROR($E137*N137/SUM($J137:$AB137)*(Eksplikatsioon!S138)/SUMPRODUCT($J137:$AB137,Eksplikatsioon!$O138:$AG138),"")),"")</f>
        <v/>
      </c>
      <c r="AH137" s="52" t="str">
        <f>IFERROR(IF($G137=Tabelid!$L$6,$E137*O137,IFERROR($E137*O137/SUM($J137:$AB137)*(Eksplikatsioon!T138)/SUMPRODUCT($J137:$AB137,Eksplikatsioon!$O138:$AG138),"")),"")</f>
        <v/>
      </c>
      <c r="AI137" s="52" t="str">
        <f>IFERROR(IF($G137=Tabelid!$L$6,$E137*P137,IFERROR($E137*P137/SUM($J137:$AB137)*(Eksplikatsioon!U138)/SUMPRODUCT($J137:$AB137,Eksplikatsioon!$O138:$AG138),"")),"")</f>
        <v/>
      </c>
      <c r="AJ137" s="52" t="str">
        <f>IFERROR(IF($G137=Tabelid!$L$6,$E137*Q137,IFERROR($E137*Q137/SUM($J137:$AB137)*(Eksplikatsioon!V138)/SUMPRODUCT($J137:$AB137,Eksplikatsioon!$O138:$AG138),"")),"")</f>
        <v/>
      </c>
      <c r="AK137" s="52" t="str">
        <f>IFERROR(IF($G137=Tabelid!$L$6,$E137*R137,IFERROR($E137*R137/SUM($J137:$AB137)*(Eksplikatsioon!W138)/SUMPRODUCT($J137:$AB137,Eksplikatsioon!$O138:$AG138),"")),"")</f>
        <v/>
      </c>
      <c r="AL137" s="52" t="str">
        <f>IFERROR(IF($G137=Tabelid!$L$6,$E137*S137,IFERROR($E137*S137/SUM($J137:$AB137)*(Eksplikatsioon!X138)/SUMPRODUCT($J137:$AB137,Eksplikatsioon!$O138:$AG138),"")),"")</f>
        <v/>
      </c>
      <c r="AM137" s="52" t="str">
        <f>IFERROR(IF($G137=Tabelid!$L$6,$E137*T137,IFERROR($E137*T137/SUM($J137:$AB137)*(Eksplikatsioon!Y138)/SUMPRODUCT($J137:$AB137,Eksplikatsioon!$O138:$AG138),"")),"")</f>
        <v/>
      </c>
      <c r="AN137" s="52" t="str">
        <f>IFERROR(IF($G137=Tabelid!$L$6,$E137*U137,IFERROR($E137*U137/SUM($J137:$AB137)*(Eksplikatsioon!Z138)/SUMPRODUCT($J137:$AB137,Eksplikatsioon!$O138:$AG138),"")),"")</f>
        <v/>
      </c>
      <c r="AO137" s="52" t="str">
        <f>IFERROR(IF($G137=Tabelid!$L$6,$E137*V137,IFERROR($E137*V137/SUM($J137:$AB137)*(Eksplikatsioon!AA138)/SUMPRODUCT($J137:$AB137,Eksplikatsioon!$O138:$AG138),"")),"")</f>
        <v/>
      </c>
      <c r="AP137" s="52" t="str">
        <f>IFERROR(IF($G137=Tabelid!$L$6,$E137*W137,IFERROR($E137*W137/SUM($J137:$AB137)*(Eksplikatsioon!AB138)/SUMPRODUCT($J137:$AB137,Eksplikatsioon!$O138:$AG138),"")),"")</f>
        <v/>
      </c>
      <c r="AQ137" s="52" t="str">
        <f>IFERROR(IF($G137=Tabelid!$L$6,$E137*X137,IFERROR($E137*X137/SUM($J137:$AB137)*(Eksplikatsioon!AC138)/SUMPRODUCT($J137:$AB137,Eksplikatsioon!$O138:$AG138),"")),"")</f>
        <v/>
      </c>
      <c r="AR137" s="52" t="str">
        <f>IFERROR(IF($G137=Tabelid!$L$6,$E137*Y137,IFERROR($E137*Y137/SUM($J137:$AB137)*(Eksplikatsioon!AD138)/SUMPRODUCT($J137:$AB137,Eksplikatsioon!$O138:$AG138),"")),"")</f>
        <v/>
      </c>
      <c r="AS137" s="52" t="str">
        <f>IFERROR(IF($G137=Tabelid!$L$6,$E137*Z137,IFERROR($E137*Z137/SUM($J137:$AB137)*(Eksplikatsioon!AE138)/SUMPRODUCT($J137:$AB137,Eksplikatsioon!$O138:$AG138),"")),"")</f>
        <v/>
      </c>
      <c r="AT137" s="52" t="str">
        <f>IFERROR(IF($G137=Tabelid!$L$6,$E137*AA137,IFERROR($E137*AA137/SUM($J137:$AB137)*(Eksplikatsioon!AF138)/SUMPRODUCT($J137:$AB137,Eksplikatsioon!$O138:$AG138),"")),"")</f>
        <v/>
      </c>
      <c r="AU137" s="52" t="str">
        <f>IFERROR(IF($G137=Tabelid!$L$6,$E137*AB137,IFERROR($E137*AB137/SUM($J137:$AB137)*(Eksplikatsioon!AG138)/SUMPRODUCT($J137:$AB137,Eksplikatsioon!$O138:$AG138),"")),"")</f>
        <v/>
      </c>
    </row>
    <row r="138" spans="1:47" x14ac:dyDescent="0.25">
      <c r="A138" s="38" t="str">
        <f>IF(Eksplikatsioon!A139=0,"",Eksplikatsioon!A139)</f>
        <v/>
      </c>
      <c r="B138" s="38" t="str">
        <f>IF(Eksplikatsioon!B139=0,"",Eksplikatsioon!B139)</f>
        <v/>
      </c>
      <c r="C138" s="38" t="str">
        <f>IF(Eksplikatsioon!C139=0,"",Eksplikatsioon!C139)</f>
        <v/>
      </c>
      <c r="D138" s="38" t="str">
        <f>IF(Eksplikatsioon!D139=0,"",Eksplikatsioon!D139)</f>
        <v/>
      </c>
      <c r="E138" s="38" t="str">
        <f>IF(Eksplikatsioon!F139=0,"",Eksplikatsioon!F139)</f>
        <v/>
      </c>
      <c r="F138" s="38" t="str">
        <f>IF(Eksplikatsioon!H139=0,"",Eksplikatsioon!H139)</f>
        <v/>
      </c>
      <c r="G138" s="38" t="str">
        <f>IF(Eksplikatsioon!J139=0,"",Eksplikatsioon!J139)</f>
        <v/>
      </c>
      <c r="H138" s="38" t="str">
        <f>IF(Eksplikatsioon!K139=0,"",Eksplikatsioon!K139)</f>
        <v/>
      </c>
      <c r="I138" s="38" t="str">
        <f>IF(Eksplikatsioon!L139=0,"",Eksplikatsioon!L139)</f>
        <v/>
      </c>
      <c r="J138" s="52"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52"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52"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52"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52"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52"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52"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52"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52"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52"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52"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52"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52"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52"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52"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52"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52"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52"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52"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52" t="str">
        <f>IFERROR(IF($G138=Tabelid!$L$6,$E138*J138,IFERROR($E138*J138/SUM($J138:$AB138)*(Eksplikatsioon!O139)/SUMPRODUCT($J138:$AB138,Eksplikatsioon!$O139:$AG139),"")),"")</f>
        <v/>
      </c>
      <c r="AD138" s="52" t="str">
        <f>IFERROR(IF($G138=Tabelid!$L$6,$E138*K138,IFERROR($E138*K138/SUM($J138:$AB138)*(Eksplikatsioon!P139)/SUMPRODUCT($J138:$AB138,Eksplikatsioon!$O139:$AG139),"")),"")</f>
        <v/>
      </c>
      <c r="AE138" s="52" t="str">
        <f>IFERROR(IF($G138=Tabelid!$L$6,$E138*L138,IFERROR($E138*L138/SUM($J138:$AB138)*(Eksplikatsioon!Q139)/SUMPRODUCT($J138:$AB138,Eksplikatsioon!$O139:$AG139),"")),"")</f>
        <v/>
      </c>
      <c r="AF138" s="52" t="str">
        <f>IFERROR(IF($G138=Tabelid!$L$6,$E138*M138,IFERROR($E138*M138/SUM($J138:$AB138)*(Eksplikatsioon!R139)/SUMPRODUCT($J138:$AB138,Eksplikatsioon!$O139:$AG139),"")),"")</f>
        <v/>
      </c>
      <c r="AG138" s="52" t="str">
        <f>IFERROR(IF($G138=Tabelid!$L$6,$E138*N138,IFERROR($E138*N138/SUM($J138:$AB138)*(Eksplikatsioon!S139)/SUMPRODUCT($J138:$AB138,Eksplikatsioon!$O139:$AG139),"")),"")</f>
        <v/>
      </c>
      <c r="AH138" s="52" t="str">
        <f>IFERROR(IF($G138=Tabelid!$L$6,$E138*O138,IFERROR($E138*O138/SUM($J138:$AB138)*(Eksplikatsioon!T139)/SUMPRODUCT($J138:$AB138,Eksplikatsioon!$O139:$AG139),"")),"")</f>
        <v/>
      </c>
      <c r="AI138" s="52" t="str">
        <f>IFERROR(IF($G138=Tabelid!$L$6,$E138*P138,IFERROR($E138*P138/SUM($J138:$AB138)*(Eksplikatsioon!U139)/SUMPRODUCT($J138:$AB138,Eksplikatsioon!$O139:$AG139),"")),"")</f>
        <v/>
      </c>
      <c r="AJ138" s="52" t="str">
        <f>IFERROR(IF($G138=Tabelid!$L$6,$E138*Q138,IFERROR($E138*Q138/SUM($J138:$AB138)*(Eksplikatsioon!V139)/SUMPRODUCT($J138:$AB138,Eksplikatsioon!$O139:$AG139),"")),"")</f>
        <v/>
      </c>
      <c r="AK138" s="52" t="str">
        <f>IFERROR(IF($G138=Tabelid!$L$6,$E138*R138,IFERROR($E138*R138/SUM($J138:$AB138)*(Eksplikatsioon!W139)/SUMPRODUCT($J138:$AB138,Eksplikatsioon!$O139:$AG139),"")),"")</f>
        <v/>
      </c>
      <c r="AL138" s="52" t="str">
        <f>IFERROR(IF($G138=Tabelid!$L$6,$E138*S138,IFERROR($E138*S138/SUM($J138:$AB138)*(Eksplikatsioon!X139)/SUMPRODUCT($J138:$AB138,Eksplikatsioon!$O139:$AG139),"")),"")</f>
        <v/>
      </c>
      <c r="AM138" s="52" t="str">
        <f>IFERROR(IF($G138=Tabelid!$L$6,$E138*T138,IFERROR($E138*T138/SUM($J138:$AB138)*(Eksplikatsioon!Y139)/SUMPRODUCT($J138:$AB138,Eksplikatsioon!$O139:$AG139),"")),"")</f>
        <v/>
      </c>
      <c r="AN138" s="52" t="str">
        <f>IFERROR(IF($G138=Tabelid!$L$6,$E138*U138,IFERROR($E138*U138/SUM($J138:$AB138)*(Eksplikatsioon!Z139)/SUMPRODUCT($J138:$AB138,Eksplikatsioon!$O139:$AG139),"")),"")</f>
        <v/>
      </c>
      <c r="AO138" s="52" t="str">
        <f>IFERROR(IF($G138=Tabelid!$L$6,$E138*V138,IFERROR($E138*V138/SUM($J138:$AB138)*(Eksplikatsioon!AA139)/SUMPRODUCT($J138:$AB138,Eksplikatsioon!$O139:$AG139),"")),"")</f>
        <v/>
      </c>
      <c r="AP138" s="52" t="str">
        <f>IFERROR(IF($G138=Tabelid!$L$6,$E138*W138,IFERROR($E138*W138/SUM($J138:$AB138)*(Eksplikatsioon!AB139)/SUMPRODUCT($J138:$AB138,Eksplikatsioon!$O139:$AG139),"")),"")</f>
        <v/>
      </c>
      <c r="AQ138" s="52" t="str">
        <f>IFERROR(IF($G138=Tabelid!$L$6,$E138*X138,IFERROR($E138*X138/SUM($J138:$AB138)*(Eksplikatsioon!AC139)/SUMPRODUCT($J138:$AB138,Eksplikatsioon!$O139:$AG139),"")),"")</f>
        <v/>
      </c>
      <c r="AR138" s="52" t="str">
        <f>IFERROR(IF($G138=Tabelid!$L$6,$E138*Y138,IFERROR($E138*Y138/SUM($J138:$AB138)*(Eksplikatsioon!AD139)/SUMPRODUCT($J138:$AB138,Eksplikatsioon!$O139:$AG139),"")),"")</f>
        <v/>
      </c>
      <c r="AS138" s="52" t="str">
        <f>IFERROR(IF($G138=Tabelid!$L$6,$E138*Z138,IFERROR($E138*Z138/SUM($J138:$AB138)*(Eksplikatsioon!AE139)/SUMPRODUCT($J138:$AB138,Eksplikatsioon!$O139:$AG139),"")),"")</f>
        <v/>
      </c>
      <c r="AT138" s="52" t="str">
        <f>IFERROR(IF($G138=Tabelid!$L$6,$E138*AA138,IFERROR($E138*AA138/SUM($J138:$AB138)*(Eksplikatsioon!AF139)/SUMPRODUCT($J138:$AB138,Eksplikatsioon!$O139:$AG139),"")),"")</f>
        <v/>
      </c>
      <c r="AU138" s="52" t="str">
        <f>IFERROR(IF($G138=Tabelid!$L$6,$E138*AB138,IFERROR($E138*AB138/SUM($J138:$AB138)*(Eksplikatsioon!AG139)/SUMPRODUCT($J138:$AB138,Eksplikatsioon!$O139:$AG139),"")),"")</f>
        <v/>
      </c>
    </row>
    <row r="139" spans="1:47" x14ac:dyDescent="0.25">
      <c r="A139" s="38" t="str">
        <f>IF(Eksplikatsioon!A140=0,"",Eksplikatsioon!A140)</f>
        <v/>
      </c>
      <c r="B139" s="38" t="str">
        <f>IF(Eksplikatsioon!B140=0,"",Eksplikatsioon!B140)</f>
        <v/>
      </c>
      <c r="C139" s="38" t="str">
        <f>IF(Eksplikatsioon!C140=0,"",Eksplikatsioon!C140)</f>
        <v/>
      </c>
      <c r="D139" s="38" t="str">
        <f>IF(Eksplikatsioon!D140=0,"",Eksplikatsioon!D140)</f>
        <v/>
      </c>
      <c r="E139" s="38" t="str">
        <f>IF(Eksplikatsioon!F140=0,"",Eksplikatsioon!F140)</f>
        <v/>
      </c>
      <c r="F139" s="38" t="str">
        <f>IF(Eksplikatsioon!H140=0,"",Eksplikatsioon!H140)</f>
        <v/>
      </c>
      <c r="G139" s="38" t="str">
        <f>IF(Eksplikatsioon!J140=0,"",Eksplikatsioon!J140)</f>
        <v/>
      </c>
      <c r="H139" s="38" t="str">
        <f>IF(Eksplikatsioon!K140=0,"",Eksplikatsioon!K140)</f>
        <v/>
      </c>
      <c r="I139" s="38" t="str">
        <f>IF(Eksplikatsioon!L140=0,"",Eksplikatsioon!L140)</f>
        <v/>
      </c>
      <c r="J139" s="52"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52"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52"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52"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52"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52"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52"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52"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52"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52"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52"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52"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52"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52"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52"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52"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52"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52"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52"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52" t="str">
        <f>IFERROR(IF($G139=Tabelid!$L$6,$E139*J139,IFERROR($E139*J139/SUM($J139:$AB139)*(Eksplikatsioon!O140)/SUMPRODUCT($J139:$AB139,Eksplikatsioon!$O140:$AG140),"")),"")</f>
        <v/>
      </c>
      <c r="AD139" s="52" t="str">
        <f>IFERROR(IF($G139=Tabelid!$L$6,$E139*K139,IFERROR($E139*K139/SUM($J139:$AB139)*(Eksplikatsioon!P140)/SUMPRODUCT($J139:$AB139,Eksplikatsioon!$O140:$AG140),"")),"")</f>
        <v/>
      </c>
      <c r="AE139" s="52" t="str">
        <f>IFERROR(IF($G139=Tabelid!$L$6,$E139*L139,IFERROR($E139*L139/SUM($J139:$AB139)*(Eksplikatsioon!Q140)/SUMPRODUCT($J139:$AB139,Eksplikatsioon!$O140:$AG140),"")),"")</f>
        <v/>
      </c>
      <c r="AF139" s="52" t="str">
        <f>IFERROR(IF($G139=Tabelid!$L$6,$E139*M139,IFERROR($E139*M139/SUM($J139:$AB139)*(Eksplikatsioon!R140)/SUMPRODUCT($J139:$AB139,Eksplikatsioon!$O140:$AG140),"")),"")</f>
        <v/>
      </c>
      <c r="AG139" s="52" t="str">
        <f>IFERROR(IF($G139=Tabelid!$L$6,$E139*N139,IFERROR($E139*N139/SUM($J139:$AB139)*(Eksplikatsioon!S140)/SUMPRODUCT($J139:$AB139,Eksplikatsioon!$O140:$AG140),"")),"")</f>
        <v/>
      </c>
      <c r="AH139" s="52" t="str">
        <f>IFERROR(IF($G139=Tabelid!$L$6,$E139*O139,IFERROR($E139*O139/SUM($J139:$AB139)*(Eksplikatsioon!T140)/SUMPRODUCT($J139:$AB139,Eksplikatsioon!$O140:$AG140),"")),"")</f>
        <v/>
      </c>
      <c r="AI139" s="52" t="str">
        <f>IFERROR(IF($G139=Tabelid!$L$6,$E139*P139,IFERROR($E139*P139/SUM($J139:$AB139)*(Eksplikatsioon!U140)/SUMPRODUCT($J139:$AB139,Eksplikatsioon!$O140:$AG140),"")),"")</f>
        <v/>
      </c>
      <c r="AJ139" s="52" t="str">
        <f>IFERROR(IF($G139=Tabelid!$L$6,$E139*Q139,IFERROR($E139*Q139/SUM($J139:$AB139)*(Eksplikatsioon!V140)/SUMPRODUCT($J139:$AB139,Eksplikatsioon!$O140:$AG140),"")),"")</f>
        <v/>
      </c>
      <c r="AK139" s="52" t="str">
        <f>IFERROR(IF($G139=Tabelid!$L$6,$E139*R139,IFERROR($E139*R139/SUM($J139:$AB139)*(Eksplikatsioon!W140)/SUMPRODUCT($J139:$AB139,Eksplikatsioon!$O140:$AG140),"")),"")</f>
        <v/>
      </c>
      <c r="AL139" s="52" t="str">
        <f>IFERROR(IF($G139=Tabelid!$L$6,$E139*S139,IFERROR($E139*S139/SUM($J139:$AB139)*(Eksplikatsioon!X140)/SUMPRODUCT($J139:$AB139,Eksplikatsioon!$O140:$AG140),"")),"")</f>
        <v/>
      </c>
      <c r="AM139" s="52" t="str">
        <f>IFERROR(IF($G139=Tabelid!$L$6,$E139*T139,IFERROR($E139*T139/SUM($J139:$AB139)*(Eksplikatsioon!Y140)/SUMPRODUCT($J139:$AB139,Eksplikatsioon!$O140:$AG140),"")),"")</f>
        <v/>
      </c>
      <c r="AN139" s="52" t="str">
        <f>IFERROR(IF($G139=Tabelid!$L$6,$E139*U139,IFERROR($E139*U139/SUM($J139:$AB139)*(Eksplikatsioon!Z140)/SUMPRODUCT($J139:$AB139,Eksplikatsioon!$O140:$AG140),"")),"")</f>
        <v/>
      </c>
      <c r="AO139" s="52" t="str">
        <f>IFERROR(IF($G139=Tabelid!$L$6,$E139*V139,IFERROR($E139*V139/SUM($J139:$AB139)*(Eksplikatsioon!AA140)/SUMPRODUCT($J139:$AB139,Eksplikatsioon!$O140:$AG140),"")),"")</f>
        <v/>
      </c>
      <c r="AP139" s="52" t="str">
        <f>IFERROR(IF($G139=Tabelid!$L$6,$E139*W139,IFERROR($E139*W139/SUM($J139:$AB139)*(Eksplikatsioon!AB140)/SUMPRODUCT($J139:$AB139,Eksplikatsioon!$O140:$AG140),"")),"")</f>
        <v/>
      </c>
      <c r="AQ139" s="52" t="str">
        <f>IFERROR(IF($G139=Tabelid!$L$6,$E139*X139,IFERROR($E139*X139/SUM($J139:$AB139)*(Eksplikatsioon!AC140)/SUMPRODUCT($J139:$AB139,Eksplikatsioon!$O140:$AG140),"")),"")</f>
        <v/>
      </c>
      <c r="AR139" s="52" t="str">
        <f>IFERROR(IF($G139=Tabelid!$L$6,$E139*Y139,IFERROR($E139*Y139/SUM($J139:$AB139)*(Eksplikatsioon!AD140)/SUMPRODUCT($J139:$AB139,Eksplikatsioon!$O140:$AG140),"")),"")</f>
        <v/>
      </c>
      <c r="AS139" s="52" t="str">
        <f>IFERROR(IF($G139=Tabelid!$L$6,$E139*Z139,IFERROR($E139*Z139/SUM($J139:$AB139)*(Eksplikatsioon!AE140)/SUMPRODUCT($J139:$AB139,Eksplikatsioon!$O140:$AG140),"")),"")</f>
        <v/>
      </c>
      <c r="AT139" s="52" t="str">
        <f>IFERROR(IF($G139=Tabelid!$L$6,$E139*AA139,IFERROR($E139*AA139/SUM($J139:$AB139)*(Eksplikatsioon!AF140)/SUMPRODUCT($J139:$AB139,Eksplikatsioon!$O140:$AG140),"")),"")</f>
        <v/>
      </c>
      <c r="AU139" s="52" t="str">
        <f>IFERROR(IF($G139=Tabelid!$L$6,$E139*AB139,IFERROR($E139*AB139/SUM($J139:$AB139)*(Eksplikatsioon!AG140)/SUMPRODUCT($J139:$AB139,Eksplikatsioon!$O140:$AG140),"")),"")</f>
        <v/>
      </c>
    </row>
    <row r="140" spans="1:47" x14ac:dyDescent="0.25">
      <c r="A140" s="38" t="str">
        <f>IF(Eksplikatsioon!A141=0,"",Eksplikatsioon!A141)</f>
        <v/>
      </c>
      <c r="B140" s="38" t="str">
        <f>IF(Eksplikatsioon!B141=0,"",Eksplikatsioon!B141)</f>
        <v/>
      </c>
      <c r="C140" s="38" t="str">
        <f>IF(Eksplikatsioon!C141=0,"",Eksplikatsioon!C141)</f>
        <v/>
      </c>
      <c r="D140" s="38" t="str">
        <f>IF(Eksplikatsioon!D141=0,"",Eksplikatsioon!D141)</f>
        <v/>
      </c>
      <c r="E140" s="38" t="str">
        <f>IF(Eksplikatsioon!F141=0,"",Eksplikatsioon!F141)</f>
        <v/>
      </c>
      <c r="F140" s="38" t="str">
        <f>IF(Eksplikatsioon!H141=0,"",Eksplikatsioon!H141)</f>
        <v/>
      </c>
      <c r="G140" s="38" t="str">
        <f>IF(Eksplikatsioon!J141=0,"",Eksplikatsioon!J141)</f>
        <v/>
      </c>
      <c r="H140" s="38" t="str">
        <f>IF(Eksplikatsioon!K141=0,"",Eksplikatsioon!K141)</f>
        <v/>
      </c>
      <c r="I140" s="38" t="str">
        <f>IF(Eksplikatsioon!L141=0,"",Eksplikatsioon!L141)</f>
        <v/>
      </c>
      <c r="J140" s="52"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52"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52"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52"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52"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52"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52"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52"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52"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52"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52"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52"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52"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52"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52"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52"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52"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52"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52"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52" t="str">
        <f>IFERROR(IF($G140=Tabelid!$L$6,$E140*J140,IFERROR($E140*J140/SUM($J140:$AB140)*(Eksplikatsioon!O141)/SUMPRODUCT($J140:$AB140,Eksplikatsioon!$O141:$AG141),"")),"")</f>
        <v/>
      </c>
      <c r="AD140" s="52" t="str">
        <f>IFERROR(IF($G140=Tabelid!$L$6,$E140*K140,IFERROR($E140*K140/SUM($J140:$AB140)*(Eksplikatsioon!P141)/SUMPRODUCT($J140:$AB140,Eksplikatsioon!$O141:$AG141),"")),"")</f>
        <v/>
      </c>
      <c r="AE140" s="52" t="str">
        <f>IFERROR(IF($G140=Tabelid!$L$6,$E140*L140,IFERROR($E140*L140/SUM($J140:$AB140)*(Eksplikatsioon!Q141)/SUMPRODUCT($J140:$AB140,Eksplikatsioon!$O141:$AG141),"")),"")</f>
        <v/>
      </c>
      <c r="AF140" s="52" t="str">
        <f>IFERROR(IF($G140=Tabelid!$L$6,$E140*M140,IFERROR($E140*M140/SUM($J140:$AB140)*(Eksplikatsioon!R141)/SUMPRODUCT($J140:$AB140,Eksplikatsioon!$O141:$AG141),"")),"")</f>
        <v/>
      </c>
      <c r="AG140" s="52" t="str">
        <f>IFERROR(IF($G140=Tabelid!$L$6,$E140*N140,IFERROR($E140*N140/SUM($J140:$AB140)*(Eksplikatsioon!S141)/SUMPRODUCT($J140:$AB140,Eksplikatsioon!$O141:$AG141),"")),"")</f>
        <v/>
      </c>
      <c r="AH140" s="52" t="str">
        <f>IFERROR(IF($G140=Tabelid!$L$6,$E140*O140,IFERROR($E140*O140/SUM($J140:$AB140)*(Eksplikatsioon!T141)/SUMPRODUCT($J140:$AB140,Eksplikatsioon!$O141:$AG141),"")),"")</f>
        <v/>
      </c>
      <c r="AI140" s="52" t="str">
        <f>IFERROR(IF($G140=Tabelid!$L$6,$E140*P140,IFERROR($E140*P140/SUM($J140:$AB140)*(Eksplikatsioon!U141)/SUMPRODUCT($J140:$AB140,Eksplikatsioon!$O141:$AG141),"")),"")</f>
        <v/>
      </c>
      <c r="AJ140" s="52" t="str">
        <f>IFERROR(IF($G140=Tabelid!$L$6,$E140*Q140,IFERROR($E140*Q140/SUM($J140:$AB140)*(Eksplikatsioon!V141)/SUMPRODUCT($J140:$AB140,Eksplikatsioon!$O141:$AG141),"")),"")</f>
        <v/>
      </c>
      <c r="AK140" s="52" t="str">
        <f>IFERROR(IF($G140=Tabelid!$L$6,$E140*R140,IFERROR($E140*R140/SUM($J140:$AB140)*(Eksplikatsioon!W141)/SUMPRODUCT($J140:$AB140,Eksplikatsioon!$O141:$AG141),"")),"")</f>
        <v/>
      </c>
      <c r="AL140" s="52" t="str">
        <f>IFERROR(IF($G140=Tabelid!$L$6,$E140*S140,IFERROR($E140*S140/SUM($J140:$AB140)*(Eksplikatsioon!X141)/SUMPRODUCT($J140:$AB140,Eksplikatsioon!$O141:$AG141),"")),"")</f>
        <v/>
      </c>
      <c r="AM140" s="52" t="str">
        <f>IFERROR(IF($G140=Tabelid!$L$6,$E140*T140,IFERROR($E140*T140/SUM($J140:$AB140)*(Eksplikatsioon!Y141)/SUMPRODUCT($J140:$AB140,Eksplikatsioon!$O141:$AG141),"")),"")</f>
        <v/>
      </c>
      <c r="AN140" s="52" t="str">
        <f>IFERROR(IF($G140=Tabelid!$L$6,$E140*U140,IFERROR($E140*U140/SUM($J140:$AB140)*(Eksplikatsioon!Z141)/SUMPRODUCT($J140:$AB140,Eksplikatsioon!$O141:$AG141),"")),"")</f>
        <v/>
      </c>
      <c r="AO140" s="52" t="str">
        <f>IFERROR(IF($G140=Tabelid!$L$6,$E140*V140,IFERROR($E140*V140/SUM($J140:$AB140)*(Eksplikatsioon!AA141)/SUMPRODUCT($J140:$AB140,Eksplikatsioon!$O141:$AG141),"")),"")</f>
        <v/>
      </c>
      <c r="AP140" s="52" t="str">
        <f>IFERROR(IF($G140=Tabelid!$L$6,$E140*W140,IFERROR($E140*W140/SUM($J140:$AB140)*(Eksplikatsioon!AB141)/SUMPRODUCT($J140:$AB140,Eksplikatsioon!$O141:$AG141),"")),"")</f>
        <v/>
      </c>
      <c r="AQ140" s="52" t="str">
        <f>IFERROR(IF($G140=Tabelid!$L$6,$E140*X140,IFERROR($E140*X140/SUM($J140:$AB140)*(Eksplikatsioon!AC141)/SUMPRODUCT($J140:$AB140,Eksplikatsioon!$O141:$AG141),"")),"")</f>
        <v/>
      </c>
      <c r="AR140" s="52" t="str">
        <f>IFERROR(IF($G140=Tabelid!$L$6,$E140*Y140,IFERROR($E140*Y140/SUM($J140:$AB140)*(Eksplikatsioon!AD141)/SUMPRODUCT($J140:$AB140,Eksplikatsioon!$O141:$AG141),"")),"")</f>
        <v/>
      </c>
      <c r="AS140" s="52" t="str">
        <f>IFERROR(IF($G140=Tabelid!$L$6,$E140*Z140,IFERROR($E140*Z140/SUM($J140:$AB140)*(Eksplikatsioon!AE141)/SUMPRODUCT($J140:$AB140,Eksplikatsioon!$O141:$AG141),"")),"")</f>
        <v/>
      </c>
      <c r="AT140" s="52" t="str">
        <f>IFERROR(IF($G140=Tabelid!$L$6,$E140*AA140,IFERROR($E140*AA140/SUM($J140:$AB140)*(Eksplikatsioon!AF141)/SUMPRODUCT($J140:$AB140,Eksplikatsioon!$O141:$AG141),"")),"")</f>
        <v/>
      </c>
      <c r="AU140" s="52" t="str">
        <f>IFERROR(IF($G140=Tabelid!$L$6,$E140*AB140,IFERROR($E140*AB140/SUM($J140:$AB140)*(Eksplikatsioon!AG141)/SUMPRODUCT($J140:$AB140,Eksplikatsioon!$O141:$AG141),"")),"")</f>
        <v/>
      </c>
    </row>
    <row r="141" spans="1:47" x14ac:dyDescent="0.25">
      <c r="A141" s="38" t="str">
        <f>IF(Eksplikatsioon!A142=0,"",Eksplikatsioon!A142)</f>
        <v/>
      </c>
      <c r="B141" s="38" t="str">
        <f>IF(Eksplikatsioon!B142=0,"",Eksplikatsioon!B142)</f>
        <v/>
      </c>
      <c r="C141" s="38" t="str">
        <f>IF(Eksplikatsioon!C142=0,"",Eksplikatsioon!C142)</f>
        <v/>
      </c>
      <c r="D141" s="38" t="str">
        <f>IF(Eksplikatsioon!D142=0,"",Eksplikatsioon!D142)</f>
        <v/>
      </c>
      <c r="E141" s="38" t="str">
        <f>IF(Eksplikatsioon!F142=0,"",Eksplikatsioon!F142)</f>
        <v/>
      </c>
      <c r="F141" s="38" t="str">
        <f>IF(Eksplikatsioon!H142=0,"",Eksplikatsioon!H142)</f>
        <v/>
      </c>
      <c r="G141" s="38" t="str">
        <f>IF(Eksplikatsioon!J142=0,"",Eksplikatsioon!J142)</f>
        <v/>
      </c>
      <c r="H141" s="38" t="str">
        <f>IF(Eksplikatsioon!K142=0,"",Eksplikatsioon!K142)</f>
        <v/>
      </c>
      <c r="I141" s="38" t="str">
        <f>IF(Eksplikatsioon!L142=0,"",Eksplikatsioon!L142)</f>
        <v/>
      </c>
      <c r="J141" s="52"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52"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52"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52"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52"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52"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52"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52"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52"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52"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52"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52"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52"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52"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52"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52"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52"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52"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52"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52" t="str">
        <f>IFERROR(IF($G141=Tabelid!$L$6,$E141*J141,IFERROR($E141*J141/SUM($J141:$AB141)*(Eksplikatsioon!O142)/SUMPRODUCT($J141:$AB141,Eksplikatsioon!$O142:$AG142),"")),"")</f>
        <v/>
      </c>
      <c r="AD141" s="52" t="str">
        <f>IFERROR(IF($G141=Tabelid!$L$6,$E141*K141,IFERROR($E141*K141/SUM($J141:$AB141)*(Eksplikatsioon!P142)/SUMPRODUCT($J141:$AB141,Eksplikatsioon!$O142:$AG142),"")),"")</f>
        <v/>
      </c>
      <c r="AE141" s="52" t="str">
        <f>IFERROR(IF($G141=Tabelid!$L$6,$E141*L141,IFERROR($E141*L141/SUM($J141:$AB141)*(Eksplikatsioon!Q142)/SUMPRODUCT($J141:$AB141,Eksplikatsioon!$O142:$AG142),"")),"")</f>
        <v/>
      </c>
      <c r="AF141" s="52" t="str">
        <f>IFERROR(IF($G141=Tabelid!$L$6,$E141*M141,IFERROR($E141*M141/SUM($J141:$AB141)*(Eksplikatsioon!R142)/SUMPRODUCT($J141:$AB141,Eksplikatsioon!$O142:$AG142),"")),"")</f>
        <v/>
      </c>
      <c r="AG141" s="52" t="str">
        <f>IFERROR(IF($G141=Tabelid!$L$6,$E141*N141,IFERROR($E141*N141/SUM($J141:$AB141)*(Eksplikatsioon!S142)/SUMPRODUCT($J141:$AB141,Eksplikatsioon!$O142:$AG142),"")),"")</f>
        <v/>
      </c>
      <c r="AH141" s="52" t="str">
        <f>IFERROR(IF($G141=Tabelid!$L$6,$E141*O141,IFERROR($E141*O141/SUM($J141:$AB141)*(Eksplikatsioon!T142)/SUMPRODUCT($J141:$AB141,Eksplikatsioon!$O142:$AG142),"")),"")</f>
        <v/>
      </c>
      <c r="AI141" s="52" t="str">
        <f>IFERROR(IF($G141=Tabelid!$L$6,$E141*P141,IFERROR($E141*P141/SUM($J141:$AB141)*(Eksplikatsioon!U142)/SUMPRODUCT($J141:$AB141,Eksplikatsioon!$O142:$AG142),"")),"")</f>
        <v/>
      </c>
      <c r="AJ141" s="52" t="str">
        <f>IFERROR(IF($G141=Tabelid!$L$6,$E141*Q141,IFERROR($E141*Q141/SUM($J141:$AB141)*(Eksplikatsioon!V142)/SUMPRODUCT($J141:$AB141,Eksplikatsioon!$O142:$AG142),"")),"")</f>
        <v/>
      </c>
      <c r="AK141" s="52" t="str">
        <f>IFERROR(IF($G141=Tabelid!$L$6,$E141*R141,IFERROR($E141*R141/SUM($J141:$AB141)*(Eksplikatsioon!W142)/SUMPRODUCT($J141:$AB141,Eksplikatsioon!$O142:$AG142),"")),"")</f>
        <v/>
      </c>
      <c r="AL141" s="52" t="str">
        <f>IFERROR(IF($G141=Tabelid!$L$6,$E141*S141,IFERROR($E141*S141/SUM($J141:$AB141)*(Eksplikatsioon!X142)/SUMPRODUCT($J141:$AB141,Eksplikatsioon!$O142:$AG142),"")),"")</f>
        <v/>
      </c>
      <c r="AM141" s="52" t="str">
        <f>IFERROR(IF($G141=Tabelid!$L$6,$E141*T141,IFERROR($E141*T141/SUM($J141:$AB141)*(Eksplikatsioon!Y142)/SUMPRODUCT($J141:$AB141,Eksplikatsioon!$O142:$AG142),"")),"")</f>
        <v/>
      </c>
      <c r="AN141" s="52" t="str">
        <f>IFERROR(IF($G141=Tabelid!$L$6,$E141*U141,IFERROR($E141*U141/SUM($J141:$AB141)*(Eksplikatsioon!Z142)/SUMPRODUCT($J141:$AB141,Eksplikatsioon!$O142:$AG142),"")),"")</f>
        <v/>
      </c>
      <c r="AO141" s="52" t="str">
        <f>IFERROR(IF($G141=Tabelid!$L$6,$E141*V141,IFERROR($E141*V141/SUM($J141:$AB141)*(Eksplikatsioon!AA142)/SUMPRODUCT($J141:$AB141,Eksplikatsioon!$O142:$AG142),"")),"")</f>
        <v/>
      </c>
      <c r="AP141" s="52" t="str">
        <f>IFERROR(IF($G141=Tabelid!$L$6,$E141*W141,IFERROR($E141*W141/SUM($J141:$AB141)*(Eksplikatsioon!AB142)/SUMPRODUCT($J141:$AB141,Eksplikatsioon!$O142:$AG142),"")),"")</f>
        <v/>
      </c>
      <c r="AQ141" s="52" t="str">
        <f>IFERROR(IF($G141=Tabelid!$L$6,$E141*X141,IFERROR($E141*X141/SUM($J141:$AB141)*(Eksplikatsioon!AC142)/SUMPRODUCT($J141:$AB141,Eksplikatsioon!$O142:$AG142),"")),"")</f>
        <v/>
      </c>
      <c r="AR141" s="52" t="str">
        <f>IFERROR(IF($G141=Tabelid!$L$6,$E141*Y141,IFERROR($E141*Y141/SUM($J141:$AB141)*(Eksplikatsioon!AD142)/SUMPRODUCT($J141:$AB141,Eksplikatsioon!$O142:$AG142),"")),"")</f>
        <v/>
      </c>
      <c r="AS141" s="52" t="str">
        <f>IFERROR(IF($G141=Tabelid!$L$6,$E141*Z141,IFERROR($E141*Z141/SUM($J141:$AB141)*(Eksplikatsioon!AE142)/SUMPRODUCT($J141:$AB141,Eksplikatsioon!$O142:$AG142),"")),"")</f>
        <v/>
      </c>
      <c r="AT141" s="52" t="str">
        <f>IFERROR(IF($G141=Tabelid!$L$6,$E141*AA141,IFERROR($E141*AA141/SUM($J141:$AB141)*(Eksplikatsioon!AF142)/SUMPRODUCT($J141:$AB141,Eksplikatsioon!$O142:$AG142),"")),"")</f>
        <v/>
      </c>
      <c r="AU141" s="52" t="str">
        <f>IFERROR(IF($G141=Tabelid!$L$6,$E141*AB141,IFERROR($E141*AB141/SUM($J141:$AB141)*(Eksplikatsioon!AG142)/SUMPRODUCT($J141:$AB141,Eksplikatsioon!$O142:$AG142),"")),"")</f>
        <v/>
      </c>
    </row>
    <row r="142" spans="1:47" x14ac:dyDescent="0.25">
      <c r="A142" s="38" t="str">
        <f>IF(Eksplikatsioon!A143=0,"",Eksplikatsioon!A143)</f>
        <v/>
      </c>
      <c r="B142" s="38" t="str">
        <f>IF(Eksplikatsioon!B143=0,"",Eksplikatsioon!B143)</f>
        <v/>
      </c>
      <c r="C142" s="38" t="str">
        <f>IF(Eksplikatsioon!C143=0,"",Eksplikatsioon!C143)</f>
        <v/>
      </c>
      <c r="D142" s="38" t="str">
        <f>IF(Eksplikatsioon!D143=0,"",Eksplikatsioon!D143)</f>
        <v/>
      </c>
      <c r="E142" s="38" t="str">
        <f>IF(Eksplikatsioon!F143=0,"",Eksplikatsioon!F143)</f>
        <v/>
      </c>
      <c r="F142" s="38" t="str">
        <f>IF(Eksplikatsioon!H143=0,"",Eksplikatsioon!H143)</f>
        <v/>
      </c>
      <c r="G142" s="38" t="str">
        <f>IF(Eksplikatsioon!J143=0,"",Eksplikatsioon!J143)</f>
        <v/>
      </c>
      <c r="H142" s="38" t="str">
        <f>IF(Eksplikatsioon!K143=0,"",Eksplikatsioon!K143)</f>
        <v/>
      </c>
      <c r="I142" s="38" t="str">
        <f>IF(Eksplikatsioon!L143=0,"",Eksplikatsioon!L143)</f>
        <v/>
      </c>
      <c r="J142" s="52"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52"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52"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52"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52"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52"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52"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52"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52"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52"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52"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52"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52"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52"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52"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52"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52"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52"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52"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52" t="str">
        <f>IFERROR(IF($G142=Tabelid!$L$6,$E142*J142,IFERROR($E142*J142/SUM($J142:$AB142)*(Eksplikatsioon!O143)/SUMPRODUCT($J142:$AB142,Eksplikatsioon!$O143:$AG143),"")),"")</f>
        <v/>
      </c>
      <c r="AD142" s="52" t="str">
        <f>IFERROR(IF($G142=Tabelid!$L$6,$E142*K142,IFERROR($E142*K142/SUM($J142:$AB142)*(Eksplikatsioon!P143)/SUMPRODUCT($J142:$AB142,Eksplikatsioon!$O143:$AG143),"")),"")</f>
        <v/>
      </c>
      <c r="AE142" s="52" t="str">
        <f>IFERROR(IF($G142=Tabelid!$L$6,$E142*L142,IFERROR($E142*L142/SUM($J142:$AB142)*(Eksplikatsioon!Q143)/SUMPRODUCT($J142:$AB142,Eksplikatsioon!$O143:$AG143),"")),"")</f>
        <v/>
      </c>
      <c r="AF142" s="52" t="str">
        <f>IFERROR(IF($G142=Tabelid!$L$6,$E142*M142,IFERROR($E142*M142/SUM($J142:$AB142)*(Eksplikatsioon!R143)/SUMPRODUCT($J142:$AB142,Eksplikatsioon!$O143:$AG143),"")),"")</f>
        <v/>
      </c>
      <c r="AG142" s="52" t="str">
        <f>IFERROR(IF($G142=Tabelid!$L$6,$E142*N142,IFERROR($E142*N142/SUM($J142:$AB142)*(Eksplikatsioon!S143)/SUMPRODUCT($J142:$AB142,Eksplikatsioon!$O143:$AG143),"")),"")</f>
        <v/>
      </c>
      <c r="AH142" s="52" t="str">
        <f>IFERROR(IF($G142=Tabelid!$L$6,$E142*O142,IFERROR($E142*O142/SUM($J142:$AB142)*(Eksplikatsioon!T143)/SUMPRODUCT($J142:$AB142,Eksplikatsioon!$O143:$AG143),"")),"")</f>
        <v/>
      </c>
      <c r="AI142" s="52" t="str">
        <f>IFERROR(IF($G142=Tabelid!$L$6,$E142*P142,IFERROR($E142*P142/SUM($J142:$AB142)*(Eksplikatsioon!U143)/SUMPRODUCT($J142:$AB142,Eksplikatsioon!$O143:$AG143),"")),"")</f>
        <v/>
      </c>
      <c r="AJ142" s="52" t="str">
        <f>IFERROR(IF($G142=Tabelid!$L$6,$E142*Q142,IFERROR($E142*Q142/SUM($J142:$AB142)*(Eksplikatsioon!V143)/SUMPRODUCT($J142:$AB142,Eksplikatsioon!$O143:$AG143),"")),"")</f>
        <v/>
      </c>
      <c r="AK142" s="52" t="str">
        <f>IFERROR(IF($G142=Tabelid!$L$6,$E142*R142,IFERROR($E142*R142/SUM($J142:$AB142)*(Eksplikatsioon!W143)/SUMPRODUCT($J142:$AB142,Eksplikatsioon!$O143:$AG143),"")),"")</f>
        <v/>
      </c>
      <c r="AL142" s="52" t="str">
        <f>IFERROR(IF($G142=Tabelid!$L$6,$E142*S142,IFERROR($E142*S142/SUM($J142:$AB142)*(Eksplikatsioon!X143)/SUMPRODUCT($J142:$AB142,Eksplikatsioon!$O143:$AG143),"")),"")</f>
        <v/>
      </c>
      <c r="AM142" s="52" t="str">
        <f>IFERROR(IF($G142=Tabelid!$L$6,$E142*T142,IFERROR($E142*T142/SUM($J142:$AB142)*(Eksplikatsioon!Y143)/SUMPRODUCT($J142:$AB142,Eksplikatsioon!$O143:$AG143),"")),"")</f>
        <v/>
      </c>
      <c r="AN142" s="52" t="str">
        <f>IFERROR(IF($G142=Tabelid!$L$6,$E142*U142,IFERROR($E142*U142/SUM($J142:$AB142)*(Eksplikatsioon!Z143)/SUMPRODUCT($J142:$AB142,Eksplikatsioon!$O143:$AG143),"")),"")</f>
        <v/>
      </c>
      <c r="AO142" s="52" t="str">
        <f>IFERROR(IF($G142=Tabelid!$L$6,$E142*V142,IFERROR($E142*V142/SUM($J142:$AB142)*(Eksplikatsioon!AA143)/SUMPRODUCT($J142:$AB142,Eksplikatsioon!$O143:$AG143),"")),"")</f>
        <v/>
      </c>
      <c r="AP142" s="52" t="str">
        <f>IFERROR(IF($G142=Tabelid!$L$6,$E142*W142,IFERROR($E142*W142/SUM($J142:$AB142)*(Eksplikatsioon!AB143)/SUMPRODUCT($J142:$AB142,Eksplikatsioon!$O143:$AG143),"")),"")</f>
        <v/>
      </c>
      <c r="AQ142" s="52" t="str">
        <f>IFERROR(IF($G142=Tabelid!$L$6,$E142*X142,IFERROR($E142*X142/SUM($J142:$AB142)*(Eksplikatsioon!AC143)/SUMPRODUCT($J142:$AB142,Eksplikatsioon!$O143:$AG143),"")),"")</f>
        <v/>
      </c>
      <c r="AR142" s="52" t="str">
        <f>IFERROR(IF($G142=Tabelid!$L$6,$E142*Y142,IFERROR($E142*Y142/SUM($J142:$AB142)*(Eksplikatsioon!AD143)/SUMPRODUCT($J142:$AB142,Eksplikatsioon!$O143:$AG143),"")),"")</f>
        <v/>
      </c>
      <c r="AS142" s="52" t="str">
        <f>IFERROR(IF($G142=Tabelid!$L$6,$E142*Z142,IFERROR($E142*Z142/SUM($J142:$AB142)*(Eksplikatsioon!AE143)/SUMPRODUCT($J142:$AB142,Eksplikatsioon!$O143:$AG143),"")),"")</f>
        <v/>
      </c>
      <c r="AT142" s="52" t="str">
        <f>IFERROR(IF($G142=Tabelid!$L$6,$E142*AA142,IFERROR($E142*AA142/SUM($J142:$AB142)*(Eksplikatsioon!AF143)/SUMPRODUCT($J142:$AB142,Eksplikatsioon!$O143:$AG143),"")),"")</f>
        <v/>
      </c>
      <c r="AU142" s="52" t="str">
        <f>IFERROR(IF($G142=Tabelid!$L$6,$E142*AB142,IFERROR($E142*AB142/SUM($J142:$AB142)*(Eksplikatsioon!AG143)/SUMPRODUCT($J142:$AB142,Eksplikatsioon!$O143:$AG143),"")),"")</f>
        <v/>
      </c>
    </row>
    <row r="143" spans="1:47" x14ac:dyDescent="0.25">
      <c r="A143" s="38" t="str">
        <f>IF(Eksplikatsioon!A144=0,"",Eksplikatsioon!A144)</f>
        <v/>
      </c>
      <c r="B143" s="38" t="str">
        <f>IF(Eksplikatsioon!B144=0,"",Eksplikatsioon!B144)</f>
        <v/>
      </c>
      <c r="C143" s="38" t="str">
        <f>IF(Eksplikatsioon!C144=0,"",Eksplikatsioon!C144)</f>
        <v/>
      </c>
      <c r="D143" s="38" t="str">
        <f>IF(Eksplikatsioon!D144=0,"",Eksplikatsioon!D144)</f>
        <v/>
      </c>
      <c r="E143" s="38" t="str">
        <f>IF(Eksplikatsioon!F144=0,"",Eksplikatsioon!F144)</f>
        <v/>
      </c>
      <c r="F143" s="38" t="str">
        <f>IF(Eksplikatsioon!H144=0,"",Eksplikatsioon!H144)</f>
        <v/>
      </c>
      <c r="G143" s="38" t="str">
        <f>IF(Eksplikatsioon!J144=0,"",Eksplikatsioon!J144)</f>
        <v/>
      </c>
      <c r="H143" s="38" t="str">
        <f>IF(Eksplikatsioon!K144=0,"",Eksplikatsioon!K144)</f>
        <v/>
      </c>
      <c r="I143" s="38" t="str">
        <f>IF(Eksplikatsioon!L144=0,"",Eksplikatsioon!L144)</f>
        <v/>
      </c>
      <c r="J143" s="52"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52"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52"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52"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52"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52"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52"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52"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52"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52"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52"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52"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52"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52"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52"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52"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52"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52"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52"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52" t="str">
        <f>IFERROR(IF($G143=Tabelid!$L$6,$E143*J143,IFERROR($E143*J143/SUM($J143:$AB143)*(Eksplikatsioon!O144)/SUMPRODUCT($J143:$AB143,Eksplikatsioon!$O144:$AG144),"")),"")</f>
        <v/>
      </c>
      <c r="AD143" s="52" t="str">
        <f>IFERROR(IF($G143=Tabelid!$L$6,$E143*K143,IFERROR($E143*K143/SUM($J143:$AB143)*(Eksplikatsioon!P144)/SUMPRODUCT($J143:$AB143,Eksplikatsioon!$O144:$AG144),"")),"")</f>
        <v/>
      </c>
      <c r="AE143" s="52" t="str">
        <f>IFERROR(IF($G143=Tabelid!$L$6,$E143*L143,IFERROR($E143*L143/SUM($J143:$AB143)*(Eksplikatsioon!Q144)/SUMPRODUCT($J143:$AB143,Eksplikatsioon!$O144:$AG144),"")),"")</f>
        <v/>
      </c>
      <c r="AF143" s="52" t="str">
        <f>IFERROR(IF($G143=Tabelid!$L$6,$E143*M143,IFERROR($E143*M143/SUM($J143:$AB143)*(Eksplikatsioon!R144)/SUMPRODUCT($J143:$AB143,Eksplikatsioon!$O144:$AG144),"")),"")</f>
        <v/>
      </c>
      <c r="AG143" s="52" t="str">
        <f>IFERROR(IF($G143=Tabelid!$L$6,$E143*N143,IFERROR($E143*N143/SUM($J143:$AB143)*(Eksplikatsioon!S144)/SUMPRODUCT($J143:$AB143,Eksplikatsioon!$O144:$AG144),"")),"")</f>
        <v/>
      </c>
      <c r="AH143" s="52" t="str">
        <f>IFERROR(IF($G143=Tabelid!$L$6,$E143*O143,IFERROR($E143*O143/SUM($J143:$AB143)*(Eksplikatsioon!T144)/SUMPRODUCT($J143:$AB143,Eksplikatsioon!$O144:$AG144),"")),"")</f>
        <v/>
      </c>
      <c r="AI143" s="52" t="str">
        <f>IFERROR(IF($G143=Tabelid!$L$6,$E143*P143,IFERROR($E143*P143/SUM($J143:$AB143)*(Eksplikatsioon!U144)/SUMPRODUCT($J143:$AB143,Eksplikatsioon!$O144:$AG144),"")),"")</f>
        <v/>
      </c>
      <c r="AJ143" s="52" t="str">
        <f>IFERROR(IF($G143=Tabelid!$L$6,$E143*Q143,IFERROR($E143*Q143/SUM($J143:$AB143)*(Eksplikatsioon!V144)/SUMPRODUCT($J143:$AB143,Eksplikatsioon!$O144:$AG144),"")),"")</f>
        <v/>
      </c>
      <c r="AK143" s="52" t="str">
        <f>IFERROR(IF($G143=Tabelid!$L$6,$E143*R143,IFERROR($E143*R143/SUM($J143:$AB143)*(Eksplikatsioon!W144)/SUMPRODUCT($J143:$AB143,Eksplikatsioon!$O144:$AG144),"")),"")</f>
        <v/>
      </c>
      <c r="AL143" s="52" t="str">
        <f>IFERROR(IF($G143=Tabelid!$L$6,$E143*S143,IFERROR($E143*S143/SUM($J143:$AB143)*(Eksplikatsioon!X144)/SUMPRODUCT($J143:$AB143,Eksplikatsioon!$O144:$AG144),"")),"")</f>
        <v/>
      </c>
      <c r="AM143" s="52" t="str">
        <f>IFERROR(IF($G143=Tabelid!$L$6,$E143*T143,IFERROR($E143*T143/SUM($J143:$AB143)*(Eksplikatsioon!Y144)/SUMPRODUCT($J143:$AB143,Eksplikatsioon!$O144:$AG144),"")),"")</f>
        <v/>
      </c>
      <c r="AN143" s="52" t="str">
        <f>IFERROR(IF($G143=Tabelid!$L$6,$E143*U143,IFERROR($E143*U143/SUM($J143:$AB143)*(Eksplikatsioon!Z144)/SUMPRODUCT($J143:$AB143,Eksplikatsioon!$O144:$AG144),"")),"")</f>
        <v/>
      </c>
      <c r="AO143" s="52" t="str">
        <f>IFERROR(IF($G143=Tabelid!$L$6,$E143*V143,IFERROR($E143*V143/SUM($J143:$AB143)*(Eksplikatsioon!AA144)/SUMPRODUCT($J143:$AB143,Eksplikatsioon!$O144:$AG144),"")),"")</f>
        <v/>
      </c>
      <c r="AP143" s="52" t="str">
        <f>IFERROR(IF($G143=Tabelid!$L$6,$E143*W143,IFERROR($E143*W143/SUM($J143:$AB143)*(Eksplikatsioon!AB144)/SUMPRODUCT($J143:$AB143,Eksplikatsioon!$O144:$AG144),"")),"")</f>
        <v/>
      </c>
      <c r="AQ143" s="52" t="str">
        <f>IFERROR(IF($G143=Tabelid!$L$6,$E143*X143,IFERROR($E143*X143/SUM($J143:$AB143)*(Eksplikatsioon!AC144)/SUMPRODUCT($J143:$AB143,Eksplikatsioon!$O144:$AG144),"")),"")</f>
        <v/>
      </c>
      <c r="AR143" s="52" t="str">
        <f>IFERROR(IF($G143=Tabelid!$L$6,$E143*Y143,IFERROR($E143*Y143/SUM($J143:$AB143)*(Eksplikatsioon!AD144)/SUMPRODUCT($J143:$AB143,Eksplikatsioon!$O144:$AG144),"")),"")</f>
        <v/>
      </c>
      <c r="AS143" s="52" t="str">
        <f>IFERROR(IF($G143=Tabelid!$L$6,$E143*Z143,IFERROR($E143*Z143/SUM($J143:$AB143)*(Eksplikatsioon!AE144)/SUMPRODUCT($J143:$AB143,Eksplikatsioon!$O144:$AG144),"")),"")</f>
        <v/>
      </c>
      <c r="AT143" s="52" t="str">
        <f>IFERROR(IF($G143=Tabelid!$L$6,$E143*AA143,IFERROR($E143*AA143/SUM($J143:$AB143)*(Eksplikatsioon!AF144)/SUMPRODUCT($J143:$AB143,Eksplikatsioon!$O144:$AG144),"")),"")</f>
        <v/>
      </c>
      <c r="AU143" s="52" t="str">
        <f>IFERROR(IF($G143=Tabelid!$L$6,$E143*AB143,IFERROR($E143*AB143/SUM($J143:$AB143)*(Eksplikatsioon!AG144)/SUMPRODUCT($J143:$AB143,Eksplikatsioon!$O144:$AG144),"")),"")</f>
        <v/>
      </c>
    </row>
    <row r="144" spans="1:47" x14ac:dyDescent="0.25">
      <c r="A144" s="38" t="str">
        <f>IF(Eksplikatsioon!A145=0,"",Eksplikatsioon!A145)</f>
        <v/>
      </c>
      <c r="B144" s="38" t="str">
        <f>IF(Eksplikatsioon!B145=0,"",Eksplikatsioon!B145)</f>
        <v/>
      </c>
      <c r="C144" s="38" t="str">
        <f>IF(Eksplikatsioon!C145=0,"",Eksplikatsioon!C145)</f>
        <v/>
      </c>
      <c r="D144" s="38" t="str">
        <f>IF(Eksplikatsioon!D145=0,"",Eksplikatsioon!D145)</f>
        <v/>
      </c>
      <c r="E144" s="38" t="str">
        <f>IF(Eksplikatsioon!F145=0,"",Eksplikatsioon!F145)</f>
        <v/>
      </c>
      <c r="F144" s="38" t="str">
        <f>IF(Eksplikatsioon!H145=0,"",Eksplikatsioon!H145)</f>
        <v/>
      </c>
      <c r="G144" s="38" t="str">
        <f>IF(Eksplikatsioon!J145=0,"",Eksplikatsioon!J145)</f>
        <v/>
      </c>
      <c r="H144" s="38" t="str">
        <f>IF(Eksplikatsioon!K145=0,"",Eksplikatsioon!K145)</f>
        <v/>
      </c>
      <c r="I144" s="38" t="str">
        <f>IF(Eksplikatsioon!L145=0,"",Eksplikatsioon!L145)</f>
        <v/>
      </c>
      <c r="J144" s="52"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52"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52"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52"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52"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52"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52"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52"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52"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52"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52"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52"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52"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52"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52"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52"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52"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52"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52"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52" t="str">
        <f>IFERROR(IF($G144=Tabelid!$L$6,$E144*J144,IFERROR($E144*J144/SUM($J144:$AB144)*(Eksplikatsioon!O145)/SUMPRODUCT($J144:$AB144,Eksplikatsioon!$O145:$AG145),"")),"")</f>
        <v/>
      </c>
      <c r="AD144" s="52" t="str">
        <f>IFERROR(IF($G144=Tabelid!$L$6,$E144*K144,IFERROR($E144*K144/SUM($J144:$AB144)*(Eksplikatsioon!P145)/SUMPRODUCT($J144:$AB144,Eksplikatsioon!$O145:$AG145),"")),"")</f>
        <v/>
      </c>
      <c r="AE144" s="52" t="str">
        <f>IFERROR(IF($G144=Tabelid!$L$6,$E144*L144,IFERROR($E144*L144/SUM($J144:$AB144)*(Eksplikatsioon!Q145)/SUMPRODUCT($J144:$AB144,Eksplikatsioon!$O145:$AG145),"")),"")</f>
        <v/>
      </c>
      <c r="AF144" s="52" t="str">
        <f>IFERROR(IF($G144=Tabelid!$L$6,$E144*M144,IFERROR($E144*M144/SUM($J144:$AB144)*(Eksplikatsioon!R145)/SUMPRODUCT($J144:$AB144,Eksplikatsioon!$O145:$AG145),"")),"")</f>
        <v/>
      </c>
      <c r="AG144" s="52" t="str">
        <f>IFERROR(IF($G144=Tabelid!$L$6,$E144*N144,IFERROR($E144*N144/SUM($J144:$AB144)*(Eksplikatsioon!S145)/SUMPRODUCT($J144:$AB144,Eksplikatsioon!$O145:$AG145),"")),"")</f>
        <v/>
      </c>
      <c r="AH144" s="52" t="str">
        <f>IFERROR(IF($G144=Tabelid!$L$6,$E144*O144,IFERROR($E144*O144/SUM($J144:$AB144)*(Eksplikatsioon!T145)/SUMPRODUCT($J144:$AB144,Eksplikatsioon!$O145:$AG145),"")),"")</f>
        <v/>
      </c>
      <c r="AI144" s="52" t="str">
        <f>IFERROR(IF($G144=Tabelid!$L$6,$E144*P144,IFERROR($E144*P144/SUM($J144:$AB144)*(Eksplikatsioon!U145)/SUMPRODUCT($J144:$AB144,Eksplikatsioon!$O145:$AG145),"")),"")</f>
        <v/>
      </c>
      <c r="AJ144" s="52" t="str">
        <f>IFERROR(IF($G144=Tabelid!$L$6,$E144*Q144,IFERROR($E144*Q144/SUM($J144:$AB144)*(Eksplikatsioon!V145)/SUMPRODUCT($J144:$AB144,Eksplikatsioon!$O145:$AG145),"")),"")</f>
        <v/>
      </c>
      <c r="AK144" s="52" t="str">
        <f>IFERROR(IF($G144=Tabelid!$L$6,$E144*R144,IFERROR($E144*R144/SUM($J144:$AB144)*(Eksplikatsioon!W145)/SUMPRODUCT($J144:$AB144,Eksplikatsioon!$O145:$AG145),"")),"")</f>
        <v/>
      </c>
      <c r="AL144" s="52" t="str">
        <f>IFERROR(IF($G144=Tabelid!$L$6,$E144*S144,IFERROR($E144*S144/SUM($J144:$AB144)*(Eksplikatsioon!X145)/SUMPRODUCT($J144:$AB144,Eksplikatsioon!$O145:$AG145),"")),"")</f>
        <v/>
      </c>
      <c r="AM144" s="52" t="str">
        <f>IFERROR(IF($G144=Tabelid!$L$6,$E144*T144,IFERROR($E144*T144/SUM($J144:$AB144)*(Eksplikatsioon!Y145)/SUMPRODUCT($J144:$AB144,Eksplikatsioon!$O145:$AG145),"")),"")</f>
        <v/>
      </c>
      <c r="AN144" s="52" t="str">
        <f>IFERROR(IF($G144=Tabelid!$L$6,$E144*U144,IFERROR($E144*U144/SUM($J144:$AB144)*(Eksplikatsioon!Z145)/SUMPRODUCT($J144:$AB144,Eksplikatsioon!$O145:$AG145),"")),"")</f>
        <v/>
      </c>
      <c r="AO144" s="52" t="str">
        <f>IFERROR(IF($G144=Tabelid!$L$6,$E144*V144,IFERROR($E144*V144/SUM($J144:$AB144)*(Eksplikatsioon!AA145)/SUMPRODUCT($J144:$AB144,Eksplikatsioon!$O145:$AG145),"")),"")</f>
        <v/>
      </c>
      <c r="AP144" s="52" t="str">
        <f>IFERROR(IF($G144=Tabelid!$L$6,$E144*W144,IFERROR($E144*W144/SUM($J144:$AB144)*(Eksplikatsioon!AB145)/SUMPRODUCT($J144:$AB144,Eksplikatsioon!$O145:$AG145),"")),"")</f>
        <v/>
      </c>
      <c r="AQ144" s="52" t="str">
        <f>IFERROR(IF($G144=Tabelid!$L$6,$E144*X144,IFERROR($E144*X144/SUM($J144:$AB144)*(Eksplikatsioon!AC145)/SUMPRODUCT($J144:$AB144,Eksplikatsioon!$O145:$AG145),"")),"")</f>
        <v/>
      </c>
      <c r="AR144" s="52" t="str">
        <f>IFERROR(IF($G144=Tabelid!$L$6,$E144*Y144,IFERROR($E144*Y144/SUM($J144:$AB144)*(Eksplikatsioon!AD145)/SUMPRODUCT($J144:$AB144,Eksplikatsioon!$O145:$AG145),"")),"")</f>
        <v/>
      </c>
      <c r="AS144" s="52" t="str">
        <f>IFERROR(IF($G144=Tabelid!$L$6,$E144*Z144,IFERROR($E144*Z144/SUM($J144:$AB144)*(Eksplikatsioon!AE145)/SUMPRODUCT($J144:$AB144,Eksplikatsioon!$O145:$AG145),"")),"")</f>
        <v/>
      </c>
      <c r="AT144" s="52" t="str">
        <f>IFERROR(IF($G144=Tabelid!$L$6,$E144*AA144,IFERROR($E144*AA144/SUM($J144:$AB144)*(Eksplikatsioon!AF145)/SUMPRODUCT($J144:$AB144,Eksplikatsioon!$O145:$AG145),"")),"")</f>
        <v/>
      </c>
      <c r="AU144" s="52" t="str">
        <f>IFERROR(IF($G144=Tabelid!$L$6,$E144*AB144,IFERROR($E144*AB144/SUM($J144:$AB144)*(Eksplikatsioon!AG145)/SUMPRODUCT($J144:$AB144,Eksplikatsioon!$O145:$AG145),"")),"")</f>
        <v/>
      </c>
    </row>
    <row r="145" spans="1:47" x14ac:dyDescent="0.25">
      <c r="A145" s="38" t="str">
        <f>IF(Eksplikatsioon!A146=0,"",Eksplikatsioon!A146)</f>
        <v/>
      </c>
      <c r="B145" s="38" t="str">
        <f>IF(Eksplikatsioon!B146=0,"",Eksplikatsioon!B146)</f>
        <v/>
      </c>
      <c r="C145" s="38" t="str">
        <f>IF(Eksplikatsioon!C146=0,"",Eksplikatsioon!C146)</f>
        <v/>
      </c>
      <c r="D145" s="38" t="str">
        <f>IF(Eksplikatsioon!D146=0,"",Eksplikatsioon!D146)</f>
        <v/>
      </c>
      <c r="E145" s="38" t="str">
        <f>IF(Eksplikatsioon!F146=0,"",Eksplikatsioon!F146)</f>
        <v/>
      </c>
      <c r="F145" s="38" t="str">
        <f>IF(Eksplikatsioon!H146=0,"",Eksplikatsioon!H146)</f>
        <v/>
      </c>
      <c r="G145" s="38" t="str">
        <f>IF(Eksplikatsioon!J146=0,"",Eksplikatsioon!J146)</f>
        <v/>
      </c>
      <c r="H145" s="38" t="str">
        <f>IF(Eksplikatsioon!K146=0,"",Eksplikatsioon!K146)</f>
        <v/>
      </c>
      <c r="I145" s="38" t="str">
        <f>IF(Eksplikatsioon!L146=0,"",Eksplikatsioon!L146)</f>
        <v/>
      </c>
      <c r="J145" s="52"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52"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52"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52"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52"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52"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52"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52"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52"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52"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52"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52"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52"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52"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52"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52"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52"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52"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52"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52" t="str">
        <f>IFERROR(IF($G145=Tabelid!$L$6,$E145*J145,IFERROR($E145*J145/SUM($J145:$AB145)*(Eksplikatsioon!O146)/SUMPRODUCT($J145:$AB145,Eksplikatsioon!$O146:$AG146),"")),"")</f>
        <v/>
      </c>
      <c r="AD145" s="52" t="str">
        <f>IFERROR(IF($G145=Tabelid!$L$6,$E145*K145,IFERROR($E145*K145/SUM($J145:$AB145)*(Eksplikatsioon!P146)/SUMPRODUCT($J145:$AB145,Eksplikatsioon!$O146:$AG146),"")),"")</f>
        <v/>
      </c>
      <c r="AE145" s="52" t="str">
        <f>IFERROR(IF($G145=Tabelid!$L$6,$E145*L145,IFERROR($E145*L145/SUM($J145:$AB145)*(Eksplikatsioon!Q146)/SUMPRODUCT($J145:$AB145,Eksplikatsioon!$O146:$AG146),"")),"")</f>
        <v/>
      </c>
      <c r="AF145" s="52" t="str">
        <f>IFERROR(IF($G145=Tabelid!$L$6,$E145*M145,IFERROR($E145*M145/SUM($J145:$AB145)*(Eksplikatsioon!R146)/SUMPRODUCT($J145:$AB145,Eksplikatsioon!$O146:$AG146),"")),"")</f>
        <v/>
      </c>
      <c r="AG145" s="52" t="str">
        <f>IFERROR(IF($G145=Tabelid!$L$6,$E145*N145,IFERROR($E145*N145/SUM($J145:$AB145)*(Eksplikatsioon!S146)/SUMPRODUCT($J145:$AB145,Eksplikatsioon!$O146:$AG146),"")),"")</f>
        <v/>
      </c>
      <c r="AH145" s="52" t="str">
        <f>IFERROR(IF($G145=Tabelid!$L$6,$E145*O145,IFERROR($E145*O145/SUM($J145:$AB145)*(Eksplikatsioon!T146)/SUMPRODUCT($J145:$AB145,Eksplikatsioon!$O146:$AG146),"")),"")</f>
        <v/>
      </c>
      <c r="AI145" s="52" t="str">
        <f>IFERROR(IF($G145=Tabelid!$L$6,$E145*P145,IFERROR($E145*P145/SUM($J145:$AB145)*(Eksplikatsioon!U146)/SUMPRODUCT($J145:$AB145,Eksplikatsioon!$O146:$AG146),"")),"")</f>
        <v/>
      </c>
      <c r="AJ145" s="52" t="str">
        <f>IFERROR(IF($G145=Tabelid!$L$6,$E145*Q145,IFERROR($E145*Q145/SUM($J145:$AB145)*(Eksplikatsioon!V146)/SUMPRODUCT($J145:$AB145,Eksplikatsioon!$O146:$AG146),"")),"")</f>
        <v/>
      </c>
      <c r="AK145" s="52" t="str">
        <f>IFERROR(IF($G145=Tabelid!$L$6,$E145*R145,IFERROR($E145*R145/SUM($J145:$AB145)*(Eksplikatsioon!W146)/SUMPRODUCT($J145:$AB145,Eksplikatsioon!$O146:$AG146),"")),"")</f>
        <v/>
      </c>
      <c r="AL145" s="52" t="str">
        <f>IFERROR(IF($G145=Tabelid!$L$6,$E145*S145,IFERROR($E145*S145/SUM($J145:$AB145)*(Eksplikatsioon!X146)/SUMPRODUCT($J145:$AB145,Eksplikatsioon!$O146:$AG146),"")),"")</f>
        <v/>
      </c>
      <c r="AM145" s="52" t="str">
        <f>IFERROR(IF($G145=Tabelid!$L$6,$E145*T145,IFERROR($E145*T145/SUM($J145:$AB145)*(Eksplikatsioon!Y146)/SUMPRODUCT($J145:$AB145,Eksplikatsioon!$O146:$AG146),"")),"")</f>
        <v/>
      </c>
      <c r="AN145" s="52" t="str">
        <f>IFERROR(IF($G145=Tabelid!$L$6,$E145*U145,IFERROR($E145*U145/SUM($J145:$AB145)*(Eksplikatsioon!Z146)/SUMPRODUCT($J145:$AB145,Eksplikatsioon!$O146:$AG146),"")),"")</f>
        <v/>
      </c>
      <c r="AO145" s="52" t="str">
        <f>IFERROR(IF($G145=Tabelid!$L$6,$E145*V145,IFERROR($E145*V145/SUM($J145:$AB145)*(Eksplikatsioon!AA146)/SUMPRODUCT($J145:$AB145,Eksplikatsioon!$O146:$AG146),"")),"")</f>
        <v/>
      </c>
      <c r="AP145" s="52" t="str">
        <f>IFERROR(IF($G145=Tabelid!$L$6,$E145*W145,IFERROR($E145*W145/SUM($J145:$AB145)*(Eksplikatsioon!AB146)/SUMPRODUCT($J145:$AB145,Eksplikatsioon!$O146:$AG146),"")),"")</f>
        <v/>
      </c>
      <c r="AQ145" s="52" t="str">
        <f>IFERROR(IF($G145=Tabelid!$L$6,$E145*X145,IFERROR($E145*X145/SUM($J145:$AB145)*(Eksplikatsioon!AC146)/SUMPRODUCT($J145:$AB145,Eksplikatsioon!$O146:$AG146),"")),"")</f>
        <v/>
      </c>
      <c r="AR145" s="52" t="str">
        <f>IFERROR(IF($G145=Tabelid!$L$6,$E145*Y145,IFERROR($E145*Y145/SUM($J145:$AB145)*(Eksplikatsioon!AD146)/SUMPRODUCT($J145:$AB145,Eksplikatsioon!$O146:$AG146),"")),"")</f>
        <v/>
      </c>
      <c r="AS145" s="52" t="str">
        <f>IFERROR(IF($G145=Tabelid!$L$6,$E145*Z145,IFERROR($E145*Z145/SUM($J145:$AB145)*(Eksplikatsioon!AE146)/SUMPRODUCT($J145:$AB145,Eksplikatsioon!$O146:$AG146),"")),"")</f>
        <v/>
      </c>
      <c r="AT145" s="52" t="str">
        <f>IFERROR(IF($G145=Tabelid!$L$6,$E145*AA145,IFERROR($E145*AA145/SUM($J145:$AB145)*(Eksplikatsioon!AF146)/SUMPRODUCT($J145:$AB145,Eksplikatsioon!$O146:$AG146),"")),"")</f>
        <v/>
      </c>
      <c r="AU145" s="52" t="str">
        <f>IFERROR(IF($G145=Tabelid!$L$6,$E145*AB145,IFERROR($E145*AB145/SUM($J145:$AB145)*(Eksplikatsioon!AG146)/SUMPRODUCT($J145:$AB145,Eksplikatsioon!$O146:$AG146),"")),"")</f>
        <v/>
      </c>
    </row>
    <row r="146" spans="1:47" x14ac:dyDescent="0.25">
      <c r="A146" s="38" t="str">
        <f>IF(Eksplikatsioon!A147=0,"",Eksplikatsioon!A147)</f>
        <v/>
      </c>
      <c r="B146" s="38" t="str">
        <f>IF(Eksplikatsioon!B147=0,"",Eksplikatsioon!B147)</f>
        <v/>
      </c>
      <c r="C146" s="38" t="str">
        <f>IF(Eksplikatsioon!C147=0,"",Eksplikatsioon!C147)</f>
        <v/>
      </c>
      <c r="D146" s="38" t="str">
        <f>IF(Eksplikatsioon!D147=0,"",Eksplikatsioon!D147)</f>
        <v/>
      </c>
      <c r="E146" s="38" t="str">
        <f>IF(Eksplikatsioon!F147=0,"",Eksplikatsioon!F147)</f>
        <v/>
      </c>
      <c r="F146" s="38" t="str">
        <f>IF(Eksplikatsioon!H147=0,"",Eksplikatsioon!H147)</f>
        <v/>
      </c>
      <c r="G146" s="38" t="str">
        <f>IF(Eksplikatsioon!J147=0,"",Eksplikatsioon!J147)</f>
        <v/>
      </c>
      <c r="H146" s="38" t="str">
        <f>IF(Eksplikatsioon!K147=0,"",Eksplikatsioon!K147)</f>
        <v/>
      </c>
      <c r="I146" s="38" t="str">
        <f>IF(Eksplikatsioon!L147=0,"",Eksplikatsioon!L147)</f>
        <v/>
      </c>
      <c r="J146" s="52"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52"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52"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52"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52"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52"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52"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52"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52"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52"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52"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52"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52"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52"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52"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52"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52"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52"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52"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52" t="str">
        <f>IFERROR(IF($G146=Tabelid!$L$6,$E146*J146,IFERROR($E146*J146/SUM($J146:$AB146)*(Eksplikatsioon!O147)/SUMPRODUCT($J146:$AB146,Eksplikatsioon!$O147:$AG147),"")),"")</f>
        <v/>
      </c>
      <c r="AD146" s="52" t="str">
        <f>IFERROR(IF($G146=Tabelid!$L$6,$E146*K146,IFERROR($E146*K146/SUM($J146:$AB146)*(Eksplikatsioon!P147)/SUMPRODUCT($J146:$AB146,Eksplikatsioon!$O147:$AG147),"")),"")</f>
        <v/>
      </c>
      <c r="AE146" s="52" t="str">
        <f>IFERROR(IF($G146=Tabelid!$L$6,$E146*L146,IFERROR($E146*L146/SUM($J146:$AB146)*(Eksplikatsioon!Q147)/SUMPRODUCT($J146:$AB146,Eksplikatsioon!$O147:$AG147),"")),"")</f>
        <v/>
      </c>
      <c r="AF146" s="52" t="str">
        <f>IFERROR(IF($G146=Tabelid!$L$6,$E146*M146,IFERROR($E146*M146/SUM($J146:$AB146)*(Eksplikatsioon!R147)/SUMPRODUCT($J146:$AB146,Eksplikatsioon!$O147:$AG147),"")),"")</f>
        <v/>
      </c>
      <c r="AG146" s="52" t="str">
        <f>IFERROR(IF($G146=Tabelid!$L$6,$E146*N146,IFERROR($E146*N146/SUM($J146:$AB146)*(Eksplikatsioon!S147)/SUMPRODUCT($J146:$AB146,Eksplikatsioon!$O147:$AG147),"")),"")</f>
        <v/>
      </c>
      <c r="AH146" s="52" t="str">
        <f>IFERROR(IF($G146=Tabelid!$L$6,$E146*O146,IFERROR($E146*O146/SUM($J146:$AB146)*(Eksplikatsioon!T147)/SUMPRODUCT($J146:$AB146,Eksplikatsioon!$O147:$AG147),"")),"")</f>
        <v/>
      </c>
      <c r="AI146" s="52" t="str">
        <f>IFERROR(IF($G146=Tabelid!$L$6,$E146*P146,IFERROR($E146*P146/SUM($J146:$AB146)*(Eksplikatsioon!U147)/SUMPRODUCT($J146:$AB146,Eksplikatsioon!$O147:$AG147),"")),"")</f>
        <v/>
      </c>
      <c r="AJ146" s="52" t="str">
        <f>IFERROR(IF($G146=Tabelid!$L$6,$E146*Q146,IFERROR($E146*Q146/SUM($J146:$AB146)*(Eksplikatsioon!V147)/SUMPRODUCT($J146:$AB146,Eksplikatsioon!$O147:$AG147),"")),"")</f>
        <v/>
      </c>
      <c r="AK146" s="52" t="str">
        <f>IFERROR(IF($G146=Tabelid!$L$6,$E146*R146,IFERROR($E146*R146/SUM($J146:$AB146)*(Eksplikatsioon!W147)/SUMPRODUCT($J146:$AB146,Eksplikatsioon!$O147:$AG147),"")),"")</f>
        <v/>
      </c>
      <c r="AL146" s="52" t="str">
        <f>IFERROR(IF($G146=Tabelid!$L$6,$E146*S146,IFERROR($E146*S146/SUM($J146:$AB146)*(Eksplikatsioon!X147)/SUMPRODUCT($J146:$AB146,Eksplikatsioon!$O147:$AG147),"")),"")</f>
        <v/>
      </c>
      <c r="AM146" s="52" t="str">
        <f>IFERROR(IF($G146=Tabelid!$L$6,$E146*T146,IFERROR($E146*T146/SUM($J146:$AB146)*(Eksplikatsioon!Y147)/SUMPRODUCT($J146:$AB146,Eksplikatsioon!$O147:$AG147),"")),"")</f>
        <v/>
      </c>
      <c r="AN146" s="52" t="str">
        <f>IFERROR(IF($G146=Tabelid!$L$6,$E146*U146,IFERROR($E146*U146/SUM($J146:$AB146)*(Eksplikatsioon!Z147)/SUMPRODUCT($J146:$AB146,Eksplikatsioon!$O147:$AG147),"")),"")</f>
        <v/>
      </c>
      <c r="AO146" s="52" t="str">
        <f>IFERROR(IF($G146=Tabelid!$L$6,$E146*V146,IFERROR($E146*V146/SUM($J146:$AB146)*(Eksplikatsioon!AA147)/SUMPRODUCT($J146:$AB146,Eksplikatsioon!$O147:$AG147),"")),"")</f>
        <v/>
      </c>
      <c r="AP146" s="52" t="str">
        <f>IFERROR(IF($G146=Tabelid!$L$6,$E146*W146,IFERROR($E146*W146/SUM($J146:$AB146)*(Eksplikatsioon!AB147)/SUMPRODUCT($J146:$AB146,Eksplikatsioon!$O147:$AG147),"")),"")</f>
        <v/>
      </c>
      <c r="AQ146" s="52" t="str">
        <f>IFERROR(IF($G146=Tabelid!$L$6,$E146*X146,IFERROR($E146*X146/SUM($J146:$AB146)*(Eksplikatsioon!AC147)/SUMPRODUCT($J146:$AB146,Eksplikatsioon!$O147:$AG147),"")),"")</f>
        <v/>
      </c>
      <c r="AR146" s="52" t="str">
        <f>IFERROR(IF($G146=Tabelid!$L$6,$E146*Y146,IFERROR($E146*Y146/SUM($J146:$AB146)*(Eksplikatsioon!AD147)/SUMPRODUCT($J146:$AB146,Eksplikatsioon!$O147:$AG147),"")),"")</f>
        <v/>
      </c>
      <c r="AS146" s="52" t="str">
        <f>IFERROR(IF($G146=Tabelid!$L$6,$E146*Z146,IFERROR($E146*Z146/SUM($J146:$AB146)*(Eksplikatsioon!AE147)/SUMPRODUCT($J146:$AB146,Eksplikatsioon!$O147:$AG147),"")),"")</f>
        <v/>
      </c>
      <c r="AT146" s="52" t="str">
        <f>IFERROR(IF($G146=Tabelid!$L$6,$E146*AA146,IFERROR($E146*AA146/SUM($J146:$AB146)*(Eksplikatsioon!AF147)/SUMPRODUCT($J146:$AB146,Eksplikatsioon!$O147:$AG147),"")),"")</f>
        <v/>
      </c>
      <c r="AU146" s="52" t="str">
        <f>IFERROR(IF($G146=Tabelid!$L$6,$E146*AB146,IFERROR($E146*AB146/SUM($J146:$AB146)*(Eksplikatsioon!AG147)/SUMPRODUCT($J146:$AB146,Eksplikatsioon!$O147:$AG147),"")),"")</f>
        <v/>
      </c>
    </row>
    <row r="147" spans="1:47" x14ac:dyDescent="0.25">
      <c r="A147" s="38" t="str">
        <f>IF(Eksplikatsioon!A148=0,"",Eksplikatsioon!A148)</f>
        <v/>
      </c>
      <c r="B147" s="38" t="str">
        <f>IF(Eksplikatsioon!B148=0,"",Eksplikatsioon!B148)</f>
        <v/>
      </c>
      <c r="C147" s="38" t="str">
        <f>IF(Eksplikatsioon!C148=0,"",Eksplikatsioon!C148)</f>
        <v/>
      </c>
      <c r="D147" s="38" t="str">
        <f>IF(Eksplikatsioon!D148=0,"",Eksplikatsioon!D148)</f>
        <v/>
      </c>
      <c r="E147" s="38" t="str">
        <f>IF(Eksplikatsioon!F148=0,"",Eksplikatsioon!F148)</f>
        <v/>
      </c>
      <c r="F147" s="38" t="str">
        <f>IF(Eksplikatsioon!H148=0,"",Eksplikatsioon!H148)</f>
        <v/>
      </c>
      <c r="G147" s="38" t="str">
        <f>IF(Eksplikatsioon!J148=0,"",Eksplikatsioon!J148)</f>
        <v/>
      </c>
      <c r="H147" s="38" t="str">
        <f>IF(Eksplikatsioon!K148=0,"",Eksplikatsioon!K148)</f>
        <v/>
      </c>
      <c r="I147" s="38" t="str">
        <f>IF(Eksplikatsioon!L148=0,"",Eksplikatsioon!L148)</f>
        <v/>
      </c>
      <c r="J147" s="52"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52"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52"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52"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52"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52"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52"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52"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52"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52"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52"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52"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52"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52"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52"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52"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52"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52"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52"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52" t="str">
        <f>IFERROR(IF($G147=Tabelid!$L$6,$E147*J147,IFERROR($E147*J147/SUM($J147:$AB147)*(Eksplikatsioon!O148)/SUMPRODUCT($J147:$AB147,Eksplikatsioon!$O148:$AG148),"")),"")</f>
        <v/>
      </c>
      <c r="AD147" s="52" t="str">
        <f>IFERROR(IF($G147=Tabelid!$L$6,$E147*K147,IFERROR($E147*K147/SUM($J147:$AB147)*(Eksplikatsioon!P148)/SUMPRODUCT($J147:$AB147,Eksplikatsioon!$O148:$AG148),"")),"")</f>
        <v/>
      </c>
      <c r="AE147" s="52" t="str">
        <f>IFERROR(IF($G147=Tabelid!$L$6,$E147*L147,IFERROR($E147*L147/SUM($J147:$AB147)*(Eksplikatsioon!Q148)/SUMPRODUCT($J147:$AB147,Eksplikatsioon!$O148:$AG148),"")),"")</f>
        <v/>
      </c>
      <c r="AF147" s="52" t="str">
        <f>IFERROR(IF($G147=Tabelid!$L$6,$E147*M147,IFERROR($E147*M147/SUM($J147:$AB147)*(Eksplikatsioon!R148)/SUMPRODUCT($J147:$AB147,Eksplikatsioon!$O148:$AG148),"")),"")</f>
        <v/>
      </c>
      <c r="AG147" s="52" t="str">
        <f>IFERROR(IF($G147=Tabelid!$L$6,$E147*N147,IFERROR($E147*N147/SUM($J147:$AB147)*(Eksplikatsioon!S148)/SUMPRODUCT($J147:$AB147,Eksplikatsioon!$O148:$AG148),"")),"")</f>
        <v/>
      </c>
      <c r="AH147" s="52" t="str">
        <f>IFERROR(IF($G147=Tabelid!$L$6,$E147*O147,IFERROR($E147*O147/SUM($J147:$AB147)*(Eksplikatsioon!T148)/SUMPRODUCT($J147:$AB147,Eksplikatsioon!$O148:$AG148),"")),"")</f>
        <v/>
      </c>
      <c r="AI147" s="52" t="str">
        <f>IFERROR(IF($G147=Tabelid!$L$6,$E147*P147,IFERROR($E147*P147/SUM($J147:$AB147)*(Eksplikatsioon!U148)/SUMPRODUCT($J147:$AB147,Eksplikatsioon!$O148:$AG148),"")),"")</f>
        <v/>
      </c>
      <c r="AJ147" s="52" t="str">
        <f>IFERROR(IF($G147=Tabelid!$L$6,$E147*Q147,IFERROR($E147*Q147/SUM($J147:$AB147)*(Eksplikatsioon!V148)/SUMPRODUCT($J147:$AB147,Eksplikatsioon!$O148:$AG148),"")),"")</f>
        <v/>
      </c>
      <c r="AK147" s="52" t="str">
        <f>IFERROR(IF($G147=Tabelid!$L$6,$E147*R147,IFERROR($E147*R147/SUM($J147:$AB147)*(Eksplikatsioon!W148)/SUMPRODUCT($J147:$AB147,Eksplikatsioon!$O148:$AG148),"")),"")</f>
        <v/>
      </c>
      <c r="AL147" s="52" t="str">
        <f>IFERROR(IF($G147=Tabelid!$L$6,$E147*S147,IFERROR($E147*S147/SUM($J147:$AB147)*(Eksplikatsioon!X148)/SUMPRODUCT($J147:$AB147,Eksplikatsioon!$O148:$AG148),"")),"")</f>
        <v/>
      </c>
      <c r="AM147" s="52" t="str">
        <f>IFERROR(IF($G147=Tabelid!$L$6,$E147*T147,IFERROR($E147*T147/SUM($J147:$AB147)*(Eksplikatsioon!Y148)/SUMPRODUCT($J147:$AB147,Eksplikatsioon!$O148:$AG148),"")),"")</f>
        <v/>
      </c>
      <c r="AN147" s="52" t="str">
        <f>IFERROR(IF($G147=Tabelid!$L$6,$E147*U147,IFERROR($E147*U147/SUM($J147:$AB147)*(Eksplikatsioon!Z148)/SUMPRODUCT($J147:$AB147,Eksplikatsioon!$O148:$AG148),"")),"")</f>
        <v/>
      </c>
      <c r="AO147" s="52" t="str">
        <f>IFERROR(IF($G147=Tabelid!$L$6,$E147*V147,IFERROR($E147*V147/SUM($J147:$AB147)*(Eksplikatsioon!AA148)/SUMPRODUCT($J147:$AB147,Eksplikatsioon!$O148:$AG148),"")),"")</f>
        <v/>
      </c>
      <c r="AP147" s="52" t="str">
        <f>IFERROR(IF($G147=Tabelid!$L$6,$E147*W147,IFERROR($E147*W147/SUM($J147:$AB147)*(Eksplikatsioon!AB148)/SUMPRODUCT($J147:$AB147,Eksplikatsioon!$O148:$AG148),"")),"")</f>
        <v/>
      </c>
      <c r="AQ147" s="52" t="str">
        <f>IFERROR(IF($G147=Tabelid!$L$6,$E147*X147,IFERROR($E147*X147/SUM($J147:$AB147)*(Eksplikatsioon!AC148)/SUMPRODUCT($J147:$AB147,Eksplikatsioon!$O148:$AG148),"")),"")</f>
        <v/>
      </c>
      <c r="AR147" s="52" t="str">
        <f>IFERROR(IF($G147=Tabelid!$L$6,$E147*Y147,IFERROR($E147*Y147/SUM($J147:$AB147)*(Eksplikatsioon!AD148)/SUMPRODUCT($J147:$AB147,Eksplikatsioon!$O148:$AG148),"")),"")</f>
        <v/>
      </c>
      <c r="AS147" s="52" t="str">
        <f>IFERROR(IF($G147=Tabelid!$L$6,$E147*Z147,IFERROR($E147*Z147/SUM($J147:$AB147)*(Eksplikatsioon!AE148)/SUMPRODUCT($J147:$AB147,Eksplikatsioon!$O148:$AG148),"")),"")</f>
        <v/>
      </c>
      <c r="AT147" s="52" t="str">
        <f>IFERROR(IF($G147=Tabelid!$L$6,$E147*AA147,IFERROR($E147*AA147/SUM($J147:$AB147)*(Eksplikatsioon!AF148)/SUMPRODUCT($J147:$AB147,Eksplikatsioon!$O148:$AG148),"")),"")</f>
        <v/>
      </c>
      <c r="AU147" s="52" t="str">
        <f>IFERROR(IF($G147=Tabelid!$L$6,$E147*AB147,IFERROR($E147*AB147/SUM($J147:$AB147)*(Eksplikatsioon!AG148)/SUMPRODUCT($J147:$AB147,Eksplikatsioon!$O148:$AG148),"")),"")</f>
        <v/>
      </c>
    </row>
    <row r="148" spans="1:47" x14ac:dyDescent="0.25">
      <c r="A148" s="38" t="str">
        <f>IF(Eksplikatsioon!A149=0,"",Eksplikatsioon!A149)</f>
        <v/>
      </c>
      <c r="B148" s="38" t="str">
        <f>IF(Eksplikatsioon!B149=0,"",Eksplikatsioon!B149)</f>
        <v/>
      </c>
      <c r="C148" s="38" t="str">
        <f>IF(Eksplikatsioon!C149=0,"",Eksplikatsioon!C149)</f>
        <v/>
      </c>
      <c r="D148" s="38" t="str">
        <f>IF(Eksplikatsioon!D149=0,"",Eksplikatsioon!D149)</f>
        <v/>
      </c>
      <c r="E148" s="38" t="str">
        <f>IF(Eksplikatsioon!F149=0,"",Eksplikatsioon!F149)</f>
        <v/>
      </c>
      <c r="F148" s="38" t="str">
        <f>IF(Eksplikatsioon!H149=0,"",Eksplikatsioon!H149)</f>
        <v/>
      </c>
      <c r="G148" s="38" t="str">
        <f>IF(Eksplikatsioon!J149=0,"",Eksplikatsioon!J149)</f>
        <v/>
      </c>
      <c r="H148" s="38" t="str">
        <f>IF(Eksplikatsioon!K149=0,"",Eksplikatsioon!K149)</f>
        <v/>
      </c>
      <c r="I148" s="38" t="str">
        <f>IF(Eksplikatsioon!L149=0,"",Eksplikatsioon!L149)</f>
        <v/>
      </c>
      <c r="J148" s="52"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52"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52"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52"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52"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52"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52"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52"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52"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52"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52"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52"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52"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52"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52"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52"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52"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52"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52"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52" t="str">
        <f>IFERROR(IF($G148=Tabelid!$L$6,$E148*J148,IFERROR($E148*J148/SUM($J148:$AB148)*(Eksplikatsioon!O149)/SUMPRODUCT($J148:$AB148,Eksplikatsioon!$O149:$AG149),"")),"")</f>
        <v/>
      </c>
      <c r="AD148" s="52" t="str">
        <f>IFERROR(IF($G148=Tabelid!$L$6,$E148*K148,IFERROR($E148*K148/SUM($J148:$AB148)*(Eksplikatsioon!P149)/SUMPRODUCT($J148:$AB148,Eksplikatsioon!$O149:$AG149),"")),"")</f>
        <v/>
      </c>
      <c r="AE148" s="52" t="str">
        <f>IFERROR(IF($G148=Tabelid!$L$6,$E148*L148,IFERROR($E148*L148/SUM($J148:$AB148)*(Eksplikatsioon!Q149)/SUMPRODUCT($J148:$AB148,Eksplikatsioon!$O149:$AG149),"")),"")</f>
        <v/>
      </c>
      <c r="AF148" s="52" t="str">
        <f>IFERROR(IF($G148=Tabelid!$L$6,$E148*M148,IFERROR($E148*M148/SUM($J148:$AB148)*(Eksplikatsioon!R149)/SUMPRODUCT($J148:$AB148,Eksplikatsioon!$O149:$AG149),"")),"")</f>
        <v/>
      </c>
      <c r="AG148" s="52" t="str">
        <f>IFERROR(IF($G148=Tabelid!$L$6,$E148*N148,IFERROR($E148*N148/SUM($J148:$AB148)*(Eksplikatsioon!S149)/SUMPRODUCT($J148:$AB148,Eksplikatsioon!$O149:$AG149),"")),"")</f>
        <v/>
      </c>
      <c r="AH148" s="52" t="str">
        <f>IFERROR(IF($G148=Tabelid!$L$6,$E148*O148,IFERROR($E148*O148/SUM($J148:$AB148)*(Eksplikatsioon!T149)/SUMPRODUCT($J148:$AB148,Eksplikatsioon!$O149:$AG149),"")),"")</f>
        <v/>
      </c>
      <c r="AI148" s="52" t="str">
        <f>IFERROR(IF($G148=Tabelid!$L$6,$E148*P148,IFERROR($E148*P148/SUM($J148:$AB148)*(Eksplikatsioon!U149)/SUMPRODUCT($J148:$AB148,Eksplikatsioon!$O149:$AG149),"")),"")</f>
        <v/>
      </c>
      <c r="AJ148" s="52" t="str">
        <f>IFERROR(IF($G148=Tabelid!$L$6,$E148*Q148,IFERROR($E148*Q148/SUM($J148:$AB148)*(Eksplikatsioon!V149)/SUMPRODUCT($J148:$AB148,Eksplikatsioon!$O149:$AG149),"")),"")</f>
        <v/>
      </c>
      <c r="AK148" s="52" t="str">
        <f>IFERROR(IF($G148=Tabelid!$L$6,$E148*R148,IFERROR($E148*R148/SUM($J148:$AB148)*(Eksplikatsioon!W149)/SUMPRODUCT($J148:$AB148,Eksplikatsioon!$O149:$AG149),"")),"")</f>
        <v/>
      </c>
      <c r="AL148" s="52" t="str">
        <f>IFERROR(IF($G148=Tabelid!$L$6,$E148*S148,IFERROR($E148*S148/SUM($J148:$AB148)*(Eksplikatsioon!X149)/SUMPRODUCT($J148:$AB148,Eksplikatsioon!$O149:$AG149),"")),"")</f>
        <v/>
      </c>
      <c r="AM148" s="52" t="str">
        <f>IFERROR(IF($G148=Tabelid!$L$6,$E148*T148,IFERROR($E148*T148/SUM($J148:$AB148)*(Eksplikatsioon!Y149)/SUMPRODUCT($J148:$AB148,Eksplikatsioon!$O149:$AG149),"")),"")</f>
        <v/>
      </c>
      <c r="AN148" s="52" t="str">
        <f>IFERROR(IF($G148=Tabelid!$L$6,$E148*U148,IFERROR($E148*U148/SUM($J148:$AB148)*(Eksplikatsioon!Z149)/SUMPRODUCT($J148:$AB148,Eksplikatsioon!$O149:$AG149),"")),"")</f>
        <v/>
      </c>
      <c r="AO148" s="52" t="str">
        <f>IFERROR(IF($G148=Tabelid!$L$6,$E148*V148,IFERROR($E148*V148/SUM($J148:$AB148)*(Eksplikatsioon!AA149)/SUMPRODUCT($J148:$AB148,Eksplikatsioon!$O149:$AG149),"")),"")</f>
        <v/>
      </c>
      <c r="AP148" s="52" t="str">
        <f>IFERROR(IF($G148=Tabelid!$L$6,$E148*W148,IFERROR($E148*W148/SUM($J148:$AB148)*(Eksplikatsioon!AB149)/SUMPRODUCT($J148:$AB148,Eksplikatsioon!$O149:$AG149),"")),"")</f>
        <v/>
      </c>
      <c r="AQ148" s="52" t="str">
        <f>IFERROR(IF($G148=Tabelid!$L$6,$E148*X148,IFERROR($E148*X148/SUM($J148:$AB148)*(Eksplikatsioon!AC149)/SUMPRODUCT($J148:$AB148,Eksplikatsioon!$O149:$AG149),"")),"")</f>
        <v/>
      </c>
      <c r="AR148" s="52" t="str">
        <f>IFERROR(IF($G148=Tabelid!$L$6,$E148*Y148,IFERROR($E148*Y148/SUM($J148:$AB148)*(Eksplikatsioon!AD149)/SUMPRODUCT($J148:$AB148,Eksplikatsioon!$O149:$AG149),"")),"")</f>
        <v/>
      </c>
      <c r="AS148" s="52" t="str">
        <f>IFERROR(IF($G148=Tabelid!$L$6,$E148*Z148,IFERROR($E148*Z148/SUM($J148:$AB148)*(Eksplikatsioon!AE149)/SUMPRODUCT($J148:$AB148,Eksplikatsioon!$O149:$AG149),"")),"")</f>
        <v/>
      </c>
      <c r="AT148" s="52" t="str">
        <f>IFERROR(IF($G148=Tabelid!$L$6,$E148*AA148,IFERROR($E148*AA148/SUM($J148:$AB148)*(Eksplikatsioon!AF149)/SUMPRODUCT($J148:$AB148,Eksplikatsioon!$O149:$AG149),"")),"")</f>
        <v/>
      </c>
      <c r="AU148" s="52" t="str">
        <f>IFERROR(IF($G148=Tabelid!$L$6,$E148*AB148,IFERROR($E148*AB148/SUM($J148:$AB148)*(Eksplikatsioon!AG149)/SUMPRODUCT($J148:$AB148,Eksplikatsioon!$O149:$AG149),"")),"")</f>
        <v/>
      </c>
    </row>
    <row r="149" spans="1:47" x14ac:dyDescent="0.25">
      <c r="A149" s="38" t="str">
        <f>IF(Eksplikatsioon!A150=0,"",Eksplikatsioon!A150)</f>
        <v/>
      </c>
      <c r="B149" s="38" t="str">
        <f>IF(Eksplikatsioon!B150=0,"",Eksplikatsioon!B150)</f>
        <v/>
      </c>
      <c r="C149" s="38" t="str">
        <f>IF(Eksplikatsioon!C150=0,"",Eksplikatsioon!C150)</f>
        <v/>
      </c>
      <c r="D149" s="38" t="str">
        <f>IF(Eksplikatsioon!D150=0,"",Eksplikatsioon!D150)</f>
        <v/>
      </c>
      <c r="E149" s="38" t="str">
        <f>IF(Eksplikatsioon!F150=0,"",Eksplikatsioon!F150)</f>
        <v/>
      </c>
      <c r="F149" s="38" t="str">
        <f>IF(Eksplikatsioon!H150=0,"",Eksplikatsioon!H150)</f>
        <v/>
      </c>
      <c r="G149" s="38" t="str">
        <f>IF(Eksplikatsioon!J150=0,"",Eksplikatsioon!J150)</f>
        <v/>
      </c>
      <c r="H149" s="38" t="str">
        <f>IF(Eksplikatsioon!K150=0,"",Eksplikatsioon!K150)</f>
        <v/>
      </c>
      <c r="I149" s="38" t="str">
        <f>IF(Eksplikatsioon!L150=0,"",Eksplikatsioon!L150)</f>
        <v/>
      </c>
      <c r="J149" s="52"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52"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52"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52"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52"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52"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52"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52"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52"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52"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52"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52"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52"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52"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52"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52"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52"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52"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52"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52" t="str">
        <f>IFERROR(IF($G149=Tabelid!$L$6,$E149*J149,IFERROR($E149*J149/SUM($J149:$AB149)*(Eksplikatsioon!O150)/SUMPRODUCT($J149:$AB149,Eksplikatsioon!$O150:$AG150),"")),"")</f>
        <v/>
      </c>
      <c r="AD149" s="52" t="str">
        <f>IFERROR(IF($G149=Tabelid!$L$6,$E149*K149,IFERROR($E149*K149/SUM($J149:$AB149)*(Eksplikatsioon!P150)/SUMPRODUCT($J149:$AB149,Eksplikatsioon!$O150:$AG150),"")),"")</f>
        <v/>
      </c>
      <c r="AE149" s="52" t="str">
        <f>IFERROR(IF($G149=Tabelid!$L$6,$E149*L149,IFERROR($E149*L149/SUM($J149:$AB149)*(Eksplikatsioon!Q150)/SUMPRODUCT($J149:$AB149,Eksplikatsioon!$O150:$AG150),"")),"")</f>
        <v/>
      </c>
      <c r="AF149" s="52" t="str">
        <f>IFERROR(IF($G149=Tabelid!$L$6,$E149*M149,IFERROR($E149*M149/SUM($J149:$AB149)*(Eksplikatsioon!R150)/SUMPRODUCT($J149:$AB149,Eksplikatsioon!$O150:$AG150),"")),"")</f>
        <v/>
      </c>
      <c r="AG149" s="52" t="str">
        <f>IFERROR(IF($G149=Tabelid!$L$6,$E149*N149,IFERROR($E149*N149/SUM($J149:$AB149)*(Eksplikatsioon!S150)/SUMPRODUCT($J149:$AB149,Eksplikatsioon!$O150:$AG150),"")),"")</f>
        <v/>
      </c>
      <c r="AH149" s="52" t="str">
        <f>IFERROR(IF($G149=Tabelid!$L$6,$E149*O149,IFERROR($E149*O149/SUM($J149:$AB149)*(Eksplikatsioon!T150)/SUMPRODUCT($J149:$AB149,Eksplikatsioon!$O150:$AG150),"")),"")</f>
        <v/>
      </c>
      <c r="AI149" s="52" t="str">
        <f>IFERROR(IF($G149=Tabelid!$L$6,$E149*P149,IFERROR($E149*P149/SUM($J149:$AB149)*(Eksplikatsioon!U150)/SUMPRODUCT($J149:$AB149,Eksplikatsioon!$O150:$AG150),"")),"")</f>
        <v/>
      </c>
      <c r="AJ149" s="52" t="str">
        <f>IFERROR(IF($G149=Tabelid!$L$6,$E149*Q149,IFERROR($E149*Q149/SUM($J149:$AB149)*(Eksplikatsioon!V150)/SUMPRODUCT($J149:$AB149,Eksplikatsioon!$O150:$AG150),"")),"")</f>
        <v/>
      </c>
      <c r="AK149" s="52" t="str">
        <f>IFERROR(IF($G149=Tabelid!$L$6,$E149*R149,IFERROR($E149*R149/SUM($J149:$AB149)*(Eksplikatsioon!W150)/SUMPRODUCT($J149:$AB149,Eksplikatsioon!$O150:$AG150),"")),"")</f>
        <v/>
      </c>
      <c r="AL149" s="52" t="str">
        <f>IFERROR(IF($G149=Tabelid!$L$6,$E149*S149,IFERROR($E149*S149/SUM($J149:$AB149)*(Eksplikatsioon!X150)/SUMPRODUCT($J149:$AB149,Eksplikatsioon!$O150:$AG150),"")),"")</f>
        <v/>
      </c>
      <c r="AM149" s="52" t="str">
        <f>IFERROR(IF($G149=Tabelid!$L$6,$E149*T149,IFERROR($E149*T149/SUM($J149:$AB149)*(Eksplikatsioon!Y150)/SUMPRODUCT($J149:$AB149,Eksplikatsioon!$O150:$AG150),"")),"")</f>
        <v/>
      </c>
      <c r="AN149" s="52" t="str">
        <f>IFERROR(IF($G149=Tabelid!$L$6,$E149*U149,IFERROR($E149*U149/SUM($J149:$AB149)*(Eksplikatsioon!Z150)/SUMPRODUCT($J149:$AB149,Eksplikatsioon!$O150:$AG150),"")),"")</f>
        <v/>
      </c>
      <c r="AO149" s="52" t="str">
        <f>IFERROR(IF($G149=Tabelid!$L$6,$E149*V149,IFERROR($E149*V149/SUM($J149:$AB149)*(Eksplikatsioon!AA150)/SUMPRODUCT($J149:$AB149,Eksplikatsioon!$O150:$AG150),"")),"")</f>
        <v/>
      </c>
      <c r="AP149" s="52" t="str">
        <f>IFERROR(IF($G149=Tabelid!$L$6,$E149*W149,IFERROR($E149*W149/SUM($J149:$AB149)*(Eksplikatsioon!AB150)/SUMPRODUCT($J149:$AB149,Eksplikatsioon!$O150:$AG150),"")),"")</f>
        <v/>
      </c>
      <c r="AQ149" s="52" t="str">
        <f>IFERROR(IF($G149=Tabelid!$L$6,$E149*X149,IFERROR($E149*X149/SUM($J149:$AB149)*(Eksplikatsioon!AC150)/SUMPRODUCT($J149:$AB149,Eksplikatsioon!$O150:$AG150),"")),"")</f>
        <v/>
      </c>
      <c r="AR149" s="52" t="str">
        <f>IFERROR(IF($G149=Tabelid!$L$6,$E149*Y149,IFERROR($E149*Y149/SUM($J149:$AB149)*(Eksplikatsioon!AD150)/SUMPRODUCT($J149:$AB149,Eksplikatsioon!$O150:$AG150),"")),"")</f>
        <v/>
      </c>
      <c r="AS149" s="52" t="str">
        <f>IFERROR(IF($G149=Tabelid!$L$6,$E149*Z149,IFERROR($E149*Z149/SUM($J149:$AB149)*(Eksplikatsioon!AE150)/SUMPRODUCT($J149:$AB149,Eksplikatsioon!$O150:$AG150),"")),"")</f>
        <v/>
      </c>
      <c r="AT149" s="52" t="str">
        <f>IFERROR(IF($G149=Tabelid!$L$6,$E149*AA149,IFERROR($E149*AA149/SUM($J149:$AB149)*(Eksplikatsioon!AF150)/SUMPRODUCT($J149:$AB149,Eksplikatsioon!$O150:$AG150),"")),"")</f>
        <v/>
      </c>
      <c r="AU149" s="52" t="str">
        <f>IFERROR(IF($G149=Tabelid!$L$6,$E149*AB149,IFERROR($E149*AB149/SUM($J149:$AB149)*(Eksplikatsioon!AG150)/SUMPRODUCT($J149:$AB149,Eksplikatsioon!$O150:$AG150),"")),"")</f>
        <v/>
      </c>
    </row>
    <row r="150" spans="1:47" x14ac:dyDescent="0.25">
      <c r="A150" s="38" t="str">
        <f>IF(Eksplikatsioon!A151=0,"",Eksplikatsioon!A151)</f>
        <v/>
      </c>
      <c r="B150" s="38" t="str">
        <f>IF(Eksplikatsioon!B151=0,"",Eksplikatsioon!B151)</f>
        <v/>
      </c>
      <c r="C150" s="38" t="str">
        <f>IF(Eksplikatsioon!C151=0,"",Eksplikatsioon!C151)</f>
        <v/>
      </c>
      <c r="D150" s="38" t="str">
        <f>IF(Eksplikatsioon!D151=0,"",Eksplikatsioon!D151)</f>
        <v/>
      </c>
      <c r="E150" s="38" t="str">
        <f>IF(Eksplikatsioon!F151=0,"",Eksplikatsioon!F151)</f>
        <v/>
      </c>
      <c r="F150" s="38" t="str">
        <f>IF(Eksplikatsioon!H151=0,"",Eksplikatsioon!H151)</f>
        <v/>
      </c>
      <c r="G150" s="38" t="str">
        <f>IF(Eksplikatsioon!J151=0,"",Eksplikatsioon!J151)</f>
        <v/>
      </c>
      <c r="H150" s="38" t="str">
        <f>IF(Eksplikatsioon!K151=0,"",Eksplikatsioon!K151)</f>
        <v/>
      </c>
      <c r="I150" s="38" t="str">
        <f>IF(Eksplikatsioon!L151=0,"",Eksplikatsioon!L151)</f>
        <v/>
      </c>
      <c r="J150" s="52"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52"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52"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52"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52"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52"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52"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52"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52"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52"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52"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52"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52"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52"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52"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52"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52"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52"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52"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52" t="str">
        <f>IFERROR(IF($G150=Tabelid!$L$6,$E150*J150,IFERROR($E150*J150/SUM($J150:$AB150)*(Eksplikatsioon!O151)/SUMPRODUCT($J150:$AB150,Eksplikatsioon!$O151:$AG151),"")),"")</f>
        <v/>
      </c>
      <c r="AD150" s="52" t="str">
        <f>IFERROR(IF($G150=Tabelid!$L$6,$E150*K150,IFERROR($E150*K150/SUM($J150:$AB150)*(Eksplikatsioon!P151)/SUMPRODUCT($J150:$AB150,Eksplikatsioon!$O151:$AG151),"")),"")</f>
        <v/>
      </c>
      <c r="AE150" s="52" t="str">
        <f>IFERROR(IF($G150=Tabelid!$L$6,$E150*L150,IFERROR($E150*L150/SUM($J150:$AB150)*(Eksplikatsioon!Q151)/SUMPRODUCT($J150:$AB150,Eksplikatsioon!$O151:$AG151),"")),"")</f>
        <v/>
      </c>
      <c r="AF150" s="52" t="str">
        <f>IFERROR(IF($G150=Tabelid!$L$6,$E150*M150,IFERROR($E150*M150/SUM($J150:$AB150)*(Eksplikatsioon!R151)/SUMPRODUCT($J150:$AB150,Eksplikatsioon!$O151:$AG151),"")),"")</f>
        <v/>
      </c>
      <c r="AG150" s="52" t="str">
        <f>IFERROR(IF($G150=Tabelid!$L$6,$E150*N150,IFERROR($E150*N150/SUM($J150:$AB150)*(Eksplikatsioon!S151)/SUMPRODUCT($J150:$AB150,Eksplikatsioon!$O151:$AG151),"")),"")</f>
        <v/>
      </c>
      <c r="AH150" s="52" t="str">
        <f>IFERROR(IF($G150=Tabelid!$L$6,$E150*O150,IFERROR($E150*O150/SUM($J150:$AB150)*(Eksplikatsioon!T151)/SUMPRODUCT($J150:$AB150,Eksplikatsioon!$O151:$AG151),"")),"")</f>
        <v/>
      </c>
      <c r="AI150" s="52" t="str">
        <f>IFERROR(IF($G150=Tabelid!$L$6,$E150*P150,IFERROR($E150*P150/SUM($J150:$AB150)*(Eksplikatsioon!U151)/SUMPRODUCT($J150:$AB150,Eksplikatsioon!$O151:$AG151),"")),"")</f>
        <v/>
      </c>
      <c r="AJ150" s="52" t="str">
        <f>IFERROR(IF($G150=Tabelid!$L$6,$E150*Q150,IFERROR($E150*Q150/SUM($J150:$AB150)*(Eksplikatsioon!V151)/SUMPRODUCT($J150:$AB150,Eksplikatsioon!$O151:$AG151),"")),"")</f>
        <v/>
      </c>
      <c r="AK150" s="52" t="str">
        <f>IFERROR(IF($G150=Tabelid!$L$6,$E150*R150,IFERROR($E150*R150/SUM($J150:$AB150)*(Eksplikatsioon!W151)/SUMPRODUCT($J150:$AB150,Eksplikatsioon!$O151:$AG151),"")),"")</f>
        <v/>
      </c>
      <c r="AL150" s="52" t="str">
        <f>IFERROR(IF($G150=Tabelid!$L$6,$E150*S150,IFERROR($E150*S150/SUM($J150:$AB150)*(Eksplikatsioon!X151)/SUMPRODUCT($J150:$AB150,Eksplikatsioon!$O151:$AG151),"")),"")</f>
        <v/>
      </c>
      <c r="AM150" s="52" t="str">
        <f>IFERROR(IF($G150=Tabelid!$L$6,$E150*T150,IFERROR($E150*T150/SUM($J150:$AB150)*(Eksplikatsioon!Y151)/SUMPRODUCT($J150:$AB150,Eksplikatsioon!$O151:$AG151),"")),"")</f>
        <v/>
      </c>
      <c r="AN150" s="52" t="str">
        <f>IFERROR(IF($G150=Tabelid!$L$6,$E150*U150,IFERROR($E150*U150/SUM($J150:$AB150)*(Eksplikatsioon!Z151)/SUMPRODUCT($J150:$AB150,Eksplikatsioon!$O151:$AG151),"")),"")</f>
        <v/>
      </c>
      <c r="AO150" s="52" t="str">
        <f>IFERROR(IF($G150=Tabelid!$L$6,$E150*V150,IFERROR($E150*V150/SUM($J150:$AB150)*(Eksplikatsioon!AA151)/SUMPRODUCT($J150:$AB150,Eksplikatsioon!$O151:$AG151),"")),"")</f>
        <v/>
      </c>
      <c r="AP150" s="52" t="str">
        <f>IFERROR(IF($G150=Tabelid!$L$6,$E150*W150,IFERROR($E150*W150/SUM($J150:$AB150)*(Eksplikatsioon!AB151)/SUMPRODUCT($J150:$AB150,Eksplikatsioon!$O151:$AG151),"")),"")</f>
        <v/>
      </c>
      <c r="AQ150" s="52" t="str">
        <f>IFERROR(IF($G150=Tabelid!$L$6,$E150*X150,IFERROR($E150*X150/SUM($J150:$AB150)*(Eksplikatsioon!AC151)/SUMPRODUCT($J150:$AB150,Eksplikatsioon!$O151:$AG151),"")),"")</f>
        <v/>
      </c>
      <c r="AR150" s="52" t="str">
        <f>IFERROR(IF($G150=Tabelid!$L$6,$E150*Y150,IFERROR($E150*Y150/SUM($J150:$AB150)*(Eksplikatsioon!AD151)/SUMPRODUCT($J150:$AB150,Eksplikatsioon!$O151:$AG151),"")),"")</f>
        <v/>
      </c>
      <c r="AS150" s="52" t="str">
        <f>IFERROR(IF($G150=Tabelid!$L$6,$E150*Z150,IFERROR($E150*Z150/SUM($J150:$AB150)*(Eksplikatsioon!AE151)/SUMPRODUCT($J150:$AB150,Eksplikatsioon!$O151:$AG151),"")),"")</f>
        <v/>
      </c>
      <c r="AT150" s="52" t="str">
        <f>IFERROR(IF($G150=Tabelid!$L$6,$E150*AA150,IFERROR($E150*AA150/SUM($J150:$AB150)*(Eksplikatsioon!AF151)/SUMPRODUCT($J150:$AB150,Eksplikatsioon!$O151:$AG151),"")),"")</f>
        <v/>
      </c>
      <c r="AU150" s="52" t="str">
        <f>IFERROR(IF($G150=Tabelid!$L$6,$E150*AB150,IFERROR($E150*AB150/SUM($J150:$AB150)*(Eksplikatsioon!AG151)/SUMPRODUCT($J150:$AB150,Eksplikatsioon!$O151:$AG151),"")),"")</f>
        <v/>
      </c>
    </row>
    <row r="151" spans="1:47" x14ac:dyDescent="0.25">
      <c r="A151" s="38" t="str">
        <f>IF(Eksplikatsioon!A152=0,"",Eksplikatsioon!A152)</f>
        <v/>
      </c>
      <c r="B151" s="38" t="str">
        <f>IF(Eksplikatsioon!B152=0,"",Eksplikatsioon!B152)</f>
        <v/>
      </c>
      <c r="C151" s="38" t="str">
        <f>IF(Eksplikatsioon!C152=0,"",Eksplikatsioon!C152)</f>
        <v/>
      </c>
      <c r="D151" s="38" t="str">
        <f>IF(Eksplikatsioon!D152=0,"",Eksplikatsioon!D152)</f>
        <v/>
      </c>
      <c r="E151" s="38" t="str">
        <f>IF(Eksplikatsioon!F152=0,"",Eksplikatsioon!F152)</f>
        <v/>
      </c>
      <c r="F151" s="38" t="str">
        <f>IF(Eksplikatsioon!H152=0,"",Eksplikatsioon!H152)</f>
        <v/>
      </c>
      <c r="G151" s="38" t="str">
        <f>IF(Eksplikatsioon!J152=0,"",Eksplikatsioon!J152)</f>
        <v/>
      </c>
      <c r="H151" s="38" t="str">
        <f>IF(Eksplikatsioon!K152=0,"",Eksplikatsioon!K152)</f>
        <v/>
      </c>
      <c r="I151" s="38" t="str">
        <f>IF(Eksplikatsioon!L152=0,"",Eksplikatsioon!L152)</f>
        <v/>
      </c>
      <c r="J151" s="52"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52"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52"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52"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52"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52"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52"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52"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52"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52"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52"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52"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52"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52"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52"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52"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52"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52"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52"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52" t="str">
        <f>IFERROR(IF($G151=Tabelid!$L$6,$E151*J151,IFERROR($E151*J151/SUM($J151:$AB151)*(Eksplikatsioon!O152)/SUMPRODUCT($J151:$AB151,Eksplikatsioon!$O152:$AG152),"")),"")</f>
        <v/>
      </c>
      <c r="AD151" s="52" t="str">
        <f>IFERROR(IF($G151=Tabelid!$L$6,$E151*K151,IFERROR($E151*K151/SUM($J151:$AB151)*(Eksplikatsioon!P152)/SUMPRODUCT($J151:$AB151,Eksplikatsioon!$O152:$AG152),"")),"")</f>
        <v/>
      </c>
      <c r="AE151" s="52" t="str">
        <f>IFERROR(IF($G151=Tabelid!$L$6,$E151*L151,IFERROR($E151*L151/SUM($J151:$AB151)*(Eksplikatsioon!Q152)/SUMPRODUCT($J151:$AB151,Eksplikatsioon!$O152:$AG152),"")),"")</f>
        <v/>
      </c>
      <c r="AF151" s="52" t="str">
        <f>IFERROR(IF($G151=Tabelid!$L$6,$E151*M151,IFERROR($E151*M151/SUM($J151:$AB151)*(Eksplikatsioon!R152)/SUMPRODUCT($J151:$AB151,Eksplikatsioon!$O152:$AG152),"")),"")</f>
        <v/>
      </c>
      <c r="AG151" s="52" t="str">
        <f>IFERROR(IF($G151=Tabelid!$L$6,$E151*N151,IFERROR($E151*N151/SUM($J151:$AB151)*(Eksplikatsioon!S152)/SUMPRODUCT($J151:$AB151,Eksplikatsioon!$O152:$AG152),"")),"")</f>
        <v/>
      </c>
      <c r="AH151" s="52" t="str">
        <f>IFERROR(IF($G151=Tabelid!$L$6,$E151*O151,IFERROR($E151*O151/SUM($J151:$AB151)*(Eksplikatsioon!T152)/SUMPRODUCT($J151:$AB151,Eksplikatsioon!$O152:$AG152),"")),"")</f>
        <v/>
      </c>
      <c r="AI151" s="52" t="str">
        <f>IFERROR(IF($G151=Tabelid!$L$6,$E151*P151,IFERROR($E151*P151/SUM($J151:$AB151)*(Eksplikatsioon!U152)/SUMPRODUCT($J151:$AB151,Eksplikatsioon!$O152:$AG152),"")),"")</f>
        <v/>
      </c>
      <c r="AJ151" s="52" t="str">
        <f>IFERROR(IF($G151=Tabelid!$L$6,$E151*Q151,IFERROR($E151*Q151/SUM($J151:$AB151)*(Eksplikatsioon!V152)/SUMPRODUCT($J151:$AB151,Eksplikatsioon!$O152:$AG152),"")),"")</f>
        <v/>
      </c>
      <c r="AK151" s="52" t="str">
        <f>IFERROR(IF($G151=Tabelid!$L$6,$E151*R151,IFERROR($E151*R151/SUM($J151:$AB151)*(Eksplikatsioon!W152)/SUMPRODUCT($J151:$AB151,Eksplikatsioon!$O152:$AG152),"")),"")</f>
        <v/>
      </c>
      <c r="AL151" s="52" t="str">
        <f>IFERROR(IF($G151=Tabelid!$L$6,$E151*S151,IFERROR($E151*S151/SUM($J151:$AB151)*(Eksplikatsioon!X152)/SUMPRODUCT($J151:$AB151,Eksplikatsioon!$O152:$AG152),"")),"")</f>
        <v/>
      </c>
      <c r="AM151" s="52" t="str">
        <f>IFERROR(IF($G151=Tabelid!$L$6,$E151*T151,IFERROR($E151*T151/SUM($J151:$AB151)*(Eksplikatsioon!Y152)/SUMPRODUCT($J151:$AB151,Eksplikatsioon!$O152:$AG152),"")),"")</f>
        <v/>
      </c>
      <c r="AN151" s="52" t="str">
        <f>IFERROR(IF($G151=Tabelid!$L$6,$E151*U151,IFERROR($E151*U151/SUM($J151:$AB151)*(Eksplikatsioon!Z152)/SUMPRODUCT($J151:$AB151,Eksplikatsioon!$O152:$AG152),"")),"")</f>
        <v/>
      </c>
      <c r="AO151" s="52" t="str">
        <f>IFERROR(IF($G151=Tabelid!$L$6,$E151*V151,IFERROR($E151*V151/SUM($J151:$AB151)*(Eksplikatsioon!AA152)/SUMPRODUCT($J151:$AB151,Eksplikatsioon!$O152:$AG152),"")),"")</f>
        <v/>
      </c>
      <c r="AP151" s="52" t="str">
        <f>IFERROR(IF($G151=Tabelid!$L$6,$E151*W151,IFERROR($E151*W151/SUM($J151:$AB151)*(Eksplikatsioon!AB152)/SUMPRODUCT($J151:$AB151,Eksplikatsioon!$O152:$AG152),"")),"")</f>
        <v/>
      </c>
      <c r="AQ151" s="52" t="str">
        <f>IFERROR(IF($G151=Tabelid!$L$6,$E151*X151,IFERROR($E151*X151/SUM($J151:$AB151)*(Eksplikatsioon!AC152)/SUMPRODUCT($J151:$AB151,Eksplikatsioon!$O152:$AG152),"")),"")</f>
        <v/>
      </c>
      <c r="AR151" s="52" t="str">
        <f>IFERROR(IF($G151=Tabelid!$L$6,$E151*Y151,IFERROR($E151*Y151/SUM($J151:$AB151)*(Eksplikatsioon!AD152)/SUMPRODUCT($J151:$AB151,Eksplikatsioon!$O152:$AG152),"")),"")</f>
        <v/>
      </c>
      <c r="AS151" s="52" t="str">
        <f>IFERROR(IF($G151=Tabelid!$L$6,$E151*Z151,IFERROR($E151*Z151/SUM($J151:$AB151)*(Eksplikatsioon!AE152)/SUMPRODUCT($J151:$AB151,Eksplikatsioon!$O152:$AG152),"")),"")</f>
        <v/>
      </c>
      <c r="AT151" s="52" t="str">
        <f>IFERROR(IF($G151=Tabelid!$L$6,$E151*AA151,IFERROR($E151*AA151/SUM($J151:$AB151)*(Eksplikatsioon!AF152)/SUMPRODUCT($J151:$AB151,Eksplikatsioon!$O152:$AG152),"")),"")</f>
        <v/>
      </c>
      <c r="AU151" s="52" t="str">
        <f>IFERROR(IF($G151=Tabelid!$L$6,$E151*AB151,IFERROR($E151*AB151/SUM($J151:$AB151)*(Eksplikatsioon!AG152)/SUMPRODUCT($J151:$AB151,Eksplikatsioon!$O152:$AG152),"")),"")</f>
        <v/>
      </c>
    </row>
    <row r="152" spans="1:47" x14ac:dyDescent="0.25">
      <c r="A152" s="38" t="str">
        <f>IF(Eksplikatsioon!A153=0,"",Eksplikatsioon!A153)</f>
        <v/>
      </c>
      <c r="B152" s="38" t="str">
        <f>IF(Eksplikatsioon!B153=0,"",Eksplikatsioon!B153)</f>
        <v/>
      </c>
      <c r="C152" s="38" t="str">
        <f>IF(Eksplikatsioon!C153=0,"",Eksplikatsioon!C153)</f>
        <v/>
      </c>
      <c r="D152" s="38" t="str">
        <f>IF(Eksplikatsioon!D153=0,"",Eksplikatsioon!D153)</f>
        <v/>
      </c>
      <c r="E152" s="38" t="str">
        <f>IF(Eksplikatsioon!F153=0,"",Eksplikatsioon!F153)</f>
        <v/>
      </c>
      <c r="F152" s="38" t="str">
        <f>IF(Eksplikatsioon!H153=0,"",Eksplikatsioon!H153)</f>
        <v/>
      </c>
      <c r="G152" s="38" t="str">
        <f>IF(Eksplikatsioon!J153=0,"",Eksplikatsioon!J153)</f>
        <v/>
      </c>
      <c r="H152" s="38" t="str">
        <f>IF(Eksplikatsioon!K153=0,"",Eksplikatsioon!K153)</f>
        <v/>
      </c>
      <c r="I152" s="38" t="str">
        <f>IF(Eksplikatsioon!L153=0,"",Eksplikatsioon!L153)</f>
        <v/>
      </c>
      <c r="J152" s="52"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52"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52"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52"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52"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52"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52"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52"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52"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52"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52"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52"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52"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52"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52"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52"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52"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52"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52"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52" t="str">
        <f>IFERROR(IF($G152=Tabelid!$L$6,$E152*J152,IFERROR($E152*J152/SUM($J152:$AB152)*(Eksplikatsioon!O153)/SUMPRODUCT($J152:$AB152,Eksplikatsioon!$O153:$AG153),"")),"")</f>
        <v/>
      </c>
      <c r="AD152" s="52" t="str">
        <f>IFERROR(IF($G152=Tabelid!$L$6,$E152*K152,IFERROR($E152*K152/SUM($J152:$AB152)*(Eksplikatsioon!P153)/SUMPRODUCT($J152:$AB152,Eksplikatsioon!$O153:$AG153),"")),"")</f>
        <v/>
      </c>
      <c r="AE152" s="52" t="str">
        <f>IFERROR(IF($G152=Tabelid!$L$6,$E152*L152,IFERROR($E152*L152/SUM($J152:$AB152)*(Eksplikatsioon!Q153)/SUMPRODUCT($J152:$AB152,Eksplikatsioon!$O153:$AG153),"")),"")</f>
        <v/>
      </c>
      <c r="AF152" s="52" t="str">
        <f>IFERROR(IF($G152=Tabelid!$L$6,$E152*M152,IFERROR($E152*M152/SUM($J152:$AB152)*(Eksplikatsioon!R153)/SUMPRODUCT($J152:$AB152,Eksplikatsioon!$O153:$AG153),"")),"")</f>
        <v/>
      </c>
      <c r="AG152" s="52" t="str">
        <f>IFERROR(IF($G152=Tabelid!$L$6,$E152*N152,IFERROR($E152*N152/SUM($J152:$AB152)*(Eksplikatsioon!S153)/SUMPRODUCT($J152:$AB152,Eksplikatsioon!$O153:$AG153),"")),"")</f>
        <v/>
      </c>
      <c r="AH152" s="52" t="str">
        <f>IFERROR(IF($G152=Tabelid!$L$6,$E152*O152,IFERROR($E152*O152/SUM($J152:$AB152)*(Eksplikatsioon!T153)/SUMPRODUCT($J152:$AB152,Eksplikatsioon!$O153:$AG153),"")),"")</f>
        <v/>
      </c>
      <c r="AI152" s="52" t="str">
        <f>IFERROR(IF($G152=Tabelid!$L$6,$E152*P152,IFERROR($E152*P152/SUM($J152:$AB152)*(Eksplikatsioon!U153)/SUMPRODUCT($J152:$AB152,Eksplikatsioon!$O153:$AG153),"")),"")</f>
        <v/>
      </c>
      <c r="AJ152" s="52" t="str">
        <f>IFERROR(IF($G152=Tabelid!$L$6,$E152*Q152,IFERROR($E152*Q152/SUM($J152:$AB152)*(Eksplikatsioon!V153)/SUMPRODUCT($J152:$AB152,Eksplikatsioon!$O153:$AG153),"")),"")</f>
        <v/>
      </c>
      <c r="AK152" s="52" t="str">
        <f>IFERROR(IF($G152=Tabelid!$L$6,$E152*R152,IFERROR($E152*R152/SUM($J152:$AB152)*(Eksplikatsioon!W153)/SUMPRODUCT($J152:$AB152,Eksplikatsioon!$O153:$AG153),"")),"")</f>
        <v/>
      </c>
      <c r="AL152" s="52" t="str">
        <f>IFERROR(IF($G152=Tabelid!$L$6,$E152*S152,IFERROR($E152*S152/SUM($J152:$AB152)*(Eksplikatsioon!X153)/SUMPRODUCT($J152:$AB152,Eksplikatsioon!$O153:$AG153),"")),"")</f>
        <v/>
      </c>
      <c r="AM152" s="52" t="str">
        <f>IFERROR(IF($G152=Tabelid!$L$6,$E152*T152,IFERROR($E152*T152/SUM($J152:$AB152)*(Eksplikatsioon!Y153)/SUMPRODUCT($J152:$AB152,Eksplikatsioon!$O153:$AG153),"")),"")</f>
        <v/>
      </c>
      <c r="AN152" s="52" t="str">
        <f>IFERROR(IF($G152=Tabelid!$L$6,$E152*U152,IFERROR($E152*U152/SUM($J152:$AB152)*(Eksplikatsioon!Z153)/SUMPRODUCT($J152:$AB152,Eksplikatsioon!$O153:$AG153),"")),"")</f>
        <v/>
      </c>
      <c r="AO152" s="52" t="str">
        <f>IFERROR(IF($G152=Tabelid!$L$6,$E152*V152,IFERROR($E152*V152/SUM($J152:$AB152)*(Eksplikatsioon!AA153)/SUMPRODUCT($J152:$AB152,Eksplikatsioon!$O153:$AG153),"")),"")</f>
        <v/>
      </c>
      <c r="AP152" s="52" t="str">
        <f>IFERROR(IF($G152=Tabelid!$L$6,$E152*W152,IFERROR($E152*W152/SUM($J152:$AB152)*(Eksplikatsioon!AB153)/SUMPRODUCT($J152:$AB152,Eksplikatsioon!$O153:$AG153),"")),"")</f>
        <v/>
      </c>
      <c r="AQ152" s="52" t="str">
        <f>IFERROR(IF($G152=Tabelid!$L$6,$E152*X152,IFERROR($E152*X152/SUM($J152:$AB152)*(Eksplikatsioon!AC153)/SUMPRODUCT($J152:$AB152,Eksplikatsioon!$O153:$AG153),"")),"")</f>
        <v/>
      </c>
      <c r="AR152" s="52" t="str">
        <f>IFERROR(IF($G152=Tabelid!$L$6,$E152*Y152,IFERROR($E152*Y152/SUM($J152:$AB152)*(Eksplikatsioon!AD153)/SUMPRODUCT($J152:$AB152,Eksplikatsioon!$O153:$AG153),"")),"")</f>
        <v/>
      </c>
      <c r="AS152" s="52" t="str">
        <f>IFERROR(IF($G152=Tabelid!$L$6,$E152*Z152,IFERROR($E152*Z152/SUM($J152:$AB152)*(Eksplikatsioon!AE153)/SUMPRODUCT($J152:$AB152,Eksplikatsioon!$O153:$AG153),"")),"")</f>
        <v/>
      </c>
      <c r="AT152" s="52" t="str">
        <f>IFERROR(IF($G152=Tabelid!$L$6,$E152*AA152,IFERROR($E152*AA152/SUM($J152:$AB152)*(Eksplikatsioon!AF153)/SUMPRODUCT($J152:$AB152,Eksplikatsioon!$O153:$AG153),"")),"")</f>
        <v/>
      </c>
      <c r="AU152" s="52" t="str">
        <f>IFERROR(IF($G152=Tabelid!$L$6,$E152*AB152,IFERROR($E152*AB152/SUM($J152:$AB152)*(Eksplikatsioon!AG153)/SUMPRODUCT($J152:$AB152,Eksplikatsioon!$O153:$AG153),"")),"")</f>
        <v/>
      </c>
    </row>
    <row r="153" spans="1:47" x14ac:dyDescent="0.25">
      <c r="A153" s="38" t="str">
        <f>IF(Eksplikatsioon!A154=0,"",Eksplikatsioon!A154)</f>
        <v/>
      </c>
      <c r="B153" s="38" t="str">
        <f>IF(Eksplikatsioon!B154=0,"",Eksplikatsioon!B154)</f>
        <v/>
      </c>
      <c r="C153" s="38" t="str">
        <f>IF(Eksplikatsioon!C154=0,"",Eksplikatsioon!C154)</f>
        <v/>
      </c>
      <c r="D153" s="38" t="str">
        <f>IF(Eksplikatsioon!D154=0,"",Eksplikatsioon!D154)</f>
        <v/>
      </c>
      <c r="E153" s="38" t="str">
        <f>IF(Eksplikatsioon!F154=0,"",Eksplikatsioon!F154)</f>
        <v/>
      </c>
      <c r="F153" s="38" t="str">
        <f>IF(Eksplikatsioon!H154=0,"",Eksplikatsioon!H154)</f>
        <v/>
      </c>
      <c r="G153" s="38" t="str">
        <f>IF(Eksplikatsioon!J154=0,"",Eksplikatsioon!J154)</f>
        <v/>
      </c>
      <c r="H153" s="38" t="str">
        <f>IF(Eksplikatsioon!K154=0,"",Eksplikatsioon!K154)</f>
        <v/>
      </c>
      <c r="I153" s="38" t="str">
        <f>IF(Eksplikatsioon!L154=0,"",Eksplikatsioon!L154)</f>
        <v/>
      </c>
      <c r="J153" s="52"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52"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52"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52"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52"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52"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52"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52"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52"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52"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52"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52"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52"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52"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52"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52"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52"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52"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52"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52" t="str">
        <f>IFERROR(IF($G153=Tabelid!$L$6,$E153*J153,IFERROR($E153*J153/SUM($J153:$AB153)*(Eksplikatsioon!O154)/SUMPRODUCT($J153:$AB153,Eksplikatsioon!$O154:$AG154),"")),"")</f>
        <v/>
      </c>
      <c r="AD153" s="52" t="str">
        <f>IFERROR(IF($G153=Tabelid!$L$6,$E153*K153,IFERROR($E153*K153/SUM($J153:$AB153)*(Eksplikatsioon!P154)/SUMPRODUCT($J153:$AB153,Eksplikatsioon!$O154:$AG154),"")),"")</f>
        <v/>
      </c>
      <c r="AE153" s="52" t="str">
        <f>IFERROR(IF($G153=Tabelid!$L$6,$E153*L153,IFERROR($E153*L153/SUM($J153:$AB153)*(Eksplikatsioon!Q154)/SUMPRODUCT($J153:$AB153,Eksplikatsioon!$O154:$AG154),"")),"")</f>
        <v/>
      </c>
      <c r="AF153" s="52" t="str">
        <f>IFERROR(IF($G153=Tabelid!$L$6,$E153*M153,IFERROR($E153*M153/SUM($J153:$AB153)*(Eksplikatsioon!R154)/SUMPRODUCT($J153:$AB153,Eksplikatsioon!$O154:$AG154),"")),"")</f>
        <v/>
      </c>
      <c r="AG153" s="52" t="str">
        <f>IFERROR(IF($G153=Tabelid!$L$6,$E153*N153,IFERROR($E153*N153/SUM($J153:$AB153)*(Eksplikatsioon!S154)/SUMPRODUCT($J153:$AB153,Eksplikatsioon!$O154:$AG154),"")),"")</f>
        <v/>
      </c>
      <c r="AH153" s="52" t="str">
        <f>IFERROR(IF($G153=Tabelid!$L$6,$E153*O153,IFERROR($E153*O153/SUM($J153:$AB153)*(Eksplikatsioon!T154)/SUMPRODUCT($J153:$AB153,Eksplikatsioon!$O154:$AG154),"")),"")</f>
        <v/>
      </c>
      <c r="AI153" s="52" t="str">
        <f>IFERROR(IF($G153=Tabelid!$L$6,$E153*P153,IFERROR($E153*P153/SUM($J153:$AB153)*(Eksplikatsioon!U154)/SUMPRODUCT($J153:$AB153,Eksplikatsioon!$O154:$AG154),"")),"")</f>
        <v/>
      </c>
      <c r="AJ153" s="52" t="str">
        <f>IFERROR(IF($G153=Tabelid!$L$6,$E153*Q153,IFERROR($E153*Q153/SUM($J153:$AB153)*(Eksplikatsioon!V154)/SUMPRODUCT($J153:$AB153,Eksplikatsioon!$O154:$AG154),"")),"")</f>
        <v/>
      </c>
      <c r="AK153" s="52" t="str">
        <f>IFERROR(IF($G153=Tabelid!$L$6,$E153*R153,IFERROR($E153*R153/SUM($J153:$AB153)*(Eksplikatsioon!W154)/SUMPRODUCT($J153:$AB153,Eksplikatsioon!$O154:$AG154),"")),"")</f>
        <v/>
      </c>
      <c r="AL153" s="52" t="str">
        <f>IFERROR(IF($G153=Tabelid!$L$6,$E153*S153,IFERROR($E153*S153/SUM($J153:$AB153)*(Eksplikatsioon!X154)/SUMPRODUCT($J153:$AB153,Eksplikatsioon!$O154:$AG154),"")),"")</f>
        <v/>
      </c>
      <c r="AM153" s="52" t="str">
        <f>IFERROR(IF($G153=Tabelid!$L$6,$E153*T153,IFERROR($E153*T153/SUM($J153:$AB153)*(Eksplikatsioon!Y154)/SUMPRODUCT($J153:$AB153,Eksplikatsioon!$O154:$AG154),"")),"")</f>
        <v/>
      </c>
      <c r="AN153" s="52" t="str">
        <f>IFERROR(IF($G153=Tabelid!$L$6,$E153*U153,IFERROR($E153*U153/SUM($J153:$AB153)*(Eksplikatsioon!Z154)/SUMPRODUCT($J153:$AB153,Eksplikatsioon!$O154:$AG154),"")),"")</f>
        <v/>
      </c>
      <c r="AO153" s="52" t="str">
        <f>IFERROR(IF($G153=Tabelid!$L$6,$E153*V153,IFERROR($E153*V153/SUM($J153:$AB153)*(Eksplikatsioon!AA154)/SUMPRODUCT($J153:$AB153,Eksplikatsioon!$O154:$AG154),"")),"")</f>
        <v/>
      </c>
      <c r="AP153" s="52" t="str">
        <f>IFERROR(IF($G153=Tabelid!$L$6,$E153*W153,IFERROR($E153*W153/SUM($J153:$AB153)*(Eksplikatsioon!AB154)/SUMPRODUCT($J153:$AB153,Eksplikatsioon!$O154:$AG154),"")),"")</f>
        <v/>
      </c>
      <c r="AQ153" s="52" t="str">
        <f>IFERROR(IF($G153=Tabelid!$L$6,$E153*X153,IFERROR($E153*X153/SUM($J153:$AB153)*(Eksplikatsioon!AC154)/SUMPRODUCT($J153:$AB153,Eksplikatsioon!$O154:$AG154),"")),"")</f>
        <v/>
      </c>
      <c r="AR153" s="52" t="str">
        <f>IFERROR(IF($G153=Tabelid!$L$6,$E153*Y153,IFERROR($E153*Y153/SUM($J153:$AB153)*(Eksplikatsioon!AD154)/SUMPRODUCT($J153:$AB153,Eksplikatsioon!$O154:$AG154),"")),"")</f>
        <v/>
      </c>
      <c r="AS153" s="52" t="str">
        <f>IFERROR(IF($G153=Tabelid!$L$6,$E153*Z153,IFERROR($E153*Z153/SUM($J153:$AB153)*(Eksplikatsioon!AE154)/SUMPRODUCT($J153:$AB153,Eksplikatsioon!$O154:$AG154),"")),"")</f>
        <v/>
      </c>
      <c r="AT153" s="52" t="str">
        <f>IFERROR(IF($G153=Tabelid!$L$6,$E153*AA153,IFERROR($E153*AA153/SUM($J153:$AB153)*(Eksplikatsioon!AF154)/SUMPRODUCT($J153:$AB153,Eksplikatsioon!$O154:$AG154),"")),"")</f>
        <v/>
      </c>
      <c r="AU153" s="52" t="str">
        <f>IFERROR(IF($G153=Tabelid!$L$6,$E153*AB153,IFERROR($E153*AB153/SUM($J153:$AB153)*(Eksplikatsioon!AG154)/SUMPRODUCT($J153:$AB153,Eksplikatsioon!$O154:$AG154),"")),"")</f>
        <v/>
      </c>
    </row>
    <row r="154" spans="1:47" x14ac:dyDescent="0.25">
      <c r="A154" s="38" t="str">
        <f>IF(Eksplikatsioon!A155=0,"",Eksplikatsioon!A155)</f>
        <v/>
      </c>
      <c r="B154" s="38" t="str">
        <f>IF(Eksplikatsioon!B155=0,"",Eksplikatsioon!B155)</f>
        <v/>
      </c>
      <c r="C154" s="38" t="str">
        <f>IF(Eksplikatsioon!C155=0,"",Eksplikatsioon!C155)</f>
        <v/>
      </c>
      <c r="D154" s="38" t="str">
        <f>IF(Eksplikatsioon!D155=0,"",Eksplikatsioon!D155)</f>
        <v/>
      </c>
      <c r="E154" s="38" t="str">
        <f>IF(Eksplikatsioon!F155=0,"",Eksplikatsioon!F155)</f>
        <v/>
      </c>
      <c r="F154" s="38" t="str">
        <f>IF(Eksplikatsioon!H155=0,"",Eksplikatsioon!H155)</f>
        <v/>
      </c>
      <c r="G154" s="38" t="str">
        <f>IF(Eksplikatsioon!J155=0,"",Eksplikatsioon!J155)</f>
        <v/>
      </c>
      <c r="H154" s="38" t="str">
        <f>IF(Eksplikatsioon!K155=0,"",Eksplikatsioon!K155)</f>
        <v/>
      </c>
      <c r="I154" s="38" t="str">
        <f>IF(Eksplikatsioon!L155=0,"",Eksplikatsioon!L155)</f>
        <v/>
      </c>
      <c r="J154" s="52"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52"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52"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52"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52"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52"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52"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52"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52"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52"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52"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52"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52"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52"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52"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52"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52"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52"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52"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52" t="str">
        <f>IFERROR(IF($G154=Tabelid!$L$6,$E154*J154,IFERROR($E154*J154/SUM($J154:$AB154)*(Eksplikatsioon!O155)/SUMPRODUCT($J154:$AB154,Eksplikatsioon!$O155:$AG155),"")),"")</f>
        <v/>
      </c>
      <c r="AD154" s="52" t="str">
        <f>IFERROR(IF($G154=Tabelid!$L$6,$E154*K154,IFERROR($E154*K154/SUM($J154:$AB154)*(Eksplikatsioon!P155)/SUMPRODUCT($J154:$AB154,Eksplikatsioon!$O155:$AG155),"")),"")</f>
        <v/>
      </c>
      <c r="AE154" s="52" t="str">
        <f>IFERROR(IF($G154=Tabelid!$L$6,$E154*L154,IFERROR($E154*L154/SUM($J154:$AB154)*(Eksplikatsioon!Q155)/SUMPRODUCT($J154:$AB154,Eksplikatsioon!$O155:$AG155),"")),"")</f>
        <v/>
      </c>
      <c r="AF154" s="52" t="str">
        <f>IFERROR(IF($G154=Tabelid!$L$6,$E154*M154,IFERROR($E154*M154/SUM($J154:$AB154)*(Eksplikatsioon!R155)/SUMPRODUCT($J154:$AB154,Eksplikatsioon!$O155:$AG155),"")),"")</f>
        <v/>
      </c>
      <c r="AG154" s="52" t="str">
        <f>IFERROR(IF($G154=Tabelid!$L$6,$E154*N154,IFERROR($E154*N154/SUM($J154:$AB154)*(Eksplikatsioon!S155)/SUMPRODUCT($J154:$AB154,Eksplikatsioon!$O155:$AG155),"")),"")</f>
        <v/>
      </c>
      <c r="AH154" s="52" t="str">
        <f>IFERROR(IF($G154=Tabelid!$L$6,$E154*O154,IFERROR($E154*O154/SUM($J154:$AB154)*(Eksplikatsioon!T155)/SUMPRODUCT($J154:$AB154,Eksplikatsioon!$O155:$AG155),"")),"")</f>
        <v/>
      </c>
      <c r="AI154" s="52" t="str">
        <f>IFERROR(IF($G154=Tabelid!$L$6,$E154*P154,IFERROR($E154*P154/SUM($J154:$AB154)*(Eksplikatsioon!U155)/SUMPRODUCT($J154:$AB154,Eksplikatsioon!$O155:$AG155),"")),"")</f>
        <v/>
      </c>
      <c r="AJ154" s="52" t="str">
        <f>IFERROR(IF($G154=Tabelid!$L$6,$E154*Q154,IFERROR($E154*Q154/SUM($J154:$AB154)*(Eksplikatsioon!V155)/SUMPRODUCT($J154:$AB154,Eksplikatsioon!$O155:$AG155),"")),"")</f>
        <v/>
      </c>
      <c r="AK154" s="52" t="str">
        <f>IFERROR(IF($G154=Tabelid!$L$6,$E154*R154,IFERROR($E154*R154/SUM($J154:$AB154)*(Eksplikatsioon!W155)/SUMPRODUCT($J154:$AB154,Eksplikatsioon!$O155:$AG155),"")),"")</f>
        <v/>
      </c>
      <c r="AL154" s="52" t="str">
        <f>IFERROR(IF($G154=Tabelid!$L$6,$E154*S154,IFERROR($E154*S154/SUM($J154:$AB154)*(Eksplikatsioon!X155)/SUMPRODUCT($J154:$AB154,Eksplikatsioon!$O155:$AG155),"")),"")</f>
        <v/>
      </c>
      <c r="AM154" s="52" t="str">
        <f>IFERROR(IF($G154=Tabelid!$L$6,$E154*T154,IFERROR($E154*T154/SUM($J154:$AB154)*(Eksplikatsioon!Y155)/SUMPRODUCT($J154:$AB154,Eksplikatsioon!$O155:$AG155),"")),"")</f>
        <v/>
      </c>
      <c r="AN154" s="52" t="str">
        <f>IFERROR(IF($G154=Tabelid!$L$6,$E154*U154,IFERROR($E154*U154/SUM($J154:$AB154)*(Eksplikatsioon!Z155)/SUMPRODUCT($J154:$AB154,Eksplikatsioon!$O155:$AG155),"")),"")</f>
        <v/>
      </c>
      <c r="AO154" s="52" t="str">
        <f>IFERROR(IF($G154=Tabelid!$L$6,$E154*V154,IFERROR($E154*V154/SUM($J154:$AB154)*(Eksplikatsioon!AA155)/SUMPRODUCT($J154:$AB154,Eksplikatsioon!$O155:$AG155),"")),"")</f>
        <v/>
      </c>
      <c r="AP154" s="52" t="str">
        <f>IFERROR(IF($G154=Tabelid!$L$6,$E154*W154,IFERROR($E154*W154/SUM($J154:$AB154)*(Eksplikatsioon!AB155)/SUMPRODUCT($J154:$AB154,Eksplikatsioon!$O155:$AG155),"")),"")</f>
        <v/>
      </c>
      <c r="AQ154" s="52" t="str">
        <f>IFERROR(IF($G154=Tabelid!$L$6,$E154*X154,IFERROR($E154*X154/SUM($J154:$AB154)*(Eksplikatsioon!AC155)/SUMPRODUCT($J154:$AB154,Eksplikatsioon!$O155:$AG155),"")),"")</f>
        <v/>
      </c>
      <c r="AR154" s="52" t="str">
        <f>IFERROR(IF($G154=Tabelid!$L$6,$E154*Y154,IFERROR($E154*Y154/SUM($J154:$AB154)*(Eksplikatsioon!AD155)/SUMPRODUCT($J154:$AB154,Eksplikatsioon!$O155:$AG155),"")),"")</f>
        <v/>
      </c>
      <c r="AS154" s="52" t="str">
        <f>IFERROR(IF($G154=Tabelid!$L$6,$E154*Z154,IFERROR($E154*Z154/SUM($J154:$AB154)*(Eksplikatsioon!AE155)/SUMPRODUCT($J154:$AB154,Eksplikatsioon!$O155:$AG155),"")),"")</f>
        <v/>
      </c>
      <c r="AT154" s="52" t="str">
        <f>IFERROR(IF($G154=Tabelid!$L$6,$E154*AA154,IFERROR($E154*AA154/SUM($J154:$AB154)*(Eksplikatsioon!AF155)/SUMPRODUCT($J154:$AB154,Eksplikatsioon!$O155:$AG155),"")),"")</f>
        <v/>
      </c>
      <c r="AU154" s="52" t="str">
        <f>IFERROR(IF($G154=Tabelid!$L$6,$E154*AB154,IFERROR($E154*AB154/SUM($J154:$AB154)*(Eksplikatsioon!AG155)/SUMPRODUCT($J154:$AB154,Eksplikatsioon!$O155:$AG155),"")),"")</f>
        <v/>
      </c>
    </row>
    <row r="155" spans="1:47" x14ac:dyDescent="0.25">
      <c r="A155" s="38" t="str">
        <f>IF(Eksplikatsioon!A156=0,"",Eksplikatsioon!A156)</f>
        <v/>
      </c>
      <c r="B155" s="38" t="str">
        <f>IF(Eksplikatsioon!B156=0,"",Eksplikatsioon!B156)</f>
        <v/>
      </c>
      <c r="C155" s="38" t="str">
        <f>IF(Eksplikatsioon!C156=0,"",Eksplikatsioon!C156)</f>
        <v/>
      </c>
      <c r="D155" s="38" t="str">
        <f>IF(Eksplikatsioon!D156=0,"",Eksplikatsioon!D156)</f>
        <v/>
      </c>
      <c r="E155" s="38" t="str">
        <f>IF(Eksplikatsioon!F156=0,"",Eksplikatsioon!F156)</f>
        <v/>
      </c>
      <c r="F155" s="38" t="str">
        <f>IF(Eksplikatsioon!H156=0,"",Eksplikatsioon!H156)</f>
        <v/>
      </c>
      <c r="G155" s="38" t="str">
        <f>IF(Eksplikatsioon!J156=0,"",Eksplikatsioon!J156)</f>
        <v/>
      </c>
      <c r="H155" s="38" t="str">
        <f>IF(Eksplikatsioon!K156=0,"",Eksplikatsioon!K156)</f>
        <v/>
      </c>
      <c r="I155" s="38" t="str">
        <f>IF(Eksplikatsioon!L156=0,"",Eksplikatsioon!L156)</f>
        <v/>
      </c>
      <c r="J155" s="52"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52"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52"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52"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52"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52"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52"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52"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52"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52"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52"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52"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52"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52"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52"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52"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52"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52"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52"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52" t="str">
        <f>IFERROR(IF($G155=Tabelid!$L$6,$E155*J155,IFERROR($E155*J155/SUM($J155:$AB155)*(Eksplikatsioon!O156)/SUMPRODUCT($J155:$AB155,Eksplikatsioon!$O156:$AG156),"")),"")</f>
        <v/>
      </c>
      <c r="AD155" s="52" t="str">
        <f>IFERROR(IF($G155=Tabelid!$L$6,$E155*K155,IFERROR($E155*K155/SUM($J155:$AB155)*(Eksplikatsioon!P156)/SUMPRODUCT($J155:$AB155,Eksplikatsioon!$O156:$AG156),"")),"")</f>
        <v/>
      </c>
      <c r="AE155" s="52" t="str">
        <f>IFERROR(IF($G155=Tabelid!$L$6,$E155*L155,IFERROR($E155*L155/SUM($J155:$AB155)*(Eksplikatsioon!Q156)/SUMPRODUCT($J155:$AB155,Eksplikatsioon!$O156:$AG156),"")),"")</f>
        <v/>
      </c>
      <c r="AF155" s="52" t="str">
        <f>IFERROR(IF($G155=Tabelid!$L$6,$E155*M155,IFERROR($E155*M155/SUM($J155:$AB155)*(Eksplikatsioon!R156)/SUMPRODUCT($J155:$AB155,Eksplikatsioon!$O156:$AG156),"")),"")</f>
        <v/>
      </c>
      <c r="AG155" s="52" t="str">
        <f>IFERROR(IF($G155=Tabelid!$L$6,$E155*N155,IFERROR($E155*N155/SUM($J155:$AB155)*(Eksplikatsioon!S156)/SUMPRODUCT($J155:$AB155,Eksplikatsioon!$O156:$AG156),"")),"")</f>
        <v/>
      </c>
      <c r="AH155" s="52" t="str">
        <f>IFERROR(IF($G155=Tabelid!$L$6,$E155*O155,IFERROR($E155*O155/SUM($J155:$AB155)*(Eksplikatsioon!T156)/SUMPRODUCT($J155:$AB155,Eksplikatsioon!$O156:$AG156),"")),"")</f>
        <v/>
      </c>
      <c r="AI155" s="52" t="str">
        <f>IFERROR(IF($G155=Tabelid!$L$6,$E155*P155,IFERROR($E155*P155/SUM($J155:$AB155)*(Eksplikatsioon!U156)/SUMPRODUCT($J155:$AB155,Eksplikatsioon!$O156:$AG156),"")),"")</f>
        <v/>
      </c>
      <c r="AJ155" s="52" t="str">
        <f>IFERROR(IF($G155=Tabelid!$L$6,$E155*Q155,IFERROR($E155*Q155/SUM($J155:$AB155)*(Eksplikatsioon!V156)/SUMPRODUCT($J155:$AB155,Eksplikatsioon!$O156:$AG156),"")),"")</f>
        <v/>
      </c>
      <c r="AK155" s="52" t="str">
        <f>IFERROR(IF($G155=Tabelid!$L$6,$E155*R155,IFERROR($E155*R155/SUM($J155:$AB155)*(Eksplikatsioon!W156)/SUMPRODUCT($J155:$AB155,Eksplikatsioon!$O156:$AG156),"")),"")</f>
        <v/>
      </c>
      <c r="AL155" s="52" t="str">
        <f>IFERROR(IF($G155=Tabelid!$L$6,$E155*S155,IFERROR($E155*S155/SUM($J155:$AB155)*(Eksplikatsioon!X156)/SUMPRODUCT($J155:$AB155,Eksplikatsioon!$O156:$AG156),"")),"")</f>
        <v/>
      </c>
      <c r="AM155" s="52" t="str">
        <f>IFERROR(IF($G155=Tabelid!$L$6,$E155*T155,IFERROR($E155*T155/SUM($J155:$AB155)*(Eksplikatsioon!Y156)/SUMPRODUCT($J155:$AB155,Eksplikatsioon!$O156:$AG156),"")),"")</f>
        <v/>
      </c>
      <c r="AN155" s="52" t="str">
        <f>IFERROR(IF($G155=Tabelid!$L$6,$E155*U155,IFERROR($E155*U155/SUM($J155:$AB155)*(Eksplikatsioon!Z156)/SUMPRODUCT($J155:$AB155,Eksplikatsioon!$O156:$AG156),"")),"")</f>
        <v/>
      </c>
      <c r="AO155" s="52" t="str">
        <f>IFERROR(IF($G155=Tabelid!$L$6,$E155*V155,IFERROR($E155*V155/SUM($J155:$AB155)*(Eksplikatsioon!AA156)/SUMPRODUCT($J155:$AB155,Eksplikatsioon!$O156:$AG156),"")),"")</f>
        <v/>
      </c>
      <c r="AP155" s="52" t="str">
        <f>IFERROR(IF($G155=Tabelid!$L$6,$E155*W155,IFERROR($E155*W155/SUM($J155:$AB155)*(Eksplikatsioon!AB156)/SUMPRODUCT($J155:$AB155,Eksplikatsioon!$O156:$AG156),"")),"")</f>
        <v/>
      </c>
      <c r="AQ155" s="52" t="str">
        <f>IFERROR(IF($G155=Tabelid!$L$6,$E155*X155,IFERROR($E155*X155/SUM($J155:$AB155)*(Eksplikatsioon!AC156)/SUMPRODUCT($J155:$AB155,Eksplikatsioon!$O156:$AG156),"")),"")</f>
        <v/>
      </c>
      <c r="AR155" s="52" t="str">
        <f>IFERROR(IF($G155=Tabelid!$L$6,$E155*Y155,IFERROR($E155*Y155/SUM($J155:$AB155)*(Eksplikatsioon!AD156)/SUMPRODUCT($J155:$AB155,Eksplikatsioon!$O156:$AG156),"")),"")</f>
        <v/>
      </c>
      <c r="AS155" s="52" t="str">
        <f>IFERROR(IF($G155=Tabelid!$L$6,$E155*Z155,IFERROR($E155*Z155/SUM($J155:$AB155)*(Eksplikatsioon!AE156)/SUMPRODUCT($J155:$AB155,Eksplikatsioon!$O156:$AG156),"")),"")</f>
        <v/>
      </c>
      <c r="AT155" s="52" t="str">
        <f>IFERROR(IF($G155=Tabelid!$L$6,$E155*AA155,IFERROR($E155*AA155/SUM($J155:$AB155)*(Eksplikatsioon!AF156)/SUMPRODUCT($J155:$AB155,Eksplikatsioon!$O156:$AG156),"")),"")</f>
        <v/>
      </c>
      <c r="AU155" s="52" t="str">
        <f>IFERROR(IF($G155=Tabelid!$L$6,$E155*AB155,IFERROR($E155*AB155/SUM($J155:$AB155)*(Eksplikatsioon!AG156)/SUMPRODUCT($J155:$AB155,Eksplikatsioon!$O156:$AG156),"")),"")</f>
        <v/>
      </c>
    </row>
    <row r="156" spans="1:47" x14ac:dyDescent="0.25">
      <c r="A156" s="38" t="str">
        <f>IF(Eksplikatsioon!A157=0,"",Eksplikatsioon!A157)</f>
        <v/>
      </c>
      <c r="B156" s="38" t="str">
        <f>IF(Eksplikatsioon!B157=0,"",Eksplikatsioon!B157)</f>
        <v/>
      </c>
      <c r="C156" s="38" t="str">
        <f>IF(Eksplikatsioon!C157=0,"",Eksplikatsioon!C157)</f>
        <v/>
      </c>
      <c r="D156" s="38" t="str">
        <f>IF(Eksplikatsioon!D157=0,"",Eksplikatsioon!D157)</f>
        <v/>
      </c>
      <c r="E156" s="38" t="str">
        <f>IF(Eksplikatsioon!F157=0,"",Eksplikatsioon!F157)</f>
        <v/>
      </c>
      <c r="F156" s="38" t="str">
        <f>IF(Eksplikatsioon!H157=0,"",Eksplikatsioon!H157)</f>
        <v/>
      </c>
      <c r="G156" s="38" t="str">
        <f>IF(Eksplikatsioon!J157=0,"",Eksplikatsioon!J157)</f>
        <v/>
      </c>
      <c r="H156" s="38" t="str">
        <f>IF(Eksplikatsioon!K157=0,"",Eksplikatsioon!K157)</f>
        <v/>
      </c>
      <c r="I156" s="38" t="str">
        <f>IF(Eksplikatsioon!L157=0,"",Eksplikatsioon!L157)</f>
        <v/>
      </c>
      <c r="J156" s="52"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52"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52"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52"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52"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52"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52"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52"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52"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52"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52"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52"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52"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52"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52"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52"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52"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52"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52"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52" t="str">
        <f>IFERROR(IF($G156=Tabelid!$L$6,$E156*J156,IFERROR($E156*J156/SUM($J156:$AB156)*(Eksplikatsioon!O157)/SUMPRODUCT($J156:$AB156,Eksplikatsioon!$O157:$AG157),"")),"")</f>
        <v/>
      </c>
      <c r="AD156" s="52" t="str">
        <f>IFERROR(IF($G156=Tabelid!$L$6,$E156*K156,IFERROR($E156*K156/SUM($J156:$AB156)*(Eksplikatsioon!P157)/SUMPRODUCT($J156:$AB156,Eksplikatsioon!$O157:$AG157),"")),"")</f>
        <v/>
      </c>
      <c r="AE156" s="52" t="str">
        <f>IFERROR(IF($G156=Tabelid!$L$6,$E156*L156,IFERROR($E156*L156/SUM($J156:$AB156)*(Eksplikatsioon!Q157)/SUMPRODUCT($J156:$AB156,Eksplikatsioon!$O157:$AG157),"")),"")</f>
        <v/>
      </c>
      <c r="AF156" s="52" t="str">
        <f>IFERROR(IF($G156=Tabelid!$L$6,$E156*M156,IFERROR($E156*M156/SUM($J156:$AB156)*(Eksplikatsioon!R157)/SUMPRODUCT($J156:$AB156,Eksplikatsioon!$O157:$AG157),"")),"")</f>
        <v/>
      </c>
      <c r="AG156" s="52" t="str">
        <f>IFERROR(IF($G156=Tabelid!$L$6,$E156*N156,IFERROR($E156*N156/SUM($J156:$AB156)*(Eksplikatsioon!S157)/SUMPRODUCT($J156:$AB156,Eksplikatsioon!$O157:$AG157),"")),"")</f>
        <v/>
      </c>
      <c r="AH156" s="52" t="str">
        <f>IFERROR(IF($G156=Tabelid!$L$6,$E156*O156,IFERROR($E156*O156/SUM($J156:$AB156)*(Eksplikatsioon!T157)/SUMPRODUCT($J156:$AB156,Eksplikatsioon!$O157:$AG157),"")),"")</f>
        <v/>
      </c>
      <c r="AI156" s="52" t="str">
        <f>IFERROR(IF($G156=Tabelid!$L$6,$E156*P156,IFERROR($E156*P156/SUM($J156:$AB156)*(Eksplikatsioon!U157)/SUMPRODUCT($J156:$AB156,Eksplikatsioon!$O157:$AG157),"")),"")</f>
        <v/>
      </c>
      <c r="AJ156" s="52" t="str">
        <f>IFERROR(IF($G156=Tabelid!$L$6,$E156*Q156,IFERROR($E156*Q156/SUM($J156:$AB156)*(Eksplikatsioon!V157)/SUMPRODUCT($J156:$AB156,Eksplikatsioon!$O157:$AG157),"")),"")</f>
        <v/>
      </c>
      <c r="AK156" s="52" t="str">
        <f>IFERROR(IF($G156=Tabelid!$L$6,$E156*R156,IFERROR($E156*R156/SUM($J156:$AB156)*(Eksplikatsioon!W157)/SUMPRODUCT($J156:$AB156,Eksplikatsioon!$O157:$AG157),"")),"")</f>
        <v/>
      </c>
      <c r="AL156" s="52" t="str">
        <f>IFERROR(IF($G156=Tabelid!$L$6,$E156*S156,IFERROR($E156*S156/SUM($J156:$AB156)*(Eksplikatsioon!X157)/SUMPRODUCT($J156:$AB156,Eksplikatsioon!$O157:$AG157),"")),"")</f>
        <v/>
      </c>
      <c r="AM156" s="52" t="str">
        <f>IFERROR(IF($G156=Tabelid!$L$6,$E156*T156,IFERROR($E156*T156/SUM($J156:$AB156)*(Eksplikatsioon!Y157)/SUMPRODUCT($J156:$AB156,Eksplikatsioon!$O157:$AG157),"")),"")</f>
        <v/>
      </c>
      <c r="AN156" s="52" t="str">
        <f>IFERROR(IF($G156=Tabelid!$L$6,$E156*U156,IFERROR($E156*U156/SUM($J156:$AB156)*(Eksplikatsioon!Z157)/SUMPRODUCT($J156:$AB156,Eksplikatsioon!$O157:$AG157),"")),"")</f>
        <v/>
      </c>
      <c r="AO156" s="52" t="str">
        <f>IFERROR(IF($G156=Tabelid!$L$6,$E156*V156,IFERROR($E156*V156/SUM($J156:$AB156)*(Eksplikatsioon!AA157)/SUMPRODUCT($J156:$AB156,Eksplikatsioon!$O157:$AG157),"")),"")</f>
        <v/>
      </c>
      <c r="AP156" s="52" t="str">
        <f>IFERROR(IF($G156=Tabelid!$L$6,$E156*W156,IFERROR($E156*W156/SUM($J156:$AB156)*(Eksplikatsioon!AB157)/SUMPRODUCT($J156:$AB156,Eksplikatsioon!$O157:$AG157),"")),"")</f>
        <v/>
      </c>
      <c r="AQ156" s="52" t="str">
        <f>IFERROR(IF($G156=Tabelid!$L$6,$E156*X156,IFERROR($E156*X156/SUM($J156:$AB156)*(Eksplikatsioon!AC157)/SUMPRODUCT($J156:$AB156,Eksplikatsioon!$O157:$AG157),"")),"")</f>
        <v/>
      </c>
      <c r="AR156" s="52" t="str">
        <f>IFERROR(IF($G156=Tabelid!$L$6,$E156*Y156,IFERROR($E156*Y156/SUM($J156:$AB156)*(Eksplikatsioon!AD157)/SUMPRODUCT($J156:$AB156,Eksplikatsioon!$O157:$AG157),"")),"")</f>
        <v/>
      </c>
      <c r="AS156" s="52" t="str">
        <f>IFERROR(IF($G156=Tabelid!$L$6,$E156*Z156,IFERROR($E156*Z156/SUM($J156:$AB156)*(Eksplikatsioon!AE157)/SUMPRODUCT($J156:$AB156,Eksplikatsioon!$O157:$AG157),"")),"")</f>
        <v/>
      </c>
      <c r="AT156" s="52" t="str">
        <f>IFERROR(IF($G156=Tabelid!$L$6,$E156*AA156,IFERROR($E156*AA156/SUM($J156:$AB156)*(Eksplikatsioon!AF157)/SUMPRODUCT($J156:$AB156,Eksplikatsioon!$O157:$AG157),"")),"")</f>
        <v/>
      </c>
      <c r="AU156" s="52" t="str">
        <f>IFERROR(IF($G156=Tabelid!$L$6,$E156*AB156,IFERROR($E156*AB156/SUM($J156:$AB156)*(Eksplikatsioon!AG157)/SUMPRODUCT($J156:$AB156,Eksplikatsioon!$O157:$AG157),"")),"")</f>
        <v/>
      </c>
    </row>
    <row r="157" spans="1:47" x14ac:dyDescent="0.25">
      <c r="A157" s="38" t="str">
        <f>IF(Eksplikatsioon!A158=0,"",Eksplikatsioon!A158)</f>
        <v/>
      </c>
      <c r="B157" s="38" t="str">
        <f>IF(Eksplikatsioon!B158=0,"",Eksplikatsioon!B158)</f>
        <v/>
      </c>
      <c r="C157" s="38" t="str">
        <f>IF(Eksplikatsioon!C158=0,"",Eksplikatsioon!C158)</f>
        <v/>
      </c>
      <c r="D157" s="38" t="str">
        <f>IF(Eksplikatsioon!D158=0,"",Eksplikatsioon!D158)</f>
        <v/>
      </c>
      <c r="E157" s="38" t="str">
        <f>IF(Eksplikatsioon!F158=0,"",Eksplikatsioon!F158)</f>
        <v/>
      </c>
      <c r="F157" s="38" t="str">
        <f>IF(Eksplikatsioon!H158=0,"",Eksplikatsioon!H158)</f>
        <v/>
      </c>
      <c r="G157" s="38" t="str">
        <f>IF(Eksplikatsioon!J158=0,"",Eksplikatsioon!J158)</f>
        <v/>
      </c>
      <c r="H157" s="38" t="str">
        <f>IF(Eksplikatsioon!K158=0,"",Eksplikatsioon!K158)</f>
        <v/>
      </c>
      <c r="I157" s="38" t="str">
        <f>IF(Eksplikatsioon!L158=0,"",Eksplikatsioon!L158)</f>
        <v/>
      </c>
      <c r="J157" s="52"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52"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52"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52"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52"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52"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52"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52"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52"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52"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52"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52"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52"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52"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52"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52"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52"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52"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52"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52" t="str">
        <f>IFERROR(IF($G157=Tabelid!$L$6,$E157*J157,IFERROR($E157*J157/SUM($J157:$AB157)*(Eksplikatsioon!O158)/SUMPRODUCT($J157:$AB157,Eksplikatsioon!$O158:$AG158),"")),"")</f>
        <v/>
      </c>
      <c r="AD157" s="52" t="str">
        <f>IFERROR(IF($G157=Tabelid!$L$6,$E157*K157,IFERROR($E157*K157/SUM($J157:$AB157)*(Eksplikatsioon!P158)/SUMPRODUCT($J157:$AB157,Eksplikatsioon!$O158:$AG158),"")),"")</f>
        <v/>
      </c>
      <c r="AE157" s="52" t="str">
        <f>IFERROR(IF($G157=Tabelid!$L$6,$E157*L157,IFERROR($E157*L157/SUM($J157:$AB157)*(Eksplikatsioon!Q158)/SUMPRODUCT($J157:$AB157,Eksplikatsioon!$O158:$AG158),"")),"")</f>
        <v/>
      </c>
      <c r="AF157" s="52" t="str">
        <f>IFERROR(IF($G157=Tabelid!$L$6,$E157*M157,IFERROR($E157*M157/SUM($J157:$AB157)*(Eksplikatsioon!R158)/SUMPRODUCT($J157:$AB157,Eksplikatsioon!$O158:$AG158),"")),"")</f>
        <v/>
      </c>
      <c r="AG157" s="52" t="str">
        <f>IFERROR(IF($G157=Tabelid!$L$6,$E157*N157,IFERROR($E157*N157/SUM($J157:$AB157)*(Eksplikatsioon!S158)/SUMPRODUCT($J157:$AB157,Eksplikatsioon!$O158:$AG158),"")),"")</f>
        <v/>
      </c>
      <c r="AH157" s="52" t="str">
        <f>IFERROR(IF($G157=Tabelid!$L$6,$E157*O157,IFERROR($E157*O157/SUM($J157:$AB157)*(Eksplikatsioon!T158)/SUMPRODUCT($J157:$AB157,Eksplikatsioon!$O158:$AG158),"")),"")</f>
        <v/>
      </c>
      <c r="AI157" s="52" t="str">
        <f>IFERROR(IF($G157=Tabelid!$L$6,$E157*P157,IFERROR($E157*P157/SUM($J157:$AB157)*(Eksplikatsioon!U158)/SUMPRODUCT($J157:$AB157,Eksplikatsioon!$O158:$AG158),"")),"")</f>
        <v/>
      </c>
      <c r="AJ157" s="52" t="str">
        <f>IFERROR(IF($G157=Tabelid!$L$6,$E157*Q157,IFERROR($E157*Q157/SUM($J157:$AB157)*(Eksplikatsioon!V158)/SUMPRODUCT($J157:$AB157,Eksplikatsioon!$O158:$AG158),"")),"")</f>
        <v/>
      </c>
      <c r="AK157" s="52" t="str">
        <f>IFERROR(IF($G157=Tabelid!$L$6,$E157*R157,IFERROR($E157*R157/SUM($J157:$AB157)*(Eksplikatsioon!W158)/SUMPRODUCT($J157:$AB157,Eksplikatsioon!$O158:$AG158),"")),"")</f>
        <v/>
      </c>
      <c r="AL157" s="52" t="str">
        <f>IFERROR(IF($G157=Tabelid!$L$6,$E157*S157,IFERROR($E157*S157/SUM($J157:$AB157)*(Eksplikatsioon!X158)/SUMPRODUCT($J157:$AB157,Eksplikatsioon!$O158:$AG158),"")),"")</f>
        <v/>
      </c>
      <c r="AM157" s="52" t="str">
        <f>IFERROR(IF($G157=Tabelid!$L$6,$E157*T157,IFERROR($E157*T157/SUM($J157:$AB157)*(Eksplikatsioon!Y158)/SUMPRODUCT($J157:$AB157,Eksplikatsioon!$O158:$AG158),"")),"")</f>
        <v/>
      </c>
      <c r="AN157" s="52" t="str">
        <f>IFERROR(IF($G157=Tabelid!$L$6,$E157*U157,IFERROR($E157*U157/SUM($J157:$AB157)*(Eksplikatsioon!Z158)/SUMPRODUCT($J157:$AB157,Eksplikatsioon!$O158:$AG158),"")),"")</f>
        <v/>
      </c>
      <c r="AO157" s="52" t="str">
        <f>IFERROR(IF($G157=Tabelid!$L$6,$E157*V157,IFERROR($E157*V157/SUM($J157:$AB157)*(Eksplikatsioon!AA158)/SUMPRODUCT($J157:$AB157,Eksplikatsioon!$O158:$AG158),"")),"")</f>
        <v/>
      </c>
      <c r="AP157" s="52" t="str">
        <f>IFERROR(IF($G157=Tabelid!$L$6,$E157*W157,IFERROR($E157*W157/SUM($J157:$AB157)*(Eksplikatsioon!AB158)/SUMPRODUCT($J157:$AB157,Eksplikatsioon!$O158:$AG158),"")),"")</f>
        <v/>
      </c>
      <c r="AQ157" s="52" t="str">
        <f>IFERROR(IF($G157=Tabelid!$L$6,$E157*X157,IFERROR($E157*X157/SUM($J157:$AB157)*(Eksplikatsioon!AC158)/SUMPRODUCT($J157:$AB157,Eksplikatsioon!$O158:$AG158),"")),"")</f>
        <v/>
      </c>
      <c r="AR157" s="52" t="str">
        <f>IFERROR(IF($G157=Tabelid!$L$6,$E157*Y157,IFERROR($E157*Y157/SUM($J157:$AB157)*(Eksplikatsioon!AD158)/SUMPRODUCT($J157:$AB157,Eksplikatsioon!$O158:$AG158),"")),"")</f>
        <v/>
      </c>
      <c r="AS157" s="52" t="str">
        <f>IFERROR(IF($G157=Tabelid!$L$6,$E157*Z157,IFERROR($E157*Z157/SUM($J157:$AB157)*(Eksplikatsioon!AE158)/SUMPRODUCT($J157:$AB157,Eksplikatsioon!$O158:$AG158),"")),"")</f>
        <v/>
      </c>
      <c r="AT157" s="52" t="str">
        <f>IFERROR(IF($G157=Tabelid!$L$6,$E157*AA157,IFERROR($E157*AA157/SUM($J157:$AB157)*(Eksplikatsioon!AF158)/SUMPRODUCT($J157:$AB157,Eksplikatsioon!$O158:$AG158),"")),"")</f>
        <v/>
      </c>
      <c r="AU157" s="52" t="str">
        <f>IFERROR(IF($G157=Tabelid!$L$6,$E157*AB157,IFERROR($E157*AB157/SUM($J157:$AB157)*(Eksplikatsioon!AG158)/SUMPRODUCT($J157:$AB157,Eksplikatsioon!$O158:$AG158),"")),"")</f>
        <v/>
      </c>
    </row>
    <row r="158" spans="1:47" x14ac:dyDescent="0.25">
      <c r="A158" s="38" t="str">
        <f>IF(Eksplikatsioon!A159=0,"",Eksplikatsioon!A159)</f>
        <v/>
      </c>
      <c r="B158" s="38" t="str">
        <f>IF(Eksplikatsioon!B159=0,"",Eksplikatsioon!B159)</f>
        <v/>
      </c>
      <c r="C158" s="38" t="str">
        <f>IF(Eksplikatsioon!C159=0,"",Eksplikatsioon!C159)</f>
        <v/>
      </c>
      <c r="D158" s="38" t="str">
        <f>IF(Eksplikatsioon!D159=0,"",Eksplikatsioon!D159)</f>
        <v/>
      </c>
      <c r="E158" s="38" t="str">
        <f>IF(Eksplikatsioon!F159=0,"",Eksplikatsioon!F159)</f>
        <v/>
      </c>
      <c r="F158" s="38" t="str">
        <f>IF(Eksplikatsioon!H159=0,"",Eksplikatsioon!H159)</f>
        <v/>
      </c>
      <c r="G158" s="38" t="str">
        <f>IF(Eksplikatsioon!J159=0,"",Eksplikatsioon!J159)</f>
        <v/>
      </c>
      <c r="H158" s="38" t="str">
        <f>IF(Eksplikatsioon!K159=0,"",Eksplikatsioon!K159)</f>
        <v/>
      </c>
      <c r="I158" s="38" t="str">
        <f>IF(Eksplikatsioon!L159=0,"",Eksplikatsioon!L159)</f>
        <v/>
      </c>
      <c r="J158" s="52"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52"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52"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52"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52"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52"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52"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52"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52"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52"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52"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52"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52"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52"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52"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52"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52"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52"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52"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52" t="str">
        <f>IFERROR(IF($G158=Tabelid!$L$6,$E158*J158,IFERROR($E158*J158/SUM($J158:$AB158)*(Eksplikatsioon!O159)/SUMPRODUCT($J158:$AB158,Eksplikatsioon!$O159:$AG159),"")),"")</f>
        <v/>
      </c>
      <c r="AD158" s="52" t="str">
        <f>IFERROR(IF($G158=Tabelid!$L$6,$E158*K158,IFERROR($E158*K158/SUM($J158:$AB158)*(Eksplikatsioon!P159)/SUMPRODUCT($J158:$AB158,Eksplikatsioon!$O159:$AG159),"")),"")</f>
        <v/>
      </c>
      <c r="AE158" s="52" t="str">
        <f>IFERROR(IF($G158=Tabelid!$L$6,$E158*L158,IFERROR($E158*L158/SUM($J158:$AB158)*(Eksplikatsioon!Q159)/SUMPRODUCT($J158:$AB158,Eksplikatsioon!$O159:$AG159),"")),"")</f>
        <v/>
      </c>
      <c r="AF158" s="52" t="str">
        <f>IFERROR(IF($G158=Tabelid!$L$6,$E158*M158,IFERROR($E158*M158/SUM($J158:$AB158)*(Eksplikatsioon!R159)/SUMPRODUCT($J158:$AB158,Eksplikatsioon!$O159:$AG159),"")),"")</f>
        <v/>
      </c>
      <c r="AG158" s="52" t="str">
        <f>IFERROR(IF($G158=Tabelid!$L$6,$E158*N158,IFERROR($E158*N158/SUM($J158:$AB158)*(Eksplikatsioon!S159)/SUMPRODUCT($J158:$AB158,Eksplikatsioon!$O159:$AG159),"")),"")</f>
        <v/>
      </c>
      <c r="AH158" s="52" t="str">
        <f>IFERROR(IF($G158=Tabelid!$L$6,$E158*O158,IFERROR($E158*O158/SUM($J158:$AB158)*(Eksplikatsioon!T159)/SUMPRODUCT($J158:$AB158,Eksplikatsioon!$O159:$AG159),"")),"")</f>
        <v/>
      </c>
      <c r="AI158" s="52" t="str">
        <f>IFERROR(IF($G158=Tabelid!$L$6,$E158*P158,IFERROR($E158*P158/SUM($J158:$AB158)*(Eksplikatsioon!U159)/SUMPRODUCT($J158:$AB158,Eksplikatsioon!$O159:$AG159),"")),"")</f>
        <v/>
      </c>
      <c r="AJ158" s="52" t="str">
        <f>IFERROR(IF($G158=Tabelid!$L$6,$E158*Q158,IFERROR($E158*Q158/SUM($J158:$AB158)*(Eksplikatsioon!V159)/SUMPRODUCT($J158:$AB158,Eksplikatsioon!$O159:$AG159),"")),"")</f>
        <v/>
      </c>
      <c r="AK158" s="52" t="str">
        <f>IFERROR(IF($G158=Tabelid!$L$6,$E158*R158,IFERROR($E158*R158/SUM($J158:$AB158)*(Eksplikatsioon!W159)/SUMPRODUCT($J158:$AB158,Eksplikatsioon!$O159:$AG159),"")),"")</f>
        <v/>
      </c>
      <c r="AL158" s="52" t="str">
        <f>IFERROR(IF($G158=Tabelid!$L$6,$E158*S158,IFERROR($E158*S158/SUM($J158:$AB158)*(Eksplikatsioon!X159)/SUMPRODUCT($J158:$AB158,Eksplikatsioon!$O159:$AG159),"")),"")</f>
        <v/>
      </c>
      <c r="AM158" s="52" t="str">
        <f>IFERROR(IF($G158=Tabelid!$L$6,$E158*T158,IFERROR($E158*T158/SUM($J158:$AB158)*(Eksplikatsioon!Y159)/SUMPRODUCT($J158:$AB158,Eksplikatsioon!$O159:$AG159),"")),"")</f>
        <v/>
      </c>
      <c r="AN158" s="52" t="str">
        <f>IFERROR(IF($G158=Tabelid!$L$6,$E158*U158,IFERROR($E158*U158/SUM($J158:$AB158)*(Eksplikatsioon!Z159)/SUMPRODUCT($J158:$AB158,Eksplikatsioon!$O159:$AG159),"")),"")</f>
        <v/>
      </c>
      <c r="AO158" s="52" t="str">
        <f>IFERROR(IF($G158=Tabelid!$L$6,$E158*V158,IFERROR($E158*V158/SUM($J158:$AB158)*(Eksplikatsioon!AA159)/SUMPRODUCT($J158:$AB158,Eksplikatsioon!$O159:$AG159),"")),"")</f>
        <v/>
      </c>
      <c r="AP158" s="52" t="str">
        <f>IFERROR(IF($G158=Tabelid!$L$6,$E158*W158,IFERROR($E158*W158/SUM($J158:$AB158)*(Eksplikatsioon!AB159)/SUMPRODUCT($J158:$AB158,Eksplikatsioon!$O159:$AG159),"")),"")</f>
        <v/>
      </c>
      <c r="AQ158" s="52" t="str">
        <f>IFERROR(IF($G158=Tabelid!$L$6,$E158*X158,IFERROR($E158*X158/SUM($J158:$AB158)*(Eksplikatsioon!AC159)/SUMPRODUCT($J158:$AB158,Eksplikatsioon!$O159:$AG159),"")),"")</f>
        <v/>
      </c>
      <c r="AR158" s="52" t="str">
        <f>IFERROR(IF($G158=Tabelid!$L$6,$E158*Y158,IFERROR($E158*Y158/SUM($J158:$AB158)*(Eksplikatsioon!AD159)/SUMPRODUCT($J158:$AB158,Eksplikatsioon!$O159:$AG159),"")),"")</f>
        <v/>
      </c>
      <c r="AS158" s="52" t="str">
        <f>IFERROR(IF($G158=Tabelid!$L$6,$E158*Z158,IFERROR($E158*Z158/SUM($J158:$AB158)*(Eksplikatsioon!AE159)/SUMPRODUCT($J158:$AB158,Eksplikatsioon!$O159:$AG159),"")),"")</f>
        <v/>
      </c>
      <c r="AT158" s="52" t="str">
        <f>IFERROR(IF($G158=Tabelid!$L$6,$E158*AA158,IFERROR($E158*AA158/SUM($J158:$AB158)*(Eksplikatsioon!AF159)/SUMPRODUCT($J158:$AB158,Eksplikatsioon!$O159:$AG159),"")),"")</f>
        <v/>
      </c>
      <c r="AU158" s="52" t="str">
        <f>IFERROR(IF($G158=Tabelid!$L$6,$E158*AB158,IFERROR($E158*AB158/SUM($J158:$AB158)*(Eksplikatsioon!AG159)/SUMPRODUCT($J158:$AB158,Eksplikatsioon!$O159:$AG159),"")),"")</f>
        <v/>
      </c>
    </row>
    <row r="159" spans="1:47" x14ac:dyDescent="0.25">
      <c r="A159" s="38" t="str">
        <f>IF(Eksplikatsioon!A160=0,"",Eksplikatsioon!A160)</f>
        <v/>
      </c>
      <c r="B159" s="38" t="str">
        <f>IF(Eksplikatsioon!B160=0,"",Eksplikatsioon!B160)</f>
        <v/>
      </c>
      <c r="C159" s="38" t="str">
        <f>IF(Eksplikatsioon!C160=0,"",Eksplikatsioon!C160)</f>
        <v/>
      </c>
      <c r="D159" s="38" t="str">
        <f>IF(Eksplikatsioon!D160=0,"",Eksplikatsioon!D160)</f>
        <v/>
      </c>
      <c r="E159" s="38" t="str">
        <f>IF(Eksplikatsioon!F160=0,"",Eksplikatsioon!F160)</f>
        <v/>
      </c>
      <c r="F159" s="38" t="str">
        <f>IF(Eksplikatsioon!H160=0,"",Eksplikatsioon!H160)</f>
        <v/>
      </c>
      <c r="G159" s="38" t="str">
        <f>IF(Eksplikatsioon!J160=0,"",Eksplikatsioon!J160)</f>
        <v/>
      </c>
      <c r="H159" s="38" t="str">
        <f>IF(Eksplikatsioon!K160=0,"",Eksplikatsioon!K160)</f>
        <v/>
      </c>
      <c r="I159" s="38" t="str">
        <f>IF(Eksplikatsioon!L160=0,"",Eksplikatsioon!L160)</f>
        <v/>
      </c>
      <c r="J159" s="52"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52"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52"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52"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52"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52"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52"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52"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52"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52"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52"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52"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52"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52"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52"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52"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52"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52"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52"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52" t="str">
        <f>IFERROR(IF($G159=Tabelid!$L$6,$E159*J159,IFERROR($E159*J159/SUM($J159:$AB159)*(Eksplikatsioon!O160)/SUMPRODUCT($J159:$AB159,Eksplikatsioon!$O160:$AG160),"")),"")</f>
        <v/>
      </c>
      <c r="AD159" s="52" t="str">
        <f>IFERROR(IF($G159=Tabelid!$L$6,$E159*K159,IFERROR($E159*K159/SUM($J159:$AB159)*(Eksplikatsioon!P160)/SUMPRODUCT($J159:$AB159,Eksplikatsioon!$O160:$AG160),"")),"")</f>
        <v/>
      </c>
      <c r="AE159" s="52" t="str">
        <f>IFERROR(IF($G159=Tabelid!$L$6,$E159*L159,IFERROR($E159*L159/SUM($J159:$AB159)*(Eksplikatsioon!Q160)/SUMPRODUCT($J159:$AB159,Eksplikatsioon!$O160:$AG160),"")),"")</f>
        <v/>
      </c>
      <c r="AF159" s="52" t="str">
        <f>IFERROR(IF($G159=Tabelid!$L$6,$E159*M159,IFERROR($E159*M159/SUM($J159:$AB159)*(Eksplikatsioon!R160)/SUMPRODUCT($J159:$AB159,Eksplikatsioon!$O160:$AG160),"")),"")</f>
        <v/>
      </c>
      <c r="AG159" s="52" t="str">
        <f>IFERROR(IF($G159=Tabelid!$L$6,$E159*N159,IFERROR($E159*N159/SUM($J159:$AB159)*(Eksplikatsioon!S160)/SUMPRODUCT($J159:$AB159,Eksplikatsioon!$O160:$AG160),"")),"")</f>
        <v/>
      </c>
      <c r="AH159" s="52" t="str">
        <f>IFERROR(IF($G159=Tabelid!$L$6,$E159*O159,IFERROR($E159*O159/SUM($J159:$AB159)*(Eksplikatsioon!T160)/SUMPRODUCT($J159:$AB159,Eksplikatsioon!$O160:$AG160),"")),"")</f>
        <v/>
      </c>
      <c r="AI159" s="52" t="str">
        <f>IFERROR(IF($G159=Tabelid!$L$6,$E159*P159,IFERROR($E159*P159/SUM($J159:$AB159)*(Eksplikatsioon!U160)/SUMPRODUCT($J159:$AB159,Eksplikatsioon!$O160:$AG160),"")),"")</f>
        <v/>
      </c>
      <c r="AJ159" s="52" t="str">
        <f>IFERROR(IF($G159=Tabelid!$L$6,$E159*Q159,IFERROR($E159*Q159/SUM($J159:$AB159)*(Eksplikatsioon!V160)/SUMPRODUCT($J159:$AB159,Eksplikatsioon!$O160:$AG160),"")),"")</f>
        <v/>
      </c>
      <c r="AK159" s="52" t="str">
        <f>IFERROR(IF($G159=Tabelid!$L$6,$E159*R159,IFERROR($E159*R159/SUM($J159:$AB159)*(Eksplikatsioon!W160)/SUMPRODUCT($J159:$AB159,Eksplikatsioon!$O160:$AG160),"")),"")</f>
        <v/>
      </c>
      <c r="AL159" s="52" t="str">
        <f>IFERROR(IF($G159=Tabelid!$L$6,$E159*S159,IFERROR($E159*S159/SUM($J159:$AB159)*(Eksplikatsioon!X160)/SUMPRODUCT($J159:$AB159,Eksplikatsioon!$O160:$AG160),"")),"")</f>
        <v/>
      </c>
      <c r="AM159" s="52" t="str">
        <f>IFERROR(IF($G159=Tabelid!$L$6,$E159*T159,IFERROR($E159*T159/SUM($J159:$AB159)*(Eksplikatsioon!Y160)/SUMPRODUCT($J159:$AB159,Eksplikatsioon!$O160:$AG160),"")),"")</f>
        <v/>
      </c>
      <c r="AN159" s="52" t="str">
        <f>IFERROR(IF($G159=Tabelid!$L$6,$E159*U159,IFERROR($E159*U159/SUM($J159:$AB159)*(Eksplikatsioon!Z160)/SUMPRODUCT($J159:$AB159,Eksplikatsioon!$O160:$AG160),"")),"")</f>
        <v/>
      </c>
      <c r="AO159" s="52" t="str">
        <f>IFERROR(IF($G159=Tabelid!$L$6,$E159*V159,IFERROR($E159*V159/SUM($J159:$AB159)*(Eksplikatsioon!AA160)/SUMPRODUCT($J159:$AB159,Eksplikatsioon!$O160:$AG160),"")),"")</f>
        <v/>
      </c>
      <c r="AP159" s="52" t="str">
        <f>IFERROR(IF($G159=Tabelid!$L$6,$E159*W159,IFERROR($E159*W159/SUM($J159:$AB159)*(Eksplikatsioon!AB160)/SUMPRODUCT($J159:$AB159,Eksplikatsioon!$O160:$AG160),"")),"")</f>
        <v/>
      </c>
      <c r="AQ159" s="52" t="str">
        <f>IFERROR(IF($G159=Tabelid!$L$6,$E159*X159,IFERROR($E159*X159/SUM($J159:$AB159)*(Eksplikatsioon!AC160)/SUMPRODUCT($J159:$AB159,Eksplikatsioon!$O160:$AG160),"")),"")</f>
        <v/>
      </c>
      <c r="AR159" s="52" t="str">
        <f>IFERROR(IF($G159=Tabelid!$L$6,$E159*Y159,IFERROR($E159*Y159/SUM($J159:$AB159)*(Eksplikatsioon!AD160)/SUMPRODUCT($J159:$AB159,Eksplikatsioon!$O160:$AG160),"")),"")</f>
        <v/>
      </c>
      <c r="AS159" s="52" t="str">
        <f>IFERROR(IF($G159=Tabelid!$L$6,$E159*Z159,IFERROR($E159*Z159/SUM($J159:$AB159)*(Eksplikatsioon!AE160)/SUMPRODUCT($J159:$AB159,Eksplikatsioon!$O160:$AG160),"")),"")</f>
        <v/>
      </c>
      <c r="AT159" s="52" t="str">
        <f>IFERROR(IF($G159=Tabelid!$L$6,$E159*AA159,IFERROR($E159*AA159/SUM($J159:$AB159)*(Eksplikatsioon!AF160)/SUMPRODUCT($J159:$AB159,Eksplikatsioon!$O160:$AG160),"")),"")</f>
        <v/>
      </c>
      <c r="AU159" s="52" t="str">
        <f>IFERROR(IF($G159=Tabelid!$L$6,$E159*AB159,IFERROR($E159*AB159/SUM($J159:$AB159)*(Eksplikatsioon!AG160)/SUMPRODUCT($J159:$AB159,Eksplikatsioon!$O160:$AG160),"")),"")</f>
        <v/>
      </c>
    </row>
    <row r="160" spans="1:47" x14ac:dyDescent="0.25">
      <c r="A160" s="38" t="str">
        <f>IF(Eksplikatsioon!A161=0,"",Eksplikatsioon!A161)</f>
        <v/>
      </c>
      <c r="B160" s="38" t="str">
        <f>IF(Eksplikatsioon!B161=0,"",Eksplikatsioon!B161)</f>
        <v/>
      </c>
      <c r="C160" s="38" t="str">
        <f>IF(Eksplikatsioon!C161=0,"",Eksplikatsioon!C161)</f>
        <v/>
      </c>
      <c r="D160" s="38" t="str">
        <f>IF(Eksplikatsioon!D161=0,"",Eksplikatsioon!D161)</f>
        <v/>
      </c>
      <c r="E160" s="38" t="str">
        <f>IF(Eksplikatsioon!F161=0,"",Eksplikatsioon!F161)</f>
        <v/>
      </c>
      <c r="F160" s="38" t="str">
        <f>IF(Eksplikatsioon!H161=0,"",Eksplikatsioon!H161)</f>
        <v/>
      </c>
      <c r="G160" s="38" t="str">
        <f>IF(Eksplikatsioon!J161=0,"",Eksplikatsioon!J161)</f>
        <v/>
      </c>
      <c r="H160" s="38" t="str">
        <f>IF(Eksplikatsioon!K161=0,"",Eksplikatsioon!K161)</f>
        <v/>
      </c>
      <c r="I160" s="38" t="str">
        <f>IF(Eksplikatsioon!L161=0,"",Eksplikatsioon!L161)</f>
        <v/>
      </c>
      <c r="J160" s="52"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52"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52"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52"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52"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52"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52"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52"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52"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52"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52"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52"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52"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52"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52"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52"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52"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52"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52"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52" t="str">
        <f>IFERROR(IF($G160=Tabelid!$L$6,$E160*J160,IFERROR($E160*J160/SUM($J160:$AB160)*(Eksplikatsioon!O161)/SUMPRODUCT($J160:$AB160,Eksplikatsioon!$O161:$AG161),"")),"")</f>
        <v/>
      </c>
      <c r="AD160" s="52" t="str">
        <f>IFERROR(IF($G160=Tabelid!$L$6,$E160*K160,IFERROR($E160*K160/SUM($J160:$AB160)*(Eksplikatsioon!P161)/SUMPRODUCT($J160:$AB160,Eksplikatsioon!$O161:$AG161),"")),"")</f>
        <v/>
      </c>
      <c r="AE160" s="52" t="str">
        <f>IFERROR(IF($G160=Tabelid!$L$6,$E160*L160,IFERROR($E160*L160/SUM($J160:$AB160)*(Eksplikatsioon!Q161)/SUMPRODUCT($J160:$AB160,Eksplikatsioon!$O161:$AG161),"")),"")</f>
        <v/>
      </c>
      <c r="AF160" s="52" t="str">
        <f>IFERROR(IF($G160=Tabelid!$L$6,$E160*M160,IFERROR($E160*M160/SUM($J160:$AB160)*(Eksplikatsioon!R161)/SUMPRODUCT($J160:$AB160,Eksplikatsioon!$O161:$AG161),"")),"")</f>
        <v/>
      </c>
      <c r="AG160" s="52" t="str">
        <f>IFERROR(IF($G160=Tabelid!$L$6,$E160*N160,IFERROR($E160*N160/SUM($J160:$AB160)*(Eksplikatsioon!S161)/SUMPRODUCT($J160:$AB160,Eksplikatsioon!$O161:$AG161),"")),"")</f>
        <v/>
      </c>
      <c r="AH160" s="52" t="str">
        <f>IFERROR(IF($G160=Tabelid!$L$6,$E160*O160,IFERROR($E160*O160/SUM($J160:$AB160)*(Eksplikatsioon!T161)/SUMPRODUCT($J160:$AB160,Eksplikatsioon!$O161:$AG161),"")),"")</f>
        <v/>
      </c>
      <c r="AI160" s="52" t="str">
        <f>IFERROR(IF($G160=Tabelid!$L$6,$E160*P160,IFERROR($E160*P160/SUM($J160:$AB160)*(Eksplikatsioon!U161)/SUMPRODUCT($J160:$AB160,Eksplikatsioon!$O161:$AG161),"")),"")</f>
        <v/>
      </c>
      <c r="AJ160" s="52" t="str">
        <f>IFERROR(IF($G160=Tabelid!$L$6,$E160*Q160,IFERROR($E160*Q160/SUM($J160:$AB160)*(Eksplikatsioon!V161)/SUMPRODUCT($J160:$AB160,Eksplikatsioon!$O161:$AG161),"")),"")</f>
        <v/>
      </c>
      <c r="AK160" s="52" t="str">
        <f>IFERROR(IF($G160=Tabelid!$L$6,$E160*R160,IFERROR($E160*R160/SUM($J160:$AB160)*(Eksplikatsioon!W161)/SUMPRODUCT($J160:$AB160,Eksplikatsioon!$O161:$AG161),"")),"")</f>
        <v/>
      </c>
      <c r="AL160" s="52" t="str">
        <f>IFERROR(IF($G160=Tabelid!$L$6,$E160*S160,IFERROR($E160*S160/SUM($J160:$AB160)*(Eksplikatsioon!X161)/SUMPRODUCT($J160:$AB160,Eksplikatsioon!$O161:$AG161),"")),"")</f>
        <v/>
      </c>
      <c r="AM160" s="52" t="str">
        <f>IFERROR(IF($G160=Tabelid!$L$6,$E160*T160,IFERROR($E160*T160/SUM($J160:$AB160)*(Eksplikatsioon!Y161)/SUMPRODUCT($J160:$AB160,Eksplikatsioon!$O161:$AG161),"")),"")</f>
        <v/>
      </c>
      <c r="AN160" s="52" t="str">
        <f>IFERROR(IF($G160=Tabelid!$L$6,$E160*U160,IFERROR($E160*U160/SUM($J160:$AB160)*(Eksplikatsioon!Z161)/SUMPRODUCT($J160:$AB160,Eksplikatsioon!$O161:$AG161),"")),"")</f>
        <v/>
      </c>
      <c r="AO160" s="52" t="str">
        <f>IFERROR(IF($G160=Tabelid!$L$6,$E160*V160,IFERROR($E160*V160/SUM($J160:$AB160)*(Eksplikatsioon!AA161)/SUMPRODUCT($J160:$AB160,Eksplikatsioon!$O161:$AG161),"")),"")</f>
        <v/>
      </c>
      <c r="AP160" s="52" t="str">
        <f>IFERROR(IF($G160=Tabelid!$L$6,$E160*W160,IFERROR($E160*W160/SUM($J160:$AB160)*(Eksplikatsioon!AB161)/SUMPRODUCT($J160:$AB160,Eksplikatsioon!$O161:$AG161),"")),"")</f>
        <v/>
      </c>
      <c r="AQ160" s="52" t="str">
        <f>IFERROR(IF($G160=Tabelid!$L$6,$E160*X160,IFERROR($E160*X160/SUM($J160:$AB160)*(Eksplikatsioon!AC161)/SUMPRODUCT($J160:$AB160,Eksplikatsioon!$O161:$AG161),"")),"")</f>
        <v/>
      </c>
      <c r="AR160" s="52" t="str">
        <f>IFERROR(IF($G160=Tabelid!$L$6,$E160*Y160,IFERROR($E160*Y160/SUM($J160:$AB160)*(Eksplikatsioon!AD161)/SUMPRODUCT($J160:$AB160,Eksplikatsioon!$O161:$AG161),"")),"")</f>
        <v/>
      </c>
      <c r="AS160" s="52" t="str">
        <f>IFERROR(IF($G160=Tabelid!$L$6,$E160*Z160,IFERROR($E160*Z160/SUM($J160:$AB160)*(Eksplikatsioon!AE161)/SUMPRODUCT($J160:$AB160,Eksplikatsioon!$O161:$AG161),"")),"")</f>
        <v/>
      </c>
      <c r="AT160" s="52" t="str">
        <f>IFERROR(IF($G160=Tabelid!$L$6,$E160*AA160,IFERROR($E160*AA160/SUM($J160:$AB160)*(Eksplikatsioon!AF161)/SUMPRODUCT($J160:$AB160,Eksplikatsioon!$O161:$AG161),"")),"")</f>
        <v/>
      </c>
      <c r="AU160" s="52" t="str">
        <f>IFERROR(IF($G160=Tabelid!$L$6,$E160*AB160,IFERROR($E160*AB160/SUM($J160:$AB160)*(Eksplikatsioon!AG161)/SUMPRODUCT($J160:$AB160,Eksplikatsioon!$O161:$AG161),"")),"")</f>
        <v/>
      </c>
    </row>
    <row r="161" spans="1:47" x14ac:dyDescent="0.25">
      <c r="A161" s="38" t="str">
        <f>IF(Eksplikatsioon!A162=0,"",Eksplikatsioon!A162)</f>
        <v/>
      </c>
      <c r="B161" s="38" t="str">
        <f>IF(Eksplikatsioon!B162=0,"",Eksplikatsioon!B162)</f>
        <v/>
      </c>
      <c r="C161" s="38" t="str">
        <f>IF(Eksplikatsioon!C162=0,"",Eksplikatsioon!C162)</f>
        <v/>
      </c>
      <c r="D161" s="38" t="str">
        <f>IF(Eksplikatsioon!D162=0,"",Eksplikatsioon!D162)</f>
        <v/>
      </c>
      <c r="E161" s="38" t="str">
        <f>IF(Eksplikatsioon!F162=0,"",Eksplikatsioon!F162)</f>
        <v/>
      </c>
      <c r="F161" s="38" t="str">
        <f>IF(Eksplikatsioon!H162=0,"",Eksplikatsioon!H162)</f>
        <v/>
      </c>
      <c r="G161" s="38" t="str">
        <f>IF(Eksplikatsioon!J162=0,"",Eksplikatsioon!J162)</f>
        <v/>
      </c>
      <c r="H161" s="38" t="str">
        <f>IF(Eksplikatsioon!K162=0,"",Eksplikatsioon!K162)</f>
        <v/>
      </c>
      <c r="I161" s="38" t="str">
        <f>IF(Eksplikatsioon!L162=0,"",Eksplikatsioon!L162)</f>
        <v/>
      </c>
      <c r="J161" s="52"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52"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52"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52"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52"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52"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52"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52"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52"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52"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52"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52"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52"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52"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52"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52"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52"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52"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52"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52" t="str">
        <f>IFERROR(IF($G161=Tabelid!$L$6,$E161*J161,IFERROR($E161*J161/SUM($J161:$AB161)*(Eksplikatsioon!O162)/SUMPRODUCT($J161:$AB161,Eksplikatsioon!$O162:$AG162),"")),"")</f>
        <v/>
      </c>
      <c r="AD161" s="52" t="str">
        <f>IFERROR(IF($G161=Tabelid!$L$6,$E161*K161,IFERROR($E161*K161/SUM($J161:$AB161)*(Eksplikatsioon!P162)/SUMPRODUCT($J161:$AB161,Eksplikatsioon!$O162:$AG162),"")),"")</f>
        <v/>
      </c>
      <c r="AE161" s="52" t="str">
        <f>IFERROR(IF($G161=Tabelid!$L$6,$E161*L161,IFERROR($E161*L161/SUM($J161:$AB161)*(Eksplikatsioon!Q162)/SUMPRODUCT($J161:$AB161,Eksplikatsioon!$O162:$AG162),"")),"")</f>
        <v/>
      </c>
      <c r="AF161" s="52" t="str">
        <f>IFERROR(IF($G161=Tabelid!$L$6,$E161*M161,IFERROR($E161*M161/SUM($J161:$AB161)*(Eksplikatsioon!R162)/SUMPRODUCT($J161:$AB161,Eksplikatsioon!$O162:$AG162),"")),"")</f>
        <v/>
      </c>
      <c r="AG161" s="52" t="str">
        <f>IFERROR(IF($G161=Tabelid!$L$6,$E161*N161,IFERROR($E161*N161/SUM($J161:$AB161)*(Eksplikatsioon!S162)/SUMPRODUCT($J161:$AB161,Eksplikatsioon!$O162:$AG162),"")),"")</f>
        <v/>
      </c>
      <c r="AH161" s="52" t="str">
        <f>IFERROR(IF($G161=Tabelid!$L$6,$E161*O161,IFERROR($E161*O161/SUM($J161:$AB161)*(Eksplikatsioon!T162)/SUMPRODUCT($J161:$AB161,Eksplikatsioon!$O162:$AG162),"")),"")</f>
        <v/>
      </c>
      <c r="AI161" s="52" t="str">
        <f>IFERROR(IF($G161=Tabelid!$L$6,$E161*P161,IFERROR($E161*P161/SUM($J161:$AB161)*(Eksplikatsioon!U162)/SUMPRODUCT($J161:$AB161,Eksplikatsioon!$O162:$AG162),"")),"")</f>
        <v/>
      </c>
      <c r="AJ161" s="52" t="str">
        <f>IFERROR(IF($G161=Tabelid!$L$6,$E161*Q161,IFERROR($E161*Q161/SUM($J161:$AB161)*(Eksplikatsioon!V162)/SUMPRODUCT($J161:$AB161,Eksplikatsioon!$O162:$AG162),"")),"")</f>
        <v/>
      </c>
      <c r="AK161" s="52" t="str">
        <f>IFERROR(IF($G161=Tabelid!$L$6,$E161*R161,IFERROR($E161*R161/SUM($J161:$AB161)*(Eksplikatsioon!W162)/SUMPRODUCT($J161:$AB161,Eksplikatsioon!$O162:$AG162),"")),"")</f>
        <v/>
      </c>
      <c r="AL161" s="52" t="str">
        <f>IFERROR(IF($G161=Tabelid!$L$6,$E161*S161,IFERROR($E161*S161/SUM($J161:$AB161)*(Eksplikatsioon!X162)/SUMPRODUCT($J161:$AB161,Eksplikatsioon!$O162:$AG162),"")),"")</f>
        <v/>
      </c>
      <c r="AM161" s="52" t="str">
        <f>IFERROR(IF($G161=Tabelid!$L$6,$E161*T161,IFERROR($E161*T161/SUM($J161:$AB161)*(Eksplikatsioon!Y162)/SUMPRODUCT($J161:$AB161,Eksplikatsioon!$O162:$AG162),"")),"")</f>
        <v/>
      </c>
      <c r="AN161" s="52" t="str">
        <f>IFERROR(IF($G161=Tabelid!$L$6,$E161*U161,IFERROR($E161*U161/SUM($J161:$AB161)*(Eksplikatsioon!Z162)/SUMPRODUCT($J161:$AB161,Eksplikatsioon!$O162:$AG162),"")),"")</f>
        <v/>
      </c>
      <c r="AO161" s="52" t="str">
        <f>IFERROR(IF($G161=Tabelid!$L$6,$E161*V161,IFERROR($E161*V161/SUM($J161:$AB161)*(Eksplikatsioon!AA162)/SUMPRODUCT($J161:$AB161,Eksplikatsioon!$O162:$AG162),"")),"")</f>
        <v/>
      </c>
      <c r="AP161" s="52" t="str">
        <f>IFERROR(IF($G161=Tabelid!$L$6,$E161*W161,IFERROR($E161*W161/SUM($J161:$AB161)*(Eksplikatsioon!AB162)/SUMPRODUCT($J161:$AB161,Eksplikatsioon!$O162:$AG162),"")),"")</f>
        <v/>
      </c>
      <c r="AQ161" s="52" t="str">
        <f>IFERROR(IF($G161=Tabelid!$L$6,$E161*X161,IFERROR($E161*X161/SUM($J161:$AB161)*(Eksplikatsioon!AC162)/SUMPRODUCT($J161:$AB161,Eksplikatsioon!$O162:$AG162),"")),"")</f>
        <v/>
      </c>
      <c r="AR161" s="52" t="str">
        <f>IFERROR(IF($G161=Tabelid!$L$6,$E161*Y161,IFERROR($E161*Y161/SUM($J161:$AB161)*(Eksplikatsioon!AD162)/SUMPRODUCT($J161:$AB161,Eksplikatsioon!$O162:$AG162),"")),"")</f>
        <v/>
      </c>
      <c r="AS161" s="52" t="str">
        <f>IFERROR(IF($G161=Tabelid!$L$6,$E161*Z161,IFERROR($E161*Z161/SUM($J161:$AB161)*(Eksplikatsioon!AE162)/SUMPRODUCT($J161:$AB161,Eksplikatsioon!$O162:$AG162),"")),"")</f>
        <v/>
      </c>
      <c r="AT161" s="52" t="str">
        <f>IFERROR(IF($G161=Tabelid!$L$6,$E161*AA161,IFERROR($E161*AA161/SUM($J161:$AB161)*(Eksplikatsioon!AF162)/SUMPRODUCT($J161:$AB161,Eksplikatsioon!$O162:$AG162),"")),"")</f>
        <v/>
      </c>
      <c r="AU161" s="52" t="str">
        <f>IFERROR(IF($G161=Tabelid!$L$6,$E161*AB161,IFERROR($E161*AB161/SUM($J161:$AB161)*(Eksplikatsioon!AG162)/SUMPRODUCT($J161:$AB161,Eksplikatsioon!$O162:$AG162),"")),"")</f>
        <v/>
      </c>
    </row>
    <row r="162" spans="1:47" x14ac:dyDescent="0.25">
      <c r="A162" s="38" t="str">
        <f>IF(Eksplikatsioon!A163=0,"",Eksplikatsioon!A163)</f>
        <v/>
      </c>
      <c r="B162" s="38" t="str">
        <f>IF(Eksplikatsioon!B163=0,"",Eksplikatsioon!B163)</f>
        <v/>
      </c>
      <c r="C162" s="38" t="str">
        <f>IF(Eksplikatsioon!C163=0,"",Eksplikatsioon!C163)</f>
        <v/>
      </c>
      <c r="D162" s="38" t="str">
        <f>IF(Eksplikatsioon!D163=0,"",Eksplikatsioon!D163)</f>
        <v/>
      </c>
      <c r="E162" s="38" t="str">
        <f>IF(Eksplikatsioon!F163=0,"",Eksplikatsioon!F163)</f>
        <v/>
      </c>
      <c r="F162" s="38" t="str">
        <f>IF(Eksplikatsioon!H163=0,"",Eksplikatsioon!H163)</f>
        <v/>
      </c>
      <c r="G162" s="38" t="str">
        <f>IF(Eksplikatsioon!J163=0,"",Eksplikatsioon!J163)</f>
        <v/>
      </c>
      <c r="H162" s="38" t="str">
        <f>IF(Eksplikatsioon!K163=0,"",Eksplikatsioon!K163)</f>
        <v/>
      </c>
      <c r="I162" s="38" t="str">
        <f>IF(Eksplikatsioon!L163=0,"",Eksplikatsioon!L163)</f>
        <v/>
      </c>
      <c r="J162" s="52"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52"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52"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52"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52"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52"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52"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52"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52"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52"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52"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52"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52"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52"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52"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52"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52"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52"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52"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52" t="str">
        <f>IFERROR(IF($G162=Tabelid!$L$6,$E162*J162,IFERROR($E162*J162/SUM($J162:$AB162)*(Eksplikatsioon!O163)/SUMPRODUCT($J162:$AB162,Eksplikatsioon!$O163:$AG163),"")),"")</f>
        <v/>
      </c>
      <c r="AD162" s="52" t="str">
        <f>IFERROR(IF($G162=Tabelid!$L$6,$E162*K162,IFERROR($E162*K162/SUM($J162:$AB162)*(Eksplikatsioon!P163)/SUMPRODUCT($J162:$AB162,Eksplikatsioon!$O163:$AG163),"")),"")</f>
        <v/>
      </c>
      <c r="AE162" s="52" t="str">
        <f>IFERROR(IF($G162=Tabelid!$L$6,$E162*L162,IFERROR($E162*L162/SUM($J162:$AB162)*(Eksplikatsioon!Q163)/SUMPRODUCT($J162:$AB162,Eksplikatsioon!$O163:$AG163),"")),"")</f>
        <v/>
      </c>
      <c r="AF162" s="52" t="str">
        <f>IFERROR(IF($G162=Tabelid!$L$6,$E162*M162,IFERROR($E162*M162/SUM($J162:$AB162)*(Eksplikatsioon!R163)/SUMPRODUCT($J162:$AB162,Eksplikatsioon!$O163:$AG163),"")),"")</f>
        <v/>
      </c>
      <c r="AG162" s="52" t="str">
        <f>IFERROR(IF($G162=Tabelid!$L$6,$E162*N162,IFERROR($E162*N162/SUM($J162:$AB162)*(Eksplikatsioon!S163)/SUMPRODUCT($J162:$AB162,Eksplikatsioon!$O163:$AG163),"")),"")</f>
        <v/>
      </c>
      <c r="AH162" s="52" t="str">
        <f>IFERROR(IF($G162=Tabelid!$L$6,$E162*O162,IFERROR($E162*O162/SUM($J162:$AB162)*(Eksplikatsioon!T163)/SUMPRODUCT($J162:$AB162,Eksplikatsioon!$O163:$AG163),"")),"")</f>
        <v/>
      </c>
      <c r="AI162" s="52" t="str">
        <f>IFERROR(IF($G162=Tabelid!$L$6,$E162*P162,IFERROR($E162*P162/SUM($J162:$AB162)*(Eksplikatsioon!U163)/SUMPRODUCT($J162:$AB162,Eksplikatsioon!$O163:$AG163),"")),"")</f>
        <v/>
      </c>
      <c r="AJ162" s="52" t="str">
        <f>IFERROR(IF($G162=Tabelid!$L$6,$E162*Q162,IFERROR($E162*Q162/SUM($J162:$AB162)*(Eksplikatsioon!V163)/SUMPRODUCT($J162:$AB162,Eksplikatsioon!$O163:$AG163),"")),"")</f>
        <v/>
      </c>
      <c r="AK162" s="52" t="str">
        <f>IFERROR(IF($G162=Tabelid!$L$6,$E162*R162,IFERROR($E162*R162/SUM($J162:$AB162)*(Eksplikatsioon!W163)/SUMPRODUCT($J162:$AB162,Eksplikatsioon!$O163:$AG163),"")),"")</f>
        <v/>
      </c>
      <c r="AL162" s="52" t="str">
        <f>IFERROR(IF($G162=Tabelid!$L$6,$E162*S162,IFERROR($E162*S162/SUM($J162:$AB162)*(Eksplikatsioon!X163)/SUMPRODUCT($J162:$AB162,Eksplikatsioon!$O163:$AG163),"")),"")</f>
        <v/>
      </c>
      <c r="AM162" s="52" t="str">
        <f>IFERROR(IF($G162=Tabelid!$L$6,$E162*T162,IFERROR($E162*T162/SUM($J162:$AB162)*(Eksplikatsioon!Y163)/SUMPRODUCT($J162:$AB162,Eksplikatsioon!$O163:$AG163),"")),"")</f>
        <v/>
      </c>
      <c r="AN162" s="52" t="str">
        <f>IFERROR(IF($G162=Tabelid!$L$6,$E162*U162,IFERROR($E162*U162/SUM($J162:$AB162)*(Eksplikatsioon!Z163)/SUMPRODUCT($J162:$AB162,Eksplikatsioon!$O163:$AG163),"")),"")</f>
        <v/>
      </c>
      <c r="AO162" s="52" t="str">
        <f>IFERROR(IF($G162=Tabelid!$L$6,$E162*V162,IFERROR($E162*V162/SUM($J162:$AB162)*(Eksplikatsioon!AA163)/SUMPRODUCT($J162:$AB162,Eksplikatsioon!$O163:$AG163),"")),"")</f>
        <v/>
      </c>
      <c r="AP162" s="52" t="str">
        <f>IFERROR(IF($G162=Tabelid!$L$6,$E162*W162,IFERROR($E162*W162/SUM($J162:$AB162)*(Eksplikatsioon!AB163)/SUMPRODUCT($J162:$AB162,Eksplikatsioon!$O163:$AG163),"")),"")</f>
        <v/>
      </c>
      <c r="AQ162" s="52" t="str">
        <f>IFERROR(IF($G162=Tabelid!$L$6,$E162*X162,IFERROR($E162*X162/SUM($J162:$AB162)*(Eksplikatsioon!AC163)/SUMPRODUCT($J162:$AB162,Eksplikatsioon!$O163:$AG163),"")),"")</f>
        <v/>
      </c>
      <c r="AR162" s="52" t="str">
        <f>IFERROR(IF($G162=Tabelid!$L$6,$E162*Y162,IFERROR($E162*Y162/SUM($J162:$AB162)*(Eksplikatsioon!AD163)/SUMPRODUCT($J162:$AB162,Eksplikatsioon!$O163:$AG163),"")),"")</f>
        <v/>
      </c>
      <c r="AS162" s="52" t="str">
        <f>IFERROR(IF($G162=Tabelid!$L$6,$E162*Z162,IFERROR($E162*Z162/SUM($J162:$AB162)*(Eksplikatsioon!AE163)/SUMPRODUCT($J162:$AB162,Eksplikatsioon!$O163:$AG163),"")),"")</f>
        <v/>
      </c>
      <c r="AT162" s="52" t="str">
        <f>IFERROR(IF($G162=Tabelid!$L$6,$E162*AA162,IFERROR($E162*AA162/SUM($J162:$AB162)*(Eksplikatsioon!AF163)/SUMPRODUCT($J162:$AB162,Eksplikatsioon!$O163:$AG163),"")),"")</f>
        <v/>
      </c>
      <c r="AU162" s="52" t="str">
        <f>IFERROR(IF($G162=Tabelid!$L$6,$E162*AB162,IFERROR($E162*AB162/SUM($J162:$AB162)*(Eksplikatsioon!AG163)/SUMPRODUCT($J162:$AB162,Eksplikatsioon!$O163:$AG163),"")),"")</f>
        <v/>
      </c>
    </row>
    <row r="163" spans="1:47" x14ac:dyDescent="0.25">
      <c r="A163" s="38" t="str">
        <f>IF(Eksplikatsioon!A164=0,"",Eksplikatsioon!A164)</f>
        <v/>
      </c>
      <c r="B163" s="38" t="str">
        <f>IF(Eksplikatsioon!B164=0,"",Eksplikatsioon!B164)</f>
        <v/>
      </c>
      <c r="C163" s="38" t="str">
        <f>IF(Eksplikatsioon!C164=0,"",Eksplikatsioon!C164)</f>
        <v/>
      </c>
      <c r="D163" s="38" t="str">
        <f>IF(Eksplikatsioon!D164=0,"",Eksplikatsioon!D164)</f>
        <v/>
      </c>
      <c r="E163" s="38" t="str">
        <f>IF(Eksplikatsioon!F164=0,"",Eksplikatsioon!F164)</f>
        <v/>
      </c>
      <c r="F163" s="38" t="str">
        <f>IF(Eksplikatsioon!H164=0,"",Eksplikatsioon!H164)</f>
        <v/>
      </c>
      <c r="G163" s="38" t="str">
        <f>IF(Eksplikatsioon!J164=0,"",Eksplikatsioon!J164)</f>
        <v/>
      </c>
      <c r="H163" s="38" t="str">
        <f>IF(Eksplikatsioon!K164=0,"",Eksplikatsioon!K164)</f>
        <v/>
      </c>
      <c r="I163" s="38" t="str">
        <f>IF(Eksplikatsioon!L164=0,"",Eksplikatsioon!L164)</f>
        <v/>
      </c>
      <c r="J163" s="52"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52"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52"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52"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52"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52"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52"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52"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52"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52"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52"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52"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52"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52"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52"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52"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52"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52"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52"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52" t="str">
        <f>IFERROR(IF($G163=Tabelid!$L$6,$E163*J163,IFERROR($E163*J163/SUM($J163:$AB163)*(Eksplikatsioon!O164)/SUMPRODUCT($J163:$AB163,Eksplikatsioon!$O164:$AG164),"")),"")</f>
        <v/>
      </c>
      <c r="AD163" s="52" t="str">
        <f>IFERROR(IF($G163=Tabelid!$L$6,$E163*K163,IFERROR($E163*K163/SUM($J163:$AB163)*(Eksplikatsioon!P164)/SUMPRODUCT($J163:$AB163,Eksplikatsioon!$O164:$AG164),"")),"")</f>
        <v/>
      </c>
      <c r="AE163" s="52" t="str">
        <f>IFERROR(IF($G163=Tabelid!$L$6,$E163*L163,IFERROR($E163*L163/SUM($J163:$AB163)*(Eksplikatsioon!Q164)/SUMPRODUCT($J163:$AB163,Eksplikatsioon!$O164:$AG164),"")),"")</f>
        <v/>
      </c>
      <c r="AF163" s="52" t="str">
        <f>IFERROR(IF($G163=Tabelid!$L$6,$E163*M163,IFERROR($E163*M163/SUM($J163:$AB163)*(Eksplikatsioon!R164)/SUMPRODUCT($J163:$AB163,Eksplikatsioon!$O164:$AG164),"")),"")</f>
        <v/>
      </c>
      <c r="AG163" s="52" t="str">
        <f>IFERROR(IF($G163=Tabelid!$L$6,$E163*N163,IFERROR($E163*N163/SUM($J163:$AB163)*(Eksplikatsioon!S164)/SUMPRODUCT($J163:$AB163,Eksplikatsioon!$O164:$AG164),"")),"")</f>
        <v/>
      </c>
      <c r="AH163" s="52" t="str">
        <f>IFERROR(IF($G163=Tabelid!$L$6,$E163*O163,IFERROR($E163*O163/SUM($J163:$AB163)*(Eksplikatsioon!T164)/SUMPRODUCT($J163:$AB163,Eksplikatsioon!$O164:$AG164),"")),"")</f>
        <v/>
      </c>
      <c r="AI163" s="52" t="str">
        <f>IFERROR(IF($G163=Tabelid!$L$6,$E163*P163,IFERROR($E163*P163/SUM($J163:$AB163)*(Eksplikatsioon!U164)/SUMPRODUCT($J163:$AB163,Eksplikatsioon!$O164:$AG164),"")),"")</f>
        <v/>
      </c>
      <c r="AJ163" s="52" t="str">
        <f>IFERROR(IF($G163=Tabelid!$L$6,$E163*Q163,IFERROR($E163*Q163/SUM($J163:$AB163)*(Eksplikatsioon!V164)/SUMPRODUCT($J163:$AB163,Eksplikatsioon!$O164:$AG164),"")),"")</f>
        <v/>
      </c>
      <c r="AK163" s="52" t="str">
        <f>IFERROR(IF($G163=Tabelid!$L$6,$E163*R163,IFERROR($E163*R163/SUM($J163:$AB163)*(Eksplikatsioon!W164)/SUMPRODUCT($J163:$AB163,Eksplikatsioon!$O164:$AG164),"")),"")</f>
        <v/>
      </c>
      <c r="AL163" s="52" t="str">
        <f>IFERROR(IF($G163=Tabelid!$L$6,$E163*S163,IFERROR($E163*S163/SUM($J163:$AB163)*(Eksplikatsioon!X164)/SUMPRODUCT($J163:$AB163,Eksplikatsioon!$O164:$AG164),"")),"")</f>
        <v/>
      </c>
      <c r="AM163" s="52" t="str">
        <f>IFERROR(IF($G163=Tabelid!$L$6,$E163*T163,IFERROR($E163*T163/SUM($J163:$AB163)*(Eksplikatsioon!Y164)/SUMPRODUCT($J163:$AB163,Eksplikatsioon!$O164:$AG164),"")),"")</f>
        <v/>
      </c>
      <c r="AN163" s="52" t="str">
        <f>IFERROR(IF($G163=Tabelid!$L$6,$E163*U163,IFERROR($E163*U163/SUM($J163:$AB163)*(Eksplikatsioon!Z164)/SUMPRODUCT($J163:$AB163,Eksplikatsioon!$O164:$AG164),"")),"")</f>
        <v/>
      </c>
      <c r="AO163" s="52" t="str">
        <f>IFERROR(IF($G163=Tabelid!$L$6,$E163*V163,IFERROR($E163*V163/SUM($J163:$AB163)*(Eksplikatsioon!AA164)/SUMPRODUCT($J163:$AB163,Eksplikatsioon!$O164:$AG164),"")),"")</f>
        <v/>
      </c>
      <c r="AP163" s="52" t="str">
        <f>IFERROR(IF($G163=Tabelid!$L$6,$E163*W163,IFERROR($E163*W163/SUM($J163:$AB163)*(Eksplikatsioon!AB164)/SUMPRODUCT($J163:$AB163,Eksplikatsioon!$O164:$AG164),"")),"")</f>
        <v/>
      </c>
      <c r="AQ163" s="52" t="str">
        <f>IFERROR(IF($G163=Tabelid!$L$6,$E163*X163,IFERROR($E163*X163/SUM($J163:$AB163)*(Eksplikatsioon!AC164)/SUMPRODUCT($J163:$AB163,Eksplikatsioon!$O164:$AG164),"")),"")</f>
        <v/>
      </c>
      <c r="AR163" s="52" t="str">
        <f>IFERROR(IF($G163=Tabelid!$L$6,$E163*Y163,IFERROR($E163*Y163/SUM($J163:$AB163)*(Eksplikatsioon!AD164)/SUMPRODUCT($J163:$AB163,Eksplikatsioon!$O164:$AG164),"")),"")</f>
        <v/>
      </c>
      <c r="AS163" s="52" t="str">
        <f>IFERROR(IF($G163=Tabelid!$L$6,$E163*Z163,IFERROR($E163*Z163/SUM($J163:$AB163)*(Eksplikatsioon!AE164)/SUMPRODUCT($J163:$AB163,Eksplikatsioon!$O164:$AG164),"")),"")</f>
        <v/>
      </c>
      <c r="AT163" s="52" t="str">
        <f>IFERROR(IF($G163=Tabelid!$L$6,$E163*AA163,IFERROR($E163*AA163/SUM($J163:$AB163)*(Eksplikatsioon!AF164)/SUMPRODUCT($J163:$AB163,Eksplikatsioon!$O164:$AG164),"")),"")</f>
        <v/>
      </c>
      <c r="AU163" s="52" t="str">
        <f>IFERROR(IF($G163=Tabelid!$L$6,$E163*AB163,IFERROR($E163*AB163/SUM($J163:$AB163)*(Eksplikatsioon!AG164)/SUMPRODUCT($J163:$AB163,Eksplikatsioon!$O164:$AG164),"")),"")</f>
        <v/>
      </c>
    </row>
    <row r="164" spans="1:47" x14ac:dyDescent="0.25">
      <c r="A164" s="38" t="str">
        <f>IF(Eksplikatsioon!A165=0,"",Eksplikatsioon!A165)</f>
        <v/>
      </c>
      <c r="B164" s="38" t="str">
        <f>IF(Eksplikatsioon!B165=0,"",Eksplikatsioon!B165)</f>
        <v/>
      </c>
      <c r="C164" s="38" t="str">
        <f>IF(Eksplikatsioon!C165=0,"",Eksplikatsioon!C165)</f>
        <v/>
      </c>
      <c r="D164" s="38" t="str">
        <f>IF(Eksplikatsioon!D165=0,"",Eksplikatsioon!D165)</f>
        <v/>
      </c>
      <c r="E164" s="38" t="str">
        <f>IF(Eksplikatsioon!F165=0,"",Eksplikatsioon!F165)</f>
        <v/>
      </c>
      <c r="F164" s="38" t="str">
        <f>IF(Eksplikatsioon!H165=0,"",Eksplikatsioon!H165)</f>
        <v/>
      </c>
      <c r="G164" s="38" t="str">
        <f>IF(Eksplikatsioon!J165=0,"",Eksplikatsioon!J165)</f>
        <v/>
      </c>
      <c r="H164" s="38" t="str">
        <f>IF(Eksplikatsioon!K165=0,"",Eksplikatsioon!K165)</f>
        <v/>
      </c>
      <c r="I164" s="38" t="str">
        <f>IF(Eksplikatsioon!L165=0,"",Eksplikatsioon!L165)</f>
        <v/>
      </c>
      <c r="J164" s="52"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52"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52"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52"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52"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52"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52"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52"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52"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52"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52"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52"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52"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52"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52"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52"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52"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52"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52"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52" t="str">
        <f>IFERROR(IF($G164=Tabelid!$L$6,$E164*J164,IFERROR($E164*J164/SUM($J164:$AB164)*(Eksplikatsioon!O165)/SUMPRODUCT($J164:$AB164,Eksplikatsioon!$O165:$AG165),"")),"")</f>
        <v/>
      </c>
      <c r="AD164" s="52" t="str">
        <f>IFERROR(IF($G164=Tabelid!$L$6,$E164*K164,IFERROR($E164*K164/SUM($J164:$AB164)*(Eksplikatsioon!P165)/SUMPRODUCT($J164:$AB164,Eksplikatsioon!$O165:$AG165),"")),"")</f>
        <v/>
      </c>
      <c r="AE164" s="52" t="str">
        <f>IFERROR(IF($G164=Tabelid!$L$6,$E164*L164,IFERROR($E164*L164/SUM($J164:$AB164)*(Eksplikatsioon!Q165)/SUMPRODUCT($J164:$AB164,Eksplikatsioon!$O165:$AG165),"")),"")</f>
        <v/>
      </c>
      <c r="AF164" s="52" t="str">
        <f>IFERROR(IF($G164=Tabelid!$L$6,$E164*M164,IFERROR($E164*M164/SUM($J164:$AB164)*(Eksplikatsioon!R165)/SUMPRODUCT($J164:$AB164,Eksplikatsioon!$O165:$AG165),"")),"")</f>
        <v/>
      </c>
      <c r="AG164" s="52" t="str">
        <f>IFERROR(IF($G164=Tabelid!$L$6,$E164*N164,IFERROR($E164*N164/SUM($J164:$AB164)*(Eksplikatsioon!S165)/SUMPRODUCT($J164:$AB164,Eksplikatsioon!$O165:$AG165),"")),"")</f>
        <v/>
      </c>
      <c r="AH164" s="52" t="str">
        <f>IFERROR(IF($G164=Tabelid!$L$6,$E164*O164,IFERROR($E164*O164/SUM($J164:$AB164)*(Eksplikatsioon!T165)/SUMPRODUCT($J164:$AB164,Eksplikatsioon!$O165:$AG165),"")),"")</f>
        <v/>
      </c>
      <c r="AI164" s="52" t="str">
        <f>IFERROR(IF($G164=Tabelid!$L$6,$E164*P164,IFERROR($E164*P164/SUM($J164:$AB164)*(Eksplikatsioon!U165)/SUMPRODUCT($J164:$AB164,Eksplikatsioon!$O165:$AG165),"")),"")</f>
        <v/>
      </c>
      <c r="AJ164" s="52" t="str">
        <f>IFERROR(IF($G164=Tabelid!$L$6,$E164*Q164,IFERROR($E164*Q164/SUM($J164:$AB164)*(Eksplikatsioon!V165)/SUMPRODUCT($J164:$AB164,Eksplikatsioon!$O165:$AG165),"")),"")</f>
        <v/>
      </c>
      <c r="AK164" s="52" t="str">
        <f>IFERROR(IF($G164=Tabelid!$L$6,$E164*R164,IFERROR($E164*R164/SUM($J164:$AB164)*(Eksplikatsioon!W165)/SUMPRODUCT($J164:$AB164,Eksplikatsioon!$O165:$AG165),"")),"")</f>
        <v/>
      </c>
      <c r="AL164" s="52" t="str">
        <f>IFERROR(IF($G164=Tabelid!$L$6,$E164*S164,IFERROR($E164*S164/SUM($J164:$AB164)*(Eksplikatsioon!X165)/SUMPRODUCT($J164:$AB164,Eksplikatsioon!$O165:$AG165),"")),"")</f>
        <v/>
      </c>
      <c r="AM164" s="52" t="str">
        <f>IFERROR(IF($G164=Tabelid!$L$6,$E164*T164,IFERROR($E164*T164/SUM($J164:$AB164)*(Eksplikatsioon!Y165)/SUMPRODUCT($J164:$AB164,Eksplikatsioon!$O165:$AG165),"")),"")</f>
        <v/>
      </c>
      <c r="AN164" s="52" t="str">
        <f>IFERROR(IF($G164=Tabelid!$L$6,$E164*U164,IFERROR($E164*U164/SUM($J164:$AB164)*(Eksplikatsioon!Z165)/SUMPRODUCT($J164:$AB164,Eksplikatsioon!$O165:$AG165),"")),"")</f>
        <v/>
      </c>
      <c r="AO164" s="52" t="str">
        <f>IFERROR(IF($G164=Tabelid!$L$6,$E164*V164,IFERROR($E164*V164/SUM($J164:$AB164)*(Eksplikatsioon!AA165)/SUMPRODUCT($J164:$AB164,Eksplikatsioon!$O165:$AG165),"")),"")</f>
        <v/>
      </c>
      <c r="AP164" s="52" t="str">
        <f>IFERROR(IF($G164=Tabelid!$L$6,$E164*W164,IFERROR($E164*W164/SUM($J164:$AB164)*(Eksplikatsioon!AB165)/SUMPRODUCT($J164:$AB164,Eksplikatsioon!$O165:$AG165),"")),"")</f>
        <v/>
      </c>
      <c r="AQ164" s="52" t="str">
        <f>IFERROR(IF($G164=Tabelid!$L$6,$E164*X164,IFERROR($E164*X164/SUM($J164:$AB164)*(Eksplikatsioon!AC165)/SUMPRODUCT($J164:$AB164,Eksplikatsioon!$O165:$AG165),"")),"")</f>
        <v/>
      </c>
      <c r="AR164" s="52" t="str">
        <f>IFERROR(IF($G164=Tabelid!$L$6,$E164*Y164,IFERROR($E164*Y164/SUM($J164:$AB164)*(Eksplikatsioon!AD165)/SUMPRODUCT($J164:$AB164,Eksplikatsioon!$O165:$AG165),"")),"")</f>
        <v/>
      </c>
      <c r="AS164" s="52" t="str">
        <f>IFERROR(IF($G164=Tabelid!$L$6,$E164*Z164,IFERROR($E164*Z164/SUM($J164:$AB164)*(Eksplikatsioon!AE165)/SUMPRODUCT($J164:$AB164,Eksplikatsioon!$O165:$AG165),"")),"")</f>
        <v/>
      </c>
      <c r="AT164" s="52" t="str">
        <f>IFERROR(IF($G164=Tabelid!$L$6,$E164*AA164,IFERROR($E164*AA164/SUM($J164:$AB164)*(Eksplikatsioon!AF165)/SUMPRODUCT($J164:$AB164,Eksplikatsioon!$O165:$AG165),"")),"")</f>
        <v/>
      </c>
      <c r="AU164" s="52" t="str">
        <f>IFERROR(IF($G164=Tabelid!$L$6,$E164*AB164,IFERROR($E164*AB164/SUM($J164:$AB164)*(Eksplikatsioon!AG165)/SUMPRODUCT($J164:$AB164,Eksplikatsioon!$O165:$AG165),"")),"")</f>
        <v/>
      </c>
    </row>
    <row r="165" spans="1:47" x14ac:dyDescent="0.25">
      <c r="A165" s="38" t="str">
        <f>IF(Eksplikatsioon!A166=0,"",Eksplikatsioon!A166)</f>
        <v/>
      </c>
      <c r="B165" s="38" t="str">
        <f>IF(Eksplikatsioon!B166=0,"",Eksplikatsioon!B166)</f>
        <v/>
      </c>
      <c r="C165" s="38" t="str">
        <f>IF(Eksplikatsioon!C166=0,"",Eksplikatsioon!C166)</f>
        <v/>
      </c>
      <c r="D165" s="38" t="str">
        <f>IF(Eksplikatsioon!D166=0,"",Eksplikatsioon!D166)</f>
        <v/>
      </c>
      <c r="E165" s="38" t="str">
        <f>IF(Eksplikatsioon!F166=0,"",Eksplikatsioon!F166)</f>
        <v/>
      </c>
      <c r="F165" s="38" t="str">
        <f>IF(Eksplikatsioon!H166=0,"",Eksplikatsioon!H166)</f>
        <v/>
      </c>
      <c r="G165" s="38" t="str">
        <f>IF(Eksplikatsioon!J166=0,"",Eksplikatsioon!J166)</f>
        <v/>
      </c>
      <c r="H165" s="38" t="str">
        <f>IF(Eksplikatsioon!K166=0,"",Eksplikatsioon!K166)</f>
        <v/>
      </c>
      <c r="I165" s="38" t="str">
        <f>IF(Eksplikatsioon!L166=0,"",Eksplikatsioon!L166)</f>
        <v/>
      </c>
      <c r="J165" s="52"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52"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52"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52"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52"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52"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52"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52"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52"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52"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52"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52"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52"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52"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52"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52"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52"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52"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52"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52" t="str">
        <f>IFERROR(IF($G165=Tabelid!$L$6,$E165*J165,IFERROR($E165*J165/SUM($J165:$AB165)*(Eksplikatsioon!O166)/SUMPRODUCT($J165:$AB165,Eksplikatsioon!$O166:$AG166),"")),"")</f>
        <v/>
      </c>
      <c r="AD165" s="52" t="str">
        <f>IFERROR(IF($G165=Tabelid!$L$6,$E165*K165,IFERROR($E165*K165/SUM($J165:$AB165)*(Eksplikatsioon!P166)/SUMPRODUCT($J165:$AB165,Eksplikatsioon!$O166:$AG166),"")),"")</f>
        <v/>
      </c>
      <c r="AE165" s="52" t="str">
        <f>IFERROR(IF($G165=Tabelid!$L$6,$E165*L165,IFERROR($E165*L165/SUM($J165:$AB165)*(Eksplikatsioon!Q166)/SUMPRODUCT($J165:$AB165,Eksplikatsioon!$O166:$AG166),"")),"")</f>
        <v/>
      </c>
      <c r="AF165" s="52" t="str">
        <f>IFERROR(IF($G165=Tabelid!$L$6,$E165*M165,IFERROR($E165*M165/SUM($J165:$AB165)*(Eksplikatsioon!R166)/SUMPRODUCT($J165:$AB165,Eksplikatsioon!$O166:$AG166),"")),"")</f>
        <v/>
      </c>
      <c r="AG165" s="52" t="str">
        <f>IFERROR(IF($G165=Tabelid!$L$6,$E165*N165,IFERROR($E165*N165/SUM($J165:$AB165)*(Eksplikatsioon!S166)/SUMPRODUCT($J165:$AB165,Eksplikatsioon!$O166:$AG166),"")),"")</f>
        <v/>
      </c>
      <c r="AH165" s="52" t="str">
        <f>IFERROR(IF($G165=Tabelid!$L$6,$E165*O165,IFERROR($E165*O165/SUM($J165:$AB165)*(Eksplikatsioon!T166)/SUMPRODUCT($J165:$AB165,Eksplikatsioon!$O166:$AG166),"")),"")</f>
        <v/>
      </c>
      <c r="AI165" s="52" t="str">
        <f>IFERROR(IF($G165=Tabelid!$L$6,$E165*P165,IFERROR($E165*P165/SUM($J165:$AB165)*(Eksplikatsioon!U166)/SUMPRODUCT($J165:$AB165,Eksplikatsioon!$O166:$AG166),"")),"")</f>
        <v/>
      </c>
      <c r="AJ165" s="52" t="str">
        <f>IFERROR(IF($G165=Tabelid!$L$6,$E165*Q165,IFERROR($E165*Q165/SUM($J165:$AB165)*(Eksplikatsioon!V166)/SUMPRODUCT($J165:$AB165,Eksplikatsioon!$O166:$AG166),"")),"")</f>
        <v/>
      </c>
      <c r="AK165" s="52" t="str">
        <f>IFERROR(IF($G165=Tabelid!$L$6,$E165*R165,IFERROR($E165*R165/SUM($J165:$AB165)*(Eksplikatsioon!W166)/SUMPRODUCT($J165:$AB165,Eksplikatsioon!$O166:$AG166),"")),"")</f>
        <v/>
      </c>
      <c r="AL165" s="52" t="str">
        <f>IFERROR(IF($G165=Tabelid!$L$6,$E165*S165,IFERROR($E165*S165/SUM($J165:$AB165)*(Eksplikatsioon!X166)/SUMPRODUCT($J165:$AB165,Eksplikatsioon!$O166:$AG166),"")),"")</f>
        <v/>
      </c>
      <c r="AM165" s="52" t="str">
        <f>IFERROR(IF($G165=Tabelid!$L$6,$E165*T165,IFERROR($E165*T165/SUM($J165:$AB165)*(Eksplikatsioon!Y166)/SUMPRODUCT($J165:$AB165,Eksplikatsioon!$O166:$AG166),"")),"")</f>
        <v/>
      </c>
      <c r="AN165" s="52" t="str">
        <f>IFERROR(IF($G165=Tabelid!$L$6,$E165*U165,IFERROR($E165*U165/SUM($J165:$AB165)*(Eksplikatsioon!Z166)/SUMPRODUCT($J165:$AB165,Eksplikatsioon!$O166:$AG166),"")),"")</f>
        <v/>
      </c>
      <c r="AO165" s="52" t="str">
        <f>IFERROR(IF($G165=Tabelid!$L$6,$E165*V165,IFERROR($E165*V165/SUM($J165:$AB165)*(Eksplikatsioon!AA166)/SUMPRODUCT($J165:$AB165,Eksplikatsioon!$O166:$AG166),"")),"")</f>
        <v/>
      </c>
      <c r="AP165" s="52" t="str">
        <f>IFERROR(IF($G165=Tabelid!$L$6,$E165*W165,IFERROR($E165*W165/SUM($J165:$AB165)*(Eksplikatsioon!AB166)/SUMPRODUCT($J165:$AB165,Eksplikatsioon!$O166:$AG166),"")),"")</f>
        <v/>
      </c>
      <c r="AQ165" s="52" t="str">
        <f>IFERROR(IF($G165=Tabelid!$L$6,$E165*X165,IFERROR($E165*X165/SUM($J165:$AB165)*(Eksplikatsioon!AC166)/SUMPRODUCT($J165:$AB165,Eksplikatsioon!$O166:$AG166),"")),"")</f>
        <v/>
      </c>
      <c r="AR165" s="52" t="str">
        <f>IFERROR(IF($G165=Tabelid!$L$6,$E165*Y165,IFERROR($E165*Y165/SUM($J165:$AB165)*(Eksplikatsioon!AD166)/SUMPRODUCT($J165:$AB165,Eksplikatsioon!$O166:$AG166),"")),"")</f>
        <v/>
      </c>
      <c r="AS165" s="52" t="str">
        <f>IFERROR(IF($G165=Tabelid!$L$6,$E165*Z165,IFERROR($E165*Z165/SUM($J165:$AB165)*(Eksplikatsioon!AE166)/SUMPRODUCT($J165:$AB165,Eksplikatsioon!$O166:$AG166),"")),"")</f>
        <v/>
      </c>
      <c r="AT165" s="52" t="str">
        <f>IFERROR(IF($G165=Tabelid!$L$6,$E165*AA165,IFERROR($E165*AA165/SUM($J165:$AB165)*(Eksplikatsioon!AF166)/SUMPRODUCT($J165:$AB165,Eksplikatsioon!$O166:$AG166),"")),"")</f>
        <v/>
      </c>
      <c r="AU165" s="52" t="str">
        <f>IFERROR(IF($G165=Tabelid!$L$6,$E165*AB165,IFERROR($E165*AB165/SUM($J165:$AB165)*(Eksplikatsioon!AG166)/SUMPRODUCT($J165:$AB165,Eksplikatsioon!$O166:$AG166),"")),"")</f>
        <v/>
      </c>
    </row>
    <row r="166" spans="1:47" x14ac:dyDescent="0.25">
      <c r="A166" s="38" t="str">
        <f>IF(Eksplikatsioon!A167=0,"",Eksplikatsioon!A167)</f>
        <v/>
      </c>
      <c r="B166" s="38" t="str">
        <f>IF(Eksplikatsioon!B167=0,"",Eksplikatsioon!B167)</f>
        <v/>
      </c>
      <c r="C166" s="38" t="str">
        <f>IF(Eksplikatsioon!C167=0,"",Eksplikatsioon!C167)</f>
        <v/>
      </c>
      <c r="D166" s="38" t="str">
        <f>IF(Eksplikatsioon!D167=0,"",Eksplikatsioon!D167)</f>
        <v/>
      </c>
      <c r="E166" s="38" t="str">
        <f>IF(Eksplikatsioon!F167=0,"",Eksplikatsioon!F167)</f>
        <v/>
      </c>
      <c r="F166" s="38" t="str">
        <f>IF(Eksplikatsioon!H167=0,"",Eksplikatsioon!H167)</f>
        <v/>
      </c>
      <c r="G166" s="38" t="str">
        <f>IF(Eksplikatsioon!J167=0,"",Eksplikatsioon!J167)</f>
        <v/>
      </c>
      <c r="H166" s="38" t="str">
        <f>IF(Eksplikatsioon!K167=0,"",Eksplikatsioon!K167)</f>
        <v/>
      </c>
      <c r="I166" s="38" t="str">
        <f>IF(Eksplikatsioon!L167=0,"",Eksplikatsioon!L167)</f>
        <v/>
      </c>
      <c r="J166" s="52"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52"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52"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52"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52"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52"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52"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52"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52"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52"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52"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52"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52"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52"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52"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52"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52"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52"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52"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52" t="str">
        <f>IFERROR(IF($G166=Tabelid!$L$6,$E166*J166,IFERROR($E166*J166/SUM($J166:$AB166)*(Eksplikatsioon!O167)/SUMPRODUCT($J166:$AB166,Eksplikatsioon!$O167:$AG167),"")),"")</f>
        <v/>
      </c>
      <c r="AD166" s="52" t="str">
        <f>IFERROR(IF($G166=Tabelid!$L$6,$E166*K166,IFERROR($E166*K166/SUM($J166:$AB166)*(Eksplikatsioon!P167)/SUMPRODUCT($J166:$AB166,Eksplikatsioon!$O167:$AG167),"")),"")</f>
        <v/>
      </c>
      <c r="AE166" s="52" t="str">
        <f>IFERROR(IF($G166=Tabelid!$L$6,$E166*L166,IFERROR($E166*L166/SUM($J166:$AB166)*(Eksplikatsioon!Q167)/SUMPRODUCT($J166:$AB166,Eksplikatsioon!$O167:$AG167),"")),"")</f>
        <v/>
      </c>
      <c r="AF166" s="52" t="str">
        <f>IFERROR(IF($G166=Tabelid!$L$6,$E166*M166,IFERROR($E166*M166/SUM($J166:$AB166)*(Eksplikatsioon!R167)/SUMPRODUCT($J166:$AB166,Eksplikatsioon!$O167:$AG167),"")),"")</f>
        <v/>
      </c>
      <c r="AG166" s="52" t="str">
        <f>IFERROR(IF($G166=Tabelid!$L$6,$E166*N166,IFERROR($E166*N166/SUM($J166:$AB166)*(Eksplikatsioon!S167)/SUMPRODUCT($J166:$AB166,Eksplikatsioon!$O167:$AG167),"")),"")</f>
        <v/>
      </c>
      <c r="AH166" s="52" t="str">
        <f>IFERROR(IF($G166=Tabelid!$L$6,$E166*O166,IFERROR($E166*O166/SUM($J166:$AB166)*(Eksplikatsioon!T167)/SUMPRODUCT($J166:$AB166,Eksplikatsioon!$O167:$AG167),"")),"")</f>
        <v/>
      </c>
      <c r="AI166" s="52" t="str">
        <f>IFERROR(IF($G166=Tabelid!$L$6,$E166*P166,IFERROR($E166*P166/SUM($J166:$AB166)*(Eksplikatsioon!U167)/SUMPRODUCT($J166:$AB166,Eksplikatsioon!$O167:$AG167),"")),"")</f>
        <v/>
      </c>
      <c r="AJ166" s="52" t="str">
        <f>IFERROR(IF($G166=Tabelid!$L$6,$E166*Q166,IFERROR($E166*Q166/SUM($J166:$AB166)*(Eksplikatsioon!V167)/SUMPRODUCT($J166:$AB166,Eksplikatsioon!$O167:$AG167),"")),"")</f>
        <v/>
      </c>
      <c r="AK166" s="52" t="str">
        <f>IFERROR(IF($G166=Tabelid!$L$6,$E166*R166,IFERROR($E166*R166/SUM($J166:$AB166)*(Eksplikatsioon!W167)/SUMPRODUCT($J166:$AB166,Eksplikatsioon!$O167:$AG167),"")),"")</f>
        <v/>
      </c>
      <c r="AL166" s="52" t="str">
        <f>IFERROR(IF($G166=Tabelid!$L$6,$E166*S166,IFERROR($E166*S166/SUM($J166:$AB166)*(Eksplikatsioon!X167)/SUMPRODUCT($J166:$AB166,Eksplikatsioon!$O167:$AG167),"")),"")</f>
        <v/>
      </c>
      <c r="AM166" s="52" t="str">
        <f>IFERROR(IF($G166=Tabelid!$L$6,$E166*T166,IFERROR($E166*T166/SUM($J166:$AB166)*(Eksplikatsioon!Y167)/SUMPRODUCT($J166:$AB166,Eksplikatsioon!$O167:$AG167),"")),"")</f>
        <v/>
      </c>
      <c r="AN166" s="52" t="str">
        <f>IFERROR(IF($G166=Tabelid!$L$6,$E166*U166,IFERROR($E166*U166/SUM($J166:$AB166)*(Eksplikatsioon!Z167)/SUMPRODUCT($J166:$AB166,Eksplikatsioon!$O167:$AG167),"")),"")</f>
        <v/>
      </c>
      <c r="AO166" s="52" t="str">
        <f>IFERROR(IF($G166=Tabelid!$L$6,$E166*V166,IFERROR($E166*V166/SUM($J166:$AB166)*(Eksplikatsioon!AA167)/SUMPRODUCT($J166:$AB166,Eksplikatsioon!$O167:$AG167),"")),"")</f>
        <v/>
      </c>
      <c r="AP166" s="52" t="str">
        <f>IFERROR(IF($G166=Tabelid!$L$6,$E166*W166,IFERROR($E166*W166/SUM($J166:$AB166)*(Eksplikatsioon!AB167)/SUMPRODUCT($J166:$AB166,Eksplikatsioon!$O167:$AG167),"")),"")</f>
        <v/>
      </c>
      <c r="AQ166" s="52" t="str">
        <f>IFERROR(IF($G166=Tabelid!$L$6,$E166*X166,IFERROR($E166*X166/SUM($J166:$AB166)*(Eksplikatsioon!AC167)/SUMPRODUCT($J166:$AB166,Eksplikatsioon!$O167:$AG167),"")),"")</f>
        <v/>
      </c>
      <c r="AR166" s="52" t="str">
        <f>IFERROR(IF($G166=Tabelid!$L$6,$E166*Y166,IFERROR($E166*Y166/SUM($J166:$AB166)*(Eksplikatsioon!AD167)/SUMPRODUCT($J166:$AB166,Eksplikatsioon!$O167:$AG167),"")),"")</f>
        <v/>
      </c>
      <c r="AS166" s="52" t="str">
        <f>IFERROR(IF($G166=Tabelid!$L$6,$E166*Z166,IFERROR($E166*Z166/SUM($J166:$AB166)*(Eksplikatsioon!AE167)/SUMPRODUCT($J166:$AB166,Eksplikatsioon!$O167:$AG167),"")),"")</f>
        <v/>
      </c>
      <c r="AT166" s="52" t="str">
        <f>IFERROR(IF($G166=Tabelid!$L$6,$E166*AA166,IFERROR($E166*AA166/SUM($J166:$AB166)*(Eksplikatsioon!AF167)/SUMPRODUCT($J166:$AB166,Eksplikatsioon!$O167:$AG167),"")),"")</f>
        <v/>
      </c>
      <c r="AU166" s="52" t="str">
        <f>IFERROR(IF($G166=Tabelid!$L$6,$E166*AB166,IFERROR($E166*AB166/SUM($J166:$AB166)*(Eksplikatsioon!AG167)/SUMPRODUCT($J166:$AB166,Eksplikatsioon!$O167:$AG167),"")),"")</f>
        <v/>
      </c>
    </row>
    <row r="167" spans="1:47" x14ac:dyDescent="0.25">
      <c r="A167" s="38" t="str">
        <f>IF(Eksplikatsioon!A168=0,"",Eksplikatsioon!A168)</f>
        <v/>
      </c>
      <c r="B167" s="38" t="str">
        <f>IF(Eksplikatsioon!B168=0,"",Eksplikatsioon!B168)</f>
        <v/>
      </c>
      <c r="C167" s="38" t="str">
        <f>IF(Eksplikatsioon!C168=0,"",Eksplikatsioon!C168)</f>
        <v/>
      </c>
      <c r="D167" s="38" t="str">
        <f>IF(Eksplikatsioon!D168=0,"",Eksplikatsioon!D168)</f>
        <v/>
      </c>
      <c r="E167" s="38" t="str">
        <f>IF(Eksplikatsioon!F168=0,"",Eksplikatsioon!F168)</f>
        <v/>
      </c>
      <c r="F167" s="38" t="str">
        <f>IF(Eksplikatsioon!H168=0,"",Eksplikatsioon!H168)</f>
        <v/>
      </c>
      <c r="G167" s="38" t="str">
        <f>IF(Eksplikatsioon!J168=0,"",Eksplikatsioon!J168)</f>
        <v/>
      </c>
      <c r="H167" s="38" t="str">
        <f>IF(Eksplikatsioon!K168=0,"",Eksplikatsioon!K168)</f>
        <v/>
      </c>
      <c r="I167" s="38" t="str">
        <f>IF(Eksplikatsioon!L168=0,"",Eksplikatsioon!L168)</f>
        <v/>
      </c>
      <c r="J167" s="52"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52"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52"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52"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52"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52"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52"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52"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52"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52"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52"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52"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52"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52"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52"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52"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52"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52"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52"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52" t="str">
        <f>IFERROR(IF($G167=Tabelid!$L$6,$E167*J167,IFERROR($E167*J167/SUM($J167:$AB167)*(Eksplikatsioon!O168)/SUMPRODUCT($J167:$AB167,Eksplikatsioon!$O168:$AG168),"")),"")</f>
        <v/>
      </c>
      <c r="AD167" s="52" t="str">
        <f>IFERROR(IF($G167=Tabelid!$L$6,$E167*K167,IFERROR($E167*K167/SUM($J167:$AB167)*(Eksplikatsioon!P168)/SUMPRODUCT($J167:$AB167,Eksplikatsioon!$O168:$AG168),"")),"")</f>
        <v/>
      </c>
      <c r="AE167" s="52" t="str">
        <f>IFERROR(IF($G167=Tabelid!$L$6,$E167*L167,IFERROR($E167*L167/SUM($J167:$AB167)*(Eksplikatsioon!Q168)/SUMPRODUCT($J167:$AB167,Eksplikatsioon!$O168:$AG168),"")),"")</f>
        <v/>
      </c>
      <c r="AF167" s="52" t="str">
        <f>IFERROR(IF($G167=Tabelid!$L$6,$E167*M167,IFERROR($E167*M167/SUM($J167:$AB167)*(Eksplikatsioon!R168)/SUMPRODUCT($J167:$AB167,Eksplikatsioon!$O168:$AG168),"")),"")</f>
        <v/>
      </c>
      <c r="AG167" s="52" t="str">
        <f>IFERROR(IF($G167=Tabelid!$L$6,$E167*N167,IFERROR($E167*N167/SUM($J167:$AB167)*(Eksplikatsioon!S168)/SUMPRODUCT($J167:$AB167,Eksplikatsioon!$O168:$AG168),"")),"")</f>
        <v/>
      </c>
      <c r="AH167" s="52" t="str">
        <f>IFERROR(IF($G167=Tabelid!$L$6,$E167*O167,IFERROR($E167*O167/SUM($J167:$AB167)*(Eksplikatsioon!T168)/SUMPRODUCT($J167:$AB167,Eksplikatsioon!$O168:$AG168),"")),"")</f>
        <v/>
      </c>
      <c r="AI167" s="52" t="str">
        <f>IFERROR(IF($G167=Tabelid!$L$6,$E167*P167,IFERROR($E167*P167/SUM($J167:$AB167)*(Eksplikatsioon!U168)/SUMPRODUCT($J167:$AB167,Eksplikatsioon!$O168:$AG168),"")),"")</f>
        <v/>
      </c>
      <c r="AJ167" s="52" t="str">
        <f>IFERROR(IF($G167=Tabelid!$L$6,$E167*Q167,IFERROR($E167*Q167/SUM($J167:$AB167)*(Eksplikatsioon!V168)/SUMPRODUCT($J167:$AB167,Eksplikatsioon!$O168:$AG168),"")),"")</f>
        <v/>
      </c>
      <c r="AK167" s="52" t="str">
        <f>IFERROR(IF($G167=Tabelid!$L$6,$E167*R167,IFERROR($E167*R167/SUM($J167:$AB167)*(Eksplikatsioon!W168)/SUMPRODUCT($J167:$AB167,Eksplikatsioon!$O168:$AG168),"")),"")</f>
        <v/>
      </c>
      <c r="AL167" s="52" t="str">
        <f>IFERROR(IF($G167=Tabelid!$L$6,$E167*S167,IFERROR($E167*S167/SUM($J167:$AB167)*(Eksplikatsioon!X168)/SUMPRODUCT($J167:$AB167,Eksplikatsioon!$O168:$AG168),"")),"")</f>
        <v/>
      </c>
      <c r="AM167" s="52" t="str">
        <f>IFERROR(IF($G167=Tabelid!$L$6,$E167*T167,IFERROR($E167*T167/SUM($J167:$AB167)*(Eksplikatsioon!Y168)/SUMPRODUCT($J167:$AB167,Eksplikatsioon!$O168:$AG168),"")),"")</f>
        <v/>
      </c>
      <c r="AN167" s="52" t="str">
        <f>IFERROR(IF($G167=Tabelid!$L$6,$E167*U167,IFERROR($E167*U167/SUM($J167:$AB167)*(Eksplikatsioon!Z168)/SUMPRODUCT($J167:$AB167,Eksplikatsioon!$O168:$AG168),"")),"")</f>
        <v/>
      </c>
      <c r="AO167" s="52" t="str">
        <f>IFERROR(IF($G167=Tabelid!$L$6,$E167*V167,IFERROR($E167*V167/SUM($J167:$AB167)*(Eksplikatsioon!AA168)/SUMPRODUCT($J167:$AB167,Eksplikatsioon!$O168:$AG168),"")),"")</f>
        <v/>
      </c>
      <c r="AP167" s="52" t="str">
        <f>IFERROR(IF($G167=Tabelid!$L$6,$E167*W167,IFERROR($E167*W167/SUM($J167:$AB167)*(Eksplikatsioon!AB168)/SUMPRODUCT($J167:$AB167,Eksplikatsioon!$O168:$AG168),"")),"")</f>
        <v/>
      </c>
      <c r="AQ167" s="52" t="str">
        <f>IFERROR(IF($G167=Tabelid!$L$6,$E167*X167,IFERROR($E167*X167/SUM($J167:$AB167)*(Eksplikatsioon!AC168)/SUMPRODUCT($J167:$AB167,Eksplikatsioon!$O168:$AG168),"")),"")</f>
        <v/>
      </c>
      <c r="AR167" s="52" t="str">
        <f>IFERROR(IF($G167=Tabelid!$L$6,$E167*Y167,IFERROR($E167*Y167/SUM($J167:$AB167)*(Eksplikatsioon!AD168)/SUMPRODUCT($J167:$AB167,Eksplikatsioon!$O168:$AG168),"")),"")</f>
        <v/>
      </c>
      <c r="AS167" s="52" t="str">
        <f>IFERROR(IF($G167=Tabelid!$L$6,$E167*Z167,IFERROR($E167*Z167/SUM($J167:$AB167)*(Eksplikatsioon!AE168)/SUMPRODUCT($J167:$AB167,Eksplikatsioon!$O168:$AG168),"")),"")</f>
        <v/>
      </c>
      <c r="AT167" s="52" t="str">
        <f>IFERROR(IF($G167=Tabelid!$L$6,$E167*AA167,IFERROR($E167*AA167/SUM($J167:$AB167)*(Eksplikatsioon!AF168)/SUMPRODUCT($J167:$AB167,Eksplikatsioon!$O168:$AG168),"")),"")</f>
        <v/>
      </c>
      <c r="AU167" s="52" t="str">
        <f>IFERROR(IF($G167=Tabelid!$L$6,$E167*AB167,IFERROR($E167*AB167/SUM($J167:$AB167)*(Eksplikatsioon!AG168)/SUMPRODUCT($J167:$AB167,Eksplikatsioon!$O168:$AG168),"")),"")</f>
        <v/>
      </c>
    </row>
    <row r="168" spans="1:47" x14ac:dyDescent="0.25">
      <c r="A168" s="38" t="str">
        <f>IF(Eksplikatsioon!A169=0,"",Eksplikatsioon!A169)</f>
        <v/>
      </c>
      <c r="B168" s="38" t="str">
        <f>IF(Eksplikatsioon!B169=0,"",Eksplikatsioon!B169)</f>
        <v/>
      </c>
      <c r="C168" s="38" t="str">
        <f>IF(Eksplikatsioon!C169=0,"",Eksplikatsioon!C169)</f>
        <v/>
      </c>
      <c r="D168" s="38" t="str">
        <f>IF(Eksplikatsioon!D169=0,"",Eksplikatsioon!D169)</f>
        <v/>
      </c>
      <c r="E168" s="38" t="str">
        <f>IF(Eksplikatsioon!F169=0,"",Eksplikatsioon!F169)</f>
        <v/>
      </c>
      <c r="F168" s="38" t="str">
        <f>IF(Eksplikatsioon!H169=0,"",Eksplikatsioon!H169)</f>
        <v/>
      </c>
      <c r="G168" s="38" t="str">
        <f>IF(Eksplikatsioon!J169=0,"",Eksplikatsioon!J169)</f>
        <v/>
      </c>
      <c r="H168" s="38" t="str">
        <f>IF(Eksplikatsioon!K169=0,"",Eksplikatsioon!K169)</f>
        <v/>
      </c>
      <c r="I168" s="38" t="str">
        <f>IF(Eksplikatsioon!L169=0,"",Eksplikatsioon!L169)</f>
        <v/>
      </c>
      <c r="J168" s="52"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52"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52"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52"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52"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52"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52"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52"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52"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52"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52"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52"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52"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52"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52"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52"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52"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52"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52"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52" t="str">
        <f>IFERROR(IF($G168=Tabelid!$L$6,$E168*J168,IFERROR($E168*J168/SUM($J168:$AB168)*(Eksplikatsioon!O169)/SUMPRODUCT($J168:$AB168,Eksplikatsioon!$O169:$AG169),"")),"")</f>
        <v/>
      </c>
      <c r="AD168" s="52" t="str">
        <f>IFERROR(IF($G168=Tabelid!$L$6,$E168*K168,IFERROR($E168*K168/SUM($J168:$AB168)*(Eksplikatsioon!P169)/SUMPRODUCT($J168:$AB168,Eksplikatsioon!$O169:$AG169),"")),"")</f>
        <v/>
      </c>
      <c r="AE168" s="52" t="str">
        <f>IFERROR(IF($G168=Tabelid!$L$6,$E168*L168,IFERROR($E168*L168/SUM($J168:$AB168)*(Eksplikatsioon!Q169)/SUMPRODUCT($J168:$AB168,Eksplikatsioon!$O169:$AG169),"")),"")</f>
        <v/>
      </c>
      <c r="AF168" s="52" t="str">
        <f>IFERROR(IF($G168=Tabelid!$L$6,$E168*M168,IFERROR($E168*M168/SUM($J168:$AB168)*(Eksplikatsioon!R169)/SUMPRODUCT($J168:$AB168,Eksplikatsioon!$O169:$AG169),"")),"")</f>
        <v/>
      </c>
      <c r="AG168" s="52" t="str">
        <f>IFERROR(IF($G168=Tabelid!$L$6,$E168*N168,IFERROR($E168*N168/SUM($J168:$AB168)*(Eksplikatsioon!S169)/SUMPRODUCT($J168:$AB168,Eksplikatsioon!$O169:$AG169),"")),"")</f>
        <v/>
      </c>
      <c r="AH168" s="52" t="str">
        <f>IFERROR(IF($G168=Tabelid!$L$6,$E168*O168,IFERROR($E168*O168/SUM($J168:$AB168)*(Eksplikatsioon!T169)/SUMPRODUCT($J168:$AB168,Eksplikatsioon!$O169:$AG169),"")),"")</f>
        <v/>
      </c>
      <c r="AI168" s="52" t="str">
        <f>IFERROR(IF($G168=Tabelid!$L$6,$E168*P168,IFERROR($E168*P168/SUM($J168:$AB168)*(Eksplikatsioon!U169)/SUMPRODUCT($J168:$AB168,Eksplikatsioon!$O169:$AG169),"")),"")</f>
        <v/>
      </c>
      <c r="AJ168" s="52" t="str">
        <f>IFERROR(IF($G168=Tabelid!$L$6,$E168*Q168,IFERROR($E168*Q168/SUM($J168:$AB168)*(Eksplikatsioon!V169)/SUMPRODUCT($J168:$AB168,Eksplikatsioon!$O169:$AG169),"")),"")</f>
        <v/>
      </c>
      <c r="AK168" s="52" t="str">
        <f>IFERROR(IF($G168=Tabelid!$L$6,$E168*R168,IFERROR($E168*R168/SUM($J168:$AB168)*(Eksplikatsioon!W169)/SUMPRODUCT($J168:$AB168,Eksplikatsioon!$O169:$AG169),"")),"")</f>
        <v/>
      </c>
      <c r="AL168" s="52" t="str">
        <f>IFERROR(IF($G168=Tabelid!$L$6,$E168*S168,IFERROR($E168*S168/SUM($J168:$AB168)*(Eksplikatsioon!X169)/SUMPRODUCT($J168:$AB168,Eksplikatsioon!$O169:$AG169),"")),"")</f>
        <v/>
      </c>
      <c r="AM168" s="52" t="str">
        <f>IFERROR(IF($G168=Tabelid!$L$6,$E168*T168,IFERROR($E168*T168/SUM($J168:$AB168)*(Eksplikatsioon!Y169)/SUMPRODUCT($J168:$AB168,Eksplikatsioon!$O169:$AG169),"")),"")</f>
        <v/>
      </c>
      <c r="AN168" s="52" t="str">
        <f>IFERROR(IF($G168=Tabelid!$L$6,$E168*U168,IFERROR($E168*U168/SUM($J168:$AB168)*(Eksplikatsioon!Z169)/SUMPRODUCT($J168:$AB168,Eksplikatsioon!$O169:$AG169),"")),"")</f>
        <v/>
      </c>
      <c r="AO168" s="52" t="str">
        <f>IFERROR(IF($G168=Tabelid!$L$6,$E168*V168,IFERROR($E168*V168/SUM($J168:$AB168)*(Eksplikatsioon!AA169)/SUMPRODUCT($J168:$AB168,Eksplikatsioon!$O169:$AG169),"")),"")</f>
        <v/>
      </c>
      <c r="AP168" s="52" t="str">
        <f>IFERROR(IF($G168=Tabelid!$L$6,$E168*W168,IFERROR($E168*W168/SUM($J168:$AB168)*(Eksplikatsioon!AB169)/SUMPRODUCT($J168:$AB168,Eksplikatsioon!$O169:$AG169),"")),"")</f>
        <v/>
      </c>
      <c r="AQ168" s="52" t="str">
        <f>IFERROR(IF($G168=Tabelid!$L$6,$E168*X168,IFERROR($E168*X168/SUM($J168:$AB168)*(Eksplikatsioon!AC169)/SUMPRODUCT($J168:$AB168,Eksplikatsioon!$O169:$AG169),"")),"")</f>
        <v/>
      </c>
      <c r="AR168" s="52" t="str">
        <f>IFERROR(IF($G168=Tabelid!$L$6,$E168*Y168,IFERROR($E168*Y168/SUM($J168:$AB168)*(Eksplikatsioon!AD169)/SUMPRODUCT($J168:$AB168,Eksplikatsioon!$O169:$AG169),"")),"")</f>
        <v/>
      </c>
      <c r="AS168" s="52" t="str">
        <f>IFERROR(IF($G168=Tabelid!$L$6,$E168*Z168,IFERROR($E168*Z168/SUM($J168:$AB168)*(Eksplikatsioon!AE169)/SUMPRODUCT($J168:$AB168,Eksplikatsioon!$O169:$AG169),"")),"")</f>
        <v/>
      </c>
      <c r="AT168" s="52" t="str">
        <f>IFERROR(IF($G168=Tabelid!$L$6,$E168*AA168,IFERROR($E168*AA168/SUM($J168:$AB168)*(Eksplikatsioon!AF169)/SUMPRODUCT($J168:$AB168,Eksplikatsioon!$O169:$AG169),"")),"")</f>
        <v/>
      </c>
      <c r="AU168" s="52" t="str">
        <f>IFERROR(IF($G168=Tabelid!$L$6,$E168*AB168,IFERROR($E168*AB168/SUM($J168:$AB168)*(Eksplikatsioon!AG169)/SUMPRODUCT($J168:$AB168,Eksplikatsioon!$O169:$AG169),"")),"")</f>
        <v/>
      </c>
    </row>
    <row r="169" spans="1:47" x14ac:dyDescent="0.25">
      <c r="A169" s="38" t="str">
        <f>IF(Eksplikatsioon!A170=0,"",Eksplikatsioon!A170)</f>
        <v/>
      </c>
      <c r="B169" s="38" t="str">
        <f>IF(Eksplikatsioon!B170=0,"",Eksplikatsioon!B170)</f>
        <v/>
      </c>
      <c r="C169" s="38" t="str">
        <f>IF(Eksplikatsioon!C170=0,"",Eksplikatsioon!C170)</f>
        <v/>
      </c>
      <c r="D169" s="38" t="str">
        <f>IF(Eksplikatsioon!D170=0,"",Eksplikatsioon!D170)</f>
        <v/>
      </c>
      <c r="E169" s="38" t="str">
        <f>IF(Eksplikatsioon!F170=0,"",Eksplikatsioon!F170)</f>
        <v/>
      </c>
      <c r="F169" s="38" t="str">
        <f>IF(Eksplikatsioon!H170=0,"",Eksplikatsioon!H170)</f>
        <v/>
      </c>
      <c r="G169" s="38" t="str">
        <f>IF(Eksplikatsioon!J170=0,"",Eksplikatsioon!J170)</f>
        <v/>
      </c>
      <c r="H169" s="38" t="str">
        <f>IF(Eksplikatsioon!K170=0,"",Eksplikatsioon!K170)</f>
        <v/>
      </c>
      <c r="I169" s="38" t="str">
        <f>IF(Eksplikatsioon!L170=0,"",Eksplikatsioon!L170)</f>
        <v/>
      </c>
      <c r="J169" s="52"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52"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52"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52"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52"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52"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52"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52"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52"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52"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52"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52"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52"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52"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52"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52"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52"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52"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52"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52" t="str">
        <f>IFERROR(IF($G169=Tabelid!$L$6,$E169*J169,IFERROR($E169*J169/SUM($J169:$AB169)*(Eksplikatsioon!O170)/SUMPRODUCT($J169:$AB169,Eksplikatsioon!$O170:$AG170),"")),"")</f>
        <v/>
      </c>
      <c r="AD169" s="52" t="str">
        <f>IFERROR(IF($G169=Tabelid!$L$6,$E169*K169,IFERROR($E169*K169/SUM($J169:$AB169)*(Eksplikatsioon!P170)/SUMPRODUCT($J169:$AB169,Eksplikatsioon!$O170:$AG170),"")),"")</f>
        <v/>
      </c>
      <c r="AE169" s="52" t="str">
        <f>IFERROR(IF($G169=Tabelid!$L$6,$E169*L169,IFERROR($E169*L169/SUM($J169:$AB169)*(Eksplikatsioon!Q170)/SUMPRODUCT($J169:$AB169,Eksplikatsioon!$O170:$AG170),"")),"")</f>
        <v/>
      </c>
      <c r="AF169" s="52" t="str">
        <f>IFERROR(IF($G169=Tabelid!$L$6,$E169*M169,IFERROR($E169*M169/SUM($J169:$AB169)*(Eksplikatsioon!R170)/SUMPRODUCT($J169:$AB169,Eksplikatsioon!$O170:$AG170),"")),"")</f>
        <v/>
      </c>
      <c r="AG169" s="52" t="str">
        <f>IFERROR(IF($G169=Tabelid!$L$6,$E169*N169,IFERROR($E169*N169/SUM($J169:$AB169)*(Eksplikatsioon!S170)/SUMPRODUCT($J169:$AB169,Eksplikatsioon!$O170:$AG170),"")),"")</f>
        <v/>
      </c>
      <c r="AH169" s="52" t="str">
        <f>IFERROR(IF($G169=Tabelid!$L$6,$E169*O169,IFERROR($E169*O169/SUM($J169:$AB169)*(Eksplikatsioon!T170)/SUMPRODUCT($J169:$AB169,Eksplikatsioon!$O170:$AG170),"")),"")</f>
        <v/>
      </c>
      <c r="AI169" s="52" t="str">
        <f>IFERROR(IF($G169=Tabelid!$L$6,$E169*P169,IFERROR($E169*P169/SUM($J169:$AB169)*(Eksplikatsioon!U170)/SUMPRODUCT($J169:$AB169,Eksplikatsioon!$O170:$AG170),"")),"")</f>
        <v/>
      </c>
      <c r="AJ169" s="52" t="str">
        <f>IFERROR(IF($G169=Tabelid!$L$6,$E169*Q169,IFERROR($E169*Q169/SUM($J169:$AB169)*(Eksplikatsioon!V170)/SUMPRODUCT($J169:$AB169,Eksplikatsioon!$O170:$AG170),"")),"")</f>
        <v/>
      </c>
      <c r="AK169" s="52" t="str">
        <f>IFERROR(IF($G169=Tabelid!$L$6,$E169*R169,IFERROR($E169*R169/SUM($J169:$AB169)*(Eksplikatsioon!W170)/SUMPRODUCT($J169:$AB169,Eksplikatsioon!$O170:$AG170),"")),"")</f>
        <v/>
      </c>
      <c r="AL169" s="52" t="str">
        <f>IFERROR(IF($G169=Tabelid!$L$6,$E169*S169,IFERROR($E169*S169/SUM($J169:$AB169)*(Eksplikatsioon!X170)/SUMPRODUCT($J169:$AB169,Eksplikatsioon!$O170:$AG170),"")),"")</f>
        <v/>
      </c>
      <c r="AM169" s="52" t="str">
        <f>IFERROR(IF($G169=Tabelid!$L$6,$E169*T169,IFERROR($E169*T169/SUM($J169:$AB169)*(Eksplikatsioon!Y170)/SUMPRODUCT($J169:$AB169,Eksplikatsioon!$O170:$AG170),"")),"")</f>
        <v/>
      </c>
      <c r="AN169" s="52" t="str">
        <f>IFERROR(IF($G169=Tabelid!$L$6,$E169*U169,IFERROR($E169*U169/SUM($J169:$AB169)*(Eksplikatsioon!Z170)/SUMPRODUCT($J169:$AB169,Eksplikatsioon!$O170:$AG170),"")),"")</f>
        <v/>
      </c>
      <c r="AO169" s="52" t="str">
        <f>IFERROR(IF($G169=Tabelid!$L$6,$E169*V169,IFERROR($E169*V169/SUM($J169:$AB169)*(Eksplikatsioon!AA170)/SUMPRODUCT($J169:$AB169,Eksplikatsioon!$O170:$AG170),"")),"")</f>
        <v/>
      </c>
      <c r="AP169" s="52" t="str">
        <f>IFERROR(IF($G169=Tabelid!$L$6,$E169*W169,IFERROR($E169*W169/SUM($J169:$AB169)*(Eksplikatsioon!AB170)/SUMPRODUCT($J169:$AB169,Eksplikatsioon!$O170:$AG170),"")),"")</f>
        <v/>
      </c>
      <c r="AQ169" s="52" t="str">
        <f>IFERROR(IF($G169=Tabelid!$L$6,$E169*X169,IFERROR($E169*X169/SUM($J169:$AB169)*(Eksplikatsioon!AC170)/SUMPRODUCT($J169:$AB169,Eksplikatsioon!$O170:$AG170),"")),"")</f>
        <v/>
      </c>
      <c r="AR169" s="52" t="str">
        <f>IFERROR(IF($G169=Tabelid!$L$6,$E169*Y169,IFERROR($E169*Y169/SUM($J169:$AB169)*(Eksplikatsioon!AD170)/SUMPRODUCT($J169:$AB169,Eksplikatsioon!$O170:$AG170),"")),"")</f>
        <v/>
      </c>
      <c r="AS169" s="52" t="str">
        <f>IFERROR(IF($G169=Tabelid!$L$6,$E169*Z169,IFERROR($E169*Z169/SUM($J169:$AB169)*(Eksplikatsioon!AE170)/SUMPRODUCT($J169:$AB169,Eksplikatsioon!$O170:$AG170),"")),"")</f>
        <v/>
      </c>
      <c r="AT169" s="52" t="str">
        <f>IFERROR(IF($G169=Tabelid!$L$6,$E169*AA169,IFERROR($E169*AA169/SUM($J169:$AB169)*(Eksplikatsioon!AF170)/SUMPRODUCT($J169:$AB169,Eksplikatsioon!$O170:$AG170),"")),"")</f>
        <v/>
      </c>
      <c r="AU169" s="52" t="str">
        <f>IFERROR(IF($G169=Tabelid!$L$6,$E169*AB169,IFERROR($E169*AB169/SUM($J169:$AB169)*(Eksplikatsioon!AG170)/SUMPRODUCT($J169:$AB169,Eksplikatsioon!$O170:$AG170),"")),"")</f>
        <v/>
      </c>
    </row>
    <row r="170" spans="1:47" x14ac:dyDescent="0.25">
      <c r="A170" s="38" t="str">
        <f>IF(Eksplikatsioon!A171=0,"",Eksplikatsioon!A171)</f>
        <v/>
      </c>
      <c r="B170" s="38" t="str">
        <f>IF(Eksplikatsioon!B171=0,"",Eksplikatsioon!B171)</f>
        <v/>
      </c>
      <c r="C170" s="38" t="str">
        <f>IF(Eksplikatsioon!C171=0,"",Eksplikatsioon!C171)</f>
        <v/>
      </c>
      <c r="D170" s="38" t="str">
        <f>IF(Eksplikatsioon!D171=0,"",Eksplikatsioon!D171)</f>
        <v/>
      </c>
      <c r="E170" s="38" t="str">
        <f>IF(Eksplikatsioon!F171=0,"",Eksplikatsioon!F171)</f>
        <v/>
      </c>
      <c r="F170" s="38" t="str">
        <f>IF(Eksplikatsioon!H171=0,"",Eksplikatsioon!H171)</f>
        <v/>
      </c>
      <c r="G170" s="38" t="str">
        <f>IF(Eksplikatsioon!J171=0,"",Eksplikatsioon!J171)</f>
        <v/>
      </c>
      <c r="H170" s="38" t="str">
        <f>IF(Eksplikatsioon!K171=0,"",Eksplikatsioon!K171)</f>
        <v/>
      </c>
      <c r="I170" s="38" t="str">
        <f>IF(Eksplikatsioon!L171=0,"",Eksplikatsioon!L171)</f>
        <v/>
      </c>
      <c r="J170" s="52"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52"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52"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52"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52"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52"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52"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52"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52"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52"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52"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52"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52"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52"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52"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52"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52"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52"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52"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52" t="str">
        <f>IFERROR(IF($G170=Tabelid!$L$6,$E170*J170,IFERROR($E170*J170/SUM($J170:$AB170)*(Eksplikatsioon!O171)/SUMPRODUCT($J170:$AB170,Eksplikatsioon!$O171:$AG171),"")),"")</f>
        <v/>
      </c>
      <c r="AD170" s="52" t="str">
        <f>IFERROR(IF($G170=Tabelid!$L$6,$E170*K170,IFERROR($E170*K170/SUM($J170:$AB170)*(Eksplikatsioon!P171)/SUMPRODUCT($J170:$AB170,Eksplikatsioon!$O171:$AG171),"")),"")</f>
        <v/>
      </c>
      <c r="AE170" s="52" t="str">
        <f>IFERROR(IF($G170=Tabelid!$L$6,$E170*L170,IFERROR($E170*L170/SUM($J170:$AB170)*(Eksplikatsioon!Q171)/SUMPRODUCT($J170:$AB170,Eksplikatsioon!$O171:$AG171),"")),"")</f>
        <v/>
      </c>
      <c r="AF170" s="52" t="str">
        <f>IFERROR(IF($G170=Tabelid!$L$6,$E170*M170,IFERROR($E170*M170/SUM($J170:$AB170)*(Eksplikatsioon!R171)/SUMPRODUCT($J170:$AB170,Eksplikatsioon!$O171:$AG171),"")),"")</f>
        <v/>
      </c>
      <c r="AG170" s="52" t="str">
        <f>IFERROR(IF($G170=Tabelid!$L$6,$E170*N170,IFERROR($E170*N170/SUM($J170:$AB170)*(Eksplikatsioon!S171)/SUMPRODUCT($J170:$AB170,Eksplikatsioon!$O171:$AG171),"")),"")</f>
        <v/>
      </c>
      <c r="AH170" s="52" t="str">
        <f>IFERROR(IF($G170=Tabelid!$L$6,$E170*O170,IFERROR($E170*O170/SUM($J170:$AB170)*(Eksplikatsioon!T171)/SUMPRODUCT($J170:$AB170,Eksplikatsioon!$O171:$AG171),"")),"")</f>
        <v/>
      </c>
      <c r="AI170" s="52" t="str">
        <f>IFERROR(IF($G170=Tabelid!$L$6,$E170*P170,IFERROR($E170*P170/SUM($J170:$AB170)*(Eksplikatsioon!U171)/SUMPRODUCT($J170:$AB170,Eksplikatsioon!$O171:$AG171),"")),"")</f>
        <v/>
      </c>
      <c r="AJ170" s="52" t="str">
        <f>IFERROR(IF($G170=Tabelid!$L$6,$E170*Q170,IFERROR($E170*Q170/SUM($J170:$AB170)*(Eksplikatsioon!V171)/SUMPRODUCT($J170:$AB170,Eksplikatsioon!$O171:$AG171),"")),"")</f>
        <v/>
      </c>
      <c r="AK170" s="52" t="str">
        <f>IFERROR(IF($G170=Tabelid!$L$6,$E170*R170,IFERROR($E170*R170/SUM($J170:$AB170)*(Eksplikatsioon!W171)/SUMPRODUCT($J170:$AB170,Eksplikatsioon!$O171:$AG171),"")),"")</f>
        <v/>
      </c>
      <c r="AL170" s="52" t="str">
        <f>IFERROR(IF($G170=Tabelid!$L$6,$E170*S170,IFERROR($E170*S170/SUM($J170:$AB170)*(Eksplikatsioon!X171)/SUMPRODUCT($J170:$AB170,Eksplikatsioon!$O171:$AG171),"")),"")</f>
        <v/>
      </c>
      <c r="AM170" s="52" t="str">
        <f>IFERROR(IF($G170=Tabelid!$L$6,$E170*T170,IFERROR($E170*T170/SUM($J170:$AB170)*(Eksplikatsioon!Y171)/SUMPRODUCT($J170:$AB170,Eksplikatsioon!$O171:$AG171),"")),"")</f>
        <v/>
      </c>
      <c r="AN170" s="52" t="str">
        <f>IFERROR(IF($G170=Tabelid!$L$6,$E170*U170,IFERROR($E170*U170/SUM($J170:$AB170)*(Eksplikatsioon!Z171)/SUMPRODUCT($J170:$AB170,Eksplikatsioon!$O171:$AG171),"")),"")</f>
        <v/>
      </c>
      <c r="AO170" s="52" t="str">
        <f>IFERROR(IF($G170=Tabelid!$L$6,$E170*V170,IFERROR($E170*V170/SUM($J170:$AB170)*(Eksplikatsioon!AA171)/SUMPRODUCT($J170:$AB170,Eksplikatsioon!$O171:$AG171),"")),"")</f>
        <v/>
      </c>
      <c r="AP170" s="52" t="str">
        <f>IFERROR(IF($G170=Tabelid!$L$6,$E170*W170,IFERROR($E170*W170/SUM($J170:$AB170)*(Eksplikatsioon!AB171)/SUMPRODUCT($J170:$AB170,Eksplikatsioon!$O171:$AG171),"")),"")</f>
        <v/>
      </c>
      <c r="AQ170" s="52" t="str">
        <f>IFERROR(IF($G170=Tabelid!$L$6,$E170*X170,IFERROR($E170*X170/SUM($J170:$AB170)*(Eksplikatsioon!AC171)/SUMPRODUCT($J170:$AB170,Eksplikatsioon!$O171:$AG171),"")),"")</f>
        <v/>
      </c>
      <c r="AR170" s="52" t="str">
        <f>IFERROR(IF($G170=Tabelid!$L$6,$E170*Y170,IFERROR($E170*Y170/SUM($J170:$AB170)*(Eksplikatsioon!AD171)/SUMPRODUCT($J170:$AB170,Eksplikatsioon!$O171:$AG171),"")),"")</f>
        <v/>
      </c>
      <c r="AS170" s="52" t="str">
        <f>IFERROR(IF($G170=Tabelid!$L$6,$E170*Z170,IFERROR($E170*Z170/SUM($J170:$AB170)*(Eksplikatsioon!AE171)/SUMPRODUCT($J170:$AB170,Eksplikatsioon!$O171:$AG171),"")),"")</f>
        <v/>
      </c>
      <c r="AT170" s="52" t="str">
        <f>IFERROR(IF($G170=Tabelid!$L$6,$E170*AA170,IFERROR($E170*AA170/SUM($J170:$AB170)*(Eksplikatsioon!AF171)/SUMPRODUCT($J170:$AB170,Eksplikatsioon!$O171:$AG171),"")),"")</f>
        <v/>
      </c>
      <c r="AU170" s="52" t="str">
        <f>IFERROR(IF($G170=Tabelid!$L$6,$E170*AB170,IFERROR($E170*AB170/SUM($J170:$AB170)*(Eksplikatsioon!AG171)/SUMPRODUCT($J170:$AB170,Eksplikatsioon!$O171:$AG171),"")),"")</f>
        <v/>
      </c>
    </row>
    <row r="171" spans="1:47" x14ac:dyDescent="0.25">
      <c r="A171" s="38" t="str">
        <f>IF(Eksplikatsioon!A172=0,"",Eksplikatsioon!A172)</f>
        <v/>
      </c>
      <c r="B171" s="38" t="str">
        <f>IF(Eksplikatsioon!B172=0,"",Eksplikatsioon!B172)</f>
        <v/>
      </c>
      <c r="C171" s="38" t="str">
        <f>IF(Eksplikatsioon!C172=0,"",Eksplikatsioon!C172)</f>
        <v/>
      </c>
      <c r="D171" s="38" t="str">
        <f>IF(Eksplikatsioon!D172=0,"",Eksplikatsioon!D172)</f>
        <v/>
      </c>
      <c r="E171" s="38" t="str">
        <f>IF(Eksplikatsioon!F172=0,"",Eksplikatsioon!F172)</f>
        <v/>
      </c>
      <c r="F171" s="38" t="str">
        <f>IF(Eksplikatsioon!H172=0,"",Eksplikatsioon!H172)</f>
        <v/>
      </c>
      <c r="G171" s="38" t="str">
        <f>IF(Eksplikatsioon!J172=0,"",Eksplikatsioon!J172)</f>
        <v/>
      </c>
      <c r="H171" s="38" t="str">
        <f>IF(Eksplikatsioon!K172=0,"",Eksplikatsioon!K172)</f>
        <v/>
      </c>
      <c r="I171" s="38" t="str">
        <f>IF(Eksplikatsioon!L172=0,"",Eksplikatsioon!L172)</f>
        <v/>
      </c>
      <c r="J171" s="52"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52"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52"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52"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52"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52"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52"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52"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52"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52"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52"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52"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52"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52"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52"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52"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52"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52"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52"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52" t="str">
        <f>IFERROR(IF($G171=Tabelid!$L$6,$E171*J171,IFERROR($E171*J171/SUM($J171:$AB171)*(Eksplikatsioon!O172)/SUMPRODUCT($J171:$AB171,Eksplikatsioon!$O172:$AG172),"")),"")</f>
        <v/>
      </c>
      <c r="AD171" s="52" t="str">
        <f>IFERROR(IF($G171=Tabelid!$L$6,$E171*K171,IFERROR($E171*K171/SUM($J171:$AB171)*(Eksplikatsioon!P172)/SUMPRODUCT($J171:$AB171,Eksplikatsioon!$O172:$AG172),"")),"")</f>
        <v/>
      </c>
      <c r="AE171" s="52" t="str">
        <f>IFERROR(IF($G171=Tabelid!$L$6,$E171*L171,IFERROR($E171*L171/SUM($J171:$AB171)*(Eksplikatsioon!Q172)/SUMPRODUCT($J171:$AB171,Eksplikatsioon!$O172:$AG172),"")),"")</f>
        <v/>
      </c>
      <c r="AF171" s="52" t="str">
        <f>IFERROR(IF($G171=Tabelid!$L$6,$E171*M171,IFERROR($E171*M171/SUM($J171:$AB171)*(Eksplikatsioon!R172)/SUMPRODUCT($J171:$AB171,Eksplikatsioon!$O172:$AG172),"")),"")</f>
        <v/>
      </c>
      <c r="AG171" s="52" t="str">
        <f>IFERROR(IF($G171=Tabelid!$L$6,$E171*N171,IFERROR($E171*N171/SUM($J171:$AB171)*(Eksplikatsioon!S172)/SUMPRODUCT($J171:$AB171,Eksplikatsioon!$O172:$AG172),"")),"")</f>
        <v/>
      </c>
      <c r="AH171" s="52" t="str">
        <f>IFERROR(IF($G171=Tabelid!$L$6,$E171*O171,IFERROR($E171*O171/SUM($J171:$AB171)*(Eksplikatsioon!T172)/SUMPRODUCT($J171:$AB171,Eksplikatsioon!$O172:$AG172),"")),"")</f>
        <v/>
      </c>
      <c r="AI171" s="52" t="str">
        <f>IFERROR(IF($G171=Tabelid!$L$6,$E171*P171,IFERROR($E171*P171/SUM($J171:$AB171)*(Eksplikatsioon!U172)/SUMPRODUCT($J171:$AB171,Eksplikatsioon!$O172:$AG172),"")),"")</f>
        <v/>
      </c>
      <c r="AJ171" s="52" t="str">
        <f>IFERROR(IF($G171=Tabelid!$L$6,$E171*Q171,IFERROR($E171*Q171/SUM($J171:$AB171)*(Eksplikatsioon!V172)/SUMPRODUCT($J171:$AB171,Eksplikatsioon!$O172:$AG172),"")),"")</f>
        <v/>
      </c>
      <c r="AK171" s="52" t="str">
        <f>IFERROR(IF($G171=Tabelid!$L$6,$E171*R171,IFERROR($E171*R171/SUM($J171:$AB171)*(Eksplikatsioon!W172)/SUMPRODUCT($J171:$AB171,Eksplikatsioon!$O172:$AG172),"")),"")</f>
        <v/>
      </c>
      <c r="AL171" s="52" t="str">
        <f>IFERROR(IF($G171=Tabelid!$L$6,$E171*S171,IFERROR($E171*S171/SUM($J171:$AB171)*(Eksplikatsioon!X172)/SUMPRODUCT($J171:$AB171,Eksplikatsioon!$O172:$AG172),"")),"")</f>
        <v/>
      </c>
      <c r="AM171" s="52" t="str">
        <f>IFERROR(IF($G171=Tabelid!$L$6,$E171*T171,IFERROR($E171*T171/SUM($J171:$AB171)*(Eksplikatsioon!Y172)/SUMPRODUCT($J171:$AB171,Eksplikatsioon!$O172:$AG172),"")),"")</f>
        <v/>
      </c>
      <c r="AN171" s="52" t="str">
        <f>IFERROR(IF($G171=Tabelid!$L$6,$E171*U171,IFERROR($E171*U171/SUM($J171:$AB171)*(Eksplikatsioon!Z172)/SUMPRODUCT($J171:$AB171,Eksplikatsioon!$O172:$AG172),"")),"")</f>
        <v/>
      </c>
      <c r="AO171" s="52" t="str">
        <f>IFERROR(IF($G171=Tabelid!$L$6,$E171*V171,IFERROR($E171*V171/SUM($J171:$AB171)*(Eksplikatsioon!AA172)/SUMPRODUCT($J171:$AB171,Eksplikatsioon!$O172:$AG172),"")),"")</f>
        <v/>
      </c>
      <c r="AP171" s="52" t="str">
        <f>IFERROR(IF($G171=Tabelid!$L$6,$E171*W171,IFERROR($E171*W171/SUM($J171:$AB171)*(Eksplikatsioon!AB172)/SUMPRODUCT($J171:$AB171,Eksplikatsioon!$O172:$AG172),"")),"")</f>
        <v/>
      </c>
      <c r="AQ171" s="52" t="str">
        <f>IFERROR(IF($G171=Tabelid!$L$6,$E171*X171,IFERROR($E171*X171/SUM($J171:$AB171)*(Eksplikatsioon!AC172)/SUMPRODUCT($J171:$AB171,Eksplikatsioon!$O172:$AG172),"")),"")</f>
        <v/>
      </c>
      <c r="AR171" s="52" t="str">
        <f>IFERROR(IF($G171=Tabelid!$L$6,$E171*Y171,IFERROR($E171*Y171/SUM($J171:$AB171)*(Eksplikatsioon!AD172)/SUMPRODUCT($J171:$AB171,Eksplikatsioon!$O172:$AG172),"")),"")</f>
        <v/>
      </c>
      <c r="AS171" s="52" t="str">
        <f>IFERROR(IF($G171=Tabelid!$L$6,$E171*Z171,IFERROR($E171*Z171/SUM($J171:$AB171)*(Eksplikatsioon!AE172)/SUMPRODUCT($J171:$AB171,Eksplikatsioon!$O172:$AG172),"")),"")</f>
        <v/>
      </c>
      <c r="AT171" s="52" t="str">
        <f>IFERROR(IF($G171=Tabelid!$L$6,$E171*AA171,IFERROR($E171*AA171/SUM($J171:$AB171)*(Eksplikatsioon!AF172)/SUMPRODUCT($J171:$AB171,Eksplikatsioon!$O172:$AG172),"")),"")</f>
        <v/>
      </c>
      <c r="AU171" s="52" t="str">
        <f>IFERROR(IF($G171=Tabelid!$L$6,$E171*AB171,IFERROR($E171*AB171/SUM($J171:$AB171)*(Eksplikatsioon!AG172)/SUMPRODUCT($J171:$AB171,Eksplikatsioon!$O172:$AG172),"")),"")</f>
        <v/>
      </c>
    </row>
    <row r="172" spans="1:47" x14ac:dyDescent="0.25">
      <c r="A172" s="38" t="str">
        <f>IF(Eksplikatsioon!A173=0,"",Eksplikatsioon!A173)</f>
        <v/>
      </c>
      <c r="B172" s="38" t="str">
        <f>IF(Eksplikatsioon!B173=0,"",Eksplikatsioon!B173)</f>
        <v/>
      </c>
      <c r="C172" s="38" t="str">
        <f>IF(Eksplikatsioon!C173=0,"",Eksplikatsioon!C173)</f>
        <v/>
      </c>
      <c r="D172" s="38" t="str">
        <f>IF(Eksplikatsioon!D173=0,"",Eksplikatsioon!D173)</f>
        <v/>
      </c>
      <c r="E172" s="38" t="str">
        <f>IF(Eksplikatsioon!F173=0,"",Eksplikatsioon!F173)</f>
        <v/>
      </c>
      <c r="F172" s="38" t="str">
        <f>IF(Eksplikatsioon!H173=0,"",Eksplikatsioon!H173)</f>
        <v/>
      </c>
      <c r="G172" s="38" t="str">
        <f>IF(Eksplikatsioon!J173=0,"",Eksplikatsioon!J173)</f>
        <v/>
      </c>
      <c r="H172" s="38" t="str">
        <f>IF(Eksplikatsioon!K173=0,"",Eksplikatsioon!K173)</f>
        <v/>
      </c>
      <c r="I172" s="38" t="str">
        <f>IF(Eksplikatsioon!L173=0,"",Eksplikatsioon!L173)</f>
        <v/>
      </c>
      <c r="J172" s="52"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52"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52"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52"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52"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52"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52"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52"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52"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52"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52"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52"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52"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52"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52"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52"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52"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52"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52"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52" t="str">
        <f>IFERROR(IF($G172=Tabelid!$L$6,$E172*J172,IFERROR($E172*J172/SUM($J172:$AB172)*(Eksplikatsioon!O173)/SUMPRODUCT($J172:$AB172,Eksplikatsioon!$O173:$AG173),"")),"")</f>
        <v/>
      </c>
      <c r="AD172" s="52" t="str">
        <f>IFERROR(IF($G172=Tabelid!$L$6,$E172*K172,IFERROR($E172*K172/SUM($J172:$AB172)*(Eksplikatsioon!P173)/SUMPRODUCT($J172:$AB172,Eksplikatsioon!$O173:$AG173),"")),"")</f>
        <v/>
      </c>
      <c r="AE172" s="52" t="str">
        <f>IFERROR(IF($G172=Tabelid!$L$6,$E172*L172,IFERROR($E172*L172/SUM($J172:$AB172)*(Eksplikatsioon!Q173)/SUMPRODUCT($J172:$AB172,Eksplikatsioon!$O173:$AG173),"")),"")</f>
        <v/>
      </c>
      <c r="AF172" s="52" t="str">
        <f>IFERROR(IF($G172=Tabelid!$L$6,$E172*M172,IFERROR($E172*M172/SUM($J172:$AB172)*(Eksplikatsioon!R173)/SUMPRODUCT($J172:$AB172,Eksplikatsioon!$O173:$AG173),"")),"")</f>
        <v/>
      </c>
      <c r="AG172" s="52" t="str">
        <f>IFERROR(IF($G172=Tabelid!$L$6,$E172*N172,IFERROR($E172*N172/SUM($J172:$AB172)*(Eksplikatsioon!S173)/SUMPRODUCT($J172:$AB172,Eksplikatsioon!$O173:$AG173),"")),"")</f>
        <v/>
      </c>
      <c r="AH172" s="52" t="str">
        <f>IFERROR(IF($G172=Tabelid!$L$6,$E172*O172,IFERROR($E172*O172/SUM($J172:$AB172)*(Eksplikatsioon!T173)/SUMPRODUCT($J172:$AB172,Eksplikatsioon!$O173:$AG173),"")),"")</f>
        <v/>
      </c>
      <c r="AI172" s="52" t="str">
        <f>IFERROR(IF($G172=Tabelid!$L$6,$E172*P172,IFERROR($E172*P172/SUM($J172:$AB172)*(Eksplikatsioon!U173)/SUMPRODUCT($J172:$AB172,Eksplikatsioon!$O173:$AG173),"")),"")</f>
        <v/>
      </c>
      <c r="AJ172" s="52" t="str">
        <f>IFERROR(IF($G172=Tabelid!$L$6,$E172*Q172,IFERROR($E172*Q172/SUM($J172:$AB172)*(Eksplikatsioon!V173)/SUMPRODUCT($J172:$AB172,Eksplikatsioon!$O173:$AG173),"")),"")</f>
        <v/>
      </c>
      <c r="AK172" s="52" t="str">
        <f>IFERROR(IF($G172=Tabelid!$L$6,$E172*R172,IFERROR($E172*R172/SUM($J172:$AB172)*(Eksplikatsioon!W173)/SUMPRODUCT($J172:$AB172,Eksplikatsioon!$O173:$AG173),"")),"")</f>
        <v/>
      </c>
      <c r="AL172" s="52" t="str">
        <f>IFERROR(IF($G172=Tabelid!$L$6,$E172*S172,IFERROR($E172*S172/SUM($J172:$AB172)*(Eksplikatsioon!X173)/SUMPRODUCT($J172:$AB172,Eksplikatsioon!$O173:$AG173),"")),"")</f>
        <v/>
      </c>
      <c r="AM172" s="52" t="str">
        <f>IFERROR(IF($G172=Tabelid!$L$6,$E172*T172,IFERROR($E172*T172/SUM($J172:$AB172)*(Eksplikatsioon!Y173)/SUMPRODUCT($J172:$AB172,Eksplikatsioon!$O173:$AG173),"")),"")</f>
        <v/>
      </c>
      <c r="AN172" s="52" t="str">
        <f>IFERROR(IF($G172=Tabelid!$L$6,$E172*U172,IFERROR($E172*U172/SUM($J172:$AB172)*(Eksplikatsioon!Z173)/SUMPRODUCT($J172:$AB172,Eksplikatsioon!$O173:$AG173),"")),"")</f>
        <v/>
      </c>
      <c r="AO172" s="52" t="str">
        <f>IFERROR(IF($G172=Tabelid!$L$6,$E172*V172,IFERROR($E172*V172/SUM($J172:$AB172)*(Eksplikatsioon!AA173)/SUMPRODUCT($J172:$AB172,Eksplikatsioon!$O173:$AG173),"")),"")</f>
        <v/>
      </c>
      <c r="AP172" s="52" t="str">
        <f>IFERROR(IF($G172=Tabelid!$L$6,$E172*W172,IFERROR($E172*W172/SUM($J172:$AB172)*(Eksplikatsioon!AB173)/SUMPRODUCT($J172:$AB172,Eksplikatsioon!$O173:$AG173),"")),"")</f>
        <v/>
      </c>
      <c r="AQ172" s="52" t="str">
        <f>IFERROR(IF($G172=Tabelid!$L$6,$E172*X172,IFERROR($E172*X172/SUM($J172:$AB172)*(Eksplikatsioon!AC173)/SUMPRODUCT($J172:$AB172,Eksplikatsioon!$O173:$AG173),"")),"")</f>
        <v/>
      </c>
      <c r="AR172" s="52" t="str">
        <f>IFERROR(IF($G172=Tabelid!$L$6,$E172*Y172,IFERROR($E172*Y172/SUM($J172:$AB172)*(Eksplikatsioon!AD173)/SUMPRODUCT($J172:$AB172,Eksplikatsioon!$O173:$AG173),"")),"")</f>
        <v/>
      </c>
      <c r="AS172" s="52" t="str">
        <f>IFERROR(IF($G172=Tabelid!$L$6,$E172*Z172,IFERROR($E172*Z172/SUM($J172:$AB172)*(Eksplikatsioon!AE173)/SUMPRODUCT($J172:$AB172,Eksplikatsioon!$O173:$AG173),"")),"")</f>
        <v/>
      </c>
      <c r="AT172" s="52" t="str">
        <f>IFERROR(IF($G172=Tabelid!$L$6,$E172*AA172,IFERROR($E172*AA172/SUM($J172:$AB172)*(Eksplikatsioon!AF173)/SUMPRODUCT($J172:$AB172,Eksplikatsioon!$O173:$AG173),"")),"")</f>
        <v/>
      </c>
      <c r="AU172" s="52" t="str">
        <f>IFERROR(IF($G172=Tabelid!$L$6,$E172*AB172,IFERROR($E172*AB172/SUM($J172:$AB172)*(Eksplikatsioon!AG173)/SUMPRODUCT($J172:$AB172,Eksplikatsioon!$O173:$AG173),"")),"")</f>
        <v/>
      </c>
    </row>
    <row r="173" spans="1:47" x14ac:dyDescent="0.25">
      <c r="A173" s="38" t="str">
        <f>IF(Eksplikatsioon!A174=0,"",Eksplikatsioon!A174)</f>
        <v/>
      </c>
      <c r="B173" s="38" t="str">
        <f>IF(Eksplikatsioon!B174=0,"",Eksplikatsioon!B174)</f>
        <v/>
      </c>
      <c r="C173" s="38" t="str">
        <f>IF(Eksplikatsioon!C174=0,"",Eksplikatsioon!C174)</f>
        <v/>
      </c>
      <c r="D173" s="38" t="str">
        <f>IF(Eksplikatsioon!D174=0,"",Eksplikatsioon!D174)</f>
        <v/>
      </c>
      <c r="E173" s="38" t="str">
        <f>IF(Eksplikatsioon!F174=0,"",Eksplikatsioon!F174)</f>
        <v/>
      </c>
      <c r="F173" s="38" t="str">
        <f>IF(Eksplikatsioon!H174=0,"",Eksplikatsioon!H174)</f>
        <v/>
      </c>
      <c r="G173" s="38" t="str">
        <f>IF(Eksplikatsioon!J174=0,"",Eksplikatsioon!J174)</f>
        <v/>
      </c>
      <c r="H173" s="38" t="str">
        <f>IF(Eksplikatsioon!K174=0,"",Eksplikatsioon!K174)</f>
        <v/>
      </c>
      <c r="I173" s="38" t="str">
        <f>IF(Eksplikatsioon!L174=0,"",Eksplikatsioon!L174)</f>
        <v/>
      </c>
      <c r="J173" s="52"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52"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52"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52"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52"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52"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52"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52"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52"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52"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52"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52"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52"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52"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52"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52"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52"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52"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52"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52" t="str">
        <f>IFERROR(IF($G173=Tabelid!$L$6,$E173*J173,IFERROR($E173*J173/SUM($J173:$AB173)*(Eksplikatsioon!O174)/SUMPRODUCT($J173:$AB173,Eksplikatsioon!$O174:$AG174),"")),"")</f>
        <v/>
      </c>
      <c r="AD173" s="52" t="str">
        <f>IFERROR(IF($G173=Tabelid!$L$6,$E173*K173,IFERROR($E173*K173/SUM($J173:$AB173)*(Eksplikatsioon!P174)/SUMPRODUCT($J173:$AB173,Eksplikatsioon!$O174:$AG174),"")),"")</f>
        <v/>
      </c>
      <c r="AE173" s="52" t="str">
        <f>IFERROR(IF($G173=Tabelid!$L$6,$E173*L173,IFERROR($E173*L173/SUM($J173:$AB173)*(Eksplikatsioon!Q174)/SUMPRODUCT($J173:$AB173,Eksplikatsioon!$O174:$AG174),"")),"")</f>
        <v/>
      </c>
      <c r="AF173" s="52" t="str">
        <f>IFERROR(IF($G173=Tabelid!$L$6,$E173*M173,IFERROR($E173*M173/SUM($J173:$AB173)*(Eksplikatsioon!R174)/SUMPRODUCT($J173:$AB173,Eksplikatsioon!$O174:$AG174),"")),"")</f>
        <v/>
      </c>
      <c r="AG173" s="52" t="str">
        <f>IFERROR(IF($G173=Tabelid!$L$6,$E173*N173,IFERROR($E173*N173/SUM($J173:$AB173)*(Eksplikatsioon!S174)/SUMPRODUCT($J173:$AB173,Eksplikatsioon!$O174:$AG174),"")),"")</f>
        <v/>
      </c>
      <c r="AH173" s="52" t="str">
        <f>IFERROR(IF($G173=Tabelid!$L$6,$E173*O173,IFERROR($E173*O173/SUM($J173:$AB173)*(Eksplikatsioon!T174)/SUMPRODUCT($J173:$AB173,Eksplikatsioon!$O174:$AG174),"")),"")</f>
        <v/>
      </c>
      <c r="AI173" s="52" t="str">
        <f>IFERROR(IF($G173=Tabelid!$L$6,$E173*P173,IFERROR($E173*P173/SUM($J173:$AB173)*(Eksplikatsioon!U174)/SUMPRODUCT($J173:$AB173,Eksplikatsioon!$O174:$AG174),"")),"")</f>
        <v/>
      </c>
      <c r="AJ173" s="52" t="str">
        <f>IFERROR(IF($G173=Tabelid!$L$6,$E173*Q173,IFERROR($E173*Q173/SUM($J173:$AB173)*(Eksplikatsioon!V174)/SUMPRODUCT($J173:$AB173,Eksplikatsioon!$O174:$AG174),"")),"")</f>
        <v/>
      </c>
      <c r="AK173" s="52" t="str">
        <f>IFERROR(IF($G173=Tabelid!$L$6,$E173*R173,IFERROR($E173*R173/SUM($J173:$AB173)*(Eksplikatsioon!W174)/SUMPRODUCT($J173:$AB173,Eksplikatsioon!$O174:$AG174),"")),"")</f>
        <v/>
      </c>
      <c r="AL173" s="52" t="str">
        <f>IFERROR(IF($G173=Tabelid!$L$6,$E173*S173,IFERROR($E173*S173/SUM($J173:$AB173)*(Eksplikatsioon!X174)/SUMPRODUCT($J173:$AB173,Eksplikatsioon!$O174:$AG174),"")),"")</f>
        <v/>
      </c>
      <c r="AM173" s="52" t="str">
        <f>IFERROR(IF($G173=Tabelid!$L$6,$E173*T173,IFERROR($E173*T173/SUM($J173:$AB173)*(Eksplikatsioon!Y174)/SUMPRODUCT($J173:$AB173,Eksplikatsioon!$O174:$AG174),"")),"")</f>
        <v/>
      </c>
      <c r="AN173" s="52" t="str">
        <f>IFERROR(IF($G173=Tabelid!$L$6,$E173*U173,IFERROR($E173*U173/SUM($J173:$AB173)*(Eksplikatsioon!Z174)/SUMPRODUCT($J173:$AB173,Eksplikatsioon!$O174:$AG174),"")),"")</f>
        <v/>
      </c>
      <c r="AO173" s="52" t="str">
        <f>IFERROR(IF($G173=Tabelid!$L$6,$E173*V173,IFERROR($E173*V173/SUM($J173:$AB173)*(Eksplikatsioon!AA174)/SUMPRODUCT($J173:$AB173,Eksplikatsioon!$O174:$AG174),"")),"")</f>
        <v/>
      </c>
      <c r="AP173" s="52" t="str">
        <f>IFERROR(IF($G173=Tabelid!$L$6,$E173*W173,IFERROR($E173*W173/SUM($J173:$AB173)*(Eksplikatsioon!AB174)/SUMPRODUCT($J173:$AB173,Eksplikatsioon!$O174:$AG174),"")),"")</f>
        <v/>
      </c>
      <c r="AQ173" s="52" t="str">
        <f>IFERROR(IF($G173=Tabelid!$L$6,$E173*X173,IFERROR($E173*X173/SUM($J173:$AB173)*(Eksplikatsioon!AC174)/SUMPRODUCT($J173:$AB173,Eksplikatsioon!$O174:$AG174),"")),"")</f>
        <v/>
      </c>
      <c r="AR173" s="52" t="str">
        <f>IFERROR(IF($G173=Tabelid!$L$6,$E173*Y173,IFERROR($E173*Y173/SUM($J173:$AB173)*(Eksplikatsioon!AD174)/SUMPRODUCT($J173:$AB173,Eksplikatsioon!$O174:$AG174),"")),"")</f>
        <v/>
      </c>
      <c r="AS173" s="52" t="str">
        <f>IFERROR(IF($G173=Tabelid!$L$6,$E173*Z173,IFERROR($E173*Z173/SUM($J173:$AB173)*(Eksplikatsioon!AE174)/SUMPRODUCT($J173:$AB173,Eksplikatsioon!$O174:$AG174),"")),"")</f>
        <v/>
      </c>
      <c r="AT173" s="52" t="str">
        <f>IFERROR(IF($G173=Tabelid!$L$6,$E173*AA173,IFERROR($E173*AA173/SUM($J173:$AB173)*(Eksplikatsioon!AF174)/SUMPRODUCT($J173:$AB173,Eksplikatsioon!$O174:$AG174),"")),"")</f>
        <v/>
      </c>
      <c r="AU173" s="52" t="str">
        <f>IFERROR(IF($G173=Tabelid!$L$6,$E173*AB173,IFERROR($E173*AB173/SUM($J173:$AB173)*(Eksplikatsioon!AG174)/SUMPRODUCT($J173:$AB173,Eksplikatsioon!$O174:$AG174),"")),"")</f>
        <v/>
      </c>
    </row>
    <row r="174" spans="1:47" x14ac:dyDescent="0.25">
      <c r="A174" s="38" t="str">
        <f>IF(Eksplikatsioon!A175=0,"",Eksplikatsioon!A175)</f>
        <v/>
      </c>
      <c r="B174" s="38" t="str">
        <f>IF(Eksplikatsioon!B175=0,"",Eksplikatsioon!B175)</f>
        <v/>
      </c>
      <c r="C174" s="38" t="str">
        <f>IF(Eksplikatsioon!C175=0,"",Eksplikatsioon!C175)</f>
        <v/>
      </c>
      <c r="D174" s="38" t="str">
        <f>IF(Eksplikatsioon!D175=0,"",Eksplikatsioon!D175)</f>
        <v/>
      </c>
      <c r="E174" s="38" t="str">
        <f>IF(Eksplikatsioon!F175=0,"",Eksplikatsioon!F175)</f>
        <v/>
      </c>
      <c r="F174" s="38" t="str">
        <f>IF(Eksplikatsioon!H175=0,"",Eksplikatsioon!H175)</f>
        <v/>
      </c>
      <c r="G174" s="38" t="str">
        <f>IF(Eksplikatsioon!J175=0,"",Eksplikatsioon!J175)</f>
        <v/>
      </c>
      <c r="H174" s="38" t="str">
        <f>IF(Eksplikatsioon!K175=0,"",Eksplikatsioon!K175)</f>
        <v/>
      </c>
      <c r="I174" s="38" t="str">
        <f>IF(Eksplikatsioon!L175=0,"",Eksplikatsioon!L175)</f>
        <v/>
      </c>
      <c r="J174" s="52"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52"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52"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52"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52"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52"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52"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52"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52"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52"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52"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52"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52"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52"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52"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52"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52"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52"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52"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52" t="str">
        <f>IFERROR(IF($G174=Tabelid!$L$6,$E174*J174,IFERROR($E174*J174/SUM($J174:$AB174)*(Eksplikatsioon!O175)/SUMPRODUCT($J174:$AB174,Eksplikatsioon!$O175:$AG175),"")),"")</f>
        <v/>
      </c>
      <c r="AD174" s="52" t="str">
        <f>IFERROR(IF($G174=Tabelid!$L$6,$E174*K174,IFERROR($E174*K174/SUM($J174:$AB174)*(Eksplikatsioon!P175)/SUMPRODUCT($J174:$AB174,Eksplikatsioon!$O175:$AG175),"")),"")</f>
        <v/>
      </c>
      <c r="AE174" s="52" t="str">
        <f>IFERROR(IF($G174=Tabelid!$L$6,$E174*L174,IFERROR($E174*L174/SUM($J174:$AB174)*(Eksplikatsioon!Q175)/SUMPRODUCT($J174:$AB174,Eksplikatsioon!$O175:$AG175),"")),"")</f>
        <v/>
      </c>
      <c r="AF174" s="52" t="str">
        <f>IFERROR(IF($G174=Tabelid!$L$6,$E174*M174,IFERROR($E174*M174/SUM($J174:$AB174)*(Eksplikatsioon!R175)/SUMPRODUCT($J174:$AB174,Eksplikatsioon!$O175:$AG175),"")),"")</f>
        <v/>
      </c>
      <c r="AG174" s="52" t="str">
        <f>IFERROR(IF($G174=Tabelid!$L$6,$E174*N174,IFERROR($E174*N174/SUM($J174:$AB174)*(Eksplikatsioon!S175)/SUMPRODUCT($J174:$AB174,Eksplikatsioon!$O175:$AG175),"")),"")</f>
        <v/>
      </c>
      <c r="AH174" s="52" t="str">
        <f>IFERROR(IF($G174=Tabelid!$L$6,$E174*O174,IFERROR($E174*O174/SUM($J174:$AB174)*(Eksplikatsioon!T175)/SUMPRODUCT($J174:$AB174,Eksplikatsioon!$O175:$AG175),"")),"")</f>
        <v/>
      </c>
      <c r="AI174" s="52" t="str">
        <f>IFERROR(IF($G174=Tabelid!$L$6,$E174*P174,IFERROR($E174*P174/SUM($J174:$AB174)*(Eksplikatsioon!U175)/SUMPRODUCT($J174:$AB174,Eksplikatsioon!$O175:$AG175),"")),"")</f>
        <v/>
      </c>
      <c r="AJ174" s="52" t="str">
        <f>IFERROR(IF($G174=Tabelid!$L$6,$E174*Q174,IFERROR($E174*Q174/SUM($J174:$AB174)*(Eksplikatsioon!V175)/SUMPRODUCT($J174:$AB174,Eksplikatsioon!$O175:$AG175),"")),"")</f>
        <v/>
      </c>
      <c r="AK174" s="52" t="str">
        <f>IFERROR(IF($G174=Tabelid!$L$6,$E174*R174,IFERROR($E174*R174/SUM($J174:$AB174)*(Eksplikatsioon!W175)/SUMPRODUCT($J174:$AB174,Eksplikatsioon!$O175:$AG175),"")),"")</f>
        <v/>
      </c>
      <c r="AL174" s="52" t="str">
        <f>IFERROR(IF($G174=Tabelid!$L$6,$E174*S174,IFERROR($E174*S174/SUM($J174:$AB174)*(Eksplikatsioon!X175)/SUMPRODUCT($J174:$AB174,Eksplikatsioon!$O175:$AG175),"")),"")</f>
        <v/>
      </c>
      <c r="AM174" s="52" t="str">
        <f>IFERROR(IF($G174=Tabelid!$L$6,$E174*T174,IFERROR($E174*T174/SUM($J174:$AB174)*(Eksplikatsioon!Y175)/SUMPRODUCT($J174:$AB174,Eksplikatsioon!$O175:$AG175),"")),"")</f>
        <v/>
      </c>
      <c r="AN174" s="52" t="str">
        <f>IFERROR(IF($G174=Tabelid!$L$6,$E174*U174,IFERROR($E174*U174/SUM($J174:$AB174)*(Eksplikatsioon!Z175)/SUMPRODUCT($J174:$AB174,Eksplikatsioon!$O175:$AG175),"")),"")</f>
        <v/>
      </c>
      <c r="AO174" s="52" t="str">
        <f>IFERROR(IF($G174=Tabelid!$L$6,$E174*V174,IFERROR($E174*V174/SUM($J174:$AB174)*(Eksplikatsioon!AA175)/SUMPRODUCT($J174:$AB174,Eksplikatsioon!$O175:$AG175),"")),"")</f>
        <v/>
      </c>
      <c r="AP174" s="52" t="str">
        <f>IFERROR(IF($G174=Tabelid!$L$6,$E174*W174,IFERROR($E174*W174/SUM($J174:$AB174)*(Eksplikatsioon!AB175)/SUMPRODUCT($J174:$AB174,Eksplikatsioon!$O175:$AG175),"")),"")</f>
        <v/>
      </c>
      <c r="AQ174" s="52" t="str">
        <f>IFERROR(IF($G174=Tabelid!$L$6,$E174*X174,IFERROR($E174*X174/SUM($J174:$AB174)*(Eksplikatsioon!AC175)/SUMPRODUCT($J174:$AB174,Eksplikatsioon!$O175:$AG175),"")),"")</f>
        <v/>
      </c>
      <c r="AR174" s="52" t="str">
        <f>IFERROR(IF($G174=Tabelid!$L$6,$E174*Y174,IFERROR($E174*Y174/SUM($J174:$AB174)*(Eksplikatsioon!AD175)/SUMPRODUCT($J174:$AB174,Eksplikatsioon!$O175:$AG175),"")),"")</f>
        <v/>
      </c>
      <c r="AS174" s="52" t="str">
        <f>IFERROR(IF($G174=Tabelid!$L$6,$E174*Z174,IFERROR($E174*Z174/SUM($J174:$AB174)*(Eksplikatsioon!AE175)/SUMPRODUCT($J174:$AB174,Eksplikatsioon!$O175:$AG175),"")),"")</f>
        <v/>
      </c>
      <c r="AT174" s="52" t="str">
        <f>IFERROR(IF($G174=Tabelid!$L$6,$E174*AA174,IFERROR($E174*AA174/SUM($J174:$AB174)*(Eksplikatsioon!AF175)/SUMPRODUCT($J174:$AB174,Eksplikatsioon!$O175:$AG175),"")),"")</f>
        <v/>
      </c>
      <c r="AU174" s="52" t="str">
        <f>IFERROR(IF($G174=Tabelid!$L$6,$E174*AB174,IFERROR($E174*AB174/SUM($J174:$AB174)*(Eksplikatsioon!AG175)/SUMPRODUCT($J174:$AB174,Eksplikatsioon!$O175:$AG175),"")),"")</f>
        <v/>
      </c>
    </row>
    <row r="175" spans="1:47" x14ac:dyDescent="0.25">
      <c r="A175" s="38" t="str">
        <f>IF(Eksplikatsioon!A176=0,"",Eksplikatsioon!A176)</f>
        <v/>
      </c>
      <c r="B175" s="38" t="str">
        <f>IF(Eksplikatsioon!B176=0,"",Eksplikatsioon!B176)</f>
        <v/>
      </c>
      <c r="C175" s="38" t="str">
        <f>IF(Eksplikatsioon!C176=0,"",Eksplikatsioon!C176)</f>
        <v/>
      </c>
      <c r="D175" s="38" t="str">
        <f>IF(Eksplikatsioon!D176=0,"",Eksplikatsioon!D176)</f>
        <v/>
      </c>
      <c r="E175" s="38" t="str">
        <f>IF(Eksplikatsioon!F176=0,"",Eksplikatsioon!F176)</f>
        <v/>
      </c>
      <c r="F175" s="38" t="str">
        <f>IF(Eksplikatsioon!H176=0,"",Eksplikatsioon!H176)</f>
        <v/>
      </c>
      <c r="G175" s="38" t="str">
        <f>IF(Eksplikatsioon!J176=0,"",Eksplikatsioon!J176)</f>
        <v/>
      </c>
      <c r="H175" s="38" t="str">
        <f>IF(Eksplikatsioon!K176=0,"",Eksplikatsioon!K176)</f>
        <v/>
      </c>
      <c r="I175" s="38" t="str">
        <f>IF(Eksplikatsioon!L176=0,"",Eksplikatsioon!L176)</f>
        <v/>
      </c>
      <c r="J175" s="52"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52"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52"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52"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52"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52"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52"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52"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52"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52"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52"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52"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52"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52"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52"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52"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52"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52"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52"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52" t="str">
        <f>IFERROR(IF($G175=Tabelid!$L$6,$E175*J175,IFERROR($E175*J175/SUM($J175:$AB175)*(Eksplikatsioon!O176)/SUMPRODUCT($J175:$AB175,Eksplikatsioon!$O176:$AG176),"")),"")</f>
        <v/>
      </c>
      <c r="AD175" s="52" t="str">
        <f>IFERROR(IF($G175=Tabelid!$L$6,$E175*K175,IFERROR($E175*K175/SUM($J175:$AB175)*(Eksplikatsioon!P176)/SUMPRODUCT($J175:$AB175,Eksplikatsioon!$O176:$AG176),"")),"")</f>
        <v/>
      </c>
      <c r="AE175" s="52" t="str">
        <f>IFERROR(IF($G175=Tabelid!$L$6,$E175*L175,IFERROR($E175*L175/SUM($J175:$AB175)*(Eksplikatsioon!Q176)/SUMPRODUCT($J175:$AB175,Eksplikatsioon!$O176:$AG176),"")),"")</f>
        <v/>
      </c>
      <c r="AF175" s="52" t="str">
        <f>IFERROR(IF($G175=Tabelid!$L$6,$E175*M175,IFERROR($E175*M175/SUM($J175:$AB175)*(Eksplikatsioon!R176)/SUMPRODUCT($J175:$AB175,Eksplikatsioon!$O176:$AG176),"")),"")</f>
        <v/>
      </c>
      <c r="AG175" s="52" t="str">
        <f>IFERROR(IF($G175=Tabelid!$L$6,$E175*N175,IFERROR($E175*N175/SUM($J175:$AB175)*(Eksplikatsioon!S176)/SUMPRODUCT($J175:$AB175,Eksplikatsioon!$O176:$AG176),"")),"")</f>
        <v/>
      </c>
      <c r="AH175" s="52" t="str">
        <f>IFERROR(IF($G175=Tabelid!$L$6,$E175*O175,IFERROR($E175*O175/SUM($J175:$AB175)*(Eksplikatsioon!T176)/SUMPRODUCT($J175:$AB175,Eksplikatsioon!$O176:$AG176),"")),"")</f>
        <v/>
      </c>
      <c r="AI175" s="52" t="str">
        <f>IFERROR(IF($G175=Tabelid!$L$6,$E175*P175,IFERROR($E175*P175/SUM($J175:$AB175)*(Eksplikatsioon!U176)/SUMPRODUCT($J175:$AB175,Eksplikatsioon!$O176:$AG176),"")),"")</f>
        <v/>
      </c>
      <c r="AJ175" s="52" t="str">
        <f>IFERROR(IF($G175=Tabelid!$L$6,$E175*Q175,IFERROR($E175*Q175/SUM($J175:$AB175)*(Eksplikatsioon!V176)/SUMPRODUCT($J175:$AB175,Eksplikatsioon!$O176:$AG176),"")),"")</f>
        <v/>
      </c>
      <c r="AK175" s="52" t="str">
        <f>IFERROR(IF($G175=Tabelid!$L$6,$E175*R175,IFERROR($E175*R175/SUM($J175:$AB175)*(Eksplikatsioon!W176)/SUMPRODUCT($J175:$AB175,Eksplikatsioon!$O176:$AG176),"")),"")</f>
        <v/>
      </c>
      <c r="AL175" s="52" t="str">
        <f>IFERROR(IF($G175=Tabelid!$L$6,$E175*S175,IFERROR($E175*S175/SUM($J175:$AB175)*(Eksplikatsioon!X176)/SUMPRODUCT($J175:$AB175,Eksplikatsioon!$O176:$AG176),"")),"")</f>
        <v/>
      </c>
      <c r="AM175" s="52" t="str">
        <f>IFERROR(IF($G175=Tabelid!$L$6,$E175*T175,IFERROR($E175*T175/SUM($J175:$AB175)*(Eksplikatsioon!Y176)/SUMPRODUCT($J175:$AB175,Eksplikatsioon!$O176:$AG176),"")),"")</f>
        <v/>
      </c>
      <c r="AN175" s="52" t="str">
        <f>IFERROR(IF($G175=Tabelid!$L$6,$E175*U175,IFERROR($E175*U175/SUM($J175:$AB175)*(Eksplikatsioon!Z176)/SUMPRODUCT($J175:$AB175,Eksplikatsioon!$O176:$AG176),"")),"")</f>
        <v/>
      </c>
      <c r="AO175" s="52" t="str">
        <f>IFERROR(IF($G175=Tabelid!$L$6,$E175*V175,IFERROR($E175*V175/SUM($J175:$AB175)*(Eksplikatsioon!AA176)/SUMPRODUCT($J175:$AB175,Eksplikatsioon!$O176:$AG176),"")),"")</f>
        <v/>
      </c>
      <c r="AP175" s="52" t="str">
        <f>IFERROR(IF($G175=Tabelid!$L$6,$E175*W175,IFERROR($E175*W175/SUM($J175:$AB175)*(Eksplikatsioon!AB176)/SUMPRODUCT($J175:$AB175,Eksplikatsioon!$O176:$AG176),"")),"")</f>
        <v/>
      </c>
      <c r="AQ175" s="52" t="str">
        <f>IFERROR(IF($G175=Tabelid!$L$6,$E175*X175,IFERROR($E175*X175/SUM($J175:$AB175)*(Eksplikatsioon!AC176)/SUMPRODUCT($J175:$AB175,Eksplikatsioon!$O176:$AG176),"")),"")</f>
        <v/>
      </c>
      <c r="AR175" s="52" t="str">
        <f>IFERROR(IF($G175=Tabelid!$L$6,$E175*Y175,IFERROR($E175*Y175/SUM($J175:$AB175)*(Eksplikatsioon!AD176)/SUMPRODUCT($J175:$AB175,Eksplikatsioon!$O176:$AG176),"")),"")</f>
        <v/>
      </c>
      <c r="AS175" s="52" t="str">
        <f>IFERROR(IF($G175=Tabelid!$L$6,$E175*Z175,IFERROR($E175*Z175/SUM($J175:$AB175)*(Eksplikatsioon!AE176)/SUMPRODUCT($J175:$AB175,Eksplikatsioon!$O176:$AG176),"")),"")</f>
        <v/>
      </c>
      <c r="AT175" s="52" t="str">
        <f>IFERROR(IF($G175=Tabelid!$L$6,$E175*AA175,IFERROR($E175*AA175/SUM($J175:$AB175)*(Eksplikatsioon!AF176)/SUMPRODUCT($J175:$AB175,Eksplikatsioon!$O176:$AG176),"")),"")</f>
        <v/>
      </c>
      <c r="AU175" s="52" t="str">
        <f>IFERROR(IF($G175=Tabelid!$L$6,$E175*AB175,IFERROR($E175*AB175/SUM($J175:$AB175)*(Eksplikatsioon!AG176)/SUMPRODUCT($J175:$AB175,Eksplikatsioon!$O176:$AG176),"")),"")</f>
        <v/>
      </c>
    </row>
    <row r="176" spans="1:47" x14ac:dyDescent="0.25">
      <c r="A176" s="38" t="str">
        <f>IF(Eksplikatsioon!A177=0,"",Eksplikatsioon!A177)</f>
        <v/>
      </c>
      <c r="B176" s="38" t="str">
        <f>IF(Eksplikatsioon!B177=0,"",Eksplikatsioon!B177)</f>
        <v/>
      </c>
      <c r="C176" s="38" t="str">
        <f>IF(Eksplikatsioon!C177=0,"",Eksplikatsioon!C177)</f>
        <v/>
      </c>
      <c r="D176" s="38" t="str">
        <f>IF(Eksplikatsioon!D177=0,"",Eksplikatsioon!D177)</f>
        <v/>
      </c>
      <c r="E176" s="38" t="str">
        <f>IF(Eksplikatsioon!F177=0,"",Eksplikatsioon!F177)</f>
        <v/>
      </c>
      <c r="F176" s="38" t="str">
        <f>IF(Eksplikatsioon!H177=0,"",Eksplikatsioon!H177)</f>
        <v/>
      </c>
      <c r="G176" s="38" t="str">
        <f>IF(Eksplikatsioon!J177=0,"",Eksplikatsioon!J177)</f>
        <v/>
      </c>
      <c r="H176" s="38" t="str">
        <f>IF(Eksplikatsioon!K177=0,"",Eksplikatsioon!K177)</f>
        <v/>
      </c>
      <c r="I176" s="38" t="str">
        <f>IF(Eksplikatsioon!L177=0,"",Eksplikatsioon!L177)</f>
        <v/>
      </c>
      <c r="J176" s="52"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52"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52"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52"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52"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52"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52"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52"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52"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52"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52"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52"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52"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52"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52"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52"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52"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52"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52"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52" t="str">
        <f>IFERROR(IF($G176=Tabelid!$L$6,$E176*J176,IFERROR($E176*J176/SUM($J176:$AB176)*(Eksplikatsioon!O177)/SUMPRODUCT($J176:$AB176,Eksplikatsioon!$O177:$AG177),"")),"")</f>
        <v/>
      </c>
      <c r="AD176" s="52" t="str">
        <f>IFERROR(IF($G176=Tabelid!$L$6,$E176*K176,IFERROR($E176*K176/SUM($J176:$AB176)*(Eksplikatsioon!P177)/SUMPRODUCT($J176:$AB176,Eksplikatsioon!$O177:$AG177),"")),"")</f>
        <v/>
      </c>
      <c r="AE176" s="52" t="str">
        <f>IFERROR(IF($G176=Tabelid!$L$6,$E176*L176,IFERROR($E176*L176/SUM($J176:$AB176)*(Eksplikatsioon!Q177)/SUMPRODUCT($J176:$AB176,Eksplikatsioon!$O177:$AG177),"")),"")</f>
        <v/>
      </c>
      <c r="AF176" s="52" t="str">
        <f>IFERROR(IF($G176=Tabelid!$L$6,$E176*M176,IFERROR($E176*M176/SUM($J176:$AB176)*(Eksplikatsioon!R177)/SUMPRODUCT($J176:$AB176,Eksplikatsioon!$O177:$AG177),"")),"")</f>
        <v/>
      </c>
      <c r="AG176" s="52" t="str">
        <f>IFERROR(IF($G176=Tabelid!$L$6,$E176*N176,IFERROR($E176*N176/SUM($J176:$AB176)*(Eksplikatsioon!S177)/SUMPRODUCT($J176:$AB176,Eksplikatsioon!$O177:$AG177),"")),"")</f>
        <v/>
      </c>
      <c r="AH176" s="52" t="str">
        <f>IFERROR(IF($G176=Tabelid!$L$6,$E176*O176,IFERROR($E176*O176/SUM($J176:$AB176)*(Eksplikatsioon!T177)/SUMPRODUCT($J176:$AB176,Eksplikatsioon!$O177:$AG177),"")),"")</f>
        <v/>
      </c>
      <c r="AI176" s="52" t="str">
        <f>IFERROR(IF($G176=Tabelid!$L$6,$E176*P176,IFERROR($E176*P176/SUM($J176:$AB176)*(Eksplikatsioon!U177)/SUMPRODUCT($J176:$AB176,Eksplikatsioon!$O177:$AG177),"")),"")</f>
        <v/>
      </c>
      <c r="AJ176" s="52" t="str">
        <f>IFERROR(IF($G176=Tabelid!$L$6,$E176*Q176,IFERROR($E176*Q176/SUM($J176:$AB176)*(Eksplikatsioon!V177)/SUMPRODUCT($J176:$AB176,Eksplikatsioon!$O177:$AG177),"")),"")</f>
        <v/>
      </c>
      <c r="AK176" s="52" t="str">
        <f>IFERROR(IF($G176=Tabelid!$L$6,$E176*R176,IFERROR($E176*R176/SUM($J176:$AB176)*(Eksplikatsioon!W177)/SUMPRODUCT($J176:$AB176,Eksplikatsioon!$O177:$AG177),"")),"")</f>
        <v/>
      </c>
      <c r="AL176" s="52" t="str">
        <f>IFERROR(IF($G176=Tabelid!$L$6,$E176*S176,IFERROR($E176*S176/SUM($J176:$AB176)*(Eksplikatsioon!X177)/SUMPRODUCT($J176:$AB176,Eksplikatsioon!$O177:$AG177),"")),"")</f>
        <v/>
      </c>
      <c r="AM176" s="52" t="str">
        <f>IFERROR(IF($G176=Tabelid!$L$6,$E176*T176,IFERROR($E176*T176/SUM($J176:$AB176)*(Eksplikatsioon!Y177)/SUMPRODUCT($J176:$AB176,Eksplikatsioon!$O177:$AG177),"")),"")</f>
        <v/>
      </c>
      <c r="AN176" s="52" t="str">
        <f>IFERROR(IF($G176=Tabelid!$L$6,$E176*U176,IFERROR($E176*U176/SUM($J176:$AB176)*(Eksplikatsioon!Z177)/SUMPRODUCT($J176:$AB176,Eksplikatsioon!$O177:$AG177),"")),"")</f>
        <v/>
      </c>
      <c r="AO176" s="52" t="str">
        <f>IFERROR(IF($G176=Tabelid!$L$6,$E176*V176,IFERROR($E176*V176/SUM($J176:$AB176)*(Eksplikatsioon!AA177)/SUMPRODUCT($J176:$AB176,Eksplikatsioon!$O177:$AG177),"")),"")</f>
        <v/>
      </c>
      <c r="AP176" s="52" t="str">
        <f>IFERROR(IF($G176=Tabelid!$L$6,$E176*W176,IFERROR($E176*W176/SUM($J176:$AB176)*(Eksplikatsioon!AB177)/SUMPRODUCT($J176:$AB176,Eksplikatsioon!$O177:$AG177),"")),"")</f>
        <v/>
      </c>
      <c r="AQ176" s="52" t="str">
        <f>IFERROR(IF($G176=Tabelid!$L$6,$E176*X176,IFERROR($E176*X176/SUM($J176:$AB176)*(Eksplikatsioon!AC177)/SUMPRODUCT($J176:$AB176,Eksplikatsioon!$O177:$AG177),"")),"")</f>
        <v/>
      </c>
      <c r="AR176" s="52" t="str">
        <f>IFERROR(IF($G176=Tabelid!$L$6,$E176*Y176,IFERROR($E176*Y176/SUM($J176:$AB176)*(Eksplikatsioon!AD177)/SUMPRODUCT($J176:$AB176,Eksplikatsioon!$O177:$AG177),"")),"")</f>
        <v/>
      </c>
      <c r="AS176" s="52" t="str">
        <f>IFERROR(IF($G176=Tabelid!$L$6,$E176*Z176,IFERROR($E176*Z176/SUM($J176:$AB176)*(Eksplikatsioon!AE177)/SUMPRODUCT($J176:$AB176,Eksplikatsioon!$O177:$AG177),"")),"")</f>
        <v/>
      </c>
      <c r="AT176" s="52" t="str">
        <f>IFERROR(IF($G176=Tabelid!$L$6,$E176*AA176,IFERROR($E176*AA176/SUM($J176:$AB176)*(Eksplikatsioon!AF177)/SUMPRODUCT($J176:$AB176,Eksplikatsioon!$O177:$AG177),"")),"")</f>
        <v/>
      </c>
      <c r="AU176" s="52" t="str">
        <f>IFERROR(IF($G176=Tabelid!$L$6,$E176*AB176,IFERROR($E176*AB176/SUM($J176:$AB176)*(Eksplikatsioon!AG177)/SUMPRODUCT($J176:$AB176,Eksplikatsioon!$O177:$AG177),"")),"")</f>
        <v/>
      </c>
    </row>
    <row r="177" spans="1:47" x14ac:dyDescent="0.25">
      <c r="A177" s="38" t="str">
        <f>IF(Eksplikatsioon!A178=0,"",Eksplikatsioon!A178)</f>
        <v/>
      </c>
      <c r="B177" s="38" t="str">
        <f>IF(Eksplikatsioon!B178=0,"",Eksplikatsioon!B178)</f>
        <v/>
      </c>
      <c r="C177" s="38" t="str">
        <f>IF(Eksplikatsioon!C178=0,"",Eksplikatsioon!C178)</f>
        <v/>
      </c>
      <c r="D177" s="38" t="str">
        <f>IF(Eksplikatsioon!D178=0,"",Eksplikatsioon!D178)</f>
        <v/>
      </c>
      <c r="E177" s="38" t="str">
        <f>IF(Eksplikatsioon!F178=0,"",Eksplikatsioon!F178)</f>
        <v/>
      </c>
      <c r="F177" s="38" t="str">
        <f>IF(Eksplikatsioon!H178=0,"",Eksplikatsioon!H178)</f>
        <v/>
      </c>
      <c r="G177" s="38" t="str">
        <f>IF(Eksplikatsioon!J178=0,"",Eksplikatsioon!J178)</f>
        <v/>
      </c>
      <c r="H177" s="38" t="str">
        <f>IF(Eksplikatsioon!K178=0,"",Eksplikatsioon!K178)</f>
        <v/>
      </c>
      <c r="I177" s="38" t="str">
        <f>IF(Eksplikatsioon!L178=0,"",Eksplikatsioon!L178)</f>
        <v/>
      </c>
      <c r="J177" s="52"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52"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52"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52"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52"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52"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52"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52"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52"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52"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52"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52"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52"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52"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52"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52"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52"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52"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52"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52" t="str">
        <f>IFERROR(IF($G177=Tabelid!$L$6,$E177*J177,IFERROR($E177*J177/SUM($J177:$AB177)*(Eksplikatsioon!O178)/SUMPRODUCT($J177:$AB177,Eksplikatsioon!$O178:$AG178),"")),"")</f>
        <v/>
      </c>
      <c r="AD177" s="52" t="str">
        <f>IFERROR(IF($G177=Tabelid!$L$6,$E177*K177,IFERROR($E177*K177/SUM($J177:$AB177)*(Eksplikatsioon!P178)/SUMPRODUCT($J177:$AB177,Eksplikatsioon!$O178:$AG178),"")),"")</f>
        <v/>
      </c>
      <c r="AE177" s="52" t="str">
        <f>IFERROR(IF($G177=Tabelid!$L$6,$E177*L177,IFERROR($E177*L177/SUM($J177:$AB177)*(Eksplikatsioon!Q178)/SUMPRODUCT($J177:$AB177,Eksplikatsioon!$O178:$AG178),"")),"")</f>
        <v/>
      </c>
      <c r="AF177" s="52" t="str">
        <f>IFERROR(IF($G177=Tabelid!$L$6,$E177*M177,IFERROR($E177*M177/SUM($J177:$AB177)*(Eksplikatsioon!R178)/SUMPRODUCT($J177:$AB177,Eksplikatsioon!$O178:$AG178),"")),"")</f>
        <v/>
      </c>
      <c r="AG177" s="52" t="str">
        <f>IFERROR(IF($G177=Tabelid!$L$6,$E177*N177,IFERROR($E177*N177/SUM($J177:$AB177)*(Eksplikatsioon!S178)/SUMPRODUCT($J177:$AB177,Eksplikatsioon!$O178:$AG178),"")),"")</f>
        <v/>
      </c>
      <c r="AH177" s="52" t="str">
        <f>IFERROR(IF($G177=Tabelid!$L$6,$E177*O177,IFERROR($E177*O177/SUM($J177:$AB177)*(Eksplikatsioon!T178)/SUMPRODUCT($J177:$AB177,Eksplikatsioon!$O178:$AG178),"")),"")</f>
        <v/>
      </c>
      <c r="AI177" s="52" t="str">
        <f>IFERROR(IF($G177=Tabelid!$L$6,$E177*P177,IFERROR($E177*P177/SUM($J177:$AB177)*(Eksplikatsioon!U178)/SUMPRODUCT($J177:$AB177,Eksplikatsioon!$O178:$AG178),"")),"")</f>
        <v/>
      </c>
      <c r="AJ177" s="52" t="str">
        <f>IFERROR(IF($G177=Tabelid!$L$6,$E177*Q177,IFERROR($E177*Q177/SUM($J177:$AB177)*(Eksplikatsioon!V178)/SUMPRODUCT($J177:$AB177,Eksplikatsioon!$O178:$AG178),"")),"")</f>
        <v/>
      </c>
      <c r="AK177" s="52" t="str">
        <f>IFERROR(IF($G177=Tabelid!$L$6,$E177*R177,IFERROR($E177*R177/SUM($J177:$AB177)*(Eksplikatsioon!W178)/SUMPRODUCT($J177:$AB177,Eksplikatsioon!$O178:$AG178),"")),"")</f>
        <v/>
      </c>
      <c r="AL177" s="52" t="str">
        <f>IFERROR(IF($G177=Tabelid!$L$6,$E177*S177,IFERROR($E177*S177/SUM($J177:$AB177)*(Eksplikatsioon!X178)/SUMPRODUCT($J177:$AB177,Eksplikatsioon!$O178:$AG178),"")),"")</f>
        <v/>
      </c>
      <c r="AM177" s="52" t="str">
        <f>IFERROR(IF($G177=Tabelid!$L$6,$E177*T177,IFERROR($E177*T177/SUM($J177:$AB177)*(Eksplikatsioon!Y178)/SUMPRODUCT($J177:$AB177,Eksplikatsioon!$O178:$AG178),"")),"")</f>
        <v/>
      </c>
      <c r="AN177" s="52" t="str">
        <f>IFERROR(IF($G177=Tabelid!$L$6,$E177*U177,IFERROR($E177*U177/SUM($J177:$AB177)*(Eksplikatsioon!Z178)/SUMPRODUCT($J177:$AB177,Eksplikatsioon!$O178:$AG178),"")),"")</f>
        <v/>
      </c>
      <c r="AO177" s="52" t="str">
        <f>IFERROR(IF($G177=Tabelid!$L$6,$E177*V177,IFERROR($E177*V177/SUM($J177:$AB177)*(Eksplikatsioon!AA178)/SUMPRODUCT($J177:$AB177,Eksplikatsioon!$O178:$AG178),"")),"")</f>
        <v/>
      </c>
      <c r="AP177" s="52" t="str">
        <f>IFERROR(IF($G177=Tabelid!$L$6,$E177*W177,IFERROR($E177*W177/SUM($J177:$AB177)*(Eksplikatsioon!AB178)/SUMPRODUCT($J177:$AB177,Eksplikatsioon!$O178:$AG178),"")),"")</f>
        <v/>
      </c>
      <c r="AQ177" s="52" t="str">
        <f>IFERROR(IF($G177=Tabelid!$L$6,$E177*X177,IFERROR($E177*X177/SUM($J177:$AB177)*(Eksplikatsioon!AC178)/SUMPRODUCT($J177:$AB177,Eksplikatsioon!$O178:$AG178),"")),"")</f>
        <v/>
      </c>
      <c r="AR177" s="52" t="str">
        <f>IFERROR(IF($G177=Tabelid!$L$6,$E177*Y177,IFERROR($E177*Y177/SUM($J177:$AB177)*(Eksplikatsioon!AD178)/SUMPRODUCT($J177:$AB177,Eksplikatsioon!$O178:$AG178),"")),"")</f>
        <v/>
      </c>
      <c r="AS177" s="52" t="str">
        <f>IFERROR(IF($G177=Tabelid!$L$6,$E177*Z177,IFERROR($E177*Z177/SUM($J177:$AB177)*(Eksplikatsioon!AE178)/SUMPRODUCT($J177:$AB177,Eksplikatsioon!$O178:$AG178),"")),"")</f>
        <v/>
      </c>
      <c r="AT177" s="52" t="str">
        <f>IFERROR(IF($G177=Tabelid!$L$6,$E177*AA177,IFERROR($E177*AA177/SUM($J177:$AB177)*(Eksplikatsioon!AF178)/SUMPRODUCT($J177:$AB177,Eksplikatsioon!$O178:$AG178),"")),"")</f>
        <v/>
      </c>
      <c r="AU177" s="52" t="str">
        <f>IFERROR(IF($G177=Tabelid!$L$6,$E177*AB177,IFERROR($E177*AB177/SUM($J177:$AB177)*(Eksplikatsioon!AG178)/SUMPRODUCT($J177:$AB177,Eksplikatsioon!$O178:$AG178),"")),"")</f>
        <v/>
      </c>
    </row>
    <row r="178" spans="1:47" x14ac:dyDescent="0.25">
      <c r="A178" s="38" t="str">
        <f>IF(Eksplikatsioon!A179=0,"",Eksplikatsioon!A179)</f>
        <v/>
      </c>
      <c r="B178" s="38" t="str">
        <f>IF(Eksplikatsioon!B179=0,"",Eksplikatsioon!B179)</f>
        <v/>
      </c>
      <c r="C178" s="38" t="str">
        <f>IF(Eksplikatsioon!C179=0,"",Eksplikatsioon!C179)</f>
        <v/>
      </c>
      <c r="D178" s="38" t="str">
        <f>IF(Eksplikatsioon!D179=0,"",Eksplikatsioon!D179)</f>
        <v/>
      </c>
      <c r="E178" s="38" t="str">
        <f>IF(Eksplikatsioon!F179=0,"",Eksplikatsioon!F179)</f>
        <v/>
      </c>
      <c r="F178" s="38" t="str">
        <f>IF(Eksplikatsioon!H179=0,"",Eksplikatsioon!H179)</f>
        <v/>
      </c>
      <c r="G178" s="38" t="str">
        <f>IF(Eksplikatsioon!J179=0,"",Eksplikatsioon!J179)</f>
        <v/>
      </c>
      <c r="H178" s="38" t="str">
        <f>IF(Eksplikatsioon!K179=0,"",Eksplikatsioon!K179)</f>
        <v/>
      </c>
      <c r="I178" s="38" t="str">
        <f>IF(Eksplikatsioon!L179=0,"",Eksplikatsioon!L179)</f>
        <v/>
      </c>
      <c r="J178" s="52"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52"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52"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52"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52"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52"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52"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52"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52"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52"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52"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52"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52"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52"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52"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52"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52"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52"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52"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52" t="str">
        <f>IFERROR(IF($G178=Tabelid!$L$6,$E178*J178,IFERROR($E178*J178/SUM($J178:$AB178)*(Eksplikatsioon!O179)/SUMPRODUCT($J178:$AB178,Eksplikatsioon!$O179:$AG179),"")),"")</f>
        <v/>
      </c>
      <c r="AD178" s="52" t="str">
        <f>IFERROR(IF($G178=Tabelid!$L$6,$E178*K178,IFERROR($E178*K178/SUM($J178:$AB178)*(Eksplikatsioon!P179)/SUMPRODUCT($J178:$AB178,Eksplikatsioon!$O179:$AG179),"")),"")</f>
        <v/>
      </c>
      <c r="AE178" s="52" t="str">
        <f>IFERROR(IF($G178=Tabelid!$L$6,$E178*L178,IFERROR($E178*L178/SUM($J178:$AB178)*(Eksplikatsioon!Q179)/SUMPRODUCT($J178:$AB178,Eksplikatsioon!$O179:$AG179),"")),"")</f>
        <v/>
      </c>
      <c r="AF178" s="52" t="str">
        <f>IFERROR(IF($G178=Tabelid!$L$6,$E178*M178,IFERROR($E178*M178/SUM($J178:$AB178)*(Eksplikatsioon!R179)/SUMPRODUCT($J178:$AB178,Eksplikatsioon!$O179:$AG179),"")),"")</f>
        <v/>
      </c>
      <c r="AG178" s="52" t="str">
        <f>IFERROR(IF($G178=Tabelid!$L$6,$E178*N178,IFERROR($E178*N178/SUM($J178:$AB178)*(Eksplikatsioon!S179)/SUMPRODUCT($J178:$AB178,Eksplikatsioon!$O179:$AG179),"")),"")</f>
        <v/>
      </c>
      <c r="AH178" s="52" t="str">
        <f>IFERROR(IF($G178=Tabelid!$L$6,$E178*O178,IFERROR($E178*O178/SUM($J178:$AB178)*(Eksplikatsioon!T179)/SUMPRODUCT($J178:$AB178,Eksplikatsioon!$O179:$AG179),"")),"")</f>
        <v/>
      </c>
      <c r="AI178" s="52" t="str">
        <f>IFERROR(IF($G178=Tabelid!$L$6,$E178*P178,IFERROR($E178*P178/SUM($J178:$AB178)*(Eksplikatsioon!U179)/SUMPRODUCT($J178:$AB178,Eksplikatsioon!$O179:$AG179),"")),"")</f>
        <v/>
      </c>
      <c r="AJ178" s="52" t="str">
        <f>IFERROR(IF($G178=Tabelid!$L$6,$E178*Q178,IFERROR($E178*Q178/SUM($J178:$AB178)*(Eksplikatsioon!V179)/SUMPRODUCT($J178:$AB178,Eksplikatsioon!$O179:$AG179),"")),"")</f>
        <v/>
      </c>
      <c r="AK178" s="52" t="str">
        <f>IFERROR(IF($G178=Tabelid!$L$6,$E178*R178,IFERROR($E178*R178/SUM($J178:$AB178)*(Eksplikatsioon!W179)/SUMPRODUCT($J178:$AB178,Eksplikatsioon!$O179:$AG179),"")),"")</f>
        <v/>
      </c>
      <c r="AL178" s="52" t="str">
        <f>IFERROR(IF($G178=Tabelid!$L$6,$E178*S178,IFERROR($E178*S178/SUM($J178:$AB178)*(Eksplikatsioon!X179)/SUMPRODUCT($J178:$AB178,Eksplikatsioon!$O179:$AG179),"")),"")</f>
        <v/>
      </c>
      <c r="AM178" s="52" t="str">
        <f>IFERROR(IF($G178=Tabelid!$L$6,$E178*T178,IFERROR($E178*T178/SUM($J178:$AB178)*(Eksplikatsioon!Y179)/SUMPRODUCT($J178:$AB178,Eksplikatsioon!$O179:$AG179),"")),"")</f>
        <v/>
      </c>
      <c r="AN178" s="52" t="str">
        <f>IFERROR(IF($G178=Tabelid!$L$6,$E178*U178,IFERROR($E178*U178/SUM($J178:$AB178)*(Eksplikatsioon!Z179)/SUMPRODUCT($J178:$AB178,Eksplikatsioon!$O179:$AG179),"")),"")</f>
        <v/>
      </c>
      <c r="AO178" s="52" t="str">
        <f>IFERROR(IF($G178=Tabelid!$L$6,$E178*V178,IFERROR($E178*V178/SUM($J178:$AB178)*(Eksplikatsioon!AA179)/SUMPRODUCT($J178:$AB178,Eksplikatsioon!$O179:$AG179),"")),"")</f>
        <v/>
      </c>
      <c r="AP178" s="52" t="str">
        <f>IFERROR(IF($G178=Tabelid!$L$6,$E178*W178,IFERROR($E178*W178/SUM($J178:$AB178)*(Eksplikatsioon!AB179)/SUMPRODUCT($J178:$AB178,Eksplikatsioon!$O179:$AG179),"")),"")</f>
        <v/>
      </c>
      <c r="AQ178" s="52" t="str">
        <f>IFERROR(IF($G178=Tabelid!$L$6,$E178*X178,IFERROR($E178*X178/SUM($J178:$AB178)*(Eksplikatsioon!AC179)/SUMPRODUCT($J178:$AB178,Eksplikatsioon!$O179:$AG179),"")),"")</f>
        <v/>
      </c>
      <c r="AR178" s="52" t="str">
        <f>IFERROR(IF($G178=Tabelid!$L$6,$E178*Y178,IFERROR($E178*Y178/SUM($J178:$AB178)*(Eksplikatsioon!AD179)/SUMPRODUCT($J178:$AB178,Eksplikatsioon!$O179:$AG179),"")),"")</f>
        <v/>
      </c>
      <c r="AS178" s="52" t="str">
        <f>IFERROR(IF($G178=Tabelid!$L$6,$E178*Z178,IFERROR($E178*Z178/SUM($J178:$AB178)*(Eksplikatsioon!AE179)/SUMPRODUCT($J178:$AB178,Eksplikatsioon!$O179:$AG179),"")),"")</f>
        <v/>
      </c>
      <c r="AT178" s="52" t="str">
        <f>IFERROR(IF($G178=Tabelid!$L$6,$E178*AA178,IFERROR($E178*AA178/SUM($J178:$AB178)*(Eksplikatsioon!AF179)/SUMPRODUCT($J178:$AB178,Eksplikatsioon!$O179:$AG179),"")),"")</f>
        <v/>
      </c>
      <c r="AU178" s="52" t="str">
        <f>IFERROR(IF($G178=Tabelid!$L$6,$E178*AB178,IFERROR($E178*AB178/SUM($J178:$AB178)*(Eksplikatsioon!AG179)/SUMPRODUCT($J178:$AB178,Eksplikatsioon!$O179:$AG179),"")),"")</f>
        <v/>
      </c>
    </row>
    <row r="179" spans="1:47" x14ac:dyDescent="0.25">
      <c r="A179" s="38" t="str">
        <f>IF(Eksplikatsioon!A180=0,"",Eksplikatsioon!A180)</f>
        <v/>
      </c>
      <c r="B179" s="38" t="str">
        <f>IF(Eksplikatsioon!B180=0,"",Eksplikatsioon!B180)</f>
        <v/>
      </c>
      <c r="C179" s="38" t="str">
        <f>IF(Eksplikatsioon!C180=0,"",Eksplikatsioon!C180)</f>
        <v/>
      </c>
      <c r="D179" s="38" t="str">
        <f>IF(Eksplikatsioon!D180=0,"",Eksplikatsioon!D180)</f>
        <v/>
      </c>
      <c r="E179" s="38" t="str">
        <f>IF(Eksplikatsioon!F180=0,"",Eksplikatsioon!F180)</f>
        <v/>
      </c>
      <c r="F179" s="38" t="str">
        <f>IF(Eksplikatsioon!H180=0,"",Eksplikatsioon!H180)</f>
        <v/>
      </c>
      <c r="G179" s="38" t="str">
        <f>IF(Eksplikatsioon!J180=0,"",Eksplikatsioon!J180)</f>
        <v/>
      </c>
      <c r="H179" s="38" t="str">
        <f>IF(Eksplikatsioon!K180=0,"",Eksplikatsioon!K180)</f>
        <v/>
      </c>
      <c r="I179" s="38" t="str">
        <f>IF(Eksplikatsioon!L180=0,"",Eksplikatsioon!L180)</f>
        <v/>
      </c>
      <c r="J179" s="52"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52"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52"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52"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52"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52"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52"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52"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52"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52"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52"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52"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52"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52"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52"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52"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52"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52"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52"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52" t="str">
        <f>IFERROR(IF($G179=Tabelid!$L$6,$E179*J179,IFERROR($E179*J179/SUM($J179:$AB179)*(Eksplikatsioon!O180)/SUMPRODUCT($J179:$AB179,Eksplikatsioon!$O180:$AG180),"")),"")</f>
        <v/>
      </c>
      <c r="AD179" s="52" t="str">
        <f>IFERROR(IF($G179=Tabelid!$L$6,$E179*K179,IFERROR($E179*K179/SUM($J179:$AB179)*(Eksplikatsioon!P180)/SUMPRODUCT($J179:$AB179,Eksplikatsioon!$O180:$AG180),"")),"")</f>
        <v/>
      </c>
      <c r="AE179" s="52" t="str">
        <f>IFERROR(IF($G179=Tabelid!$L$6,$E179*L179,IFERROR($E179*L179/SUM($J179:$AB179)*(Eksplikatsioon!Q180)/SUMPRODUCT($J179:$AB179,Eksplikatsioon!$O180:$AG180),"")),"")</f>
        <v/>
      </c>
      <c r="AF179" s="52" t="str">
        <f>IFERROR(IF($G179=Tabelid!$L$6,$E179*M179,IFERROR($E179*M179/SUM($J179:$AB179)*(Eksplikatsioon!R180)/SUMPRODUCT($J179:$AB179,Eksplikatsioon!$O180:$AG180),"")),"")</f>
        <v/>
      </c>
      <c r="AG179" s="52" t="str">
        <f>IFERROR(IF($G179=Tabelid!$L$6,$E179*N179,IFERROR($E179*N179/SUM($J179:$AB179)*(Eksplikatsioon!S180)/SUMPRODUCT($J179:$AB179,Eksplikatsioon!$O180:$AG180),"")),"")</f>
        <v/>
      </c>
      <c r="AH179" s="52" t="str">
        <f>IFERROR(IF($G179=Tabelid!$L$6,$E179*O179,IFERROR($E179*O179/SUM($J179:$AB179)*(Eksplikatsioon!T180)/SUMPRODUCT($J179:$AB179,Eksplikatsioon!$O180:$AG180),"")),"")</f>
        <v/>
      </c>
      <c r="AI179" s="52" t="str">
        <f>IFERROR(IF($G179=Tabelid!$L$6,$E179*P179,IFERROR($E179*P179/SUM($J179:$AB179)*(Eksplikatsioon!U180)/SUMPRODUCT($J179:$AB179,Eksplikatsioon!$O180:$AG180),"")),"")</f>
        <v/>
      </c>
      <c r="AJ179" s="52" t="str">
        <f>IFERROR(IF($G179=Tabelid!$L$6,$E179*Q179,IFERROR($E179*Q179/SUM($J179:$AB179)*(Eksplikatsioon!V180)/SUMPRODUCT($J179:$AB179,Eksplikatsioon!$O180:$AG180),"")),"")</f>
        <v/>
      </c>
      <c r="AK179" s="52" t="str">
        <f>IFERROR(IF($G179=Tabelid!$L$6,$E179*R179,IFERROR($E179*R179/SUM($J179:$AB179)*(Eksplikatsioon!W180)/SUMPRODUCT($J179:$AB179,Eksplikatsioon!$O180:$AG180),"")),"")</f>
        <v/>
      </c>
      <c r="AL179" s="52" t="str">
        <f>IFERROR(IF($G179=Tabelid!$L$6,$E179*S179,IFERROR($E179*S179/SUM($J179:$AB179)*(Eksplikatsioon!X180)/SUMPRODUCT($J179:$AB179,Eksplikatsioon!$O180:$AG180),"")),"")</f>
        <v/>
      </c>
      <c r="AM179" s="52" t="str">
        <f>IFERROR(IF($G179=Tabelid!$L$6,$E179*T179,IFERROR($E179*T179/SUM($J179:$AB179)*(Eksplikatsioon!Y180)/SUMPRODUCT($J179:$AB179,Eksplikatsioon!$O180:$AG180),"")),"")</f>
        <v/>
      </c>
      <c r="AN179" s="52" t="str">
        <f>IFERROR(IF($G179=Tabelid!$L$6,$E179*U179,IFERROR($E179*U179/SUM($J179:$AB179)*(Eksplikatsioon!Z180)/SUMPRODUCT($J179:$AB179,Eksplikatsioon!$O180:$AG180),"")),"")</f>
        <v/>
      </c>
      <c r="AO179" s="52" t="str">
        <f>IFERROR(IF($G179=Tabelid!$L$6,$E179*V179,IFERROR($E179*V179/SUM($J179:$AB179)*(Eksplikatsioon!AA180)/SUMPRODUCT($J179:$AB179,Eksplikatsioon!$O180:$AG180),"")),"")</f>
        <v/>
      </c>
      <c r="AP179" s="52" t="str">
        <f>IFERROR(IF($G179=Tabelid!$L$6,$E179*W179,IFERROR($E179*W179/SUM($J179:$AB179)*(Eksplikatsioon!AB180)/SUMPRODUCT($J179:$AB179,Eksplikatsioon!$O180:$AG180),"")),"")</f>
        <v/>
      </c>
      <c r="AQ179" s="52" t="str">
        <f>IFERROR(IF($G179=Tabelid!$L$6,$E179*X179,IFERROR($E179*X179/SUM($J179:$AB179)*(Eksplikatsioon!AC180)/SUMPRODUCT($J179:$AB179,Eksplikatsioon!$O180:$AG180),"")),"")</f>
        <v/>
      </c>
      <c r="AR179" s="52" t="str">
        <f>IFERROR(IF($G179=Tabelid!$L$6,$E179*Y179,IFERROR($E179*Y179/SUM($J179:$AB179)*(Eksplikatsioon!AD180)/SUMPRODUCT($J179:$AB179,Eksplikatsioon!$O180:$AG180),"")),"")</f>
        <v/>
      </c>
      <c r="AS179" s="52" t="str">
        <f>IFERROR(IF($G179=Tabelid!$L$6,$E179*Z179,IFERROR($E179*Z179/SUM($J179:$AB179)*(Eksplikatsioon!AE180)/SUMPRODUCT($J179:$AB179,Eksplikatsioon!$O180:$AG180),"")),"")</f>
        <v/>
      </c>
      <c r="AT179" s="52" t="str">
        <f>IFERROR(IF($G179=Tabelid!$L$6,$E179*AA179,IFERROR($E179*AA179/SUM($J179:$AB179)*(Eksplikatsioon!AF180)/SUMPRODUCT($J179:$AB179,Eksplikatsioon!$O180:$AG180),"")),"")</f>
        <v/>
      </c>
      <c r="AU179" s="52" t="str">
        <f>IFERROR(IF($G179=Tabelid!$L$6,$E179*AB179,IFERROR($E179*AB179/SUM($J179:$AB179)*(Eksplikatsioon!AG180)/SUMPRODUCT($J179:$AB179,Eksplikatsioon!$O180:$AG180),"")),"")</f>
        <v/>
      </c>
    </row>
    <row r="180" spans="1:47" x14ac:dyDescent="0.25">
      <c r="A180" s="38" t="str">
        <f>IF(Eksplikatsioon!A181=0,"",Eksplikatsioon!A181)</f>
        <v/>
      </c>
      <c r="B180" s="38" t="str">
        <f>IF(Eksplikatsioon!B181=0,"",Eksplikatsioon!B181)</f>
        <v/>
      </c>
      <c r="C180" s="38" t="str">
        <f>IF(Eksplikatsioon!C181=0,"",Eksplikatsioon!C181)</f>
        <v/>
      </c>
      <c r="D180" s="38" t="str">
        <f>IF(Eksplikatsioon!D181=0,"",Eksplikatsioon!D181)</f>
        <v/>
      </c>
      <c r="E180" s="38" t="str">
        <f>IF(Eksplikatsioon!F181=0,"",Eksplikatsioon!F181)</f>
        <v/>
      </c>
      <c r="F180" s="38" t="str">
        <f>IF(Eksplikatsioon!H181=0,"",Eksplikatsioon!H181)</f>
        <v/>
      </c>
      <c r="G180" s="38" t="str">
        <f>IF(Eksplikatsioon!J181=0,"",Eksplikatsioon!J181)</f>
        <v/>
      </c>
      <c r="H180" s="38" t="str">
        <f>IF(Eksplikatsioon!K181=0,"",Eksplikatsioon!K181)</f>
        <v/>
      </c>
      <c r="I180" s="38" t="str">
        <f>IF(Eksplikatsioon!L181=0,"",Eksplikatsioon!L181)</f>
        <v/>
      </c>
      <c r="J180" s="52"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52"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52"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52"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52"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52"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52"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52"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52"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52"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52"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52"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52"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52"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52"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52"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52"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52"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52"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52" t="str">
        <f>IFERROR(IF($G180=Tabelid!$L$6,$E180*J180,IFERROR($E180*J180/SUM($J180:$AB180)*(Eksplikatsioon!O181)/SUMPRODUCT($J180:$AB180,Eksplikatsioon!$O181:$AG181),"")),"")</f>
        <v/>
      </c>
      <c r="AD180" s="52" t="str">
        <f>IFERROR(IF($G180=Tabelid!$L$6,$E180*K180,IFERROR($E180*K180/SUM($J180:$AB180)*(Eksplikatsioon!P181)/SUMPRODUCT($J180:$AB180,Eksplikatsioon!$O181:$AG181),"")),"")</f>
        <v/>
      </c>
      <c r="AE180" s="52" t="str">
        <f>IFERROR(IF($G180=Tabelid!$L$6,$E180*L180,IFERROR($E180*L180/SUM($J180:$AB180)*(Eksplikatsioon!Q181)/SUMPRODUCT($J180:$AB180,Eksplikatsioon!$O181:$AG181),"")),"")</f>
        <v/>
      </c>
      <c r="AF180" s="52" t="str">
        <f>IFERROR(IF($G180=Tabelid!$L$6,$E180*M180,IFERROR($E180*M180/SUM($J180:$AB180)*(Eksplikatsioon!R181)/SUMPRODUCT($J180:$AB180,Eksplikatsioon!$O181:$AG181),"")),"")</f>
        <v/>
      </c>
      <c r="AG180" s="52" t="str">
        <f>IFERROR(IF($G180=Tabelid!$L$6,$E180*N180,IFERROR($E180*N180/SUM($J180:$AB180)*(Eksplikatsioon!S181)/SUMPRODUCT($J180:$AB180,Eksplikatsioon!$O181:$AG181),"")),"")</f>
        <v/>
      </c>
      <c r="AH180" s="52" t="str">
        <f>IFERROR(IF($G180=Tabelid!$L$6,$E180*O180,IFERROR($E180*O180/SUM($J180:$AB180)*(Eksplikatsioon!T181)/SUMPRODUCT($J180:$AB180,Eksplikatsioon!$O181:$AG181),"")),"")</f>
        <v/>
      </c>
      <c r="AI180" s="52" t="str">
        <f>IFERROR(IF($G180=Tabelid!$L$6,$E180*P180,IFERROR($E180*P180/SUM($J180:$AB180)*(Eksplikatsioon!U181)/SUMPRODUCT($J180:$AB180,Eksplikatsioon!$O181:$AG181),"")),"")</f>
        <v/>
      </c>
      <c r="AJ180" s="52" t="str">
        <f>IFERROR(IF($G180=Tabelid!$L$6,$E180*Q180,IFERROR($E180*Q180/SUM($J180:$AB180)*(Eksplikatsioon!V181)/SUMPRODUCT($J180:$AB180,Eksplikatsioon!$O181:$AG181),"")),"")</f>
        <v/>
      </c>
      <c r="AK180" s="52" t="str">
        <f>IFERROR(IF($G180=Tabelid!$L$6,$E180*R180,IFERROR($E180*R180/SUM($J180:$AB180)*(Eksplikatsioon!W181)/SUMPRODUCT($J180:$AB180,Eksplikatsioon!$O181:$AG181),"")),"")</f>
        <v/>
      </c>
      <c r="AL180" s="52" t="str">
        <f>IFERROR(IF($G180=Tabelid!$L$6,$E180*S180,IFERROR($E180*S180/SUM($J180:$AB180)*(Eksplikatsioon!X181)/SUMPRODUCT($J180:$AB180,Eksplikatsioon!$O181:$AG181),"")),"")</f>
        <v/>
      </c>
      <c r="AM180" s="52" t="str">
        <f>IFERROR(IF($G180=Tabelid!$L$6,$E180*T180,IFERROR($E180*T180/SUM($J180:$AB180)*(Eksplikatsioon!Y181)/SUMPRODUCT($J180:$AB180,Eksplikatsioon!$O181:$AG181),"")),"")</f>
        <v/>
      </c>
      <c r="AN180" s="52" t="str">
        <f>IFERROR(IF($G180=Tabelid!$L$6,$E180*U180,IFERROR($E180*U180/SUM($J180:$AB180)*(Eksplikatsioon!Z181)/SUMPRODUCT($J180:$AB180,Eksplikatsioon!$O181:$AG181),"")),"")</f>
        <v/>
      </c>
      <c r="AO180" s="52" t="str">
        <f>IFERROR(IF($G180=Tabelid!$L$6,$E180*V180,IFERROR($E180*V180/SUM($J180:$AB180)*(Eksplikatsioon!AA181)/SUMPRODUCT($J180:$AB180,Eksplikatsioon!$O181:$AG181),"")),"")</f>
        <v/>
      </c>
      <c r="AP180" s="52" t="str">
        <f>IFERROR(IF($G180=Tabelid!$L$6,$E180*W180,IFERROR($E180*W180/SUM($J180:$AB180)*(Eksplikatsioon!AB181)/SUMPRODUCT($J180:$AB180,Eksplikatsioon!$O181:$AG181),"")),"")</f>
        <v/>
      </c>
      <c r="AQ180" s="52" t="str">
        <f>IFERROR(IF($G180=Tabelid!$L$6,$E180*X180,IFERROR($E180*X180/SUM($J180:$AB180)*(Eksplikatsioon!AC181)/SUMPRODUCT($J180:$AB180,Eksplikatsioon!$O181:$AG181),"")),"")</f>
        <v/>
      </c>
      <c r="AR180" s="52" t="str">
        <f>IFERROR(IF($G180=Tabelid!$L$6,$E180*Y180,IFERROR($E180*Y180/SUM($J180:$AB180)*(Eksplikatsioon!AD181)/SUMPRODUCT($J180:$AB180,Eksplikatsioon!$O181:$AG181),"")),"")</f>
        <v/>
      </c>
      <c r="AS180" s="52" t="str">
        <f>IFERROR(IF($G180=Tabelid!$L$6,$E180*Z180,IFERROR($E180*Z180/SUM($J180:$AB180)*(Eksplikatsioon!AE181)/SUMPRODUCT($J180:$AB180,Eksplikatsioon!$O181:$AG181),"")),"")</f>
        <v/>
      </c>
      <c r="AT180" s="52" t="str">
        <f>IFERROR(IF($G180=Tabelid!$L$6,$E180*AA180,IFERROR($E180*AA180/SUM($J180:$AB180)*(Eksplikatsioon!AF181)/SUMPRODUCT($J180:$AB180,Eksplikatsioon!$O181:$AG181),"")),"")</f>
        <v/>
      </c>
      <c r="AU180" s="52" t="str">
        <f>IFERROR(IF($G180=Tabelid!$L$6,$E180*AB180,IFERROR($E180*AB180/SUM($J180:$AB180)*(Eksplikatsioon!AG181)/SUMPRODUCT($J180:$AB180,Eksplikatsioon!$O181:$AG181),"")),"")</f>
        <v/>
      </c>
    </row>
    <row r="181" spans="1:47" x14ac:dyDescent="0.25">
      <c r="A181" s="38" t="str">
        <f>IF(Eksplikatsioon!A182=0,"",Eksplikatsioon!A182)</f>
        <v/>
      </c>
      <c r="B181" s="38" t="str">
        <f>IF(Eksplikatsioon!B182=0,"",Eksplikatsioon!B182)</f>
        <v/>
      </c>
      <c r="C181" s="38" t="str">
        <f>IF(Eksplikatsioon!C182=0,"",Eksplikatsioon!C182)</f>
        <v/>
      </c>
      <c r="D181" s="38" t="str">
        <f>IF(Eksplikatsioon!D182=0,"",Eksplikatsioon!D182)</f>
        <v/>
      </c>
      <c r="E181" s="38" t="str">
        <f>IF(Eksplikatsioon!F182=0,"",Eksplikatsioon!F182)</f>
        <v/>
      </c>
      <c r="F181" s="38" t="str">
        <f>IF(Eksplikatsioon!H182=0,"",Eksplikatsioon!H182)</f>
        <v/>
      </c>
      <c r="G181" s="38" t="str">
        <f>IF(Eksplikatsioon!J182=0,"",Eksplikatsioon!J182)</f>
        <v/>
      </c>
      <c r="H181" s="38" t="str">
        <f>IF(Eksplikatsioon!K182=0,"",Eksplikatsioon!K182)</f>
        <v/>
      </c>
      <c r="I181" s="38" t="str">
        <f>IF(Eksplikatsioon!L182=0,"",Eksplikatsioon!L182)</f>
        <v/>
      </c>
      <c r="J181" s="52"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52"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52"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52"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52"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52"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52"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52"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52"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52"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52"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52"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52"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52"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52"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52"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52"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52"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52"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52" t="str">
        <f>IFERROR(IF($G181=Tabelid!$L$6,$E181*J181,IFERROR($E181*J181/SUM($J181:$AB181)*(Eksplikatsioon!O182)/SUMPRODUCT($J181:$AB181,Eksplikatsioon!$O182:$AG182),"")),"")</f>
        <v/>
      </c>
      <c r="AD181" s="52" t="str">
        <f>IFERROR(IF($G181=Tabelid!$L$6,$E181*K181,IFERROR($E181*K181/SUM($J181:$AB181)*(Eksplikatsioon!P182)/SUMPRODUCT($J181:$AB181,Eksplikatsioon!$O182:$AG182),"")),"")</f>
        <v/>
      </c>
      <c r="AE181" s="52" t="str">
        <f>IFERROR(IF($G181=Tabelid!$L$6,$E181*L181,IFERROR($E181*L181/SUM($J181:$AB181)*(Eksplikatsioon!Q182)/SUMPRODUCT($J181:$AB181,Eksplikatsioon!$O182:$AG182),"")),"")</f>
        <v/>
      </c>
      <c r="AF181" s="52" t="str">
        <f>IFERROR(IF($G181=Tabelid!$L$6,$E181*M181,IFERROR($E181*M181/SUM($J181:$AB181)*(Eksplikatsioon!R182)/SUMPRODUCT($J181:$AB181,Eksplikatsioon!$O182:$AG182),"")),"")</f>
        <v/>
      </c>
      <c r="AG181" s="52" t="str">
        <f>IFERROR(IF($G181=Tabelid!$L$6,$E181*N181,IFERROR($E181*N181/SUM($J181:$AB181)*(Eksplikatsioon!S182)/SUMPRODUCT($J181:$AB181,Eksplikatsioon!$O182:$AG182),"")),"")</f>
        <v/>
      </c>
      <c r="AH181" s="52" t="str">
        <f>IFERROR(IF($G181=Tabelid!$L$6,$E181*O181,IFERROR($E181*O181/SUM($J181:$AB181)*(Eksplikatsioon!T182)/SUMPRODUCT($J181:$AB181,Eksplikatsioon!$O182:$AG182),"")),"")</f>
        <v/>
      </c>
      <c r="AI181" s="52" t="str">
        <f>IFERROR(IF($G181=Tabelid!$L$6,$E181*P181,IFERROR($E181*P181/SUM($J181:$AB181)*(Eksplikatsioon!U182)/SUMPRODUCT($J181:$AB181,Eksplikatsioon!$O182:$AG182),"")),"")</f>
        <v/>
      </c>
      <c r="AJ181" s="52" t="str">
        <f>IFERROR(IF($G181=Tabelid!$L$6,$E181*Q181,IFERROR($E181*Q181/SUM($J181:$AB181)*(Eksplikatsioon!V182)/SUMPRODUCT($J181:$AB181,Eksplikatsioon!$O182:$AG182),"")),"")</f>
        <v/>
      </c>
      <c r="AK181" s="52" t="str">
        <f>IFERROR(IF($G181=Tabelid!$L$6,$E181*R181,IFERROR($E181*R181/SUM($J181:$AB181)*(Eksplikatsioon!W182)/SUMPRODUCT($J181:$AB181,Eksplikatsioon!$O182:$AG182),"")),"")</f>
        <v/>
      </c>
      <c r="AL181" s="52" t="str">
        <f>IFERROR(IF($G181=Tabelid!$L$6,$E181*S181,IFERROR($E181*S181/SUM($J181:$AB181)*(Eksplikatsioon!X182)/SUMPRODUCT($J181:$AB181,Eksplikatsioon!$O182:$AG182),"")),"")</f>
        <v/>
      </c>
      <c r="AM181" s="52" t="str">
        <f>IFERROR(IF($G181=Tabelid!$L$6,$E181*T181,IFERROR($E181*T181/SUM($J181:$AB181)*(Eksplikatsioon!Y182)/SUMPRODUCT($J181:$AB181,Eksplikatsioon!$O182:$AG182),"")),"")</f>
        <v/>
      </c>
      <c r="AN181" s="52" t="str">
        <f>IFERROR(IF($G181=Tabelid!$L$6,$E181*U181,IFERROR($E181*U181/SUM($J181:$AB181)*(Eksplikatsioon!Z182)/SUMPRODUCT($J181:$AB181,Eksplikatsioon!$O182:$AG182),"")),"")</f>
        <v/>
      </c>
      <c r="AO181" s="52" t="str">
        <f>IFERROR(IF($G181=Tabelid!$L$6,$E181*V181,IFERROR($E181*V181/SUM($J181:$AB181)*(Eksplikatsioon!AA182)/SUMPRODUCT($J181:$AB181,Eksplikatsioon!$O182:$AG182),"")),"")</f>
        <v/>
      </c>
      <c r="AP181" s="52" t="str">
        <f>IFERROR(IF($G181=Tabelid!$L$6,$E181*W181,IFERROR($E181*W181/SUM($J181:$AB181)*(Eksplikatsioon!AB182)/SUMPRODUCT($J181:$AB181,Eksplikatsioon!$O182:$AG182),"")),"")</f>
        <v/>
      </c>
      <c r="AQ181" s="52" t="str">
        <f>IFERROR(IF($G181=Tabelid!$L$6,$E181*X181,IFERROR($E181*X181/SUM($J181:$AB181)*(Eksplikatsioon!AC182)/SUMPRODUCT($J181:$AB181,Eksplikatsioon!$O182:$AG182),"")),"")</f>
        <v/>
      </c>
      <c r="AR181" s="52" t="str">
        <f>IFERROR(IF($G181=Tabelid!$L$6,$E181*Y181,IFERROR($E181*Y181/SUM($J181:$AB181)*(Eksplikatsioon!AD182)/SUMPRODUCT($J181:$AB181,Eksplikatsioon!$O182:$AG182),"")),"")</f>
        <v/>
      </c>
      <c r="AS181" s="52" t="str">
        <f>IFERROR(IF($G181=Tabelid!$L$6,$E181*Z181,IFERROR($E181*Z181/SUM($J181:$AB181)*(Eksplikatsioon!AE182)/SUMPRODUCT($J181:$AB181,Eksplikatsioon!$O182:$AG182),"")),"")</f>
        <v/>
      </c>
      <c r="AT181" s="52" t="str">
        <f>IFERROR(IF($G181=Tabelid!$L$6,$E181*AA181,IFERROR($E181*AA181/SUM($J181:$AB181)*(Eksplikatsioon!AF182)/SUMPRODUCT($J181:$AB181,Eksplikatsioon!$O182:$AG182),"")),"")</f>
        <v/>
      </c>
      <c r="AU181" s="52" t="str">
        <f>IFERROR(IF($G181=Tabelid!$L$6,$E181*AB181,IFERROR($E181*AB181/SUM($J181:$AB181)*(Eksplikatsioon!AG182)/SUMPRODUCT($J181:$AB181,Eksplikatsioon!$O182:$AG182),"")),"")</f>
        <v/>
      </c>
    </row>
    <row r="182" spans="1:47" x14ac:dyDescent="0.25">
      <c r="A182" s="38" t="str">
        <f>IF(Eksplikatsioon!A183=0,"",Eksplikatsioon!A183)</f>
        <v/>
      </c>
      <c r="B182" s="38" t="str">
        <f>IF(Eksplikatsioon!B183=0,"",Eksplikatsioon!B183)</f>
        <v/>
      </c>
      <c r="C182" s="38" t="str">
        <f>IF(Eksplikatsioon!C183=0,"",Eksplikatsioon!C183)</f>
        <v/>
      </c>
      <c r="D182" s="38" t="str">
        <f>IF(Eksplikatsioon!D183=0,"",Eksplikatsioon!D183)</f>
        <v/>
      </c>
      <c r="E182" s="38" t="str">
        <f>IF(Eksplikatsioon!F183=0,"",Eksplikatsioon!F183)</f>
        <v/>
      </c>
      <c r="F182" s="38" t="str">
        <f>IF(Eksplikatsioon!H183=0,"",Eksplikatsioon!H183)</f>
        <v/>
      </c>
      <c r="G182" s="38" t="str">
        <f>IF(Eksplikatsioon!J183=0,"",Eksplikatsioon!J183)</f>
        <v/>
      </c>
      <c r="H182" s="38" t="str">
        <f>IF(Eksplikatsioon!K183=0,"",Eksplikatsioon!K183)</f>
        <v/>
      </c>
      <c r="I182" s="38" t="str">
        <f>IF(Eksplikatsioon!L183=0,"",Eksplikatsioon!L183)</f>
        <v/>
      </c>
      <c r="J182" s="52"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52"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52"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52"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52"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52"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52"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52"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52"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52"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52"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52"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52"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52"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52"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52"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52"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52"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52"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52" t="str">
        <f>IFERROR(IF($G182=Tabelid!$L$6,$E182*J182,IFERROR($E182*J182/SUM($J182:$AB182)*(Eksplikatsioon!O183)/SUMPRODUCT($J182:$AB182,Eksplikatsioon!$O183:$AG183),"")),"")</f>
        <v/>
      </c>
      <c r="AD182" s="52" t="str">
        <f>IFERROR(IF($G182=Tabelid!$L$6,$E182*K182,IFERROR($E182*K182/SUM($J182:$AB182)*(Eksplikatsioon!P183)/SUMPRODUCT($J182:$AB182,Eksplikatsioon!$O183:$AG183),"")),"")</f>
        <v/>
      </c>
      <c r="AE182" s="52" t="str">
        <f>IFERROR(IF($G182=Tabelid!$L$6,$E182*L182,IFERROR($E182*L182/SUM($J182:$AB182)*(Eksplikatsioon!Q183)/SUMPRODUCT($J182:$AB182,Eksplikatsioon!$O183:$AG183),"")),"")</f>
        <v/>
      </c>
      <c r="AF182" s="52" t="str">
        <f>IFERROR(IF($G182=Tabelid!$L$6,$E182*M182,IFERROR($E182*M182/SUM($J182:$AB182)*(Eksplikatsioon!R183)/SUMPRODUCT($J182:$AB182,Eksplikatsioon!$O183:$AG183),"")),"")</f>
        <v/>
      </c>
      <c r="AG182" s="52" t="str">
        <f>IFERROR(IF($G182=Tabelid!$L$6,$E182*N182,IFERROR($E182*N182/SUM($J182:$AB182)*(Eksplikatsioon!S183)/SUMPRODUCT($J182:$AB182,Eksplikatsioon!$O183:$AG183),"")),"")</f>
        <v/>
      </c>
      <c r="AH182" s="52" t="str">
        <f>IFERROR(IF($G182=Tabelid!$L$6,$E182*O182,IFERROR($E182*O182/SUM($J182:$AB182)*(Eksplikatsioon!T183)/SUMPRODUCT($J182:$AB182,Eksplikatsioon!$O183:$AG183),"")),"")</f>
        <v/>
      </c>
      <c r="AI182" s="52" t="str">
        <f>IFERROR(IF($G182=Tabelid!$L$6,$E182*P182,IFERROR($E182*P182/SUM($J182:$AB182)*(Eksplikatsioon!U183)/SUMPRODUCT($J182:$AB182,Eksplikatsioon!$O183:$AG183),"")),"")</f>
        <v/>
      </c>
      <c r="AJ182" s="52" t="str">
        <f>IFERROR(IF($G182=Tabelid!$L$6,$E182*Q182,IFERROR($E182*Q182/SUM($J182:$AB182)*(Eksplikatsioon!V183)/SUMPRODUCT($J182:$AB182,Eksplikatsioon!$O183:$AG183),"")),"")</f>
        <v/>
      </c>
      <c r="AK182" s="52" t="str">
        <f>IFERROR(IF($G182=Tabelid!$L$6,$E182*R182,IFERROR($E182*R182/SUM($J182:$AB182)*(Eksplikatsioon!W183)/SUMPRODUCT($J182:$AB182,Eksplikatsioon!$O183:$AG183),"")),"")</f>
        <v/>
      </c>
      <c r="AL182" s="52" t="str">
        <f>IFERROR(IF($G182=Tabelid!$L$6,$E182*S182,IFERROR($E182*S182/SUM($J182:$AB182)*(Eksplikatsioon!X183)/SUMPRODUCT($J182:$AB182,Eksplikatsioon!$O183:$AG183),"")),"")</f>
        <v/>
      </c>
      <c r="AM182" s="52" t="str">
        <f>IFERROR(IF($G182=Tabelid!$L$6,$E182*T182,IFERROR($E182*T182/SUM($J182:$AB182)*(Eksplikatsioon!Y183)/SUMPRODUCT($J182:$AB182,Eksplikatsioon!$O183:$AG183),"")),"")</f>
        <v/>
      </c>
      <c r="AN182" s="52" t="str">
        <f>IFERROR(IF($G182=Tabelid!$L$6,$E182*U182,IFERROR($E182*U182/SUM($J182:$AB182)*(Eksplikatsioon!Z183)/SUMPRODUCT($J182:$AB182,Eksplikatsioon!$O183:$AG183),"")),"")</f>
        <v/>
      </c>
      <c r="AO182" s="52" t="str">
        <f>IFERROR(IF($G182=Tabelid!$L$6,$E182*V182,IFERROR($E182*V182/SUM($J182:$AB182)*(Eksplikatsioon!AA183)/SUMPRODUCT($J182:$AB182,Eksplikatsioon!$O183:$AG183),"")),"")</f>
        <v/>
      </c>
      <c r="AP182" s="52" t="str">
        <f>IFERROR(IF($G182=Tabelid!$L$6,$E182*W182,IFERROR($E182*W182/SUM($J182:$AB182)*(Eksplikatsioon!AB183)/SUMPRODUCT($J182:$AB182,Eksplikatsioon!$O183:$AG183),"")),"")</f>
        <v/>
      </c>
      <c r="AQ182" s="52" t="str">
        <f>IFERROR(IF($G182=Tabelid!$L$6,$E182*X182,IFERROR($E182*X182/SUM($J182:$AB182)*(Eksplikatsioon!AC183)/SUMPRODUCT($J182:$AB182,Eksplikatsioon!$O183:$AG183),"")),"")</f>
        <v/>
      </c>
      <c r="AR182" s="52" t="str">
        <f>IFERROR(IF($G182=Tabelid!$L$6,$E182*Y182,IFERROR($E182*Y182/SUM($J182:$AB182)*(Eksplikatsioon!AD183)/SUMPRODUCT($J182:$AB182,Eksplikatsioon!$O183:$AG183),"")),"")</f>
        <v/>
      </c>
      <c r="AS182" s="52" t="str">
        <f>IFERROR(IF($G182=Tabelid!$L$6,$E182*Z182,IFERROR($E182*Z182/SUM($J182:$AB182)*(Eksplikatsioon!AE183)/SUMPRODUCT($J182:$AB182,Eksplikatsioon!$O183:$AG183),"")),"")</f>
        <v/>
      </c>
      <c r="AT182" s="52" t="str">
        <f>IFERROR(IF($G182=Tabelid!$L$6,$E182*AA182,IFERROR($E182*AA182/SUM($J182:$AB182)*(Eksplikatsioon!AF183)/SUMPRODUCT($J182:$AB182,Eksplikatsioon!$O183:$AG183),"")),"")</f>
        <v/>
      </c>
      <c r="AU182" s="52" t="str">
        <f>IFERROR(IF($G182=Tabelid!$L$6,$E182*AB182,IFERROR($E182*AB182/SUM($J182:$AB182)*(Eksplikatsioon!AG183)/SUMPRODUCT($J182:$AB182,Eksplikatsioon!$O183:$AG183),"")),"")</f>
        <v/>
      </c>
    </row>
    <row r="183" spans="1:47" x14ac:dyDescent="0.25">
      <c r="A183" s="38" t="str">
        <f>IF(Eksplikatsioon!A184=0,"",Eksplikatsioon!A184)</f>
        <v/>
      </c>
      <c r="B183" s="38" t="str">
        <f>IF(Eksplikatsioon!B184=0,"",Eksplikatsioon!B184)</f>
        <v/>
      </c>
      <c r="C183" s="38" t="str">
        <f>IF(Eksplikatsioon!C184=0,"",Eksplikatsioon!C184)</f>
        <v/>
      </c>
      <c r="D183" s="38" t="str">
        <f>IF(Eksplikatsioon!D184=0,"",Eksplikatsioon!D184)</f>
        <v/>
      </c>
      <c r="E183" s="38" t="str">
        <f>IF(Eksplikatsioon!F184=0,"",Eksplikatsioon!F184)</f>
        <v/>
      </c>
      <c r="F183" s="38" t="str">
        <f>IF(Eksplikatsioon!H184=0,"",Eksplikatsioon!H184)</f>
        <v/>
      </c>
      <c r="G183" s="38" t="str">
        <f>IF(Eksplikatsioon!J184=0,"",Eksplikatsioon!J184)</f>
        <v/>
      </c>
      <c r="H183" s="38" t="str">
        <f>IF(Eksplikatsioon!K184=0,"",Eksplikatsioon!K184)</f>
        <v/>
      </c>
      <c r="I183" s="38" t="str">
        <f>IF(Eksplikatsioon!L184=0,"",Eksplikatsioon!L184)</f>
        <v/>
      </c>
      <c r="J183" s="52"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52"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52"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52"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52"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52"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52"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52"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52"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52"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52"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52"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52"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52"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52"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52"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52"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52"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52"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52" t="str">
        <f>IFERROR(IF($G183=Tabelid!$L$6,$E183*J183,IFERROR($E183*J183/SUM($J183:$AB183)*(Eksplikatsioon!O184)/SUMPRODUCT($J183:$AB183,Eksplikatsioon!$O184:$AG184),"")),"")</f>
        <v/>
      </c>
      <c r="AD183" s="52" t="str">
        <f>IFERROR(IF($G183=Tabelid!$L$6,$E183*K183,IFERROR($E183*K183/SUM($J183:$AB183)*(Eksplikatsioon!P184)/SUMPRODUCT($J183:$AB183,Eksplikatsioon!$O184:$AG184),"")),"")</f>
        <v/>
      </c>
      <c r="AE183" s="52" t="str">
        <f>IFERROR(IF($G183=Tabelid!$L$6,$E183*L183,IFERROR($E183*L183/SUM($J183:$AB183)*(Eksplikatsioon!Q184)/SUMPRODUCT($J183:$AB183,Eksplikatsioon!$O184:$AG184),"")),"")</f>
        <v/>
      </c>
      <c r="AF183" s="52" t="str">
        <f>IFERROR(IF($G183=Tabelid!$L$6,$E183*M183,IFERROR($E183*M183/SUM($J183:$AB183)*(Eksplikatsioon!R184)/SUMPRODUCT($J183:$AB183,Eksplikatsioon!$O184:$AG184),"")),"")</f>
        <v/>
      </c>
      <c r="AG183" s="52" t="str">
        <f>IFERROR(IF($G183=Tabelid!$L$6,$E183*N183,IFERROR($E183*N183/SUM($J183:$AB183)*(Eksplikatsioon!S184)/SUMPRODUCT($J183:$AB183,Eksplikatsioon!$O184:$AG184),"")),"")</f>
        <v/>
      </c>
      <c r="AH183" s="52" t="str">
        <f>IFERROR(IF($G183=Tabelid!$L$6,$E183*O183,IFERROR($E183*O183/SUM($J183:$AB183)*(Eksplikatsioon!T184)/SUMPRODUCT($J183:$AB183,Eksplikatsioon!$O184:$AG184),"")),"")</f>
        <v/>
      </c>
      <c r="AI183" s="52" t="str">
        <f>IFERROR(IF($G183=Tabelid!$L$6,$E183*P183,IFERROR($E183*P183/SUM($J183:$AB183)*(Eksplikatsioon!U184)/SUMPRODUCT($J183:$AB183,Eksplikatsioon!$O184:$AG184),"")),"")</f>
        <v/>
      </c>
      <c r="AJ183" s="52" t="str">
        <f>IFERROR(IF($G183=Tabelid!$L$6,$E183*Q183,IFERROR($E183*Q183/SUM($J183:$AB183)*(Eksplikatsioon!V184)/SUMPRODUCT($J183:$AB183,Eksplikatsioon!$O184:$AG184),"")),"")</f>
        <v/>
      </c>
      <c r="AK183" s="52" t="str">
        <f>IFERROR(IF($G183=Tabelid!$L$6,$E183*R183,IFERROR($E183*R183/SUM($J183:$AB183)*(Eksplikatsioon!W184)/SUMPRODUCT($J183:$AB183,Eksplikatsioon!$O184:$AG184),"")),"")</f>
        <v/>
      </c>
      <c r="AL183" s="52" t="str">
        <f>IFERROR(IF($G183=Tabelid!$L$6,$E183*S183,IFERROR($E183*S183/SUM($J183:$AB183)*(Eksplikatsioon!X184)/SUMPRODUCT($J183:$AB183,Eksplikatsioon!$O184:$AG184),"")),"")</f>
        <v/>
      </c>
      <c r="AM183" s="52" t="str">
        <f>IFERROR(IF($G183=Tabelid!$L$6,$E183*T183,IFERROR($E183*T183/SUM($J183:$AB183)*(Eksplikatsioon!Y184)/SUMPRODUCT($J183:$AB183,Eksplikatsioon!$O184:$AG184),"")),"")</f>
        <v/>
      </c>
      <c r="AN183" s="52" t="str">
        <f>IFERROR(IF($G183=Tabelid!$L$6,$E183*U183,IFERROR($E183*U183/SUM($J183:$AB183)*(Eksplikatsioon!Z184)/SUMPRODUCT($J183:$AB183,Eksplikatsioon!$O184:$AG184),"")),"")</f>
        <v/>
      </c>
      <c r="AO183" s="52" t="str">
        <f>IFERROR(IF($G183=Tabelid!$L$6,$E183*V183,IFERROR($E183*V183/SUM($J183:$AB183)*(Eksplikatsioon!AA184)/SUMPRODUCT($J183:$AB183,Eksplikatsioon!$O184:$AG184),"")),"")</f>
        <v/>
      </c>
      <c r="AP183" s="52" t="str">
        <f>IFERROR(IF($G183=Tabelid!$L$6,$E183*W183,IFERROR($E183*W183/SUM($J183:$AB183)*(Eksplikatsioon!AB184)/SUMPRODUCT($J183:$AB183,Eksplikatsioon!$O184:$AG184),"")),"")</f>
        <v/>
      </c>
      <c r="AQ183" s="52" t="str">
        <f>IFERROR(IF($G183=Tabelid!$L$6,$E183*X183,IFERROR($E183*X183/SUM($J183:$AB183)*(Eksplikatsioon!AC184)/SUMPRODUCT($J183:$AB183,Eksplikatsioon!$O184:$AG184),"")),"")</f>
        <v/>
      </c>
      <c r="AR183" s="52" t="str">
        <f>IFERROR(IF($G183=Tabelid!$L$6,$E183*Y183,IFERROR($E183*Y183/SUM($J183:$AB183)*(Eksplikatsioon!AD184)/SUMPRODUCT($J183:$AB183,Eksplikatsioon!$O184:$AG184),"")),"")</f>
        <v/>
      </c>
      <c r="AS183" s="52" t="str">
        <f>IFERROR(IF($G183=Tabelid!$L$6,$E183*Z183,IFERROR($E183*Z183/SUM($J183:$AB183)*(Eksplikatsioon!AE184)/SUMPRODUCT($J183:$AB183,Eksplikatsioon!$O184:$AG184),"")),"")</f>
        <v/>
      </c>
      <c r="AT183" s="52" t="str">
        <f>IFERROR(IF($G183=Tabelid!$L$6,$E183*AA183,IFERROR($E183*AA183/SUM($J183:$AB183)*(Eksplikatsioon!AF184)/SUMPRODUCT($J183:$AB183,Eksplikatsioon!$O184:$AG184),"")),"")</f>
        <v/>
      </c>
      <c r="AU183" s="52" t="str">
        <f>IFERROR(IF($G183=Tabelid!$L$6,$E183*AB183,IFERROR($E183*AB183/SUM($J183:$AB183)*(Eksplikatsioon!AG184)/SUMPRODUCT($J183:$AB183,Eksplikatsioon!$O184:$AG184),"")),"")</f>
        <v/>
      </c>
    </row>
    <row r="184" spans="1:47" x14ac:dyDescent="0.25">
      <c r="A184" s="38" t="str">
        <f>IF(Eksplikatsioon!A185=0,"",Eksplikatsioon!A185)</f>
        <v/>
      </c>
      <c r="B184" s="38" t="str">
        <f>IF(Eksplikatsioon!B185=0,"",Eksplikatsioon!B185)</f>
        <v/>
      </c>
      <c r="C184" s="38" t="str">
        <f>IF(Eksplikatsioon!C185=0,"",Eksplikatsioon!C185)</f>
        <v/>
      </c>
      <c r="D184" s="38" t="str">
        <f>IF(Eksplikatsioon!D185=0,"",Eksplikatsioon!D185)</f>
        <v/>
      </c>
      <c r="E184" s="38" t="str">
        <f>IF(Eksplikatsioon!F185=0,"",Eksplikatsioon!F185)</f>
        <v/>
      </c>
      <c r="F184" s="38" t="str">
        <f>IF(Eksplikatsioon!H185=0,"",Eksplikatsioon!H185)</f>
        <v/>
      </c>
      <c r="G184" s="38" t="str">
        <f>IF(Eksplikatsioon!J185=0,"",Eksplikatsioon!J185)</f>
        <v/>
      </c>
      <c r="H184" s="38" t="str">
        <f>IF(Eksplikatsioon!K185=0,"",Eksplikatsioon!K185)</f>
        <v/>
      </c>
      <c r="I184" s="38" t="str">
        <f>IF(Eksplikatsioon!L185=0,"",Eksplikatsioon!L185)</f>
        <v/>
      </c>
      <c r="J184" s="52"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52"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52"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52"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52"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52"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52"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52"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52"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52"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52"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52"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52"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52"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52"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52"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52"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52"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52"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52" t="str">
        <f>IFERROR(IF($G184=Tabelid!$L$6,$E184*J184,IFERROR($E184*J184/SUM($J184:$AB184)*(Eksplikatsioon!O185)/SUMPRODUCT($J184:$AB184,Eksplikatsioon!$O185:$AG185),"")),"")</f>
        <v/>
      </c>
      <c r="AD184" s="52" t="str">
        <f>IFERROR(IF($G184=Tabelid!$L$6,$E184*K184,IFERROR($E184*K184/SUM($J184:$AB184)*(Eksplikatsioon!P185)/SUMPRODUCT($J184:$AB184,Eksplikatsioon!$O185:$AG185),"")),"")</f>
        <v/>
      </c>
      <c r="AE184" s="52" t="str">
        <f>IFERROR(IF($G184=Tabelid!$L$6,$E184*L184,IFERROR($E184*L184/SUM($J184:$AB184)*(Eksplikatsioon!Q185)/SUMPRODUCT($J184:$AB184,Eksplikatsioon!$O185:$AG185),"")),"")</f>
        <v/>
      </c>
      <c r="AF184" s="52" t="str">
        <f>IFERROR(IF($G184=Tabelid!$L$6,$E184*M184,IFERROR($E184*M184/SUM($J184:$AB184)*(Eksplikatsioon!R185)/SUMPRODUCT($J184:$AB184,Eksplikatsioon!$O185:$AG185),"")),"")</f>
        <v/>
      </c>
      <c r="AG184" s="52" t="str">
        <f>IFERROR(IF($G184=Tabelid!$L$6,$E184*N184,IFERROR($E184*N184/SUM($J184:$AB184)*(Eksplikatsioon!S185)/SUMPRODUCT($J184:$AB184,Eksplikatsioon!$O185:$AG185),"")),"")</f>
        <v/>
      </c>
      <c r="AH184" s="52" t="str">
        <f>IFERROR(IF($G184=Tabelid!$L$6,$E184*O184,IFERROR($E184*O184/SUM($J184:$AB184)*(Eksplikatsioon!T185)/SUMPRODUCT($J184:$AB184,Eksplikatsioon!$O185:$AG185),"")),"")</f>
        <v/>
      </c>
      <c r="AI184" s="52" t="str">
        <f>IFERROR(IF($G184=Tabelid!$L$6,$E184*P184,IFERROR($E184*P184/SUM($J184:$AB184)*(Eksplikatsioon!U185)/SUMPRODUCT($J184:$AB184,Eksplikatsioon!$O185:$AG185),"")),"")</f>
        <v/>
      </c>
      <c r="AJ184" s="52" t="str">
        <f>IFERROR(IF($G184=Tabelid!$L$6,$E184*Q184,IFERROR($E184*Q184/SUM($J184:$AB184)*(Eksplikatsioon!V185)/SUMPRODUCT($J184:$AB184,Eksplikatsioon!$O185:$AG185),"")),"")</f>
        <v/>
      </c>
      <c r="AK184" s="52" t="str">
        <f>IFERROR(IF($G184=Tabelid!$L$6,$E184*R184,IFERROR($E184*R184/SUM($J184:$AB184)*(Eksplikatsioon!W185)/SUMPRODUCT($J184:$AB184,Eksplikatsioon!$O185:$AG185),"")),"")</f>
        <v/>
      </c>
      <c r="AL184" s="52" t="str">
        <f>IFERROR(IF($G184=Tabelid!$L$6,$E184*S184,IFERROR($E184*S184/SUM($J184:$AB184)*(Eksplikatsioon!X185)/SUMPRODUCT($J184:$AB184,Eksplikatsioon!$O185:$AG185),"")),"")</f>
        <v/>
      </c>
      <c r="AM184" s="52" t="str">
        <f>IFERROR(IF($G184=Tabelid!$L$6,$E184*T184,IFERROR($E184*T184/SUM($J184:$AB184)*(Eksplikatsioon!Y185)/SUMPRODUCT($J184:$AB184,Eksplikatsioon!$O185:$AG185),"")),"")</f>
        <v/>
      </c>
      <c r="AN184" s="52" t="str">
        <f>IFERROR(IF($G184=Tabelid!$L$6,$E184*U184,IFERROR($E184*U184/SUM($J184:$AB184)*(Eksplikatsioon!Z185)/SUMPRODUCT($J184:$AB184,Eksplikatsioon!$O185:$AG185),"")),"")</f>
        <v/>
      </c>
      <c r="AO184" s="52" t="str">
        <f>IFERROR(IF($G184=Tabelid!$L$6,$E184*V184,IFERROR($E184*V184/SUM($J184:$AB184)*(Eksplikatsioon!AA185)/SUMPRODUCT($J184:$AB184,Eksplikatsioon!$O185:$AG185),"")),"")</f>
        <v/>
      </c>
      <c r="AP184" s="52" t="str">
        <f>IFERROR(IF($G184=Tabelid!$L$6,$E184*W184,IFERROR($E184*W184/SUM($J184:$AB184)*(Eksplikatsioon!AB185)/SUMPRODUCT($J184:$AB184,Eksplikatsioon!$O185:$AG185),"")),"")</f>
        <v/>
      </c>
      <c r="AQ184" s="52" t="str">
        <f>IFERROR(IF($G184=Tabelid!$L$6,$E184*X184,IFERROR($E184*X184/SUM($J184:$AB184)*(Eksplikatsioon!AC185)/SUMPRODUCT($J184:$AB184,Eksplikatsioon!$O185:$AG185),"")),"")</f>
        <v/>
      </c>
      <c r="AR184" s="52" t="str">
        <f>IFERROR(IF($G184=Tabelid!$L$6,$E184*Y184,IFERROR($E184*Y184/SUM($J184:$AB184)*(Eksplikatsioon!AD185)/SUMPRODUCT($J184:$AB184,Eksplikatsioon!$O185:$AG185),"")),"")</f>
        <v/>
      </c>
      <c r="AS184" s="52" t="str">
        <f>IFERROR(IF($G184=Tabelid!$L$6,$E184*Z184,IFERROR($E184*Z184/SUM($J184:$AB184)*(Eksplikatsioon!AE185)/SUMPRODUCT($J184:$AB184,Eksplikatsioon!$O185:$AG185),"")),"")</f>
        <v/>
      </c>
      <c r="AT184" s="52" t="str">
        <f>IFERROR(IF($G184=Tabelid!$L$6,$E184*AA184,IFERROR($E184*AA184/SUM($J184:$AB184)*(Eksplikatsioon!AF185)/SUMPRODUCT($J184:$AB184,Eksplikatsioon!$O185:$AG185),"")),"")</f>
        <v/>
      </c>
      <c r="AU184" s="52" t="str">
        <f>IFERROR(IF($G184=Tabelid!$L$6,$E184*AB184,IFERROR($E184*AB184/SUM($J184:$AB184)*(Eksplikatsioon!AG185)/SUMPRODUCT($J184:$AB184,Eksplikatsioon!$O185:$AG185),"")),"")</f>
        <v/>
      </c>
    </row>
    <row r="185" spans="1:47" x14ac:dyDescent="0.25">
      <c r="A185" s="38" t="str">
        <f>IF(Eksplikatsioon!A186=0,"",Eksplikatsioon!A186)</f>
        <v/>
      </c>
      <c r="B185" s="38" t="str">
        <f>IF(Eksplikatsioon!B186=0,"",Eksplikatsioon!B186)</f>
        <v/>
      </c>
      <c r="C185" s="38" t="str">
        <f>IF(Eksplikatsioon!C186=0,"",Eksplikatsioon!C186)</f>
        <v/>
      </c>
      <c r="D185" s="38" t="str">
        <f>IF(Eksplikatsioon!D186=0,"",Eksplikatsioon!D186)</f>
        <v/>
      </c>
      <c r="E185" s="38" t="str">
        <f>IF(Eksplikatsioon!F186=0,"",Eksplikatsioon!F186)</f>
        <v/>
      </c>
      <c r="F185" s="38" t="str">
        <f>IF(Eksplikatsioon!H186=0,"",Eksplikatsioon!H186)</f>
        <v/>
      </c>
      <c r="G185" s="38" t="str">
        <f>IF(Eksplikatsioon!J186=0,"",Eksplikatsioon!J186)</f>
        <v/>
      </c>
      <c r="H185" s="38" t="str">
        <f>IF(Eksplikatsioon!K186=0,"",Eksplikatsioon!K186)</f>
        <v/>
      </c>
      <c r="I185" s="38" t="str">
        <f>IF(Eksplikatsioon!L186=0,"",Eksplikatsioon!L186)</f>
        <v/>
      </c>
      <c r="J185" s="52"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52"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52"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52"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52"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52"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52"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52"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52"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52"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52"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52"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52"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52"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52"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52"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52"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52"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52"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52" t="str">
        <f>IFERROR(IF($G185=Tabelid!$L$6,$E185*J185,IFERROR($E185*J185/SUM($J185:$AB185)*(Eksplikatsioon!O186)/SUMPRODUCT($J185:$AB185,Eksplikatsioon!$O186:$AG186),"")),"")</f>
        <v/>
      </c>
      <c r="AD185" s="52" t="str">
        <f>IFERROR(IF($G185=Tabelid!$L$6,$E185*K185,IFERROR($E185*K185/SUM($J185:$AB185)*(Eksplikatsioon!P186)/SUMPRODUCT($J185:$AB185,Eksplikatsioon!$O186:$AG186),"")),"")</f>
        <v/>
      </c>
      <c r="AE185" s="52" t="str">
        <f>IFERROR(IF($G185=Tabelid!$L$6,$E185*L185,IFERROR($E185*L185/SUM($J185:$AB185)*(Eksplikatsioon!Q186)/SUMPRODUCT($J185:$AB185,Eksplikatsioon!$O186:$AG186),"")),"")</f>
        <v/>
      </c>
      <c r="AF185" s="52" t="str">
        <f>IFERROR(IF($G185=Tabelid!$L$6,$E185*M185,IFERROR($E185*M185/SUM($J185:$AB185)*(Eksplikatsioon!R186)/SUMPRODUCT($J185:$AB185,Eksplikatsioon!$O186:$AG186),"")),"")</f>
        <v/>
      </c>
      <c r="AG185" s="52" t="str">
        <f>IFERROR(IF($G185=Tabelid!$L$6,$E185*N185,IFERROR($E185*N185/SUM($J185:$AB185)*(Eksplikatsioon!S186)/SUMPRODUCT($J185:$AB185,Eksplikatsioon!$O186:$AG186),"")),"")</f>
        <v/>
      </c>
      <c r="AH185" s="52" t="str">
        <f>IFERROR(IF($G185=Tabelid!$L$6,$E185*O185,IFERROR($E185*O185/SUM($J185:$AB185)*(Eksplikatsioon!T186)/SUMPRODUCT($J185:$AB185,Eksplikatsioon!$O186:$AG186),"")),"")</f>
        <v/>
      </c>
      <c r="AI185" s="52" t="str">
        <f>IFERROR(IF($G185=Tabelid!$L$6,$E185*P185,IFERROR($E185*P185/SUM($J185:$AB185)*(Eksplikatsioon!U186)/SUMPRODUCT($J185:$AB185,Eksplikatsioon!$O186:$AG186),"")),"")</f>
        <v/>
      </c>
      <c r="AJ185" s="52" t="str">
        <f>IFERROR(IF($G185=Tabelid!$L$6,$E185*Q185,IFERROR($E185*Q185/SUM($J185:$AB185)*(Eksplikatsioon!V186)/SUMPRODUCT($J185:$AB185,Eksplikatsioon!$O186:$AG186),"")),"")</f>
        <v/>
      </c>
      <c r="AK185" s="52" t="str">
        <f>IFERROR(IF($G185=Tabelid!$L$6,$E185*R185,IFERROR($E185*R185/SUM($J185:$AB185)*(Eksplikatsioon!W186)/SUMPRODUCT($J185:$AB185,Eksplikatsioon!$O186:$AG186),"")),"")</f>
        <v/>
      </c>
      <c r="AL185" s="52" t="str">
        <f>IFERROR(IF($G185=Tabelid!$L$6,$E185*S185,IFERROR($E185*S185/SUM($J185:$AB185)*(Eksplikatsioon!X186)/SUMPRODUCT($J185:$AB185,Eksplikatsioon!$O186:$AG186),"")),"")</f>
        <v/>
      </c>
      <c r="AM185" s="52" t="str">
        <f>IFERROR(IF($G185=Tabelid!$L$6,$E185*T185,IFERROR($E185*T185/SUM($J185:$AB185)*(Eksplikatsioon!Y186)/SUMPRODUCT($J185:$AB185,Eksplikatsioon!$O186:$AG186),"")),"")</f>
        <v/>
      </c>
      <c r="AN185" s="52" t="str">
        <f>IFERROR(IF($G185=Tabelid!$L$6,$E185*U185,IFERROR($E185*U185/SUM($J185:$AB185)*(Eksplikatsioon!Z186)/SUMPRODUCT($J185:$AB185,Eksplikatsioon!$O186:$AG186),"")),"")</f>
        <v/>
      </c>
      <c r="AO185" s="52" t="str">
        <f>IFERROR(IF($G185=Tabelid!$L$6,$E185*V185,IFERROR($E185*V185/SUM($J185:$AB185)*(Eksplikatsioon!AA186)/SUMPRODUCT($J185:$AB185,Eksplikatsioon!$O186:$AG186),"")),"")</f>
        <v/>
      </c>
      <c r="AP185" s="52" t="str">
        <f>IFERROR(IF($G185=Tabelid!$L$6,$E185*W185,IFERROR($E185*W185/SUM($J185:$AB185)*(Eksplikatsioon!AB186)/SUMPRODUCT($J185:$AB185,Eksplikatsioon!$O186:$AG186),"")),"")</f>
        <v/>
      </c>
      <c r="AQ185" s="52" t="str">
        <f>IFERROR(IF($G185=Tabelid!$L$6,$E185*X185,IFERROR($E185*X185/SUM($J185:$AB185)*(Eksplikatsioon!AC186)/SUMPRODUCT($J185:$AB185,Eksplikatsioon!$O186:$AG186),"")),"")</f>
        <v/>
      </c>
      <c r="AR185" s="52" t="str">
        <f>IFERROR(IF($G185=Tabelid!$L$6,$E185*Y185,IFERROR($E185*Y185/SUM($J185:$AB185)*(Eksplikatsioon!AD186)/SUMPRODUCT($J185:$AB185,Eksplikatsioon!$O186:$AG186),"")),"")</f>
        <v/>
      </c>
      <c r="AS185" s="52" t="str">
        <f>IFERROR(IF($G185=Tabelid!$L$6,$E185*Z185,IFERROR($E185*Z185/SUM($J185:$AB185)*(Eksplikatsioon!AE186)/SUMPRODUCT($J185:$AB185,Eksplikatsioon!$O186:$AG186),"")),"")</f>
        <v/>
      </c>
      <c r="AT185" s="52" t="str">
        <f>IFERROR(IF($G185=Tabelid!$L$6,$E185*AA185,IFERROR($E185*AA185/SUM($J185:$AB185)*(Eksplikatsioon!AF186)/SUMPRODUCT($J185:$AB185,Eksplikatsioon!$O186:$AG186),"")),"")</f>
        <v/>
      </c>
      <c r="AU185" s="52" t="str">
        <f>IFERROR(IF($G185=Tabelid!$L$6,$E185*AB185,IFERROR($E185*AB185/SUM($J185:$AB185)*(Eksplikatsioon!AG186)/SUMPRODUCT($J185:$AB185,Eksplikatsioon!$O186:$AG186),"")),"")</f>
        <v/>
      </c>
    </row>
    <row r="186" spans="1:47" x14ac:dyDescent="0.25">
      <c r="A186" s="38" t="str">
        <f>IF(Eksplikatsioon!A187=0,"",Eksplikatsioon!A187)</f>
        <v/>
      </c>
      <c r="B186" s="38" t="str">
        <f>IF(Eksplikatsioon!B187=0,"",Eksplikatsioon!B187)</f>
        <v/>
      </c>
      <c r="C186" s="38" t="str">
        <f>IF(Eksplikatsioon!C187=0,"",Eksplikatsioon!C187)</f>
        <v/>
      </c>
      <c r="D186" s="38" t="str">
        <f>IF(Eksplikatsioon!D187=0,"",Eksplikatsioon!D187)</f>
        <v/>
      </c>
      <c r="E186" s="38" t="str">
        <f>IF(Eksplikatsioon!F187=0,"",Eksplikatsioon!F187)</f>
        <v/>
      </c>
      <c r="F186" s="38" t="str">
        <f>IF(Eksplikatsioon!H187=0,"",Eksplikatsioon!H187)</f>
        <v/>
      </c>
      <c r="G186" s="38" t="str">
        <f>IF(Eksplikatsioon!J187=0,"",Eksplikatsioon!J187)</f>
        <v/>
      </c>
      <c r="H186" s="38" t="str">
        <f>IF(Eksplikatsioon!K187=0,"",Eksplikatsioon!K187)</f>
        <v/>
      </c>
      <c r="I186" s="38" t="str">
        <f>IF(Eksplikatsioon!L187=0,"",Eksplikatsioon!L187)</f>
        <v/>
      </c>
      <c r="J186" s="52"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52"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52"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52"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52"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52"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52"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52"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52"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52"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52"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52"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52"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52"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52"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52"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52"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52"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52"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52" t="str">
        <f>IFERROR(IF($G186=Tabelid!$L$6,$E186*J186,IFERROR($E186*J186/SUM($J186:$AB186)*(Eksplikatsioon!O187)/SUMPRODUCT($J186:$AB186,Eksplikatsioon!$O187:$AG187),"")),"")</f>
        <v/>
      </c>
      <c r="AD186" s="52" t="str">
        <f>IFERROR(IF($G186=Tabelid!$L$6,$E186*K186,IFERROR($E186*K186/SUM($J186:$AB186)*(Eksplikatsioon!P187)/SUMPRODUCT($J186:$AB186,Eksplikatsioon!$O187:$AG187),"")),"")</f>
        <v/>
      </c>
      <c r="AE186" s="52" t="str">
        <f>IFERROR(IF($G186=Tabelid!$L$6,$E186*L186,IFERROR($E186*L186/SUM($J186:$AB186)*(Eksplikatsioon!Q187)/SUMPRODUCT($J186:$AB186,Eksplikatsioon!$O187:$AG187),"")),"")</f>
        <v/>
      </c>
      <c r="AF186" s="52" t="str">
        <f>IFERROR(IF($G186=Tabelid!$L$6,$E186*M186,IFERROR($E186*M186/SUM($J186:$AB186)*(Eksplikatsioon!R187)/SUMPRODUCT($J186:$AB186,Eksplikatsioon!$O187:$AG187),"")),"")</f>
        <v/>
      </c>
      <c r="AG186" s="52" t="str">
        <f>IFERROR(IF($G186=Tabelid!$L$6,$E186*N186,IFERROR($E186*N186/SUM($J186:$AB186)*(Eksplikatsioon!S187)/SUMPRODUCT($J186:$AB186,Eksplikatsioon!$O187:$AG187),"")),"")</f>
        <v/>
      </c>
      <c r="AH186" s="52" t="str">
        <f>IFERROR(IF($G186=Tabelid!$L$6,$E186*O186,IFERROR($E186*O186/SUM($J186:$AB186)*(Eksplikatsioon!T187)/SUMPRODUCT($J186:$AB186,Eksplikatsioon!$O187:$AG187),"")),"")</f>
        <v/>
      </c>
      <c r="AI186" s="52" t="str">
        <f>IFERROR(IF($G186=Tabelid!$L$6,$E186*P186,IFERROR($E186*P186/SUM($J186:$AB186)*(Eksplikatsioon!U187)/SUMPRODUCT($J186:$AB186,Eksplikatsioon!$O187:$AG187),"")),"")</f>
        <v/>
      </c>
      <c r="AJ186" s="52" t="str">
        <f>IFERROR(IF($G186=Tabelid!$L$6,$E186*Q186,IFERROR($E186*Q186/SUM($J186:$AB186)*(Eksplikatsioon!V187)/SUMPRODUCT($J186:$AB186,Eksplikatsioon!$O187:$AG187),"")),"")</f>
        <v/>
      </c>
      <c r="AK186" s="52" t="str">
        <f>IFERROR(IF($G186=Tabelid!$L$6,$E186*R186,IFERROR($E186*R186/SUM($J186:$AB186)*(Eksplikatsioon!W187)/SUMPRODUCT($J186:$AB186,Eksplikatsioon!$O187:$AG187),"")),"")</f>
        <v/>
      </c>
      <c r="AL186" s="52" t="str">
        <f>IFERROR(IF($G186=Tabelid!$L$6,$E186*S186,IFERROR($E186*S186/SUM($J186:$AB186)*(Eksplikatsioon!X187)/SUMPRODUCT($J186:$AB186,Eksplikatsioon!$O187:$AG187),"")),"")</f>
        <v/>
      </c>
      <c r="AM186" s="52" t="str">
        <f>IFERROR(IF($G186=Tabelid!$L$6,$E186*T186,IFERROR($E186*T186/SUM($J186:$AB186)*(Eksplikatsioon!Y187)/SUMPRODUCT($J186:$AB186,Eksplikatsioon!$O187:$AG187),"")),"")</f>
        <v/>
      </c>
      <c r="AN186" s="52" t="str">
        <f>IFERROR(IF($G186=Tabelid!$L$6,$E186*U186,IFERROR($E186*U186/SUM($J186:$AB186)*(Eksplikatsioon!Z187)/SUMPRODUCT($J186:$AB186,Eksplikatsioon!$O187:$AG187),"")),"")</f>
        <v/>
      </c>
      <c r="AO186" s="52" t="str">
        <f>IFERROR(IF($G186=Tabelid!$L$6,$E186*V186,IFERROR($E186*V186/SUM($J186:$AB186)*(Eksplikatsioon!AA187)/SUMPRODUCT($J186:$AB186,Eksplikatsioon!$O187:$AG187),"")),"")</f>
        <v/>
      </c>
      <c r="AP186" s="52" t="str">
        <f>IFERROR(IF($G186=Tabelid!$L$6,$E186*W186,IFERROR($E186*W186/SUM($J186:$AB186)*(Eksplikatsioon!AB187)/SUMPRODUCT($J186:$AB186,Eksplikatsioon!$O187:$AG187),"")),"")</f>
        <v/>
      </c>
      <c r="AQ186" s="52" t="str">
        <f>IFERROR(IF($G186=Tabelid!$L$6,$E186*X186,IFERROR($E186*X186/SUM($J186:$AB186)*(Eksplikatsioon!AC187)/SUMPRODUCT($J186:$AB186,Eksplikatsioon!$O187:$AG187),"")),"")</f>
        <v/>
      </c>
      <c r="AR186" s="52" t="str">
        <f>IFERROR(IF($G186=Tabelid!$L$6,$E186*Y186,IFERROR($E186*Y186/SUM($J186:$AB186)*(Eksplikatsioon!AD187)/SUMPRODUCT($J186:$AB186,Eksplikatsioon!$O187:$AG187),"")),"")</f>
        <v/>
      </c>
      <c r="AS186" s="52" t="str">
        <f>IFERROR(IF($G186=Tabelid!$L$6,$E186*Z186,IFERROR($E186*Z186/SUM($J186:$AB186)*(Eksplikatsioon!AE187)/SUMPRODUCT($J186:$AB186,Eksplikatsioon!$O187:$AG187),"")),"")</f>
        <v/>
      </c>
      <c r="AT186" s="52" t="str">
        <f>IFERROR(IF($G186=Tabelid!$L$6,$E186*AA186,IFERROR($E186*AA186/SUM($J186:$AB186)*(Eksplikatsioon!AF187)/SUMPRODUCT($J186:$AB186,Eksplikatsioon!$O187:$AG187),"")),"")</f>
        <v/>
      </c>
      <c r="AU186" s="52" t="str">
        <f>IFERROR(IF($G186=Tabelid!$L$6,$E186*AB186,IFERROR($E186*AB186/SUM($J186:$AB186)*(Eksplikatsioon!AG187)/SUMPRODUCT($J186:$AB186,Eksplikatsioon!$O187:$AG187),"")),"")</f>
        <v/>
      </c>
    </row>
    <row r="187" spans="1:47" x14ac:dyDescent="0.25">
      <c r="A187" s="38" t="str">
        <f>IF(Eksplikatsioon!A188=0,"",Eksplikatsioon!A188)</f>
        <v/>
      </c>
      <c r="B187" s="38" t="str">
        <f>IF(Eksplikatsioon!B188=0,"",Eksplikatsioon!B188)</f>
        <v/>
      </c>
      <c r="C187" s="38" t="str">
        <f>IF(Eksplikatsioon!C188=0,"",Eksplikatsioon!C188)</f>
        <v/>
      </c>
      <c r="D187" s="38" t="str">
        <f>IF(Eksplikatsioon!D188=0,"",Eksplikatsioon!D188)</f>
        <v/>
      </c>
      <c r="E187" s="38" t="str">
        <f>IF(Eksplikatsioon!F188=0,"",Eksplikatsioon!F188)</f>
        <v/>
      </c>
      <c r="F187" s="38" t="str">
        <f>IF(Eksplikatsioon!H188=0,"",Eksplikatsioon!H188)</f>
        <v/>
      </c>
      <c r="G187" s="38" t="str">
        <f>IF(Eksplikatsioon!J188=0,"",Eksplikatsioon!J188)</f>
        <v/>
      </c>
      <c r="H187" s="38" t="str">
        <f>IF(Eksplikatsioon!K188=0,"",Eksplikatsioon!K188)</f>
        <v/>
      </c>
      <c r="I187" s="38" t="str">
        <f>IF(Eksplikatsioon!L188=0,"",Eksplikatsioon!L188)</f>
        <v/>
      </c>
      <c r="J187" s="52"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52"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52"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52"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52"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52"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52"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52"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52"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52"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52"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52"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52"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52"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52"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52"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52"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52"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52"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52" t="str">
        <f>IFERROR(IF($G187=Tabelid!$L$6,$E187*J187,IFERROR($E187*J187/SUM($J187:$AB187)*(Eksplikatsioon!O188)/SUMPRODUCT($J187:$AB187,Eksplikatsioon!$O188:$AG188),"")),"")</f>
        <v/>
      </c>
      <c r="AD187" s="52" t="str">
        <f>IFERROR(IF($G187=Tabelid!$L$6,$E187*K187,IFERROR($E187*K187/SUM($J187:$AB187)*(Eksplikatsioon!P188)/SUMPRODUCT($J187:$AB187,Eksplikatsioon!$O188:$AG188),"")),"")</f>
        <v/>
      </c>
      <c r="AE187" s="52" t="str">
        <f>IFERROR(IF($G187=Tabelid!$L$6,$E187*L187,IFERROR($E187*L187/SUM($J187:$AB187)*(Eksplikatsioon!Q188)/SUMPRODUCT($J187:$AB187,Eksplikatsioon!$O188:$AG188),"")),"")</f>
        <v/>
      </c>
      <c r="AF187" s="52" t="str">
        <f>IFERROR(IF($G187=Tabelid!$L$6,$E187*M187,IFERROR($E187*M187/SUM($J187:$AB187)*(Eksplikatsioon!R188)/SUMPRODUCT($J187:$AB187,Eksplikatsioon!$O188:$AG188),"")),"")</f>
        <v/>
      </c>
      <c r="AG187" s="52" t="str">
        <f>IFERROR(IF($G187=Tabelid!$L$6,$E187*N187,IFERROR($E187*N187/SUM($J187:$AB187)*(Eksplikatsioon!S188)/SUMPRODUCT($J187:$AB187,Eksplikatsioon!$O188:$AG188),"")),"")</f>
        <v/>
      </c>
      <c r="AH187" s="52" t="str">
        <f>IFERROR(IF($G187=Tabelid!$L$6,$E187*O187,IFERROR($E187*O187/SUM($J187:$AB187)*(Eksplikatsioon!T188)/SUMPRODUCT($J187:$AB187,Eksplikatsioon!$O188:$AG188),"")),"")</f>
        <v/>
      </c>
      <c r="AI187" s="52" t="str">
        <f>IFERROR(IF($G187=Tabelid!$L$6,$E187*P187,IFERROR($E187*P187/SUM($J187:$AB187)*(Eksplikatsioon!U188)/SUMPRODUCT($J187:$AB187,Eksplikatsioon!$O188:$AG188),"")),"")</f>
        <v/>
      </c>
      <c r="AJ187" s="52" t="str">
        <f>IFERROR(IF($G187=Tabelid!$L$6,$E187*Q187,IFERROR($E187*Q187/SUM($J187:$AB187)*(Eksplikatsioon!V188)/SUMPRODUCT($J187:$AB187,Eksplikatsioon!$O188:$AG188),"")),"")</f>
        <v/>
      </c>
      <c r="AK187" s="52" t="str">
        <f>IFERROR(IF($G187=Tabelid!$L$6,$E187*R187,IFERROR($E187*R187/SUM($J187:$AB187)*(Eksplikatsioon!W188)/SUMPRODUCT($J187:$AB187,Eksplikatsioon!$O188:$AG188),"")),"")</f>
        <v/>
      </c>
      <c r="AL187" s="52" t="str">
        <f>IFERROR(IF($G187=Tabelid!$L$6,$E187*S187,IFERROR($E187*S187/SUM($J187:$AB187)*(Eksplikatsioon!X188)/SUMPRODUCT($J187:$AB187,Eksplikatsioon!$O188:$AG188),"")),"")</f>
        <v/>
      </c>
      <c r="AM187" s="52" t="str">
        <f>IFERROR(IF($G187=Tabelid!$L$6,$E187*T187,IFERROR($E187*T187/SUM($J187:$AB187)*(Eksplikatsioon!Y188)/SUMPRODUCT($J187:$AB187,Eksplikatsioon!$O188:$AG188),"")),"")</f>
        <v/>
      </c>
      <c r="AN187" s="52" t="str">
        <f>IFERROR(IF($G187=Tabelid!$L$6,$E187*U187,IFERROR($E187*U187/SUM($J187:$AB187)*(Eksplikatsioon!Z188)/SUMPRODUCT($J187:$AB187,Eksplikatsioon!$O188:$AG188),"")),"")</f>
        <v/>
      </c>
      <c r="AO187" s="52" t="str">
        <f>IFERROR(IF($G187=Tabelid!$L$6,$E187*V187,IFERROR($E187*V187/SUM($J187:$AB187)*(Eksplikatsioon!AA188)/SUMPRODUCT($J187:$AB187,Eksplikatsioon!$O188:$AG188),"")),"")</f>
        <v/>
      </c>
      <c r="AP187" s="52" t="str">
        <f>IFERROR(IF($G187=Tabelid!$L$6,$E187*W187,IFERROR($E187*W187/SUM($J187:$AB187)*(Eksplikatsioon!AB188)/SUMPRODUCT($J187:$AB187,Eksplikatsioon!$O188:$AG188),"")),"")</f>
        <v/>
      </c>
      <c r="AQ187" s="52" t="str">
        <f>IFERROR(IF($G187=Tabelid!$L$6,$E187*X187,IFERROR($E187*X187/SUM($J187:$AB187)*(Eksplikatsioon!AC188)/SUMPRODUCT($J187:$AB187,Eksplikatsioon!$O188:$AG188),"")),"")</f>
        <v/>
      </c>
      <c r="AR187" s="52" t="str">
        <f>IFERROR(IF($G187=Tabelid!$L$6,$E187*Y187,IFERROR($E187*Y187/SUM($J187:$AB187)*(Eksplikatsioon!AD188)/SUMPRODUCT($J187:$AB187,Eksplikatsioon!$O188:$AG188),"")),"")</f>
        <v/>
      </c>
      <c r="AS187" s="52" t="str">
        <f>IFERROR(IF($G187=Tabelid!$L$6,$E187*Z187,IFERROR($E187*Z187/SUM($J187:$AB187)*(Eksplikatsioon!AE188)/SUMPRODUCT($J187:$AB187,Eksplikatsioon!$O188:$AG188),"")),"")</f>
        <v/>
      </c>
      <c r="AT187" s="52" t="str">
        <f>IFERROR(IF($G187=Tabelid!$L$6,$E187*AA187,IFERROR($E187*AA187/SUM($J187:$AB187)*(Eksplikatsioon!AF188)/SUMPRODUCT($J187:$AB187,Eksplikatsioon!$O188:$AG188),"")),"")</f>
        <v/>
      </c>
      <c r="AU187" s="52" t="str">
        <f>IFERROR(IF($G187=Tabelid!$L$6,$E187*AB187,IFERROR($E187*AB187/SUM($J187:$AB187)*(Eksplikatsioon!AG188)/SUMPRODUCT($J187:$AB187,Eksplikatsioon!$O188:$AG188),"")),"")</f>
        <v/>
      </c>
    </row>
    <row r="188" spans="1:47" x14ac:dyDescent="0.25">
      <c r="A188" s="38" t="str">
        <f>IF(Eksplikatsioon!A189=0,"",Eksplikatsioon!A189)</f>
        <v/>
      </c>
      <c r="B188" s="38" t="str">
        <f>IF(Eksplikatsioon!B189=0,"",Eksplikatsioon!B189)</f>
        <v/>
      </c>
      <c r="C188" s="38" t="str">
        <f>IF(Eksplikatsioon!C189=0,"",Eksplikatsioon!C189)</f>
        <v/>
      </c>
      <c r="D188" s="38" t="str">
        <f>IF(Eksplikatsioon!D189=0,"",Eksplikatsioon!D189)</f>
        <v/>
      </c>
      <c r="E188" s="38" t="str">
        <f>IF(Eksplikatsioon!F189=0,"",Eksplikatsioon!F189)</f>
        <v/>
      </c>
      <c r="F188" s="38" t="str">
        <f>IF(Eksplikatsioon!H189=0,"",Eksplikatsioon!H189)</f>
        <v/>
      </c>
      <c r="G188" s="38" t="str">
        <f>IF(Eksplikatsioon!J189=0,"",Eksplikatsioon!J189)</f>
        <v/>
      </c>
      <c r="H188" s="38" t="str">
        <f>IF(Eksplikatsioon!K189=0,"",Eksplikatsioon!K189)</f>
        <v/>
      </c>
      <c r="I188" s="38" t="str">
        <f>IF(Eksplikatsioon!L189=0,"",Eksplikatsioon!L189)</f>
        <v/>
      </c>
      <c r="J188" s="52"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52"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52"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52"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52"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52"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52"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52"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52"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52"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52"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52"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52"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52"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52"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52"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52"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52"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52"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52" t="str">
        <f>IFERROR(IF($G188=Tabelid!$L$6,$E188*J188,IFERROR($E188*J188/SUM($J188:$AB188)*(Eksplikatsioon!O189)/SUMPRODUCT($J188:$AB188,Eksplikatsioon!$O189:$AG189),"")),"")</f>
        <v/>
      </c>
      <c r="AD188" s="52" t="str">
        <f>IFERROR(IF($G188=Tabelid!$L$6,$E188*K188,IFERROR($E188*K188/SUM($J188:$AB188)*(Eksplikatsioon!P189)/SUMPRODUCT($J188:$AB188,Eksplikatsioon!$O189:$AG189),"")),"")</f>
        <v/>
      </c>
      <c r="AE188" s="52" t="str">
        <f>IFERROR(IF($G188=Tabelid!$L$6,$E188*L188,IFERROR($E188*L188/SUM($J188:$AB188)*(Eksplikatsioon!Q189)/SUMPRODUCT($J188:$AB188,Eksplikatsioon!$O189:$AG189),"")),"")</f>
        <v/>
      </c>
      <c r="AF188" s="52" t="str">
        <f>IFERROR(IF($G188=Tabelid!$L$6,$E188*M188,IFERROR($E188*M188/SUM($J188:$AB188)*(Eksplikatsioon!R189)/SUMPRODUCT($J188:$AB188,Eksplikatsioon!$O189:$AG189),"")),"")</f>
        <v/>
      </c>
      <c r="AG188" s="52" t="str">
        <f>IFERROR(IF($G188=Tabelid!$L$6,$E188*N188,IFERROR($E188*N188/SUM($J188:$AB188)*(Eksplikatsioon!S189)/SUMPRODUCT($J188:$AB188,Eksplikatsioon!$O189:$AG189),"")),"")</f>
        <v/>
      </c>
      <c r="AH188" s="52" t="str">
        <f>IFERROR(IF($G188=Tabelid!$L$6,$E188*O188,IFERROR($E188*O188/SUM($J188:$AB188)*(Eksplikatsioon!T189)/SUMPRODUCT($J188:$AB188,Eksplikatsioon!$O189:$AG189),"")),"")</f>
        <v/>
      </c>
      <c r="AI188" s="52" t="str">
        <f>IFERROR(IF($G188=Tabelid!$L$6,$E188*P188,IFERROR($E188*P188/SUM($J188:$AB188)*(Eksplikatsioon!U189)/SUMPRODUCT($J188:$AB188,Eksplikatsioon!$O189:$AG189),"")),"")</f>
        <v/>
      </c>
      <c r="AJ188" s="52" t="str">
        <f>IFERROR(IF($G188=Tabelid!$L$6,$E188*Q188,IFERROR($E188*Q188/SUM($J188:$AB188)*(Eksplikatsioon!V189)/SUMPRODUCT($J188:$AB188,Eksplikatsioon!$O189:$AG189),"")),"")</f>
        <v/>
      </c>
      <c r="AK188" s="52" t="str">
        <f>IFERROR(IF($G188=Tabelid!$L$6,$E188*R188,IFERROR($E188*R188/SUM($J188:$AB188)*(Eksplikatsioon!W189)/SUMPRODUCT($J188:$AB188,Eksplikatsioon!$O189:$AG189),"")),"")</f>
        <v/>
      </c>
      <c r="AL188" s="52" t="str">
        <f>IFERROR(IF($G188=Tabelid!$L$6,$E188*S188,IFERROR($E188*S188/SUM($J188:$AB188)*(Eksplikatsioon!X189)/SUMPRODUCT($J188:$AB188,Eksplikatsioon!$O189:$AG189),"")),"")</f>
        <v/>
      </c>
      <c r="AM188" s="52" t="str">
        <f>IFERROR(IF($G188=Tabelid!$L$6,$E188*T188,IFERROR($E188*T188/SUM($J188:$AB188)*(Eksplikatsioon!Y189)/SUMPRODUCT($J188:$AB188,Eksplikatsioon!$O189:$AG189),"")),"")</f>
        <v/>
      </c>
      <c r="AN188" s="52" t="str">
        <f>IFERROR(IF($G188=Tabelid!$L$6,$E188*U188,IFERROR($E188*U188/SUM($J188:$AB188)*(Eksplikatsioon!Z189)/SUMPRODUCT($J188:$AB188,Eksplikatsioon!$O189:$AG189),"")),"")</f>
        <v/>
      </c>
      <c r="AO188" s="52" t="str">
        <f>IFERROR(IF($G188=Tabelid!$L$6,$E188*V188,IFERROR($E188*V188/SUM($J188:$AB188)*(Eksplikatsioon!AA189)/SUMPRODUCT($J188:$AB188,Eksplikatsioon!$O189:$AG189),"")),"")</f>
        <v/>
      </c>
      <c r="AP188" s="52" t="str">
        <f>IFERROR(IF($G188=Tabelid!$L$6,$E188*W188,IFERROR($E188*W188/SUM($J188:$AB188)*(Eksplikatsioon!AB189)/SUMPRODUCT($J188:$AB188,Eksplikatsioon!$O189:$AG189),"")),"")</f>
        <v/>
      </c>
      <c r="AQ188" s="52" t="str">
        <f>IFERROR(IF($G188=Tabelid!$L$6,$E188*X188,IFERROR($E188*X188/SUM($J188:$AB188)*(Eksplikatsioon!AC189)/SUMPRODUCT($J188:$AB188,Eksplikatsioon!$O189:$AG189),"")),"")</f>
        <v/>
      </c>
      <c r="AR188" s="52" t="str">
        <f>IFERROR(IF($G188=Tabelid!$L$6,$E188*Y188,IFERROR($E188*Y188/SUM($J188:$AB188)*(Eksplikatsioon!AD189)/SUMPRODUCT($J188:$AB188,Eksplikatsioon!$O189:$AG189),"")),"")</f>
        <v/>
      </c>
      <c r="AS188" s="52" t="str">
        <f>IFERROR(IF($G188=Tabelid!$L$6,$E188*Z188,IFERROR($E188*Z188/SUM($J188:$AB188)*(Eksplikatsioon!AE189)/SUMPRODUCT($J188:$AB188,Eksplikatsioon!$O189:$AG189),"")),"")</f>
        <v/>
      </c>
      <c r="AT188" s="52" t="str">
        <f>IFERROR(IF($G188=Tabelid!$L$6,$E188*AA188,IFERROR($E188*AA188/SUM($J188:$AB188)*(Eksplikatsioon!AF189)/SUMPRODUCT($J188:$AB188,Eksplikatsioon!$O189:$AG189),"")),"")</f>
        <v/>
      </c>
      <c r="AU188" s="52" t="str">
        <f>IFERROR(IF($G188=Tabelid!$L$6,$E188*AB188,IFERROR($E188*AB188/SUM($J188:$AB188)*(Eksplikatsioon!AG189)/SUMPRODUCT($J188:$AB188,Eksplikatsioon!$O189:$AG189),"")),"")</f>
        <v/>
      </c>
    </row>
    <row r="189" spans="1:47" x14ac:dyDescent="0.25">
      <c r="A189" s="38" t="str">
        <f>IF(Eksplikatsioon!A190=0,"",Eksplikatsioon!A190)</f>
        <v/>
      </c>
      <c r="B189" s="38" t="str">
        <f>IF(Eksplikatsioon!B190=0,"",Eksplikatsioon!B190)</f>
        <v/>
      </c>
      <c r="C189" s="38" t="str">
        <f>IF(Eksplikatsioon!C190=0,"",Eksplikatsioon!C190)</f>
        <v/>
      </c>
      <c r="D189" s="38" t="str">
        <f>IF(Eksplikatsioon!D190=0,"",Eksplikatsioon!D190)</f>
        <v/>
      </c>
      <c r="E189" s="38" t="str">
        <f>IF(Eksplikatsioon!F190=0,"",Eksplikatsioon!F190)</f>
        <v/>
      </c>
      <c r="F189" s="38" t="str">
        <f>IF(Eksplikatsioon!H190=0,"",Eksplikatsioon!H190)</f>
        <v/>
      </c>
      <c r="G189" s="38" t="str">
        <f>IF(Eksplikatsioon!J190=0,"",Eksplikatsioon!J190)</f>
        <v/>
      </c>
      <c r="H189" s="38" t="str">
        <f>IF(Eksplikatsioon!K190=0,"",Eksplikatsioon!K190)</f>
        <v/>
      </c>
      <c r="I189" s="38" t="str">
        <f>IF(Eksplikatsioon!L190=0,"",Eksplikatsioon!L190)</f>
        <v/>
      </c>
      <c r="J189" s="52"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52"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52"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52"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52"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52"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52"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52"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52"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52"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52"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52"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52"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52"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52"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52"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52"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52"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52"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52" t="str">
        <f>IFERROR(IF($G189=Tabelid!$L$6,$E189*J189,IFERROR($E189*J189/SUM($J189:$AB189)*(Eksplikatsioon!O190)/SUMPRODUCT($J189:$AB189,Eksplikatsioon!$O190:$AG190),"")),"")</f>
        <v/>
      </c>
      <c r="AD189" s="52" t="str">
        <f>IFERROR(IF($G189=Tabelid!$L$6,$E189*K189,IFERROR($E189*K189/SUM($J189:$AB189)*(Eksplikatsioon!P190)/SUMPRODUCT($J189:$AB189,Eksplikatsioon!$O190:$AG190),"")),"")</f>
        <v/>
      </c>
      <c r="AE189" s="52" t="str">
        <f>IFERROR(IF($G189=Tabelid!$L$6,$E189*L189,IFERROR($E189*L189/SUM($J189:$AB189)*(Eksplikatsioon!Q190)/SUMPRODUCT($J189:$AB189,Eksplikatsioon!$O190:$AG190),"")),"")</f>
        <v/>
      </c>
      <c r="AF189" s="52" t="str">
        <f>IFERROR(IF($G189=Tabelid!$L$6,$E189*M189,IFERROR($E189*M189/SUM($J189:$AB189)*(Eksplikatsioon!R190)/SUMPRODUCT($J189:$AB189,Eksplikatsioon!$O190:$AG190),"")),"")</f>
        <v/>
      </c>
      <c r="AG189" s="52" t="str">
        <f>IFERROR(IF($G189=Tabelid!$L$6,$E189*N189,IFERROR($E189*N189/SUM($J189:$AB189)*(Eksplikatsioon!S190)/SUMPRODUCT($J189:$AB189,Eksplikatsioon!$O190:$AG190),"")),"")</f>
        <v/>
      </c>
      <c r="AH189" s="52" t="str">
        <f>IFERROR(IF($G189=Tabelid!$L$6,$E189*O189,IFERROR($E189*O189/SUM($J189:$AB189)*(Eksplikatsioon!T190)/SUMPRODUCT($J189:$AB189,Eksplikatsioon!$O190:$AG190),"")),"")</f>
        <v/>
      </c>
      <c r="AI189" s="52" t="str">
        <f>IFERROR(IF($G189=Tabelid!$L$6,$E189*P189,IFERROR($E189*P189/SUM($J189:$AB189)*(Eksplikatsioon!U190)/SUMPRODUCT($J189:$AB189,Eksplikatsioon!$O190:$AG190),"")),"")</f>
        <v/>
      </c>
      <c r="AJ189" s="52" t="str">
        <f>IFERROR(IF($G189=Tabelid!$L$6,$E189*Q189,IFERROR($E189*Q189/SUM($J189:$AB189)*(Eksplikatsioon!V190)/SUMPRODUCT($J189:$AB189,Eksplikatsioon!$O190:$AG190),"")),"")</f>
        <v/>
      </c>
      <c r="AK189" s="52" t="str">
        <f>IFERROR(IF($G189=Tabelid!$L$6,$E189*R189,IFERROR($E189*R189/SUM($J189:$AB189)*(Eksplikatsioon!W190)/SUMPRODUCT($J189:$AB189,Eksplikatsioon!$O190:$AG190),"")),"")</f>
        <v/>
      </c>
      <c r="AL189" s="52" t="str">
        <f>IFERROR(IF($G189=Tabelid!$L$6,$E189*S189,IFERROR($E189*S189/SUM($J189:$AB189)*(Eksplikatsioon!X190)/SUMPRODUCT($J189:$AB189,Eksplikatsioon!$O190:$AG190),"")),"")</f>
        <v/>
      </c>
      <c r="AM189" s="52" t="str">
        <f>IFERROR(IF($G189=Tabelid!$L$6,$E189*T189,IFERROR($E189*T189/SUM($J189:$AB189)*(Eksplikatsioon!Y190)/SUMPRODUCT($J189:$AB189,Eksplikatsioon!$O190:$AG190),"")),"")</f>
        <v/>
      </c>
      <c r="AN189" s="52" t="str">
        <f>IFERROR(IF($G189=Tabelid!$L$6,$E189*U189,IFERROR($E189*U189/SUM($J189:$AB189)*(Eksplikatsioon!Z190)/SUMPRODUCT($J189:$AB189,Eksplikatsioon!$O190:$AG190),"")),"")</f>
        <v/>
      </c>
      <c r="AO189" s="52" t="str">
        <f>IFERROR(IF($G189=Tabelid!$L$6,$E189*V189,IFERROR($E189*V189/SUM($J189:$AB189)*(Eksplikatsioon!AA190)/SUMPRODUCT($J189:$AB189,Eksplikatsioon!$O190:$AG190),"")),"")</f>
        <v/>
      </c>
      <c r="AP189" s="52" t="str">
        <f>IFERROR(IF($G189=Tabelid!$L$6,$E189*W189,IFERROR($E189*W189/SUM($J189:$AB189)*(Eksplikatsioon!AB190)/SUMPRODUCT($J189:$AB189,Eksplikatsioon!$O190:$AG190),"")),"")</f>
        <v/>
      </c>
      <c r="AQ189" s="52" t="str">
        <f>IFERROR(IF($G189=Tabelid!$L$6,$E189*X189,IFERROR($E189*X189/SUM($J189:$AB189)*(Eksplikatsioon!AC190)/SUMPRODUCT($J189:$AB189,Eksplikatsioon!$O190:$AG190),"")),"")</f>
        <v/>
      </c>
      <c r="AR189" s="52" t="str">
        <f>IFERROR(IF($G189=Tabelid!$L$6,$E189*Y189,IFERROR($E189*Y189/SUM($J189:$AB189)*(Eksplikatsioon!AD190)/SUMPRODUCT($J189:$AB189,Eksplikatsioon!$O190:$AG190),"")),"")</f>
        <v/>
      </c>
      <c r="AS189" s="52" t="str">
        <f>IFERROR(IF($G189=Tabelid!$L$6,$E189*Z189,IFERROR($E189*Z189/SUM($J189:$AB189)*(Eksplikatsioon!AE190)/SUMPRODUCT($J189:$AB189,Eksplikatsioon!$O190:$AG190),"")),"")</f>
        <v/>
      </c>
      <c r="AT189" s="52" t="str">
        <f>IFERROR(IF($G189=Tabelid!$L$6,$E189*AA189,IFERROR($E189*AA189/SUM($J189:$AB189)*(Eksplikatsioon!AF190)/SUMPRODUCT($J189:$AB189,Eksplikatsioon!$O190:$AG190),"")),"")</f>
        <v/>
      </c>
      <c r="AU189" s="52" t="str">
        <f>IFERROR(IF($G189=Tabelid!$L$6,$E189*AB189,IFERROR($E189*AB189/SUM($J189:$AB189)*(Eksplikatsioon!AG190)/SUMPRODUCT($J189:$AB189,Eksplikatsioon!$O190:$AG190),"")),"")</f>
        <v/>
      </c>
    </row>
    <row r="190" spans="1:47" x14ac:dyDescent="0.25">
      <c r="A190" s="38" t="str">
        <f>IF(Eksplikatsioon!A191=0,"",Eksplikatsioon!A191)</f>
        <v/>
      </c>
      <c r="B190" s="38" t="str">
        <f>IF(Eksplikatsioon!B191=0,"",Eksplikatsioon!B191)</f>
        <v/>
      </c>
      <c r="C190" s="38" t="str">
        <f>IF(Eksplikatsioon!C191=0,"",Eksplikatsioon!C191)</f>
        <v/>
      </c>
      <c r="D190" s="38" t="str">
        <f>IF(Eksplikatsioon!D191=0,"",Eksplikatsioon!D191)</f>
        <v/>
      </c>
      <c r="E190" s="38" t="str">
        <f>IF(Eksplikatsioon!F191=0,"",Eksplikatsioon!F191)</f>
        <v/>
      </c>
      <c r="F190" s="38" t="str">
        <f>IF(Eksplikatsioon!H191=0,"",Eksplikatsioon!H191)</f>
        <v/>
      </c>
      <c r="G190" s="38" t="str">
        <f>IF(Eksplikatsioon!J191=0,"",Eksplikatsioon!J191)</f>
        <v/>
      </c>
      <c r="H190" s="38" t="str">
        <f>IF(Eksplikatsioon!K191=0,"",Eksplikatsioon!K191)</f>
        <v/>
      </c>
      <c r="I190" s="38" t="str">
        <f>IF(Eksplikatsioon!L191=0,"",Eksplikatsioon!L191)</f>
        <v/>
      </c>
      <c r="J190" s="52"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52"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52"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52"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52"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52"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52"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52"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52"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52"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52"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52"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52"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52"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52"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52"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52"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52"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52"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52" t="str">
        <f>IFERROR(IF($G190=Tabelid!$L$6,$E190*J190,IFERROR($E190*J190/SUM($J190:$AB190)*(Eksplikatsioon!O191)/SUMPRODUCT($J190:$AB190,Eksplikatsioon!$O191:$AG191),"")),"")</f>
        <v/>
      </c>
      <c r="AD190" s="52" t="str">
        <f>IFERROR(IF($G190=Tabelid!$L$6,$E190*K190,IFERROR($E190*K190/SUM($J190:$AB190)*(Eksplikatsioon!P191)/SUMPRODUCT($J190:$AB190,Eksplikatsioon!$O191:$AG191),"")),"")</f>
        <v/>
      </c>
      <c r="AE190" s="52" t="str">
        <f>IFERROR(IF($G190=Tabelid!$L$6,$E190*L190,IFERROR($E190*L190/SUM($J190:$AB190)*(Eksplikatsioon!Q191)/SUMPRODUCT($J190:$AB190,Eksplikatsioon!$O191:$AG191),"")),"")</f>
        <v/>
      </c>
      <c r="AF190" s="52" t="str">
        <f>IFERROR(IF($G190=Tabelid!$L$6,$E190*M190,IFERROR($E190*M190/SUM($J190:$AB190)*(Eksplikatsioon!R191)/SUMPRODUCT($J190:$AB190,Eksplikatsioon!$O191:$AG191),"")),"")</f>
        <v/>
      </c>
      <c r="AG190" s="52" t="str">
        <f>IFERROR(IF($G190=Tabelid!$L$6,$E190*N190,IFERROR($E190*N190/SUM($J190:$AB190)*(Eksplikatsioon!S191)/SUMPRODUCT($J190:$AB190,Eksplikatsioon!$O191:$AG191),"")),"")</f>
        <v/>
      </c>
      <c r="AH190" s="52" t="str">
        <f>IFERROR(IF($G190=Tabelid!$L$6,$E190*O190,IFERROR($E190*O190/SUM($J190:$AB190)*(Eksplikatsioon!T191)/SUMPRODUCT($J190:$AB190,Eksplikatsioon!$O191:$AG191),"")),"")</f>
        <v/>
      </c>
      <c r="AI190" s="52" t="str">
        <f>IFERROR(IF($G190=Tabelid!$L$6,$E190*P190,IFERROR($E190*P190/SUM($J190:$AB190)*(Eksplikatsioon!U191)/SUMPRODUCT($J190:$AB190,Eksplikatsioon!$O191:$AG191),"")),"")</f>
        <v/>
      </c>
      <c r="AJ190" s="52" t="str">
        <f>IFERROR(IF($G190=Tabelid!$L$6,$E190*Q190,IFERROR($E190*Q190/SUM($J190:$AB190)*(Eksplikatsioon!V191)/SUMPRODUCT($J190:$AB190,Eksplikatsioon!$O191:$AG191),"")),"")</f>
        <v/>
      </c>
      <c r="AK190" s="52" t="str">
        <f>IFERROR(IF($G190=Tabelid!$L$6,$E190*R190,IFERROR($E190*R190/SUM($J190:$AB190)*(Eksplikatsioon!W191)/SUMPRODUCT($J190:$AB190,Eksplikatsioon!$O191:$AG191),"")),"")</f>
        <v/>
      </c>
      <c r="AL190" s="52" t="str">
        <f>IFERROR(IF($G190=Tabelid!$L$6,$E190*S190,IFERROR($E190*S190/SUM($J190:$AB190)*(Eksplikatsioon!X191)/SUMPRODUCT($J190:$AB190,Eksplikatsioon!$O191:$AG191),"")),"")</f>
        <v/>
      </c>
      <c r="AM190" s="52" t="str">
        <f>IFERROR(IF($G190=Tabelid!$L$6,$E190*T190,IFERROR($E190*T190/SUM($J190:$AB190)*(Eksplikatsioon!Y191)/SUMPRODUCT($J190:$AB190,Eksplikatsioon!$O191:$AG191),"")),"")</f>
        <v/>
      </c>
      <c r="AN190" s="52" t="str">
        <f>IFERROR(IF($G190=Tabelid!$L$6,$E190*U190,IFERROR($E190*U190/SUM($J190:$AB190)*(Eksplikatsioon!Z191)/SUMPRODUCT($J190:$AB190,Eksplikatsioon!$O191:$AG191),"")),"")</f>
        <v/>
      </c>
      <c r="AO190" s="52" t="str">
        <f>IFERROR(IF($G190=Tabelid!$L$6,$E190*V190,IFERROR($E190*V190/SUM($J190:$AB190)*(Eksplikatsioon!AA191)/SUMPRODUCT($J190:$AB190,Eksplikatsioon!$O191:$AG191),"")),"")</f>
        <v/>
      </c>
      <c r="AP190" s="52" t="str">
        <f>IFERROR(IF($G190=Tabelid!$L$6,$E190*W190,IFERROR($E190*W190/SUM($J190:$AB190)*(Eksplikatsioon!AB191)/SUMPRODUCT($J190:$AB190,Eksplikatsioon!$O191:$AG191),"")),"")</f>
        <v/>
      </c>
      <c r="AQ190" s="52" t="str">
        <f>IFERROR(IF($G190=Tabelid!$L$6,$E190*X190,IFERROR($E190*X190/SUM($J190:$AB190)*(Eksplikatsioon!AC191)/SUMPRODUCT($J190:$AB190,Eksplikatsioon!$O191:$AG191),"")),"")</f>
        <v/>
      </c>
      <c r="AR190" s="52" t="str">
        <f>IFERROR(IF($G190=Tabelid!$L$6,$E190*Y190,IFERROR($E190*Y190/SUM($J190:$AB190)*(Eksplikatsioon!AD191)/SUMPRODUCT($J190:$AB190,Eksplikatsioon!$O191:$AG191),"")),"")</f>
        <v/>
      </c>
      <c r="AS190" s="52" t="str">
        <f>IFERROR(IF($G190=Tabelid!$L$6,$E190*Z190,IFERROR($E190*Z190/SUM($J190:$AB190)*(Eksplikatsioon!AE191)/SUMPRODUCT($J190:$AB190,Eksplikatsioon!$O191:$AG191),"")),"")</f>
        <v/>
      </c>
      <c r="AT190" s="52" t="str">
        <f>IFERROR(IF($G190=Tabelid!$L$6,$E190*AA190,IFERROR($E190*AA190/SUM($J190:$AB190)*(Eksplikatsioon!AF191)/SUMPRODUCT($J190:$AB190,Eksplikatsioon!$O191:$AG191),"")),"")</f>
        <v/>
      </c>
      <c r="AU190" s="52" t="str">
        <f>IFERROR(IF($G190=Tabelid!$L$6,$E190*AB190,IFERROR($E190*AB190/SUM($J190:$AB190)*(Eksplikatsioon!AG191)/SUMPRODUCT($J190:$AB190,Eksplikatsioon!$O191:$AG191),"")),"")</f>
        <v/>
      </c>
    </row>
    <row r="191" spans="1:47" x14ac:dyDescent="0.25">
      <c r="A191" s="38" t="str">
        <f>IF(Eksplikatsioon!A192=0,"",Eksplikatsioon!A192)</f>
        <v/>
      </c>
      <c r="B191" s="38" t="str">
        <f>IF(Eksplikatsioon!B192=0,"",Eksplikatsioon!B192)</f>
        <v/>
      </c>
      <c r="C191" s="38" t="str">
        <f>IF(Eksplikatsioon!C192=0,"",Eksplikatsioon!C192)</f>
        <v/>
      </c>
      <c r="D191" s="38" t="str">
        <f>IF(Eksplikatsioon!D192=0,"",Eksplikatsioon!D192)</f>
        <v/>
      </c>
      <c r="E191" s="38" t="str">
        <f>IF(Eksplikatsioon!F192=0,"",Eksplikatsioon!F192)</f>
        <v/>
      </c>
      <c r="F191" s="38" t="str">
        <f>IF(Eksplikatsioon!H192=0,"",Eksplikatsioon!H192)</f>
        <v/>
      </c>
      <c r="G191" s="38" t="str">
        <f>IF(Eksplikatsioon!J192=0,"",Eksplikatsioon!J192)</f>
        <v/>
      </c>
      <c r="H191" s="38" t="str">
        <f>IF(Eksplikatsioon!K192=0,"",Eksplikatsioon!K192)</f>
        <v/>
      </c>
      <c r="I191" s="38" t="str">
        <f>IF(Eksplikatsioon!L192=0,"",Eksplikatsioon!L192)</f>
        <v/>
      </c>
      <c r="J191" s="52"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52"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52"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52"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52"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52"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52"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52"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52"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52"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52"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52"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52"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52"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52"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52"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52"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52"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52"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52" t="str">
        <f>IFERROR(IF($G191=Tabelid!$L$6,$E191*J191,IFERROR($E191*J191/SUM($J191:$AB191)*(Eksplikatsioon!O192)/SUMPRODUCT($J191:$AB191,Eksplikatsioon!$O192:$AG192),"")),"")</f>
        <v/>
      </c>
      <c r="AD191" s="52" t="str">
        <f>IFERROR(IF($G191=Tabelid!$L$6,$E191*K191,IFERROR($E191*K191/SUM($J191:$AB191)*(Eksplikatsioon!P192)/SUMPRODUCT($J191:$AB191,Eksplikatsioon!$O192:$AG192),"")),"")</f>
        <v/>
      </c>
      <c r="AE191" s="52" t="str">
        <f>IFERROR(IF($G191=Tabelid!$L$6,$E191*L191,IFERROR($E191*L191/SUM($J191:$AB191)*(Eksplikatsioon!Q192)/SUMPRODUCT($J191:$AB191,Eksplikatsioon!$O192:$AG192),"")),"")</f>
        <v/>
      </c>
      <c r="AF191" s="52" t="str">
        <f>IFERROR(IF($G191=Tabelid!$L$6,$E191*M191,IFERROR($E191*M191/SUM($J191:$AB191)*(Eksplikatsioon!R192)/SUMPRODUCT($J191:$AB191,Eksplikatsioon!$O192:$AG192),"")),"")</f>
        <v/>
      </c>
      <c r="AG191" s="52" t="str">
        <f>IFERROR(IF($G191=Tabelid!$L$6,$E191*N191,IFERROR($E191*N191/SUM($J191:$AB191)*(Eksplikatsioon!S192)/SUMPRODUCT($J191:$AB191,Eksplikatsioon!$O192:$AG192),"")),"")</f>
        <v/>
      </c>
      <c r="AH191" s="52" t="str">
        <f>IFERROR(IF($G191=Tabelid!$L$6,$E191*O191,IFERROR($E191*O191/SUM($J191:$AB191)*(Eksplikatsioon!T192)/SUMPRODUCT($J191:$AB191,Eksplikatsioon!$O192:$AG192),"")),"")</f>
        <v/>
      </c>
      <c r="AI191" s="52" t="str">
        <f>IFERROR(IF($G191=Tabelid!$L$6,$E191*P191,IFERROR($E191*P191/SUM($J191:$AB191)*(Eksplikatsioon!U192)/SUMPRODUCT($J191:$AB191,Eksplikatsioon!$O192:$AG192),"")),"")</f>
        <v/>
      </c>
      <c r="AJ191" s="52" t="str">
        <f>IFERROR(IF($G191=Tabelid!$L$6,$E191*Q191,IFERROR($E191*Q191/SUM($J191:$AB191)*(Eksplikatsioon!V192)/SUMPRODUCT($J191:$AB191,Eksplikatsioon!$O192:$AG192),"")),"")</f>
        <v/>
      </c>
      <c r="AK191" s="52" t="str">
        <f>IFERROR(IF($G191=Tabelid!$L$6,$E191*R191,IFERROR($E191*R191/SUM($J191:$AB191)*(Eksplikatsioon!W192)/SUMPRODUCT($J191:$AB191,Eksplikatsioon!$O192:$AG192),"")),"")</f>
        <v/>
      </c>
      <c r="AL191" s="52" t="str">
        <f>IFERROR(IF($G191=Tabelid!$L$6,$E191*S191,IFERROR($E191*S191/SUM($J191:$AB191)*(Eksplikatsioon!X192)/SUMPRODUCT($J191:$AB191,Eksplikatsioon!$O192:$AG192),"")),"")</f>
        <v/>
      </c>
      <c r="AM191" s="52" t="str">
        <f>IFERROR(IF($G191=Tabelid!$L$6,$E191*T191,IFERROR($E191*T191/SUM($J191:$AB191)*(Eksplikatsioon!Y192)/SUMPRODUCT($J191:$AB191,Eksplikatsioon!$O192:$AG192),"")),"")</f>
        <v/>
      </c>
      <c r="AN191" s="52" t="str">
        <f>IFERROR(IF($G191=Tabelid!$L$6,$E191*U191,IFERROR($E191*U191/SUM($J191:$AB191)*(Eksplikatsioon!Z192)/SUMPRODUCT($J191:$AB191,Eksplikatsioon!$O192:$AG192),"")),"")</f>
        <v/>
      </c>
      <c r="AO191" s="52" t="str">
        <f>IFERROR(IF($G191=Tabelid!$L$6,$E191*V191,IFERROR($E191*V191/SUM($J191:$AB191)*(Eksplikatsioon!AA192)/SUMPRODUCT($J191:$AB191,Eksplikatsioon!$O192:$AG192),"")),"")</f>
        <v/>
      </c>
      <c r="AP191" s="52" t="str">
        <f>IFERROR(IF($G191=Tabelid!$L$6,$E191*W191,IFERROR($E191*W191/SUM($J191:$AB191)*(Eksplikatsioon!AB192)/SUMPRODUCT($J191:$AB191,Eksplikatsioon!$O192:$AG192),"")),"")</f>
        <v/>
      </c>
      <c r="AQ191" s="52" t="str">
        <f>IFERROR(IF($G191=Tabelid!$L$6,$E191*X191,IFERROR($E191*X191/SUM($J191:$AB191)*(Eksplikatsioon!AC192)/SUMPRODUCT($J191:$AB191,Eksplikatsioon!$O192:$AG192),"")),"")</f>
        <v/>
      </c>
      <c r="AR191" s="52" t="str">
        <f>IFERROR(IF($G191=Tabelid!$L$6,$E191*Y191,IFERROR($E191*Y191/SUM($J191:$AB191)*(Eksplikatsioon!AD192)/SUMPRODUCT($J191:$AB191,Eksplikatsioon!$O192:$AG192),"")),"")</f>
        <v/>
      </c>
      <c r="AS191" s="52" t="str">
        <f>IFERROR(IF($G191=Tabelid!$L$6,$E191*Z191,IFERROR($E191*Z191/SUM($J191:$AB191)*(Eksplikatsioon!AE192)/SUMPRODUCT($J191:$AB191,Eksplikatsioon!$O192:$AG192),"")),"")</f>
        <v/>
      </c>
      <c r="AT191" s="52" t="str">
        <f>IFERROR(IF($G191=Tabelid!$L$6,$E191*AA191,IFERROR($E191*AA191/SUM($J191:$AB191)*(Eksplikatsioon!AF192)/SUMPRODUCT($J191:$AB191,Eksplikatsioon!$O192:$AG192),"")),"")</f>
        <v/>
      </c>
      <c r="AU191" s="52" t="str">
        <f>IFERROR(IF($G191=Tabelid!$L$6,$E191*AB191,IFERROR($E191*AB191/SUM($J191:$AB191)*(Eksplikatsioon!AG192)/SUMPRODUCT($J191:$AB191,Eksplikatsioon!$O192:$AG192),"")),"")</f>
        <v/>
      </c>
    </row>
    <row r="192" spans="1:47" x14ac:dyDescent="0.25">
      <c r="A192" s="38" t="str">
        <f>IF(Eksplikatsioon!A193=0,"",Eksplikatsioon!A193)</f>
        <v/>
      </c>
      <c r="B192" s="38" t="str">
        <f>IF(Eksplikatsioon!B193=0,"",Eksplikatsioon!B193)</f>
        <v/>
      </c>
      <c r="C192" s="38" t="str">
        <f>IF(Eksplikatsioon!C193=0,"",Eksplikatsioon!C193)</f>
        <v/>
      </c>
      <c r="D192" s="38" t="str">
        <f>IF(Eksplikatsioon!D193=0,"",Eksplikatsioon!D193)</f>
        <v/>
      </c>
      <c r="E192" s="38" t="str">
        <f>IF(Eksplikatsioon!F193=0,"",Eksplikatsioon!F193)</f>
        <v/>
      </c>
      <c r="F192" s="38" t="str">
        <f>IF(Eksplikatsioon!H193=0,"",Eksplikatsioon!H193)</f>
        <v/>
      </c>
      <c r="G192" s="38" t="str">
        <f>IF(Eksplikatsioon!J193=0,"",Eksplikatsioon!J193)</f>
        <v/>
      </c>
      <c r="H192" s="38" t="str">
        <f>IF(Eksplikatsioon!K193=0,"",Eksplikatsioon!K193)</f>
        <v/>
      </c>
      <c r="I192" s="38" t="str">
        <f>IF(Eksplikatsioon!L193=0,"",Eksplikatsioon!L193)</f>
        <v/>
      </c>
      <c r="J192" s="52"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52"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52"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52"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52"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52"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52"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52"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52"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52"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52"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52"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52"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52"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52"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52"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52"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52"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52"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52" t="str">
        <f>IFERROR(IF($G192=Tabelid!$L$6,$E192*J192,IFERROR($E192*J192/SUM($J192:$AB192)*(Eksplikatsioon!O193)/SUMPRODUCT($J192:$AB192,Eksplikatsioon!$O193:$AG193),"")),"")</f>
        <v/>
      </c>
      <c r="AD192" s="52" t="str">
        <f>IFERROR(IF($G192=Tabelid!$L$6,$E192*K192,IFERROR($E192*K192/SUM($J192:$AB192)*(Eksplikatsioon!P193)/SUMPRODUCT($J192:$AB192,Eksplikatsioon!$O193:$AG193),"")),"")</f>
        <v/>
      </c>
      <c r="AE192" s="52" t="str">
        <f>IFERROR(IF($G192=Tabelid!$L$6,$E192*L192,IFERROR($E192*L192/SUM($J192:$AB192)*(Eksplikatsioon!Q193)/SUMPRODUCT($J192:$AB192,Eksplikatsioon!$O193:$AG193),"")),"")</f>
        <v/>
      </c>
      <c r="AF192" s="52" t="str">
        <f>IFERROR(IF($G192=Tabelid!$L$6,$E192*M192,IFERROR($E192*M192/SUM($J192:$AB192)*(Eksplikatsioon!R193)/SUMPRODUCT($J192:$AB192,Eksplikatsioon!$O193:$AG193),"")),"")</f>
        <v/>
      </c>
      <c r="AG192" s="52" t="str">
        <f>IFERROR(IF($G192=Tabelid!$L$6,$E192*N192,IFERROR($E192*N192/SUM($J192:$AB192)*(Eksplikatsioon!S193)/SUMPRODUCT($J192:$AB192,Eksplikatsioon!$O193:$AG193),"")),"")</f>
        <v/>
      </c>
      <c r="AH192" s="52" t="str">
        <f>IFERROR(IF($G192=Tabelid!$L$6,$E192*O192,IFERROR($E192*O192/SUM($J192:$AB192)*(Eksplikatsioon!T193)/SUMPRODUCT($J192:$AB192,Eksplikatsioon!$O193:$AG193),"")),"")</f>
        <v/>
      </c>
      <c r="AI192" s="52" t="str">
        <f>IFERROR(IF($G192=Tabelid!$L$6,$E192*P192,IFERROR($E192*P192/SUM($J192:$AB192)*(Eksplikatsioon!U193)/SUMPRODUCT($J192:$AB192,Eksplikatsioon!$O193:$AG193),"")),"")</f>
        <v/>
      </c>
      <c r="AJ192" s="52" t="str">
        <f>IFERROR(IF($G192=Tabelid!$L$6,$E192*Q192,IFERROR($E192*Q192/SUM($J192:$AB192)*(Eksplikatsioon!V193)/SUMPRODUCT($J192:$AB192,Eksplikatsioon!$O193:$AG193),"")),"")</f>
        <v/>
      </c>
      <c r="AK192" s="52" t="str">
        <f>IFERROR(IF($G192=Tabelid!$L$6,$E192*R192,IFERROR($E192*R192/SUM($J192:$AB192)*(Eksplikatsioon!W193)/SUMPRODUCT($J192:$AB192,Eksplikatsioon!$O193:$AG193),"")),"")</f>
        <v/>
      </c>
      <c r="AL192" s="52" t="str">
        <f>IFERROR(IF($G192=Tabelid!$L$6,$E192*S192,IFERROR($E192*S192/SUM($J192:$AB192)*(Eksplikatsioon!X193)/SUMPRODUCT($J192:$AB192,Eksplikatsioon!$O193:$AG193),"")),"")</f>
        <v/>
      </c>
      <c r="AM192" s="52" t="str">
        <f>IFERROR(IF($G192=Tabelid!$L$6,$E192*T192,IFERROR($E192*T192/SUM($J192:$AB192)*(Eksplikatsioon!Y193)/SUMPRODUCT($J192:$AB192,Eksplikatsioon!$O193:$AG193),"")),"")</f>
        <v/>
      </c>
      <c r="AN192" s="52" t="str">
        <f>IFERROR(IF($G192=Tabelid!$L$6,$E192*U192,IFERROR($E192*U192/SUM($J192:$AB192)*(Eksplikatsioon!Z193)/SUMPRODUCT($J192:$AB192,Eksplikatsioon!$O193:$AG193),"")),"")</f>
        <v/>
      </c>
      <c r="AO192" s="52" t="str">
        <f>IFERROR(IF($G192=Tabelid!$L$6,$E192*V192,IFERROR($E192*V192/SUM($J192:$AB192)*(Eksplikatsioon!AA193)/SUMPRODUCT($J192:$AB192,Eksplikatsioon!$O193:$AG193),"")),"")</f>
        <v/>
      </c>
      <c r="AP192" s="52" t="str">
        <f>IFERROR(IF($G192=Tabelid!$L$6,$E192*W192,IFERROR($E192*W192/SUM($J192:$AB192)*(Eksplikatsioon!AB193)/SUMPRODUCT($J192:$AB192,Eksplikatsioon!$O193:$AG193),"")),"")</f>
        <v/>
      </c>
      <c r="AQ192" s="52" t="str">
        <f>IFERROR(IF($G192=Tabelid!$L$6,$E192*X192,IFERROR($E192*X192/SUM($J192:$AB192)*(Eksplikatsioon!AC193)/SUMPRODUCT($J192:$AB192,Eksplikatsioon!$O193:$AG193),"")),"")</f>
        <v/>
      </c>
      <c r="AR192" s="52" t="str">
        <f>IFERROR(IF($G192=Tabelid!$L$6,$E192*Y192,IFERROR($E192*Y192/SUM($J192:$AB192)*(Eksplikatsioon!AD193)/SUMPRODUCT($J192:$AB192,Eksplikatsioon!$O193:$AG193),"")),"")</f>
        <v/>
      </c>
      <c r="AS192" s="52" t="str">
        <f>IFERROR(IF($G192=Tabelid!$L$6,$E192*Z192,IFERROR($E192*Z192/SUM($J192:$AB192)*(Eksplikatsioon!AE193)/SUMPRODUCT($J192:$AB192,Eksplikatsioon!$O193:$AG193),"")),"")</f>
        <v/>
      </c>
      <c r="AT192" s="52" t="str">
        <f>IFERROR(IF($G192=Tabelid!$L$6,$E192*AA192,IFERROR($E192*AA192/SUM($J192:$AB192)*(Eksplikatsioon!AF193)/SUMPRODUCT($J192:$AB192,Eksplikatsioon!$O193:$AG193),"")),"")</f>
        <v/>
      </c>
      <c r="AU192" s="52" t="str">
        <f>IFERROR(IF($G192=Tabelid!$L$6,$E192*AB192,IFERROR($E192*AB192/SUM($J192:$AB192)*(Eksplikatsioon!AG193)/SUMPRODUCT($J192:$AB192,Eksplikatsioon!$O193:$AG193),"")),"")</f>
        <v/>
      </c>
    </row>
    <row r="193" spans="1:47" x14ac:dyDescent="0.25">
      <c r="A193" s="38" t="str">
        <f>IF(Eksplikatsioon!A194=0,"",Eksplikatsioon!A194)</f>
        <v/>
      </c>
      <c r="B193" s="38" t="str">
        <f>IF(Eksplikatsioon!B194=0,"",Eksplikatsioon!B194)</f>
        <v/>
      </c>
      <c r="C193" s="38" t="str">
        <f>IF(Eksplikatsioon!C194=0,"",Eksplikatsioon!C194)</f>
        <v/>
      </c>
      <c r="D193" s="38" t="str">
        <f>IF(Eksplikatsioon!D194=0,"",Eksplikatsioon!D194)</f>
        <v/>
      </c>
      <c r="E193" s="38" t="str">
        <f>IF(Eksplikatsioon!F194=0,"",Eksplikatsioon!F194)</f>
        <v/>
      </c>
      <c r="F193" s="38" t="str">
        <f>IF(Eksplikatsioon!H194=0,"",Eksplikatsioon!H194)</f>
        <v/>
      </c>
      <c r="G193" s="38" t="str">
        <f>IF(Eksplikatsioon!J194=0,"",Eksplikatsioon!J194)</f>
        <v/>
      </c>
      <c r="H193" s="38" t="str">
        <f>IF(Eksplikatsioon!K194=0,"",Eksplikatsioon!K194)</f>
        <v/>
      </c>
      <c r="I193" s="38" t="str">
        <f>IF(Eksplikatsioon!L194=0,"",Eksplikatsioon!L194)</f>
        <v/>
      </c>
      <c r="J193" s="52"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52"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52"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52"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52"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52"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52"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52"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52"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52"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52"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52"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52"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52"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52"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52"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52"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52"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52"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52" t="str">
        <f>IFERROR(IF($G193=Tabelid!$L$6,$E193*J193,IFERROR($E193*J193/SUM($J193:$AB193)*(Eksplikatsioon!O194)/SUMPRODUCT($J193:$AB193,Eksplikatsioon!$O194:$AG194),"")),"")</f>
        <v/>
      </c>
      <c r="AD193" s="52" t="str">
        <f>IFERROR(IF($G193=Tabelid!$L$6,$E193*K193,IFERROR($E193*K193/SUM($J193:$AB193)*(Eksplikatsioon!P194)/SUMPRODUCT($J193:$AB193,Eksplikatsioon!$O194:$AG194),"")),"")</f>
        <v/>
      </c>
      <c r="AE193" s="52" t="str">
        <f>IFERROR(IF($G193=Tabelid!$L$6,$E193*L193,IFERROR($E193*L193/SUM($J193:$AB193)*(Eksplikatsioon!Q194)/SUMPRODUCT($J193:$AB193,Eksplikatsioon!$O194:$AG194),"")),"")</f>
        <v/>
      </c>
      <c r="AF193" s="52" t="str">
        <f>IFERROR(IF($G193=Tabelid!$L$6,$E193*M193,IFERROR($E193*M193/SUM($J193:$AB193)*(Eksplikatsioon!R194)/SUMPRODUCT($J193:$AB193,Eksplikatsioon!$O194:$AG194),"")),"")</f>
        <v/>
      </c>
      <c r="AG193" s="52" t="str">
        <f>IFERROR(IF($G193=Tabelid!$L$6,$E193*N193,IFERROR($E193*N193/SUM($J193:$AB193)*(Eksplikatsioon!S194)/SUMPRODUCT($J193:$AB193,Eksplikatsioon!$O194:$AG194),"")),"")</f>
        <v/>
      </c>
      <c r="AH193" s="52" t="str">
        <f>IFERROR(IF($G193=Tabelid!$L$6,$E193*O193,IFERROR($E193*O193/SUM($J193:$AB193)*(Eksplikatsioon!T194)/SUMPRODUCT($J193:$AB193,Eksplikatsioon!$O194:$AG194),"")),"")</f>
        <v/>
      </c>
      <c r="AI193" s="52" t="str">
        <f>IFERROR(IF($G193=Tabelid!$L$6,$E193*P193,IFERROR($E193*P193/SUM($J193:$AB193)*(Eksplikatsioon!U194)/SUMPRODUCT($J193:$AB193,Eksplikatsioon!$O194:$AG194),"")),"")</f>
        <v/>
      </c>
      <c r="AJ193" s="52" t="str">
        <f>IFERROR(IF($G193=Tabelid!$L$6,$E193*Q193,IFERROR($E193*Q193/SUM($J193:$AB193)*(Eksplikatsioon!V194)/SUMPRODUCT($J193:$AB193,Eksplikatsioon!$O194:$AG194),"")),"")</f>
        <v/>
      </c>
      <c r="AK193" s="52" t="str">
        <f>IFERROR(IF($G193=Tabelid!$L$6,$E193*R193,IFERROR($E193*R193/SUM($J193:$AB193)*(Eksplikatsioon!W194)/SUMPRODUCT($J193:$AB193,Eksplikatsioon!$O194:$AG194),"")),"")</f>
        <v/>
      </c>
      <c r="AL193" s="52" t="str">
        <f>IFERROR(IF($G193=Tabelid!$L$6,$E193*S193,IFERROR($E193*S193/SUM($J193:$AB193)*(Eksplikatsioon!X194)/SUMPRODUCT($J193:$AB193,Eksplikatsioon!$O194:$AG194),"")),"")</f>
        <v/>
      </c>
      <c r="AM193" s="52" t="str">
        <f>IFERROR(IF($G193=Tabelid!$L$6,$E193*T193,IFERROR($E193*T193/SUM($J193:$AB193)*(Eksplikatsioon!Y194)/SUMPRODUCT($J193:$AB193,Eksplikatsioon!$O194:$AG194),"")),"")</f>
        <v/>
      </c>
      <c r="AN193" s="52" t="str">
        <f>IFERROR(IF($G193=Tabelid!$L$6,$E193*U193,IFERROR($E193*U193/SUM($J193:$AB193)*(Eksplikatsioon!Z194)/SUMPRODUCT($J193:$AB193,Eksplikatsioon!$O194:$AG194),"")),"")</f>
        <v/>
      </c>
      <c r="AO193" s="52" t="str">
        <f>IFERROR(IF($G193=Tabelid!$L$6,$E193*V193,IFERROR($E193*V193/SUM($J193:$AB193)*(Eksplikatsioon!AA194)/SUMPRODUCT($J193:$AB193,Eksplikatsioon!$O194:$AG194),"")),"")</f>
        <v/>
      </c>
      <c r="AP193" s="52" t="str">
        <f>IFERROR(IF($G193=Tabelid!$L$6,$E193*W193,IFERROR($E193*W193/SUM($J193:$AB193)*(Eksplikatsioon!AB194)/SUMPRODUCT($J193:$AB193,Eksplikatsioon!$O194:$AG194),"")),"")</f>
        <v/>
      </c>
      <c r="AQ193" s="52" t="str">
        <f>IFERROR(IF($G193=Tabelid!$L$6,$E193*X193,IFERROR($E193*X193/SUM($J193:$AB193)*(Eksplikatsioon!AC194)/SUMPRODUCT($J193:$AB193,Eksplikatsioon!$O194:$AG194),"")),"")</f>
        <v/>
      </c>
      <c r="AR193" s="52" t="str">
        <f>IFERROR(IF($G193=Tabelid!$L$6,$E193*Y193,IFERROR($E193*Y193/SUM($J193:$AB193)*(Eksplikatsioon!AD194)/SUMPRODUCT($J193:$AB193,Eksplikatsioon!$O194:$AG194),"")),"")</f>
        <v/>
      </c>
      <c r="AS193" s="52" t="str">
        <f>IFERROR(IF($G193=Tabelid!$L$6,$E193*Z193,IFERROR($E193*Z193/SUM($J193:$AB193)*(Eksplikatsioon!AE194)/SUMPRODUCT($J193:$AB193,Eksplikatsioon!$O194:$AG194),"")),"")</f>
        <v/>
      </c>
      <c r="AT193" s="52" t="str">
        <f>IFERROR(IF($G193=Tabelid!$L$6,$E193*AA193,IFERROR($E193*AA193/SUM($J193:$AB193)*(Eksplikatsioon!AF194)/SUMPRODUCT($J193:$AB193,Eksplikatsioon!$O194:$AG194),"")),"")</f>
        <v/>
      </c>
      <c r="AU193" s="52" t="str">
        <f>IFERROR(IF($G193=Tabelid!$L$6,$E193*AB193,IFERROR($E193*AB193/SUM($J193:$AB193)*(Eksplikatsioon!AG194)/SUMPRODUCT($J193:$AB193,Eksplikatsioon!$O194:$AG194),"")),"")</f>
        <v/>
      </c>
    </row>
    <row r="194" spans="1:47" x14ac:dyDescent="0.25">
      <c r="A194" s="38" t="str">
        <f>IF(Eksplikatsioon!A195=0,"",Eksplikatsioon!A195)</f>
        <v/>
      </c>
      <c r="B194" s="38" t="str">
        <f>IF(Eksplikatsioon!B195=0,"",Eksplikatsioon!B195)</f>
        <v/>
      </c>
      <c r="C194" s="38" t="str">
        <f>IF(Eksplikatsioon!C195=0,"",Eksplikatsioon!C195)</f>
        <v/>
      </c>
      <c r="D194" s="38" t="str">
        <f>IF(Eksplikatsioon!D195=0,"",Eksplikatsioon!D195)</f>
        <v/>
      </c>
      <c r="E194" s="38" t="str">
        <f>IF(Eksplikatsioon!F195=0,"",Eksplikatsioon!F195)</f>
        <v/>
      </c>
      <c r="F194" s="38" t="str">
        <f>IF(Eksplikatsioon!H195=0,"",Eksplikatsioon!H195)</f>
        <v/>
      </c>
      <c r="G194" s="38" t="str">
        <f>IF(Eksplikatsioon!J195=0,"",Eksplikatsioon!J195)</f>
        <v/>
      </c>
      <c r="H194" s="38" t="str">
        <f>IF(Eksplikatsioon!K195=0,"",Eksplikatsioon!K195)</f>
        <v/>
      </c>
      <c r="I194" s="38" t="str">
        <f>IF(Eksplikatsioon!L195=0,"",Eksplikatsioon!L195)</f>
        <v/>
      </c>
      <c r="J194" s="52"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52"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52"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52"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52"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52"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52"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52"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52"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52"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52"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52"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52"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52"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52"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52"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52"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52"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52"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52" t="str">
        <f>IFERROR(IF($G194=Tabelid!$L$6,$E194*J194,IFERROR($E194*J194/SUM($J194:$AB194)*(Eksplikatsioon!O195)/SUMPRODUCT($J194:$AB194,Eksplikatsioon!$O195:$AG195),"")),"")</f>
        <v/>
      </c>
      <c r="AD194" s="52" t="str">
        <f>IFERROR(IF($G194=Tabelid!$L$6,$E194*K194,IFERROR($E194*K194/SUM($J194:$AB194)*(Eksplikatsioon!P195)/SUMPRODUCT($J194:$AB194,Eksplikatsioon!$O195:$AG195),"")),"")</f>
        <v/>
      </c>
      <c r="AE194" s="52" t="str">
        <f>IFERROR(IF($G194=Tabelid!$L$6,$E194*L194,IFERROR($E194*L194/SUM($J194:$AB194)*(Eksplikatsioon!Q195)/SUMPRODUCT($J194:$AB194,Eksplikatsioon!$O195:$AG195),"")),"")</f>
        <v/>
      </c>
      <c r="AF194" s="52" t="str">
        <f>IFERROR(IF($G194=Tabelid!$L$6,$E194*M194,IFERROR($E194*M194/SUM($J194:$AB194)*(Eksplikatsioon!R195)/SUMPRODUCT($J194:$AB194,Eksplikatsioon!$O195:$AG195),"")),"")</f>
        <v/>
      </c>
      <c r="AG194" s="52" t="str">
        <f>IFERROR(IF($G194=Tabelid!$L$6,$E194*N194,IFERROR($E194*N194/SUM($J194:$AB194)*(Eksplikatsioon!S195)/SUMPRODUCT($J194:$AB194,Eksplikatsioon!$O195:$AG195),"")),"")</f>
        <v/>
      </c>
      <c r="AH194" s="52" t="str">
        <f>IFERROR(IF($G194=Tabelid!$L$6,$E194*O194,IFERROR($E194*O194/SUM($J194:$AB194)*(Eksplikatsioon!T195)/SUMPRODUCT($J194:$AB194,Eksplikatsioon!$O195:$AG195),"")),"")</f>
        <v/>
      </c>
      <c r="AI194" s="52" t="str">
        <f>IFERROR(IF($G194=Tabelid!$L$6,$E194*P194,IFERROR($E194*P194/SUM($J194:$AB194)*(Eksplikatsioon!U195)/SUMPRODUCT($J194:$AB194,Eksplikatsioon!$O195:$AG195),"")),"")</f>
        <v/>
      </c>
      <c r="AJ194" s="52" t="str">
        <f>IFERROR(IF($G194=Tabelid!$L$6,$E194*Q194,IFERROR($E194*Q194/SUM($J194:$AB194)*(Eksplikatsioon!V195)/SUMPRODUCT($J194:$AB194,Eksplikatsioon!$O195:$AG195),"")),"")</f>
        <v/>
      </c>
      <c r="AK194" s="52" t="str">
        <f>IFERROR(IF($G194=Tabelid!$L$6,$E194*R194,IFERROR($E194*R194/SUM($J194:$AB194)*(Eksplikatsioon!W195)/SUMPRODUCT($J194:$AB194,Eksplikatsioon!$O195:$AG195),"")),"")</f>
        <v/>
      </c>
      <c r="AL194" s="52" t="str">
        <f>IFERROR(IF($G194=Tabelid!$L$6,$E194*S194,IFERROR($E194*S194/SUM($J194:$AB194)*(Eksplikatsioon!X195)/SUMPRODUCT($J194:$AB194,Eksplikatsioon!$O195:$AG195),"")),"")</f>
        <v/>
      </c>
      <c r="AM194" s="52" t="str">
        <f>IFERROR(IF($G194=Tabelid!$L$6,$E194*T194,IFERROR($E194*T194/SUM($J194:$AB194)*(Eksplikatsioon!Y195)/SUMPRODUCT($J194:$AB194,Eksplikatsioon!$O195:$AG195),"")),"")</f>
        <v/>
      </c>
      <c r="AN194" s="52" t="str">
        <f>IFERROR(IF($G194=Tabelid!$L$6,$E194*U194,IFERROR($E194*U194/SUM($J194:$AB194)*(Eksplikatsioon!Z195)/SUMPRODUCT($J194:$AB194,Eksplikatsioon!$O195:$AG195),"")),"")</f>
        <v/>
      </c>
      <c r="AO194" s="52" t="str">
        <f>IFERROR(IF($G194=Tabelid!$L$6,$E194*V194,IFERROR($E194*V194/SUM($J194:$AB194)*(Eksplikatsioon!AA195)/SUMPRODUCT($J194:$AB194,Eksplikatsioon!$O195:$AG195),"")),"")</f>
        <v/>
      </c>
      <c r="AP194" s="52" t="str">
        <f>IFERROR(IF($G194=Tabelid!$L$6,$E194*W194,IFERROR($E194*W194/SUM($J194:$AB194)*(Eksplikatsioon!AB195)/SUMPRODUCT($J194:$AB194,Eksplikatsioon!$O195:$AG195),"")),"")</f>
        <v/>
      </c>
      <c r="AQ194" s="52" t="str">
        <f>IFERROR(IF($G194=Tabelid!$L$6,$E194*X194,IFERROR($E194*X194/SUM($J194:$AB194)*(Eksplikatsioon!AC195)/SUMPRODUCT($J194:$AB194,Eksplikatsioon!$O195:$AG195),"")),"")</f>
        <v/>
      </c>
      <c r="AR194" s="52" t="str">
        <f>IFERROR(IF($G194=Tabelid!$L$6,$E194*Y194,IFERROR($E194*Y194/SUM($J194:$AB194)*(Eksplikatsioon!AD195)/SUMPRODUCT($J194:$AB194,Eksplikatsioon!$O195:$AG195),"")),"")</f>
        <v/>
      </c>
      <c r="AS194" s="52" t="str">
        <f>IFERROR(IF($G194=Tabelid!$L$6,$E194*Z194,IFERROR($E194*Z194/SUM($J194:$AB194)*(Eksplikatsioon!AE195)/SUMPRODUCT($J194:$AB194,Eksplikatsioon!$O195:$AG195),"")),"")</f>
        <v/>
      </c>
      <c r="AT194" s="52" t="str">
        <f>IFERROR(IF($G194=Tabelid!$L$6,$E194*AA194,IFERROR($E194*AA194/SUM($J194:$AB194)*(Eksplikatsioon!AF195)/SUMPRODUCT($J194:$AB194,Eksplikatsioon!$O195:$AG195),"")),"")</f>
        <v/>
      </c>
      <c r="AU194" s="52" t="str">
        <f>IFERROR(IF($G194=Tabelid!$L$6,$E194*AB194,IFERROR($E194*AB194/SUM($J194:$AB194)*(Eksplikatsioon!AG195)/SUMPRODUCT($J194:$AB194,Eksplikatsioon!$O195:$AG195),"")),"")</f>
        <v/>
      </c>
    </row>
    <row r="195" spans="1:47" x14ac:dyDescent="0.25">
      <c r="A195" s="38" t="str">
        <f>IF(Eksplikatsioon!A196=0,"",Eksplikatsioon!A196)</f>
        <v/>
      </c>
      <c r="B195" s="38" t="str">
        <f>IF(Eksplikatsioon!B196=0,"",Eksplikatsioon!B196)</f>
        <v/>
      </c>
      <c r="C195" s="38" t="str">
        <f>IF(Eksplikatsioon!C196=0,"",Eksplikatsioon!C196)</f>
        <v/>
      </c>
      <c r="D195" s="38" t="str">
        <f>IF(Eksplikatsioon!D196=0,"",Eksplikatsioon!D196)</f>
        <v/>
      </c>
      <c r="E195" s="38" t="str">
        <f>IF(Eksplikatsioon!F196=0,"",Eksplikatsioon!F196)</f>
        <v/>
      </c>
      <c r="F195" s="38" t="str">
        <f>IF(Eksplikatsioon!H196=0,"",Eksplikatsioon!H196)</f>
        <v/>
      </c>
      <c r="G195" s="38" t="str">
        <f>IF(Eksplikatsioon!J196=0,"",Eksplikatsioon!J196)</f>
        <v/>
      </c>
      <c r="H195" s="38" t="str">
        <f>IF(Eksplikatsioon!K196=0,"",Eksplikatsioon!K196)</f>
        <v/>
      </c>
      <c r="I195" s="38" t="str">
        <f>IF(Eksplikatsioon!L196=0,"",Eksplikatsioon!L196)</f>
        <v/>
      </c>
      <c r="J195" s="52"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52"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52"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52"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52"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52"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52"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52"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52"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52"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52"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52"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52"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52"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52"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52"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52"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52"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52"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52" t="str">
        <f>IFERROR(IF($G195=Tabelid!$L$6,$E195*J195,IFERROR($E195*J195/SUM($J195:$AB195)*(Eksplikatsioon!O196)/SUMPRODUCT($J195:$AB195,Eksplikatsioon!$O196:$AG196),"")),"")</f>
        <v/>
      </c>
      <c r="AD195" s="52" t="str">
        <f>IFERROR(IF($G195=Tabelid!$L$6,$E195*K195,IFERROR($E195*K195/SUM($J195:$AB195)*(Eksplikatsioon!P196)/SUMPRODUCT($J195:$AB195,Eksplikatsioon!$O196:$AG196),"")),"")</f>
        <v/>
      </c>
      <c r="AE195" s="52" t="str">
        <f>IFERROR(IF($G195=Tabelid!$L$6,$E195*L195,IFERROR($E195*L195/SUM($J195:$AB195)*(Eksplikatsioon!Q196)/SUMPRODUCT($J195:$AB195,Eksplikatsioon!$O196:$AG196),"")),"")</f>
        <v/>
      </c>
      <c r="AF195" s="52" t="str">
        <f>IFERROR(IF($G195=Tabelid!$L$6,$E195*M195,IFERROR($E195*M195/SUM($J195:$AB195)*(Eksplikatsioon!R196)/SUMPRODUCT($J195:$AB195,Eksplikatsioon!$O196:$AG196),"")),"")</f>
        <v/>
      </c>
      <c r="AG195" s="52" t="str">
        <f>IFERROR(IF($G195=Tabelid!$L$6,$E195*N195,IFERROR($E195*N195/SUM($J195:$AB195)*(Eksplikatsioon!S196)/SUMPRODUCT($J195:$AB195,Eksplikatsioon!$O196:$AG196),"")),"")</f>
        <v/>
      </c>
      <c r="AH195" s="52" t="str">
        <f>IFERROR(IF($G195=Tabelid!$L$6,$E195*O195,IFERROR($E195*O195/SUM($J195:$AB195)*(Eksplikatsioon!T196)/SUMPRODUCT($J195:$AB195,Eksplikatsioon!$O196:$AG196),"")),"")</f>
        <v/>
      </c>
      <c r="AI195" s="52" t="str">
        <f>IFERROR(IF($G195=Tabelid!$L$6,$E195*P195,IFERROR($E195*P195/SUM($J195:$AB195)*(Eksplikatsioon!U196)/SUMPRODUCT($J195:$AB195,Eksplikatsioon!$O196:$AG196),"")),"")</f>
        <v/>
      </c>
      <c r="AJ195" s="52" t="str">
        <f>IFERROR(IF($G195=Tabelid!$L$6,$E195*Q195,IFERROR($E195*Q195/SUM($J195:$AB195)*(Eksplikatsioon!V196)/SUMPRODUCT($J195:$AB195,Eksplikatsioon!$O196:$AG196),"")),"")</f>
        <v/>
      </c>
      <c r="AK195" s="52" t="str">
        <f>IFERROR(IF($G195=Tabelid!$L$6,$E195*R195,IFERROR($E195*R195/SUM($J195:$AB195)*(Eksplikatsioon!W196)/SUMPRODUCT($J195:$AB195,Eksplikatsioon!$O196:$AG196),"")),"")</f>
        <v/>
      </c>
      <c r="AL195" s="52" t="str">
        <f>IFERROR(IF($G195=Tabelid!$L$6,$E195*S195,IFERROR($E195*S195/SUM($J195:$AB195)*(Eksplikatsioon!X196)/SUMPRODUCT($J195:$AB195,Eksplikatsioon!$O196:$AG196),"")),"")</f>
        <v/>
      </c>
      <c r="AM195" s="52" t="str">
        <f>IFERROR(IF($G195=Tabelid!$L$6,$E195*T195,IFERROR($E195*T195/SUM($J195:$AB195)*(Eksplikatsioon!Y196)/SUMPRODUCT($J195:$AB195,Eksplikatsioon!$O196:$AG196),"")),"")</f>
        <v/>
      </c>
      <c r="AN195" s="52" t="str">
        <f>IFERROR(IF($G195=Tabelid!$L$6,$E195*U195,IFERROR($E195*U195/SUM($J195:$AB195)*(Eksplikatsioon!Z196)/SUMPRODUCT($J195:$AB195,Eksplikatsioon!$O196:$AG196),"")),"")</f>
        <v/>
      </c>
      <c r="AO195" s="52" t="str">
        <f>IFERROR(IF($G195=Tabelid!$L$6,$E195*V195,IFERROR($E195*V195/SUM($J195:$AB195)*(Eksplikatsioon!AA196)/SUMPRODUCT($J195:$AB195,Eksplikatsioon!$O196:$AG196),"")),"")</f>
        <v/>
      </c>
      <c r="AP195" s="52" t="str">
        <f>IFERROR(IF($G195=Tabelid!$L$6,$E195*W195,IFERROR($E195*W195/SUM($J195:$AB195)*(Eksplikatsioon!AB196)/SUMPRODUCT($J195:$AB195,Eksplikatsioon!$O196:$AG196),"")),"")</f>
        <v/>
      </c>
      <c r="AQ195" s="52" t="str">
        <f>IFERROR(IF($G195=Tabelid!$L$6,$E195*X195,IFERROR($E195*X195/SUM($J195:$AB195)*(Eksplikatsioon!AC196)/SUMPRODUCT($J195:$AB195,Eksplikatsioon!$O196:$AG196),"")),"")</f>
        <v/>
      </c>
      <c r="AR195" s="52" t="str">
        <f>IFERROR(IF($G195=Tabelid!$L$6,$E195*Y195,IFERROR($E195*Y195/SUM($J195:$AB195)*(Eksplikatsioon!AD196)/SUMPRODUCT($J195:$AB195,Eksplikatsioon!$O196:$AG196),"")),"")</f>
        <v/>
      </c>
      <c r="AS195" s="52" t="str">
        <f>IFERROR(IF($G195=Tabelid!$L$6,$E195*Z195,IFERROR($E195*Z195/SUM($J195:$AB195)*(Eksplikatsioon!AE196)/SUMPRODUCT($J195:$AB195,Eksplikatsioon!$O196:$AG196),"")),"")</f>
        <v/>
      </c>
      <c r="AT195" s="52" t="str">
        <f>IFERROR(IF($G195=Tabelid!$L$6,$E195*AA195,IFERROR($E195*AA195/SUM($J195:$AB195)*(Eksplikatsioon!AF196)/SUMPRODUCT($J195:$AB195,Eksplikatsioon!$O196:$AG196),"")),"")</f>
        <v/>
      </c>
      <c r="AU195" s="52" t="str">
        <f>IFERROR(IF($G195=Tabelid!$L$6,$E195*AB195,IFERROR($E195*AB195/SUM($J195:$AB195)*(Eksplikatsioon!AG196)/SUMPRODUCT($J195:$AB195,Eksplikatsioon!$O196:$AG196),"")),"")</f>
        <v/>
      </c>
    </row>
    <row r="196" spans="1:47" x14ac:dyDescent="0.25">
      <c r="A196" s="38" t="str">
        <f>IF(Eksplikatsioon!A197=0,"",Eksplikatsioon!A197)</f>
        <v/>
      </c>
      <c r="B196" s="38" t="str">
        <f>IF(Eksplikatsioon!B197=0,"",Eksplikatsioon!B197)</f>
        <v/>
      </c>
      <c r="C196" s="38" t="str">
        <f>IF(Eksplikatsioon!C197=0,"",Eksplikatsioon!C197)</f>
        <v/>
      </c>
      <c r="D196" s="38" t="str">
        <f>IF(Eksplikatsioon!D197=0,"",Eksplikatsioon!D197)</f>
        <v/>
      </c>
      <c r="E196" s="38" t="str">
        <f>IF(Eksplikatsioon!F197=0,"",Eksplikatsioon!F197)</f>
        <v/>
      </c>
      <c r="F196" s="38" t="str">
        <f>IF(Eksplikatsioon!H197=0,"",Eksplikatsioon!H197)</f>
        <v/>
      </c>
      <c r="G196" s="38" t="str">
        <f>IF(Eksplikatsioon!J197=0,"",Eksplikatsioon!J197)</f>
        <v/>
      </c>
      <c r="H196" s="38" t="str">
        <f>IF(Eksplikatsioon!K197=0,"",Eksplikatsioon!K197)</f>
        <v/>
      </c>
      <c r="I196" s="38" t="str">
        <f>IF(Eksplikatsioon!L197=0,"",Eksplikatsioon!L197)</f>
        <v/>
      </c>
      <c r="J196" s="52"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52"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52"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52"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52"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52"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52"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52"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52"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52"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52"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52"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52"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52"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52"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52"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52"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52"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52"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52" t="str">
        <f>IFERROR(IF($G196=Tabelid!$L$6,$E196*J196,IFERROR($E196*J196/SUM($J196:$AB196)*(Eksplikatsioon!O197)/SUMPRODUCT($J196:$AB196,Eksplikatsioon!$O197:$AG197),"")),"")</f>
        <v/>
      </c>
      <c r="AD196" s="52" t="str">
        <f>IFERROR(IF($G196=Tabelid!$L$6,$E196*K196,IFERROR($E196*K196/SUM($J196:$AB196)*(Eksplikatsioon!P197)/SUMPRODUCT($J196:$AB196,Eksplikatsioon!$O197:$AG197),"")),"")</f>
        <v/>
      </c>
      <c r="AE196" s="52" t="str">
        <f>IFERROR(IF($G196=Tabelid!$L$6,$E196*L196,IFERROR($E196*L196/SUM($J196:$AB196)*(Eksplikatsioon!Q197)/SUMPRODUCT($J196:$AB196,Eksplikatsioon!$O197:$AG197),"")),"")</f>
        <v/>
      </c>
      <c r="AF196" s="52" t="str">
        <f>IFERROR(IF($G196=Tabelid!$L$6,$E196*M196,IFERROR($E196*M196/SUM($J196:$AB196)*(Eksplikatsioon!R197)/SUMPRODUCT($J196:$AB196,Eksplikatsioon!$O197:$AG197),"")),"")</f>
        <v/>
      </c>
      <c r="AG196" s="52" t="str">
        <f>IFERROR(IF($G196=Tabelid!$L$6,$E196*N196,IFERROR($E196*N196/SUM($J196:$AB196)*(Eksplikatsioon!S197)/SUMPRODUCT($J196:$AB196,Eksplikatsioon!$O197:$AG197),"")),"")</f>
        <v/>
      </c>
      <c r="AH196" s="52" t="str">
        <f>IFERROR(IF($G196=Tabelid!$L$6,$E196*O196,IFERROR($E196*O196/SUM($J196:$AB196)*(Eksplikatsioon!T197)/SUMPRODUCT($J196:$AB196,Eksplikatsioon!$O197:$AG197),"")),"")</f>
        <v/>
      </c>
      <c r="AI196" s="52" t="str">
        <f>IFERROR(IF($G196=Tabelid!$L$6,$E196*P196,IFERROR($E196*P196/SUM($J196:$AB196)*(Eksplikatsioon!U197)/SUMPRODUCT($J196:$AB196,Eksplikatsioon!$O197:$AG197),"")),"")</f>
        <v/>
      </c>
      <c r="AJ196" s="52" t="str">
        <f>IFERROR(IF($G196=Tabelid!$L$6,$E196*Q196,IFERROR($E196*Q196/SUM($J196:$AB196)*(Eksplikatsioon!V197)/SUMPRODUCT($J196:$AB196,Eksplikatsioon!$O197:$AG197),"")),"")</f>
        <v/>
      </c>
      <c r="AK196" s="52" t="str">
        <f>IFERROR(IF($G196=Tabelid!$L$6,$E196*R196,IFERROR($E196*R196/SUM($J196:$AB196)*(Eksplikatsioon!W197)/SUMPRODUCT($J196:$AB196,Eksplikatsioon!$O197:$AG197),"")),"")</f>
        <v/>
      </c>
      <c r="AL196" s="52" t="str">
        <f>IFERROR(IF($G196=Tabelid!$L$6,$E196*S196,IFERROR($E196*S196/SUM($J196:$AB196)*(Eksplikatsioon!X197)/SUMPRODUCT($J196:$AB196,Eksplikatsioon!$O197:$AG197),"")),"")</f>
        <v/>
      </c>
      <c r="AM196" s="52" t="str">
        <f>IFERROR(IF($G196=Tabelid!$L$6,$E196*T196,IFERROR($E196*T196/SUM($J196:$AB196)*(Eksplikatsioon!Y197)/SUMPRODUCT($J196:$AB196,Eksplikatsioon!$O197:$AG197),"")),"")</f>
        <v/>
      </c>
      <c r="AN196" s="52" t="str">
        <f>IFERROR(IF($G196=Tabelid!$L$6,$E196*U196,IFERROR($E196*U196/SUM($J196:$AB196)*(Eksplikatsioon!Z197)/SUMPRODUCT($J196:$AB196,Eksplikatsioon!$O197:$AG197),"")),"")</f>
        <v/>
      </c>
      <c r="AO196" s="52" t="str">
        <f>IFERROR(IF($G196=Tabelid!$L$6,$E196*V196,IFERROR($E196*V196/SUM($J196:$AB196)*(Eksplikatsioon!AA197)/SUMPRODUCT($J196:$AB196,Eksplikatsioon!$O197:$AG197),"")),"")</f>
        <v/>
      </c>
      <c r="AP196" s="52" t="str">
        <f>IFERROR(IF($G196=Tabelid!$L$6,$E196*W196,IFERROR($E196*W196/SUM($J196:$AB196)*(Eksplikatsioon!AB197)/SUMPRODUCT($J196:$AB196,Eksplikatsioon!$O197:$AG197),"")),"")</f>
        <v/>
      </c>
      <c r="AQ196" s="52" t="str">
        <f>IFERROR(IF($G196=Tabelid!$L$6,$E196*X196,IFERROR($E196*X196/SUM($J196:$AB196)*(Eksplikatsioon!AC197)/SUMPRODUCT($J196:$AB196,Eksplikatsioon!$O197:$AG197),"")),"")</f>
        <v/>
      </c>
      <c r="AR196" s="52" t="str">
        <f>IFERROR(IF($G196=Tabelid!$L$6,$E196*Y196,IFERROR($E196*Y196/SUM($J196:$AB196)*(Eksplikatsioon!AD197)/SUMPRODUCT($J196:$AB196,Eksplikatsioon!$O197:$AG197),"")),"")</f>
        <v/>
      </c>
      <c r="AS196" s="52" t="str">
        <f>IFERROR(IF($G196=Tabelid!$L$6,$E196*Z196,IFERROR($E196*Z196/SUM($J196:$AB196)*(Eksplikatsioon!AE197)/SUMPRODUCT($J196:$AB196,Eksplikatsioon!$O197:$AG197),"")),"")</f>
        <v/>
      </c>
      <c r="AT196" s="52" t="str">
        <f>IFERROR(IF($G196=Tabelid!$L$6,$E196*AA196,IFERROR($E196*AA196/SUM($J196:$AB196)*(Eksplikatsioon!AF197)/SUMPRODUCT($J196:$AB196,Eksplikatsioon!$O197:$AG197),"")),"")</f>
        <v/>
      </c>
      <c r="AU196" s="52" t="str">
        <f>IFERROR(IF($G196=Tabelid!$L$6,$E196*AB196,IFERROR($E196*AB196/SUM($J196:$AB196)*(Eksplikatsioon!AG197)/SUMPRODUCT($J196:$AB196,Eksplikatsioon!$O197:$AG197),"")),"")</f>
        <v/>
      </c>
    </row>
    <row r="197" spans="1:47" x14ac:dyDescent="0.25">
      <c r="A197" s="38" t="str">
        <f>IF(Eksplikatsioon!A198=0,"",Eksplikatsioon!A198)</f>
        <v/>
      </c>
      <c r="B197" s="38" t="str">
        <f>IF(Eksplikatsioon!B198=0,"",Eksplikatsioon!B198)</f>
        <v/>
      </c>
      <c r="C197" s="38" t="str">
        <f>IF(Eksplikatsioon!C198=0,"",Eksplikatsioon!C198)</f>
        <v/>
      </c>
      <c r="D197" s="38" t="str">
        <f>IF(Eksplikatsioon!D198=0,"",Eksplikatsioon!D198)</f>
        <v/>
      </c>
      <c r="E197" s="38" t="str">
        <f>IF(Eksplikatsioon!F198=0,"",Eksplikatsioon!F198)</f>
        <v/>
      </c>
      <c r="F197" s="38" t="str">
        <f>IF(Eksplikatsioon!H198=0,"",Eksplikatsioon!H198)</f>
        <v/>
      </c>
      <c r="G197" s="38" t="str">
        <f>IF(Eksplikatsioon!J198=0,"",Eksplikatsioon!J198)</f>
        <v/>
      </c>
      <c r="H197" s="38" t="str">
        <f>IF(Eksplikatsioon!K198=0,"",Eksplikatsioon!K198)</f>
        <v/>
      </c>
      <c r="I197" s="38" t="str">
        <f>IF(Eksplikatsioon!L198=0,"",Eksplikatsioon!L198)</f>
        <v/>
      </c>
      <c r="J197" s="52"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52"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52"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52"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52"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52"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52"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52"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52"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52"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52"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52"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52"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52"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52"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52"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52"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52"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52"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52" t="str">
        <f>IFERROR(IF($G197=Tabelid!$L$6,$E197*J197,IFERROR($E197*J197/SUM($J197:$AB197)*(Eksplikatsioon!O198)/SUMPRODUCT($J197:$AB197,Eksplikatsioon!$O198:$AG198),"")),"")</f>
        <v/>
      </c>
      <c r="AD197" s="52" t="str">
        <f>IFERROR(IF($G197=Tabelid!$L$6,$E197*K197,IFERROR($E197*K197/SUM($J197:$AB197)*(Eksplikatsioon!P198)/SUMPRODUCT($J197:$AB197,Eksplikatsioon!$O198:$AG198),"")),"")</f>
        <v/>
      </c>
      <c r="AE197" s="52" t="str">
        <f>IFERROR(IF($G197=Tabelid!$L$6,$E197*L197,IFERROR($E197*L197/SUM($J197:$AB197)*(Eksplikatsioon!Q198)/SUMPRODUCT($J197:$AB197,Eksplikatsioon!$O198:$AG198),"")),"")</f>
        <v/>
      </c>
      <c r="AF197" s="52" t="str">
        <f>IFERROR(IF($G197=Tabelid!$L$6,$E197*M197,IFERROR($E197*M197/SUM($J197:$AB197)*(Eksplikatsioon!R198)/SUMPRODUCT($J197:$AB197,Eksplikatsioon!$O198:$AG198),"")),"")</f>
        <v/>
      </c>
      <c r="AG197" s="52" t="str">
        <f>IFERROR(IF($G197=Tabelid!$L$6,$E197*N197,IFERROR($E197*N197/SUM($J197:$AB197)*(Eksplikatsioon!S198)/SUMPRODUCT($J197:$AB197,Eksplikatsioon!$O198:$AG198),"")),"")</f>
        <v/>
      </c>
      <c r="AH197" s="52" t="str">
        <f>IFERROR(IF($G197=Tabelid!$L$6,$E197*O197,IFERROR($E197*O197/SUM($J197:$AB197)*(Eksplikatsioon!T198)/SUMPRODUCT($J197:$AB197,Eksplikatsioon!$O198:$AG198),"")),"")</f>
        <v/>
      </c>
      <c r="AI197" s="52" t="str">
        <f>IFERROR(IF($G197=Tabelid!$L$6,$E197*P197,IFERROR($E197*P197/SUM($J197:$AB197)*(Eksplikatsioon!U198)/SUMPRODUCT($J197:$AB197,Eksplikatsioon!$O198:$AG198),"")),"")</f>
        <v/>
      </c>
      <c r="AJ197" s="52" t="str">
        <f>IFERROR(IF($G197=Tabelid!$L$6,$E197*Q197,IFERROR($E197*Q197/SUM($J197:$AB197)*(Eksplikatsioon!V198)/SUMPRODUCT($J197:$AB197,Eksplikatsioon!$O198:$AG198),"")),"")</f>
        <v/>
      </c>
      <c r="AK197" s="52" t="str">
        <f>IFERROR(IF($G197=Tabelid!$L$6,$E197*R197,IFERROR($E197*R197/SUM($J197:$AB197)*(Eksplikatsioon!W198)/SUMPRODUCT($J197:$AB197,Eksplikatsioon!$O198:$AG198),"")),"")</f>
        <v/>
      </c>
      <c r="AL197" s="52" t="str">
        <f>IFERROR(IF($G197=Tabelid!$L$6,$E197*S197,IFERROR($E197*S197/SUM($J197:$AB197)*(Eksplikatsioon!X198)/SUMPRODUCT($J197:$AB197,Eksplikatsioon!$O198:$AG198),"")),"")</f>
        <v/>
      </c>
      <c r="AM197" s="52" t="str">
        <f>IFERROR(IF($G197=Tabelid!$L$6,$E197*T197,IFERROR($E197*T197/SUM($J197:$AB197)*(Eksplikatsioon!Y198)/SUMPRODUCT($J197:$AB197,Eksplikatsioon!$O198:$AG198),"")),"")</f>
        <v/>
      </c>
      <c r="AN197" s="52" t="str">
        <f>IFERROR(IF($G197=Tabelid!$L$6,$E197*U197,IFERROR($E197*U197/SUM($J197:$AB197)*(Eksplikatsioon!Z198)/SUMPRODUCT($J197:$AB197,Eksplikatsioon!$O198:$AG198),"")),"")</f>
        <v/>
      </c>
      <c r="AO197" s="52" t="str">
        <f>IFERROR(IF($G197=Tabelid!$L$6,$E197*V197,IFERROR($E197*V197/SUM($J197:$AB197)*(Eksplikatsioon!AA198)/SUMPRODUCT($J197:$AB197,Eksplikatsioon!$O198:$AG198),"")),"")</f>
        <v/>
      </c>
      <c r="AP197" s="52" t="str">
        <f>IFERROR(IF($G197=Tabelid!$L$6,$E197*W197,IFERROR($E197*W197/SUM($J197:$AB197)*(Eksplikatsioon!AB198)/SUMPRODUCT($J197:$AB197,Eksplikatsioon!$O198:$AG198),"")),"")</f>
        <v/>
      </c>
      <c r="AQ197" s="52" t="str">
        <f>IFERROR(IF($G197=Tabelid!$L$6,$E197*X197,IFERROR($E197*X197/SUM($J197:$AB197)*(Eksplikatsioon!AC198)/SUMPRODUCT($J197:$AB197,Eksplikatsioon!$O198:$AG198),"")),"")</f>
        <v/>
      </c>
      <c r="AR197" s="52" t="str">
        <f>IFERROR(IF($G197=Tabelid!$L$6,$E197*Y197,IFERROR($E197*Y197/SUM($J197:$AB197)*(Eksplikatsioon!AD198)/SUMPRODUCT($J197:$AB197,Eksplikatsioon!$O198:$AG198),"")),"")</f>
        <v/>
      </c>
      <c r="AS197" s="52" t="str">
        <f>IFERROR(IF($G197=Tabelid!$L$6,$E197*Z197,IFERROR($E197*Z197/SUM($J197:$AB197)*(Eksplikatsioon!AE198)/SUMPRODUCT($J197:$AB197,Eksplikatsioon!$O198:$AG198),"")),"")</f>
        <v/>
      </c>
      <c r="AT197" s="52" t="str">
        <f>IFERROR(IF($G197=Tabelid!$L$6,$E197*AA197,IFERROR($E197*AA197/SUM($J197:$AB197)*(Eksplikatsioon!AF198)/SUMPRODUCT($J197:$AB197,Eksplikatsioon!$O198:$AG198),"")),"")</f>
        <v/>
      </c>
      <c r="AU197" s="52" t="str">
        <f>IFERROR(IF($G197=Tabelid!$L$6,$E197*AB197,IFERROR($E197*AB197/SUM($J197:$AB197)*(Eksplikatsioon!AG198)/SUMPRODUCT($J197:$AB197,Eksplikatsioon!$O198:$AG198),"")),"")</f>
        <v/>
      </c>
    </row>
    <row r="198" spans="1:47" x14ac:dyDescent="0.25">
      <c r="A198" s="38" t="str">
        <f>IF(Eksplikatsioon!A199=0,"",Eksplikatsioon!A199)</f>
        <v/>
      </c>
      <c r="B198" s="38" t="str">
        <f>IF(Eksplikatsioon!B199=0,"",Eksplikatsioon!B199)</f>
        <v/>
      </c>
      <c r="C198" s="38" t="str">
        <f>IF(Eksplikatsioon!C199=0,"",Eksplikatsioon!C199)</f>
        <v/>
      </c>
      <c r="D198" s="38" t="str">
        <f>IF(Eksplikatsioon!D199=0,"",Eksplikatsioon!D199)</f>
        <v/>
      </c>
      <c r="E198" s="38" t="str">
        <f>IF(Eksplikatsioon!F199=0,"",Eksplikatsioon!F199)</f>
        <v/>
      </c>
      <c r="F198" s="38" t="str">
        <f>IF(Eksplikatsioon!H199=0,"",Eksplikatsioon!H199)</f>
        <v/>
      </c>
      <c r="G198" s="38" t="str">
        <f>IF(Eksplikatsioon!J199=0,"",Eksplikatsioon!J199)</f>
        <v/>
      </c>
      <c r="H198" s="38" t="str">
        <f>IF(Eksplikatsioon!K199=0,"",Eksplikatsioon!K199)</f>
        <v/>
      </c>
      <c r="I198" s="38" t="str">
        <f>IF(Eksplikatsioon!L199=0,"",Eksplikatsioon!L199)</f>
        <v/>
      </c>
      <c r="J198" s="52"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52"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52"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52"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52"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52"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52"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52"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52"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52"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52"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52"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52"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52"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52"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52"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52"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52"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52"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52" t="str">
        <f>IFERROR(IF($G198=Tabelid!$L$6,$E198*J198,IFERROR($E198*J198/SUM($J198:$AB198)*(Eksplikatsioon!O199)/SUMPRODUCT($J198:$AB198,Eksplikatsioon!$O199:$AG199),"")),"")</f>
        <v/>
      </c>
      <c r="AD198" s="52" t="str">
        <f>IFERROR(IF($G198=Tabelid!$L$6,$E198*K198,IFERROR($E198*K198/SUM($J198:$AB198)*(Eksplikatsioon!P199)/SUMPRODUCT($J198:$AB198,Eksplikatsioon!$O199:$AG199),"")),"")</f>
        <v/>
      </c>
      <c r="AE198" s="52" t="str">
        <f>IFERROR(IF($G198=Tabelid!$L$6,$E198*L198,IFERROR($E198*L198/SUM($J198:$AB198)*(Eksplikatsioon!Q199)/SUMPRODUCT($J198:$AB198,Eksplikatsioon!$O199:$AG199),"")),"")</f>
        <v/>
      </c>
      <c r="AF198" s="52" t="str">
        <f>IFERROR(IF($G198=Tabelid!$L$6,$E198*M198,IFERROR($E198*M198/SUM($J198:$AB198)*(Eksplikatsioon!R199)/SUMPRODUCT($J198:$AB198,Eksplikatsioon!$O199:$AG199),"")),"")</f>
        <v/>
      </c>
      <c r="AG198" s="52" t="str">
        <f>IFERROR(IF($G198=Tabelid!$L$6,$E198*N198,IFERROR($E198*N198/SUM($J198:$AB198)*(Eksplikatsioon!S199)/SUMPRODUCT($J198:$AB198,Eksplikatsioon!$O199:$AG199),"")),"")</f>
        <v/>
      </c>
      <c r="AH198" s="52" t="str">
        <f>IFERROR(IF($G198=Tabelid!$L$6,$E198*O198,IFERROR($E198*O198/SUM($J198:$AB198)*(Eksplikatsioon!T199)/SUMPRODUCT($J198:$AB198,Eksplikatsioon!$O199:$AG199),"")),"")</f>
        <v/>
      </c>
      <c r="AI198" s="52" t="str">
        <f>IFERROR(IF($G198=Tabelid!$L$6,$E198*P198,IFERROR($E198*P198/SUM($J198:$AB198)*(Eksplikatsioon!U199)/SUMPRODUCT($J198:$AB198,Eksplikatsioon!$O199:$AG199),"")),"")</f>
        <v/>
      </c>
      <c r="AJ198" s="52" t="str">
        <f>IFERROR(IF($G198=Tabelid!$L$6,$E198*Q198,IFERROR($E198*Q198/SUM($J198:$AB198)*(Eksplikatsioon!V199)/SUMPRODUCT($J198:$AB198,Eksplikatsioon!$O199:$AG199),"")),"")</f>
        <v/>
      </c>
      <c r="AK198" s="52" t="str">
        <f>IFERROR(IF($G198=Tabelid!$L$6,$E198*R198,IFERROR($E198*R198/SUM($J198:$AB198)*(Eksplikatsioon!W199)/SUMPRODUCT($J198:$AB198,Eksplikatsioon!$O199:$AG199),"")),"")</f>
        <v/>
      </c>
      <c r="AL198" s="52" t="str">
        <f>IFERROR(IF($G198=Tabelid!$L$6,$E198*S198,IFERROR($E198*S198/SUM($J198:$AB198)*(Eksplikatsioon!X199)/SUMPRODUCT($J198:$AB198,Eksplikatsioon!$O199:$AG199),"")),"")</f>
        <v/>
      </c>
      <c r="AM198" s="52" t="str">
        <f>IFERROR(IF($G198=Tabelid!$L$6,$E198*T198,IFERROR($E198*T198/SUM($J198:$AB198)*(Eksplikatsioon!Y199)/SUMPRODUCT($J198:$AB198,Eksplikatsioon!$O199:$AG199),"")),"")</f>
        <v/>
      </c>
      <c r="AN198" s="52" t="str">
        <f>IFERROR(IF($G198=Tabelid!$L$6,$E198*U198,IFERROR($E198*U198/SUM($J198:$AB198)*(Eksplikatsioon!Z199)/SUMPRODUCT($J198:$AB198,Eksplikatsioon!$O199:$AG199),"")),"")</f>
        <v/>
      </c>
      <c r="AO198" s="52" t="str">
        <f>IFERROR(IF($G198=Tabelid!$L$6,$E198*V198,IFERROR($E198*V198/SUM($J198:$AB198)*(Eksplikatsioon!AA199)/SUMPRODUCT($J198:$AB198,Eksplikatsioon!$O199:$AG199),"")),"")</f>
        <v/>
      </c>
      <c r="AP198" s="52" t="str">
        <f>IFERROR(IF($G198=Tabelid!$L$6,$E198*W198,IFERROR($E198*W198/SUM($J198:$AB198)*(Eksplikatsioon!AB199)/SUMPRODUCT($J198:$AB198,Eksplikatsioon!$O199:$AG199),"")),"")</f>
        <v/>
      </c>
      <c r="AQ198" s="52" t="str">
        <f>IFERROR(IF($G198=Tabelid!$L$6,$E198*X198,IFERROR($E198*X198/SUM($J198:$AB198)*(Eksplikatsioon!AC199)/SUMPRODUCT($J198:$AB198,Eksplikatsioon!$O199:$AG199),"")),"")</f>
        <v/>
      </c>
      <c r="AR198" s="52" t="str">
        <f>IFERROR(IF($G198=Tabelid!$L$6,$E198*Y198,IFERROR($E198*Y198/SUM($J198:$AB198)*(Eksplikatsioon!AD199)/SUMPRODUCT($J198:$AB198,Eksplikatsioon!$O199:$AG199),"")),"")</f>
        <v/>
      </c>
      <c r="AS198" s="52" t="str">
        <f>IFERROR(IF($G198=Tabelid!$L$6,$E198*Z198,IFERROR($E198*Z198/SUM($J198:$AB198)*(Eksplikatsioon!AE199)/SUMPRODUCT($J198:$AB198,Eksplikatsioon!$O199:$AG199),"")),"")</f>
        <v/>
      </c>
      <c r="AT198" s="52" t="str">
        <f>IFERROR(IF($G198=Tabelid!$L$6,$E198*AA198,IFERROR($E198*AA198/SUM($J198:$AB198)*(Eksplikatsioon!AF199)/SUMPRODUCT($J198:$AB198,Eksplikatsioon!$O199:$AG199),"")),"")</f>
        <v/>
      </c>
      <c r="AU198" s="52" t="str">
        <f>IFERROR(IF($G198=Tabelid!$L$6,$E198*AB198,IFERROR($E198*AB198/SUM($J198:$AB198)*(Eksplikatsioon!AG199)/SUMPRODUCT($J198:$AB198,Eksplikatsioon!$O199:$AG199),"")),"")</f>
        <v/>
      </c>
    </row>
    <row r="199" spans="1:47" x14ac:dyDescent="0.25">
      <c r="A199" s="38" t="str">
        <f>IF(Eksplikatsioon!A200=0,"",Eksplikatsioon!A200)</f>
        <v/>
      </c>
      <c r="B199" s="38" t="str">
        <f>IF(Eksplikatsioon!B200=0,"",Eksplikatsioon!B200)</f>
        <v/>
      </c>
      <c r="C199" s="38" t="str">
        <f>IF(Eksplikatsioon!C200=0,"",Eksplikatsioon!C200)</f>
        <v/>
      </c>
      <c r="D199" s="38" t="str">
        <f>IF(Eksplikatsioon!D200=0,"",Eksplikatsioon!D200)</f>
        <v/>
      </c>
      <c r="E199" s="38" t="str">
        <f>IF(Eksplikatsioon!F200=0,"",Eksplikatsioon!F200)</f>
        <v/>
      </c>
      <c r="F199" s="38" t="str">
        <f>IF(Eksplikatsioon!H200=0,"",Eksplikatsioon!H200)</f>
        <v/>
      </c>
      <c r="G199" s="38" t="str">
        <f>IF(Eksplikatsioon!J200=0,"",Eksplikatsioon!J200)</f>
        <v/>
      </c>
      <c r="H199" s="38" t="str">
        <f>IF(Eksplikatsioon!K200=0,"",Eksplikatsioon!K200)</f>
        <v/>
      </c>
      <c r="I199" s="38" t="str">
        <f>IF(Eksplikatsioon!L200=0,"",Eksplikatsioon!L200)</f>
        <v/>
      </c>
      <c r="J199" s="52"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52"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52"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52"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52"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52"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52"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52"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52"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52"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52"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52"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52"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52"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52"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52"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52"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52"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52"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52" t="str">
        <f>IFERROR(IF($G199=Tabelid!$L$6,$E199*J199,IFERROR($E199*J199/SUM($J199:$AB199)*(Eksplikatsioon!O200)/SUMPRODUCT($J199:$AB199,Eksplikatsioon!$O200:$AG200),"")),"")</f>
        <v/>
      </c>
      <c r="AD199" s="52" t="str">
        <f>IFERROR(IF($G199=Tabelid!$L$6,$E199*K199,IFERROR($E199*K199/SUM($J199:$AB199)*(Eksplikatsioon!P200)/SUMPRODUCT($J199:$AB199,Eksplikatsioon!$O200:$AG200),"")),"")</f>
        <v/>
      </c>
      <c r="AE199" s="52" t="str">
        <f>IFERROR(IF($G199=Tabelid!$L$6,$E199*L199,IFERROR($E199*L199/SUM($J199:$AB199)*(Eksplikatsioon!Q200)/SUMPRODUCT($J199:$AB199,Eksplikatsioon!$O200:$AG200),"")),"")</f>
        <v/>
      </c>
      <c r="AF199" s="52" t="str">
        <f>IFERROR(IF($G199=Tabelid!$L$6,$E199*M199,IFERROR($E199*M199/SUM($J199:$AB199)*(Eksplikatsioon!R200)/SUMPRODUCT($J199:$AB199,Eksplikatsioon!$O200:$AG200),"")),"")</f>
        <v/>
      </c>
      <c r="AG199" s="52" t="str">
        <f>IFERROR(IF($G199=Tabelid!$L$6,$E199*N199,IFERROR($E199*N199/SUM($J199:$AB199)*(Eksplikatsioon!S200)/SUMPRODUCT($J199:$AB199,Eksplikatsioon!$O200:$AG200),"")),"")</f>
        <v/>
      </c>
      <c r="AH199" s="52" t="str">
        <f>IFERROR(IF($G199=Tabelid!$L$6,$E199*O199,IFERROR($E199*O199/SUM($J199:$AB199)*(Eksplikatsioon!T200)/SUMPRODUCT($J199:$AB199,Eksplikatsioon!$O200:$AG200),"")),"")</f>
        <v/>
      </c>
      <c r="AI199" s="52" t="str">
        <f>IFERROR(IF($G199=Tabelid!$L$6,$E199*P199,IFERROR($E199*P199/SUM($J199:$AB199)*(Eksplikatsioon!U200)/SUMPRODUCT($J199:$AB199,Eksplikatsioon!$O200:$AG200),"")),"")</f>
        <v/>
      </c>
      <c r="AJ199" s="52" t="str">
        <f>IFERROR(IF($G199=Tabelid!$L$6,$E199*Q199,IFERROR($E199*Q199/SUM($J199:$AB199)*(Eksplikatsioon!V200)/SUMPRODUCT($J199:$AB199,Eksplikatsioon!$O200:$AG200),"")),"")</f>
        <v/>
      </c>
      <c r="AK199" s="52" t="str">
        <f>IFERROR(IF($G199=Tabelid!$L$6,$E199*R199,IFERROR($E199*R199/SUM($J199:$AB199)*(Eksplikatsioon!W200)/SUMPRODUCT($J199:$AB199,Eksplikatsioon!$O200:$AG200),"")),"")</f>
        <v/>
      </c>
      <c r="AL199" s="52" t="str">
        <f>IFERROR(IF($G199=Tabelid!$L$6,$E199*S199,IFERROR($E199*S199/SUM($J199:$AB199)*(Eksplikatsioon!X200)/SUMPRODUCT($J199:$AB199,Eksplikatsioon!$O200:$AG200),"")),"")</f>
        <v/>
      </c>
      <c r="AM199" s="52" t="str">
        <f>IFERROR(IF($G199=Tabelid!$L$6,$E199*T199,IFERROR($E199*T199/SUM($J199:$AB199)*(Eksplikatsioon!Y200)/SUMPRODUCT($J199:$AB199,Eksplikatsioon!$O200:$AG200),"")),"")</f>
        <v/>
      </c>
      <c r="AN199" s="52" t="str">
        <f>IFERROR(IF($G199=Tabelid!$L$6,$E199*U199,IFERROR($E199*U199/SUM($J199:$AB199)*(Eksplikatsioon!Z200)/SUMPRODUCT($J199:$AB199,Eksplikatsioon!$O200:$AG200),"")),"")</f>
        <v/>
      </c>
      <c r="AO199" s="52" t="str">
        <f>IFERROR(IF($G199=Tabelid!$L$6,$E199*V199,IFERROR($E199*V199/SUM($J199:$AB199)*(Eksplikatsioon!AA200)/SUMPRODUCT($J199:$AB199,Eksplikatsioon!$O200:$AG200),"")),"")</f>
        <v/>
      </c>
      <c r="AP199" s="52" t="str">
        <f>IFERROR(IF($G199=Tabelid!$L$6,$E199*W199,IFERROR($E199*W199/SUM($J199:$AB199)*(Eksplikatsioon!AB200)/SUMPRODUCT($J199:$AB199,Eksplikatsioon!$O200:$AG200),"")),"")</f>
        <v/>
      </c>
      <c r="AQ199" s="52" t="str">
        <f>IFERROR(IF($G199=Tabelid!$L$6,$E199*X199,IFERROR($E199*X199/SUM($J199:$AB199)*(Eksplikatsioon!AC200)/SUMPRODUCT($J199:$AB199,Eksplikatsioon!$O200:$AG200),"")),"")</f>
        <v/>
      </c>
      <c r="AR199" s="52" t="str">
        <f>IFERROR(IF($G199=Tabelid!$L$6,$E199*Y199,IFERROR($E199*Y199/SUM($J199:$AB199)*(Eksplikatsioon!AD200)/SUMPRODUCT($J199:$AB199,Eksplikatsioon!$O200:$AG200),"")),"")</f>
        <v/>
      </c>
      <c r="AS199" s="52" t="str">
        <f>IFERROR(IF($G199=Tabelid!$L$6,$E199*Z199,IFERROR($E199*Z199/SUM($J199:$AB199)*(Eksplikatsioon!AE200)/SUMPRODUCT($J199:$AB199,Eksplikatsioon!$O200:$AG200),"")),"")</f>
        <v/>
      </c>
      <c r="AT199" s="52" t="str">
        <f>IFERROR(IF($G199=Tabelid!$L$6,$E199*AA199,IFERROR($E199*AA199/SUM($J199:$AB199)*(Eksplikatsioon!AF200)/SUMPRODUCT($J199:$AB199,Eksplikatsioon!$O200:$AG200),"")),"")</f>
        <v/>
      </c>
      <c r="AU199" s="52" t="str">
        <f>IFERROR(IF($G199=Tabelid!$L$6,$E199*AB199,IFERROR($E199*AB199/SUM($J199:$AB199)*(Eksplikatsioon!AG200)/SUMPRODUCT($J199:$AB199,Eksplikatsioon!$O200:$AG200),"")),"")</f>
        <v/>
      </c>
    </row>
    <row r="200" spans="1:47" x14ac:dyDescent="0.25">
      <c r="A200" s="38" t="str">
        <f>IF(Eksplikatsioon!A201=0,"",Eksplikatsioon!A201)</f>
        <v/>
      </c>
      <c r="B200" s="38" t="str">
        <f>IF(Eksplikatsioon!B201=0,"",Eksplikatsioon!B201)</f>
        <v/>
      </c>
      <c r="C200" s="38" t="str">
        <f>IF(Eksplikatsioon!C201=0,"",Eksplikatsioon!C201)</f>
        <v/>
      </c>
      <c r="D200" s="38" t="str">
        <f>IF(Eksplikatsioon!D201=0,"",Eksplikatsioon!D201)</f>
        <v/>
      </c>
      <c r="E200" s="38" t="str">
        <f>IF(Eksplikatsioon!F201=0,"",Eksplikatsioon!F201)</f>
        <v/>
      </c>
      <c r="F200" s="38" t="str">
        <f>IF(Eksplikatsioon!H201=0,"",Eksplikatsioon!H201)</f>
        <v/>
      </c>
      <c r="G200" s="38" t="str">
        <f>IF(Eksplikatsioon!J201=0,"",Eksplikatsioon!J201)</f>
        <v/>
      </c>
      <c r="H200" s="38" t="str">
        <f>IF(Eksplikatsioon!K201=0,"",Eksplikatsioon!K201)</f>
        <v/>
      </c>
      <c r="I200" s="38" t="str">
        <f>IF(Eksplikatsioon!L201=0,"",Eksplikatsioon!L201)</f>
        <v/>
      </c>
      <c r="J200" s="52"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52"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52"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52"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52"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52"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52"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52"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52"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52"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52"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52"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52"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52"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52"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52"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52"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52"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52"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52" t="str">
        <f>IFERROR(IF($G200=Tabelid!$L$6,$E200*J200,IFERROR($E200*J200/SUM($J200:$AB200)*(Eksplikatsioon!O201)/SUMPRODUCT($J200:$AB200,Eksplikatsioon!$O201:$AG201),"")),"")</f>
        <v/>
      </c>
      <c r="AD200" s="52" t="str">
        <f>IFERROR(IF($G200=Tabelid!$L$6,$E200*K200,IFERROR($E200*K200/SUM($J200:$AB200)*(Eksplikatsioon!P201)/SUMPRODUCT($J200:$AB200,Eksplikatsioon!$O201:$AG201),"")),"")</f>
        <v/>
      </c>
      <c r="AE200" s="52" t="str">
        <f>IFERROR(IF($G200=Tabelid!$L$6,$E200*L200,IFERROR($E200*L200/SUM($J200:$AB200)*(Eksplikatsioon!Q201)/SUMPRODUCT($J200:$AB200,Eksplikatsioon!$O201:$AG201),"")),"")</f>
        <v/>
      </c>
      <c r="AF200" s="52" t="str">
        <f>IFERROR(IF($G200=Tabelid!$L$6,$E200*M200,IFERROR($E200*M200/SUM($J200:$AB200)*(Eksplikatsioon!R201)/SUMPRODUCT($J200:$AB200,Eksplikatsioon!$O201:$AG201),"")),"")</f>
        <v/>
      </c>
      <c r="AG200" s="52" t="str">
        <f>IFERROR(IF($G200=Tabelid!$L$6,$E200*N200,IFERROR($E200*N200/SUM($J200:$AB200)*(Eksplikatsioon!S201)/SUMPRODUCT($J200:$AB200,Eksplikatsioon!$O201:$AG201),"")),"")</f>
        <v/>
      </c>
      <c r="AH200" s="52" t="str">
        <f>IFERROR(IF($G200=Tabelid!$L$6,$E200*O200,IFERROR($E200*O200/SUM($J200:$AB200)*(Eksplikatsioon!T201)/SUMPRODUCT($J200:$AB200,Eksplikatsioon!$O201:$AG201),"")),"")</f>
        <v/>
      </c>
      <c r="AI200" s="52" t="str">
        <f>IFERROR(IF($G200=Tabelid!$L$6,$E200*P200,IFERROR($E200*P200/SUM($J200:$AB200)*(Eksplikatsioon!U201)/SUMPRODUCT($J200:$AB200,Eksplikatsioon!$O201:$AG201),"")),"")</f>
        <v/>
      </c>
      <c r="AJ200" s="52" t="str">
        <f>IFERROR(IF($G200=Tabelid!$L$6,$E200*Q200,IFERROR($E200*Q200/SUM($J200:$AB200)*(Eksplikatsioon!V201)/SUMPRODUCT($J200:$AB200,Eksplikatsioon!$O201:$AG201),"")),"")</f>
        <v/>
      </c>
      <c r="AK200" s="52" t="str">
        <f>IFERROR(IF($G200=Tabelid!$L$6,$E200*R200,IFERROR($E200*R200/SUM($J200:$AB200)*(Eksplikatsioon!W201)/SUMPRODUCT($J200:$AB200,Eksplikatsioon!$O201:$AG201),"")),"")</f>
        <v/>
      </c>
      <c r="AL200" s="52" t="str">
        <f>IFERROR(IF($G200=Tabelid!$L$6,$E200*S200,IFERROR($E200*S200/SUM($J200:$AB200)*(Eksplikatsioon!X201)/SUMPRODUCT($J200:$AB200,Eksplikatsioon!$O201:$AG201),"")),"")</f>
        <v/>
      </c>
      <c r="AM200" s="52" t="str">
        <f>IFERROR(IF($G200=Tabelid!$L$6,$E200*T200,IFERROR($E200*T200/SUM($J200:$AB200)*(Eksplikatsioon!Y201)/SUMPRODUCT($J200:$AB200,Eksplikatsioon!$O201:$AG201),"")),"")</f>
        <v/>
      </c>
      <c r="AN200" s="52" t="str">
        <f>IFERROR(IF($G200=Tabelid!$L$6,$E200*U200,IFERROR($E200*U200/SUM($J200:$AB200)*(Eksplikatsioon!Z201)/SUMPRODUCT($J200:$AB200,Eksplikatsioon!$O201:$AG201),"")),"")</f>
        <v/>
      </c>
      <c r="AO200" s="52" t="str">
        <f>IFERROR(IF($G200=Tabelid!$L$6,$E200*V200,IFERROR($E200*V200/SUM($J200:$AB200)*(Eksplikatsioon!AA201)/SUMPRODUCT($J200:$AB200,Eksplikatsioon!$O201:$AG201),"")),"")</f>
        <v/>
      </c>
      <c r="AP200" s="52" t="str">
        <f>IFERROR(IF($G200=Tabelid!$L$6,$E200*W200,IFERROR($E200*W200/SUM($J200:$AB200)*(Eksplikatsioon!AB201)/SUMPRODUCT($J200:$AB200,Eksplikatsioon!$O201:$AG201),"")),"")</f>
        <v/>
      </c>
      <c r="AQ200" s="52" t="str">
        <f>IFERROR(IF($G200=Tabelid!$L$6,$E200*X200,IFERROR($E200*X200/SUM($J200:$AB200)*(Eksplikatsioon!AC201)/SUMPRODUCT($J200:$AB200,Eksplikatsioon!$O201:$AG201),"")),"")</f>
        <v/>
      </c>
      <c r="AR200" s="52" t="str">
        <f>IFERROR(IF($G200=Tabelid!$L$6,$E200*Y200,IFERROR($E200*Y200/SUM($J200:$AB200)*(Eksplikatsioon!AD201)/SUMPRODUCT($J200:$AB200,Eksplikatsioon!$O201:$AG201),"")),"")</f>
        <v/>
      </c>
      <c r="AS200" s="52" t="str">
        <f>IFERROR(IF($G200=Tabelid!$L$6,$E200*Z200,IFERROR($E200*Z200/SUM($J200:$AB200)*(Eksplikatsioon!AE201)/SUMPRODUCT($J200:$AB200,Eksplikatsioon!$O201:$AG201),"")),"")</f>
        <v/>
      </c>
      <c r="AT200" s="52" t="str">
        <f>IFERROR(IF($G200=Tabelid!$L$6,$E200*AA200,IFERROR($E200*AA200/SUM($J200:$AB200)*(Eksplikatsioon!AF201)/SUMPRODUCT($J200:$AB200,Eksplikatsioon!$O201:$AG201),"")),"")</f>
        <v/>
      </c>
      <c r="AU200" s="52" t="str">
        <f>IFERROR(IF($G200=Tabelid!$L$6,$E200*AB200,IFERROR($E200*AB200/SUM($J200:$AB200)*(Eksplikatsioon!AG201)/SUMPRODUCT($J200:$AB200,Eksplikatsioon!$O201:$AG201),"")),"")</f>
        <v/>
      </c>
    </row>
    <row r="201" spans="1:47" x14ac:dyDescent="0.25">
      <c r="A201" s="38" t="str">
        <f>IF(Eksplikatsioon!A202=0,"",Eksplikatsioon!A202)</f>
        <v/>
      </c>
      <c r="B201" s="38" t="str">
        <f>IF(Eksplikatsioon!B202=0,"",Eksplikatsioon!B202)</f>
        <v/>
      </c>
      <c r="C201" s="38" t="str">
        <f>IF(Eksplikatsioon!C202=0,"",Eksplikatsioon!C202)</f>
        <v/>
      </c>
      <c r="D201" s="38" t="str">
        <f>IF(Eksplikatsioon!D202=0,"",Eksplikatsioon!D202)</f>
        <v/>
      </c>
      <c r="E201" s="38" t="str">
        <f>IF(Eksplikatsioon!F202=0,"",Eksplikatsioon!F202)</f>
        <v/>
      </c>
      <c r="F201" s="38" t="str">
        <f>IF(Eksplikatsioon!H202=0,"",Eksplikatsioon!H202)</f>
        <v/>
      </c>
      <c r="G201" s="38" t="str">
        <f>IF(Eksplikatsioon!J202=0,"",Eksplikatsioon!J202)</f>
        <v/>
      </c>
      <c r="H201" s="38" t="str">
        <f>IF(Eksplikatsioon!K202=0,"",Eksplikatsioon!K202)</f>
        <v/>
      </c>
      <c r="I201" s="38" t="str">
        <f>IF(Eksplikatsioon!L202=0,"",Eksplikatsioon!L202)</f>
        <v/>
      </c>
      <c r="J201" s="52"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52"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52"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52"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52"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52"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52"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52"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52"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52"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52"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52"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52"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52"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52"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52"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52"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52"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52"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52" t="str">
        <f>IFERROR(IF($G201=Tabelid!$L$6,$E201*J201,IFERROR($E201*J201/SUM($J201:$AB201)*(Eksplikatsioon!O202)/SUMPRODUCT($J201:$AB201,Eksplikatsioon!$O202:$AG202),"")),"")</f>
        <v/>
      </c>
      <c r="AD201" s="52" t="str">
        <f>IFERROR(IF($G201=Tabelid!$L$6,$E201*K201,IFERROR($E201*K201/SUM($J201:$AB201)*(Eksplikatsioon!P202)/SUMPRODUCT($J201:$AB201,Eksplikatsioon!$O202:$AG202),"")),"")</f>
        <v/>
      </c>
      <c r="AE201" s="52" t="str">
        <f>IFERROR(IF($G201=Tabelid!$L$6,$E201*L201,IFERROR($E201*L201/SUM($J201:$AB201)*(Eksplikatsioon!Q202)/SUMPRODUCT($J201:$AB201,Eksplikatsioon!$O202:$AG202),"")),"")</f>
        <v/>
      </c>
      <c r="AF201" s="52" t="str">
        <f>IFERROR(IF($G201=Tabelid!$L$6,$E201*M201,IFERROR($E201*M201/SUM($J201:$AB201)*(Eksplikatsioon!R202)/SUMPRODUCT($J201:$AB201,Eksplikatsioon!$O202:$AG202),"")),"")</f>
        <v/>
      </c>
      <c r="AG201" s="52" t="str">
        <f>IFERROR(IF($G201=Tabelid!$L$6,$E201*N201,IFERROR($E201*N201/SUM($J201:$AB201)*(Eksplikatsioon!S202)/SUMPRODUCT($J201:$AB201,Eksplikatsioon!$O202:$AG202),"")),"")</f>
        <v/>
      </c>
      <c r="AH201" s="52" t="str">
        <f>IFERROR(IF($G201=Tabelid!$L$6,$E201*O201,IFERROR($E201*O201/SUM($J201:$AB201)*(Eksplikatsioon!T202)/SUMPRODUCT($J201:$AB201,Eksplikatsioon!$O202:$AG202),"")),"")</f>
        <v/>
      </c>
      <c r="AI201" s="52" t="str">
        <f>IFERROR(IF($G201=Tabelid!$L$6,$E201*P201,IFERROR($E201*P201/SUM($J201:$AB201)*(Eksplikatsioon!U202)/SUMPRODUCT($J201:$AB201,Eksplikatsioon!$O202:$AG202),"")),"")</f>
        <v/>
      </c>
      <c r="AJ201" s="52" t="str">
        <f>IFERROR(IF($G201=Tabelid!$L$6,$E201*Q201,IFERROR($E201*Q201/SUM($J201:$AB201)*(Eksplikatsioon!V202)/SUMPRODUCT($J201:$AB201,Eksplikatsioon!$O202:$AG202),"")),"")</f>
        <v/>
      </c>
      <c r="AK201" s="52" t="str">
        <f>IFERROR(IF($G201=Tabelid!$L$6,$E201*R201,IFERROR($E201*R201/SUM($J201:$AB201)*(Eksplikatsioon!W202)/SUMPRODUCT($J201:$AB201,Eksplikatsioon!$O202:$AG202),"")),"")</f>
        <v/>
      </c>
      <c r="AL201" s="52" t="str">
        <f>IFERROR(IF($G201=Tabelid!$L$6,$E201*S201,IFERROR($E201*S201/SUM($J201:$AB201)*(Eksplikatsioon!X202)/SUMPRODUCT($J201:$AB201,Eksplikatsioon!$O202:$AG202),"")),"")</f>
        <v/>
      </c>
      <c r="AM201" s="52" t="str">
        <f>IFERROR(IF($G201=Tabelid!$L$6,$E201*T201,IFERROR($E201*T201/SUM($J201:$AB201)*(Eksplikatsioon!Y202)/SUMPRODUCT($J201:$AB201,Eksplikatsioon!$O202:$AG202),"")),"")</f>
        <v/>
      </c>
      <c r="AN201" s="52" t="str">
        <f>IFERROR(IF($G201=Tabelid!$L$6,$E201*U201,IFERROR($E201*U201/SUM($J201:$AB201)*(Eksplikatsioon!Z202)/SUMPRODUCT($J201:$AB201,Eksplikatsioon!$O202:$AG202),"")),"")</f>
        <v/>
      </c>
      <c r="AO201" s="52" t="str">
        <f>IFERROR(IF($G201=Tabelid!$L$6,$E201*V201,IFERROR($E201*V201/SUM($J201:$AB201)*(Eksplikatsioon!AA202)/SUMPRODUCT($J201:$AB201,Eksplikatsioon!$O202:$AG202),"")),"")</f>
        <v/>
      </c>
      <c r="AP201" s="52" t="str">
        <f>IFERROR(IF($G201=Tabelid!$L$6,$E201*W201,IFERROR($E201*W201/SUM($J201:$AB201)*(Eksplikatsioon!AB202)/SUMPRODUCT($J201:$AB201,Eksplikatsioon!$O202:$AG202),"")),"")</f>
        <v/>
      </c>
      <c r="AQ201" s="52" t="str">
        <f>IFERROR(IF($G201=Tabelid!$L$6,$E201*X201,IFERROR($E201*X201/SUM($J201:$AB201)*(Eksplikatsioon!AC202)/SUMPRODUCT($J201:$AB201,Eksplikatsioon!$O202:$AG202),"")),"")</f>
        <v/>
      </c>
      <c r="AR201" s="52" t="str">
        <f>IFERROR(IF($G201=Tabelid!$L$6,$E201*Y201,IFERROR($E201*Y201/SUM($J201:$AB201)*(Eksplikatsioon!AD202)/SUMPRODUCT($J201:$AB201,Eksplikatsioon!$O202:$AG202),"")),"")</f>
        <v/>
      </c>
      <c r="AS201" s="52" t="str">
        <f>IFERROR(IF($G201=Tabelid!$L$6,$E201*Z201,IFERROR($E201*Z201/SUM($J201:$AB201)*(Eksplikatsioon!AE202)/SUMPRODUCT($J201:$AB201,Eksplikatsioon!$O202:$AG202),"")),"")</f>
        <v/>
      </c>
      <c r="AT201" s="52" t="str">
        <f>IFERROR(IF($G201=Tabelid!$L$6,$E201*AA201,IFERROR($E201*AA201/SUM($J201:$AB201)*(Eksplikatsioon!AF202)/SUMPRODUCT($J201:$AB201,Eksplikatsioon!$O202:$AG202),"")),"")</f>
        <v/>
      </c>
      <c r="AU201" s="52" t="str">
        <f>IFERROR(IF($G201=Tabelid!$L$6,$E201*AB201,IFERROR($E201*AB201/SUM($J201:$AB201)*(Eksplikatsioon!AG202)/SUMPRODUCT($J201:$AB201,Eksplikatsioon!$O202:$AG202),"")),"")</f>
        <v/>
      </c>
    </row>
    <row r="202" spans="1:47" x14ac:dyDescent="0.25">
      <c r="A202" s="38" t="str">
        <f>IF(Eksplikatsioon!A203=0,"",Eksplikatsioon!A203)</f>
        <v/>
      </c>
      <c r="B202" s="38" t="str">
        <f>IF(Eksplikatsioon!B203=0,"",Eksplikatsioon!B203)</f>
        <v/>
      </c>
      <c r="C202" s="38" t="str">
        <f>IF(Eksplikatsioon!C203=0,"",Eksplikatsioon!C203)</f>
        <v/>
      </c>
      <c r="D202" s="38" t="str">
        <f>IF(Eksplikatsioon!D203=0,"",Eksplikatsioon!D203)</f>
        <v/>
      </c>
      <c r="E202" s="38" t="str">
        <f>IF(Eksplikatsioon!F203=0,"",Eksplikatsioon!F203)</f>
        <v/>
      </c>
      <c r="F202" s="38" t="str">
        <f>IF(Eksplikatsioon!H203=0,"",Eksplikatsioon!H203)</f>
        <v/>
      </c>
      <c r="G202" s="38" t="str">
        <f>IF(Eksplikatsioon!J203=0,"",Eksplikatsioon!J203)</f>
        <v/>
      </c>
      <c r="H202" s="38" t="str">
        <f>IF(Eksplikatsioon!K203=0,"",Eksplikatsioon!K203)</f>
        <v/>
      </c>
      <c r="I202" s="38" t="str">
        <f>IF(Eksplikatsioon!L203=0,"",Eksplikatsioon!L203)</f>
        <v/>
      </c>
      <c r="J202" s="52"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52"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52"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52"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52"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52"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52"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52"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52"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52"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52"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52"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52"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52"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52"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52"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52"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52"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52"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52" t="str">
        <f>IFERROR(IF($G202=Tabelid!$L$6,$E202*J202,IFERROR($E202*J202/SUM($J202:$AB202)*(Eksplikatsioon!O203)/SUMPRODUCT($J202:$AB202,Eksplikatsioon!$O203:$AG203),"")),"")</f>
        <v/>
      </c>
      <c r="AD202" s="52" t="str">
        <f>IFERROR(IF($G202=Tabelid!$L$6,$E202*K202,IFERROR($E202*K202/SUM($J202:$AB202)*(Eksplikatsioon!P203)/SUMPRODUCT($J202:$AB202,Eksplikatsioon!$O203:$AG203),"")),"")</f>
        <v/>
      </c>
      <c r="AE202" s="52" t="str">
        <f>IFERROR(IF($G202=Tabelid!$L$6,$E202*L202,IFERROR($E202*L202/SUM($J202:$AB202)*(Eksplikatsioon!Q203)/SUMPRODUCT($J202:$AB202,Eksplikatsioon!$O203:$AG203),"")),"")</f>
        <v/>
      </c>
      <c r="AF202" s="52" t="str">
        <f>IFERROR(IF($G202=Tabelid!$L$6,$E202*M202,IFERROR($E202*M202/SUM($J202:$AB202)*(Eksplikatsioon!R203)/SUMPRODUCT($J202:$AB202,Eksplikatsioon!$O203:$AG203),"")),"")</f>
        <v/>
      </c>
      <c r="AG202" s="52" t="str">
        <f>IFERROR(IF($G202=Tabelid!$L$6,$E202*N202,IFERROR($E202*N202/SUM($J202:$AB202)*(Eksplikatsioon!S203)/SUMPRODUCT($J202:$AB202,Eksplikatsioon!$O203:$AG203),"")),"")</f>
        <v/>
      </c>
      <c r="AH202" s="52" t="str">
        <f>IFERROR(IF($G202=Tabelid!$L$6,$E202*O202,IFERROR($E202*O202/SUM($J202:$AB202)*(Eksplikatsioon!T203)/SUMPRODUCT($J202:$AB202,Eksplikatsioon!$O203:$AG203),"")),"")</f>
        <v/>
      </c>
      <c r="AI202" s="52" t="str">
        <f>IFERROR(IF($G202=Tabelid!$L$6,$E202*P202,IFERROR($E202*P202/SUM($J202:$AB202)*(Eksplikatsioon!U203)/SUMPRODUCT($J202:$AB202,Eksplikatsioon!$O203:$AG203),"")),"")</f>
        <v/>
      </c>
      <c r="AJ202" s="52" t="str">
        <f>IFERROR(IF($G202=Tabelid!$L$6,$E202*Q202,IFERROR($E202*Q202/SUM($J202:$AB202)*(Eksplikatsioon!V203)/SUMPRODUCT($J202:$AB202,Eksplikatsioon!$O203:$AG203),"")),"")</f>
        <v/>
      </c>
      <c r="AK202" s="52" t="str">
        <f>IFERROR(IF($G202=Tabelid!$L$6,$E202*R202,IFERROR($E202*R202/SUM($J202:$AB202)*(Eksplikatsioon!W203)/SUMPRODUCT($J202:$AB202,Eksplikatsioon!$O203:$AG203),"")),"")</f>
        <v/>
      </c>
      <c r="AL202" s="52" t="str">
        <f>IFERROR(IF($G202=Tabelid!$L$6,$E202*S202,IFERROR($E202*S202/SUM($J202:$AB202)*(Eksplikatsioon!X203)/SUMPRODUCT($J202:$AB202,Eksplikatsioon!$O203:$AG203),"")),"")</f>
        <v/>
      </c>
      <c r="AM202" s="52" t="str">
        <f>IFERROR(IF($G202=Tabelid!$L$6,$E202*T202,IFERROR($E202*T202/SUM($J202:$AB202)*(Eksplikatsioon!Y203)/SUMPRODUCT($J202:$AB202,Eksplikatsioon!$O203:$AG203),"")),"")</f>
        <v/>
      </c>
      <c r="AN202" s="52" t="str">
        <f>IFERROR(IF($G202=Tabelid!$L$6,$E202*U202,IFERROR($E202*U202/SUM($J202:$AB202)*(Eksplikatsioon!Z203)/SUMPRODUCT($J202:$AB202,Eksplikatsioon!$O203:$AG203),"")),"")</f>
        <v/>
      </c>
      <c r="AO202" s="52" t="str">
        <f>IFERROR(IF($G202=Tabelid!$L$6,$E202*V202,IFERROR($E202*V202/SUM($J202:$AB202)*(Eksplikatsioon!AA203)/SUMPRODUCT($J202:$AB202,Eksplikatsioon!$O203:$AG203),"")),"")</f>
        <v/>
      </c>
      <c r="AP202" s="52" t="str">
        <f>IFERROR(IF($G202=Tabelid!$L$6,$E202*W202,IFERROR($E202*W202/SUM($J202:$AB202)*(Eksplikatsioon!AB203)/SUMPRODUCT($J202:$AB202,Eksplikatsioon!$O203:$AG203),"")),"")</f>
        <v/>
      </c>
      <c r="AQ202" s="52" t="str">
        <f>IFERROR(IF($G202=Tabelid!$L$6,$E202*X202,IFERROR($E202*X202/SUM($J202:$AB202)*(Eksplikatsioon!AC203)/SUMPRODUCT($J202:$AB202,Eksplikatsioon!$O203:$AG203),"")),"")</f>
        <v/>
      </c>
      <c r="AR202" s="52" t="str">
        <f>IFERROR(IF($G202=Tabelid!$L$6,$E202*Y202,IFERROR($E202*Y202/SUM($J202:$AB202)*(Eksplikatsioon!AD203)/SUMPRODUCT($J202:$AB202,Eksplikatsioon!$O203:$AG203),"")),"")</f>
        <v/>
      </c>
      <c r="AS202" s="52" t="str">
        <f>IFERROR(IF($G202=Tabelid!$L$6,$E202*Z202,IFERROR($E202*Z202/SUM($J202:$AB202)*(Eksplikatsioon!AE203)/SUMPRODUCT($J202:$AB202,Eksplikatsioon!$O203:$AG203),"")),"")</f>
        <v/>
      </c>
      <c r="AT202" s="52" t="str">
        <f>IFERROR(IF($G202=Tabelid!$L$6,$E202*AA202,IFERROR($E202*AA202/SUM($J202:$AB202)*(Eksplikatsioon!AF203)/SUMPRODUCT($J202:$AB202,Eksplikatsioon!$O203:$AG203),"")),"")</f>
        <v/>
      </c>
      <c r="AU202" s="52" t="str">
        <f>IFERROR(IF($G202=Tabelid!$L$6,$E202*AB202,IFERROR($E202*AB202/SUM($J202:$AB202)*(Eksplikatsioon!AG203)/SUMPRODUCT($J202:$AB202,Eksplikatsioon!$O203:$AG203),"")),"")</f>
        <v/>
      </c>
    </row>
    <row r="203" spans="1:47" x14ac:dyDescent="0.25">
      <c r="A203" s="38" t="str">
        <f>IF(Eksplikatsioon!A204=0,"",Eksplikatsioon!A204)</f>
        <v/>
      </c>
      <c r="B203" s="38" t="str">
        <f>IF(Eksplikatsioon!B204=0,"",Eksplikatsioon!B204)</f>
        <v/>
      </c>
      <c r="C203" s="38" t="str">
        <f>IF(Eksplikatsioon!C204=0,"",Eksplikatsioon!C204)</f>
        <v/>
      </c>
      <c r="D203" s="38" t="str">
        <f>IF(Eksplikatsioon!D204=0,"",Eksplikatsioon!D204)</f>
        <v/>
      </c>
      <c r="E203" s="38" t="str">
        <f>IF(Eksplikatsioon!F204=0,"",Eksplikatsioon!F204)</f>
        <v/>
      </c>
      <c r="F203" s="38" t="str">
        <f>IF(Eksplikatsioon!H204=0,"",Eksplikatsioon!H204)</f>
        <v/>
      </c>
      <c r="G203" s="38" t="str">
        <f>IF(Eksplikatsioon!J204=0,"",Eksplikatsioon!J204)</f>
        <v/>
      </c>
      <c r="H203" s="38" t="str">
        <f>IF(Eksplikatsioon!K204=0,"",Eksplikatsioon!K204)</f>
        <v/>
      </c>
      <c r="I203" s="38" t="str">
        <f>IF(Eksplikatsioon!L204=0,"",Eksplikatsioon!L204)</f>
        <v/>
      </c>
      <c r="J203" s="52"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52"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52"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52"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52"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52"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52"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52"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52"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52"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52"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52"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52"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52"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52"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52"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52"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52"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52"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52" t="str">
        <f>IFERROR(IF($G203=Tabelid!$L$6,$E203*J203,IFERROR($E203*J203/SUM($J203:$AB203)*(Eksplikatsioon!O204)/SUMPRODUCT($J203:$AB203,Eksplikatsioon!$O204:$AG204),"")),"")</f>
        <v/>
      </c>
      <c r="AD203" s="52" t="str">
        <f>IFERROR(IF($G203=Tabelid!$L$6,$E203*K203,IFERROR($E203*K203/SUM($J203:$AB203)*(Eksplikatsioon!P204)/SUMPRODUCT($J203:$AB203,Eksplikatsioon!$O204:$AG204),"")),"")</f>
        <v/>
      </c>
      <c r="AE203" s="52" t="str">
        <f>IFERROR(IF($G203=Tabelid!$L$6,$E203*L203,IFERROR($E203*L203/SUM($J203:$AB203)*(Eksplikatsioon!Q204)/SUMPRODUCT($J203:$AB203,Eksplikatsioon!$O204:$AG204),"")),"")</f>
        <v/>
      </c>
      <c r="AF203" s="52" t="str">
        <f>IFERROR(IF($G203=Tabelid!$L$6,$E203*M203,IFERROR($E203*M203/SUM($J203:$AB203)*(Eksplikatsioon!R204)/SUMPRODUCT($J203:$AB203,Eksplikatsioon!$O204:$AG204),"")),"")</f>
        <v/>
      </c>
      <c r="AG203" s="52" t="str">
        <f>IFERROR(IF($G203=Tabelid!$L$6,$E203*N203,IFERROR($E203*N203/SUM($J203:$AB203)*(Eksplikatsioon!S204)/SUMPRODUCT($J203:$AB203,Eksplikatsioon!$O204:$AG204),"")),"")</f>
        <v/>
      </c>
      <c r="AH203" s="52" t="str">
        <f>IFERROR(IF($G203=Tabelid!$L$6,$E203*O203,IFERROR($E203*O203/SUM($J203:$AB203)*(Eksplikatsioon!T204)/SUMPRODUCT($J203:$AB203,Eksplikatsioon!$O204:$AG204),"")),"")</f>
        <v/>
      </c>
      <c r="AI203" s="52" t="str">
        <f>IFERROR(IF($G203=Tabelid!$L$6,$E203*P203,IFERROR($E203*P203/SUM($J203:$AB203)*(Eksplikatsioon!U204)/SUMPRODUCT($J203:$AB203,Eksplikatsioon!$O204:$AG204),"")),"")</f>
        <v/>
      </c>
      <c r="AJ203" s="52" t="str">
        <f>IFERROR(IF($G203=Tabelid!$L$6,$E203*Q203,IFERROR($E203*Q203/SUM($J203:$AB203)*(Eksplikatsioon!V204)/SUMPRODUCT($J203:$AB203,Eksplikatsioon!$O204:$AG204),"")),"")</f>
        <v/>
      </c>
      <c r="AK203" s="52" t="str">
        <f>IFERROR(IF($G203=Tabelid!$L$6,$E203*R203,IFERROR($E203*R203/SUM($J203:$AB203)*(Eksplikatsioon!W204)/SUMPRODUCT($J203:$AB203,Eksplikatsioon!$O204:$AG204),"")),"")</f>
        <v/>
      </c>
      <c r="AL203" s="52" t="str">
        <f>IFERROR(IF($G203=Tabelid!$L$6,$E203*S203,IFERROR($E203*S203/SUM($J203:$AB203)*(Eksplikatsioon!X204)/SUMPRODUCT($J203:$AB203,Eksplikatsioon!$O204:$AG204),"")),"")</f>
        <v/>
      </c>
      <c r="AM203" s="52" t="str">
        <f>IFERROR(IF($G203=Tabelid!$L$6,$E203*T203,IFERROR($E203*T203/SUM($J203:$AB203)*(Eksplikatsioon!Y204)/SUMPRODUCT($J203:$AB203,Eksplikatsioon!$O204:$AG204),"")),"")</f>
        <v/>
      </c>
      <c r="AN203" s="52" t="str">
        <f>IFERROR(IF($G203=Tabelid!$L$6,$E203*U203,IFERROR($E203*U203/SUM($J203:$AB203)*(Eksplikatsioon!Z204)/SUMPRODUCT($J203:$AB203,Eksplikatsioon!$O204:$AG204),"")),"")</f>
        <v/>
      </c>
      <c r="AO203" s="52" t="str">
        <f>IFERROR(IF($G203=Tabelid!$L$6,$E203*V203,IFERROR($E203*V203/SUM($J203:$AB203)*(Eksplikatsioon!AA204)/SUMPRODUCT($J203:$AB203,Eksplikatsioon!$O204:$AG204),"")),"")</f>
        <v/>
      </c>
      <c r="AP203" s="52" t="str">
        <f>IFERROR(IF($G203=Tabelid!$L$6,$E203*W203,IFERROR($E203*W203/SUM($J203:$AB203)*(Eksplikatsioon!AB204)/SUMPRODUCT($J203:$AB203,Eksplikatsioon!$O204:$AG204),"")),"")</f>
        <v/>
      </c>
      <c r="AQ203" s="52" t="str">
        <f>IFERROR(IF($G203=Tabelid!$L$6,$E203*X203,IFERROR($E203*X203/SUM($J203:$AB203)*(Eksplikatsioon!AC204)/SUMPRODUCT($J203:$AB203,Eksplikatsioon!$O204:$AG204),"")),"")</f>
        <v/>
      </c>
      <c r="AR203" s="52" t="str">
        <f>IFERROR(IF($G203=Tabelid!$L$6,$E203*Y203,IFERROR($E203*Y203/SUM($J203:$AB203)*(Eksplikatsioon!AD204)/SUMPRODUCT($J203:$AB203,Eksplikatsioon!$O204:$AG204),"")),"")</f>
        <v/>
      </c>
      <c r="AS203" s="52" t="str">
        <f>IFERROR(IF($G203=Tabelid!$L$6,$E203*Z203,IFERROR($E203*Z203/SUM($J203:$AB203)*(Eksplikatsioon!AE204)/SUMPRODUCT($J203:$AB203,Eksplikatsioon!$O204:$AG204),"")),"")</f>
        <v/>
      </c>
      <c r="AT203" s="52" t="str">
        <f>IFERROR(IF($G203=Tabelid!$L$6,$E203*AA203,IFERROR($E203*AA203/SUM($J203:$AB203)*(Eksplikatsioon!AF204)/SUMPRODUCT($J203:$AB203,Eksplikatsioon!$O204:$AG204),"")),"")</f>
        <v/>
      </c>
      <c r="AU203" s="52" t="str">
        <f>IFERROR(IF($G203=Tabelid!$L$6,$E203*AB203,IFERROR($E203*AB203/SUM($J203:$AB203)*(Eksplikatsioon!AG204)/SUMPRODUCT($J203:$AB203,Eksplikatsioon!$O204:$AG204),"")),"")</f>
        <v/>
      </c>
    </row>
    <row r="204" spans="1:47" x14ac:dyDescent="0.25">
      <c r="A204" s="38" t="str">
        <f>IF(Eksplikatsioon!A205=0,"",Eksplikatsioon!A205)</f>
        <v/>
      </c>
      <c r="B204" s="38" t="str">
        <f>IF(Eksplikatsioon!B205=0,"",Eksplikatsioon!B205)</f>
        <v/>
      </c>
      <c r="C204" s="38" t="str">
        <f>IF(Eksplikatsioon!C205=0,"",Eksplikatsioon!C205)</f>
        <v/>
      </c>
      <c r="D204" s="38" t="str">
        <f>IF(Eksplikatsioon!D205=0,"",Eksplikatsioon!D205)</f>
        <v/>
      </c>
      <c r="E204" s="38" t="str">
        <f>IF(Eksplikatsioon!F205=0,"",Eksplikatsioon!F205)</f>
        <v/>
      </c>
      <c r="F204" s="38" t="str">
        <f>IF(Eksplikatsioon!H205=0,"",Eksplikatsioon!H205)</f>
        <v/>
      </c>
      <c r="G204" s="38" t="str">
        <f>IF(Eksplikatsioon!J205=0,"",Eksplikatsioon!J205)</f>
        <v/>
      </c>
      <c r="H204" s="38" t="str">
        <f>IF(Eksplikatsioon!K205=0,"",Eksplikatsioon!K205)</f>
        <v/>
      </c>
      <c r="I204" s="38" t="str">
        <f>IF(Eksplikatsioon!L205=0,"",Eksplikatsioon!L205)</f>
        <v/>
      </c>
      <c r="J204" s="52"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52"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52"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52"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52"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52"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52"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52"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52"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52"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52"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52"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52"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52"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52"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52"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52"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52"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52"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52" t="str">
        <f>IFERROR(IF($G204=Tabelid!$L$6,$E204*J204,IFERROR($E204*J204/SUM($J204:$AB204)*(Eksplikatsioon!O205)/SUMPRODUCT($J204:$AB204,Eksplikatsioon!$O205:$AG205),"")),"")</f>
        <v/>
      </c>
      <c r="AD204" s="52" t="str">
        <f>IFERROR(IF($G204=Tabelid!$L$6,$E204*K204,IFERROR($E204*K204/SUM($J204:$AB204)*(Eksplikatsioon!P205)/SUMPRODUCT($J204:$AB204,Eksplikatsioon!$O205:$AG205),"")),"")</f>
        <v/>
      </c>
      <c r="AE204" s="52" t="str">
        <f>IFERROR(IF($G204=Tabelid!$L$6,$E204*L204,IFERROR($E204*L204/SUM($J204:$AB204)*(Eksplikatsioon!Q205)/SUMPRODUCT($J204:$AB204,Eksplikatsioon!$O205:$AG205),"")),"")</f>
        <v/>
      </c>
      <c r="AF204" s="52" t="str">
        <f>IFERROR(IF($G204=Tabelid!$L$6,$E204*M204,IFERROR($E204*M204/SUM($J204:$AB204)*(Eksplikatsioon!R205)/SUMPRODUCT($J204:$AB204,Eksplikatsioon!$O205:$AG205),"")),"")</f>
        <v/>
      </c>
      <c r="AG204" s="52" t="str">
        <f>IFERROR(IF($G204=Tabelid!$L$6,$E204*N204,IFERROR($E204*N204/SUM($J204:$AB204)*(Eksplikatsioon!S205)/SUMPRODUCT($J204:$AB204,Eksplikatsioon!$O205:$AG205),"")),"")</f>
        <v/>
      </c>
      <c r="AH204" s="52" t="str">
        <f>IFERROR(IF($G204=Tabelid!$L$6,$E204*O204,IFERROR($E204*O204/SUM($J204:$AB204)*(Eksplikatsioon!T205)/SUMPRODUCT($J204:$AB204,Eksplikatsioon!$O205:$AG205),"")),"")</f>
        <v/>
      </c>
      <c r="AI204" s="52" t="str">
        <f>IFERROR(IF($G204=Tabelid!$L$6,$E204*P204,IFERROR($E204*P204/SUM($J204:$AB204)*(Eksplikatsioon!U205)/SUMPRODUCT($J204:$AB204,Eksplikatsioon!$O205:$AG205),"")),"")</f>
        <v/>
      </c>
      <c r="AJ204" s="52" t="str">
        <f>IFERROR(IF($G204=Tabelid!$L$6,$E204*Q204,IFERROR($E204*Q204/SUM($J204:$AB204)*(Eksplikatsioon!V205)/SUMPRODUCT($J204:$AB204,Eksplikatsioon!$O205:$AG205),"")),"")</f>
        <v/>
      </c>
      <c r="AK204" s="52" t="str">
        <f>IFERROR(IF($G204=Tabelid!$L$6,$E204*R204,IFERROR($E204*R204/SUM($J204:$AB204)*(Eksplikatsioon!W205)/SUMPRODUCT($J204:$AB204,Eksplikatsioon!$O205:$AG205),"")),"")</f>
        <v/>
      </c>
      <c r="AL204" s="52" t="str">
        <f>IFERROR(IF($G204=Tabelid!$L$6,$E204*S204,IFERROR($E204*S204/SUM($J204:$AB204)*(Eksplikatsioon!X205)/SUMPRODUCT($J204:$AB204,Eksplikatsioon!$O205:$AG205),"")),"")</f>
        <v/>
      </c>
      <c r="AM204" s="52" t="str">
        <f>IFERROR(IF($G204=Tabelid!$L$6,$E204*T204,IFERROR($E204*T204/SUM($J204:$AB204)*(Eksplikatsioon!Y205)/SUMPRODUCT($J204:$AB204,Eksplikatsioon!$O205:$AG205),"")),"")</f>
        <v/>
      </c>
      <c r="AN204" s="52" t="str">
        <f>IFERROR(IF($G204=Tabelid!$L$6,$E204*U204,IFERROR($E204*U204/SUM($J204:$AB204)*(Eksplikatsioon!Z205)/SUMPRODUCT($J204:$AB204,Eksplikatsioon!$O205:$AG205),"")),"")</f>
        <v/>
      </c>
      <c r="AO204" s="52" t="str">
        <f>IFERROR(IF($G204=Tabelid!$L$6,$E204*V204,IFERROR($E204*V204/SUM($J204:$AB204)*(Eksplikatsioon!AA205)/SUMPRODUCT($J204:$AB204,Eksplikatsioon!$O205:$AG205),"")),"")</f>
        <v/>
      </c>
      <c r="AP204" s="52" t="str">
        <f>IFERROR(IF($G204=Tabelid!$L$6,$E204*W204,IFERROR($E204*W204/SUM($J204:$AB204)*(Eksplikatsioon!AB205)/SUMPRODUCT($J204:$AB204,Eksplikatsioon!$O205:$AG205),"")),"")</f>
        <v/>
      </c>
      <c r="AQ204" s="52" t="str">
        <f>IFERROR(IF($G204=Tabelid!$L$6,$E204*X204,IFERROR($E204*X204/SUM($J204:$AB204)*(Eksplikatsioon!AC205)/SUMPRODUCT($J204:$AB204,Eksplikatsioon!$O205:$AG205),"")),"")</f>
        <v/>
      </c>
      <c r="AR204" s="52" t="str">
        <f>IFERROR(IF($G204=Tabelid!$L$6,$E204*Y204,IFERROR($E204*Y204/SUM($J204:$AB204)*(Eksplikatsioon!AD205)/SUMPRODUCT($J204:$AB204,Eksplikatsioon!$O205:$AG205),"")),"")</f>
        <v/>
      </c>
      <c r="AS204" s="52" t="str">
        <f>IFERROR(IF($G204=Tabelid!$L$6,$E204*Z204,IFERROR($E204*Z204/SUM($J204:$AB204)*(Eksplikatsioon!AE205)/SUMPRODUCT($J204:$AB204,Eksplikatsioon!$O205:$AG205),"")),"")</f>
        <v/>
      </c>
      <c r="AT204" s="52" t="str">
        <f>IFERROR(IF($G204=Tabelid!$L$6,$E204*AA204,IFERROR($E204*AA204/SUM($J204:$AB204)*(Eksplikatsioon!AF205)/SUMPRODUCT($J204:$AB204,Eksplikatsioon!$O205:$AG205),"")),"")</f>
        <v/>
      </c>
      <c r="AU204" s="52" t="str">
        <f>IFERROR(IF($G204=Tabelid!$L$6,$E204*AB204,IFERROR($E204*AB204/SUM($J204:$AB204)*(Eksplikatsioon!AG205)/SUMPRODUCT($J204:$AB204,Eksplikatsioon!$O205:$AG205),"")),"")</f>
        <v/>
      </c>
    </row>
    <row r="205" spans="1:47" x14ac:dyDescent="0.25">
      <c r="A205" s="38" t="str">
        <f>IF(Eksplikatsioon!A206=0,"",Eksplikatsioon!A206)</f>
        <v/>
      </c>
      <c r="B205" s="38" t="str">
        <f>IF(Eksplikatsioon!B206=0,"",Eksplikatsioon!B206)</f>
        <v/>
      </c>
      <c r="C205" s="38" t="str">
        <f>IF(Eksplikatsioon!C206=0,"",Eksplikatsioon!C206)</f>
        <v/>
      </c>
      <c r="D205" s="38" t="str">
        <f>IF(Eksplikatsioon!D206=0,"",Eksplikatsioon!D206)</f>
        <v/>
      </c>
      <c r="E205" s="38" t="str">
        <f>IF(Eksplikatsioon!F206=0,"",Eksplikatsioon!F206)</f>
        <v/>
      </c>
      <c r="F205" s="38" t="str">
        <f>IF(Eksplikatsioon!H206=0,"",Eksplikatsioon!H206)</f>
        <v/>
      </c>
      <c r="G205" s="38" t="str">
        <f>IF(Eksplikatsioon!J206=0,"",Eksplikatsioon!J206)</f>
        <v/>
      </c>
      <c r="H205" s="38" t="str">
        <f>IF(Eksplikatsioon!K206=0,"",Eksplikatsioon!K206)</f>
        <v/>
      </c>
      <c r="I205" s="38" t="str">
        <f>IF(Eksplikatsioon!L206=0,"",Eksplikatsioon!L206)</f>
        <v/>
      </c>
      <c r="J205" s="52"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52"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52"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52"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52"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52"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52"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52"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52"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52"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52"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52"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52"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52"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52"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52"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52"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52"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52"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52" t="str">
        <f>IFERROR(IF($G205=Tabelid!$L$6,$E205*J205,IFERROR($E205*J205/SUM($J205:$AB205)*(Eksplikatsioon!O206)/SUMPRODUCT($J205:$AB205,Eksplikatsioon!$O206:$AG206),"")),"")</f>
        <v/>
      </c>
      <c r="AD205" s="52" t="str">
        <f>IFERROR(IF($G205=Tabelid!$L$6,$E205*K205,IFERROR($E205*K205/SUM($J205:$AB205)*(Eksplikatsioon!P206)/SUMPRODUCT($J205:$AB205,Eksplikatsioon!$O206:$AG206),"")),"")</f>
        <v/>
      </c>
      <c r="AE205" s="52" t="str">
        <f>IFERROR(IF($G205=Tabelid!$L$6,$E205*L205,IFERROR($E205*L205/SUM($J205:$AB205)*(Eksplikatsioon!Q206)/SUMPRODUCT($J205:$AB205,Eksplikatsioon!$O206:$AG206),"")),"")</f>
        <v/>
      </c>
      <c r="AF205" s="52" t="str">
        <f>IFERROR(IF($G205=Tabelid!$L$6,$E205*M205,IFERROR($E205*M205/SUM($J205:$AB205)*(Eksplikatsioon!R206)/SUMPRODUCT($J205:$AB205,Eksplikatsioon!$O206:$AG206),"")),"")</f>
        <v/>
      </c>
      <c r="AG205" s="52" t="str">
        <f>IFERROR(IF($G205=Tabelid!$L$6,$E205*N205,IFERROR($E205*N205/SUM($J205:$AB205)*(Eksplikatsioon!S206)/SUMPRODUCT($J205:$AB205,Eksplikatsioon!$O206:$AG206),"")),"")</f>
        <v/>
      </c>
      <c r="AH205" s="52" t="str">
        <f>IFERROR(IF($G205=Tabelid!$L$6,$E205*O205,IFERROR($E205*O205/SUM($J205:$AB205)*(Eksplikatsioon!T206)/SUMPRODUCT($J205:$AB205,Eksplikatsioon!$O206:$AG206),"")),"")</f>
        <v/>
      </c>
      <c r="AI205" s="52" t="str">
        <f>IFERROR(IF($G205=Tabelid!$L$6,$E205*P205,IFERROR($E205*P205/SUM($J205:$AB205)*(Eksplikatsioon!U206)/SUMPRODUCT($J205:$AB205,Eksplikatsioon!$O206:$AG206),"")),"")</f>
        <v/>
      </c>
      <c r="AJ205" s="52" t="str">
        <f>IFERROR(IF($G205=Tabelid!$L$6,$E205*Q205,IFERROR($E205*Q205/SUM($J205:$AB205)*(Eksplikatsioon!V206)/SUMPRODUCT($J205:$AB205,Eksplikatsioon!$O206:$AG206),"")),"")</f>
        <v/>
      </c>
      <c r="AK205" s="52" t="str">
        <f>IFERROR(IF($G205=Tabelid!$L$6,$E205*R205,IFERROR($E205*R205/SUM($J205:$AB205)*(Eksplikatsioon!W206)/SUMPRODUCT($J205:$AB205,Eksplikatsioon!$O206:$AG206),"")),"")</f>
        <v/>
      </c>
      <c r="AL205" s="52" t="str">
        <f>IFERROR(IF($G205=Tabelid!$L$6,$E205*S205,IFERROR($E205*S205/SUM($J205:$AB205)*(Eksplikatsioon!X206)/SUMPRODUCT($J205:$AB205,Eksplikatsioon!$O206:$AG206),"")),"")</f>
        <v/>
      </c>
      <c r="AM205" s="52" t="str">
        <f>IFERROR(IF($G205=Tabelid!$L$6,$E205*T205,IFERROR($E205*T205/SUM($J205:$AB205)*(Eksplikatsioon!Y206)/SUMPRODUCT($J205:$AB205,Eksplikatsioon!$O206:$AG206),"")),"")</f>
        <v/>
      </c>
      <c r="AN205" s="52" t="str">
        <f>IFERROR(IF($G205=Tabelid!$L$6,$E205*U205,IFERROR($E205*U205/SUM($J205:$AB205)*(Eksplikatsioon!Z206)/SUMPRODUCT($J205:$AB205,Eksplikatsioon!$O206:$AG206),"")),"")</f>
        <v/>
      </c>
      <c r="AO205" s="52" t="str">
        <f>IFERROR(IF($G205=Tabelid!$L$6,$E205*V205,IFERROR($E205*V205/SUM($J205:$AB205)*(Eksplikatsioon!AA206)/SUMPRODUCT($J205:$AB205,Eksplikatsioon!$O206:$AG206),"")),"")</f>
        <v/>
      </c>
      <c r="AP205" s="52" t="str">
        <f>IFERROR(IF($G205=Tabelid!$L$6,$E205*W205,IFERROR($E205*W205/SUM($J205:$AB205)*(Eksplikatsioon!AB206)/SUMPRODUCT($J205:$AB205,Eksplikatsioon!$O206:$AG206),"")),"")</f>
        <v/>
      </c>
      <c r="AQ205" s="52" t="str">
        <f>IFERROR(IF($G205=Tabelid!$L$6,$E205*X205,IFERROR($E205*X205/SUM($J205:$AB205)*(Eksplikatsioon!AC206)/SUMPRODUCT($J205:$AB205,Eksplikatsioon!$O206:$AG206),"")),"")</f>
        <v/>
      </c>
      <c r="AR205" s="52" t="str">
        <f>IFERROR(IF($G205=Tabelid!$L$6,$E205*Y205,IFERROR($E205*Y205/SUM($J205:$AB205)*(Eksplikatsioon!AD206)/SUMPRODUCT($J205:$AB205,Eksplikatsioon!$O206:$AG206),"")),"")</f>
        <v/>
      </c>
      <c r="AS205" s="52" t="str">
        <f>IFERROR(IF($G205=Tabelid!$L$6,$E205*Z205,IFERROR($E205*Z205/SUM($J205:$AB205)*(Eksplikatsioon!AE206)/SUMPRODUCT($J205:$AB205,Eksplikatsioon!$O206:$AG206),"")),"")</f>
        <v/>
      </c>
      <c r="AT205" s="52" t="str">
        <f>IFERROR(IF($G205=Tabelid!$L$6,$E205*AA205,IFERROR($E205*AA205/SUM($J205:$AB205)*(Eksplikatsioon!AF206)/SUMPRODUCT($J205:$AB205,Eksplikatsioon!$O206:$AG206),"")),"")</f>
        <v/>
      </c>
      <c r="AU205" s="52" t="str">
        <f>IFERROR(IF($G205=Tabelid!$L$6,$E205*AB205,IFERROR($E205*AB205/SUM($J205:$AB205)*(Eksplikatsioon!AG206)/SUMPRODUCT($J205:$AB205,Eksplikatsioon!$O206:$AG206),"")),"")</f>
        <v/>
      </c>
    </row>
    <row r="206" spans="1:47" x14ac:dyDescent="0.25">
      <c r="A206" s="38" t="str">
        <f>IF(Eksplikatsioon!A207=0,"",Eksplikatsioon!A207)</f>
        <v/>
      </c>
      <c r="B206" s="38" t="str">
        <f>IF(Eksplikatsioon!B207=0,"",Eksplikatsioon!B207)</f>
        <v/>
      </c>
      <c r="C206" s="38" t="str">
        <f>IF(Eksplikatsioon!C207=0,"",Eksplikatsioon!C207)</f>
        <v/>
      </c>
      <c r="D206" s="38" t="str">
        <f>IF(Eksplikatsioon!D207=0,"",Eksplikatsioon!D207)</f>
        <v/>
      </c>
      <c r="E206" s="38" t="str">
        <f>IF(Eksplikatsioon!F207=0,"",Eksplikatsioon!F207)</f>
        <v/>
      </c>
      <c r="F206" s="38" t="str">
        <f>IF(Eksplikatsioon!H207=0,"",Eksplikatsioon!H207)</f>
        <v/>
      </c>
      <c r="G206" s="38" t="str">
        <f>IF(Eksplikatsioon!J207=0,"",Eksplikatsioon!J207)</f>
        <v/>
      </c>
      <c r="H206" s="38" t="str">
        <f>IF(Eksplikatsioon!K207=0,"",Eksplikatsioon!K207)</f>
        <v/>
      </c>
      <c r="I206" s="38" t="str">
        <f>IF(Eksplikatsioon!L207=0,"",Eksplikatsioon!L207)</f>
        <v/>
      </c>
      <c r="J206" s="52"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52"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52"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52"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52"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52"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52"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52"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52"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52"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52"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52"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52"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52"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52"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52"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52"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52"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52"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52" t="str">
        <f>IFERROR(IF($G206=Tabelid!$L$6,$E206*J206,IFERROR($E206*J206/SUM($J206:$AB206)*(Eksplikatsioon!O207)/SUMPRODUCT($J206:$AB206,Eksplikatsioon!$O207:$AG207),"")),"")</f>
        <v/>
      </c>
      <c r="AD206" s="52" t="str">
        <f>IFERROR(IF($G206=Tabelid!$L$6,$E206*K206,IFERROR($E206*K206/SUM($J206:$AB206)*(Eksplikatsioon!P207)/SUMPRODUCT($J206:$AB206,Eksplikatsioon!$O207:$AG207),"")),"")</f>
        <v/>
      </c>
      <c r="AE206" s="52" t="str">
        <f>IFERROR(IF($G206=Tabelid!$L$6,$E206*L206,IFERROR($E206*L206/SUM($J206:$AB206)*(Eksplikatsioon!Q207)/SUMPRODUCT($J206:$AB206,Eksplikatsioon!$O207:$AG207),"")),"")</f>
        <v/>
      </c>
      <c r="AF206" s="52" t="str">
        <f>IFERROR(IF($G206=Tabelid!$L$6,$E206*M206,IFERROR($E206*M206/SUM($J206:$AB206)*(Eksplikatsioon!R207)/SUMPRODUCT($J206:$AB206,Eksplikatsioon!$O207:$AG207),"")),"")</f>
        <v/>
      </c>
      <c r="AG206" s="52" t="str">
        <f>IFERROR(IF($G206=Tabelid!$L$6,$E206*N206,IFERROR($E206*N206/SUM($J206:$AB206)*(Eksplikatsioon!S207)/SUMPRODUCT($J206:$AB206,Eksplikatsioon!$O207:$AG207),"")),"")</f>
        <v/>
      </c>
      <c r="AH206" s="52" t="str">
        <f>IFERROR(IF($G206=Tabelid!$L$6,$E206*O206,IFERROR($E206*O206/SUM($J206:$AB206)*(Eksplikatsioon!T207)/SUMPRODUCT($J206:$AB206,Eksplikatsioon!$O207:$AG207),"")),"")</f>
        <v/>
      </c>
      <c r="AI206" s="52" t="str">
        <f>IFERROR(IF($G206=Tabelid!$L$6,$E206*P206,IFERROR($E206*P206/SUM($J206:$AB206)*(Eksplikatsioon!U207)/SUMPRODUCT($J206:$AB206,Eksplikatsioon!$O207:$AG207),"")),"")</f>
        <v/>
      </c>
      <c r="AJ206" s="52" t="str">
        <f>IFERROR(IF($G206=Tabelid!$L$6,$E206*Q206,IFERROR($E206*Q206/SUM($J206:$AB206)*(Eksplikatsioon!V207)/SUMPRODUCT($J206:$AB206,Eksplikatsioon!$O207:$AG207),"")),"")</f>
        <v/>
      </c>
      <c r="AK206" s="52" t="str">
        <f>IFERROR(IF($G206=Tabelid!$L$6,$E206*R206,IFERROR($E206*R206/SUM($J206:$AB206)*(Eksplikatsioon!W207)/SUMPRODUCT($J206:$AB206,Eksplikatsioon!$O207:$AG207),"")),"")</f>
        <v/>
      </c>
      <c r="AL206" s="52" t="str">
        <f>IFERROR(IF($G206=Tabelid!$L$6,$E206*S206,IFERROR($E206*S206/SUM($J206:$AB206)*(Eksplikatsioon!X207)/SUMPRODUCT($J206:$AB206,Eksplikatsioon!$O207:$AG207),"")),"")</f>
        <v/>
      </c>
      <c r="AM206" s="52" t="str">
        <f>IFERROR(IF($G206=Tabelid!$L$6,$E206*T206,IFERROR($E206*T206/SUM($J206:$AB206)*(Eksplikatsioon!Y207)/SUMPRODUCT($J206:$AB206,Eksplikatsioon!$O207:$AG207),"")),"")</f>
        <v/>
      </c>
      <c r="AN206" s="52" t="str">
        <f>IFERROR(IF($G206=Tabelid!$L$6,$E206*U206,IFERROR($E206*U206/SUM($J206:$AB206)*(Eksplikatsioon!Z207)/SUMPRODUCT($J206:$AB206,Eksplikatsioon!$O207:$AG207),"")),"")</f>
        <v/>
      </c>
      <c r="AO206" s="52" t="str">
        <f>IFERROR(IF($G206=Tabelid!$L$6,$E206*V206,IFERROR($E206*V206/SUM($J206:$AB206)*(Eksplikatsioon!AA207)/SUMPRODUCT($J206:$AB206,Eksplikatsioon!$O207:$AG207),"")),"")</f>
        <v/>
      </c>
      <c r="AP206" s="52" t="str">
        <f>IFERROR(IF($G206=Tabelid!$L$6,$E206*W206,IFERROR($E206*W206/SUM($J206:$AB206)*(Eksplikatsioon!AB207)/SUMPRODUCT($J206:$AB206,Eksplikatsioon!$O207:$AG207),"")),"")</f>
        <v/>
      </c>
      <c r="AQ206" s="52" t="str">
        <f>IFERROR(IF($G206=Tabelid!$L$6,$E206*X206,IFERROR($E206*X206/SUM($J206:$AB206)*(Eksplikatsioon!AC207)/SUMPRODUCT($J206:$AB206,Eksplikatsioon!$O207:$AG207),"")),"")</f>
        <v/>
      </c>
      <c r="AR206" s="52" t="str">
        <f>IFERROR(IF($G206=Tabelid!$L$6,$E206*Y206,IFERROR($E206*Y206/SUM($J206:$AB206)*(Eksplikatsioon!AD207)/SUMPRODUCT($J206:$AB206,Eksplikatsioon!$O207:$AG207),"")),"")</f>
        <v/>
      </c>
      <c r="AS206" s="52" t="str">
        <f>IFERROR(IF($G206=Tabelid!$L$6,$E206*Z206,IFERROR($E206*Z206/SUM($J206:$AB206)*(Eksplikatsioon!AE207)/SUMPRODUCT($J206:$AB206,Eksplikatsioon!$O207:$AG207),"")),"")</f>
        <v/>
      </c>
      <c r="AT206" s="52" t="str">
        <f>IFERROR(IF($G206=Tabelid!$L$6,$E206*AA206,IFERROR($E206*AA206/SUM($J206:$AB206)*(Eksplikatsioon!AF207)/SUMPRODUCT($J206:$AB206,Eksplikatsioon!$O207:$AG207),"")),"")</f>
        <v/>
      </c>
      <c r="AU206" s="52" t="str">
        <f>IFERROR(IF($G206=Tabelid!$L$6,$E206*AB206,IFERROR($E206*AB206/SUM($J206:$AB206)*(Eksplikatsioon!AG207)/SUMPRODUCT($J206:$AB206,Eksplikatsioon!$O207:$AG207),"")),"")</f>
        <v/>
      </c>
    </row>
    <row r="207" spans="1:47" x14ac:dyDescent="0.25">
      <c r="A207" s="38" t="str">
        <f>IF(Eksplikatsioon!A208=0,"",Eksplikatsioon!A208)</f>
        <v/>
      </c>
      <c r="B207" s="38" t="str">
        <f>IF(Eksplikatsioon!B208=0,"",Eksplikatsioon!B208)</f>
        <v/>
      </c>
      <c r="C207" s="38" t="str">
        <f>IF(Eksplikatsioon!C208=0,"",Eksplikatsioon!C208)</f>
        <v/>
      </c>
      <c r="D207" s="38" t="str">
        <f>IF(Eksplikatsioon!D208=0,"",Eksplikatsioon!D208)</f>
        <v/>
      </c>
      <c r="E207" s="38" t="str">
        <f>IF(Eksplikatsioon!F208=0,"",Eksplikatsioon!F208)</f>
        <v/>
      </c>
      <c r="F207" s="38" t="str">
        <f>IF(Eksplikatsioon!H208=0,"",Eksplikatsioon!H208)</f>
        <v/>
      </c>
      <c r="G207" s="38" t="str">
        <f>IF(Eksplikatsioon!J208=0,"",Eksplikatsioon!J208)</f>
        <v/>
      </c>
      <c r="H207" s="38" t="str">
        <f>IF(Eksplikatsioon!K208=0,"",Eksplikatsioon!K208)</f>
        <v/>
      </c>
      <c r="I207" s="38" t="str">
        <f>IF(Eksplikatsioon!L208=0,"",Eksplikatsioon!L208)</f>
        <v/>
      </c>
      <c r="J207" s="52"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52"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52"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52"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52"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52"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52"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52"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52"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52"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52"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52"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52"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52"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52"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52"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52"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52"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52"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52" t="str">
        <f>IFERROR(IF($G207=Tabelid!$L$6,$E207*J207,IFERROR($E207*J207/SUM($J207:$AB207)*(Eksplikatsioon!O208)/SUMPRODUCT($J207:$AB207,Eksplikatsioon!$O208:$AG208),"")),"")</f>
        <v/>
      </c>
      <c r="AD207" s="52" t="str">
        <f>IFERROR(IF($G207=Tabelid!$L$6,$E207*K207,IFERROR($E207*K207/SUM($J207:$AB207)*(Eksplikatsioon!P208)/SUMPRODUCT($J207:$AB207,Eksplikatsioon!$O208:$AG208),"")),"")</f>
        <v/>
      </c>
      <c r="AE207" s="52" t="str">
        <f>IFERROR(IF($G207=Tabelid!$L$6,$E207*L207,IFERROR($E207*L207/SUM($J207:$AB207)*(Eksplikatsioon!Q208)/SUMPRODUCT($J207:$AB207,Eksplikatsioon!$O208:$AG208),"")),"")</f>
        <v/>
      </c>
      <c r="AF207" s="52" t="str">
        <f>IFERROR(IF($G207=Tabelid!$L$6,$E207*M207,IFERROR($E207*M207/SUM($J207:$AB207)*(Eksplikatsioon!R208)/SUMPRODUCT($J207:$AB207,Eksplikatsioon!$O208:$AG208),"")),"")</f>
        <v/>
      </c>
      <c r="AG207" s="52" t="str">
        <f>IFERROR(IF($G207=Tabelid!$L$6,$E207*N207,IFERROR($E207*N207/SUM($J207:$AB207)*(Eksplikatsioon!S208)/SUMPRODUCT($J207:$AB207,Eksplikatsioon!$O208:$AG208),"")),"")</f>
        <v/>
      </c>
      <c r="AH207" s="52" t="str">
        <f>IFERROR(IF($G207=Tabelid!$L$6,$E207*O207,IFERROR($E207*O207/SUM($J207:$AB207)*(Eksplikatsioon!T208)/SUMPRODUCT($J207:$AB207,Eksplikatsioon!$O208:$AG208),"")),"")</f>
        <v/>
      </c>
      <c r="AI207" s="52" t="str">
        <f>IFERROR(IF($G207=Tabelid!$L$6,$E207*P207,IFERROR($E207*P207/SUM($J207:$AB207)*(Eksplikatsioon!U208)/SUMPRODUCT($J207:$AB207,Eksplikatsioon!$O208:$AG208),"")),"")</f>
        <v/>
      </c>
      <c r="AJ207" s="52" t="str">
        <f>IFERROR(IF($G207=Tabelid!$L$6,$E207*Q207,IFERROR($E207*Q207/SUM($J207:$AB207)*(Eksplikatsioon!V208)/SUMPRODUCT($J207:$AB207,Eksplikatsioon!$O208:$AG208),"")),"")</f>
        <v/>
      </c>
      <c r="AK207" s="52" t="str">
        <f>IFERROR(IF($G207=Tabelid!$L$6,$E207*R207,IFERROR($E207*R207/SUM($J207:$AB207)*(Eksplikatsioon!W208)/SUMPRODUCT($J207:$AB207,Eksplikatsioon!$O208:$AG208),"")),"")</f>
        <v/>
      </c>
      <c r="AL207" s="52" t="str">
        <f>IFERROR(IF($G207=Tabelid!$L$6,$E207*S207,IFERROR($E207*S207/SUM($J207:$AB207)*(Eksplikatsioon!X208)/SUMPRODUCT($J207:$AB207,Eksplikatsioon!$O208:$AG208),"")),"")</f>
        <v/>
      </c>
      <c r="AM207" s="52" t="str">
        <f>IFERROR(IF($G207=Tabelid!$L$6,$E207*T207,IFERROR($E207*T207/SUM($J207:$AB207)*(Eksplikatsioon!Y208)/SUMPRODUCT($J207:$AB207,Eksplikatsioon!$O208:$AG208),"")),"")</f>
        <v/>
      </c>
      <c r="AN207" s="52" t="str">
        <f>IFERROR(IF($G207=Tabelid!$L$6,$E207*U207,IFERROR($E207*U207/SUM($J207:$AB207)*(Eksplikatsioon!Z208)/SUMPRODUCT($J207:$AB207,Eksplikatsioon!$O208:$AG208),"")),"")</f>
        <v/>
      </c>
      <c r="AO207" s="52" t="str">
        <f>IFERROR(IF($G207=Tabelid!$L$6,$E207*V207,IFERROR($E207*V207/SUM($J207:$AB207)*(Eksplikatsioon!AA208)/SUMPRODUCT($J207:$AB207,Eksplikatsioon!$O208:$AG208),"")),"")</f>
        <v/>
      </c>
      <c r="AP207" s="52" t="str">
        <f>IFERROR(IF($G207=Tabelid!$L$6,$E207*W207,IFERROR($E207*W207/SUM($J207:$AB207)*(Eksplikatsioon!AB208)/SUMPRODUCT($J207:$AB207,Eksplikatsioon!$O208:$AG208),"")),"")</f>
        <v/>
      </c>
      <c r="AQ207" s="52" t="str">
        <f>IFERROR(IF($G207=Tabelid!$L$6,$E207*X207,IFERROR($E207*X207/SUM($J207:$AB207)*(Eksplikatsioon!AC208)/SUMPRODUCT($J207:$AB207,Eksplikatsioon!$O208:$AG208),"")),"")</f>
        <v/>
      </c>
      <c r="AR207" s="52" t="str">
        <f>IFERROR(IF($G207=Tabelid!$L$6,$E207*Y207,IFERROR($E207*Y207/SUM($J207:$AB207)*(Eksplikatsioon!AD208)/SUMPRODUCT($J207:$AB207,Eksplikatsioon!$O208:$AG208),"")),"")</f>
        <v/>
      </c>
      <c r="AS207" s="52" t="str">
        <f>IFERROR(IF($G207=Tabelid!$L$6,$E207*Z207,IFERROR($E207*Z207/SUM($J207:$AB207)*(Eksplikatsioon!AE208)/SUMPRODUCT($J207:$AB207,Eksplikatsioon!$O208:$AG208),"")),"")</f>
        <v/>
      </c>
      <c r="AT207" s="52" t="str">
        <f>IFERROR(IF($G207=Tabelid!$L$6,$E207*AA207,IFERROR($E207*AA207/SUM($J207:$AB207)*(Eksplikatsioon!AF208)/SUMPRODUCT($J207:$AB207,Eksplikatsioon!$O208:$AG208),"")),"")</f>
        <v/>
      </c>
      <c r="AU207" s="52" t="str">
        <f>IFERROR(IF($G207=Tabelid!$L$6,$E207*AB207,IFERROR($E207*AB207/SUM($J207:$AB207)*(Eksplikatsioon!AG208)/SUMPRODUCT($J207:$AB207,Eksplikatsioon!$O208:$AG208),"")),"")</f>
        <v/>
      </c>
    </row>
    <row r="208" spans="1:47" x14ac:dyDescent="0.25">
      <c r="A208" s="38" t="str">
        <f>IF(Eksplikatsioon!A209=0,"",Eksplikatsioon!A209)</f>
        <v/>
      </c>
      <c r="B208" s="38" t="str">
        <f>IF(Eksplikatsioon!B209=0,"",Eksplikatsioon!B209)</f>
        <v/>
      </c>
      <c r="C208" s="38" t="str">
        <f>IF(Eksplikatsioon!C209=0,"",Eksplikatsioon!C209)</f>
        <v/>
      </c>
      <c r="D208" s="38" t="str">
        <f>IF(Eksplikatsioon!D209=0,"",Eksplikatsioon!D209)</f>
        <v/>
      </c>
      <c r="E208" s="38" t="str">
        <f>IF(Eksplikatsioon!F209=0,"",Eksplikatsioon!F209)</f>
        <v/>
      </c>
      <c r="F208" s="38" t="str">
        <f>IF(Eksplikatsioon!H209=0,"",Eksplikatsioon!H209)</f>
        <v/>
      </c>
      <c r="G208" s="38" t="str">
        <f>IF(Eksplikatsioon!J209=0,"",Eksplikatsioon!J209)</f>
        <v/>
      </c>
      <c r="H208" s="38" t="str">
        <f>IF(Eksplikatsioon!K209=0,"",Eksplikatsioon!K209)</f>
        <v/>
      </c>
      <c r="I208" s="38" t="str">
        <f>IF(Eksplikatsioon!L209=0,"",Eksplikatsioon!L209)</f>
        <v/>
      </c>
      <c r="J208" s="52"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52"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52"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52"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52"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52"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52"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52"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52"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52"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52"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52"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52"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52"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52"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52"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52"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52"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52"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52" t="str">
        <f>IFERROR(IF($G208=Tabelid!$L$6,$E208*J208,IFERROR($E208*J208/SUM($J208:$AB208)*(Eksplikatsioon!O209)/SUMPRODUCT($J208:$AB208,Eksplikatsioon!$O209:$AG209),"")),"")</f>
        <v/>
      </c>
      <c r="AD208" s="52" t="str">
        <f>IFERROR(IF($G208=Tabelid!$L$6,$E208*K208,IFERROR($E208*K208/SUM($J208:$AB208)*(Eksplikatsioon!P209)/SUMPRODUCT($J208:$AB208,Eksplikatsioon!$O209:$AG209),"")),"")</f>
        <v/>
      </c>
      <c r="AE208" s="52" t="str">
        <f>IFERROR(IF($G208=Tabelid!$L$6,$E208*L208,IFERROR($E208*L208/SUM($J208:$AB208)*(Eksplikatsioon!Q209)/SUMPRODUCT($J208:$AB208,Eksplikatsioon!$O209:$AG209),"")),"")</f>
        <v/>
      </c>
      <c r="AF208" s="52" t="str">
        <f>IFERROR(IF($G208=Tabelid!$L$6,$E208*M208,IFERROR($E208*M208/SUM($J208:$AB208)*(Eksplikatsioon!R209)/SUMPRODUCT($J208:$AB208,Eksplikatsioon!$O209:$AG209),"")),"")</f>
        <v/>
      </c>
      <c r="AG208" s="52" t="str">
        <f>IFERROR(IF($G208=Tabelid!$L$6,$E208*N208,IFERROR($E208*N208/SUM($J208:$AB208)*(Eksplikatsioon!S209)/SUMPRODUCT($J208:$AB208,Eksplikatsioon!$O209:$AG209),"")),"")</f>
        <v/>
      </c>
      <c r="AH208" s="52" t="str">
        <f>IFERROR(IF($G208=Tabelid!$L$6,$E208*O208,IFERROR($E208*O208/SUM($J208:$AB208)*(Eksplikatsioon!T209)/SUMPRODUCT($J208:$AB208,Eksplikatsioon!$O209:$AG209),"")),"")</f>
        <v/>
      </c>
      <c r="AI208" s="52" t="str">
        <f>IFERROR(IF($G208=Tabelid!$L$6,$E208*P208,IFERROR($E208*P208/SUM($J208:$AB208)*(Eksplikatsioon!U209)/SUMPRODUCT($J208:$AB208,Eksplikatsioon!$O209:$AG209),"")),"")</f>
        <v/>
      </c>
      <c r="AJ208" s="52" t="str">
        <f>IFERROR(IF($G208=Tabelid!$L$6,$E208*Q208,IFERROR($E208*Q208/SUM($J208:$AB208)*(Eksplikatsioon!V209)/SUMPRODUCT($J208:$AB208,Eksplikatsioon!$O209:$AG209),"")),"")</f>
        <v/>
      </c>
      <c r="AK208" s="52" t="str">
        <f>IFERROR(IF($G208=Tabelid!$L$6,$E208*R208,IFERROR($E208*R208/SUM($J208:$AB208)*(Eksplikatsioon!W209)/SUMPRODUCT($J208:$AB208,Eksplikatsioon!$O209:$AG209),"")),"")</f>
        <v/>
      </c>
      <c r="AL208" s="52" t="str">
        <f>IFERROR(IF($G208=Tabelid!$L$6,$E208*S208,IFERROR($E208*S208/SUM($J208:$AB208)*(Eksplikatsioon!X209)/SUMPRODUCT($J208:$AB208,Eksplikatsioon!$O209:$AG209),"")),"")</f>
        <v/>
      </c>
      <c r="AM208" s="52" t="str">
        <f>IFERROR(IF($G208=Tabelid!$L$6,$E208*T208,IFERROR($E208*T208/SUM($J208:$AB208)*(Eksplikatsioon!Y209)/SUMPRODUCT($J208:$AB208,Eksplikatsioon!$O209:$AG209),"")),"")</f>
        <v/>
      </c>
      <c r="AN208" s="52" t="str">
        <f>IFERROR(IF($G208=Tabelid!$L$6,$E208*U208,IFERROR($E208*U208/SUM($J208:$AB208)*(Eksplikatsioon!Z209)/SUMPRODUCT($J208:$AB208,Eksplikatsioon!$O209:$AG209),"")),"")</f>
        <v/>
      </c>
      <c r="AO208" s="52" t="str">
        <f>IFERROR(IF($G208=Tabelid!$L$6,$E208*V208,IFERROR($E208*V208/SUM($J208:$AB208)*(Eksplikatsioon!AA209)/SUMPRODUCT($J208:$AB208,Eksplikatsioon!$O209:$AG209),"")),"")</f>
        <v/>
      </c>
      <c r="AP208" s="52" t="str">
        <f>IFERROR(IF($G208=Tabelid!$L$6,$E208*W208,IFERROR($E208*W208/SUM($J208:$AB208)*(Eksplikatsioon!AB209)/SUMPRODUCT($J208:$AB208,Eksplikatsioon!$O209:$AG209),"")),"")</f>
        <v/>
      </c>
      <c r="AQ208" s="52" t="str">
        <f>IFERROR(IF($G208=Tabelid!$L$6,$E208*X208,IFERROR($E208*X208/SUM($J208:$AB208)*(Eksplikatsioon!AC209)/SUMPRODUCT($J208:$AB208,Eksplikatsioon!$O209:$AG209),"")),"")</f>
        <v/>
      </c>
      <c r="AR208" s="52" t="str">
        <f>IFERROR(IF($G208=Tabelid!$L$6,$E208*Y208,IFERROR($E208*Y208/SUM($J208:$AB208)*(Eksplikatsioon!AD209)/SUMPRODUCT($J208:$AB208,Eksplikatsioon!$O209:$AG209),"")),"")</f>
        <v/>
      </c>
      <c r="AS208" s="52" t="str">
        <f>IFERROR(IF($G208=Tabelid!$L$6,$E208*Z208,IFERROR($E208*Z208/SUM($J208:$AB208)*(Eksplikatsioon!AE209)/SUMPRODUCT($J208:$AB208,Eksplikatsioon!$O209:$AG209),"")),"")</f>
        <v/>
      </c>
      <c r="AT208" s="52" t="str">
        <f>IFERROR(IF($G208=Tabelid!$L$6,$E208*AA208,IFERROR($E208*AA208/SUM($J208:$AB208)*(Eksplikatsioon!AF209)/SUMPRODUCT($J208:$AB208,Eksplikatsioon!$O209:$AG209),"")),"")</f>
        <v/>
      </c>
      <c r="AU208" s="52" t="str">
        <f>IFERROR(IF($G208=Tabelid!$L$6,$E208*AB208,IFERROR($E208*AB208/SUM($J208:$AB208)*(Eksplikatsioon!AG209)/SUMPRODUCT($J208:$AB208,Eksplikatsioon!$O209:$AG209),"")),"")</f>
        <v/>
      </c>
    </row>
    <row r="209" spans="1:47" x14ac:dyDescent="0.25">
      <c r="A209" s="38" t="str">
        <f>IF(Eksplikatsioon!A210=0,"",Eksplikatsioon!A210)</f>
        <v/>
      </c>
      <c r="B209" s="38" t="str">
        <f>IF(Eksplikatsioon!B210=0,"",Eksplikatsioon!B210)</f>
        <v/>
      </c>
      <c r="C209" s="38" t="str">
        <f>IF(Eksplikatsioon!C210=0,"",Eksplikatsioon!C210)</f>
        <v/>
      </c>
      <c r="D209" s="38" t="str">
        <f>IF(Eksplikatsioon!D210=0,"",Eksplikatsioon!D210)</f>
        <v/>
      </c>
      <c r="E209" s="38" t="str">
        <f>IF(Eksplikatsioon!F210=0,"",Eksplikatsioon!F210)</f>
        <v/>
      </c>
      <c r="F209" s="38" t="str">
        <f>IF(Eksplikatsioon!H210=0,"",Eksplikatsioon!H210)</f>
        <v/>
      </c>
      <c r="G209" s="38" t="str">
        <f>IF(Eksplikatsioon!J210=0,"",Eksplikatsioon!J210)</f>
        <v/>
      </c>
      <c r="H209" s="38" t="str">
        <f>IF(Eksplikatsioon!K210=0,"",Eksplikatsioon!K210)</f>
        <v/>
      </c>
      <c r="I209" s="38" t="str">
        <f>IF(Eksplikatsioon!L210=0,"",Eksplikatsioon!L210)</f>
        <v/>
      </c>
      <c r="J209" s="52"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52"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52"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52"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52"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52"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52"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52"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52"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52"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52"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52"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52"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52"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52"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52"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52"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52"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52"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52" t="str">
        <f>IFERROR(IF($G209=Tabelid!$L$6,$E209*J209,IFERROR($E209*J209/SUM($J209:$AB209)*(Eksplikatsioon!O210)/SUMPRODUCT($J209:$AB209,Eksplikatsioon!$O210:$AG210),"")),"")</f>
        <v/>
      </c>
      <c r="AD209" s="52" t="str">
        <f>IFERROR(IF($G209=Tabelid!$L$6,$E209*K209,IFERROR($E209*K209/SUM($J209:$AB209)*(Eksplikatsioon!P210)/SUMPRODUCT($J209:$AB209,Eksplikatsioon!$O210:$AG210),"")),"")</f>
        <v/>
      </c>
      <c r="AE209" s="52" t="str">
        <f>IFERROR(IF($G209=Tabelid!$L$6,$E209*L209,IFERROR($E209*L209/SUM($J209:$AB209)*(Eksplikatsioon!Q210)/SUMPRODUCT($J209:$AB209,Eksplikatsioon!$O210:$AG210),"")),"")</f>
        <v/>
      </c>
      <c r="AF209" s="52" t="str">
        <f>IFERROR(IF($G209=Tabelid!$L$6,$E209*M209,IFERROR($E209*M209/SUM($J209:$AB209)*(Eksplikatsioon!R210)/SUMPRODUCT($J209:$AB209,Eksplikatsioon!$O210:$AG210),"")),"")</f>
        <v/>
      </c>
      <c r="AG209" s="52" t="str">
        <f>IFERROR(IF($G209=Tabelid!$L$6,$E209*N209,IFERROR($E209*N209/SUM($J209:$AB209)*(Eksplikatsioon!S210)/SUMPRODUCT($J209:$AB209,Eksplikatsioon!$O210:$AG210),"")),"")</f>
        <v/>
      </c>
      <c r="AH209" s="52" t="str">
        <f>IFERROR(IF($G209=Tabelid!$L$6,$E209*O209,IFERROR($E209*O209/SUM($J209:$AB209)*(Eksplikatsioon!T210)/SUMPRODUCT($J209:$AB209,Eksplikatsioon!$O210:$AG210),"")),"")</f>
        <v/>
      </c>
      <c r="AI209" s="52" t="str">
        <f>IFERROR(IF($G209=Tabelid!$L$6,$E209*P209,IFERROR($E209*P209/SUM($J209:$AB209)*(Eksplikatsioon!U210)/SUMPRODUCT($J209:$AB209,Eksplikatsioon!$O210:$AG210),"")),"")</f>
        <v/>
      </c>
      <c r="AJ209" s="52" t="str">
        <f>IFERROR(IF($G209=Tabelid!$L$6,$E209*Q209,IFERROR($E209*Q209/SUM($J209:$AB209)*(Eksplikatsioon!V210)/SUMPRODUCT($J209:$AB209,Eksplikatsioon!$O210:$AG210),"")),"")</f>
        <v/>
      </c>
      <c r="AK209" s="52" t="str">
        <f>IFERROR(IF($G209=Tabelid!$L$6,$E209*R209,IFERROR($E209*R209/SUM($J209:$AB209)*(Eksplikatsioon!W210)/SUMPRODUCT($J209:$AB209,Eksplikatsioon!$O210:$AG210),"")),"")</f>
        <v/>
      </c>
      <c r="AL209" s="52" t="str">
        <f>IFERROR(IF($G209=Tabelid!$L$6,$E209*S209,IFERROR($E209*S209/SUM($J209:$AB209)*(Eksplikatsioon!X210)/SUMPRODUCT($J209:$AB209,Eksplikatsioon!$O210:$AG210),"")),"")</f>
        <v/>
      </c>
      <c r="AM209" s="52" t="str">
        <f>IFERROR(IF($G209=Tabelid!$L$6,$E209*T209,IFERROR($E209*T209/SUM($J209:$AB209)*(Eksplikatsioon!Y210)/SUMPRODUCT($J209:$AB209,Eksplikatsioon!$O210:$AG210),"")),"")</f>
        <v/>
      </c>
      <c r="AN209" s="52" t="str">
        <f>IFERROR(IF($G209=Tabelid!$L$6,$E209*U209,IFERROR($E209*U209/SUM($J209:$AB209)*(Eksplikatsioon!Z210)/SUMPRODUCT($J209:$AB209,Eksplikatsioon!$O210:$AG210),"")),"")</f>
        <v/>
      </c>
      <c r="AO209" s="52" t="str">
        <f>IFERROR(IF($G209=Tabelid!$L$6,$E209*V209,IFERROR($E209*V209/SUM($J209:$AB209)*(Eksplikatsioon!AA210)/SUMPRODUCT($J209:$AB209,Eksplikatsioon!$O210:$AG210),"")),"")</f>
        <v/>
      </c>
      <c r="AP209" s="52" t="str">
        <f>IFERROR(IF($G209=Tabelid!$L$6,$E209*W209,IFERROR($E209*W209/SUM($J209:$AB209)*(Eksplikatsioon!AB210)/SUMPRODUCT($J209:$AB209,Eksplikatsioon!$O210:$AG210),"")),"")</f>
        <v/>
      </c>
      <c r="AQ209" s="52" t="str">
        <f>IFERROR(IF($G209=Tabelid!$L$6,$E209*X209,IFERROR($E209*X209/SUM($J209:$AB209)*(Eksplikatsioon!AC210)/SUMPRODUCT($J209:$AB209,Eksplikatsioon!$O210:$AG210),"")),"")</f>
        <v/>
      </c>
      <c r="AR209" s="52" t="str">
        <f>IFERROR(IF($G209=Tabelid!$L$6,$E209*Y209,IFERROR($E209*Y209/SUM($J209:$AB209)*(Eksplikatsioon!AD210)/SUMPRODUCT($J209:$AB209,Eksplikatsioon!$O210:$AG210),"")),"")</f>
        <v/>
      </c>
      <c r="AS209" s="52" t="str">
        <f>IFERROR(IF($G209=Tabelid!$L$6,$E209*Z209,IFERROR($E209*Z209/SUM($J209:$AB209)*(Eksplikatsioon!AE210)/SUMPRODUCT($J209:$AB209,Eksplikatsioon!$O210:$AG210),"")),"")</f>
        <v/>
      </c>
      <c r="AT209" s="52" t="str">
        <f>IFERROR(IF($G209=Tabelid!$L$6,$E209*AA209,IFERROR($E209*AA209/SUM($J209:$AB209)*(Eksplikatsioon!AF210)/SUMPRODUCT($J209:$AB209,Eksplikatsioon!$O210:$AG210),"")),"")</f>
        <v/>
      </c>
      <c r="AU209" s="52" t="str">
        <f>IFERROR(IF($G209=Tabelid!$L$6,$E209*AB209,IFERROR($E209*AB209/SUM($J209:$AB209)*(Eksplikatsioon!AG210)/SUMPRODUCT($J209:$AB209,Eksplikatsioon!$O210:$AG210),"")),"")</f>
        <v/>
      </c>
    </row>
    <row r="210" spans="1:47" x14ac:dyDescent="0.25">
      <c r="A210" s="38" t="str">
        <f>IF(Eksplikatsioon!A211=0,"",Eksplikatsioon!A211)</f>
        <v/>
      </c>
      <c r="B210" s="38" t="str">
        <f>IF(Eksplikatsioon!B211=0,"",Eksplikatsioon!B211)</f>
        <v/>
      </c>
      <c r="C210" s="38" t="str">
        <f>IF(Eksplikatsioon!C211=0,"",Eksplikatsioon!C211)</f>
        <v/>
      </c>
      <c r="D210" s="38" t="str">
        <f>IF(Eksplikatsioon!D211=0,"",Eksplikatsioon!D211)</f>
        <v/>
      </c>
      <c r="E210" s="38" t="str">
        <f>IF(Eksplikatsioon!F211=0,"",Eksplikatsioon!F211)</f>
        <v/>
      </c>
      <c r="F210" s="38" t="str">
        <f>IF(Eksplikatsioon!H211=0,"",Eksplikatsioon!H211)</f>
        <v/>
      </c>
      <c r="G210" s="38" t="str">
        <f>IF(Eksplikatsioon!J211=0,"",Eksplikatsioon!J211)</f>
        <v/>
      </c>
      <c r="H210" s="38" t="str">
        <f>IF(Eksplikatsioon!K211=0,"",Eksplikatsioon!K211)</f>
        <v/>
      </c>
      <c r="I210" s="38" t="str">
        <f>IF(Eksplikatsioon!L211=0,"",Eksplikatsioon!L211)</f>
        <v/>
      </c>
      <c r="J210" s="52"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52"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52"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52"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52"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52"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52"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52"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52"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52"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52"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52"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52"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52"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52"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52"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52"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52"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52"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52" t="str">
        <f>IFERROR(IF($G210=Tabelid!$L$6,$E210*J210,IFERROR($E210*J210/SUM($J210:$AB210)*(Eksplikatsioon!O211)/SUMPRODUCT($J210:$AB210,Eksplikatsioon!$O211:$AG211),"")),"")</f>
        <v/>
      </c>
      <c r="AD210" s="52" t="str">
        <f>IFERROR(IF($G210=Tabelid!$L$6,$E210*K210,IFERROR($E210*K210/SUM($J210:$AB210)*(Eksplikatsioon!P211)/SUMPRODUCT($J210:$AB210,Eksplikatsioon!$O211:$AG211),"")),"")</f>
        <v/>
      </c>
      <c r="AE210" s="52" t="str">
        <f>IFERROR(IF($G210=Tabelid!$L$6,$E210*L210,IFERROR($E210*L210/SUM($J210:$AB210)*(Eksplikatsioon!Q211)/SUMPRODUCT($J210:$AB210,Eksplikatsioon!$O211:$AG211),"")),"")</f>
        <v/>
      </c>
      <c r="AF210" s="52" t="str">
        <f>IFERROR(IF($G210=Tabelid!$L$6,$E210*M210,IFERROR($E210*M210/SUM($J210:$AB210)*(Eksplikatsioon!R211)/SUMPRODUCT($J210:$AB210,Eksplikatsioon!$O211:$AG211),"")),"")</f>
        <v/>
      </c>
      <c r="AG210" s="52" t="str">
        <f>IFERROR(IF($G210=Tabelid!$L$6,$E210*N210,IFERROR($E210*N210/SUM($J210:$AB210)*(Eksplikatsioon!S211)/SUMPRODUCT($J210:$AB210,Eksplikatsioon!$O211:$AG211),"")),"")</f>
        <v/>
      </c>
      <c r="AH210" s="52" t="str">
        <f>IFERROR(IF($G210=Tabelid!$L$6,$E210*O210,IFERROR($E210*O210/SUM($J210:$AB210)*(Eksplikatsioon!T211)/SUMPRODUCT($J210:$AB210,Eksplikatsioon!$O211:$AG211),"")),"")</f>
        <v/>
      </c>
      <c r="AI210" s="52" t="str">
        <f>IFERROR(IF($G210=Tabelid!$L$6,$E210*P210,IFERROR($E210*P210/SUM($J210:$AB210)*(Eksplikatsioon!U211)/SUMPRODUCT($J210:$AB210,Eksplikatsioon!$O211:$AG211),"")),"")</f>
        <v/>
      </c>
      <c r="AJ210" s="52" t="str">
        <f>IFERROR(IF($G210=Tabelid!$L$6,$E210*Q210,IFERROR($E210*Q210/SUM($J210:$AB210)*(Eksplikatsioon!V211)/SUMPRODUCT($J210:$AB210,Eksplikatsioon!$O211:$AG211),"")),"")</f>
        <v/>
      </c>
      <c r="AK210" s="52" t="str">
        <f>IFERROR(IF($G210=Tabelid!$L$6,$E210*R210,IFERROR($E210*R210/SUM($J210:$AB210)*(Eksplikatsioon!W211)/SUMPRODUCT($J210:$AB210,Eksplikatsioon!$O211:$AG211),"")),"")</f>
        <v/>
      </c>
      <c r="AL210" s="52" t="str">
        <f>IFERROR(IF($G210=Tabelid!$L$6,$E210*S210,IFERROR($E210*S210/SUM($J210:$AB210)*(Eksplikatsioon!X211)/SUMPRODUCT($J210:$AB210,Eksplikatsioon!$O211:$AG211),"")),"")</f>
        <v/>
      </c>
      <c r="AM210" s="52" t="str">
        <f>IFERROR(IF($G210=Tabelid!$L$6,$E210*T210,IFERROR($E210*T210/SUM($J210:$AB210)*(Eksplikatsioon!Y211)/SUMPRODUCT($J210:$AB210,Eksplikatsioon!$O211:$AG211),"")),"")</f>
        <v/>
      </c>
      <c r="AN210" s="52" t="str">
        <f>IFERROR(IF($G210=Tabelid!$L$6,$E210*U210,IFERROR($E210*U210/SUM($J210:$AB210)*(Eksplikatsioon!Z211)/SUMPRODUCT($J210:$AB210,Eksplikatsioon!$O211:$AG211),"")),"")</f>
        <v/>
      </c>
      <c r="AO210" s="52" t="str">
        <f>IFERROR(IF($G210=Tabelid!$L$6,$E210*V210,IFERROR($E210*V210/SUM($J210:$AB210)*(Eksplikatsioon!AA211)/SUMPRODUCT($J210:$AB210,Eksplikatsioon!$O211:$AG211),"")),"")</f>
        <v/>
      </c>
      <c r="AP210" s="52" t="str">
        <f>IFERROR(IF($G210=Tabelid!$L$6,$E210*W210,IFERROR($E210*W210/SUM($J210:$AB210)*(Eksplikatsioon!AB211)/SUMPRODUCT($J210:$AB210,Eksplikatsioon!$O211:$AG211),"")),"")</f>
        <v/>
      </c>
      <c r="AQ210" s="52" t="str">
        <f>IFERROR(IF($G210=Tabelid!$L$6,$E210*X210,IFERROR($E210*X210/SUM($J210:$AB210)*(Eksplikatsioon!AC211)/SUMPRODUCT($J210:$AB210,Eksplikatsioon!$O211:$AG211),"")),"")</f>
        <v/>
      </c>
      <c r="AR210" s="52" t="str">
        <f>IFERROR(IF($G210=Tabelid!$L$6,$E210*Y210,IFERROR($E210*Y210/SUM($J210:$AB210)*(Eksplikatsioon!AD211)/SUMPRODUCT($J210:$AB210,Eksplikatsioon!$O211:$AG211),"")),"")</f>
        <v/>
      </c>
      <c r="AS210" s="52" t="str">
        <f>IFERROR(IF($G210=Tabelid!$L$6,$E210*Z210,IFERROR($E210*Z210/SUM($J210:$AB210)*(Eksplikatsioon!AE211)/SUMPRODUCT($J210:$AB210,Eksplikatsioon!$O211:$AG211),"")),"")</f>
        <v/>
      </c>
      <c r="AT210" s="52" t="str">
        <f>IFERROR(IF($G210=Tabelid!$L$6,$E210*AA210,IFERROR($E210*AA210/SUM($J210:$AB210)*(Eksplikatsioon!AF211)/SUMPRODUCT($J210:$AB210,Eksplikatsioon!$O211:$AG211),"")),"")</f>
        <v/>
      </c>
      <c r="AU210" s="52" t="str">
        <f>IFERROR(IF($G210=Tabelid!$L$6,$E210*AB210,IFERROR($E210*AB210/SUM($J210:$AB210)*(Eksplikatsioon!AG211)/SUMPRODUCT($J210:$AB210,Eksplikatsioon!$O211:$AG211),"")),"")</f>
        <v/>
      </c>
    </row>
    <row r="211" spans="1:47" x14ac:dyDescent="0.25">
      <c r="A211" s="38" t="str">
        <f>IF(Eksplikatsioon!A212=0,"",Eksplikatsioon!A212)</f>
        <v/>
      </c>
      <c r="B211" s="38" t="str">
        <f>IF(Eksplikatsioon!B212=0,"",Eksplikatsioon!B212)</f>
        <v/>
      </c>
      <c r="C211" s="38" t="str">
        <f>IF(Eksplikatsioon!C212=0,"",Eksplikatsioon!C212)</f>
        <v/>
      </c>
      <c r="D211" s="38" t="str">
        <f>IF(Eksplikatsioon!D212=0,"",Eksplikatsioon!D212)</f>
        <v/>
      </c>
      <c r="E211" s="38" t="str">
        <f>IF(Eksplikatsioon!F212=0,"",Eksplikatsioon!F212)</f>
        <v/>
      </c>
      <c r="F211" s="38" t="str">
        <f>IF(Eksplikatsioon!H212=0,"",Eksplikatsioon!H212)</f>
        <v/>
      </c>
      <c r="G211" s="38" t="str">
        <f>IF(Eksplikatsioon!J212=0,"",Eksplikatsioon!J212)</f>
        <v/>
      </c>
      <c r="H211" s="38" t="str">
        <f>IF(Eksplikatsioon!K212=0,"",Eksplikatsioon!K212)</f>
        <v/>
      </c>
      <c r="I211" s="38" t="str">
        <f>IF(Eksplikatsioon!L212=0,"",Eksplikatsioon!L212)</f>
        <v/>
      </c>
      <c r="J211" s="52"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52"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52"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52"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52"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52"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52"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52"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52"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52"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52"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52"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52"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52"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52"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52"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52"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52"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52"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52" t="str">
        <f>IFERROR(IF($G211=Tabelid!$L$6,$E211*J211,IFERROR($E211*J211/SUM($J211:$AB211)*(Eksplikatsioon!O212)/SUMPRODUCT($J211:$AB211,Eksplikatsioon!$O212:$AG212),"")),"")</f>
        <v/>
      </c>
      <c r="AD211" s="52" t="str">
        <f>IFERROR(IF($G211=Tabelid!$L$6,$E211*K211,IFERROR($E211*K211/SUM($J211:$AB211)*(Eksplikatsioon!P212)/SUMPRODUCT($J211:$AB211,Eksplikatsioon!$O212:$AG212),"")),"")</f>
        <v/>
      </c>
      <c r="AE211" s="52" t="str">
        <f>IFERROR(IF($G211=Tabelid!$L$6,$E211*L211,IFERROR($E211*L211/SUM($J211:$AB211)*(Eksplikatsioon!Q212)/SUMPRODUCT($J211:$AB211,Eksplikatsioon!$O212:$AG212),"")),"")</f>
        <v/>
      </c>
      <c r="AF211" s="52" t="str">
        <f>IFERROR(IF($G211=Tabelid!$L$6,$E211*M211,IFERROR($E211*M211/SUM($J211:$AB211)*(Eksplikatsioon!R212)/SUMPRODUCT($J211:$AB211,Eksplikatsioon!$O212:$AG212),"")),"")</f>
        <v/>
      </c>
      <c r="AG211" s="52" t="str">
        <f>IFERROR(IF($G211=Tabelid!$L$6,$E211*N211,IFERROR($E211*N211/SUM($J211:$AB211)*(Eksplikatsioon!S212)/SUMPRODUCT($J211:$AB211,Eksplikatsioon!$O212:$AG212),"")),"")</f>
        <v/>
      </c>
      <c r="AH211" s="52" t="str">
        <f>IFERROR(IF($G211=Tabelid!$L$6,$E211*O211,IFERROR($E211*O211/SUM($J211:$AB211)*(Eksplikatsioon!T212)/SUMPRODUCT($J211:$AB211,Eksplikatsioon!$O212:$AG212),"")),"")</f>
        <v/>
      </c>
      <c r="AI211" s="52" t="str">
        <f>IFERROR(IF($G211=Tabelid!$L$6,$E211*P211,IFERROR($E211*P211/SUM($J211:$AB211)*(Eksplikatsioon!U212)/SUMPRODUCT($J211:$AB211,Eksplikatsioon!$O212:$AG212),"")),"")</f>
        <v/>
      </c>
      <c r="AJ211" s="52" t="str">
        <f>IFERROR(IF($G211=Tabelid!$L$6,$E211*Q211,IFERROR($E211*Q211/SUM($J211:$AB211)*(Eksplikatsioon!V212)/SUMPRODUCT($J211:$AB211,Eksplikatsioon!$O212:$AG212),"")),"")</f>
        <v/>
      </c>
      <c r="AK211" s="52" t="str">
        <f>IFERROR(IF($G211=Tabelid!$L$6,$E211*R211,IFERROR($E211*R211/SUM($J211:$AB211)*(Eksplikatsioon!W212)/SUMPRODUCT($J211:$AB211,Eksplikatsioon!$O212:$AG212),"")),"")</f>
        <v/>
      </c>
      <c r="AL211" s="52" t="str">
        <f>IFERROR(IF($G211=Tabelid!$L$6,$E211*S211,IFERROR($E211*S211/SUM($J211:$AB211)*(Eksplikatsioon!X212)/SUMPRODUCT($J211:$AB211,Eksplikatsioon!$O212:$AG212),"")),"")</f>
        <v/>
      </c>
      <c r="AM211" s="52" t="str">
        <f>IFERROR(IF($G211=Tabelid!$L$6,$E211*T211,IFERROR($E211*T211/SUM($J211:$AB211)*(Eksplikatsioon!Y212)/SUMPRODUCT($J211:$AB211,Eksplikatsioon!$O212:$AG212),"")),"")</f>
        <v/>
      </c>
      <c r="AN211" s="52" t="str">
        <f>IFERROR(IF($G211=Tabelid!$L$6,$E211*U211,IFERROR($E211*U211/SUM($J211:$AB211)*(Eksplikatsioon!Z212)/SUMPRODUCT($J211:$AB211,Eksplikatsioon!$O212:$AG212),"")),"")</f>
        <v/>
      </c>
      <c r="AO211" s="52" t="str">
        <f>IFERROR(IF($G211=Tabelid!$L$6,$E211*V211,IFERROR($E211*V211/SUM($J211:$AB211)*(Eksplikatsioon!AA212)/SUMPRODUCT($J211:$AB211,Eksplikatsioon!$O212:$AG212),"")),"")</f>
        <v/>
      </c>
      <c r="AP211" s="52" t="str">
        <f>IFERROR(IF($G211=Tabelid!$L$6,$E211*W211,IFERROR($E211*W211/SUM($J211:$AB211)*(Eksplikatsioon!AB212)/SUMPRODUCT($J211:$AB211,Eksplikatsioon!$O212:$AG212),"")),"")</f>
        <v/>
      </c>
      <c r="AQ211" s="52" t="str">
        <f>IFERROR(IF($G211=Tabelid!$L$6,$E211*X211,IFERROR($E211*X211/SUM($J211:$AB211)*(Eksplikatsioon!AC212)/SUMPRODUCT($J211:$AB211,Eksplikatsioon!$O212:$AG212),"")),"")</f>
        <v/>
      </c>
      <c r="AR211" s="52" t="str">
        <f>IFERROR(IF($G211=Tabelid!$L$6,$E211*Y211,IFERROR($E211*Y211/SUM($J211:$AB211)*(Eksplikatsioon!AD212)/SUMPRODUCT($J211:$AB211,Eksplikatsioon!$O212:$AG212),"")),"")</f>
        <v/>
      </c>
      <c r="AS211" s="52" t="str">
        <f>IFERROR(IF($G211=Tabelid!$L$6,$E211*Z211,IFERROR($E211*Z211/SUM($J211:$AB211)*(Eksplikatsioon!AE212)/SUMPRODUCT($J211:$AB211,Eksplikatsioon!$O212:$AG212),"")),"")</f>
        <v/>
      </c>
      <c r="AT211" s="52" t="str">
        <f>IFERROR(IF($G211=Tabelid!$L$6,$E211*AA211,IFERROR($E211*AA211/SUM($J211:$AB211)*(Eksplikatsioon!AF212)/SUMPRODUCT($J211:$AB211,Eksplikatsioon!$O212:$AG212),"")),"")</f>
        <v/>
      </c>
      <c r="AU211" s="52" t="str">
        <f>IFERROR(IF($G211=Tabelid!$L$6,$E211*AB211,IFERROR($E211*AB211/SUM($J211:$AB211)*(Eksplikatsioon!AG212)/SUMPRODUCT($J211:$AB211,Eksplikatsioon!$O212:$AG212),"")),"")</f>
        <v/>
      </c>
    </row>
    <row r="212" spans="1:47" x14ac:dyDescent="0.25">
      <c r="A212" s="38" t="str">
        <f>IF(Eksplikatsioon!A213=0,"",Eksplikatsioon!A213)</f>
        <v/>
      </c>
      <c r="B212" s="38" t="str">
        <f>IF(Eksplikatsioon!B213=0,"",Eksplikatsioon!B213)</f>
        <v/>
      </c>
      <c r="C212" s="38" t="str">
        <f>IF(Eksplikatsioon!C213=0,"",Eksplikatsioon!C213)</f>
        <v/>
      </c>
      <c r="D212" s="38" t="str">
        <f>IF(Eksplikatsioon!D213=0,"",Eksplikatsioon!D213)</f>
        <v/>
      </c>
      <c r="E212" s="38" t="str">
        <f>IF(Eksplikatsioon!F213=0,"",Eksplikatsioon!F213)</f>
        <v/>
      </c>
      <c r="F212" s="38" t="str">
        <f>IF(Eksplikatsioon!H213=0,"",Eksplikatsioon!H213)</f>
        <v/>
      </c>
      <c r="G212" s="38" t="str">
        <f>IF(Eksplikatsioon!J213=0,"",Eksplikatsioon!J213)</f>
        <v/>
      </c>
      <c r="H212" s="38" t="str">
        <f>IF(Eksplikatsioon!K213=0,"",Eksplikatsioon!K213)</f>
        <v/>
      </c>
      <c r="I212" s="38" t="str">
        <f>IF(Eksplikatsioon!L213=0,"",Eksplikatsioon!L213)</f>
        <v/>
      </c>
      <c r="J212" s="52"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52"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52"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52"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52"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52"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52"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52"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52"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52"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52"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52"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52"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52"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52"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52"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52"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52"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52"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52" t="str">
        <f>IFERROR(IF($G212=Tabelid!$L$6,$E212*J212,IFERROR($E212*J212/SUM($J212:$AB212)*(Eksplikatsioon!O213)/SUMPRODUCT($J212:$AB212,Eksplikatsioon!$O213:$AG213),"")),"")</f>
        <v/>
      </c>
      <c r="AD212" s="52" t="str">
        <f>IFERROR(IF($G212=Tabelid!$L$6,$E212*K212,IFERROR($E212*K212/SUM($J212:$AB212)*(Eksplikatsioon!P213)/SUMPRODUCT($J212:$AB212,Eksplikatsioon!$O213:$AG213),"")),"")</f>
        <v/>
      </c>
      <c r="AE212" s="52" t="str">
        <f>IFERROR(IF($G212=Tabelid!$L$6,$E212*L212,IFERROR($E212*L212/SUM($J212:$AB212)*(Eksplikatsioon!Q213)/SUMPRODUCT($J212:$AB212,Eksplikatsioon!$O213:$AG213),"")),"")</f>
        <v/>
      </c>
      <c r="AF212" s="52" t="str">
        <f>IFERROR(IF($G212=Tabelid!$L$6,$E212*M212,IFERROR($E212*M212/SUM($J212:$AB212)*(Eksplikatsioon!R213)/SUMPRODUCT($J212:$AB212,Eksplikatsioon!$O213:$AG213),"")),"")</f>
        <v/>
      </c>
      <c r="AG212" s="52" t="str">
        <f>IFERROR(IF($G212=Tabelid!$L$6,$E212*N212,IFERROR($E212*N212/SUM($J212:$AB212)*(Eksplikatsioon!S213)/SUMPRODUCT($J212:$AB212,Eksplikatsioon!$O213:$AG213),"")),"")</f>
        <v/>
      </c>
      <c r="AH212" s="52" t="str">
        <f>IFERROR(IF($G212=Tabelid!$L$6,$E212*O212,IFERROR($E212*O212/SUM($J212:$AB212)*(Eksplikatsioon!T213)/SUMPRODUCT($J212:$AB212,Eksplikatsioon!$O213:$AG213),"")),"")</f>
        <v/>
      </c>
      <c r="AI212" s="52" t="str">
        <f>IFERROR(IF($G212=Tabelid!$L$6,$E212*P212,IFERROR($E212*P212/SUM($J212:$AB212)*(Eksplikatsioon!U213)/SUMPRODUCT($J212:$AB212,Eksplikatsioon!$O213:$AG213),"")),"")</f>
        <v/>
      </c>
      <c r="AJ212" s="52" t="str">
        <f>IFERROR(IF($G212=Tabelid!$L$6,$E212*Q212,IFERROR($E212*Q212/SUM($J212:$AB212)*(Eksplikatsioon!V213)/SUMPRODUCT($J212:$AB212,Eksplikatsioon!$O213:$AG213),"")),"")</f>
        <v/>
      </c>
      <c r="AK212" s="52" t="str">
        <f>IFERROR(IF($G212=Tabelid!$L$6,$E212*R212,IFERROR($E212*R212/SUM($J212:$AB212)*(Eksplikatsioon!W213)/SUMPRODUCT($J212:$AB212,Eksplikatsioon!$O213:$AG213),"")),"")</f>
        <v/>
      </c>
      <c r="AL212" s="52" t="str">
        <f>IFERROR(IF($G212=Tabelid!$L$6,$E212*S212,IFERROR($E212*S212/SUM($J212:$AB212)*(Eksplikatsioon!X213)/SUMPRODUCT($J212:$AB212,Eksplikatsioon!$O213:$AG213),"")),"")</f>
        <v/>
      </c>
      <c r="AM212" s="52" t="str">
        <f>IFERROR(IF($G212=Tabelid!$L$6,$E212*T212,IFERROR($E212*T212/SUM($J212:$AB212)*(Eksplikatsioon!Y213)/SUMPRODUCT($J212:$AB212,Eksplikatsioon!$O213:$AG213),"")),"")</f>
        <v/>
      </c>
      <c r="AN212" s="52" t="str">
        <f>IFERROR(IF($G212=Tabelid!$L$6,$E212*U212,IFERROR($E212*U212/SUM($J212:$AB212)*(Eksplikatsioon!Z213)/SUMPRODUCT($J212:$AB212,Eksplikatsioon!$O213:$AG213),"")),"")</f>
        <v/>
      </c>
      <c r="AO212" s="52" t="str">
        <f>IFERROR(IF($G212=Tabelid!$L$6,$E212*V212,IFERROR($E212*V212/SUM($J212:$AB212)*(Eksplikatsioon!AA213)/SUMPRODUCT($J212:$AB212,Eksplikatsioon!$O213:$AG213),"")),"")</f>
        <v/>
      </c>
      <c r="AP212" s="52" t="str">
        <f>IFERROR(IF($G212=Tabelid!$L$6,$E212*W212,IFERROR($E212*W212/SUM($J212:$AB212)*(Eksplikatsioon!AB213)/SUMPRODUCT($J212:$AB212,Eksplikatsioon!$O213:$AG213),"")),"")</f>
        <v/>
      </c>
      <c r="AQ212" s="52" t="str">
        <f>IFERROR(IF($G212=Tabelid!$L$6,$E212*X212,IFERROR($E212*X212/SUM($J212:$AB212)*(Eksplikatsioon!AC213)/SUMPRODUCT($J212:$AB212,Eksplikatsioon!$O213:$AG213),"")),"")</f>
        <v/>
      </c>
      <c r="AR212" s="52" t="str">
        <f>IFERROR(IF($G212=Tabelid!$L$6,$E212*Y212,IFERROR($E212*Y212/SUM($J212:$AB212)*(Eksplikatsioon!AD213)/SUMPRODUCT($J212:$AB212,Eksplikatsioon!$O213:$AG213),"")),"")</f>
        <v/>
      </c>
      <c r="AS212" s="52" t="str">
        <f>IFERROR(IF($G212=Tabelid!$L$6,$E212*Z212,IFERROR($E212*Z212/SUM($J212:$AB212)*(Eksplikatsioon!AE213)/SUMPRODUCT($J212:$AB212,Eksplikatsioon!$O213:$AG213),"")),"")</f>
        <v/>
      </c>
      <c r="AT212" s="52" t="str">
        <f>IFERROR(IF($G212=Tabelid!$L$6,$E212*AA212,IFERROR($E212*AA212/SUM($J212:$AB212)*(Eksplikatsioon!AF213)/SUMPRODUCT($J212:$AB212,Eksplikatsioon!$O213:$AG213),"")),"")</f>
        <v/>
      </c>
      <c r="AU212" s="52" t="str">
        <f>IFERROR(IF($G212=Tabelid!$L$6,$E212*AB212,IFERROR($E212*AB212/SUM($J212:$AB212)*(Eksplikatsioon!AG213)/SUMPRODUCT($J212:$AB212,Eksplikatsioon!$O213:$AG213),"")),"")</f>
        <v/>
      </c>
    </row>
    <row r="213" spans="1:47" x14ac:dyDescent="0.25">
      <c r="A213" s="38" t="str">
        <f>IF(Eksplikatsioon!A214=0,"",Eksplikatsioon!A214)</f>
        <v/>
      </c>
      <c r="B213" s="38" t="str">
        <f>IF(Eksplikatsioon!B214=0,"",Eksplikatsioon!B214)</f>
        <v/>
      </c>
      <c r="C213" s="38" t="str">
        <f>IF(Eksplikatsioon!C214=0,"",Eksplikatsioon!C214)</f>
        <v/>
      </c>
      <c r="D213" s="38" t="str">
        <f>IF(Eksplikatsioon!D214=0,"",Eksplikatsioon!D214)</f>
        <v/>
      </c>
      <c r="E213" s="38" t="str">
        <f>IF(Eksplikatsioon!F214=0,"",Eksplikatsioon!F214)</f>
        <v/>
      </c>
      <c r="F213" s="38" t="str">
        <f>IF(Eksplikatsioon!H214=0,"",Eksplikatsioon!H214)</f>
        <v/>
      </c>
      <c r="G213" s="38" t="str">
        <f>IF(Eksplikatsioon!J214=0,"",Eksplikatsioon!J214)</f>
        <v/>
      </c>
      <c r="H213" s="38" t="str">
        <f>IF(Eksplikatsioon!K214=0,"",Eksplikatsioon!K214)</f>
        <v/>
      </c>
      <c r="I213" s="38" t="str">
        <f>IF(Eksplikatsioon!L214=0,"",Eksplikatsioon!L214)</f>
        <v/>
      </c>
      <c r="J213" s="52"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52"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52"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52"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52"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52"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52"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52"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52"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52"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52"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52"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52"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52"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52"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52"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52"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52"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52"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52" t="str">
        <f>IFERROR(IF($G213=Tabelid!$L$6,$E213*J213,IFERROR($E213*J213/SUM($J213:$AB213)*(Eksplikatsioon!O214)/SUMPRODUCT($J213:$AB213,Eksplikatsioon!$O214:$AG214),"")),"")</f>
        <v/>
      </c>
      <c r="AD213" s="52" t="str">
        <f>IFERROR(IF($G213=Tabelid!$L$6,$E213*K213,IFERROR($E213*K213/SUM($J213:$AB213)*(Eksplikatsioon!P214)/SUMPRODUCT($J213:$AB213,Eksplikatsioon!$O214:$AG214),"")),"")</f>
        <v/>
      </c>
      <c r="AE213" s="52" t="str">
        <f>IFERROR(IF($G213=Tabelid!$L$6,$E213*L213,IFERROR($E213*L213/SUM($J213:$AB213)*(Eksplikatsioon!Q214)/SUMPRODUCT($J213:$AB213,Eksplikatsioon!$O214:$AG214),"")),"")</f>
        <v/>
      </c>
      <c r="AF213" s="52" t="str">
        <f>IFERROR(IF($G213=Tabelid!$L$6,$E213*M213,IFERROR($E213*M213/SUM($J213:$AB213)*(Eksplikatsioon!R214)/SUMPRODUCT($J213:$AB213,Eksplikatsioon!$O214:$AG214),"")),"")</f>
        <v/>
      </c>
      <c r="AG213" s="52" t="str">
        <f>IFERROR(IF($G213=Tabelid!$L$6,$E213*N213,IFERROR($E213*N213/SUM($J213:$AB213)*(Eksplikatsioon!S214)/SUMPRODUCT($J213:$AB213,Eksplikatsioon!$O214:$AG214),"")),"")</f>
        <v/>
      </c>
      <c r="AH213" s="52" t="str">
        <f>IFERROR(IF($G213=Tabelid!$L$6,$E213*O213,IFERROR($E213*O213/SUM($J213:$AB213)*(Eksplikatsioon!T214)/SUMPRODUCT($J213:$AB213,Eksplikatsioon!$O214:$AG214),"")),"")</f>
        <v/>
      </c>
      <c r="AI213" s="52" t="str">
        <f>IFERROR(IF($G213=Tabelid!$L$6,$E213*P213,IFERROR($E213*P213/SUM($J213:$AB213)*(Eksplikatsioon!U214)/SUMPRODUCT($J213:$AB213,Eksplikatsioon!$O214:$AG214),"")),"")</f>
        <v/>
      </c>
      <c r="AJ213" s="52" t="str">
        <f>IFERROR(IF($G213=Tabelid!$L$6,$E213*Q213,IFERROR($E213*Q213/SUM($J213:$AB213)*(Eksplikatsioon!V214)/SUMPRODUCT($J213:$AB213,Eksplikatsioon!$O214:$AG214),"")),"")</f>
        <v/>
      </c>
      <c r="AK213" s="52" t="str">
        <f>IFERROR(IF($G213=Tabelid!$L$6,$E213*R213,IFERROR($E213*R213/SUM($J213:$AB213)*(Eksplikatsioon!W214)/SUMPRODUCT($J213:$AB213,Eksplikatsioon!$O214:$AG214),"")),"")</f>
        <v/>
      </c>
      <c r="AL213" s="52" t="str">
        <f>IFERROR(IF($G213=Tabelid!$L$6,$E213*S213,IFERROR($E213*S213/SUM($J213:$AB213)*(Eksplikatsioon!X214)/SUMPRODUCT($J213:$AB213,Eksplikatsioon!$O214:$AG214),"")),"")</f>
        <v/>
      </c>
      <c r="AM213" s="52" t="str">
        <f>IFERROR(IF($G213=Tabelid!$L$6,$E213*T213,IFERROR($E213*T213/SUM($J213:$AB213)*(Eksplikatsioon!Y214)/SUMPRODUCT($J213:$AB213,Eksplikatsioon!$O214:$AG214),"")),"")</f>
        <v/>
      </c>
      <c r="AN213" s="52" t="str">
        <f>IFERROR(IF($G213=Tabelid!$L$6,$E213*U213,IFERROR($E213*U213/SUM($J213:$AB213)*(Eksplikatsioon!Z214)/SUMPRODUCT($J213:$AB213,Eksplikatsioon!$O214:$AG214),"")),"")</f>
        <v/>
      </c>
      <c r="AO213" s="52" t="str">
        <f>IFERROR(IF($G213=Tabelid!$L$6,$E213*V213,IFERROR($E213*V213/SUM($J213:$AB213)*(Eksplikatsioon!AA214)/SUMPRODUCT($J213:$AB213,Eksplikatsioon!$O214:$AG214),"")),"")</f>
        <v/>
      </c>
      <c r="AP213" s="52" t="str">
        <f>IFERROR(IF($G213=Tabelid!$L$6,$E213*W213,IFERROR($E213*W213/SUM($J213:$AB213)*(Eksplikatsioon!AB214)/SUMPRODUCT($J213:$AB213,Eksplikatsioon!$O214:$AG214),"")),"")</f>
        <v/>
      </c>
      <c r="AQ213" s="52" t="str">
        <f>IFERROR(IF($G213=Tabelid!$L$6,$E213*X213,IFERROR($E213*X213/SUM($J213:$AB213)*(Eksplikatsioon!AC214)/SUMPRODUCT($J213:$AB213,Eksplikatsioon!$O214:$AG214),"")),"")</f>
        <v/>
      </c>
      <c r="AR213" s="52" t="str">
        <f>IFERROR(IF($G213=Tabelid!$L$6,$E213*Y213,IFERROR($E213*Y213/SUM($J213:$AB213)*(Eksplikatsioon!AD214)/SUMPRODUCT($J213:$AB213,Eksplikatsioon!$O214:$AG214),"")),"")</f>
        <v/>
      </c>
      <c r="AS213" s="52" t="str">
        <f>IFERROR(IF($G213=Tabelid!$L$6,$E213*Z213,IFERROR($E213*Z213/SUM($J213:$AB213)*(Eksplikatsioon!AE214)/SUMPRODUCT($J213:$AB213,Eksplikatsioon!$O214:$AG214),"")),"")</f>
        <v/>
      </c>
      <c r="AT213" s="52" t="str">
        <f>IFERROR(IF($G213=Tabelid!$L$6,$E213*AA213,IFERROR($E213*AA213/SUM($J213:$AB213)*(Eksplikatsioon!AF214)/SUMPRODUCT($J213:$AB213,Eksplikatsioon!$O214:$AG214),"")),"")</f>
        <v/>
      </c>
      <c r="AU213" s="52" t="str">
        <f>IFERROR(IF($G213=Tabelid!$L$6,$E213*AB213,IFERROR($E213*AB213/SUM($J213:$AB213)*(Eksplikatsioon!AG214)/SUMPRODUCT($J213:$AB213,Eksplikatsioon!$O214:$AG214),"")),"")</f>
        <v/>
      </c>
    </row>
    <row r="214" spans="1:47" x14ac:dyDescent="0.25">
      <c r="A214" s="38" t="str">
        <f>IF(Eksplikatsioon!A215=0,"",Eksplikatsioon!A215)</f>
        <v/>
      </c>
      <c r="B214" s="38" t="str">
        <f>IF(Eksplikatsioon!B215=0,"",Eksplikatsioon!B215)</f>
        <v/>
      </c>
      <c r="C214" s="38" t="str">
        <f>IF(Eksplikatsioon!C215=0,"",Eksplikatsioon!C215)</f>
        <v/>
      </c>
      <c r="D214" s="38" t="str">
        <f>IF(Eksplikatsioon!D215=0,"",Eksplikatsioon!D215)</f>
        <v/>
      </c>
      <c r="E214" s="38" t="str">
        <f>IF(Eksplikatsioon!F215=0,"",Eksplikatsioon!F215)</f>
        <v/>
      </c>
      <c r="F214" s="38" t="str">
        <f>IF(Eksplikatsioon!H215=0,"",Eksplikatsioon!H215)</f>
        <v/>
      </c>
      <c r="G214" s="38" t="str">
        <f>IF(Eksplikatsioon!J215=0,"",Eksplikatsioon!J215)</f>
        <v/>
      </c>
      <c r="H214" s="38" t="str">
        <f>IF(Eksplikatsioon!K215=0,"",Eksplikatsioon!K215)</f>
        <v/>
      </c>
      <c r="I214" s="38" t="str">
        <f>IF(Eksplikatsioon!L215=0,"",Eksplikatsioon!L215)</f>
        <v/>
      </c>
      <c r="J214" s="52"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52"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52"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52"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52"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52"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52"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52"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52"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52"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52"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52"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52"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52"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52"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52"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52"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52"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52"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52" t="str">
        <f>IFERROR(IF($G214=Tabelid!$L$6,$E214*J214,IFERROR($E214*J214/SUM($J214:$AB214)*(Eksplikatsioon!O215)/SUMPRODUCT($J214:$AB214,Eksplikatsioon!$O215:$AG215),"")),"")</f>
        <v/>
      </c>
      <c r="AD214" s="52" t="str">
        <f>IFERROR(IF($G214=Tabelid!$L$6,$E214*K214,IFERROR($E214*K214/SUM($J214:$AB214)*(Eksplikatsioon!P215)/SUMPRODUCT($J214:$AB214,Eksplikatsioon!$O215:$AG215),"")),"")</f>
        <v/>
      </c>
      <c r="AE214" s="52" t="str">
        <f>IFERROR(IF($G214=Tabelid!$L$6,$E214*L214,IFERROR($E214*L214/SUM($J214:$AB214)*(Eksplikatsioon!Q215)/SUMPRODUCT($J214:$AB214,Eksplikatsioon!$O215:$AG215),"")),"")</f>
        <v/>
      </c>
      <c r="AF214" s="52" t="str">
        <f>IFERROR(IF($G214=Tabelid!$L$6,$E214*M214,IFERROR($E214*M214/SUM($J214:$AB214)*(Eksplikatsioon!R215)/SUMPRODUCT($J214:$AB214,Eksplikatsioon!$O215:$AG215),"")),"")</f>
        <v/>
      </c>
      <c r="AG214" s="52" t="str">
        <f>IFERROR(IF($G214=Tabelid!$L$6,$E214*N214,IFERROR($E214*N214/SUM($J214:$AB214)*(Eksplikatsioon!S215)/SUMPRODUCT($J214:$AB214,Eksplikatsioon!$O215:$AG215),"")),"")</f>
        <v/>
      </c>
      <c r="AH214" s="52" t="str">
        <f>IFERROR(IF($G214=Tabelid!$L$6,$E214*O214,IFERROR($E214*O214/SUM($J214:$AB214)*(Eksplikatsioon!T215)/SUMPRODUCT($J214:$AB214,Eksplikatsioon!$O215:$AG215),"")),"")</f>
        <v/>
      </c>
      <c r="AI214" s="52" t="str">
        <f>IFERROR(IF($G214=Tabelid!$L$6,$E214*P214,IFERROR($E214*P214/SUM($J214:$AB214)*(Eksplikatsioon!U215)/SUMPRODUCT($J214:$AB214,Eksplikatsioon!$O215:$AG215),"")),"")</f>
        <v/>
      </c>
      <c r="AJ214" s="52" t="str">
        <f>IFERROR(IF($G214=Tabelid!$L$6,$E214*Q214,IFERROR($E214*Q214/SUM($J214:$AB214)*(Eksplikatsioon!V215)/SUMPRODUCT($J214:$AB214,Eksplikatsioon!$O215:$AG215),"")),"")</f>
        <v/>
      </c>
      <c r="AK214" s="52" t="str">
        <f>IFERROR(IF($G214=Tabelid!$L$6,$E214*R214,IFERROR($E214*R214/SUM($J214:$AB214)*(Eksplikatsioon!W215)/SUMPRODUCT($J214:$AB214,Eksplikatsioon!$O215:$AG215),"")),"")</f>
        <v/>
      </c>
      <c r="AL214" s="52" t="str">
        <f>IFERROR(IF($G214=Tabelid!$L$6,$E214*S214,IFERROR($E214*S214/SUM($J214:$AB214)*(Eksplikatsioon!X215)/SUMPRODUCT($J214:$AB214,Eksplikatsioon!$O215:$AG215),"")),"")</f>
        <v/>
      </c>
      <c r="AM214" s="52" t="str">
        <f>IFERROR(IF($G214=Tabelid!$L$6,$E214*T214,IFERROR($E214*T214/SUM($J214:$AB214)*(Eksplikatsioon!Y215)/SUMPRODUCT($J214:$AB214,Eksplikatsioon!$O215:$AG215),"")),"")</f>
        <v/>
      </c>
      <c r="AN214" s="52" t="str">
        <f>IFERROR(IF($G214=Tabelid!$L$6,$E214*U214,IFERROR($E214*U214/SUM($J214:$AB214)*(Eksplikatsioon!Z215)/SUMPRODUCT($J214:$AB214,Eksplikatsioon!$O215:$AG215),"")),"")</f>
        <v/>
      </c>
      <c r="AO214" s="52" t="str">
        <f>IFERROR(IF($G214=Tabelid!$L$6,$E214*V214,IFERROR($E214*V214/SUM($J214:$AB214)*(Eksplikatsioon!AA215)/SUMPRODUCT($J214:$AB214,Eksplikatsioon!$O215:$AG215),"")),"")</f>
        <v/>
      </c>
      <c r="AP214" s="52" t="str">
        <f>IFERROR(IF($G214=Tabelid!$L$6,$E214*W214,IFERROR($E214*W214/SUM($J214:$AB214)*(Eksplikatsioon!AB215)/SUMPRODUCT($J214:$AB214,Eksplikatsioon!$O215:$AG215),"")),"")</f>
        <v/>
      </c>
      <c r="AQ214" s="52" t="str">
        <f>IFERROR(IF($G214=Tabelid!$L$6,$E214*X214,IFERROR($E214*X214/SUM($J214:$AB214)*(Eksplikatsioon!AC215)/SUMPRODUCT($J214:$AB214,Eksplikatsioon!$O215:$AG215),"")),"")</f>
        <v/>
      </c>
      <c r="AR214" s="52" t="str">
        <f>IFERROR(IF($G214=Tabelid!$L$6,$E214*Y214,IFERROR($E214*Y214/SUM($J214:$AB214)*(Eksplikatsioon!AD215)/SUMPRODUCT($J214:$AB214,Eksplikatsioon!$O215:$AG215),"")),"")</f>
        <v/>
      </c>
      <c r="AS214" s="52" t="str">
        <f>IFERROR(IF($G214=Tabelid!$L$6,$E214*Z214,IFERROR($E214*Z214/SUM($J214:$AB214)*(Eksplikatsioon!AE215)/SUMPRODUCT($J214:$AB214,Eksplikatsioon!$O215:$AG215),"")),"")</f>
        <v/>
      </c>
      <c r="AT214" s="52" t="str">
        <f>IFERROR(IF($G214=Tabelid!$L$6,$E214*AA214,IFERROR($E214*AA214/SUM($J214:$AB214)*(Eksplikatsioon!AF215)/SUMPRODUCT($J214:$AB214,Eksplikatsioon!$O215:$AG215),"")),"")</f>
        <v/>
      </c>
      <c r="AU214" s="52" t="str">
        <f>IFERROR(IF($G214=Tabelid!$L$6,$E214*AB214,IFERROR($E214*AB214/SUM($J214:$AB214)*(Eksplikatsioon!AG215)/SUMPRODUCT($J214:$AB214,Eksplikatsioon!$O215:$AG215),"")),"")</f>
        <v/>
      </c>
    </row>
    <row r="215" spans="1:47" x14ac:dyDescent="0.25">
      <c r="A215" s="38" t="str">
        <f>IF(Eksplikatsioon!A216=0,"",Eksplikatsioon!A216)</f>
        <v/>
      </c>
      <c r="B215" s="38" t="str">
        <f>IF(Eksplikatsioon!B216=0,"",Eksplikatsioon!B216)</f>
        <v/>
      </c>
      <c r="C215" s="38" t="str">
        <f>IF(Eksplikatsioon!C216=0,"",Eksplikatsioon!C216)</f>
        <v/>
      </c>
      <c r="D215" s="38" t="str">
        <f>IF(Eksplikatsioon!D216=0,"",Eksplikatsioon!D216)</f>
        <v/>
      </c>
      <c r="E215" s="38" t="str">
        <f>IF(Eksplikatsioon!F216=0,"",Eksplikatsioon!F216)</f>
        <v/>
      </c>
      <c r="F215" s="38" t="str">
        <f>IF(Eksplikatsioon!H216=0,"",Eksplikatsioon!H216)</f>
        <v/>
      </c>
      <c r="G215" s="38" t="str">
        <f>IF(Eksplikatsioon!J216=0,"",Eksplikatsioon!J216)</f>
        <v/>
      </c>
      <c r="H215" s="38" t="str">
        <f>IF(Eksplikatsioon!K216=0,"",Eksplikatsioon!K216)</f>
        <v/>
      </c>
      <c r="I215" s="38" t="str">
        <f>IF(Eksplikatsioon!L216=0,"",Eksplikatsioon!L216)</f>
        <v/>
      </c>
      <c r="J215" s="52"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52"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52"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52"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52"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52"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52"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52"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52"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52"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52"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52"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52"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52"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52"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52"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52"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52"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52"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52" t="str">
        <f>IFERROR(IF($G215=Tabelid!$L$6,$E215*J215,IFERROR($E215*J215/SUM($J215:$AB215)*(Eksplikatsioon!O216)/SUMPRODUCT($J215:$AB215,Eksplikatsioon!$O216:$AG216),"")),"")</f>
        <v/>
      </c>
      <c r="AD215" s="52" t="str">
        <f>IFERROR(IF($G215=Tabelid!$L$6,$E215*K215,IFERROR($E215*K215/SUM($J215:$AB215)*(Eksplikatsioon!P216)/SUMPRODUCT($J215:$AB215,Eksplikatsioon!$O216:$AG216),"")),"")</f>
        <v/>
      </c>
      <c r="AE215" s="52" t="str">
        <f>IFERROR(IF($G215=Tabelid!$L$6,$E215*L215,IFERROR($E215*L215/SUM($J215:$AB215)*(Eksplikatsioon!Q216)/SUMPRODUCT($J215:$AB215,Eksplikatsioon!$O216:$AG216),"")),"")</f>
        <v/>
      </c>
      <c r="AF215" s="52" t="str">
        <f>IFERROR(IF($G215=Tabelid!$L$6,$E215*M215,IFERROR($E215*M215/SUM($J215:$AB215)*(Eksplikatsioon!R216)/SUMPRODUCT($J215:$AB215,Eksplikatsioon!$O216:$AG216),"")),"")</f>
        <v/>
      </c>
      <c r="AG215" s="52" t="str">
        <f>IFERROR(IF($G215=Tabelid!$L$6,$E215*N215,IFERROR($E215*N215/SUM($J215:$AB215)*(Eksplikatsioon!S216)/SUMPRODUCT($J215:$AB215,Eksplikatsioon!$O216:$AG216),"")),"")</f>
        <v/>
      </c>
      <c r="AH215" s="52" t="str">
        <f>IFERROR(IF($G215=Tabelid!$L$6,$E215*O215,IFERROR($E215*O215/SUM($J215:$AB215)*(Eksplikatsioon!T216)/SUMPRODUCT($J215:$AB215,Eksplikatsioon!$O216:$AG216),"")),"")</f>
        <v/>
      </c>
      <c r="AI215" s="52" t="str">
        <f>IFERROR(IF($G215=Tabelid!$L$6,$E215*P215,IFERROR($E215*P215/SUM($J215:$AB215)*(Eksplikatsioon!U216)/SUMPRODUCT($J215:$AB215,Eksplikatsioon!$O216:$AG216),"")),"")</f>
        <v/>
      </c>
      <c r="AJ215" s="52" t="str">
        <f>IFERROR(IF($G215=Tabelid!$L$6,$E215*Q215,IFERROR($E215*Q215/SUM($J215:$AB215)*(Eksplikatsioon!V216)/SUMPRODUCT($J215:$AB215,Eksplikatsioon!$O216:$AG216),"")),"")</f>
        <v/>
      </c>
      <c r="AK215" s="52" t="str">
        <f>IFERROR(IF($G215=Tabelid!$L$6,$E215*R215,IFERROR($E215*R215/SUM($J215:$AB215)*(Eksplikatsioon!W216)/SUMPRODUCT($J215:$AB215,Eksplikatsioon!$O216:$AG216),"")),"")</f>
        <v/>
      </c>
      <c r="AL215" s="52" t="str">
        <f>IFERROR(IF($G215=Tabelid!$L$6,$E215*S215,IFERROR($E215*S215/SUM($J215:$AB215)*(Eksplikatsioon!X216)/SUMPRODUCT($J215:$AB215,Eksplikatsioon!$O216:$AG216),"")),"")</f>
        <v/>
      </c>
      <c r="AM215" s="52" t="str">
        <f>IFERROR(IF($G215=Tabelid!$L$6,$E215*T215,IFERROR($E215*T215/SUM($J215:$AB215)*(Eksplikatsioon!Y216)/SUMPRODUCT($J215:$AB215,Eksplikatsioon!$O216:$AG216),"")),"")</f>
        <v/>
      </c>
      <c r="AN215" s="52" t="str">
        <f>IFERROR(IF($G215=Tabelid!$L$6,$E215*U215,IFERROR($E215*U215/SUM($J215:$AB215)*(Eksplikatsioon!Z216)/SUMPRODUCT($J215:$AB215,Eksplikatsioon!$O216:$AG216),"")),"")</f>
        <v/>
      </c>
      <c r="AO215" s="52" t="str">
        <f>IFERROR(IF($G215=Tabelid!$L$6,$E215*V215,IFERROR($E215*V215/SUM($J215:$AB215)*(Eksplikatsioon!AA216)/SUMPRODUCT($J215:$AB215,Eksplikatsioon!$O216:$AG216),"")),"")</f>
        <v/>
      </c>
      <c r="AP215" s="52" t="str">
        <f>IFERROR(IF($G215=Tabelid!$L$6,$E215*W215,IFERROR($E215*W215/SUM($J215:$AB215)*(Eksplikatsioon!AB216)/SUMPRODUCT($J215:$AB215,Eksplikatsioon!$O216:$AG216),"")),"")</f>
        <v/>
      </c>
      <c r="AQ215" s="52" t="str">
        <f>IFERROR(IF($G215=Tabelid!$L$6,$E215*X215,IFERROR($E215*X215/SUM($J215:$AB215)*(Eksplikatsioon!AC216)/SUMPRODUCT($J215:$AB215,Eksplikatsioon!$O216:$AG216),"")),"")</f>
        <v/>
      </c>
      <c r="AR215" s="52" t="str">
        <f>IFERROR(IF($G215=Tabelid!$L$6,$E215*Y215,IFERROR($E215*Y215/SUM($J215:$AB215)*(Eksplikatsioon!AD216)/SUMPRODUCT($J215:$AB215,Eksplikatsioon!$O216:$AG216),"")),"")</f>
        <v/>
      </c>
      <c r="AS215" s="52" t="str">
        <f>IFERROR(IF($G215=Tabelid!$L$6,$E215*Z215,IFERROR($E215*Z215/SUM($J215:$AB215)*(Eksplikatsioon!AE216)/SUMPRODUCT($J215:$AB215,Eksplikatsioon!$O216:$AG216),"")),"")</f>
        <v/>
      </c>
      <c r="AT215" s="52" t="str">
        <f>IFERROR(IF($G215=Tabelid!$L$6,$E215*AA215,IFERROR($E215*AA215/SUM($J215:$AB215)*(Eksplikatsioon!AF216)/SUMPRODUCT($J215:$AB215,Eksplikatsioon!$O216:$AG216),"")),"")</f>
        <v/>
      </c>
      <c r="AU215" s="52" t="str">
        <f>IFERROR(IF($G215=Tabelid!$L$6,$E215*AB215,IFERROR($E215*AB215/SUM($J215:$AB215)*(Eksplikatsioon!AG216)/SUMPRODUCT($J215:$AB215,Eksplikatsioon!$O216:$AG216),"")),"")</f>
        <v/>
      </c>
    </row>
    <row r="216" spans="1:47" x14ac:dyDescent="0.25">
      <c r="A216" s="38" t="str">
        <f>IF(Eksplikatsioon!A217=0,"",Eksplikatsioon!A217)</f>
        <v/>
      </c>
      <c r="B216" s="38" t="str">
        <f>IF(Eksplikatsioon!B217=0,"",Eksplikatsioon!B217)</f>
        <v/>
      </c>
      <c r="C216" s="38" t="str">
        <f>IF(Eksplikatsioon!C217=0,"",Eksplikatsioon!C217)</f>
        <v/>
      </c>
      <c r="D216" s="38" t="str">
        <f>IF(Eksplikatsioon!D217=0,"",Eksplikatsioon!D217)</f>
        <v/>
      </c>
      <c r="E216" s="38" t="str">
        <f>IF(Eksplikatsioon!F217=0,"",Eksplikatsioon!F217)</f>
        <v/>
      </c>
      <c r="F216" s="38" t="str">
        <f>IF(Eksplikatsioon!H217=0,"",Eksplikatsioon!H217)</f>
        <v/>
      </c>
      <c r="G216" s="38" t="str">
        <f>IF(Eksplikatsioon!J217=0,"",Eksplikatsioon!J217)</f>
        <v/>
      </c>
      <c r="H216" s="38" t="str">
        <f>IF(Eksplikatsioon!K217=0,"",Eksplikatsioon!K217)</f>
        <v/>
      </c>
      <c r="I216" s="38" t="str">
        <f>IF(Eksplikatsioon!L217=0,"",Eksplikatsioon!L217)</f>
        <v/>
      </c>
      <c r="J216" s="52"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52"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52"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52"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52"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52"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52"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52"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52"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52"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52"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52"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52"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52"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52"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52"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52"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52"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52"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52" t="str">
        <f>IFERROR(IF($G216=Tabelid!$L$6,$E216*J216,IFERROR($E216*J216/SUM($J216:$AB216)*(Eksplikatsioon!O217)/SUMPRODUCT($J216:$AB216,Eksplikatsioon!$O217:$AG217),"")),"")</f>
        <v/>
      </c>
      <c r="AD216" s="52" t="str">
        <f>IFERROR(IF($G216=Tabelid!$L$6,$E216*K216,IFERROR($E216*K216/SUM($J216:$AB216)*(Eksplikatsioon!P217)/SUMPRODUCT($J216:$AB216,Eksplikatsioon!$O217:$AG217),"")),"")</f>
        <v/>
      </c>
      <c r="AE216" s="52" t="str">
        <f>IFERROR(IF($G216=Tabelid!$L$6,$E216*L216,IFERROR($E216*L216/SUM($J216:$AB216)*(Eksplikatsioon!Q217)/SUMPRODUCT($J216:$AB216,Eksplikatsioon!$O217:$AG217),"")),"")</f>
        <v/>
      </c>
      <c r="AF216" s="52" t="str">
        <f>IFERROR(IF($G216=Tabelid!$L$6,$E216*M216,IFERROR($E216*M216/SUM($J216:$AB216)*(Eksplikatsioon!R217)/SUMPRODUCT($J216:$AB216,Eksplikatsioon!$O217:$AG217),"")),"")</f>
        <v/>
      </c>
      <c r="AG216" s="52" t="str">
        <f>IFERROR(IF($G216=Tabelid!$L$6,$E216*N216,IFERROR($E216*N216/SUM($J216:$AB216)*(Eksplikatsioon!S217)/SUMPRODUCT($J216:$AB216,Eksplikatsioon!$O217:$AG217),"")),"")</f>
        <v/>
      </c>
      <c r="AH216" s="52" t="str">
        <f>IFERROR(IF($G216=Tabelid!$L$6,$E216*O216,IFERROR($E216*O216/SUM($J216:$AB216)*(Eksplikatsioon!T217)/SUMPRODUCT($J216:$AB216,Eksplikatsioon!$O217:$AG217),"")),"")</f>
        <v/>
      </c>
      <c r="AI216" s="52" t="str">
        <f>IFERROR(IF($G216=Tabelid!$L$6,$E216*P216,IFERROR($E216*P216/SUM($J216:$AB216)*(Eksplikatsioon!U217)/SUMPRODUCT($J216:$AB216,Eksplikatsioon!$O217:$AG217),"")),"")</f>
        <v/>
      </c>
      <c r="AJ216" s="52" t="str">
        <f>IFERROR(IF($G216=Tabelid!$L$6,$E216*Q216,IFERROR($E216*Q216/SUM($J216:$AB216)*(Eksplikatsioon!V217)/SUMPRODUCT($J216:$AB216,Eksplikatsioon!$O217:$AG217),"")),"")</f>
        <v/>
      </c>
      <c r="AK216" s="52" t="str">
        <f>IFERROR(IF($G216=Tabelid!$L$6,$E216*R216,IFERROR($E216*R216/SUM($J216:$AB216)*(Eksplikatsioon!W217)/SUMPRODUCT($J216:$AB216,Eksplikatsioon!$O217:$AG217),"")),"")</f>
        <v/>
      </c>
      <c r="AL216" s="52" t="str">
        <f>IFERROR(IF($G216=Tabelid!$L$6,$E216*S216,IFERROR($E216*S216/SUM($J216:$AB216)*(Eksplikatsioon!X217)/SUMPRODUCT($J216:$AB216,Eksplikatsioon!$O217:$AG217),"")),"")</f>
        <v/>
      </c>
      <c r="AM216" s="52" t="str">
        <f>IFERROR(IF($G216=Tabelid!$L$6,$E216*T216,IFERROR($E216*T216/SUM($J216:$AB216)*(Eksplikatsioon!Y217)/SUMPRODUCT($J216:$AB216,Eksplikatsioon!$O217:$AG217),"")),"")</f>
        <v/>
      </c>
      <c r="AN216" s="52" t="str">
        <f>IFERROR(IF($G216=Tabelid!$L$6,$E216*U216,IFERROR($E216*U216/SUM($J216:$AB216)*(Eksplikatsioon!Z217)/SUMPRODUCT($J216:$AB216,Eksplikatsioon!$O217:$AG217),"")),"")</f>
        <v/>
      </c>
      <c r="AO216" s="52" t="str">
        <f>IFERROR(IF($G216=Tabelid!$L$6,$E216*V216,IFERROR($E216*V216/SUM($J216:$AB216)*(Eksplikatsioon!AA217)/SUMPRODUCT($J216:$AB216,Eksplikatsioon!$O217:$AG217),"")),"")</f>
        <v/>
      </c>
      <c r="AP216" s="52" t="str">
        <f>IFERROR(IF($G216=Tabelid!$L$6,$E216*W216,IFERROR($E216*W216/SUM($J216:$AB216)*(Eksplikatsioon!AB217)/SUMPRODUCT($J216:$AB216,Eksplikatsioon!$O217:$AG217),"")),"")</f>
        <v/>
      </c>
      <c r="AQ216" s="52" t="str">
        <f>IFERROR(IF($G216=Tabelid!$L$6,$E216*X216,IFERROR($E216*X216/SUM($J216:$AB216)*(Eksplikatsioon!AC217)/SUMPRODUCT($J216:$AB216,Eksplikatsioon!$O217:$AG217),"")),"")</f>
        <v/>
      </c>
      <c r="AR216" s="52" t="str">
        <f>IFERROR(IF($G216=Tabelid!$L$6,$E216*Y216,IFERROR($E216*Y216/SUM($J216:$AB216)*(Eksplikatsioon!AD217)/SUMPRODUCT($J216:$AB216,Eksplikatsioon!$O217:$AG217),"")),"")</f>
        <v/>
      </c>
      <c r="AS216" s="52" t="str">
        <f>IFERROR(IF($G216=Tabelid!$L$6,$E216*Z216,IFERROR($E216*Z216/SUM($J216:$AB216)*(Eksplikatsioon!AE217)/SUMPRODUCT($J216:$AB216,Eksplikatsioon!$O217:$AG217),"")),"")</f>
        <v/>
      </c>
      <c r="AT216" s="52" t="str">
        <f>IFERROR(IF($G216=Tabelid!$L$6,$E216*AA216,IFERROR($E216*AA216/SUM($J216:$AB216)*(Eksplikatsioon!AF217)/SUMPRODUCT($J216:$AB216,Eksplikatsioon!$O217:$AG217),"")),"")</f>
        <v/>
      </c>
      <c r="AU216" s="52" t="str">
        <f>IFERROR(IF($G216=Tabelid!$L$6,$E216*AB216,IFERROR($E216*AB216/SUM($J216:$AB216)*(Eksplikatsioon!AG217)/SUMPRODUCT($J216:$AB216,Eksplikatsioon!$O217:$AG217),"")),"")</f>
        <v/>
      </c>
    </row>
    <row r="217" spans="1:47" x14ac:dyDescent="0.25">
      <c r="A217" s="38" t="str">
        <f>IF(Eksplikatsioon!A218=0,"",Eksplikatsioon!A218)</f>
        <v/>
      </c>
      <c r="B217" s="38" t="str">
        <f>IF(Eksplikatsioon!B218=0,"",Eksplikatsioon!B218)</f>
        <v/>
      </c>
      <c r="C217" s="38" t="str">
        <f>IF(Eksplikatsioon!C218=0,"",Eksplikatsioon!C218)</f>
        <v/>
      </c>
      <c r="D217" s="38" t="str">
        <f>IF(Eksplikatsioon!D218=0,"",Eksplikatsioon!D218)</f>
        <v/>
      </c>
      <c r="E217" s="38" t="str">
        <f>IF(Eksplikatsioon!F218=0,"",Eksplikatsioon!F218)</f>
        <v/>
      </c>
      <c r="F217" s="38" t="str">
        <f>IF(Eksplikatsioon!H218=0,"",Eksplikatsioon!H218)</f>
        <v/>
      </c>
      <c r="G217" s="38" t="str">
        <f>IF(Eksplikatsioon!J218=0,"",Eksplikatsioon!J218)</f>
        <v/>
      </c>
      <c r="H217" s="38" t="str">
        <f>IF(Eksplikatsioon!K218=0,"",Eksplikatsioon!K218)</f>
        <v/>
      </c>
      <c r="I217" s="38" t="str">
        <f>IF(Eksplikatsioon!L218=0,"",Eksplikatsioon!L218)</f>
        <v/>
      </c>
      <c r="J217" s="52"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52"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52"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52"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52"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52"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52"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52"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52"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52"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52"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52"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52"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52"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52"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52"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52"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52"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52"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52" t="str">
        <f>IFERROR(IF($G217=Tabelid!$L$6,$E217*J217,IFERROR($E217*J217/SUM($J217:$AB217)*(Eksplikatsioon!O218)/SUMPRODUCT($J217:$AB217,Eksplikatsioon!$O218:$AG218),"")),"")</f>
        <v/>
      </c>
      <c r="AD217" s="52" t="str">
        <f>IFERROR(IF($G217=Tabelid!$L$6,$E217*K217,IFERROR($E217*K217/SUM($J217:$AB217)*(Eksplikatsioon!P218)/SUMPRODUCT($J217:$AB217,Eksplikatsioon!$O218:$AG218),"")),"")</f>
        <v/>
      </c>
      <c r="AE217" s="52" t="str">
        <f>IFERROR(IF($G217=Tabelid!$L$6,$E217*L217,IFERROR($E217*L217/SUM($J217:$AB217)*(Eksplikatsioon!Q218)/SUMPRODUCT($J217:$AB217,Eksplikatsioon!$O218:$AG218),"")),"")</f>
        <v/>
      </c>
      <c r="AF217" s="52" t="str">
        <f>IFERROR(IF($G217=Tabelid!$L$6,$E217*M217,IFERROR($E217*M217/SUM($J217:$AB217)*(Eksplikatsioon!R218)/SUMPRODUCT($J217:$AB217,Eksplikatsioon!$O218:$AG218),"")),"")</f>
        <v/>
      </c>
      <c r="AG217" s="52" t="str">
        <f>IFERROR(IF($G217=Tabelid!$L$6,$E217*N217,IFERROR($E217*N217/SUM($J217:$AB217)*(Eksplikatsioon!S218)/SUMPRODUCT($J217:$AB217,Eksplikatsioon!$O218:$AG218),"")),"")</f>
        <v/>
      </c>
      <c r="AH217" s="52" t="str">
        <f>IFERROR(IF($G217=Tabelid!$L$6,$E217*O217,IFERROR($E217*O217/SUM($J217:$AB217)*(Eksplikatsioon!T218)/SUMPRODUCT($J217:$AB217,Eksplikatsioon!$O218:$AG218),"")),"")</f>
        <v/>
      </c>
      <c r="AI217" s="52" t="str">
        <f>IFERROR(IF($G217=Tabelid!$L$6,$E217*P217,IFERROR($E217*P217/SUM($J217:$AB217)*(Eksplikatsioon!U218)/SUMPRODUCT($J217:$AB217,Eksplikatsioon!$O218:$AG218),"")),"")</f>
        <v/>
      </c>
      <c r="AJ217" s="52" t="str">
        <f>IFERROR(IF($G217=Tabelid!$L$6,$E217*Q217,IFERROR($E217*Q217/SUM($J217:$AB217)*(Eksplikatsioon!V218)/SUMPRODUCT($J217:$AB217,Eksplikatsioon!$O218:$AG218),"")),"")</f>
        <v/>
      </c>
      <c r="AK217" s="52" t="str">
        <f>IFERROR(IF($G217=Tabelid!$L$6,$E217*R217,IFERROR($E217*R217/SUM($J217:$AB217)*(Eksplikatsioon!W218)/SUMPRODUCT($J217:$AB217,Eksplikatsioon!$O218:$AG218),"")),"")</f>
        <v/>
      </c>
      <c r="AL217" s="52" t="str">
        <f>IFERROR(IF($G217=Tabelid!$L$6,$E217*S217,IFERROR($E217*S217/SUM($J217:$AB217)*(Eksplikatsioon!X218)/SUMPRODUCT($J217:$AB217,Eksplikatsioon!$O218:$AG218),"")),"")</f>
        <v/>
      </c>
      <c r="AM217" s="52" t="str">
        <f>IFERROR(IF($G217=Tabelid!$L$6,$E217*T217,IFERROR($E217*T217/SUM($J217:$AB217)*(Eksplikatsioon!Y218)/SUMPRODUCT($J217:$AB217,Eksplikatsioon!$O218:$AG218),"")),"")</f>
        <v/>
      </c>
      <c r="AN217" s="52" t="str">
        <f>IFERROR(IF($G217=Tabelid!$L$6,$E217*U217,IFERROR($E217*U217/SUM($J217:$AB217)*(Eksplikatsioon!Z218)/SUMPRODUCT($J217:$AB217,Eksplikatsioon!$O218:$AG218),"")),"")</f>
        <v/>
      </c>
      <c r="AO217" s="52" t="str">
        <f>IFERROR(IF($G217=Tabelid!$L$6,$E217*V217,IFERROR($E217*V217/SUM($J217:$AB217)*(Eksplikatsioon!AA218)/SUMPRODUCT($J217:$AB217,Eksplikatsioon!$O218:$AG218),"")),"")</f>
        <v/>
      </c>
      <c r="AP217" s="52" t="str">
        <f>IFERROR(IF($G217=Tabelid!$L$6,$E217*W217,IFERROR($E217*W217/SUM($J217:$AB217)*(Eksplikatsioon!AB218)/SUMPRODUCT($J217:$AB217,Eksplikatsioon!$O218:$AG218),"")),"")</f>
        <v/>
      </c>
      <c r="AQ217" s="52" t="str">
        <f>IFERROR(IF($G217=Tabelid!$L$6,$E217*X217,IFERROR($E217*X217/SUM($J217:$AB217)*(Eksplikatsioon!AC218)/SUMPRODUCT($J217:$AB217,Eksplikatsioon!$O218:$AG218),"")),"")</f>
        <v/>
      </c>
      <c r="AR217" s="52" t="str">
        <f>IFERROR(IF($G217=Tabelid!$L$6,$E217*Y217,IFERROR($E217*Y217/SUM($J217:$AB217)*(Eksplikatsioon!AD218)/SUMPRODUCT($J217:$AB217,Eksplikatsioon!$O218:$AG218),"")),"")</f>
        <v/>
      </c>
      <c r="AS217" s="52" t="str">
        <f>IFERROR(IF($G217=Tabelid!$L$6,$E217*Z217,IFERROR($E217*Z217/SUM($J217:$AB217)*(Eksplikatsioon!AE218)/SUMPRODUCT($J217:$AB217,Eksplikatsioon!$O218:$AG218),"")),"")</f>
        <v/>
      </c>
      <c r="AT217" s="52" t="str">
        <f>IFERROR(IF($G217=Tabelid!$L$6,$E217*AA217,IFERROR($E217*AA217/SUM($J217:$AB217)*(Eksplikatsioon!AF218)/SUMPRODUCT($J217:$AB217,Eksplikatsioon!$O218:$AG218),"")),"")</f>
        <v/>
      </c>
      <c r="AU217" s="52" t="str">
        <f>IFERROR(IF($G217=Tabelid!$L$6,$E217*AB217,IFERROR($E217*AB217/SUM($J217:$AB217)*(Eksplikatsioon!AG218)/SUMPRODUCT($J217:$AB217,Eksplikatsioon!$O218:$AG218),"")),"")</f>
        <v/>
      </c>
    </row>
    <row r="218" spans="1:47" x14ac:dyDescent="0.25">
      <c r="A218" s="38" t="str">
        <f>IF(Eksplikatsioon!A219=0,"",Eksplikatsioon!A219)</f>
        <v/>
      </c>
      <c r="B218" s="38" t="str">
        <f>IF(Eksplikatsioon!B219=0,"",Eksplikatsioon!B219)</f>
        <v/>
      </c>
      <c r="C218" s="38" t="str">
        <f>IF(Eksplikatsioon!C219=0,"",Eksplikatsioon!C219)</f>
        <v/>
      </c>
      <c r="D218" s="38" t="str">
        <f>IF(Eksplikatsioon!D219=0,"",Eksplikatsioon!D219)</f>
        <v/>
      </c>
      <c r="E218" s="38" t="str">
        <f>IF(Eksplikatsioon!F219=0,"",Eksplikatsioon!F219)</f>
        <v/>
      </c>
      <c r="F218" s="38" t="str">
        <f>IF(Eksplikatsioon!H219=0,"",Eksplikatsioon!H219)</f>
        <v/>
      </c>
      <c r="G218" s="38" t="str">
        <f>IF(Eksplikatsioon!J219=0,"",Eksplikatsioon!J219)</f>
        <v/>
      </c>
      <c r="H218" s="38" t="str">
        <f>IF(Eksplikatsioon!K219=0,"",Eksplikatsioon!K219)</f>
        <v/>
      </c>
      <c r="I218" s="38" t="str">
        <f>IF(Eksplikatsioon!L219=0,"",Eksplikatsioon!L219)</f>
        <v/>
      </c>
      <c r="J218" s="52"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52"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52"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52"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52"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52"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52"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52"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52"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52"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52"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52"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52"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52"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52"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52"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52"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52"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52"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52" t="str">
        <f>IFERROR(IF($G218=Tabelid!$L$6,$E218*J218,IFERROR($E218*J218/SUM($J218:$AB218)*(Eksplikatsioon!O219)/SUMPRODUCT($J218:$AB218,Eksplikatsioon!$O219:$AG219),"")),"")</f>
        <v/>
      </c>
      <c r="AD218" s="52" t="str">
        <f>IFERROR(IF($G218=Tabelid!$L$6,$E218*K218,IFERROR($E218*K218/SUM($J218:$AB218)*(Eksplikatsioon!P219)/SUMPRODUCT($J218:$AB218,Eksplikatsioon!$O219:$AG219),"")),"")</f>
        <v/>
      </c>
      <c r="AE218" s="52" t="str">
        <f>IFERROR(IF($G218=Tabelid!$L$6,$E218*L218,IFERROR($E218*L218/SUM($J218:$AB218)*(Eksplikatsioon!Q219)/SUMPRODUCT($J218:$AB218,Eksplikatsioon!$O219:$AG219),"")),"")</f>
        <v/>
      </c>
      <c r="AF218" s="52" t="str">
        <f>IFERROR(IF($G218=Tabelid!$L$6,$E218*M218,IFERROR($E218*M218/SUM($J218:$AB218)*(Eksplikatsioon!R219)/SUMPRODUCT($J218:$AB218,Eksplikatsioon!$O219:$AG219),"")),"")</f>
        <v/>
      </c>
      <c r="AG218" s="52" t="str">
        <f>IFERROR(IF($G218=Tabelid!$L$6,$E218*N218,IFERROR($E218*N218/SUM($J218:$AB218)*(Eksplikatsioon!S219)/SUMPRODUCT($J218:$AB218,Eksplikatsioon!$O219:$AG219),"")),"")</f>
        <v/>
      </c>
      <c r="AH218" s="52" t="str">
        <f>IFERROR(IF($G218=Tabelid!$L$6,$E218*O218,IFERROR($E218*O218/SUM($J218:$AB218)*(Eksplikatsioon!T219)/SUMPRODUCT($J218:$AB218,Eksplikatsioon!$O219:$AG219),"")),"")</f>
        <v/>
      </c>
      <c r="AI218" s="52" t="str">
        <f>IFERROR(IF($G218=Tabelid!$L$6,$E218*P218,IFERROR($E218*P218/SUM($J218:$AB218)*(Eksplikatsioon!U219)/SUMPRODUCT($J218:$AB218,Eksplikatsioon!$O219:$AG219),"")),"")</f>
        <v/>
      </c>
      <c r="AJ218" s="52" t="str">
        <f>IFERROR(IF($G218=Tabelid!$L$6,$E218*Q218,IFERROR($E218*Q218/SUM($J218:$AB218)*(Eksplikatsioon!V219)/SUMPRODUCT($J218:$AB218,Eksplikatsioon!$O219:$AG219),"")),"")</f>
        <v/>
      </c>
      <c r="AK218" s="52" t="str">
        <f>IFERROR(IF($G218=Tabelid!$L$6,$E218*R218,IFERROR($E218*R218/SUM($J218:$AB218)*(Eksplikatsioon!W219)/SUMPRODUCT($J218:$AB218,Eksplikatsioon!$O219:$AG219),"")),"")</f>
        <v/>
      </c>
      <c r="AL218" s="52" t="str">
        <f>IFERROR(IF($G218=Tabelid!$L$6,$E218*S218,IFERROR($E218*S218/SUM($J218:$AB218)*(Eksplikatsioon!X219)/SUMPRODUCT($J218:$AB218,Eksplikatsioon!$O219:$AG219),"")),"")</f>
        <v/>
      </c>
      <c r="AM218" s="52" t="str">
        <f>IFERROR(IF($G218=Tabelid!$L$6,$E218*T218,IFERROR($E218*T218/SUM($J218:$AB218)*(Eksplikatsioon!Y219)/SUMPRODUCT($J218:$AB218,Eksplikatsioon!$O219:$AG219),"")),"")</f>
        <v/>
      </c>
      <c r="AN218" s="52" t="str">
        <f>IFERROR(IF($G218=Tabelid!$L$6,$E218*U218,IFERROR($E218*U218/SUM($J218:$AB218)*(Eksplikatsioon!Z219)/SUMPRODUCT($J218:$AB218,Eksplikatsioon!$O219:$AG219),"")),"")</f>
        <v/>
      </c>
      <c r="AO218" s="52" t="str">
        <f>IFERROR(IF($G218=Tabelid!$L$6,$E218*V218,IFERROR($E218*V218/SUM($J218:$AB218)*(Eksplikatsioon!AA219)/SUMPRODUCT($J218:$AB218,Eksplikatsioon!$O219:$AG219),"")),"")</f>
        <v/>
      </c>
      <c r="AP218" s="52" t="str">
        <f>IFERROR(IF($G218=Tabelid!$L$6,$E218*W218,IFERROR($E218*W218/SUM($J218:$AB218)*(Eksplikatsioon!AB219)/SUMPRODUCT($J218:$AB218,Eksplikatsioon!$O219:$AG219),"")),"")</f>
        <v/>
      </c>
      <c r="AQ218" s="52" t="str">
        <f>IFERROR(IF($G218=Tabelid!$L$6,$E218*X218,IFERROR($E218*X218/SUM($J218:$AB218)*(Eksplikatsioon!AC219)/SUMPRODUCT($J218:$AB218,Eksplikatsioon!$O219:$AG219),"")),"")</f>
        <v/>
      </c>
      <c r="AR218" s="52" t="str">
        <f>IFERROR(IF($G218=Tabelid!$L$6,$E218*Y218,IFERROR($E218*Y218/SUM($J218:$AB218)*(Eksplikatsioon!AD219)/SUMPRODUCT($J218:$AB218,Eksplikatsioon!$O219:$AG219),"")),"")</f>
        <v/>
      </c>
      <c r="AS218" s="52" t="str">
        <f>IFERROR(IF($G218=Tabelid!$L$6,$E218*Z218,IFERROR($E218*Z218/SUM($J218:$AB218)*(Eksplikatsioon!AE219)/SUMPRODUCT($J218:$AB218,Eksplikatsioon!$O219:$AG219),"")),"")</f>
        <v/>
      </c>
      <c r="AT218" s="52" t="str">
        <f>IFERROR(IF($G218=Tabelid!$L$6,$E218*AA218,IFERROR($E218*AA218/SUM($J218:$AB218)*(Eksplikatsioon!AF219)/SUMPRODUCT($J218:$AB218,Eksplikatsioon!$O219:$AG219),"")),"")</f>
        <v/>
      </c>
      <c r="AU218" s="52" t="str">
        <f>IFERROR(IF($G218=Tabelid!$L$6,$E218*AB218,IFERROR($E218*AB218/SUM($J218:$AB218)*(Eksplikatsioon!AG219)/SUMPRODUCT($J218:$AB218,Eksplikatsioon!$O219:$AG219),"")),"")</f>
        <v/>
      </c>
    </row>
    <row r="219" spans="1:47" x14ac:dyDescent="0.25">
      <c r="A219" s="38" t="str">
        <f>IF(Eksplikatsioon!A220=0,"",Eksplikatsioon!A220)</f>
        <v/>
      </c>
      <c r="B219" s="38" t="str">
        <f>IF(Eksplikatsioon!B220=0,"",Eksplikatsioon!B220)</f>
        <v/>
      </c>
      <c r="C219" s="38" t="str">
        <f>IF(Eksplikatsioon!C220=0,"",Eksplikatsioon!C220)</f>
        <v/>
      </c>
      <c r="D219" s="38" t="str">
        <f>IF(Eksplikatsioon!D220=0,"",Eksplikatsioon!D220)</f>
        <v/>
      </c>
      <c r="E219" s="38" t="str">
        <f>IF(Eksplikatsioon!F220=0,"",Eksplikatsioon!F220)</f>
        <v/>
      </c>
      <c r="F219" s="38" t="str">
        <f>IF(Eksplikatsioon!H220=0,"",Eksplikatsioon!H220)</f>
        <v/>
      </c>
      <c r="G219" s="38" t="str">
        <f>IF(Eksplikatsioon!J220=0,"",Eksplikatsioon!J220)</f>
        <v/>
      </c>
      <c r="H219" s="38" t="str">
        <f>IF(Eksplikatsioon!K220=0,"",Eksplikatsioon!K220)</f>
        <v/>
      </c>
      <c r="I219" s="38" t="str">
        <f>IF(Eksplikatsioon!L220=0,"",Eksplikatsioon!L220)</f>
        <v/>
      </c>
      <c r="J219" s="52"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52"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52"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52"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52"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52"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52"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52"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52"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52"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52"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52"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52"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52"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52"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52"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52"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52"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52"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52" t="str">
        <f>IFERROR(IF($G219=Tabelid!$L$6,$E219*J219,IFERROR($E219*J219/SUM($J219:$AB219)*(Eksplikatsioon!O220)/SUMPRODUCT($J219:$AB219,Eksplikatsioon!$O220:$AG220),"")),"")</f>
        <v/>
      </c>
      <c r="AD219" s="52" t="str">
        <f>IFERROR(IF($G219=Tabelid!$L$6,$E219*K219,IFERROR($E219*K219/SUM($J219:$AB219)*(Eksplikatsioon!P220)/SUMPRODUCT($J219:$AB219,Eksplikatsioon!$O220:$AG220),"")),"")</f>
        <v/>
      </c>
      <c r="AE219" s="52" t="str">
        <f>IFERROR(IF($G219=Tabelid!$L$6,$E219*L219,IFERROR($E219*L219/SUM($J219:$AB219)*(Eksplikatsioon!Q220)/SUMPRODUCT($J219:$AB219,Eksplikatsioon!$O220:$AG220),"")),"")</f>
        <v/>
      </c>
      <c r="AF219" s="52" t="str">
        <f>IFERROR(IF($G219=Tabelid!$L$6,$E219*M219,IFERROR($E219*M219/SUM($J219:$AB219)*(Eksplikatsioon!R220)/SUMPRODUCT($J219:$AB219,Eksplikatsioon!$O220:$AG220),"")),"")</f>
        <v/>
      </c>
      <c r="AG219" s="52" t="str">
        <f>IFERROR(IF($G219=Tabelid!$L$6,$E219*N219,IFERROR($E219*N219/SUM($J219:$AB219)*(Eksplikatsioon!S220)/SUMPRODUCT($J219:$AB219,Eksplikatsioon!$O220:$AG220),"")),"")</f>
        <v/>
      </c>
      <c r="AH219" s="52" t="str">
        <f>IFERROR(IF($G219=Tabelid!$L$6,$E219*O219,IFERROR($E219*O219/SUM($J219:$AB219)*(Eksplikatsioon!T220)/SUMPRODUCT($J219:$AB219,Eksplikatsioon!$O220:$AG220),"")),"")</f>
        <v/>
      </c>
      <c r="AI219" s="52" t="str">
        <f>IFERROR(IF($G219=Tabelid!$L$6,$E219*P219,IFERROR($E219*P219/SUM($J219:$AB219)*(Eksplikatsioon!U220)/SUMPRODUCT($J219:$AB219,Eksplikatsioon!$O220:$AG220),"")),"")</f>
        <v/>
      </c>
      <c r="AJ219" s="52" t="str">
        <f>IFERROR(IF($G219=Tabelid!$L$6,$E219*Q219,IFERROR($E219*Q219/SUM($J219:$AB219)*(Eksplikatsioon!V220)/SUMPRODUCT($J219:$AB219,Eksplikatsioon!$O220:$AG220),"")),"")</f>
        <v/>
      </c>
      <c r="AK219" s="52" t="str">
        <f>IFERROR(IF($G219=Tabelid!$L$6,$E219*R219,IFERROR($E219*R219/SUM($J219:$AB219)*(Eksplikatsioon!W220)/SUMPRODUCT($J219:$AB219,Eksplikatsioon!$O220:$AG220),"")),"")</f>
        <v/>
      </c>
      <c r="AL219" s="52" t="str">
        <f>IFERROR(IF($G219=Tabelid!$L$6,$E219*S219,IFERROR($E219*S219/SUM($J219:$AB219)*(Eksplikatsioon!X220)/SUMPRODUCT($J219:$AB219,Eksplikatsioon!$O220:$AG220),"")),"")</f>
        <v/>
      </c>
      <c r="AM219" s="52" t="str">
        <f>IFERROR(IF($G219=Tabelid!$L$6,$E219*T219,IFERROR($E219*T219/SUM($J219:$AB219)*(Eksplikatsioon!Y220)/SUMPRODUCT($J219:$AB219,Eksplikatsioon!$O220:$AG220),"")),"")</f>
        <v/>
      </c>
      <c r="AN219" s="52" t="str">
        <f>IFERROR(IF($G219=Tabelid!$L$6,$E219*U219,IFERROR($E219*U219/SUM($J219:$AB219)*(Eksplikatsioon!Z220)/SUMPRODUCT($J219:$AB219,Eksplikatsioon!$O220:$AG220),"")),"")</f>
        <v/>
      </c>
      <c r="AO219" s="52" t="str">
        <f>IFERROR(IF($G219=Tabelid!$L$6,$E219*V219,IFERROR($E219*V219/SUM($J219:$AB219)*(Eksplikatsioon!AA220)/SUMPRODUCT($J219:$AB219,Eksplikatsioon!$O220:$AG220),"")),"")</f>
        <v/>
      </c>
      <c r="AP219" s="52" t="str">
        <f>IFERROR(IF($G219=Tabelid!$L$6,$E219*W219,IFERROR($E219*W219/SUM($J219:$AB219)*(Eksplikatsioon!AB220)/SUMPRODUCT($J219:$AB219,Eksplikatsioon!$O220:$AG220),"")),"")</f>
        <v/>
      </c>
      <c r="AQ219" s="52" t="str">
        <f>IFERROR(IF($G219=Tabelid!$L$6,$E219*X219,IFERROR($E219*X219/SUM($J219:$AB219)*(Eksplikatsioon!AC220)/SUMPRODUCT($J219:$AB219,Eksplikatsioon!$O220:$AG220),"")),"")</f>
        <v/>
      </c>
      <c r="AR219" s="52" t="str">
        <f>IFERROR(IF($G219=Tabelid!$L$6,$E219*Y219,IFERROR($E219*Y219/SUM($J219:$AB219)*(Eksplikatsioon!AD220)/SUMPRODUCT($J219:$AB219,Eksplikatsioon!$O220:$AG220),"")),"")</f>
        <v/>
      </c>
      <c r="AS219" s="52" t="str">
        <f>IFERROR(IF($G219=Tabelid!$L$6,$E219*Z219,IFERROR($E219*Z219/SUM($J219:$AB219)*(Eksplikatsioon!AE220)/SUMPRODUCT($J219:$AB219,Eksplikatsioon!$O220:$AG220),"")),"")</f>
        <v/>
      </c>
      <c r="AT219" s="52" t="str">
        <f>IFERROR(IF($G219=Tabelid!$L$6,$E219*AA219,IFERROR($E219*AA219/SUM($J219:$AB219)*(Eksplikatsioon!AF220)/SUMPRODUCT($J219:$AB219,Eksplikatsioon!$O220:$AG220),"")),"")</f>
        <v/>
      </c>
      <c r="AU219" s="52" t="str">
        <f>IFERROR(IF($G219=Tabelid!$L$6,$E219*AB219,IFERROR($E219*AB219/SUM($J219:$AB219)*(Eksplikatsioon!AG220)/SUMPRODUCT($J219:$AB219,Eksplikatsioon!$O220:$AG220),"")),"")</f>
        <v/>
      </c>
    </row>
    <row r="220" spans="1:47" x14ac:dyDescent="0.25">
      <c r="A220" s="38" t="str">
        <f>IF(Eksplikatsioon!A221=0,"",Eksplikatsioon!A221)</f>
        <v/>
      </c>
      <c r="B220" s="38" t="str">
        <f>IF(Eksplikatsioon!B221=0,"",Eksplikatsioon!B221)</f>
        <v/>
      </c>
      <c r="C220" s="38" t="str">
        <f>IF(Eksplikatsioon!C221=0,"",Eksplikatsioon!C221)</f>
        <v/>
      </c>
      <c r="D220" s="38" t="str">
        <f>IF(Eksplikatsioon!D221=0,"",Eksplikatsioon!D221)</f>
        <v/>
      </c>
      <c r="E220" s="38" t="str">
        <f>IF(Eksplikatsioon!F221=0,"",Eksplikatsioon!F221)</f>
        <v/>
      </c>
      <c r="F220" s="38" t="str">
        <f>IF(Eksplikatsioon!H221=0,"",Eksplikatsioon!H221)</f>
        <v/>
      </c>
      <c r="G220" s="38" t="str">
        <f>IF(Eksplikatsioon!J221=0,"",Eksplikatsioon!J221)</f>
        <v/>
      </c>
      <c r="H220" s="38" t="str">
        <f>IF(Eksplikatsioon!K221=0,"",Eksplikatsioon!K221)</f>
        <v/>
      </c>
      <c r="I220" s="38" t="str">
        <f>IF(Eksplikatsioon!L221=0,"",Eksplikatsioon!L221)</f>
        <v/>
      </c>
      <c r="J220" s="52"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52"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52"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52"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52"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52"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52"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52"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52"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52"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52"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52"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52"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52"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52"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52"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52"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52"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52"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52" t="str">
        <f>IFERROR(IF($G220=Tabelid!$L$6,$E220*J220,IFERROR($E220*J220/SUM($J220:$AB220)*(Eksplikatsioon!O221)/SUMPRODUCT($J220:$AB220,Eksplikatsioon!$O221:$AG221),"")),"")</f>
        <v/>
      </c>
      <c r="AD220" s="52" t="str">
        <f>IFERROR(IF($G220=Tabelid!$L$6,$E220*K220,IFERROR($E220*K220/SUM($J220:$AB220)*(Eksplikatsioon!P221)/SUMPRODUCT($J220:$AB220,Eksplikatsioon!$O221:$AG221),"")),"")</f>
        <v/>
      </c>
      <c r="AE220" s="52" t="str">
        <f>IFERROR(IF($G220=Tabelid!$L$6,$E220*L220,IFERROR($E220*L220/SUM($J220:$AB220)*(Eksplikatsioon!Q221)/SUMPRODUCT($J220:$AB220,Eksplikatsioon!$O221:$AG221),"")),"")</f>
        <v/>
      </c>
      <c r="AF220" s="52" t="str">
        <f>IFERROR(IF($G220=Tabelid!$L$6,$E220*M220,IFERROR($E220*M220/SUM($J220:$AB220)*(Eksplikatsioon!R221)/SUMPRODUCT($J220:$AB220,Eksplikatsioon!$O221:$AG221),"")),"")</f>
        <v/>
      </c>
      <c r="AG220" s="52" t="str">
        <f>IFERROR(IF($G220=Tabelid!$L$6,$E220*N220,IFERROR($E220*N220/SUM($J220:$AB220)*(Eksplikatsioon!S221)/SUMPRODUCT($J220:$AB220,Eksplikatsioon!$O221:$AG221),"")),"")</f>
        <v/>
      </c>
      <c r="AH220" s="52" t="str">
        <f>IFERROR(IF($G220=Tabelid!$L$6,$E220*O220,IFERROR($E220*O220/SUM($J220:$AB220)*(Eksplikatsioon!T221)/SUMPRODUCT($J220:$AB220,Eksplikatsioon!$O221:$AG221),"")),"")</f>
        <v/>
      </c>
      <c r="AI220" s="52" t="str">
        <f>IFERROR(IF($G220=Tabelid!$L$6,$E220*P220,IFERROR($E220*P220/SUM($J220:$AB220)*(Eksplikatsioon!U221)/SUMPRODUCT($J220:$AB220,Eksplikatsioon!$O221:$AG221),"")),"")</f>
        <v/>
      </c>
      <c r="AJ220" s="52" t="str">
        <f>IFERROR(IF($G220=Tabelid!$L$6,$E220*Q220,IFERROR($E220*Q220/SUM($J220:$AB220)*(Eksplikatsioon!V221)/SUMPRODUCT($J220:$AB220,Eksplikatsioon!$O221:$AG221),"")),"")</f>
        <v/>
      </c>
      <c r="AK220" s="52" t="str">
        <f>IFERROR(IF($G220=Tabelid!$L$6,$E220*R220,IFERROR($E220*R220/SUM($J220:$AB220)*(Eksplikatsioon!W221)/SUMPRODUCT($J220:$AB220,Eksplikatsioon!$O221:$AG221),"")),"")</f>
        <v/>
      </c>
      <c r="AL220" s="52" t="str">
        <f>IFERROR(IF($G220=Tabelid!$L$6,$E220*S220,IFERROR($E220*S220/SUM($J220:$AB220)*(Eksplikatsioon!X221)/SUMPRODUCT($J220:$AB220,Eksplikatsioon!$O221:$AG221),"")),"")</f>
        <v/>
      </c>
      <c r="AM220" s="52" t="str">
        <f>IFERROR(IF($G220=Tabelid!$L$6,$E220*T220,IFERROR($E220*T220/SUM($J220:$AB220)*(Eksplikatsioon!Y221)/SUMPRODUCT($J220:$AB220,Eksplikatsioon!$O221:$AG221),"")),"")</f>
        <v/>
      </c>
      <c r="AN220" s="52" t="str">
        <f>IFERROR(IF($G220=Tabelid!$L$6,$E220*U220,IFERROR($E220*U220/SUM($J220:$AB220)*(Eksplikatsioon!Z221)/SUMPRODUCT($J220:$AB220,Eksplikatsioon!$O221:$AG221),"")),"")</f>
        <v/>
      </c>
      <c r="AO220" s="52" t="str">
        <f>IFERROR(IF($G220=Tabelid!$L$6,$E220*V220,IFERROR($E220*V220/SUM($J220:$AB220)*(Eksplikatsioon!AA221)/SUMPRODUCT($J220:$AB220,Eksplikatsioon!$O221:$AG221),"")),"")</f>
        <v/>
      </c>
      <c r="AP220" s="52" t="str">
        <f>IFERROR(IF($G220=Tabelid!$L$6,$E220*W220,IFERROR($E220*W220/SUM($J220:$AB220)*(Eksplikatsioon!AB221)/SUMPRODUCT($J220:$AB220,Eksplikatsioon!$O221:$AG221),"")),"")</f>
        <v/>
      </c>
      <c r="AQ220" s="52" t="str">
        <f>IFERROR(IF($G220=Tabelid!$L$6,$E220*X220,IFERROR($E220*X220/SUM($J220:$AB220)*(Eksplikatsioon!AC221)/SUMPRODUCT($J220:$AB220,Eksplikatsioon!$O221:$AG221),"")),"")</f>
        <v/>
      </c>
      <c r="AR220" s="52" t="str">
        <f>IFERROR(IF($G220=Tabelid!$L$6,$E220*Y220,IFERROR($E220*Y220/SUM($J220:$AB220)*(Eksplikatsioon!AD221)/SUMPRODUCT($J220:$AB220,Eksplikatsioon!$O221:$AG221),"")),"")</f>
        <v/>
      </c>
      <c r="AS220" s="52" t="str">
        <f>IFERROR(IF($G220=Tabelid!$L$6,$E220*Z220,IFERROR($E220*Z220/SUM($J220:$AB220)*(Eksplikatsioon!AE221)/SUMPRODUCT($J220:$AB220,Eksplikatsioon!$O221:$AG221),"")),"")</f>
        <v/>
      </c>
      <c r="AT220" s="52" t="str">
        <f>IFERROR(IF($G220=Tabelid!$L$6,$E220*AA220,IFERROR($E220*AA220/SUM($J220:$AB220)*(Eksplikatsioon!AF221)/SUMPRODUCT($J220:$AB220,Eksplikatsioon!$O221:$AG221),"")),"")</f>
        <v/>
      </c>
      <c r="AU220" s="52" t="str">
        <f>IFERROR(IF($G220=Tabelid!$L$6,$E220*AB220,IFERROR($E220*AB220/SUM($J220:$AB220)*(Eksplikatsioon!AG221)/SUMPRODUCT($J220:$AB220,Eksplikatsioon!$O221:$AG221),"")),"")</f>
        <v/>
      </c>
    </row>
    <row r="221" spans="1:47" x14ac:dyDescent="0.25">
      <c r="A221" s="38" t="str">
        <f>IF(Eksplikatsioon!A222=0,"",Eksplikatsioon!A222)</f>
        <v/>
      </c>
      <c r="B221" s="38" t="str">
        <f>IF(Eksplikatsioon!B222=0,"",Eksplikatsioon!B222)</f>
        <v/>
      </c>
      <c r="C221" s="38" t="str">
        <f>IF(Eksplikatsioon!C222=0,"",Eksplikatsioon!C222)</f>
        <v/>
      </c>
      <c r="D221" s="38" t="str">
        <f>IF(Eksplikatsioon!D222=0,"",Eksplikatsioon!D222)</f>
        <v/>
      </c>
      <c r="E221" s="38" t="str">
        <f>IF(Eksplikatsioon!F222=0,"",Eksplikatsioon!F222)</f>
        <v/>
      </c>
      <c r="F221" s="38" t="str">
        <f>IF(Eksplikatsioon!H222=0,"",Eksplikatsioon!H222)</f>
        <v/>
      </c>
      <c r="G221" s="38" t="str">
        <f>IF(Eksplikatsioon!J222=0,"",Eksplikatsioon!J222)</f>
        <v/>
      </c>
      <c r="H221" s="38" t="str">
        <f>IF(Eksplikatsioon!K222=0,"",Eksplikatsioon!K222)</f>
        <v/>
      </c>
      <c r="I221" s="38" t="str">
        <f>IF(Eksplikatsioon!L222=0,"",Eksplikatsioon!L222)</f>
        <v/>
      </c>
      <c r="J221" s="52"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52"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52"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52"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52"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52"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52"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52"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52"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52"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52"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52"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52"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52"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52"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52"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52"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52"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52"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52" t="str">
        <f>IFERROR(IF($G221=Tabelid!$L$6,$E221*J221,IFERROR($E221*J221/SUM($J221:$AB221)*(Eksplikatsioon!O222)/SUMPRODUCT($J221:$AB221,Eksplikatsioon!$O222:$AG222),"")),"")</f>
        <v/>
      </c>
      <c r="AD221" s="52" t="str">
        <f>IFERROR(IF($G221=Tabelid!$L$6,$E221*K221,IFERROR($E221*K221/SUM($J221:$AB221)*(Eksplikatsioon!P222)/SUMPRODUCT($J221:$AB221,Eksplikatsioon!$O222:$AG222),"")),"")</f>
        <v/>
      </c>
      <c r="AE221" s="52" t="str">
        <f>IFERROR(IF($G221=Tabelid!$L$6,$E221*L221,IFERROR($E221*L221/SUM($J221:$AB221)*(Eksplikatsioon!Q222)/SUMPRODUCT($J221:$AB221,Eksplikatsioon!$O222:$AG222),"")),"")</f>
        <v/>
      </c>
      <c r="AF221" s="52" t="str">
        <f>IFERROR(IF($G221=Tabelid!$L$6,$E221*M221,IFERROR($E221*M221/SUM($J221:$AB221)*(Eksplikatsioon!R222)/SUMPRODUCT($J221:$AB221,Eksplikatsioon!$O222:$AG222),"")),"")</f>
        <v/>
      </c>
      <c r="AG221" s="52" t="str">
        <f>IFERROR(IF($G221=Tabelid!$L$6,$E221*N221,IFERROR($E221*N221/SUM($J221:$AB221)*(Eksplikatsioon!S222)/SUMPRODUCT($J221:$AB221,Eksplikatsioon!$O222:$AG222),"")),"")</f>
        <v/>
      </c>
      <c r="AH221" s="52" t="str">
        <f>IFERROR(IF($G221=Tabelid!$L$6,$E221*O221,IFERROR($E221*O221/SUM($J221:$AB221)*(Eksplikatsioon!T222)/SUMPRODUCT($J221:$AB221,Eksplikatsioon!$O222:$AG222),"")),"")</f>
        <v/>
      </c>
      <c r="AI221" s="52" t="str">
        <f>IFERROR(IF($G221=Tabelid!$L$6,$E221*P221,IFERROR($E221*P221/SUM($J221:$AB221)*(Eksplikatsioon!U222)/SUMPRODUCT($J221:$AB221,Eksplikatsioon!$O222:$AG222),"")),"")</f>
        <v/>
      </c>
      <c r="AJ221" s="52" t="str">
        <f>IFERROR(IF($G221=Tabelid!$L$6,$E221*Q221,IFERROR($E221*Q221/SUM($J221:$AB221)*(Eksplikatsioon!V222)/SUMPRODUCT($J221:$AB221,Eksplikatsioon!$O222:$AG222),"")),"")</f>
        <v/>
      </c>
      <c r="AK221" s="52" t="str">
        <f>IFERROR(IF($G221=Tabelid!$L$6,$E221*R221,IFERROR($E221*R221/SUM($J221:$AB221)*(Eksplikatsioon!W222)/SUMPRODUCT($J221:$AB221,Eksplikatsioon!$O222:$AG222),"")),"")</f>
        <v/>
      </c>
      <c r="AL221" s="52" t="str">
        <f>IFERROR(IF($G221=Tabelid!$L$6,$E221*S221,IFERROR($E221*S221/SUM($J221:$AB221)*(Eksplikatsioon!X222)/SUMPRODUCT($J221:$AB221,Eksplikatsioon!$O222:$AG222),"")),"")</f>
        <v/>
      </c>
      <c r="AM221" s="52" t="str">
        <f>IFERROR(IF($G221=Tabelid!$L$6,$E221*T221,IFERROR($E221*T221/SUM($J221:$AB221)*(Eksplikatsioon!Y222)/SUMPRODUCT($J221:$AB221,Eksplikatsioon!$O222:$AG222),"")),"")</f>
        <v/>
      </c>
      <c r="AN221" s="52" t="str">
        <f>IFERROR(IF($G221=Tabelid!$L$6,$E221*U221,IFERROR($E221*U221/SUM($J221:$AB221)*(Eksplikatsioon!Z222)/SUMPRODUCT($J221:$AB221,Eksplikatsioon!$O222:$AG222),"")),"")</f>
        <v/>
      </c>
      <c r="AO221" s="52" t="str">
        <f>IFERROR(IF($G221=Tabelid!$L$6,$E221*V221,IFERROR($E221*V221/SUM($J221:$AB221)*(Eksplikatsioon!AA222)/SUMPRODUCT($J221:$AB221,Eksplikatsioon!$O222:$AG222),"")),"")</f>
        <v/>
      </c>
      <c r="AP221" s="52" t="str">
        <f>IFERROR(IF($G221=Tabelid!$L$6,$E221*W221,IFERROR($E221*W221/SUM($J221:$AB221)*(Eksplikatsioon!AB222)/SUMPRODUCT($J221:$AB221,Eksplikatsioon!$O222:$AG222),"")),"")</f>
        <v/>
      </c>
      <c r="AQ221" s="52" t="str">
        <f>IFERROR(IF($G221=Tabelid!$L$6,$E221*X221,IFERROR($E221*X221/SUM($J221:$AB221)*(Eksplikatsioon!AC222)/SUMPRODUCT($J221:$AB221,Eksplikatsioon!$O222:$AG222),"")),"")</f>
        <v/>
      </c>
      <c r="AR221" s="52" t="str">
        <f>IFERROR(IF($G221=Tabelid!$L$6,$E221*Y221,IFERROR($E221*Y221/SUM($J221:$AB221)*(Eksplikatsioon!AD222)/SUMPRODUCT($J221:$AB221,Eksplikatsioon!$O222:$AG222),"")),"")</f>
        <v/>
      </c>
      <c r="AS221" s="52" t="str">
        <f>IFERROR(IF($G221=Tabelid!$L$6,$E221*Z221,IFERROR($E221*Z221/SUM($J221:$AB221)*(Eksplikatsioon!AE222)/SUMPRODUCT($J221:$AB221,Eksplikatsioon!$O222:$AG222),"")),"")</f>
        <v/>
      </c>
      <c r="AT221" s="52" t="str">
        <f>IFERROR(IF($G221=Tabelid!$L$6,$E221*AA221,IFERROR($E221*AA221/SUM($J221:$AB221)*(Eksplikatsioon!AF222)/SUMPRODUCT($J221:$AB221,Eksplikatsioon!$O222:$AG222),"")),"")</f>
        <v/>
      </c>
      <c r="AU221" s="52" t="str">
        <f>IFERROR(IF($G221=Tabelid!$L$6,$E221*AB221,IFERROR($E221*AB221/SUM($J221:$AB221)*(Eksplikatsioon!AG222)/SUMPRODUCT($J221:$AB221,Eksplikatsioon!$O222:$AG222),"")),"")</f>
        <v/>
      </c>
    </row>
    <row r="222" spans="1:47" x14ac:dyDescent="0.25">
      <c r="A222" s="38" t="str">
        <f>IF(Eksplikatsioon!A223=0,"",Eksplikatsioon!A223)</f>
        <v/>
      </c>
      <c r="B222" s="38" t="str">
        <f>IF(Eksplikatsioon!B223=0,"",Eksplikatsioon!B223)</f>
        <v/>
      </c>
      <c r="C222" s="38" t="str">
        <f>IF(Eksplikatsioon!C223=0,"",Eksplikatsioon!C223)</f>
        <v/>
      </c>
      <c r="D222" s="38" t="str">
        <f>IF(Eksplikatsioon!D223=0,"",Eksplikatsioon!D223)</f>
        <v/>
      </c>
      <c r="E222" s="38" t="str">
        <f>IF(Eksplikatsioon!F223=0,"",Eksplikatsioon!F223)</f>
        <v/>
      </c>
      <c r="F222" s="38" t="str">
        <f>IF(Eksplikatsioon!H223=0,"",Eksplikatsioon!H223)</f>
        <v/>
      </c>
      <c r="G222" s="38" t="str">
        <f>IF(Eksplikatsioon!J223=0,"",Eksplikatsioon!J223)</f>
        <v/>
      </c>
      <c r="H222" s="38" t="str">
        <f>IF(Eksplikatsioon!K223=0,"",Eksplikatsioon!K223)</f>
        <v/>
      </c>
      <c r="I222" s="38" t="str">
        <f>IF(Eksplikatsioon!L223=0,"",Eksplikatsioon!L223)</f>
        <v/>
      </c>
      <c r="J222" s="52"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52"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52"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52"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52"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52"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52"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52"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52"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52"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52"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52"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52"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52"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52"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52"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52"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52"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52"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52" t="str">
        <f>IFERROR(IF($G222=Tabelid!$L$6,$E222*J222,IFERROR($E222*J222/SUM($J222:$AB222)*(Eksplikatsioon!O223)/SUMPRODUCT($J222:$AB222,Eksplikatsioon!$O223:$AG223),"")),"")</f>
        <v/>
      </c>
      <c r="AD222" s="52" t="str">
        <f>IFERROR(IF($G222=Tabelid!$L$6,$E222*K222,IFERROR($E222*K222/SUM($J222:$AB222)*(Eksplikatsioon!P223)/SUMPRODUCT($J222:$AB222,Eksplikatsioon!$O223:$AG223),"")),"")</f>
        <v/>
      </c>
      <c r="AE222" s="52" t="str">
        <f>IFERROR(IF($G222=Tabelid!$L$6,$E222*L222,IFERROR($E222*L222/SUM($J222:$AB222)*(Eksplikatsioon!Q223)/SUMPRODUCT($J222:$AB222,Eksplikatsioon!$O223:$AG223),"")),"")</f>
        <v/>
      </c>
      <c r="AF222" s="52" t="str">
        <f>IFERROR(IF($G222=Tabelid!$L$6,$E222*M222,IFERROR($E222*M222/SUM($J222:$AB222)*(Eksplikatsioon!R223)/SUMPRODUCT($J222:$AB222,Eksplikatsioon!$O223:$AG223),"")),"")</f>
        <v/>
      </c>
      <c r="AG222" s="52" t="str">
        <f>IFERROR(IF($G222=Tabelid!$L$6,$E222*N222,IFERROR($E222*N222/SUM($J222:$AB222)*(Eksplikatsioon!S223)/SUMPRODUCT($J222:$AB222,Eksplikatsioon!$O223:$AG223),"")),"")</f>
        <v/>
      </c>
      <c r="AH222" s="52" t="str">
        <f>IFERROR(IF($G222=Tabelid!$L$6,$E222*O222,IFERROR($E222*O222/SUM($J222:$AB222)*(Eksplikatsioon!T223)/SUMPRODUCT($J222:$AB222,Eksplikatsioon!$O223:$AG223),"")),"")</f>
        <v/>
      </c>
      <c r="AI222" s="52" t="str">
        <f>IFERROR(IF($G222=Tabelid!$L$6,$E222*P222,IFERROR($E222*P222/SUM($J222:$AB222)*(Eksplikatsioon!U223)/SUMPRODUCT($J222:$AB222,Eksplikatsioon!$O223:$AG223),"")),"")</f>
        <v/>
      </c>
      <c r="AJ222" s="52" t="str">
        <f>IFERROR(IF($G222=Tabelid!$L$6,$E222*Q222,IFERROR($E222*Q222/SUM($J222:$AB222)*(Eksplikatsioon!V223)/SUMPRODUCT($J222:$AB222,Eksplikatsioon!$O223:$AG223),"")),"")</f>
        <v/>
      </c>
      <c r="AK222" s="52" t="str">
        <f>IFERROR(IF($G222=Tabelid!$L$6,$E222*R222,IFERROR($E222*R222/SUM($J222:$AB222)*(Eksplikatsioon!W223)/SUMPRODUCT($J222:$AB222,Eksplikatsioon!$O223:$AG223),"")),"")</f>
        <v/>
      </c>
      <c r="AL222" s="52" t="str">
        <f>IFERROR(IF($G222=Tabelid!$L$6,$E222*S222,IFERROR($E222*S222/SUM($J222:$AB222)*(Eksplikatsioon!X223)/SUMPRODUCT($J222:$AB222,Eksplikatsioon!$O223:$AG223),"")),"")</f>
        <v/>
      </c>
      <c r="AM222" s="52" t="str">
        <f>IFERROR(IF($G222=Tabelid!$L$6,$E222*T222,IFERROR($E222*T222/SUM($J222:$AB222)*(Eksplikatsioon!Y223)/SUMPRODUCT($J222:$AB222,Eksplikatsioon!$O223:$AG223),"")),"")</f>
        <v/>
      </c>
      <c r="AN222" s="52" t="str">
        <f>IFERROR(IF($G222=Tabelid!$L$6,$E222*U222,IFERROR($E222*U222/SUM($J222:$AB222)*(Eksplikatsioon!Z223)/SUMPRODUCT($J222:$AB222,Eksplikatsioon!$O223:$AG223),"")),"")</f>
        <v/>
      </c>
      <c r="AO222" s="52" t="str">
        <f>IFERROR(IF($G222=Tabelid!$L$6,$E222*V222,IFERROR($E222*V222/SUM($J222:$AB222)*(Eksplikatsioon!AA223)/SUMPRODUCT($J222:$AB222,Eksplikatsioon!$O223:$AG223),"")),"")</f>
        <v/>
      </c>
      <c r="AP222" s="52" t="str">
        <f>IFERROR(IF($G222=Tabelid!$L$6,$E222*W222,IFERROR($E222*W222/SUM($J222:$AB222)*(Eksplikatsioon!AB223)/SUMPRODUCT($J222:$AB222,Eksplikatsioon!$O223:$AG223),"")),"")</f>
        <v/>
      </c>
      <c r="AQ222" s="52" t="str">
        <f>IFERROR(IF($G222=Tabelid!$L$6,$E222*X222,IFERROR($E222*X222/SUM($J222:$AB222)*(Eksplikatsioon!AC223)/SUMPRODUCT($J222:$AB222,Eksplikatsioon!$O223:$AG223),"")),"")</f>
        <v/>
      </c>
      <c r="AR222" s="52" t="str">
        <f>IFERROR(IF($G222=Tabelid!$L$6,$E222*Y222,IFERROR($E222*Y222/SUM($J222:$AB222)*(Eksplikatsioon!AD223)/SUMPRODUCT($J222:$AB222,Eksplikatsioon!$O223:$AG223),"")),"")</f>
        <v/>
      </c>
      <c r="AS222" s="52" t="str">
        <f>IFERROR(IF($G222=Tabelid!$L$6,$E222*Z222,IFERROR($E222*Z222/SUM($J222:$AB222)*(Eksplikatsioon!AE223)/SUMPRODUCT($J222:$AB222,Eksplikatsioon!$O223:$AG223),"")),"")</f>
        <v/>
      </c>
      <c r="AT222" s="52" t="str">
        <f>IFERROR(IF($G222=Tabelid!$L$6,$E222*AA222,IFERROR($E222*AA222/SUM($J222:$AB222)*(Eksplikatsioon!AF223)/SUMPRODUCT($J222:$AB222,Eksplikatsioon!$O223:$AG223),"")),"")</f>
        <v/>
      </c>
      <c r="AU222" s="52" t="str">
        <f>IFERROR(IF($G222=Tabelid!$L$6,$E222*AB222,IFERROR($E222*AB222/SUM($J222:$AB222)*(Eksplikatsioon!AG223)/SUMPRODUCT($J222:$AB222,Eksplikatsioon!$O223:$AG223),"")),"")</f>
        <v/>
      </c>
    </row>
    <row r="223" spans="1:47" x14ac:dyDescent="0.25">
      <c r="A223" s="38" t="str">
        <f>IF(Eksplikatsioon!A224=0,"",Eksplikatsioon!A224)</f>
        <v/>
      </c>
      <c r="B223" s="38" t="str">
        <f>IF(Eksplikatsioon!B224=0,"",Eksplikatsioon!B224)</f>
        <v/>
      </c>
      <c r="C223" s="38" t="str">
        <f>IF(Eksplikatsioon!C224=0,"",Eksplikatsioon!C224)</f>
        <v/>
      </c>
      <c r="D223" s="38" t="str">
        <f>IF(Eksplikatsioon!D224=0,"",Eksplikatsioon!D224)</f>
        <v/>
      </c>
      <c r="E223" s="38" t="str">
        <f>IF(Eksplikatsioon!F224=0,"",Eksplikatsioon!F224)</f>
        <v/>
      </c>
      <c r="F223" s="38" t="str">
        <f>IF(Eksplikatsioon!H224=0,"",Eksplikatsioon!H224)</f>
        <v/>
      </c>
      <c r="G223" s="38" t="str">
        <f>IF(Eksplikatsioon!J224=0,"",Eksplikatsioon!J224)</f>
        <v/>
      </c>
      <c r="H223" s="38" t="str">
        <f>IF(Eksplikatsioon!K224=0,"",Eksplikatsioon!K224)</f>
        <v/>
      </c>
      <c r="I223" s="38" t="str">
        <f>IF(Eksplikatsioon!L224=0,"",Eksplikatsioon!L224)</f>
        <v/>
      </c>
      <c r="J223" s="52"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52"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52"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52"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52"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52"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52"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52"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52"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52"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52"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52"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52"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52"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52"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52"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52"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52"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52"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52" t="str">
        <f>IFERROR(IF($G223=Tabelid!$L$6,$E223*J223,IFERROR($E223*J223/SUM($J223:$AB223)*(Eksplikatsioon!O224)/SUMPRODUCT($J223:$AB223,Eksplikatsioon!$O224:$AG224),"")),"")</f>
        <v/>
      </c>
      <c r="AD223" s="52" t="str">
        <f>IFERROR(IF($G223=Tabelid!$L$6,$E223*K223,IFERROR($E223*K223/SUM($J223:$AB223)*(Eksplikatsioon!P224)/SUMPRODUCT($J223:$AB223,Eksplikatsioon!$O224:$AG224),"")),"")</f>
        <v/>
      </c>
      <c r="AE223" s="52" t="str">
        <f>IFERROR(IF($G223=Tabelid!$L$6,$E223*L223,IFERROR($E223*L223/SUM($J223:$AB223)*(Eksplikatsioon!Q224)/SUMPRODUCT($J223:$AB223,Eksplikatsioon!$O224:$AG224),"")),"")</f>
        <v/>
      </c>
      <c r="AF223" s="52" t="str">
        <f>IFERROR(IF($G223=Tabelid!$L$6,$E223*M223,IFERROR($E223*M223/SUM($J223:$AB223)*(Eksplikatsioon!R224)/SUMPRODUCT($J223:$AB223,Eksplikatsioon!$O224:$AG224),"")),"")</f>
        <v/>
      </c>
      <c r="AG223" s="52" t="str">
        <f>IFERROR(IF($G223=Tabelid!$L$6,$E223*N223,IFERROR($E223*N223/SUM($J223:$AB223)*(Eksplikatsioon!S224)/SUMPRODUCT($J223:$AB223,Eksplikatsioon!$O224:$AG224),"")),"")</f>
        <v/>
      </c>
      <c r="AH223" s="52" t="str">
        <f>IFERROR(IF($G223=Tabelid!$L$6,$E223*O223,IFERROR($E223*O223/SUM($J223:$AB223)*(Eksplikatsioon!T224)/SUMPRODUCT($J223:$AB223,Eksplikatsioon!$O224:$AG224),"")),"")</f>
        <v/>
      </c>
      <c r="AI223" s="52" t="str">
        <f>IFERROR(IF($G223=Tabelid!$L$6,$E223*P223,IFERROR($E223*P223/SUM($J223:$AB223)*(Eksplikatsioon!U224)/SUMPRODUCT($J223:$AB223,Eksplikatsioon!$O224:$AG224),"")),"")</f>
        <v/>
      </c>
      <c r="AJ223" s="52" t="str">
        <f>IFERROR(IF($G223=Tabelid!$L$6,$E223*Q223,IFERROR($E223*Q223/SUM($J223:$AB223)*(Eksplikatsioon!V224)/SUMPRODUCT($J223:$AB223,Eksplikatsioon!$O224:$AG224),"")),"")</f>
        <v/>
      </c>
      <c r="AK223" s="52" t="str">
        <f>IFERROR(IF($G223=Tabelid!$L$6,$E223*R223,IFERROR($E223*R223/SUM($J223:$AB223)*(Eksplikatsioon!W224)/SUMPRODUCT($J223:$AB223,Eksplikatsioon!$O224:$AG224),"")),"")</f>
        <v/>
      </c>
      <c r="AL223" s="52" t="str">
        <f>IFERROR(IF($G223=Tabelid!$L$6,$E223*S223,IFERROR($E223*S223/SUM($J223:$AB223)*(Eksplikatsioon!X224)/SUMPRODUCT($J223:$AB223,Eksplikatsioon!$O224:$AG224),"")),"")</f>
        <v/>
      </c>
      <c r="AM223" s="52" t="str">
        <f>IFERROR(IF($G223=Tabelid!$L$6,$E223*T223,IFERROR($E223*T223/SUM($J223:$AB223)*(Eksplikatsioon!Y224)/SUMPRODUCT($J223:$AB223,Eksplikatsioon!$O224:$AG224),"")),"")</f>
        <v/>
      </c>
      <c r="AN223" s="52" t="str">
        <f>IFERROR(IF($G223=Tabelid!$L$6,$E223*U223,IFERROR($E223*U223/SUM($J223:$AB223)*(Eksplikatsioon!Z224)/SUMPRODUCT($J223:$AB223,Eksplikatsioon!$O224:$AG224),"")),"")</f>
        <v/>
      </c>
      <c r="AO223" s="52" t="str">
        <f>IFERROR(IF($G223=Tabelid!$L$6,$E223*V223,IFERROR($E223*V223/SUM($J223:$AB223)*(Eksplikatsioon!AA224)/SUMPRODUCT($J223:$AB223,Eksplikatsioon!$O224:$AG224),"")),"")</f>
        <v/>
      </c>
      <c r="AP223" s="52" t="str">
        <f>IFERROR(IF($G223=Tabelid!$L$6,$E223*W223,IFERROR($E223*W223/SUM($J223:$AB223)*(Eksplikatsioon!AB224)/SUMPRODUCT($J223:$AB223,Eksplikatsioon!$O224:$AG224),"")),"")</f>
        <v/>
      </c>
      <c r="AQ223" s="52" t="str">
        <f>IFERROR(IF($G223=Tabelid!$L$6,$E223*X223,IFERROR($E223*X223/SUM($J223:$AB223)*(Eksplikatsioon!AC224)/SUMPRODUCT($J223:$AB223,Eksplikatsioon!$O224:$AG224),"")),"")</f>
        <v/>
      </c>
      <c r="AR223" s="52" t="str">
        <f>IFERROR(IF($G223=Tabelid!$L$6,$E223*Y223,IFERROR($E223*Y223/SUM($J223:$AB223)*(Eksplikatsioon!AD224)/SUMPRODUCT($J223:$AB223,Eksplikatsioon!$O224:$AG224),"")),"")</f>
        <v/>
      </c>
      <c r="AS223" s="52" t="str">
        <f>IFERROR(IF($G223=Tabelid!$L$6,$E223*Z223,IFERROR($E223*Z223/SUM($J223:$AB223)*(Eksplikatsioon!AE224)/SUMPRODUCT($J223:$AB223,Eksplikatsioon!$O224:$AG224),"")),"")</f>
        <v/>
      </c>
      <c r="AT223" s="52" t="str">
        <f>IFERROR(IF($G223=Tabelid!$L$6,$E223*AA223,IFERROR($E223*AA223/SUM($J223:$AB223)*(Eksplikatsioon!AF224)/SUMPRODUCT($J223:$AB223,Eksplikatsioon!$O224:$AG224),"")),"")</f>
        <v/>
      </c>
      <c r="AU223" s="52" t="str">
        <f>IFERROR(IF($G223=Tabelid!$L$6,$E223*AB223,IFERROR($E223*AB223/SUM($J223:$AB223)*(Eksplikatsioon!AG224)/SUMPRODUCT($J223:$AB223,Eksplikatsioon!$O224:$AG224),"")),"")</f>
        <v/>
      </c>
    </row>
    <row r="224" spans="1:47" x14ac:dyDescent="0.25">
      <c r="A224" s="38" t="str">
        <f>IF(Eksplikatsioon!A225=0,"",Eksplikatsioon!A225)</f>
        <v/>
      </c>
      <c r="B224" s="38" t="str">
        <f>IF(Eksplikatsioon!B225=0,"",Eksplikatsioon!B225)</f>
        <v/>
      </c>
      <c r="C224" s="38" t="str">
        <f>IF(Eksplikatsioon!C225=0,"",Eksplikatsioon!C225)</f>
        <v/>
      </c>
      <c r="D224" s="38" t="str">
        <f>IF(Eksplikatsioon!D225=0,"",Eksplikatsioon!D225)</f>
        <v/>
      </c>
      <c r="E224" s="38" t="str">
        <f>IF(Eksplikatsioon!F225=0,"",Eksplikatsioon!F225)</f>
        <v/>
      </c>
      <c r="F224" s="38" t="str">
        <f>IF(Eksplikatsioon!H225=0,"",Eksplikatsioon!H225)</f>
        <v/>
      </c>
      <c r="G224" s="38" t="str">
        <f>IF(Eksplikatsioon!J225=0,"",Eksplikatsioon!J225)</f>
        <v/>
      </c>
      <c r="H224" s="38" t="str">
        <f>IF(Eksplikatsioon!K225=0,"",Eksplikatsioon!K225)</f>
        <v/>
      </c>
      <c r="I224" s="38" t="str">
        <f>IF(Eksplikatsioon!L225=0,"",Eksplikatsioon!L225)</f>
        <v/>
      </c>
      <c r="J224" s="52"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52"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52"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52"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52"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52"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52"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52"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52"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52"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52"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52"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52"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52"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52"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52"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52"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52"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52"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52" t="str">
        <f>IFERROR(IF($G224=Tabelid!$L$6,$E224*J224,IFERROR($E224*J224/SUM($J224:$AB224)*(Eksplikatsioon!O225)/SUMPRODUCT($J224:$AB224,Eksplikatsioon!$O225:$AG225),"")),"")</f>
        <v/>
      </c>
      <c r="AD224" s="52" t="str">
        <f>IFERROR(IF($G224=Tabelid!$L$6,$E224*K224,IFERROR($E224*K224/SUM($J224:$AB224)*(Eksplikatsioon!P225)/SUMPRODUCT($J224:$AB224,Eksplikatsioon!$O225:$AG225),"")),"")</f>
        <v/>
      </c>
      <c r="AE224" s="52" t="str">
        <f>IFERROR(IF($G224=Tabelid!$L$6,$E224*L224,IFERROR($E224*L224/SUM($J224:$AB224)*(Eksplikatsioon!Q225)/SUMPRODUCT($J224:$AB224,Eksplikatsioon!$O225:$AG225),"")),"")</f>
        <v/>
      </c>
      <c r="AF224" s="52" t="str">
        <f>IFERROR(IF($G224=Tabelid!$L$6,$E224*M224,IFERROR($E224*M224/SUM($J224:$AB224)*(Eksplikatsioon!R225)/SUMPRODUCT($J224:$AB224,Eksplikatsioon!$O225:$AG225),"")),"")</f>
        <v/>
      </c>
      <c r="AG224" s="52" t="str">
        <f>IFERROR(IF($G224=Tabelid!$L$6,$E224*N224,IFERROR($E224*N224/SUM($J224:$AB224)*(Eksplikatsioon!S225)/SUMPRODUCT($J224:$AB224,Eksplikatsioon!$O225:$AG225),"")),"")</f>
        <v/>
      </c>
      <c r="AH224" s="52" t="str">
        <f>IFERROR(IF($G224=Tabelid!$L$6,$E224*O224,IFERROR($E224*O224/SUM($J224:$AB224)*(Eksplikatsioon!T225)/SUMPRODUCT($J224:$AB224,Eksplikatsioon!$O225:$AG225),"")),"")</f>
        <v/>
      </c>
      <c r="AI224" s="52" t="str">
        <f>IFERROR(IF($G224=Tabelid!$L$6,$E224*P224,IFERROR($E224*P224/SUM($J224:$AB224)*(Eksplikatsioon!U225)/SUMPRODUCT($J224:$AB224,Eksplikatsioon!$O225:$AG225),"")),"")</f>
        <v/>
      </c>
      <c r="AJ224" s="52" t="str">
        <f>IFERROR(IF($G224=Tabelid!$L$6,$E224*Q224,IFERROR($E224*Q224/SUM($J224:$AB224)*(Eksplikatsioon!V225)/SUMPRODUCT($J224:$AB224,Eksplikatsioon!$O225:$AG225),"")),"")</f>
        <v/>
      </c>
      <c r="AK224" s="52" t="str">
        <f>IFERROR(IF($G224=Tabelid!$L$6,$E224*R224,IFERROR($E224*R224/SUM($J224:$AB224)*(Eksplikatsioon!W225)/SUMPRODUCT($J224:$AB224,Eksplikatsioon!$O225:$AG225),"")),"")</f>
        <v/>
      </c>
      <c r="AL224" s="52" t="str">
        <f>IFERROR(IF($G224=Tabelid!$L$6,$E224*S224,IFERROR($E224*S224/SUM($J224:$AB224)*(Eksplikatsioon!X225)/SUMPRODUCT($J224:$AB224,Eksplikatsioon!$O225:$AG225),"")),"")</f>
        <v/>
      </c>
      <c r="AM224" s="52" t="str">
        <f>IFERROR(IF($G224=Tabelid!$L$6,$E224*T224,IFERROR($E224*T224/SUM($J224:$AB224)*(Eksplikatsioon!Y225)/SUMPRODUCT($J224:$AB224,Eksplikatsioon!$O225:$AG225),"")),"")</f>
        <v/>
      </c>
      <c r="AN224" s="52" t="str">
        <f>IFERROR(IF($G224=Tabelid!$L$6,$E224*U224,IFERROR($E224*U224/SUM($J224:$AB224)*(Eksplikatsioon!Z225)/SUMPRODUCT($J224:$AB224,Eksplikatsioon!$O225:$AG225),"")),"")</f>
        <v/>
      </c>
      <c r="AO224" s="52" t="str">
        <f>IFERROR(IF($G224=Tabelid!$L$6,$E224*V224,IFERROR($E224*V224/SUM($J224:$AB224)*(Eksplikatsioon!AA225)/SUMPRODUCT($J224:$AB224,Eksplikatsioon!$O225:$AG225),"")),"")</f>
        <v/>
      </c>
      <c r="AP224" s="52" t="str">
        <f>IFERROR(IF($G224=Tabelid!$L$6,$E224*W224,IFERROR($E224*W224/SUM($J224:$AB224)*(Eksplikatsioon!AB225)/SUMPRODUCT($J224:$AB224,Eksplikatsioon!$O225:$AG225),"")),"")</f>
        <v/>
      </c>
      <c r="AQ224" s="52" t="str">
        <f>IFERROR(IF($G224=Tabelid!$L$6,$E224*X224,IFERROR($E224*X224/SUM($J224:$AB224)*(Eksplikatsioon!AC225)/SUMPRODUCT($J224:$AB224,Eksplikatsioon!$O225:$AG225),"")),"")</f>
        <v/>
      </c>
      <c r="AR224" s="52" t="str">
        <f>IFERROR(IF($G224=Tabelid!$L$6,$E224*Y224,IFERROR($E224*Y224/SUM($J224:$AB224)*(Eksplikatsioon!AD225)/SUMPRODUCT($J224:$AB224,Eksplikatsioon!$O225:$AG225),"")),"")</f>
        <v/>
      </c>
      <c r="AS224" s="52" t="str">
        <f>IFERROR(IF($G224=Tabelid!$L$6,$E224*Z224,IFERROR($E224*Z224/SUM($J224:$AB224)*(Eksplikatsioon!AE225)/SUMPRODUCT($J224:$AB224,Eksplikatsioon!$O225:$AG225),"")),"")</f>
        <v/>
      </c>
      <c r="AT224" s="52" t="str">
        <f>IFERROR(IF($G224=Tabelid!$L$6,$E224*AA224,IFERROR($E224*AA224/SUM($J224:$AB224)*(Eksplikatsioon!AF225)/SUMPRODUCT($J224:$AB224,Eksplikatsioon!$O225:$AG225),"")),"")</f>
        <v/>
      </c>
      <c r="AU224" s="52" t="str">
        <f>IFERROR(IF($G224=Tabelid!$L$6,$E224*AB224,IFERROR($E224*AB224/SUM($J224:$AB224)*(Eksplikatsioon!AG225)/SUMPRODUCT($J224:$AB224,Eksplikatsioon!$O225:$AG225),"")),"")</f>
        <v/>
      </c>
    </row>
    <row r="225" spans="1:47" x14ac:dyDescent="0.25">
      <c r="A225" s="38" t="str">
        <f>IF(Eksplikatsioon!A226=0,"",Eksplikatsioon!A226)</f>
        <v/>
      </c>
      <c r="B225" s="38" t="str">
        <f>IF(Eksplikatsioon!B226=0,"",Eksplikatsioon!B226)</f>
        <v/>
      </c>
      <c r="C225" s="38" t="str">
        <f>IF(Eksplikatsioon!C226=0,"",Eksplikatsioon!C226)</f>
        <v/>
      </c>
      <c r="D225" s="38" t="str">
        <f>IF(Eksplikatsioon!D226=0,"",Eksplikatsioon!D226)</f>
        <v/>
      </c>
      <c r="E225" s="38" t="str">
        <f>IF(Eksplikatsioon!F226=0,"",Eksplikatsioon!F226)</f>
        <v/>
      </c>
      <c r="F225" s="38" t="str">
        <f>IF(Eksplikatsioon!H226=0,"",Eksplikatsioon!H226)</f>
        <v/>
      </c>
      <c r="G225" s="38" t="str">
        <f>IF(Eksplikatsioon!J226=0,"",Eksplikatsioon!J226)</f>
        <v/>
      </c>
      <c r="H225" s="38" t="str">
        <f>IF(Eksplikatsioon!K226=0,"",Eksplikatsioon!K226)</f>
        <v/>
      </c>
      <c r="I225" s="38" t="str">
        <f>IF(Eksplikatsioon!L226=0,"",Eksplikatsioon!L226)</f>
        <v/>
      </c>
      <c r="J225" s="52"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52"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52"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52"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52"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52"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52"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52"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52"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52"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52"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52"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52"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52"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52"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52"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52"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52"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52"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52" t="str">
        <f>IFERROR(IF($G225=Tabelid!$L$6,$E225*J225,IFERROR($E225*J225/SUM($J225:$AB225)*(Eksplikatsioon!O226)/SUMPRODUCT($J225:$AB225,Eksplikatsioon!$O226:$AG226),"")),"")</f>
        <v/>
      </c>
      <c r="AD225" s="52" t="str">
        <f>IFERROR(IF($G225=Tabelid!$L$6,$E225*K225,IFERROR($E225*K225/SUM($J225:$AB225)*(Eksplikatsioon!P226)/SUMPRODUCT($J225:$AB225,Eksplikatsioon!$O226:$AG226),"")),"")</f>
        <v/>
      </c>
      <c r="AE225" s="52" t="str">
        <f>IFERROR(IF($G225=Tabelid!$L$6,$E225*L225,IFERROR($E225*L225/SUM($J225:$AB225)*(Eksplikatsioon!Q226)/SUMPRODUCT($J225:$AB225,Eksplikatsioon!$O226:$AG226),"")),"")</f>
        <v/>
      </c>
      <c r="AF225" s="52" t="str">
        <f>IFERROR(IF($G225=Tabelid!$L$6,$E225*M225,IFERROR($E225*M225/SUM($J225:$AB225)*(Eksplikatsioon!R226)/SUMPRODUCT($J225:$AB225,Eksplikatsioon!$O226:$AG226),"")),"")</f>
        <v/>
      </c>
      <c r="AG225" s="52" t="str">
        <f>IFERROR(IF($G225=Tabelid!$L$6,$E225*N225,IFERROR($E225*N225/SUM($J225:$AB225)*(Eksplikatsioon!S226)/SUMPRODUCT($J225:$AB225,Eksplikatsioon!$O226:$AG226),"")),"")</f>
        <v/>
      </c>
      <c r="AH225" s="52" t="str">
        <f>IFERROR(IF($G225=Tabelid!$L$6,$E225*O225,IFERROR($E225*O225/SUM($J225:$AB225)*(Eksplikatsioon!T226)/SUMPRODUCT($J225:$AB225,Eksplikatsioon!$O226:$AG226),"")),"")</f>
        <v/>
      </c>
      <c r="AI225" s="52" t="str">
        <f>IFERROR(IF($G225=Tabelid!$L$6,$E225*P225,IFERROR($E225*P225/SUM($J225:$AB225)*(Eksplikatsioon!U226)/SUMPRODUCT($J225:$AB225,Eksplikatsioon!$O226:$AG226),"")),"")</f>
        <v/>
      </c>
      <c r="AJ225" s="52" t="str">
        <f>IFERROR(IF($G225=Tabelid!$L$6,$E225*Q225,IFERROR($E225*Q225/SUM($J225:$AB225)*(Eksplikatsioon!V226)/SUMPRODUCT($J225:$AB225,Eksplikatsioon!$O226:$AG226),"")),"")</f>
        <v/>
      </c>
      <c r="AK225" s="52" t="str">
        <f>IFERROR(IF($G225=Tabelid!$L$6,$E225*R225,IFERROR($E225*R225/SUM($J225:$AB225)*(Eksplikatsioon!W226)/SUMPRODUCT($J225:$AB225,Eksplikatsioon!$O226:$AG226),"")),"")</f>
        <v/>
      </c>
      <c r="AL225" s="52" t="str">
        <f>IFERROR(IF($G225=Tabelid!$L$6,$E225*S225,IFERROR($E225*S225/SUM($J225:$AB225)*(Eksplikatsioon!X226)/SUMPRODUCT($J225:$AB225,Eksplikatsioon!$O226:$AG226),"")),"")</f>
        <v/>
      </c>
      <c r="AM225" s="52" t="str">
        <f>IFERROR(IF($G225=Tabelid!$L$6,$E225*T225,IFERROR($E225*T225/SUM($J225:$AB225)*(Eksplikatsioon!Y226)/SUMPRODUCT($J225:$AB225,Eksplikatsioon!$O226:$AG226),"")),"")</f>
        <v/>
      </c>
      <c r="AN225" s="52" t="str">
        <f>IFERROR(IF($G225=Tabelid!$L$6,$E225*U225,IFERROR($E225*U225/SUM($J225:$AB225)*(Eksplikatsioon!Z226)/SUMPRODUCT($J225:$AB225,Eksplikatsioon!$O226:$AG226),"")),"")</f>
        <v/>
      </c>
      <c r="AO225" s="52" t="str">
        <f>IFERROR(IF($G225=Tabelid!$L$6,$E225*V225,IFERROR($E225*V225/SUM($J225:$AB225)*(Eksplikatsioon!AA226)/SUMPRODUCT($J225:$AB225,Eksplikatsioon!$O226:$AG226),"")),"")</f>
        <v/>
      </c>
      <c r="AP225" s="52" t="str">
        <f>IFERROR(IF($G225=Tabelid!$L$6,$E225*W225,IFERROR($E225*W225/SUM($J225:$AB225)*(Eksplikatsioon!AB226)/SUMPRODUCT($J225:$AB225,Eksplikatsioon!$O226:$AG226),"")),"")</f>
        <v/>
      </c>
      <c r="AQ225" s="52" t="str">
        <f>IFERROR(IF($G225=Tabelid!$L$6,$E225*X225,IFERROR($E225*X225/SUM($J225:$AB225)*(Eksplikatsioon!AC226)/SUMPRODUCT($J225:$AB225,Eksplikatsioon!$O226:$AG226),"")),"")</f>
        <v/>
      </c>
      <c r="AR225" s="52" t="str">
        <f>IFERROR(IF($G225=Tabelid!$L$6,$E225*Y225,IFERROR($E225*Y225/SUM($J225:$AB225)*(Eksplikatsioon!AD226)/SUMPRODUCT($J225:$AB225,Eksplikatsioon!$O226:$AG226),"")),"")</f>
        <v/>
      </c>
      <c r="AS225" s="52" t="str">
        <f>IFERROR(IF($G225=Tabelid!$L$6,$E225*Z225,IFERROR($E225*Z225/SUM($J225:$AB225)*(Eksplikatsioon!AE226)/SUMPRODUCT($J225:$AB225,Eksplikatsioon!$O226:$AG226),"")),"")</f>
        <v/>
      </c>
      <c r="AT225" s="52" t="str">
        <f>IFERROR(IF($G225=Tabelid!$L$6,$E225*AA225,IFERROR($E225*AA225/SUM($J225:$AB225)*(Eksplikatsioon!AF226)/SUMPRODUCT($J225:$AB225,Eksplikatsioon!$O226:$AG226),"")),"")</f>
        <v/>
      </c>
      <c r="AU225" s="52" t="str">
        <f>IFERROR(IF($G225=Tabelid!$L$6,$E225*AB225,IFERROR($E225*AB225/SUM($J225:$AB225)*(Eksplikatsioon!AG226)/SUMPRODUCT($J225:$AB225,Eksplikatsioon!$O226:$AG226),"")),"")</f>
        <v/>
      </c>
    </row>
    <row r="226" spans="1:47" x14ac:dyDescent="0.25">
      <c r="A226" s="38" t="str">
        <f>IF(Eksplikatsioon!A227=0,"",Eksplikatsioon!A227)</f>
        <v/>
      </c>
      <c r="B226" s="38" t="str">
        <f>IF(Eksplikatsioon!B227=0,"",Eksplikatsioon!B227)</f>
        <v/>
      </c>
      <c r="C226" s="38" t="str">
        <f>IF(Eksplikatsioon!C227=0,"",Eksplikatsioon!C227)</f>
        <v/>
      </c>
      <c r="D226" s="38" t="str">
        <f>IF(Eksplikatsioon!D227=0,"",Eksplikatsioon!D227)</f>
        <v/>
      </c>
      <c r="E226" s="38" t="str">
        <f>IF(Eksplikatsioon!F227=0,"",Eksplikatsioon!F227)</f>
        <v/>
      </c>
      <c r="F226" s="38" t="str">
        <f>IF(Eksplikatsioon!H227=0,"",Eksplikatsioon!H227)</f>
        <v/>
      </c>
      <c r="G226" s="38" t="str">
        <f>IF(Eksplikatsioon!J227=0,"",Eksplikatsioon!J227)</f>
        <v/>
      </c>
      <c r="H226" s="38" t="str">
        <f>IF(Eksplikatsioon!K227=0,"",Eksplikatsioon!K227)</f>
        <v/>
      </c>
      <c r="I226" s="38" t="str">
        <f>IF(Eksplikatsioon!L227=0,"",Eksplikatsioon!L227)</f>
        <v/>
      </c>
      <c r="J226" s="52"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52"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52"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52"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52"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52"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52"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52"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52"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52"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52"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52"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52"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52"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52"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52"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52"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52"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52"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52" t="str">
        <f>IFERROR(IF($G226=Tabelid!$L$6,$E226*J226,IFERROR($E226*J226/SUM($J226:$AB226)*(Eksplikatsioon!O227)/SUMPRODUCT($J226:$AB226,Eksplikatsioon!$O227:$AG227),"")),"")</f>
        <v/>
      </c>
      <c r="AD226" s="52" t="str">
        <f>IFERROR(IF($G226=Tabelid!$L$6,$E226*K226,IFERROR($E226*K226/SUM($J226:$AB226)*(Eksplikatsioon!P227)/SUMPRODUCT($J226:$AB226,Eksplikatsioon!$O227:$AG227),"")),"")</f>
        <v/>
      </c>
      <c r="AE226" s="52" t="str">
        <f>IFERROR(IF($G226=Tabelid!$L$6,$E226*L226,IFERROR($E226*L226/SUM($J226:$AB226)*(Eksplikatsioon!Q227)/SUMPRODUCT($J226:$AB226,Eksplikatsioon!$O227:$AG227),"")),"")</f>
        <v/>
      </c>
      <c r="AF226" s="52" t="str">
        <f>IFERROR(IF($G226=Tabelid!$L$6,$E226*M226,IFERROR($E226*M226/SUM($J226:$AB226)*(Eksplikatsioon!R227)/SUMPRODUCT($J226:$AB226,Eksplikatsioon!$O227:$AG227),"")),"")</f>
        <v/>
      </c>
      <c r="AG226" s="52" t="str">
        <f>IFERROR(IF($G226=Tabelid!$L$6,$E226*N226,IFERROR($E226*N226/SUM($J226:$AB226)*(Eksplikatsioon!S227)/SUMPRODUCT($J226:$AB226,Eksplikatsioon!$O227:$AG227),"")),"")</f>
        <v/>
      </c>
      <c r="AH226" s="52" t="str">
        <f>IFERROR(IF($G226=Tabelid!$L$6,$E226*O226,IFERROR($E226*O226/SUM($J226:$AB226)*(Eksplikatsioon!T227)/SUMPRODUCT($J226:$AB226,Eksplikatsioon!$O227:$AG227),"")),"")</f>
        <v/>
      </c>
      <c r="AI226" s="52" t="str">
        <f>IFERROR(IF($G226=Tabelid!$L$6,$E226*P226,IFERROR($E226*P226/SUM($J226:$AB226)*(Eksplikatsioon!U227)/SUMPRODUCT($J226:$AB226,Eksplikatsioon!$O227:$AG227),"")),"")</f>
        <v/>
      </c>
      <c r="AJ226" s="52" t="str">
        <f>IFERROR(IF($G226=Tabelid!$L$6,$E226*Q226,IFERROR($E226*Q226/SUM($J226:$AB226)*(Eksplikatsioon!V227)/SUMPRODUCT($J226:$AB226,Eksplikatsioon!$O227:$AG227),"")),"")</f>
        <v/>
      </c>
      <c r="AK226" s="52" t="str">
        <f>IFERROR(IF($G226=Tabelid!$L$6,$E226*R226,IFERROR($E226*R226/SUM($J226:$AB226)*(Eksplikatsioon!W227)/SUMPRODUCT($J226:$AB226,Eksplikatsioon!$O227:$AG227),"")),"")</f>
        <v/>
      </c>
      <c r="AL226" s="52" t="str">
        <f>IFERROR(IF($G226=Tabelid!$L$6,$E226*S226,IFERROR($E226*S226/SUM($J226:$AB226)*(Eksplikatsioon!X227)/SUMPRODUCT($J226:$AB226,Eksplikatsioon!$O227:$AG227),"")),"")</f>
        <v/>
      </c>
      <c r="AM226" s="52" t="str">
        <f>IFERROR(IF($G226=Tabelid!$L$6,$E226*T226,IFERROR($E226*T226/SUM($J226:$AB226)*(Eksplikatsioon!Y227)/SUMPRODUCT($J226:$AB226,Eksplikatsioon!$O227:$AG227),"")),"")</f>
        <v/>
      </c>
      <c r="AN226" s="52" t="str">
        <f>IFERROR(IF($G226=Tabelid!$L$6,$E226*U226,IFERROR($E226*U226/SUM($J226:$AB226)*(Eksplikatsioon!Z227)/SUMPRODUCT($J226:$AB226,Eksplikatsioon!$O227:$AG227),"")),"")</f>
        <v/>
      </c>
      <c r="AO226" s="52" t="str">
        <f>IFERROR(IF($G226=Tabelid!$L$6,$E226*V226,IFERROR($E226*V226/SUM($J226:$AB226)*(Eksplikatsioon!AA227)/SUMPRODUCT($J226:$AB226,Eksplikatsioon!$O227:$AG227),"")),"")</f>
        <v/>
      </c>
      <c r="AP226" s="52" t="str">
        <f>IFERROR(IF($G226=Tabelid!$L$6,$E226*W226,IFERROR($E226*W226/SUM($J226:$AB226)*(Eksplikatsioon!AB227)/SUMPRODUCT($J226:$AB226,Eksplikatsioon!$O227:$AG227),"")),"")</f>
        <v/>
      </c>
      <c r="AQ226" s="52" t="str">
        <f>IFERROR(IF($G226=Tabelid!$L$6,$E226*X226,IFERROR($E226*X226/SUM($J226:$AB226)*(Eksplikatsioon!AC227)/SUMPRODUCT($J226:$AB226,Eksplikatsioon!$O227:$AG227),"")),"")</f>
        <v/>
      </c>
      <c r="AR226" s="52" t="str">
        <f>IFERROR(IF($G226=Tabelid!$L$6,$E226*Y226,IFERROR($E226*Y226/SUM($J226:$AB226)*(Eksplikatsioon!AD227)/SUMPRODUCT($J226:$AB226,Eksplikatsioon!$O227:$AG227),"")),"")</f>
        <v/>
      </c>
      <c r="AS226" s="52" t="str">
        <f>IFERROR(IF($G226=Tabelid!$L$6,$E226*Z226,IFERROR($E226*Z226/SUM($J226:$AB226)*(Eksplikatsioon!AE227)/SUMPRODUCT($J226:$AB226,Eksplikatsioon!$O227:$AG227),"")),"")</f>
        <v/>
      </c>
      <c r="AT226" s="52" t="str">
        <f>IFERROR(IF($G226=Tabelid!$L$6,$E226*AA226,IFERROR($E226*AA226/SUM($J226:$AB226)*(Eksplikatsioon!AF227)/SUMPRODUCT($J226:$AB226,Eksplikatsioon!$O227:$AG227),"")),"")</f>
        <v/>
      </c>
      <c r="AU226" s="52" t="str">
        <f>IFERROR(IF($G226=Tabelid!$L$6,$E226*AB226,IFERROR($E226*AB226/SUM($J226:$AB226)*(Eksplikatsioon!AG227)/SUMPRODUCT($J226:$AB226,Eksplikatsioon!$O227:$AG227),"")),"")</f>
        <v/>
      </c>
    </row>
    <row r="227" spans="1:47" x14ac:dyDescent="0.25">
      <c r="A227" s="38" t="str">
        <f>IF(Eksplikatsioon!A228=0,"",Eksplikatsioon!A228)</f>
        <v/>
      </c>
      <c r="B227" s="38" t="str">
        <f>IF(Eksplikatsioon!B228=0,"",Eksplikatsioon!B228)</f>
        <v/>
      </c>
      <c r="C227" s="38" t="str">
        <f>IF(Eksplikatsioon!C228=0,"",Eksplikatsioon!C228)</f>
        <v/>
      </c>
      <c r="D227" s="38" t="str">
        <f>IF(Eksplikatsioon!D228=0,"",Eksplikatsioon!D228)</f>
        <v/>
      </c>
      <c r="E227" s="38" t="str">
        <f>IF(Eksplikatsioon!F228=0,"",Eksplikatsioon!F228)</f>
        <v/>
      </c>
      <c r="F227" s="38" t="str">
        <f>IF(Eksplikatsioon!H228=0,"",Eksplikatsioon!H228)</f>
        <v/>
      </c>
      <c r="G227" s="38" t="str">
        <f>IF(Eksplikatsioon!J228=0,"",Eksplikatsioon!J228)</f>
        <v/>
      </c>
      <c r="H227" s="38" t="str">
        <f>IF(Eksplikatsioon!K228=0,"",Eksplikatsioon!K228)</f>
        <v/>
      </c>
      <c r="I227" s="38" t="str">
        <f>IF(Eksplikatsioon!L228=0,"",Eksplikatsioon!L228)</f>
        <v/>
      </c>
      <c r="J227" s="52"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52"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52"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52"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52"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52"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52"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52"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52"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52"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52"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52"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52"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52"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52"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52"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52"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52"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52"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52" t="str">
        <f>IFERROR(IF($G227=Tabelid!$L$6,$E227*J227,IFERROR($E227*J227/SUM($J227:$AB227)*(Eksplikatsioon!O228)/SUMPRODUCT($J227:$AB227,Eksplikatsioon!$O228:$AG228),"")),"")</f>
        <v/>
      </c>
      <c r="AD227" s="52" t="str">
        <f>IFERROR(IF($G227=Tabelid!$L$6,$E227*K227,IFERROR($E227*K227/SUM($J227:$AB227)*(Eksplikatsioon!P228)/SUMPRODUCT($J227:$AB227,Eksplikatsioon!$O228:$AG228),"")),"")</f>
        <v/>
      </c>
      <c r="AE227" s="52" t="str">
        <f>IFERROR(IF($G227=Tabelid!$L$6,$E227*L227,IFERROR($E227*L227/SUM($J227:$AB227)*(Eksplikatsioon!Q228)/SUMPRODUCT($J227:$AB227,Eksplikatsioon!$O228:$AG228),"")),"")</f>
        <v/>
      </c>
      <c r="AF227" s="52" t="str">
        <f>IFERROR(IF($G227=Tabelid!$L$6,$E227*M227,IFERROR($E227*M227/SUM($J227:$AB227)*(Eksplikatsioon!R228)/SUMPRODUCT($J227:$AB227,Eksplikatsioon!$O228:$AG228),"")),"")</f>
        <v/>
      </c>
      <c r="AG227" s="52" t="str">
        <f>IFERROR(IF($G227=Tabelid!$L$6,$E227*N227,IFERROR($E227*N227/SUM($J227:$AB227)*(Eksplikatsioon!S228)/SUMPRODUCT($J227:$AB227,Eksplikatsioon!$O228:$AG228),"")),"")</f>
        <v/>
      </c>
      <c r="AH227" s="52" t="str">
        <f>IFERROR(IF($G227=Tabelid!$L$6,$E227*O227,IFERROR($E227*O227/SUM($J227:$AB227)*(Eksplikatsioon!T228)/SUMPRODUCT($J227:$AB227,Eksplikatsioon!$O228:$AG228),"")),"")</f>
        <v/>
      </c>
      <c r="AI227" s="52" t="str">
        <f>IFERROR(IF($G227=Tabelid!$L$6,$E227*P227,IFERROR($E227*P227/SUM($J227:$AB227)*(Eksplikatsioon!U228)/SUMPRODUCT($J227:$AB227,Eksplikatsioon!$O228:$AG228),"")),"")</f>
        <v/>
      </c>
      <c r="AJ227" s="52" t="str">
        <f>IFERROR(IF($G227=Tabelid!$L$6,$E227*Q227,IFERROR($E227*Q227/SUM($J227:$AB227)*(Eksplikatsioon!V228)/SUMPRODUCT($J227:$AB227,Eksplikatsioon!$O228:$AG228),"")),"")</f>
        <v/>
      </c>
      <c r="AK227" s="52" t="str">
        <f>IFERROR(IF($G227=Tabelid!$L$6,$E227*R227,IFERROR($E227*R227/SUM($J227:$AB227)*(Eksplikatsioon!W228)/SUMPRODUCT($J227:$AB227,Eksplikatsioon!$O228:$AG228),"")),"")</f>
        <v/>
      </c>
      <c r="AL227" s="52" t="str">
        <f>IFERROR(IF($G227=Tabelid!$L$6,$E227*S227,IFERROR($E227*S227/SUM($J227:$AB227)*(Eksplikatsioon!X228)/SUMPRODUCT($J227:$AB227,Eksplikatsioon!$O228:$AG228),"")),"")</f>
        <v/>
      </c>
      <c r="AM227" s="52" t="str">
        <f>IFERROR(IF($G227=Tabelid!$L$6,$E227*T227,IFERROR($E227*T227/SUM($J227:$AB227)*(Eksplikatsioon!Y228)/SUMPRODUCT($J227:$AB227,Eksplikatsioon!$O228:$AG228),"")),"")</f>
        <v/>
      </c>
      <c r="AN227" s="52" t="str">
        <f>IFERROR(IF($G227=Tabelid!$L$6,$E227*U227,IFERROR($E227*U227/SUM($J227:$AB227)*(Eksplikatsioon!Z228)/SUMPRODUCT($J227:$AB227,Eksplikatsioon!$O228:$AG228),"")),"")</f>
        <v/>
      </c>
      <c r="AO227" s="52" t="str">
        <f>IFERROR(IF($G227=Tabelid!$L$6,$E227*V227,IFERROR($E227*V227/SUM($J227:$AB227)*(Eksplikatsioon!AA228)/SUMPRODUCT($J227:$AB227,Eksplikatsioon!$O228:$AG228),"")),"")</f>
        <v/>
      </c>
      <c r="AP227" s="52" t="str">
        <f>IFERROR(IF($G227=Tabelid!$L$6,$E227*W227,IFERROR($E227*W227/SUM($J227:$AB227)*(Eksplikatsioon!AB228)/SUMPRODUCT($J227:$AB227,Eksplikatsioon!$O228:$AG228),"")),"")</f>
        <v/>
      </c>
      <c r="AQ227" s="52" t="str">
        <f>IFERROR(IF($G227=Tabelid!$L$6,$E227*X227,IFERROR($E227*X227/SUM($J227:$AB227)*(Eksplikatsioon!AC228)/SUMPRODUCT($J227:$AB227,Eksplikatsioon!$O228:$AG228),"")),"")</f>
        <v/>
      </c>
      <c r="AR227" s="52" t="str">
        <f>IFERROR(IF($G227=Tabelid!$L$6,$E227*Y227,IFERROR($E227*Y227/SUM($J227:$AB227)*(Eksplikatsioon!AD228)/SUMPRODUCT($J227:$AB227,Eksplikatsioon!$O228:$AG228),"")),"")</f>
        <v/>
      </c>
      <c r="AS227" s="52" t="str">
        <f>IFERROR(IF($G227=Tabelid!$L$6,$E227*Z227,IFERROR($E227*Z227/SUM($J227:$AB227)*(Eksplikatsioon!AE228)/SUMPRODUCT($J227:$AB227,Eksplikatsioon!$O228:$AG228),"")),"")</f>
        <v/>
      </c>
      <c r="AT227" s="52" t="str">
        <f>IFERROR(IF($G227=Tabelid!$L$6,$E227*AA227,IFERROR($E227*AA227/SUM($J227:$AB227)*(Eksplikatsioon!AF228)/SUMPRODUCT($J227:$AB227,Eksplikatsioon!$O228:$AG228),"")),"")</f>
        <v/>
      </c>
      <c r="AU227" s="52" t="str">
        <f>IFERROR(IF($G227=Tabelid!$L$6,$E227*AB227,IFERROR($E227*AB227/SUM($J227:$AB227)*(Eksplikatsioon!AG228)/SUMPRODUCT($J227:$AB227,Eksplikatsioon!$O228:$AG228),"")),"")</f>
        <v/>
      </c>
    </row>
    <row r="228" spans="1:47" x14ac:dyDescent="0.25">
      <c r="A228" s="38" t="str">
        <f>IF(Eksplikatsioon!A229=0,"",Eksplikatsioon!A229)</f>
        <v/>
      </c>
      <c r="B228" s="38" t="str">
        <f>IF(Eksplikatsioon!B229=0,"",Eksplikatsioon!B229)</f>
        <v/>
      </c>
      <c r="C228" s="38" t="str">
        <f>IF(Eksplikatsioon!C229=0,"",Eksplikatsioon!C229)</f>
        <v/>
      </c>
      <c r="D228" s="38" t="str">
        <f>IF(Eksplikatsioon!D229=0,"",Eksplikatsioon!D229)</f>
        <v/>
      </c>
      <c r="E228" s="38" t="str">
        <f>IF(Eksplikatsioon!F229=0,"",Eksplikatsioon!F229)</f>
        <v/>
      </c>
      <c r="F228" s="38" t="str">
        <f>IF(Eksplikatsioon!H229=0,"",Eksplikatsioon!H229)</f>
        <v/>
      </c>
      <c r="G228" s="38" t="str">
        <f>IF(Eksplikatsioon!J229=0,"",Eksplikatsioon!J229)</f>
        <v/>
      </c>
      <c r="H228" s="38" t="str">
        <f>IF(Eksplikatsioon!K229=0,"",Eksplikatsioon!K229)</f>
        <v/>
      </c>
      <c r="I228" s="38" t="str">
        <f>IF(Eksplikatsioon!L229=0,"",Eksplikatsioon!L229)</f>
        <v/>
      </c>
      <c r="J228" s="52"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52"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52"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52"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52"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52"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52"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52"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52"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52"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52"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52"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52"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52"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52"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52"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52"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52"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52"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52" t="str">
        <f>IFERROR(IF($G228=Tabelid!$L$6,$E228*J228,IFERROR($E228*J228/SUM($J228:$AB228)*(Eksplikatsioon!O229)/SUMPRODUCT($J228:$AB228,Eksplikatsioon!$O229:$AG229),"")),"")</f>
        <v/>
      </c>
      <c r="AD228" s="52" t="str">
        <f>IFERROR(IF($G228=Tabelid!$L$6,$E228*K228,IFERROR($E228*K228/SUM($J228:$AB228)*(Eksplikatsioon!P229)/SUMPRODUCT($J228:$AB228,Eksplikatsioon!$O229:$AG229),"")),"")</f>
        <v/>
      </c>
      <c r="AE228" s="52" t="str">
        <f>IFERROR(IF($G228=Tabelid!$L$6,$E228*L228,IFERROR($E228*L228/SUM($J228:$AB228)*(Eksplikatsioon!Q229)/SUMPRODUCT($J228:$AB228,Eksplikatsioon!$O229:$AG229),"")),"")</f>
        <v/>
      </c>
      <c r="AF228" s="52" t="str">
        <f>IFERROR(IF($G228=Tabelid!$L$6,$E228*M228,IFERROR($E228*M228/SUM($J228:$AB228)*(Eksplikatsioon!R229)/SUMPRODUCT($J228:$AB228,Eksplikatsioon!$O229:$AG229),"")),"")</f>
        <v/>
      </c>
      <c r="AG228" s="52" t="str">
        <f>IFERROR(IF($G228=Tabelid!$L$6,$E228*N228,IFERROR($E228*N228/SUM($J228:$AB228)*(Eksplikatsioon!S229)/SUMPRODUCT($J228:$AB228,Eksplikatsioon!$O229:$AG229),"")),"")</f>
        <v/>
      </c>
      <c r="AH228" s="52" t="str">
        <f>IFERROR(IF($G228=Tabelid!$L$6,$E228*O228,IFERROR($E228*O228/SUM($J228:$AB228)*(Eksplikatsioon!T229)/SUMPRODUCT($J228:$AB228,Eksplikatsioon!$O229:$AG229),"")),"")</f>
        <v/>
      </c>
      <c r="AI228" s="52" t="str">
        <f>IFERROR(IF($G228=Tabelid!$L$6,$E228*P228,IFERROR($E228*P228/SUM($J228:$AB228)*(Eksplikatsioon!U229)/SUMPRODUCT($J228:$AB228,Eksplikatsioon!$O229:$AG229),"")),"")</f>
        <v/>
      </c>
      <c r="AJ228" s="52" t="str">
        <f>IFERROR(IF($G228=Tabelid!$L$6,$E228*Q228,IFERROR($E228*Q228/SUM($J228:$AB228)*(Eksplikatsioon!V229)/SUMPRODUCT($J228:$AB228,Eksplikatsioon!$O229:$AG229),"")),"")</f>
        <v/>
      </c>
      <c r="AK228" s="52" t="str">
        <f>IFERROR(IF($G228=Tabelid!$L$6,$E228*R228,IFERROR($E228*R228/SUM($J228:$AB228)*(Eksplikatsioon!W229)/SUMPRODUCT($J228:$AB228,Eksplikatsioon!$O229:$AG229),"")),"")</f>
        <v/>
      </c>
      <c r="AL228" s="52" t="str">
        <f>IFERROR(IF($G228=Tabelid!$L$6,$E228*S228,IFERROR($E228*S228/SUM($J228:$AB228)*(Eksplikatsioon!X229)/SUMPRODUCT($J228:$AB228,Eksplikatsioon!$O229:$AG229),"")),"")</f>
        <v/>
      </c>
      <c r="AM228" s="52" t="str">
        <f>IFERROR(IF($G228=Tabelid!$L$6,$E228*T228,IFERROR($E228*T228/SUM($J228:$AB228)*(Eksplikatsioon!Y229)/SUMPRODUCT($J228:$AB228,Eksplikatsioon!$O229:$AG229),"")),"")</f>
        <v/>
      </c>
      <c r="AN228" s="52" t="str">
        <f>IFERROR(IF($G228=Tabelid!$L$6,$E228*U228,IFERROR($E228*U228/SUM($J228:$AB228)*(Eksplikatsioon!Z229)/SUMPRODUCT($J228:$AB228,Eksplikatsioon!$O229:$AG229),"")),"")</f>
        <v/>
      </c>
      <c r="AO228" s="52" t="str">
        <f>IFERROR(IF($G228=Tabelid!$L$6,$E228*V228,IFERROR($E228*V228/SUM($J228:$AB228)*(Eksplikatsioon!AA229)/SUMPRODUCT($J228:$AB228,Eksplikatsioon!$O229:$AG229),"")),"")</f>
        <v/>
      </c>
      <c r="AP228" s="52" t="str">
        <f>IFERROR(IF($G228=Tabelid!$L$6,$E228*W228,IFERROR($E228*W228/SUM($J228:$AB228)*(Eksplikatsioon!AB229)/SUMPRODUCT($J228:$AB228,Eksplikatsioon!$O229:$AG229),"")),"")</f>
        <v/>
      </c>
      <c r="AQ228" s="52" t="str">
        <f>IFERROR(IF($G228=Tabelid!$L$6,$E228*X228,IFERROR($E228*X228/SUM($J228:$AB228)*(Eksplikatsioon!AC229)/SUMPRODUCT($J228:$AB228,Eksplikatsioon!$O229:$AG229),"")),"")</f>
        <v/>
      </c>
      <c r="AR228" s="52" t="str">
        <f>IFERROR(IF($G228=Tabelid!$L$6,$E228*Y228,IFERROR($E228*Y228/SUM($J228:$AB228)*(Eksplikatsioon!AD229)/SUMPRODUCT($J228:$AB228,Eksplikatsioon!$O229:$AG229),"")),"")</f>
        <v/>
      </c>
      <c r="AS228" s="52" t="str">
        <f>IFERROR(IF($G228=Tabelid!$L$6,$E228*Z228,IFERROR($E228*Z228/SUM($J228:$AB228)*(Eksplikatsioon!AE229)/SUMPRODUCT($J228:$AB228,Eksplikatsioon!$O229:$AG229),"")),"")</f>
        <v/>
      </c>
      <c r="AT228" s="52" t="str">
        <f>IFERROR(IF($G228=Tabelid!$L$6,$E228*AA228,IFERROR($E228*AA228/SUM($J228:$AB228)*(Eksplikatsioon!AF229)/SUMPRODUCT($J228:$AB228,Eksplikatsioon!$O229:$AG229),"")),"")</f>
        <v/>
      </c>
      <c r="AU228" s="52" t="str">
        <f>IFERROR(IF($G228=Tabelid!$L$6,$E228*AB228,IFERROR($E228*AB228/SUM($J228:$AB228)*(Eksplikatsioon!AG229)/SUMPRODUCT($J228:$AB228,Eksplikatsioon!$O229:$AG229),"")),"")</f>
        <v/>
      </c>
    </row>
    <row r="229" spans="1:47" x14ac:dyDescent="0.25">
      <c r="A229" s="38" t="str">
        <f>IF(Eksplikatsioon!A230=0,"",Eksplikatsioon!A230)</f>
        <v/>
      </c>
      <c r="B229" s="38" t="str">
        <f>IF(Eksplikatsioon!B230=0,"",Eksplikatsioon!B230)</f>
        <v/>
      </c>
      <c r="C229" s="38" t="str">
        <f>IF(Eksplikatsioon!C230=0,"",Eksplikatsioon!C230)</f>
        <v/>
      </c>
      <c r="D229" s="38" t="str">
        <f>IF(Eksplikatsioon!D230=0,"",Eksplikatsioon!D230)</f>
        <v/>
      </c>
      <c r="E229" s="38" t="str">
        <f>IF(Eksplikatsioon!F230=0,"",Eksplikatsioon!F230)</f>
        <v/>
      </c>
      <c r="F229" s="38" t="str">
        <f>IF(Eksplikatsioon!H230=0,"",Eksplikatsioon!H230)</f>
        <v/>
      </c>
      <c r="G229" s="38" t="str">
        <f>IF(Eksplikatsioon!J230=0,"",Eksplikatsioon!J230)</f>
        <v/>
      </c>
      <c r="H229" s="38" t="str">
        <f>IF(Eksplikatsioon!K230=0,"",Eksplikatsioon!K230)</f>
        <v/>
      </c>
      <c r="I229" s="38" t="str">
        <f>IF(Eksplikatsioon!L230=0,"",Eksplikatsioon!L230)</f>
        <v/>
      </c>
      <c r="J229" s="52"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52"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52"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52"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52"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52"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52"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52"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52"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52"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52"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52"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52"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52"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52"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52"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52"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52"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52"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52" t="str">
        <f>IFERROR(IF($G229=Tabelid!$L$6,$E229*J229,IFERROR($E229*J229/SUM($J229:$AB229)*(Eksplikatsioon!O230)/SUMPRODUCT($J229:$AB229,Eksplikatsioon!$O230:$AG230),"")),"")</f>
        <v/>
      </c>
      <c r="AD229" s="52" t="str">
        <f>IFERROR(IF($G229=Tabelid!$L$6,$E229*K229,IFERROR($E229*K229/SUM($J229:$AB229)*(Eksplikatsioon!P230)/SUMPRODUCT($J229:$AB229,Eksplikatsioon!$O230:$AG230),"")),"")</f>
        <v/>
      </c>
      <c r="AE229" s="52" t="str">
        <f>IFERROR(IF($G229=Tabelid!$L$6,$E229*L229,IFERROR($E229*L229/SUM($J229:$AB229)*(Eksplikatsioon!Q230)/SUMPRODUCT($J229:$AB229,Eksplikatsioon!$O230:$AG230),"")),"")</f>
        <v/>
      </c>
      <c r="AF229" s="52" t="str">
        <f>IFERROR(IF($G229=Tabelid!$L$6,$E229*M229,IFERROR($E229*M229/SUM($J229:$AB229)*(Eksplikatsioon!R230)/SUMPRODUCT($J229:$AB229,Eksplikatsioon!$O230:$AG230),"")),"")</f>
        <v/>
      </c>
      <c r="AG229" s="52" t="str">
        <f>IFERROR(IF($G229=Tabelid!$L$6,$E229*N229,IFERROR($E229*N229/SUM($J229:$AB229)*(Eksplikatsioon!S230)/SUMPRODUCT($J229:$AB229,Eksplikatsioon!$O230:$AG230),"")),"")</f>
        <v/>
      </c>
      <c r="AH229" s="52" t="str">
        <f>IFERROR(IF($G229=Tabelid!$L$6,$E229*O229,IFERROR($E229*O229/SUM($J229:$AB229)*(Eksplikatsioon!T230)/SUMPRODUCT($J229:$AB229,Eksplikatsioon!$O230:$AG230),"")),"")</f>
        <v/>
      </c>
      <c r="AI229" s="52" t="str">
        <f>IFERROR(IF($G229=Tabelid!$L$6,$E229*P229,IFERROR($E229*P229/SUM($J229:$AB229)*(Eksplikatsioon!U230)/SUMPRODUCT($J229:$AB229,Eksplikatsioon!$O230:$AG230),"")),"")</f>
        <v/>
      </c>
      <c r="AJ229" s="52" t="str">
        <f>IFERROR(IF($G229=Tabelid!$L$6,$E229*Q229,IFERROR($E229*Q229/SUM($J229:$AB229)*(Eksplikatsioon!V230)/SUMPRODUCT($J229:$AB229,Eksplikatsioon!$O230:$AG230),"")),"")</f>
        <v/>
      </c>
      <c r="AK229" s="52" t="str">
        <f>IFERROR(IF($G229=Tabelid!$L$6,$E229*R229,IFERROR($E229*R229/SUM($J229:$AB229)*(Eksplikatsioon!W230)/SUMPRODUCT($J229:$AB229,Eksplikatsioon!$O230:$AG230),"")),"")</f>
        <v/>
      </c>
      <c r="AL229" s="52" t="str">
        <f>IFERROR(IF($G229=Tabelid!$L$6,$E229*S229,IFERROR($E229*S229/SUM($J229:$AB229)*(Eksplikatsioon!X230)/SUMPRODUCT($J229:$AB229,Eksplikatsioon!$O230:$AG230),"")),"")</f>
        <v/>
      </c>
      <c r="AM229" s="52" t="str">
        <f>IFERROR(IF($G229=Tabelid!$L$6,$E229*T229,IFERROR($E229*T229/SUM($J229:$AB229)*(Eksplikatsioon!Y230)/SUMPRODUCT($J229:$AB229,Eksplikatsioon!$O230:$AG230),"")),"")</f>
        <v/>
      </c>
      <c r="AN229" s="52" t="str">
        <f>IFERROR(IF($G229=Tabelid!$L$6,$E229*U229,IFERROR($E229*U229/SUM($J229:$AB229)*(Eksplikatsioon!Z230)/SUMPRODUCT($J229:$AB229,Eksplikatsioon!$O230:$AG230),"")),"")</f>
        <v/>
      </c>
      <c r="AO229" s="52" t="str">
        <f>IFERROR(IF($G229=Tabelid!$L$6,$E229*V229,IFERROR($E229*V229/SUM($J229:$AB229)*(Eksplikatsioon!AA230)/SUMPRODUCT($J229:$AB229,Eksplikatsioon!$O230:$AG230),"")),"")</f>
        <v/>
      </c>
      <c r="AP229" s="52" t="str">
        <f>IFERROR(IF($G229=Tabelid!$L$6,$E229*W229,IFERROR($E229*W229/SUM($J229:$AB229)*(Eksplikatsioon!AB230)/SUMPRODUCT($J229:$AB229,Eksplikatsioon!$O230:$AG230),"")),"")</f>
        <v/>
      </c>
      <c r="AQ229" s="52" t="str">
        <f>IFERROR(IF($G229=Tabelid!$L$6,$E229*X229,IFERROR($E229*X229/SUM($J229:$AB229)*(Eksplikatsioon!AC230)/SUMPRODUCT($J229:$AB229,Eksplikatsioon!$O230:$AG230),"")),"")</f>
        <v/>
      </c>
      <c r="AR229" s="52" t="str">
        <f>IFERROR(IF($G229=Tabelid!$L$6,$E229*Y229,IFERROR($E229*Y229/SUM($J229:$AB229)*(Eksplikatsioon!AD230)/SUMPRODUCT($J229:$AB229,Eksplikatsioon!$O230:$AG230),"")),"")</f>
        <v/>
      </c>
      <c r="AS229" s="52" t="str">
        <f>IFERROR(IF($G229=Tabelid!$L$6,$E229*Z229,IFERROR($E229*Z229/SUM($J229:$AB229)*(Eksplikatsioon!AE230)/SUMPRODUCT($J229:$AB229,Eksplikatsioon!$O230:$AG230),"")),"")</f>
        <v/>
      </c>
      <c r="AT229" s="52" t="str">
        <f>IFERROR(IF($G229=Tabelid!$L$6,$E229*AA229,IFERROR($E229*AA229/SUM($J229:$AB229)*(Eksplikatsioon!AF230)/SUMPRODUCT($J229:$AB229,Eksplikatsioon!$O230:$AG230),"")),"")</f>
        <v/>
      </c>
      <c r="AU229" s="52" t="str">
        <f>IFERROR(IF($G229=Tabelid!$L$6,$E229*AB229,IFERROR($E229*AB229/SUM($J229:$AB229)*(Eksplikatsioon!AG230)/SUMPRODUCT($J229:$AB229,Eksplikatsioon!$O230:$AG230),"")),"")</f>
        <v/>
      </c>
    </row>
    <row r="230" spans="1:47" x14ac:dyDescent="0.25">
      <c r="A230" s="38" t="str">
        <f>IF(Eksplikatsioon!A231=0,"",Eksplikatsioon!A231)</f>
        <v/>
      </c>
      <c r="B230" s="38" t="str">
        <f>IF(Eksplikatsioon!B231=0,"",Eksplikatsioon!B231)</f>
        <v/>
      </c>
      <c r="C230" s="38" t="str">
        <f>IF(Eksplikatsioon!C231=0,"",Eksplikatsioon!C231)</f>
        <v/>
      </c>
      <c r="D230" s="38" t="str">
        <f>IF(Eksplikatsioon!D231=0,"",Eksplikatsioon!D231)</f>
        <v/>
      </c>
      <c r="E230" s="38" t="str">
        <f>IF(Eksplikatsioon!F231=0,"",Eksplikatsioon!F231)</f>
        <v/>
      </c>
      <c r="F230" s="38" t="str">
        <f>IF(Eksplikatsioon!H231=0,"",Eksplikatsioon!H231)</f>
        <v/>
      </c>
      <c r="G230" s="38" t="str">
        <f>IF(Eksplikatsioon!J231=0,"",Eksplikatsioon!J231)</f>
        <v/>
      </c>
      <c r="H230" s="38" t="str">
        <f>IF(Eksplikatsioon!K231=0,"",Eksplikatsioon!K231)</f>
        <v/>
      </c>
      <c r="I230" s="38" t="str">
        <f>IF(Eksplikatsioon!L231=0,"",Eksplikatsioon!L231)</f>
        <v/>
      </c>
      <c r="J230" s="52"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52"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52"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52"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52"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52"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52"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52"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52"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52"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52"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52"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52"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52"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52"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52"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52"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52"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52"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52" t="str">
        <f>IFERROR(IF($G230=Tabelid!$L$6,$E230*J230,IFERROR($E230*J230/SUM($J230:$AB230)*(Eksplikatsioon!O231)/SUMPRODUCT($J230:$AB230,Eksplikatsioon!$O231:$AG231),"")),"")</f>
        <v/>
      </c>
      <c r="AD230" s="52" t="str">
        <f>IFERROR(IF($G230=Tabelid!$L$6,$E230*K230,IFERROR($E230*K230/SUM($J230:$AB230)*(Eksplikatsioon!P231)/SUMPRODUCT($J230:$AB230,Eksplikatsioon!$O231:$AG231),"")),"")</f>
        <v/>
      </c>
      <c r="AE230" s="52" t="str">
        <f>IFERROR(IF($G230=Tabelid!$L$6,$E230*L230,IFERROR($E230*L230/SUM($J230:$AB230)*(Eksplikatsioon!Q231)/SUMPRODUCT($J230:$AB230,Eksplikatsioon!$O231:$AG231),"")),"")</f>
        <v/>
      </c>
      <c r="AF230" s="52" t="str">
        <f>IFERROR(IF($G230=Tabelid!$L$6,$E230*M230,IFERROR($E230*M230/SUM($J230:$AB230)*(Eksplikatsioon!R231)/SUMPRODUCT($J230:$AB230,Eksplikatsioon!$O231:$AG231),"")),"")</f>
        <v/>
      </c>
      <c r="AG230" s="52" t="str">
        <f>IFERROR(IF($G230=Tabelid!$L$6,$E230*N230,IFERROR($E230*N230/SUM($J230:$AB230)*(Eksplikatsioon!S231)/SUMPRODUCT($J230:$AB230,Eksplikatsioon!$O231:$AG231),"")),"")</f>
        <v/>
      </c>
      <c r="AH230" s="52" t="str">
        <f>IFERROR(IF($G230=Tabelid!$L$6,$E230*O230,IFERROR($E230*O230/SUM($J230:$AB230)*(Eksplikatsioon!T231)/SUMPRODUCT($J230:$AB230,Eksplikatsioon!$O231:$AG231),"")),"")</f>
        <v/>
      </c>
      <c r="AI230" s="52" t="str">
        <f>IFERROR(IF($G230=Tabelid!$L$6,$E230*P230,IFERROR($E230*P230/SUM($J230:$AB230)*(Eksplikatsioon!U231)/SUMPRODUCT($J230:$AB230,Eksplikatsioon!$O231:$AG231),"")),"")</f>
        <v/>
      </c>
      <c r="AJ230" s="52" t="str">
        <f>IFERROR(IF($G230=Tabelid!$L$6,$E230*Q230,IFERROR($E230*Q230/SUM($J230:$AB230)*(Eksplikatsioon!V231)/SUMPRODUCT($J230:$AB230,Eksplikatsioon!$O231:$AG231),"")),"")</f>
        <v/>
      </c>
      <c r="AK230" s="52" t="str">
        <f>IFERROR(IF($G230=Tabelid!$L$6,$E230*R230,IFERROR($E230*R230/SUM($J230:$AB230)*(Eksplikatsioon!W231)/SUMPRODUCT($J230:$AB230,Eksplikatsioon!$O231:$AG231),"")),"")</f>
        <v/>
      </c>
      <c r="AL230" s="52" t="str">
        <f>IFERROR(IF($G230=Tabelid!$L$6,$E230*S230,IFERROR($E230*S230/SUM($J230:$AB230)*(Eksplikatsioon!X231)/SUMPRODUCT($J230:$AB230,Eksplikatsioon!$O231:$AG231),"")),"")</f>
        <v/>
      </c>
      <c r="AM230" s="52" t="str">
        <f>IFERROR(IF($G230=Tabelid!$L$6,$E230*T230,IFERROR($E230*T230/SUM($J230:$AB230)*(Eksplikatsioon!Y231)/SUMPRODUCT($J230:$AB230,Eksplikatsioon!$O231:$AG231),"")),"")</f>
        <v/>
      </c>
      <c r="AN230" s="52" t="str">
        <f>IFERROR(IF($G230=Tabelid!$L$6,$E230*U230,IFERROR($E230*U230/SUM($J230:$AB230)*(Eksplikatsioon!Z231)/SUMPRODUCT($J230:$AB230,Eksplikatsioon!$O231:$AG231),"")),"")</f>
        <v/>
      </c>
      <c r="AO230" s="52" t="str">
        <f>IFERROR(IF($G230=Tabelid!$L$6,$E230*V230,IFERROR($E230*V230/SUM($J230:$AB230)*(Eksplikatsioon!AA231)/SUMPRODUCT($J230:$AB230,Eksplikatsioon!$O231:$AG231),"")),"")</f>
        <v/>
      </c>
      <c r="AP230" s="52" t="str">
        <f>IFERROR(IF($G230=Tabelid!$L$6,$E230*W230,IFERROR($E230*W230/SUM($J230:$AB230)*(Eksplikatsioon!AB231)/SUMPRODUCT($J230:$AB230,Eksplikatsioon!$O231:$AG231),"")),"")</f>
        <v/>
      </c>
      <c r="AQ230" s="52" t="str">
        <f>IFERROR(IF($G230=Tabelid!$L$6,$E230*X230,IFERROR($E230*X230/SUM($J230:$AB230)*(Eksplikatsioon!AC231)/SUMPRODUCT($J230:$AB230,Eksplikatsioon!$O231:$AG231),"")),"")</f>
        <v/>
      </c>
      <c r="AR230" s="52" t="str">
        <f>IFERROR(IF($G230=Tabelid!$L$6,$E230*Y230,IFERROR($E230*Y230/SUM($J230:$AB230)*(Eksplikatsioon!AD231)/SUMPRODUCT($J230:$AB230,Eksplikatsioon!$O231:$AG231),"")),"")</f>
        <v/>
      </c>
      <c r="AS230" s="52" t="str">
        <f>IFERROR(IF($G230=Tabelid!$L$6,$E230*Z230,IFERROR($E230*Z230/SUM($J230:$AB230)*(Eksplikatsioon!AE231)/SUMPRODUCT($J230:$AB230,Eksplikatsioon!$O231:$AG231),"")),"")</f>
        <v/>
      </c>
      <c r="AT230" s="52" t="str">
        <f>IFERROR(IF($G230=Tabelid!$L$6,$E230*AA230,IFERROR($E230*AA230/SUM($J230:$AB230)*(Eksplikatsioon!AF231)/SUMPRODUCT($J230:$AB230,Eksplikatsioon!$O231:$AG231),"")),"")</f>
        <v/>
      </c>
      <c r="AU230" s="52" t="str">
        <f>IFERROR(IF($G230=Tabelid!$L$6,$E230*AB230,IFERROR($E230*AB230/SUM($J230:$AB230)*(Eksplikatsioon!AG231)/SUMPRODUCT($J230:$AB230,Eksplikatsioon!$O231:$AG231),"")),"")</f>
        <v/>
      </c>
    </row>
    <row r="231" spans="1:47" x14ac:dyDescent="0.25">
      <c r="A231" s="38" t="str">
        <f>IF(Eksplikatsioon!A232=0,"",Eksplikatsioon!A232)</f>
        <v/>
      </c>
      <c r="B231" s="38" t="str">
        <f>IF(Eksplikatsioon!B232=0,"",Eksplikatsioon!B232)</f>
        <v/>
      </c>
      <c r="C231" s="38" t="str">
        <f>IF(Eksplikatsioon!C232=0,"",Eksplikatsioon!C232)</f>
        <v/>
      </c>
      <c r="D231" s="38" t="str">
        <f>IF(Eksplikatsioon!D232=0,"",Eksplikatsioon!D232)</f>
        <v/>
      </c>
      <c r="E231" s="38" t="str">
        <f>IF(Eksplikatsioon!F232=0,"",Eksplikatsioon!F232)</f>
        <v/>
      </c>
      <c r="F231" s="38" t="str">
        <f>IF(Eksplikatsioon!H232=0,"",Eksplikatsioon!H232)</f>
        <v/>
      </c>
      <c r="G231" s="38" t="str">
        <f>IF(Eksplikatsioon!J232=0,"",Eksplikatsioon!J232)</f>
        <v/>
      </c>
      <c r="H231" s="38" t="str">
        <f>IF(Eksplikatsioon!K232=0,"",Eksplikatsioon!K232)</f>
        <v/>
      </c>
      <c r="I231" s="38" t="str">
        <f>IF(Eksplikatsioon!L232=0,"",Eksplikatsioon!L232)</f>
        <v/>
      </c>
      <c r="J231" s="52"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52"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52"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52"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52"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52"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52"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52"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52"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52"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52"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52"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52"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52"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52"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52"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52"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52"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52"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52" t="str">
        <f>IFERROR(IF($G231=Tabelid!$L$6,$E231*J231,IFERROR($E231*J231/SUM($J231:$AB231)*(Eksplikatsioon!O232)/SUMPRODUCT($J231:$AB231,Eksplikatsioon!$O232:$AG232),"")),"")</f>
        <v/>
      </c>
      <c r="AD231" s="52" t="str">
        <f>IFERROR(IF($G231=Tabelid!$L$6,$E231*K231,IFERROR($E231*K231/SUM($J231:$AB231)*(Eksplikatsioon!P232)/SUMPRODUCT($J231:$AB231,Eksplikatsioon!$O232:$AG232),"")),"")</f>
        <v/>
      </c>
      <c r="AE231" s="52" t="str">
        <f>IFERROR(IF($G231=Tabelid!$L$6,$E231*L231,IFERROR($E231*L231/SUM($J231:$AB231)*(Eksplikatsioon!Q232)/SUMPRODUCT($J231:$AB231,Eksplikatsioon!$O232:$AG232),"")),"")</f>
        <v/>
      </c>
      <c r="AF231" s="52" t="str">
        <f>IFERROR(IF($G231=Tabelid!$L$6,$E231*M231,IFERROR($E231*M231/SUM($J231:$AB231)*(Eksplikatsioon!R232)/SUMPRODUCT($J231:$AB231,Eksplikatsioon!$O232:$AG232),"")),"")</f>
        <v/>
      </c>
      <c r="AG231" s="52" t="str">
        <f>IFERROR(IF($G231=Tabelid!$L$6,$E231*N231,IFERROR($E231*N231/SUM($J231:$AB231)*(Eksplikatsioon!S232)/SUMPRODUCT($J231:$AB231,Eksplikatsioon!$O232:$AG232),"")),"")</f>
        <v/>
      </c>
      <c r="AH231" s="52" t="str">
        <f>IFERROR(IF($G231=Tabelid!$L$6,$E231*O231,IFERROR($E231*O231/SUM($J231:$AB231)*(Eksplikatsioon!T232)/SUMPRODUCT($J231:$AB231,Eksplikatsioon!$O232:$AG232),"")),"")</f>
        <v/>
      </c>
      <c r="AI231" s="52" t="str">
        <f>IFERROR(IF($G231=Tabelid!$L$6,$E231*P231,IFERROR($E231*P231/SUM($J231:$AB231)*(Eksplikatsioon!U232)/SUMPRODUCT($J231:$AB231,Eksplikatsioon!$O232:$AG232),"")),"")</f>
        <v/>
      </c>
      <c r="AJ231" s="52" t="str">
        <f>IFERROR(IF($G231=Tabelid!$L$6,$E231*Q231,IFERROR($E231*Q231/SUM($J231:$AB231)*(Eksplikatsioon!V232)/SUMPRODUCT($J231:$AB231,Eksplikatsioon!$O232:$AG232),"")),"")</f>
        <v/>
      </c>
      <c r="AK231" s="52" t="str">
        <f>IFERROR(IF($G231=Tabelid!$L$6,$E231*R231,IFERROR($E231*R231/SUM($J231:$AB231)*(Eksplikatsioon!W232)/SUMPRODUCT($J231:$AB231,Eksplikatsioon!$O232:$AG232),"")),"")</f>
        <v/>
      </c>
      <c r="AL231" s="52" t="str">
        <f>IFERROR(IF($G231=Tabelid!$L$6,$E231*S231,IFERROR($E231*S231/SUM($J231:$AB231)*(Eksplikatsioon!X232)/SUMPRODUCT($J231:$AB231,Eksplikatsioon!$O232:$AG232),"")),"")</f>
        <v/>
      </c>
      <c r="AM231" s="52" t="str">
        <f>IFERROR(IF($G231=Tabelid!$L$6,$E231*T231,IFERROR($E231*T231/SUM($J231:$AB231)*(Eksplikatsioon!Y232)/SUMPRODUCT($J231:$AB231,Eksplikatsioon!$O232:$AG232),"")),"")</f>
        <v/>
      </c>
      <c r="AN231" s="52" t="str">
        <f>IFERROR(IF($G231=Tabelid!$L$6,$E231*U231,IFERROR($E231*U231/SUM($J231:$AB231)*(Eksplikatsioon!Z232)/SUMPRODUCT($J231:$AB231,Eksplikatsioon!$O232:$AG232),"")),"")</f>
        <v/>
      </c>
      <c r="AO231" s="52" t="str">
        <f>IFERROR(IF($G231=Tabelid!$L$6,$E231*V231,IFERROR($E231*V231/SUM($J231:$AB231)*(Eksplikatsioon!AA232)/SUMPRODUCT($J231:$AB231,Eksplikatsioon!$O232:$AG232),"")),"")</f>
        <v/>
      </c>
      <c r="AP231" s="52" t="str">
        <f>IFERROR(IF($G231=Tabelid!$L$6,$E231*W231,IFERROR($E231*W231/SUM($J231:$AB231)*(Eksplikatsioon!AB232)/SUMPRODUCT($J231:$AB231,Eksplikatsioon!$O232:$AG232),"")),"")</f>
        <v/>
      </c>
      <c r="AQ231" s="52" t="str">
        <f>IFERROR(IF($G231=Tabelid!$L$6,$E231*X231,IFERROR($E231*X231/SUM($J231:$AB231)*(Eksplikatsioon!AC232)/SUMPRODUCT($J231:$AB231,Eksplikatsioon!$O232:$AG232),"")),"")</f>
        <v/>
      </c>
      <c r="AR231" s="52" t="str">
        <f>IFERROR(IF($G231=Tabelid!$L$6,$E231*Y231,IFERROR($E231*Y231/SUM($J231:$AB231)*(Eksplikatsioon!AD232)/SUMPRODUCT($J231:$AB231,Eksplikatsioon!$O232:$AG232),"")),"")</f>
        <v/>
      </c>
      <c r="AS231" s="52" t="str">
        <f>IFERROR(IF($G231=Tabelid!$L$6,$E231*Z231,IFERROR($E231*Z231/SUM($J231:$AB231)*(Eksplikatsioon!AE232)/SUMPRODUCT($J231:$AB231,Eksplikatsioon!$O232:$AG232),"")),"")</f>
        <v/>
      </c>
      <c r="AT231" s="52" t="str">
        <f>IFERROR(IF($G231=Tabelid!$L$6,$E231*AA231,IFERROR($E231*AA231/SUM($J231:$AB231)*(Eksplikatsioon!AF232)/SUMPRODUCT($J231:$AB231,Eksplikatsioon!$O232:$AG232),"")),"")</f>
        <v/>
      </c>
      <c r="AU231" s="52" t="str">
        <f>IFERROR(IF($G231=Tabelid!$L$6,$E231*AB231,IFERROR($E231*AB231/SUM($J231:$AB231)*(Eksplikatsioon!AG232)/SUMPRODUCT($J231:$AB231,Eksplikatsioon!$O232:$AG232),"")),"")</f>
        <v/>
      </c>
    </row>
    <row r="232" spans="1:47" x14ac:dyDescent="0.25">
      <c r="A232" s="38" t="str">
        <f>IF(Eksplikatsioon!A233=0,"",Eksplikatsioon!A233)</f>
        <v/>
      </c>
      <c r="B232" s="38" t="str">
        <f>IF(Eksplikatsioon!B233=0,"",Eksplikatsioon!B233)</f>
        <v/>
      </c>
      <c r="C232" s="38" t="str">
        <f>IF(Eksplikatsioon!C233=0,"",Eksplikatsioon!C233)</f>
        <v/>
      </c>
      <c r="D232" s="38" t="str">
        <f>IF(Eksplikatsioon!D233=0,"",Eksplikatsioon!D233)</f>
        <v/>
      </c>
      <c r="E232" s="38" t="str">
        <f>IF(Eksplikatsioon!F233=0,"",Eksplikatsioon!F233)</f>
        <v/>
      </c>
      <c r="F232" s="38" t="str">
        <f>IF(Eksplikatsioon!H233=0,"",Eksplikatsioon!H233)</f>
        <v/>
      </c>
      <c r="G232" s="38" t="str">
        <f>IF(Eksplikatsioon!J233=0,"",Eksplikatsioon!J233)</f>
        <v/>
      </c>
      <c r="H232" s="38" t="str">
        <f>IF(Eksplikatsioon!K233=0,"",Eksplikatsioon!K233)</f>
        <v/>
      </c>
      <c r="I232" s="38" t="str">
        <f>IF(Eksplikatsioon!L233=0,"",Eksplikatsioon!L233)</f>
        <v/>
      </c>
      <c r="J232" s="52"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52"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52"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52"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52"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52"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52"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52"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52"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52"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52"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52"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52"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52"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52"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52"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52"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52"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52"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52" t="str">
        <f>IFERROR(IF($G232=Tabelid!$L$6,$E232*J232,IFERROR($E232*J232/SUM($J232:$AB232)*(Eksplikatsioon!O233)/SUMPRODUCT($J232:$AB232,Eksplikatsioon!$O233:$AG233),"")),"")</f>
        <v/>
      </c>
      <c r="AD232" s="52" t="str">
        <f>IFERROR(IF($G232=Tabelid!$L$6,$E232*K232,IFERROR($E232*K232/SUM($J232:$AB232)*(Eksplikatsioon!P233)/SUMPRODUCT($J232:$AB232,Eksplikatsioon!$O233:$AG233),"")),"")</f>
        <v/>
      </c>
      <c r="AE232" s="52" t="str">
        <f>IFERROR(IF($G232=Tabelid!$L$6,$E232*L232,IFERROR($E232*L232/SUM($J232:$AB232)*(Eksplikatsioon!Q233)/SUMPRODUCT($J232:$AB232,Eksplikatsioon!$O233:$AG233),"")),"")</f>
        <v/>
      </c>
      <c r="AF232" s="52" t="str">
        <f>IFERROR(IF($G232=Tabelid!$L$6,$E232*M232,IFERROR($E232*M232/SUM($J232:$AB232)*(Eksplikatsioon!R233)/SUMPRODUCT($J232:$AB232,Eksplikatsioon!$O233:$AG233),"")),"")</f>
        <v/>
      </c>
      <c r="AG232" s="52" t="str">
        <f>IFERROR(IF($G232=Tabelid!$L$6,$E232*N232,IFERROR($E232*N232/SUM($J232:$AB232)*(Eksplikatsioon!S233)/SUMPRODUCT($J232:$AB232,Eksplikatsioon!$O233:$AG233),"")),"")</f>
        <v/>
      </c>
      <c r="AH232" s="52" t="str">
        <f>IFERROR(IF($G232=Tabelid!$L$6,$E232*O232,IFERROR($E232*O232/SUM($J232:$AB232)*(Eksplikatsioon!T233)/SUMPRODUCT($J232:$AB232,Eksplikatsioon!$O233:$AG233),"")),"")</f>
        <v/>
      </c>
      <c r="AI232" s="52" t="str">
        <f>IFERROR(IF($G232=Tabelid!$L$6,$E232*P232,IFERROR($E232*P232/SUM($J232:$AB232)*(Eksplikatsioon!U233)/SUMPRODUCT($J232:$AB232,Eksplikatsioon!$O233:$AG233),"")),"")</f>
        <v/>
      </c>
      <c r="AJ232" s="52" t="str">
        <f>IFERROR(IF($G232=Tabelid!$L$6,$E232*Q232,IFERROR($E232*Q232/SUM($J232:$AB232)*(Eksplikatsioon!V233)/SUMPRODUCT($J232:$AB232,Eksplikatsioon!$O233:$AG233),"")),"")</f>
        <v/>
      </c>
      <c r="AK232" s="52" t="str">
        <f>IFERROR(IF($G232=Tabelid!$L$6,$E232*R232,IFERROR($E232*R232/SUM($J232:$AB232)*(Eksplikatsioon!W233)/SUMPRODUCT($J232:$AB232,Eksplikatsioon!$O233:$AG233),"")),"")</f>
        <v/>
      </c>
      <c r="AL232" s="52" t="str">
        <f>IFERROR(IF($G232=Tabelid!$L$6,$E232*S232,IFERROR($E232*S232/SUM($J232:$AB232)*(Eksplikatsioon!X233)/SUMPRODUCT($J232:$AB232,Eksplikatsioon!$O233:$AG233),"")),"")</f>
        <v/>
      </c>
      <c r="AM232" s="52" t="str">
        <f>IFERROR(IF($G232=Tabelid!$L$6,$E232*T232,IFERROR($E232*T232/SUM($J232:$AB232)*(Eksplikatsioon!Y233)/SUMPRODUCT($J232:$AB232,Eksplikatsioon!$O233:$AG233),"")),"")</f>
        <v/>
      </c>
      <c r="AN232" s="52" t="str">
        <f>IFERROR(IF($G232=Tabelid!$L$6,$E232*U232,IFERROR($E232*U232/SUM($J232:$AB232)*(Eksplikatsioon!Z233)/SUMPRODUCT($J232:$AB232,Eksplikatsioon!$O233:$AG233),"")),"")</f>
        <v/>
      </c>
      <c r="AO232" s="52" t="str">
        <f>IFERROR(IF($G232=Tabelid!$L$6,$E232*V232,IFERROR($E232*V232/SUM($J232:$AB232)*(Eksplikatsioon!AA233)/SUMPRODUCT($J232:$AB232,Eksplikatsioon!$O233:$AG233),"")),"")</f>
        <v/>
      </c>
      <c r="AP232" s="52" t="str">
        <f>IFERROR(IF($G232=Tabelid!$L$6,$E232*W232,IFERROR($E232*W232/SUM($J232:$AB232)*(Eksplikatsioon!AB233)/SUMPRODUCT($J232:$AB232,Eksplikatsioon!$O233:$AG233),"")),"")</f>
        <v/>
      </c>
      <c r="AQ232" s="52" t="str">
        <f>IFERROR(IF($G232=Tabelid!$L$6,$E232*X232,IFERROR($E232*X232/SUM($J232:$AB232)*(Eksplikatsioon!AC233)/SUMPRODUCT($J232:$AB232,Eksplikatsioon!$O233:$AG233),"")),"")</f>
        <v/>
      </c>
      <c r="AR232" s="52" t="str">
        <f>IFERROR(IF($G232=Tabelid!$L$6,$E232*Y232,IFERROR($E232*Y232/SUM($J232:$AB232)*(Eksplikatsioon!AD233)/SUMPRODUCT($J232:$AB232,Eksplikatsioon!$O233:$AG233),"")),"")</f>
        <v/>
      </c>
      <c r="AS232" s="52" t="str">
        <f>IFERROR(IF($G232=Tabelid!$L$6,$E232*Z232,IFERROR($E232*Z232/SUM($J232:$AB232)*(Eksplikatsioon!AE233)/SUMPRODUCT($J232:$AB232,Eksplikatsioon!$O233:$AG233),"")),"")</f>
        <v/>
      </c>
      <c r="AT232" s="52" t="str">
        <f>IFERROR(IF($G232=Tabelid!$L$6,$E232*AA232,IFERROR($E232*AA232/SUM($J232:$AB232)*(Eksplikatsioon!AF233)/SUMPRODUCT($J232:$AB232,Eksplikatsioon!$O233:$AG233),"")),"")</f>
        <v/>
      </c>
      <c r="AU232" s="52" t="str">
        <f>IFERROR(IF($G232=Tabelid!$L$6,$E232*AB232,IFERROR($E232*AB232/SUM($J232:$AB232)*(Eksplikatsioon!AG233)/SUMPRODUCT($J232:$AB232,Eksplikatsioon!$O233:$AG233),"")),"")</f>
        <v/>
      </c>
    </row>
    <row r="233" spans="1:47" x14ac:dyDescent="0.25">
      <c r="A233" s="38" t="str">
        <f>IF(Eksplikatsioon!A234=0,"",Eksplikatsioon!A234)</f>
        <v/>
      </c>
      <c r="B233" s="38" t="str">
        <f>IF(Eksplikatsioon!B234=0,"",Eksplikatsioon!B234)</f>
        <v/>
      </c>
      <c r="C233" s="38" t="str">
        <f>IF(Eksplikatsioon!C234=0,"",Eksplikatsioon!C234)</f>
        <v/>
      </c>
      <c r="D233" s="38" t="str">
        <f>IF(Eksplikatsioon!D234=0,"",Eksplikatsioon!D234)</f>
        <v/>
      </c>
      <c r="E233" s="38" t="str">
        <f>IF(Eksplikatsioon!F234=0,"",Eksplikatsioon!F234)</f>
        <v/>
      </c>
      <c r="F233" s="38" t="str">
        <f>IF(Eksplikatsioon!H234=0,"",Eksplikatsioon!H234)</f>
        <v/>
      </c>
      <c r="G233" s="38" t="str">
        <f>IF(Eksplikatsioon!J234=0,"",Eksplikatsioon!J234)</f>
        <v/>
      </c>
      <c r="H233" s="38" t="str">
        <f>IF(Eksplikatsioon!K234=0,"",Eksplikatsioon!K234)</f>
        <v/>
      </c>
      <c r="I233" s="38" t="str">
        <f>IF(Eksplikatsioon!L234=0,"",Eksplikatsioon!L234)</f>
        <v/>
      </c>
      <c r="J233" s="52"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52"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52"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52"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52"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52"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52"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52"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52"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52"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52"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52"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52"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52"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52"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52"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52"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52"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52"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52" t="str">
        <f>IFERROR(IF($G233=Tabelid!$L$6,$E233*J233,IFERROR($E233*J233/SUM($J233:$AB233)*(Eksplikatsioon!O234)/SUMPRODUCT($J233:$AB233,Eksplikatsioon!$O234:$AG234),"")),"")</f>
        <v/>
      </c>
      <c r="AD233" s="52" t="str">
        <f>IFERROR(IF($G233=Tabelid!$L$6,$E233*K233,IFERROR($E233*K233/SUM($J233:$AB233)*(Eksplikatsioon!P234)/SUMPRODUCT($J233:$AB233,Eksplikatsioon!$O234:$AG234),"")),"")</f>
        <v/>
      </c>
      <c r="AE233" s="52" t="str">
        <f>IFERROR(IF($G233=Tabelid!$L$6,$E233*L233,IFERROR($E233*L233/SUM($J233:$AB233)*(Eksplikatsioon!Q234)/SUMPRODUCT($J233:$AB233,Eksplikatsioon!$O234:$AG234),"")),"")</f>
        <v/>
      </c>
      <c r="AF233" s="52" t="str">
        <f>IFERROR(IF($G233=Tabelid!$L$6,$E233*M233,IFERROR($E233*M233/SUM($J233:$AB233)*(Eksplikatsioon!R234)/SUMPRODUCT($J233:$AB233,Eksplikatsioon!$O234:$AG234),"")),"")</f>
        <v/>
      </c>
      <c r="AG233" s="52" t="str">
        <f>IFERROR(IF($G233=Tabelid!$L$6,$E233*N233,IFERROR($E233*N233/SUM($J233:$AB233)*(Eksplikatsioon!S234)/SUMPRODUCT($J233:$AB233,Eksplikatsioon!$O234:$AG234),"")),"")</f>
        <v/>
      </c>
      <c r="AH233" s="52" t="str">
        <f>IFERROR(IF($G233=Tabelid!$L$6,$E233*O233,IFERROR($E233*O233/SUM($J233:$AB233)*(Eksplikatsioon!T234)/SUMPRODUCT($J233:$AB233,Eksplikatsioon!$O234:$AG234),"")),"")</f>
        <v/>
      </c>
      <c r="AI233" s="52" t="str">
        <f>IFERROR(IF($G233=Tabelid!$L$6,$E233*P233,IFERROR($E233*P233/SUM($J233:$AB233)*(Eksplikatsioon!U234)/SUMPRODUCT($J233:$AB233,Eksplikatsioon!$O234:$AG234),"")),"")</f>
        <v/>
      </c>
      <c r="AJ233" s="52" t="str">
        <f>IFERROR(IF($G233=Tabelid!$L$6,$E233*Q233,IFERROR($E233*Q233/SUM($J233:$AB233)*(Eksplikatsioon!V234)/SUMPRODUCT($J233:$AB233,Eksplikatsioon!$O234:$AG234),"")),"")</f>
        <v/>
      </c>
      <c r="AK233" s="52" t="str">
        <f>IFERROR(IF($G233=Tabelid!$L$6,$E233*R233,IFERROR($E233*R233/SUM($J233:$AB233)*(Eksplikatsioon!W234)/SUMPRODUCT($J233:$AB233,Eksplikatsioon!$O234:$AG234),"")),"")</f>
        <v/>
      </c>
      <c r="AL233" s="52" t="str">
        <f>IFERROR(IF($G233=Tabelid!$L$6,$E233*S233,IFERROR($E233*S233/SUM($J233:$AB233)*(Eksplikatsioon!X234)/SUMPRODUCT($J233:$AB233,Eksplikatsioon!$O234:$AG234),"")),"")</f>
        <v/>
      </c>
      <c r="AM233" s="52" t="str">
        <f>IFERROR(IF($G233=Tabelid!$L$6,$E233*T233,IFERROR($E233*T233/SUM($J233:$AB233)*(Eksplikatsioon!Y234)/SUMPRODUCT($J233:$AB233,Eksplikatsioon!$O234:$AG234),"")),"")</f>
        <v/>
      </c>
      <c r="AN233" s="52" t="str">
        <f>IFERROR(IF($G233=Tabelid!$L$6,$E233*U233,IFERROR($E233*U233/SUM($J233:$AB233)*(Eksplikatsioon!Z234)/SUMPRODUCT($J233:$AB233,Eksplikatsioon!$O234:$AG234),"")),"")</f>
        <v/>
      </c>
      <c r="AO233" s="52" t="str">
        <f>IFERROR(IF($G233=Tabelid!$L$6,$E233*V233,IFERROR($E233*V233/SUM($J233:$AB233)*(Eksplikatsioon!AA234)/SUMPRODUCT($J233:$AB233,Eksplikatsioon!$O234:$AG234),"")),"")</f>
        <v/>
      </c>
      <c r="AP233" s="52" t="str">
        <f>IFERROR(IF($G233=Tabelid!$L$6,$E233*W233,IFERROR($E233*W233/SUM($J233:$AB233)*(Eksplikatsioon!AB234)/SUMPRODUCT($J233:$AB233,Eksplikatsioon!$O234:$AG234),"")),"")</f>
        <v/>
      </c>
      <c r="AQ233" s="52" t="str">
        <f>IFERROR(IF($G233=Tabelid!$L$6,$E233*X233,IFERROR($E233*X233/SUM($J233:$AB233)*(Eksplikatsioon!AC234)/SUMPRODUCT($J233:$AB233,Eksplikatsioon!$O234:$AG234),"")),"")</f>
        <v/>
      </c>
      <c r="AR233" s="52" t="str">
        <f>IFERROR(IF($G233=Tabelid!$L$6,$E233*Y233,IFERROR($E233*Y233/SUM($J233:$AB233)*(Eksplikatsioon!AD234)/SUMPRODUCT($J233:$AB233,Eksplikatsioon!$O234:$AG234),"")),"")</f>
        <v/>
      </c>
      <c r="AS233" s="52" t="str">
        <f>IFERROR(IF($G233=Tabelid!$L$6,$E233*Z233,IFERROR($E233*Z233/SUM($J233:$AB233)*(Eksplikatsioon!AE234)/SUMPRODUCT($J233:$AB233,Eksplikatsioon!$O234:$AG234),"")),"")</f>
        <v/>
      </c>
      <c r="AT233" s="52" t="str">
        <f>IFERROR(IF($G233=Tabelid!$L$6,$E233*AA233,IFERROR($E233*AA233/SUM($J233:$AB233)*(Eksplikatsioon!AF234)/SUMPRODUCT($J233:$AB233,Eksplikatsioon!$O234:$AG234),"")),"")</f>
        <v/>
      </c>
      <c r="AU233" s="52" t="str">
        <f>IFERROR(IF($G233=Tabelid!$L$6,$E233*AB233,IFERROR($E233*AB233/SUM($J233:$AB233)*(Eksplikatsioon!AG234)/SUMPRODUCT($J233:$AB233,Eksplikatsioon!$O234:$AG234),"")),"")</f>
        <v/>
      </c>
    </row>
    <row r="234" spans="1:47" x14ac:dyDescent="0.25">
      <c r="A234" s="38" t="str">
        <f>IF(Eksplikatsioon!A235=0,"",Eksplikatsioon!A235)</f>
        <v/>
      </c>
      <c r="B234" s="38" t="str">
        <f>IF(Eksplikatsioon!B235=0,"",Eksplikatsioon!B235)</f>
        <v/>
      </c>
      <c r="C234" s="38" t="str">
        <f>IF(Eksplikatsioon!C235=0,"",Eksplikatsioon!C235)</f>
        <v/>
      </c>
      <c r="D234" s="38" t="str">
        <f>IF(Eksplikatsioon!D235=0,"",Eksplikatsioon!D235)</f>
        <v/>
      </c>
      <c r="E234" s="38" t="str">
        <f>IF(Eksplikatsioon!F235=0,"",Eksplikatsioon!F235)</f>
        <v/>
      </c>
      <c r="F234" s="38" t="str">
        <f>IF(Eksplikatsioon!H235=0,"",Eksplikatsioon!H235)</f>
        <v/>
      </c>
      <c r="G234" s="38" t="str">
        <f>IF(Eksplikatsioon!J235=0,"",Eksplikatsioon!J235)</f>
        <v/>
      </c>
      <c r="H234" s="38" t="str">
        <f>IF(Eksplikatsioon!K235=0,"",Eksplikatsioon!K235)</f>
        <v/>
      </c>
      <c r="I234" s="38" t="str">
        <f>IF(Eksplikatsioon!L235=0,"",Eksplikatsioon!L235)</f>
        <v/>
      </c>
      <c r="J234" s="52"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52"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52"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52"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52"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52"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52"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52"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52"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52"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52"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52"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52"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52"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52"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52"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52"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52"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52"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52" t="str">
        <f>IFERROR(IF($G234=Tabelid!$L$6,$E234*J234,IFERROR($E234*J234/SUM($J234:$AB234)*(Eksplikatsioon!O235)/SUMPRODUCT($J234:$AB234,Eksplikatsioon!$O235:$AG235),"")),"")</f>
        <v/>
      </c>
      <c r="AD234" s="52" t="str">
        <f>IFERROR(IF($G234=Tabelid!$L$6,$E234*K234,IFERROR($E234*K234/SUM($J234:$AB234)*(Eksplikatsioon!P235)/SUMPRODUCT($J234:$AB234,Eksplikatsioon!$O235:$AG235),"")),"")</f>
        <v/>
      </c>
      <c r="AE234" s="52" t="str">
        <f>IFERROR(IF($G234=Tabelid!$L$6,$E234*L234,IFERROR($E234*L234/SUM($J234:$AB234)*(Eksplikatsioon!Q235)/SUMPRODUCT($J234:$AB234,Eksplikatsioon!$O235:$AG235),"")),"")</f>
        <v/>
      </c>
      <c r="AF234" s="52" t="str">
        <f>IFERROR(IF($G234=Tabelid!$L$6,$E234*M234,IFERROR($E234*M234/SUM($J234:$AB234)*(Eksplikatsioon!R235)/SUMPRODUCT($J234:$AB234,Eksplikatsioon!$O235:$AG235),"")),"")</f>
        <v/>
      </c>
      <c r="AG234" s="52" t="str">
        <f>IFERROR(IF($G234=Tabelid!$L$6,$E234*N234,IFERROR($E234*N234/SUM($J234:$AB234)*(Eksplikatsioon!S235)/SUMPRODUCT($J234:$AB234,Eksplikatsioon!$O235:$AG235),"")),"")</f>
        <v/>
      </c>
      <c r="AH234" s="52" t="str">
        <f>IFERROR(IF($G234=Tabelid!$L$6,$E234*O234,IFERROR($E234*O234/SUM($J234:$AB234)*(Eksplikatsioon!T235)/SUMPRODUCT($J234:$AB234,Eksplikatsioon!$O235:$AG235),"")),"")</f>
        <v/>
      </c>
      <c r="AI234" s="52" t="str">
        <f>IFERROR(IF($G234=Tabelid!$L$6,$E234*P234,IFERROR($E234*P234/SUM($J234:$AB234)*(Eksplikatsioon!U235)/SUMPRODUCT($J234:$AB234,Eksplikatsioon!$O235:$AG235),"")),"")</f>
        <v/>
      </c>
      <c r="AJ234" s="52" t="str">
        <f>IFERROR(IF($G234=Tabelid!$L$6,$E234*Q234,IFERROR($E234*Q234/SUM($J234:$AB234)*(Eksplikatsioon!V235)/SUMPRODUCT($J234:$AB234,Eksplikatsioon!$O235:$AG235),"")),"")</f>
        <v/>
      </c>
      <c r="AK234" s="52" t="str">
        <f>IFERROR(IF($G234=Tabelid!$L$6,$E234*R234,IFERROR($E234*R234/SUM($J234:$AB234)*(Eksplikatsioon!W235)/SUMPRODUCT($J234:$AB234,Eksplikatsioon!$O235:$AG235),"")),"")</f>
        <v/>
      </c>
      <c r="AL234" s="52" t="str">
        <f>IFERROR(IF($G234=Tabelid!$L$6,$E234*S234,IFERROR($E234*S234/SUM($J234:$AB234)*(Eksplikatsioon!X235)/SUMPRODUCT($J234:$AB234,Eksplikatsioon!$O235:$AG235),"")),"")</f>
        <v/>
      </c>
      <c r="AM234" s="52" t="str">
        <f>IFERROR(IF($G234=Tabelid!$L$6,$E234*T234,IFERROR($E234*T234/SUM($J234:$AB234)*(Eksplikatsioon!Y235)/SUMPRODUCT($J234:$AB234,Eksplikatsioon!$O235:$AG235),"")),"")</f>
        <v/>
      </c>
      <c r="AN234" s="52" t="str">
        <f>IFERROR(IF($G234=Tabelid!$L$6,$E234*U234,IFERROR($E234*U234/SUM($J234:$AB234)*(Eksplikatsioon!Z235)/SUMPRODUCT($J234:$AB234,Eksplikatsioon!$O235:$AG235),"")),"")</f>
        <v/>
      </c>
      <c r="AO234" s="52" t="str">
        <f>IFERROR(IF($G234=Tabelid!$L$6,$E234*V234,IFERROR($E234*V234/SUM($J234:$AB234)*(Eksplikatsioon!AA235)/SUMPRODUCT($J234:$AB234,Eksplikatsioon!$O235:$AG235),"")),"")</f>
        <v/>
      </c>
      <c r="AP234" s="52" t="str">
        <f>IFERROR(IF($G234=Tabelid!$L$6,$E234*W234,IFERROR($E234*W234/SUM($J234:$AB234)*(Eksplikatsioon!AB235)/SUMPRODUCT($J234:$AB234,Eksplikatsioon!$O235:$AG235),"")),"")</f>
        <v/>
      </c>
      <c r="AQ234" s="52" t="str">
        <f>IFERROR(IF($G234=Tabelid!$L$6,$E234*X234,IFERROR($E234*X234/SUM($J234:$AB234)*(Eksplikatsioon!AC235)/SUMPRODUCT($J234:$AB234,Eksplikatsioon!$O235:$AG235),"")),"")</f>
        <v/>
      </c>
      <c r="AR234" s="52" t="str">
        <f>IFERROR(IF($G234=Tabelid!$L$6,$E234*Y234,IFERROR($E234*Y234/SUM($J234:$AB234)*(Eksplikatsioon!AD235)/SUMPRODUCT($J234:$AB234,Eksplikatsioon!$O235:$AG235),"")),"")</f>
        <v/>
      </c>
      <c r="AS234" s="52" t="str">
        <f>IFERROR(IF($G234=Tabelid!$L$6,$E234*Z234,IFERROR($E234*Z234/SUM($J234:$AB234)*(Eksplikatsioon!AE235)/SUMPRODUCT($J234:$AB234,Eksplikatsioon!$O235:$AG235),"")),"")</f>
        <v/>
      </c>
      <c r="AT234" s="52" t="str">
        <f>IFERROR(IF($G234=Tabelid!$L$6,$E234*AA234,IFERROR($E234*AA234/SUM($J234:$AB234)*(Eksplikatsioon!AF235)/SUMPRODUCT($J234:$AB234,Eksplikatsioon!$O235:$AG235),"")),"")</f>
        <v/>
      </c>
      <c r="AU234" s="52" t="str">
        <f>IFERROR(IF($G234=Tabelid!$L$6,$E234*AB234,IFERROR($E234*AB234/SUM($J234:$AB234)*(Eksplikatsioon!AG235)/SUMPRODUCT($J234:$AB234,Eksplikatsioon!$O235:$AG235),"")),"")</f>
        <v/>
      </c>
    </row>
    <row r="235" spans="1:47" x14ac:dyDescent="0.25">
      <c r="A235" s="38" t="str">
        <f>IF(Eksplikatsioon!A236=0,"",Eksplikatsioon!A236)</f>
        <v/>
      </c>
      <c r="B235" s="38" t="str">
        <f>IF(Eksplikatsioon!B236=0,"",Eksplikatsioon!B236)</f>
        <v/>
      </c>
      <c r="C235" s="38" t="str">
        <f>IF(Eksplikatsioon!C236=0,"",Eksplikatsioon!C236)</f>
        <v/>
      </c>
      <c r="D235" s="38" t="str">
        <f>IF(Eksplikatsioon!D236=0,"",Eksplikatsioon!D236)</f>
        <v/>
      </c>
      <c r="E235" s="38" t="str">
        <f>IF(Eksplikatsioon!F236=0,"",Eksplikatsioon!F236)</f>
        <v/>
      </c>
      <c r="F235" s="38" t="str">
        <f>IF(Eksplikatsioon!H236=0,"",Eksplikatsioon!H236)</f>
        <v/>
      </c>
      <c r="G235" s="38" t="str">
        <f>IF(Eksplikatsioon!J236=0,"",Eksplikatsioon!J236)</f>
        <v/>
      </c>
      <c r="H235" s="38" t="str">
        <f>IF(Eksplikatsioon!K236=0,"",Eksplikatsioon!K236)</f>
        <v/>
      </c>
      <c r="I235" s="38" t="str">
        <f>IF(Eksplikatsioon!L236=0,"",Eksplikatsioon!L236)</f>
        <v/>
      </c>
      <c r="J235" s="52"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52"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52"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52"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52"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52"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52"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52"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52"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52"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52"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52"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52"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52"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52"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52"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52"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52"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52"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52" t="str">
        <f>IFERROR(IF($G235=Tabelid!$L$6,$E235*J235,IFERROR($E235*J235/SUM($J235:$AB235)*(Eksplikatsioon!O236)/SUMPRODUCT($J235:$AB235,Eksplikatsioon!$O236:$AG236),"")),"")</f>
        <v/>
      </c>
      <c r="AD235" s="52" t="str">
        <f>IFERROR(IF($G235=Tabelid!$L$6,$E235*K235,IFERROR($E235*K235/SUM($J235:$AB235)*(Eksplikatsioon!P236)/SUMPRODUCT($J235:$AB235,Eksplikatsioon!$O236:$AG236),"")),"")</f>
        <v/>
      </c>
      <c r="AE235" s="52" t="str">
        <f>IFERROR(IF($G235=Tabelid!$L$6,$E235*L235,IFERROR($E235*L235/SUM($J235:$AB235)*(Eksplikatsioon!Q236)/SUMPRODUCT($J235:$AB235,Eksplikatsioon!$O236:$AG236),"")),"")</f>
        <v/>
      </c>
      <c r="AF235" s="52" t="str">
        <f>IFERROR(IF($G235=Tabelid!$L$6,$E235*M235,IFERROR($E235*M235/SUM($J235:$AB235)*(Eksplikatsioon!R236)/SUMPRODUCT($J235:$AB235,Eksplikatsioon!$O236:$AG236),"")),"")</f>
        <v/>
      </c>
      <c r="AG235" s="52" t="str">
        <f>IFERROR(IF($G235=Tabelid!$L$6,$E235*N235,IFERROR($E235*N235/SUM($J235:$AB235)*(Eksplikatsioon!S236)/SUMPRODUCT($J235:$AB235,Eksplikatsioon!$O236:$AG236),"")),"")</f>
        <v/>
      </c>
      <c r="AH235" s="52" t="str">
        <f>IFERROR(IF($G235=Tabelid!$L$6,$E235*O235,IFERROR($E235*O235/SUM($J235:$AB235)*(Eksplikatsioon!T236)/SUMPRODUCT($J235:$AB235,Eksplikatsioon!$O236:$AG236),"")),"")</f>
        <v/>
      </c>
      <c r="AI235" s="52" t="str">
        <f>IFERROR(IF($G235=Tabelid!$L$6,$E235*P235,IFERROR($E235*P235/SUM($J235:$AB235)*(Eksplikatsioon!U236)/SUMPRODUCT($J235:$AB235,Eksplikatsioon!$O236:$AG236),"")),"")</f>
        <v/>
      </c>
      <c r="AJ235" s="52" t="str">
        <f>IFERROR(IF($G235=Tabelid!$L$6,$E235*Q235,IFERROR($E235*Q235/SUM($J235:$AB235)*(Eksplikatsioon!V236)/SUMPRODUCT($J235:$AB235,Eksplikatsioon!$O236:$AG236),"")),"")</f>
        <v/>
      </c>
      <c r="AK235" s="52" t="str">
        <f>IFERROR(IF($G235=Tabelid!$L$6,$E235*R235,IFERROR($E235*R235/SUM($J235:$AB235)*(Eksplikatsioon!W236)/SUMPRODUCT($J235:$AB235,Eksplikatsioon!$O236:$AG236),"")),"")</f>
        <v/>
      </c>
      <c r="AL235" s="52" t="str">
        <f>IFERROR(IF($G235=Tabelid!$L$6,$E235*S235,IFERROR($E235*S235/SUM($J235:$AB235)*(Eksplikatsioon!X236)/SUMPRODUCT($J235:$AB235,Eksplikatsioon!$O236:$AG236),"")),"")</f>
        <v/>
      </c>
      <c r="AM235" s="52" t="str">
        <f>IFERROR(IF($G235=Tabelid!$L$6,$E235*T235,IFERROR($E235*T235/SUM($J235:$AB235)*(Eksplikatsioon!Y236)/SUMPRODUCT($J235:$AB235,Eksplikatsioon!$O236:$AG236),"")),"")</f>
        <v/>
      </c>
      <c r="AN235" s="52" t="str">
        <f>IFERROR(IF($G235=Tabelid!$L$6,$E235*U235,IFERROR($E235*U235/SUM($J235:$AB235)*(Eksplikatsioon!Z236)/SUMPRODUCT($J235:$AB235,Eksplikatsioon!$O236:$AG236),"")),"")</f>
        <v/>
      </c>
      <c r="AO235" s="52" t="str">
        <f>IFERROR(IF($G235=Tabelid!$L$6,$E235*V235,IFERROR($E235*V235/SUM($J235:$AB235)*(Eksplikatsioon!AA236)/SUMPRODUCT($J235:$AB235,Eksplikatsioon!$O236:$AG236),"")),"")</f>
        <v/>
      </c>
      <c r="AP235" s="52" t="str">
        <f>IFERROR(IF($G235=Tabelid!$L$6,$E235*W235,IFERROR($E235*W235/SUM($J235:$AB235)*(Eksplikatsioon!AB236)/SUMPRODUCT($J235:$AB235,Eksplikatsioon!$O236:$AG236),"")),"")</f>
        <v/>
      </c>
      <c r="AQ235" s="52" t="str">
        <f>IFERROR(IF($G235=Tabelid!$L$6,$E235*X235,IFERROR($E235*X235/SUM($J235:$AB235)*(Eksplikatsioon!AC236)/SUMPRODUCT($J235:$AB235,Eksplikatsioon!$O236:$AG236),"")),"")</f>
        <v/>
      </c>
      <c r="AR235" s="52" t="str">
        <f>IFERROR(IF($G235=Tabelid!$L$6,$E235*Y235,IFERROR($E235*Y235/SUM($J235:$AB235)*(Eksplikatsioon!AD236)/SUMPRODUCT($J235:$AB235,Eksplikatsioon!$O236:$AG236),"")),"")</f>
        <v/>
      </c>
      <c r="AS235" s="52" t="str">
        <f>IFERROR(IF($G235=Tabelid!$L$6,$E235*Z235,IFERROR($E235*Z235/SUM($J235:$AB235)*(Eksplikatsioon!AE236)/SUMPRODUCT($J235:$AB235,Eksplikatsioon!$O236:$AG236),"")),"")</f>
        <v/>
      </c>
      <c r="AT235" s="52" t="str">
        <f>IFERROR(IF($G235=Tabelid!$L$6,$E235*AA235,IFERROR($E235*AA235/SUM($J235:$AB235)*(Eksplikatsioon!AF236)/SUMPRODUCT($J235:$AB235,Eksplikatsioon!$O236:$AG236),"")),"")</f>
        <v/>
      </c>
      <c r="AU235" s="52" t="str">
        <f>IFERROR(IF($G235=Tabelid!$L$6,$E235*AB235,IFERROR($E235*AB235/SUM($J235:$AB235)*(Eksplikatsioon!AG236)/SUMPRODUCT($J235:$AB235,Eksplikatsioon!$O236:$AG236),"")),"")</f>
        <v/>
      </c>
    </row>
    <row r="236" spans="1:47" x14ac:dyDescent="0.25">
      <c r="A236" s="38" t="str">
        <f>IF(Eksplikatsioon!A237=0,"",Eksplikatsioon!A237)</f>
        <v/>
      </c>
      <c r="B236" s="38" t="str">
        <f>IF(Eksplikatsioon!B237=0,"",Eksplikatsioon!B237)</f>
        <v/>
      </c>
      <c r="C236" s="38" t="str">
        <f>IF(Eksplikatsioon!C237=0,"",Eksplikatsioon!C237)</f>
        <v/>
      </c>
      <c r="D236" s="38" t="str">
        <f>IF(Eksplikatsioon!D237=0,"",Eksplikatsioon!D237)</f>
        <v/>
      </c>
      <c r="E236" s="38" t="str">
        <f>IF(Eksplikatsioon!F237=0,"",Eksplikatsioon!F237)</f>
        <v/>
      </c>
      <c r="F236" s="38" t="str">
        <f>IF(Eksplikatsioon!H237=0,"",Eksplikatsioon!H237)</f>
        <v/>
      </c>
      <c r="G236" s="38" t="str">
        <f>IF(Eksplikatsioon!J237=0,"",Eksplikatsioon!J237)</f>
        <v/>
      </c>
      <c r="H236" s="38" t="str">
        <f>IF(Eksplikatsioon!K237=0,"",Eksplikatsioon!K237)</f>
        <v/>
      </c>
      <c r="I236" s="38" t="str">
        <f>IF(Eksplikatsioon!L237=0,"",Eksplikatsioon!L237)</f>
        <v/>
      </c>
      <c r="J236" s="52"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52"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52"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52"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52"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52"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52"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52"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52"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52"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52"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52"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52"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52"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52"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52"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52"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52"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52"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52" t="str">
        <f>IFERROR(IF($G236=Tabelid!$L$6,$E236*J236,IFERROR($E236*J236/SUM($J236:$AB236)*(Eksplikatsioon!O237)/SUMPRODUCT($J236:$AB236,Eksplikatsioon!$O237:$AG237),"")),"")</f>
        <v/>
      </c>
      <c r="AD236" s="52" t="str">
        <f>IFERROR(IF($G236=Tabelid!$L$6,$E236*K236,IFERROR($E236*K236/SUM($J236:$AB236)*(Eksplikatsioon!P237)/SUMPRODUCT($J236:$AB236,Eksplikatsioon!$O237:$AG237),"")),"")</f>
        <v/>
      </c>
      <c r="AE236" s="52" t="str">
        <f>IFERROR(IF($G236=Tabelid!$L$6,$E236*L236,IFERROR($E236*L236/SUM($J236:$AB236)*(Eksplikatsioon!Q237)/SUMPRODUCT($J236:$AB236,Eksplikatsioon!$O237:$AG237),"")),"")</f>
        <v/>
      </c>
      <c r="AF236" s="52" t="str">
        <f>IFERROR(IF($G236=Tabelid!$L$6,$E236*M236,IFERROR($E236*M236/SUM($J236:$AB236)*(Eksplikatsioon!R237)/SUMPRODUCT($J236:$AB236,Eksplikatsioon!$O237:$AG237),"")),"")</f>
        <v/>
      </c>
      <c r="AG236" s="52" t="str">
        <f>IFERROR(IF($G236=Tabelid!$L$6,$E236*N236,IFERROR($E236*N236/SUM($J236:$AB236)*(Eksplikatsioon!S237)/SUMPRODUCT($J236:$AB236,Eksplikatsioon!$O237:$AG237),"")),"")</f>
        <v/>
      </c>
      <c r="AH236" s="52" t="str">
        <f>IFERROR(IF($G236=Tabelid!$L$6,$E236*O236,IFERROR($E236*O236/SUM($J236:$AB236)*(Eksplikatsioon!T237)/SUMPRODUCT($J236:$AB236,Eksplikatsioon!$O237:$AG237),"")),"")</f>
        <v/>
      </c>
      <c r="AI236" s="52" t="str">
        <f>IFERROR(IF($G236=Tabelid!$L$6,$E236*P236,IFERROR($E236*P236/SUM($J236:$AB236)*(Eksplikatsioon!U237)/SUMPRODUCT($J236:$AB236,Eksplikatsioon!$O237:$AG237),"")),"")</f>
        <v/>
      </c>
      <c r="AJ236" s="52" t="str">
        <f>IFERROR(IF($G236=Tabelid!$L$6,$E236*Q236,IFERROR($E236*Q236/SUM($J236:$AB236)*(Eksplikatsioon!V237)/SUMPRODUCT($J236:$AB236,Eksplikatsioon!$O237:$AG237),"")),"")</f>
        <v/>
      </c>
      <c r="AK236" s="52" t="str">
        <f>IFERROR(IF($G236=Tabelid!$L$6,$E236*R236,IFERROR($E236*R236/SUM($J236:$AB236)*(Eksplikatsioon!W237)/SUMPRODUCT($J236:$AB236,Eksplikatsioon!$O237:$AG237),"")),"")</f>
        <v/>
      </c>
      <c r="AL236" s="52" t="str">
        <f>IFERROR(IF($G236=Tabelid!$L$6,$E236*S236,IFERROR($E236*S236/SUM($J236:$AB236)*(Eksplikatsioon!X237)/SUMPRODUCT($J236:$AB236,Eksplikatsioon!$O237:$AG237),"")),"")</f>
        <v/>
      </c>
      <c r="AM236" s="52" t="str">
        <f>IFERROR(IF($G236=Tabelid!$L$6,$E236*T236,IFERROR($E236*T236/SUM($J236:$AB236)*(Eksplikatsioon!Y237)/SUMPRODUCT($J236:$AB236,Eksplikatsioon!$O237:$AG237),"")),"")</f>
        <v/>
      </c>
      <c r="AN236" s="52" t="str">
        <f>IFERROR(IF($G236=Tabelid!$L$6,$E236*U236,IFERROR($E236*U236/SUM($J236:$AB236)*(Eksplikatsioon!Z237)/SUMPRODUCT($J236:$AB236,Eksplikatsioon!$O237:$AG237),"")),"")</f>
        <v/>
      </c>
      <c r="AO236" s="52" t="str">
        <f>IFERROR(IF($G236=Tabelid!$L$6,$E236*V236,IFERROR($E236*V236/SUM($J236:$AB236)*(Eksplikatsioon!AA237)/SUMPRODUCT($J236:$AB236,Eksplikatsioon!$O237:$AG237),"")),"")</f>
        <v/>
      </c>
      <c r="AP236" s="52" t="str">
        <f>IFERROR(IF($G236=Tabelid!$L$6,$E236*W236,IFERROR($E236*W236/SUM($J236:$AB236)*(Eksplikatsioon!AB237)/SUMPRODUCT($J236:$AB236,Eksplikatsioon!$O237:$AG237),"")),"")</f>
        <v/>
      </c>
      <c r="AQ236" s="52" t="str">
        <f>IFERROR(IF($G236=Tabelid!$L$6,$E236*X236,IFERROR($E236*X236/SUM($J236:$AB236)*(Eksplikatsioon!AC237)/SUMPRODUCT($J236:$AB236,Eksplikatsioon!$O237:$AG237),"")),"")</f>
        <v/>
      </c>
      <c r="AR236" s="52" t="str">
        <f>IFERROR(IF($G236=Tabelid!$L$6,$E236*Y236,IFERROR($E236*Y236/SUM($J236:$AB236)*(Eksplikatsioon!AD237)/SUMPRODUCT($J236:$AB236,Eksplikatsioon!$O237:$AG237),"")),"")</f>
        <v/>
      </c>
      <c r="AS236" s="52" t="str">
        <f>IFERROR(IF($G236=Tabelid!$L$6,$E236*Z236,IFERROR($E236*Z236/SUM($J236:$AB236)*(Eksplikatsioon!AE237)/SUMPRODUCT($J236:$AB236,Eksplikatsioon!$O237:$AG237),"")),"")</f>
        <v/>
      </c>
      <c r="AT236" s="52" t="str">
        <f>IFERROR(IF($G236=Tabelid!$L$6,$E236*AA236,IFERROR($E236*AA236/SUM($J236:$AB236)*(Eksplikatsioon!AF237)/SUMPRODUCT($J236:$AB236,Eksplikatsioon!$O237:$AG237),"")),"")</f>
        <v/>
      </c>
      <c r="AU236" s="52" t="str">
        <f>IFERROR(IF($G236=Tabelid!$L$6,$E236*AB236,IFERROR($E236*AB236/SUM($J236:$AB236)*(Eksplikatsioon!AG237)/SUMPRODUCT($J236:$AB236,Eksplikatsioon!$O237:$AG237),"")),"")</f>
        <v/>
      </c>
    </row>
    <row r="237" spans="1:47" x14ac:dyDescent="0.25">
      <c r="A237" s="38" t="str">
        <f>IF(Eksplikatsioon!A238=0,"",Eksplikatsioon!A238)</f>
        <v/>
      </c>
      <c r="B237" s="38" t="str">
        <f>IF(Eksplikatsioon!B238=0,"",Eksplikatsioon!B238)</f>
        <v/>
      </c>
      <c r="C237" s="38" t="str">
        <f>IF(Eksplikatsioon!C238=0,"",Eksplikatsioon!C238)</f>
        <v/>
      </c>
      <c r="D237" s="38" t="str">
        <f>IF(Eksplikatsioon!D238=0,"",Eksplikatsioon!D238)</f>
        <v/>
      </c>
      <c r="E237" s="38" t="str">
        <f>IF(Eksplikatsioon!F238=0,"",Eksplikatsioon!F238)</f>
        <v/>
      </c>
      <c r="F237" s="38" t="str">
        <f>IF(Eksplikatsioon!H238=0,"",Eksplikatsioon!H238)</f>
        <v/>
      </c>
      <c r="G237" s="38" t="str">
        <f>IF(Eksplikatsioon!J238=0,"",Eksplikatsioon!J238)</f>
        <v/>
      </c>
      <c r="H237" s="38" t="str">
        <f>IF(Eksplikatsioon!K238=0,"",Eksplikatsioon!K238)</f>
        <v/>
      </c>
      <c r="I237" s="38" t="str">
        <f>IF(Eksplikatsioon!L238=0,"",Eksplikatsioon!L238)</f>
        <v/>
      </c>
      <c r="J237" s="52"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52"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52"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52"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52"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52"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52"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52"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52"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52"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52"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52"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52"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52"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52"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52"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52"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52"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52"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52" t="str">
        <f>IFERROR(IF($G237=Tabelid!$L$6,$E237*J237,IFERROR($E237*J237/SUM($J237:$AB237)*(Eksplikatsioon!O238)/SUMPRODUCT($J237:$AB237,Eksplikatsioon!$O238:$AG238),"")),"")</f>
        <v/>
      </c>
      <c r="AD237" s="52" t="str">
        <f>IFERROR(IF($G237=Tabelid!$L$6,$E237*K237,IFERROR($E237*K237/SUM($J237:$AB237)*(Eksplikatsioon!P238)/SUMPRODUCT($J237:$AB237,Eksplikatsioon!$O238:$AG238),"")),"")</f>
        <v/>
      </c>
      <c r="AE237" s="52" t="str">
        <f>IFERROR(IF($G237=Tabelid!$L$6,$E237*L237,IFERROR($E237*L237/SUM($J237:$AB237)*(Eksplikatsioon!Q238)/SUMPRODUCT($J237:$AB237,Eksplikatsioon!$O238:$AG238),"")),"")</f>
        <v/>
      </c>
      <c r="AF237" s="52" t="str">
        <f>IFERROR(IF($G237=Tabelid!$L$6,$E237*M237,IFERROR($E237*M237/SUM($J237:$AB237)*(Eksplikatsioon!R238)/SUMPRODUCT($J237:$AB237,Eksplikatsioon!$O238:$AG238),"")),"")</f>
        <v/>
      </c>
      <c r="AG237" s="52" t="str">
        <f>IFERROR(IF($G237=Tabelid!$L$6,$E237*N237,IFERROR($E237*N237/SUM($J237:$AB237)*(Eksplikatsioon!S238)/SUMPRODUCT($J237:$AB237,Eksplikatsioon!$O238:$AG238),"")),"")</f>
        <v/>
      </c>
      <c r="AH237" s="52" t="str">
        <f>IFERROR(IF($G237=Tabelid!$L$6,$E237*O237,IFERROR($E237*O237/SUM($J237:$AB237)*(Eksplikatsioon!T238)/SUMPRODUCT($J237:$AB237,Eksplikatsioon!$O238:$AG238),"")),"")</f>
        <v/>
      </c>
      <c r="AI237" s="52" t="str">
        <f>IFERROR(IF($G237=Tabelid!$L$6,$E237*P237,IFERROR($E237*P237/SUM($J237:$AB237)*(Eksplikatsioon!U238)/SUMPRODUCT($J237:$AB237,Eksplikatsioon!$O238:$AG238),"")),"")</f>
        <v/>
      </c>
      <c r="AJ237" s="52" t="str">
        <f>IFERROR(IF($G237=Tabelid!$L$6,$E237*Q237,IFERROR($E237*Q237/SUM($J237:$AB237)*(Eksplikatsioon!V238)/SUMPRODUCT($J237:$AB237,Eksplikatsioon!$O238:$AG238),"")),"")</f>
        <v/>
      </c>
      <c r="AK237" s="52" t="str">
        <f>IFERROR(IF($G237=Tabelid!$L$6,$E237*R237,IFERROR($E237*R237/SUM($J237:$AB237)*(Eksplikatsioon!W238)/SUMPRODUCT($J237:$AB237,Eksplikatsioon!$O238:$AG238),"")),"")</f>
        <v/>
      </c>
      <c r="AL237" s="52" t="str">
        <f>IFERROR(IF($G237=Tabelid!$L$6,$E237*S237,IFERROR($E237*S237/SUM($J237:$AB237)*(Eksplikatsioon!X238)/SUMPRODUCT($J237:$AB237,Eksplikatsioon!$O238:$AG238),"")),"")</f>
        <v/>
      </c>
      <c r="AM237" s="52" t="str">
        <f>IFERROR(IF($G237=Tabelid!$L$6,$E237*T237,IFERROR($E237*T237/SUM($J237:$AB237)*(Eksplikatsioon!Y238)/SUMPRODUCT($J237:$AB237,Eksplikatsioon!$O238:$AG238),"")),"")</f>
        <v/>
      </c>
      <c r="AN237" s="52" t="str">
        <f>IFERROR(IF($G237=Tabelid!$L$6,$E237*U237,IFERROR($E237*U237/SUM($J237:$AB237)*(Eksplikatsioon!Z238)/SUMPRODUCT($J237:$AB237,Eksplikatsioon!$O238:$AG238),"")),"")</f>
        <v/>
      </c>
      <c r="AO237" s="52" t="str">
        <f>IFERROR(IF($G237=Tabelid!$L$6,$E237*V237,IFERROR($E237*V237/SUM($J237:$AB237)*(Eksplikatsioon!AA238)/SUMPRODUCT($J237:$AB237,Eksplikatsioon!$O238:$AG238),"")),"")</f>
        <v/>
      </c>
      <c r="AP237" s="52" t="str">
        <f>IFERROR(IF($G237=Tabelid!$L$6,$E237*W237,IFERROR($E237*W237/SUM($J237:$AB237)*(Eksplikatsioon!AB238)/SUMPRODUCT($J237:$AB237,Eksplikatsioon!$O238:$AG238),"")),"")</f>
        <v/>
      </c>
      <c r="AQ237" s="52" t="str">
        <f>IFERROR(IF($G237=Tabelid!$L$6,$E237*X237,IFERROR($E237*X237/SUM($J237:$AB237)*(Eksplikatsioon!AC238)/SUMPRODUCT($J237:$AB237,Eksplikatsioon!$O238:$AG238),"")),"")</f>
        <v/>
      </c>
      <c r="AR237" s="52" t="str">
        <f>IFERROR(IF($G237=Tabelid!$L$6,$E237*Y237,IFERROR($E237*Y237/SUM($J237:$AB237)*(Eksplikatsioon!AD238)/SUMPRODUCT($J237:$AB237,Eksplikatsioon!$O238:$AG238),"")),"")</f>
        <v/>
      </c>
      <c r="AS237" s="52" t="str">
        <f>IFERROR(IF($G237=Tabelid!$L$6,$E237*Z237,IFERROR($E237*Z237/SUM($J237:$AB237)*(Eksplikatsioon!AE238)/SUMPRODUCT($J237:$AB237,Eksplikatsioon!$O238:$AG238),"")),"")</f>
        <v/>
      </c>
      <c r="AT237" s="52" t="str">
        <f>IFERROR(IF($G237=Tabelid!$L$6,$E237*AA237,IFERROR($E237*AA237/SUM($J237:$AB237)*(Eksplikatsioon!AF238)/SUMPRODUCT($J237:$AB237,Eksplikatsioon!$O238:$AG238),"")),"")</f>
        <v/>
      </c>
      <c r="AU237" s="52" t="str">
        <f>IFERROR(IF($G237=Tabelid!$L$6,$E237*AB237,IFERROR($E237*AB237/SUM($J237:$AB237)*(Eksplikatsioon!AG238)/SUMPRODUCT($J237:$AB237,Eksplikatsioon!$O238:$AG238),"")),"")</f>
        <v/>
      </c>
    </row>
    <row r="238" spans="1:47" x14ac:dyDescent="0.25">
      <c r="A238" s="38" t="str">
        <f>IF(Eksplikatsioon!A239=0,"",Eksplikatsioon!A239)</f>
        <v/>
      </c>
      <c r="B238" s="38" t="str">
        <f>IF(Eksplikatsioon!B239=0,"",Eksplikatsioon!B239)</f>
        <v/>
      </c>
      <c r="C238" s="38" t="str">
        <f>IF(Eksplikatsioon!C239=0,"",Eksplikatsioon!C239)</f>
        <v/>
      </c>
      <c r="D238" s="38" t="str">
        <f>IF(Eksplikatsioon!D239=0,"",Eksplikatsioon!D239)</f>
        <v/>
      </c>
      <c r="E238" s="38" t="str">
        <f>IF(Eksplikatsioon!F239=0,"",Eksplikatsioon!F239)</f>
        <v/>
      </c>
      <c r="F238" s="38" t="str">
        <f>IF(Eksplikatsioon!H239=0,"",Eksplikatsioon!H239)</f>
        <v/>
      </c>
      <c r="G238" s="38" t="str">
        <f>IF(Eksplikatsioon!J239=0,"",Eksplikatsioon!J239)</f>
        <v/>
      </c>
      <c r="H238" s="38" t="str">
        <f>IF(Eksplikatsioon!K239=0,"",Eksplikatsioon!K239)</f>
        <v/>
      </c>
      <c r="I238" s="38" t="str">
        <f>IF(Eksplikatsioon!L239=0,"",Eksplikatsioon!L239)</f>
        <v/>
      </c>
      <c r="J238" s="52"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52"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52"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52"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52"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52"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52"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52"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52"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52"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52"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52"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52"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52"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52"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52"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52"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52"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52"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52" t="str">
        <f>IFERROR(IF($G238=Tabelid!$L$6,$E238*J238,IFERROR($E238*J238/SUM($J238:$AB238)*(Eksplikatsioon!O239)/SUMPRODUCT($J238:$AB238,Eksplikatsioon!$O239:$AG239),"")),"")</f>
        <v/>
      </c>
      <c r="AD238" s="52" t="str">
        <f>IFERROR(IF($G238=Tabelid!$L$6,$E238*K238,IFERROR($E238*K238/SUM($J238:$AB238)*(Eksplikatsioon!P239)/SUMPRODUCT($J238:$AB238,Eksplikatsioon!$O239:$AG239),"")),"")</f>
        <v/>
      </c>
      <c r="AE238" s="52" t="str">
        <f>IFERROR(IF($G238=Tabelid!$L$6,$E238*L238,IFERROR($E238*L238/SUM($J238:$AB238)*(Eksplikatsioon!Q239)/SUMPRODUCT($J238:$AB238,Eksplikatsioon!$O239:$AG239),"")),"")</f>
        <v/>
      </c>
      <c r="AF238" s="52" t="str">
        <f>IFERROR(IF($G238=Tabelid!$L$6,$E238*M238,IFERROR($E238*M238/SUM($J238:$AB238)*(Eksplikatsioon!R239)/SUMPRODUCT($J238:$AB238,Eksplikatsioon!$O239:$AG239),"")),"")</f>
        <v/>
      </c>
      <c r="AG238" s="52" t="str">
        <f>IFERROR(IF($G238=Tabelid!$L$6,$E238*N238,IFERROR($E238*N238/SUM($J238:$AB238)*(Eksplikatsioon!S239)/SUMPRODUCT($J238:$AB238,Eksplikatsioon!$O239:$AG239),"")),"")</f>
        <v/>
      </c>
      <c r="AH238" s="52" t="str">
        <f>IFERROR(IF($G238=Tabelid!$L$6,$E238*O238,IFERROR($E238*O238/SUM($J238:$AB238)*(Eksplikatsioon!T239)/SUMPRODUCT($J238:$AB238,Eksplikatsioon!$O239:$AG239),"")),"")</f>
        <v/>
      </c>
      <c r="AI238" s="52" t="str">
        <f>IFERROR(IF($G238=Tabelid!$L$6,$E238*P238,IFERROR($E238*P238/SUM($J238:$AB238)*(Eksplikatsioon!U239)/SUMPRODUCT($J238:$AB238,Eksplikatsioon!$O239:$AG239),"")),"")</f>
        <v/>
      </c>
      <c r="AJ238" s="52" t="str">
        <f>IFERROR(IF($G238=Tabelid!$L$6,$E238*Q238,IFERROR($E238*Q238/SUM($J238:$AB238)*(Eksplikatsioon!V239)/SUMPRODUCT($J238:$AB238,Eksplikatsioon!$O239:$AG239),"")),"")</f>
        <v/>
      </c>
      <c r="AK238" s="52" t="str">
        <f>IFERROR(IF($G238=Tabelid!$L$6,$E238*R238,IFERROR($E238*R238/SUM($J238:$AB238)*(Eksplikatsioon!W239)/SUMPRODUCT($J238:$AB238,Eksplikatsioon!$O239:$AG239),"")),"")</f>
        <v/>
      </c>
      <c r="AL238" s="52" t="str">
        <f>IFERROR(IF($G238=Tabelid!$L$6,$E238*S238,IFERROR($E238*S238/SUM($J238:$AB238)*(Eksplikatsioon!X239)/SUMPRODUCT($J238:$AB238,Eksplikatsioon!$O239:$AG239),"")),"")</f>
        <v/>
      </c>
      <c r="AM238" s="52" t="str">
        <f>IFERROR(IF($G238=Tabelid!$L$6,$E238*T238,IFERROR($E238*T238/SUM($J238:$AB238)*(Eksplikatsioon!Y239)/SUMPRODUCT($J238:$AB238,Eksplikatsioon!$O239:$AG239),"")),"")</f>
        <v/>
      </c>
      <c r="AN238" s="52" t="str">
        <f>IFERROR(IF($G238=Tabelid!$L$6,$E238*U238,IFERROR($E238*U238/SUM($J238:$AB238)*(Eksplikatsioon!Z239)/SUMPRODUCT($J238:$AB238,Eksplikatsioon!$O239:$AG239),"")),"")</f>
        <v/>
      </c>
      <c r="AO238" s="52" t="str">
        <f>IFERROR(IF($G238=Tabelid!$L$6,$E238*V238,IFERROR($E238*V238/SUM($J238:$AB238)*(Eksplikatsioon!AA239)/SUMPRODUCT($J238:$AB238,Eksplikatsioon!$O239:$AG239),"")),"")</f>
        <v/>
      </c>
      <c r="AP238" s="52" t="str">
        <f>IFERROR(IF($G238=Tabelid!$L$6,$E238*W238,IFERROR($E238*W238/SUM($J238:$AB238)*(Eksplikatsioon!AB239)/SUMPRODUCT($J238:$AB238,Eksplikatsioon!$O239:$AG239),"")),"")</f>
        <v/>
      </c>
      <c r="AQ238" s="52" t="str">
        <f>IFERROR(IF($G238=Tabelid!$L$6,$E238*X238,IFERROR($E238*X238/SUM($J238:$AB238)*(Eksplikatsioon!AC239)/SUMPRODUCT($J238:$AB238,Eksplikatsioon!$O239:$AG239),"")),"")</f>
        <v/>
      </c>
      <c r="AR238" s="52" t="str">
        <f>IFERROR(IF($G238=Tabelid!$L$6,$E238*Y238,IFERROR($E238*Y238/SUM($J238:$AB238)*(Eksplikatsioon!AD239)/SUMPRODUCT($J238:$AB238,Eksplikatsioon!$O239:$AG239),"")),"")</f>
        <v/>
      </c>
      <c r="AS238" s="52" t="str">
        <f>IFERROR(IF($G238=Tabelid!$L$6,$E238*Z238,IFERROR($E238*Z238/SUM($J238:$AB238)*(Eksplikatsioon!AE239)/SUMPRODUCT($J238:$AB238,Eksplikatsioon!$O239:$AG239),"")),"")</f>
        <v/>
      </c>
      <c r="AT238" s="52" t="str">
        <f>IFERROR(IF($G238=Tabelid!$L$6,$E238*AA238,IFERROR($E238*AA238/SUM($J238:$AB238)*(Eksplikatsioon!AF239)/SUMPRODUCT($J238:$AB238,Eksplikatsioon!$O239:$AG239),"")),"")</f>
        <v/>
      </c>
      <c r="AU238" s="52" t="str">
        <f>IFERROR(IF($G238=Tabelid!$L$6,$E238*AB238,IFERROR($E238*AB238/SUM($J238:$AB238)*(Eksplikatsioon!AG239)/SUMPRODUCT($J238:$AB238,Eksplikatsioon!$O239:$AG239),"")),"")</f>
        <v/>
      </c>
    </row>
    <row r="239" spans="1:47" x14ac:dyDescent="0.25">
      <c r="A239" s="38" t="str">
        <f>IF(Eksplikatsioon!A240=0,"",Eksplikatsioon!A240)</f>
        <v/>
      </c>
      <c r="B239" s="38" t="str">
        <f>IF(Eksplikatsioon!B240=0,"",Eksplikatsioon!B240)</f>
        <v/>
      </c>
      <c r="C239" s="38" t="str">
        <f>IF(Eksplikatsioon!C240=0,"",Eksplikatsioon!C240)</f>
        <v/>
      </c>
      <c r="D239" s="38" t="str">
        <f>IF(Eksplikatsioon!D240=0,"",Eksplikatsioon!D240)</f>
        <v/>
      </c>
      <c r="E239" s="38" t="str">
        <f>IF(Eksplikatsioon!F240=0,"",Eksplikatsioon!F240)</f>
        <v/>
      </c>
      <c r="F239" s="38" t="str">
        <f>IF(Eksplikatsioon!H240=0,"",Eksplikatsioon!H240)</f>
        <v/>
      </c>
      <c r="G239" s="38" t="str">
        <f>IF(Eksplikatsioon!J240=0,"",Eksplikatsioon!J240)</f>
        <v/>
      </c>
      <c r="H239" s="38" t="str">
        <f>IF(Eksplikatsioon!K240=0,"",Eksplikatsioon!K240)</f>
        <v/>
      </c>
      <c r="I239" s="38" t="str">
        <f>IF(Eksplikatsioon!L240=0,"",Eksplikatsioon!L240)</f>
        <v/>
      </c>
      <c r="J239" s="52"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52"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52"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52"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52"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52"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52"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52"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52"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52"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52"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52"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52"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52"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52"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52"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52"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52"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52"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52" t="str">
        <f>IFERROR(IF($G239=Tabelid!$L$6,$E239*J239,IFERROR($E239*J239/SUM($J239:$AB239)*(Eksplikatsioon!O240)/SUMPRODUCT($J239:$AB239,Eksplikatsioon!$O240:$AG240),"")),"")</f>
        <v/>
      </c>
      <c r="AD239" s="52" t="str">
        <f>IFERROR(IF($G239=Tabelid!$L$6,$E239*K239,IFERROR($E239*K239/SUM($J239:$AB239)*(Eksplikatsioon!P240)/SUMPRODUCT($J239:$AB239,Eksplikatsioon!$O240:$AG240),"")),"")</f>
        <v/>
      </c>
      <c r="AE239" s="52" t="str">
        <f>IFERROR(IF($G239=Tabelid!$L$6,$E239*L239,IFERROR($E239*L239/SUM($J239:$AB239)*(Eksplikatsioon!Q240)/SUMPRODUCT($J239:$AB239,Eksplikatsioon!$O240:$AG240),"")),"")</f>
        <v/>
      </c>
      <c r="AF239" s="52" t="str">
        <f>IFERROR(IF($G239=Tabelid!$L$6,$E239*M239,IFERROR($E239*M239/SUM($J239:$AB239)*(Eksplikatsioon!R240)/SUMPRODUCT($J239:$AB239,Eksplikatsioon!$O240:$AG240),"")),"")</f>
        <v/>
      </c>
      <c r="AG239" s="52" t="str">
        <f>IFERROR(IF($G239=Tabelid!$L$6,$E239*N239,IFERROR($E239*N239/SUM($J239:$AB239)*(Eksplikatsioon!S240)/SUMPRODUCT($J239:$AB239,Eksplikatsioon!$O240:$AG240),"")),"")</f>
        <v/>
      </c>
      <c r="AH239" s="52" t="str">
        <f>IFERROR(IF($G239=Tabelid!$L$6,$E239*O239,IFERROR($E239*O239/SUM($J239:$AB239)*(Eksplikatsioon!T240)/SUMPRODUCT($J239:$AB239,Eksplikatsioon!$O240:$AG240),"")),"")</f>
        <v/>
      </c>
      <c r="AI239" s="52" t="str">
        <f>IFERROR(IF($G239=Tabelid!$L$6,$E239*P239,IFERROR($E239*P239/SUM($J239:$AB239)*(Eksplikatsioon!U240)/SUMPRODUCT($J239:$AB239,Eksplikatsioon!$O240:$AG240),"")),"")</f>
        <v/>
      </c>
      <c r="AJ239" s="52" t="str">
        <f>IFERROR(IF($G239=Tabelid!$L$6,$E239*Q239,IFERROR($E239*Q239/SUM($J239:$AB239)*(Eksplikatsioon!V240)/SUMPRODUCT($J239:$AB239,Eksplikatsioon!$O240:$AG240),"")),"")</f>
        <v/>
      </c>
      <c r="AK239" s="52" t="str">
        <f>IFERROR(IF($G239=Tabelid!$L$6,$E239*R239,IFERROR($E239*R239/SUM($J239:$AB239)*(Eksplikatsioon!W240)/SUMPRODUCT($J239:$AB239,Eksplikatsioon!$O240:$AG240),"")),"")</f>
        <v/>
      </c>
      <c r="AL239" s="52" t="str">
        <f>IFERROR(IF($G239=Tabelid!$L$6,$E239*S239,IFERROR($E239*S239/SUM($J239:$AB239)*(Eksplikatsioon!X240)/SUMPRODUCT($J239:$AB239,Eksplikatsioon!$O240:$AG240),"")),"")</f>
        <v/>
      </c>
      <c r="AM239" s="52" t="str">
        <f>IFERROR(IF($G239=Tabelid!$L$6,$E239*T239,IFERROR($E239*T239/SUM($J239:$AB239)*(Eksplikatsioon!Y240)/SUMPRODUCT($J239:$AB239,Eksplikatsioon!$O240:$AG240),"")),"")</f>
        <v/>
      </c>
      <c r="AN239" s="52" t="str">
        <f>IFERROR(IF($G239=Tabelid!$L$6,$E239*U239,IFERROR($E239*U239/SUM($J239:$AB239)*(Eksplikatsioon!Z240)/SUMPRODUCT($J239:$AB239,Eksplikatsioon!$O240:$AG240),"")),"")</f>
        <v/>
      </c>
      <c r="AO239" s="52" t="str">
        <f>IFERROR(IF($G239=Tabelid!$L$6,$E239*V239,IFERROR($E239*V239/SUM($J239:$AB239)*(Eksplikatsioon!AA240)/SUMPRODUCT($J239:$AB239,Eksplikatsioon!$O240:$AG240),"")),"")</f>
        <v/>
      </c>
      <c r="AP239" s="52" t="str">
        <f>IFERROR(IF($G239=Tabelid!$L$6,$E239*W239,IFERROR($E239*W239/SUM($J239:$AB239)*(Eksplikatsioon!AB240)/SUMPRODUCT($J239:$AB239,Eksplikatsioon!$O240:$AG240),"")),"")</f>
        <v/>
      </c>
      <c r="AQ239" s="52" t="str">
        <f>IFERROR(IF($G239=Tabelid!$L$6,$E239*X239,IFERROR($E239*X239/SUM($J239:$AB239)*(Eksplikatsioon!AC240)/SUMPRODUCT($J239:$AB239,Eksplikatsioon!$O240:$AG240),"")),"")</f>
        <v/>
      </c>
      <c r="AR239" s="52" t="str">
        <f>IFERROR(IF($G239=Tabelid!$L$6,$E239*Y239,IFERROR($E239*Y239/SUM($J239:$AB239)*(Eksplikatsioon!AD240)/SUMPRODUCT($J239:$AB239,Eksplikatsioon!$O240:$AG240),"")),"")</f>
        <v/>
      </c>
      <c r="AS239" s="52" t="str">
        <f>IFERROR(IF($G239=Tabelid!$L$6,$E239*Z239,IFERROR($E239*Z239/SUM($J239:$AB239)*(Eksplikatsioon!AE240)/SUMPRODUCT($J239:$AB239,Eksplikatsioon!$O240:$AG240),"")),"")</f>
        <v/>
      </c>
      <c r="AT239" s="52" t="str">
        <f>IFERROR(IF($G239=Tabelid!$L$6,$E239*AA239,IFERROR($E239*AA239/SUM($J239:$AB239)*(Eksplikatsioon!AF240)/SUMPRODUCT($J239:$AB239,Eksplikatsioon!$O240:$AG240),"")),"")</f>
        <v/>
      </c>
      <c r="AU239" s="52" t="str">
        <f>IFERROR(IF($G239=Tabelid!$L$6,$E239*AB239,IFERROR($E239*AB239/SUM($J239:$AB239)*(Eksplikatsioon!AG240)/SUMPRODUCT($J239:$AB239,Eksplikatsioon!$O240:$AG240),"")),"")</f>
        <v/>
      </c>
    </row>
    <row r="240" spans="1:47" x14ac:dyDescent="0.25">
      <c r="A240" s="38" t="str">
        <f>IF(Eksplikatsioon!A241=0,"",Eksplikatsioon!A241)</f>
        <v/>
      </c>
      <c r="B240" s="38" t="str">
        <f>IF(Eksplikatsioon!B241=0,"",Eksplikatsioon!B241)</f>
        <v/>
      </c>
      <c r="C240" s="38" t="str">
        <f>IF(Eksplikatsioon!C241=0,"",Eksplikatsioon!C241)</f>
        <v/>
      </c>
      <c r="D240" s="38" t="str">
        <f>IF(Eksplikatsioon!D241=0,"",Eksplikatsioon!D241)</f>
        <v/>
      </c>
      <c r="E240" s="38" t="str">
        <f>IF(Eksplikatsioon!F241=0,"",Eksplikatsioon!F241)</f>
        <v/>
      </c>
      <c r="F240" s="38" t="str">
        <f>IF(Eksplikatsioon!H241=0,"",Eksplikatsioon!H241)</f>
        <v/>
      </c>
      <c r="G240" s="38" t="str">
        <f>IF(Eksplikatsioon!J241=0,"",Eksplikatsioon!J241)</f>
        <v/>
      </c>
      <c r="H240" s="38" t="str">
        <f>IF(Eksplikatsioon!K241=0,"",Eksplikatsioon!K241)</f>
        <v/>
      </c>
      <c r="I240" s="38" t="str">
        <f>IF(Eksplikatsioon!L241=0,"",Eksplikatsioon!L241)</f>
        <v/>
      </c>
      <c r="J240" s="52"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52"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52"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52"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52"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52"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52"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52"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52"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52"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52"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52"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52"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52"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52"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52"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52"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52"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52"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52" t="str">
        <f>IFERROR(IF($G240=Tabelid!$L$6,$E240*J240,IFERROR($E240*J240/SUM($J240:$AB240)*(Eksplikatsioon!O241)/SUMPRODUCT($J240:$AB240,Eksplikatsioon!$O241:$AG241),"")),"")</f>
        <v/>
      </c>
      <c r="AD240" s="52" t="str">
        <f>IFERROR(IF($G240=Tabelid!$L$6,$E240*K240,IFERROR($E240*K240/SUM($J240:$AB240)*(Eksplikatsioon!P241)/SUMPRODUCT($J240:$AB240,Eksplikatsioon!$O241:$AG241),"")),"")</f>
        <v/>
      </c>
      <c r="AE240" s="52" t="str">
        <f>IFERROR(IF($G240=Tabelid!$L$6,$E240*L240,IFERROR($E240*L240/SUM($J240:$AB240)*(Eksplikatsioon!Q241)/SUMPRODUCT($J240:$AB240,Eksplikatsioon!$O241:$AG241),"")),"")</f>
        <v/>
      </c>
      <c r="AF240" s="52" t="str">
        <f>IFERROR(IF($G240=Tabelid!$L$6,$E240*M240,IFERROR($E240*M240/SUM($J240:$AB240)*(Eksplikatsioon!R241)/SUMPRODUCT($J240:$AB240,Eksplikatsioon!$O241:$AG241),"")),"")</f>
        <v/>
      </c>
      <c r="AG240" s="52" t="str">
        <f>IFERROR(IF($G240=Tabelid!$L$6,$E240*N240,IFERROR($E240*N240/SUM($J240:$AB240)*(Eksplikatsioon!S241)/SUMPRODUCT($J240:$AB240,Eksplikatsioon!$O241:$AG241),"")),"")</f>
        <v/>
      </c>
      <c r="AH240" s="52" t="str">
        <f>IFERROR(IF($G240=Tabelid!$L$6,$E240*O240,IFERROR($E240*O240/SUM($J240:$AB240)*(Eksplikatsioon!T241)/SUMPRODUCT($J240:$AB240,Eksplikatsioon!$O241:$AG241),"")),"")</f>
        <v/>
      </c>
      <c r="AI240" s="52" t="str">
        <f>IFERROR(IF($G240=Tabelid!$L$6,$E240*P240,IFERROR($E240*P240/SUM($J240:$AB240)*(Eksplikatsioon!U241)/SUMPRODUCT($J240:$AB240,Eksplikatsioon!$O241:$AG241),"")),"")</f>
        <v/>
      </c>
      <c r="AJ240" s="52" t="str">
        <f>IFERROR(IF($G240=Tabelid!$L$6,$E240*Q240,IFERROR($E240*Q240/SUM($J240:$AB240)*(Eksplikatsioon!V241)/SUMPRODUCT($J240:$AB240,Eksplikatsioon!$O241:$AG241),"")),"")</f>
        <v/>
      </c>
      <c r="AK240" s="52" t="str">
        <f>IFERROR(IF($G240=Tabelid!$L$6,$E240*R240,IFERROR($E240*R240/SUM($J240:$AB240)*(Eksplikatsioon!W241)/SUMPRODUCT($J240:$AB240,Eksplikatsioon!$O241:$AG241),"")),"")</f>
        <v/>
      </c>
      <c r="AL240" s="52" t="str">
        <f>IFERROR(IF($G240=Tabelid!$L$6,$E240*S240,IFERROR($E240*S240/SUM($J240:$AB240)*(Eksplikatsioon!X241)/SUMPRODUCT($J240:$AB240,Eksplikatsioon!$O241:$AG241),"")),"")</f>
        <v/>
      </c>
      <c r="AM240" s="52" t="str">
        <f>IFERROR(IF($G240=Tabelid!$L$6,$E240*T240,IFERROR($E240*T240/SUM($J240:$AB240)*(Eksplikatsioon!Y241)/SUMPRODUCT($J240:$AB240,Eksplikatsioon!$O241:$AG241),"")),"")</f>
        <v/>
      </c>
      <c r="AN240" s="52" t="str">
        <f>IFERROR(IF($G240=Tabelid!$L$6,$E240*U240,IFERROR($E240*U240/SUM($J240:$AB240)*(Eksplikatsioon!Z241)/SUMPRODUCT($J240:$AB240,Eksplikatsioon!$O241:$AG241),"")),"")</f>
        <v/>
      </c>
      <c r="AO240" s="52" t="str">
        <f>IFERROR(IF($G240=Tabelid!$L$6,$E240*V240,IFERROR($E240*V240/SUM($J240:$AB240)*(Eksplikatsioon!AA241)/SUMPRODUCT($J240:$AB240,Eksplikatsioon!$O241:$AG241),"")),"")</f>
        <v/>
      </c>
      <c r="AP240" s="52" t="str">
        <f>IFERROR(IF($G240=Tabelid!$L$6,$E240*W240,IFERROR($E240*W240/SUM($J240:$AB240)*(Eksplikatsioon!AB241)/SUMPRODUCT($J240:$AB240,Eksplikatsioon!$O241:$AG241),"")),"")</f>
        <v/>
      </c>
      <c r="AQ240" s="52" t="str">
        <f>IFERROR(IF($G240=Tabelid!$L$6,$E240*X240,IFERROR($E240*X240/SUM($J240:$AB240)*(Eksplikatsioon!AC241)/SUMPRODUCT($J240:$AB240,Eksplikatsioon!$O241:$AG241),"")),"")</f>
        <v/>
      </c>
      <c r="AR240" s="52" t="str">
        <f>IFERROR(IF($G240=Tabelid!$L$6,$E240*Y240,IFERROR($E240*Y240/SUM($J240:$AB240)*(Eksplikatsioon!AD241)/SUMPRODUCT($J240:$AB240,Eksplikatsioon!$O241:$AG241),"")),"")</f>
        <v/>
      </c>
      <c r="AS240" s="52" t="str">
        <f>IFERROR(IF($G240=Tabelid!$L$6,$E240*Z240,IFERROR($E240*Z240/SUM($J240:$AB240)*(Eksplikatsioon!AE241)/SUMPRODUCT($J240:$AB240,Eksplikatsioon!$O241:$AG241),"")),"")</f>
        <v/>
      </c>
      <c r="AT240" s="52" t="str">
        <f>IFERROR(IF($G240=Tabelid!$L$6,$E240*AA240,IFERROR($E240*AA240/SUM($J240:$AB240)*(Eksplikatsioon!AF241)/SUMPRODUCT($J240:$AB240,Eksplikatsioon!$O241:$AG241),"")),"")</f>
        <v/>
      </c>
      <c r="AU240" s="52" t="str">
        <f>IFERROR(IF($G240=Tabelid!$L$6,$E240*AB240,IFERROR($E240*AB240/SUM($J240:$AB240)*(Eksplikatsioon!AG241)/SUMPRODUCT($J240:$AB240,Eksplikatsioon!$O241:$AG241),"")),"")</f>
        <v/>
      </c>
    </row>
    <row r="241" spans="1:47" x14ac:dyDescent="0.25">
      <c r="A241" s="38" t="str">
        <f>IF(Eksplikatsioon!A242=0,"",Eksplikatsioon!A242)</f>
        <v/>
      </c>
      <c r="B241" s="38" t="str">
        <f>IF(Eksplikatsioon!B242=0,"",Eksplikatsioon!B242)</f>
        <v/>
      </c>
      <c r="C241" s="38" t="str">
        <f>IF(Eksplikatsioon!C242=0,"",Eksplikatsioon!C242)</f>
        <v/>
      </c>
      <c r="D241" s="38" t="str">
        <f>IF(Eksplikatsioon!D242=0,"",Eksplikatsioon!D242)</f>
        <v/>
      </c>
      <c r="E241" s="38" t="str">
        <f>IF(Eksplikatsioon!F242=0,"",Eksplikatsioon!F242)</f>
        <v/>
      </c>
      <c r="F241" s="38" t="str">
        <f>IF(Eksplikatsioon!H242=0,"",Eksplikatsioon!H242)</f>
        <v/>
      </c>
      <c r="G241" s="38" t="str">
        <f>IF(Eksplikatsioon!J242=0,"",Eksplikatsioon!J242)</f>
        <v/>
      </c>
      <c r="H241" s="38" t="str">
        <f>IF(Eksplikatsioon!K242=0,"",Eksplikatsioon!K242)</f>
        <v/>
      </c>
      <c r="I241" s="38" t="str">
        <f>IF(Eksplikatsioon!L242=0,"",Eksplikatsioon!L242)</f>
        <v/>
      </c>
      <c r="J241" s="52"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52"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52"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52"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52"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52"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52"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52"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52"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52"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52"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52"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52"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52"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52"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52"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52"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52"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52"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52" t="str">
        <f>IFERROR(IF($G241=Tabelid!$L$6,$E241*J241,IFERROR($E241*J241/SUM($J241:$AB241)*(Eksplikatsioon!O242)/SUMPRODUCT($J241:$AB241,Eksplikatsioon!$O242:$AG242),"")),"")</f>
        <v/>
      </c>
      <c r="AD241" s="52" t="str">
        <f>IFERROR(IF($G241=Tabelid!$L$6,$E241*K241,IFERROR($E241*K241/SUM($J241:$AB241)*(Eksplikatsioon!P242)/SUMPRODUCT($J241:$AB241,Eksplikatsioon!$O242:$AG242),"")),"")</f>
        <v/>
      </c>
      <c r="AE241" s="52" t="str">
        <f>IFERROR(IF($G241=Tabelid!$L$6,$E241*L241,IFERROR($E241*L241/SUM($J241:$AB241)*(Eksplikatsioon!Q242)/SUMPRODUCT($J241:$AB241,Eksplikatsioon!$O242:$AG242),"")),"")</f>
        <v/>
      </c>
      <c r="AF241" s="52" t="str">
        <f>IFERROR(IF($G241=Tabelid!$L$6,$E241*M241,IFERROR($E241*M241/SUM($J241:$AB241)*(Eksplikatsioon!R242)/SUMPRODUCT($J241:$AB241,Eksplikatsioon!$O242:$AG242),"")),"")</f>
        <v/>
      </c>
      <c r="AG241" s="52" t="str">
        <f>IFERROR(IF($G241=Tabelid!$L$6,$E241*N241,IFERROR($E241*N241/SUM($J241:$AB241)*(Eksplikatsioon!S242)/SUMPRODUCT($J241:$AB241,Eksplikatsioon!$O242:$AG242),"")),"")</f>
        <v/>
      </c>
      <c r="AH241" s="52" t="str">
        <f>IFERROR(IF($G241=Tabelid!$L$6,$E241*O241,IFERROR($E241*O241/SUM($J241:$AB241)*(Eksplikatsioon!T242)/SUMPRODUCT($J241:$AB241,Eksplikatsioon!$O242:$AG242),"")),"")</f>
        <v/>
      </c>
      <c r="AI241" s="52" t="str">
        <f>IFERROR(IF($G241=Tabelid!$L$6,$E241*P241,IFERROR($E241*P241/SUM($J241:$AB241)*(Eksplikatsioon!U242)/SUMPRODUCT($J241:$AB241,Eksplikatsioon!$O242:$AG242),"")),"")</f>
        <v/>
      </c>
      <c r="AJ241" s="52" t="str">
        <f>IFERROR(IF($G241=Tabelid!$L$6,$E241*Q241,IFERROR($E241*Q241/SUM($J241:$AB241)*(Eksplikatsioon!V242)/SUMPRODUCT($J241:$AB241,Eksplikatsioon!$O242:$AG242),"")),"")</f>
        <v/>
      </c>
      <c r="AK241" s="52" t="str">
        <f>IFERROR(IF($G241=Tabelid!$L$6,$E241*R241,IFERROR($E241*R241/SUM($J241:$AB241)*(Eksplikatsioon!W242)/SUMPRODUCT($J241:$AB241,Eksplikatsioon!$O242:$AG242),"")),"")</f>
        <v/>
      </c>
      <c r="AL241" s="52" t="str">
        <f>IFERROR(IF($G241=Tabelid!$L$6,$E241*S241,IFERROR($E241*S241/SUM($J241:$AB241)*(Eksplikatsioon!X242)/SUMPRODUCT($J241:$AB241,Eksplikatsioon!$O242:$AG242),"")),"")</f>
        <v/>
      </c>
      <c r="AM241" s="52" t="str">
        <f>IFERROR(IF($G241=Tabelid!$L$6,$E241*T241,IFERROR($E241*T241/SUM($J241:$AB241)*(Eksplikatsioon!Y242)/SUMPRODUCT($J241:$AB241,Eksplikatsioon!$O242:$AG242),"")),"")</f>
        <v/>
      </c>
      <c r="AN241" s="52" t="str">
        <f>IFERROR(IF($G241=Tabelid!$L$6,$E241*U241,IFERROR($E241*U241/SUM($J241:$AB241)*(Eksplikatsioon!Z242)/SUMPRODUCT($J241:$AB241,Eksplikatsioon!$O242:$AG242),"")),"")</f>
        <v/>
      </c>
      <c r="AO241" s="52" t="str">
        <f>IFERROR(IF($G241=Tabelid!$L$6,$E241*V241,IFERROR($E241*V241/SUM($J241:$AB241)*(Eksplikatsioon!AA242)/SUMPRODUCT($J241:$AB241,Eksplikatsioon!$O242:$AG242),"")),"")</f>
        <v/>
      </c>
      <c r="AP241" s="52" t="str">
        <f>IFERROR(IF($G241=Tabelid!$L$6,$E241*W241,IFERROR($E241*W241/SUM($J241:$AB241)*(Eksplikatsioon!AB242)/SUMPRODUCT($J241:$AB241,Eksplikatsioon!$O242:$AG242),"")),"")</f>
        <v/>
      </c>
      <c r="AQ241" s="52" t="str">
        <f>IFERROR(IF($G241=Tabelid!$L$6,$E241*X241,IFERROR($E241*X241/SUM($J241:$AB241)*(Eksplikatsioon!AC242)/SUMPRODUCT($J241:$AB241,Eksplikatsioon!$O242:$AG242),"")),"")</f>
        <v/>
      </c>
      <c r="AR241" s="52" t="str">
        <f>IFERROR(IF($G241=Tabelid!$L$6,$E241*Y241,IFERROR($E241*Y241/SUM($J241:$AB241)*(Eksplikatsioon!AD242)/SUMPRODUCT($J241:$AB241,Eksplikatsioon!$O242:$AG242),"")),"")</f>
        <v/>
      </c>
      <c r="AS241" s="52" t="str">
        <f>IFERROR(IF($G241=Tabelid!$L$6,$E241*Z241,IFERROR($E241*Z241/SUM($J241:$AB241)*(Eksplikatsioon!AE242)/SUMPRODUCT($J241:$AB241,Eksplikatsioon!$O242:$AG242),"")),"")</f>
        <v/>
      </c>
      <c r="AT241" s="52" t="str">
        <f>IFERROR(IF($G241=Tabelid!$L$6,$E241*AA241,IFERROR($E241*AA241/SUM($J241:$AB241)*(Eksplikatsioon!AF242)/SUMPRODUCT($J241:$AB241,Eksplikatsioon!$O242:$AG242),"")),"")</f>
        <v/>
      </c>
      <c r="AU241" s="52" t="str">
        <f>IFERROR(IF($G241=Tabelid!$L$6,$E241*AB241,IFERROR($E241*AB241/SUM($J241:$AB241)*(Eksplikatsioon!AG242)/SUMPRODUCT($J241:$AB241,Eksplikatsioon!$O242:$AG242),"")),"")</f>
        <v/>
      </c>
    </row>
    <row r="242" spans="1:47" x14ac:dyDescent="0.25">
      <c r="A242" s="38" t="str">
        <f>IF(Eksplikatsioon!A243=0,"",Eksplikatsioon!A243)</f>
        <v/>
      </c>
      <c r="B242" s="38" t="str">
        <f>IF(Eksplikatsioon!B243=0,"",Eksplikatsioon!B243)</f>
        <v/>
      </c>
      <c r="C242" s="38" t="str">
        <f>IF(Eksplikatsioon!C243=0,"",Eksplikatsioon!C243)</f>
        <v/>
      </c>
      <c r="D242" s="38" t="str">
        <f>IF(Eksplikatsioon!D243=0,"",Eksplikatsioon!D243)</f>
        <v/>
      </c>
      <c r="E242" s="38" t="str">
        <f>IF(Eksplikatsioon!F243=0,"",Eksplikatsioon!F243)</f>
        <v/>
      </c>
      <c r="F242" s="38" t="str">
        <f>IF(Eksplikatsioon!H243=0,"",Eksplikatsioon!H243)</f>
        <v/>
      </c>
      <c r="G242" s="38" t="str">
        <f>IF(Eksplikatsioon!J243=0,"",Eksplikatsioon!J243)</f>
        <v/>
      </c>
      <c r="H242" s="38" t="str">
        <f>IF(Eksplikatsioon!K243=0,"",Eksplikatsioon!K243)</f>
        <v/>
      </c>
      <c r="I242" s="38" t="str">
        <f>IF(Eksplikatsioon!L243=0,"",Eksplikatsioon!L243)</f>
        <v/>
      </c>
      <c r="J242" s="52"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52"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52"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52"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52"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52"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52"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52"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52"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52"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52"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52"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52"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52"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52"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52"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52"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52"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52"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52" t="str">
        <f>IFERROR(IF($G242=Tabelid!$L$6,$E242*J242,IFERROR($E242*J242/SUM($J242:$AB242)*(Eksplikatsioon!O243)/SUMPRODUCT($J242:$AB242,Eksplikatsioon!$O243:$AG243),"")),"")</f>
        <v/>
      </c>
      <c r="AD242" s="52" t="str">
        <f>IFERROR(IF($G242=Tabelid!$L$6,$E242*K242,IFERROR($E242*K242/SUM($J242:$AB242)*(Eksplikatsioon!P243)/SUMPRODUCT($J242:$AB242,Eksplikatsioon!$O243:$AG243),"")),"")</f>
        <v/>
      </c>
      <c r="AE242" s="52" t="str">
        <f>IFERROR(IF($G242=Tabelid!$L$6,$E242*L242,IFERROR($E242*L242/SUM($J242:$AB242)*(Eksplikatsioon!Q243)/SUMPRODUCT($J242:$AB242,Eksplikatsioon!$O243:$AG243),"")),"")</f>
        <v/>
      </c>
      <c r="AF242" s="52" t="str">
        <f>IFERROR(IF($G242=Tabelid!$L$6,$E242*M242,IFERROR($E242*M242/SUM($J242:$AB242)*(Eksplikatsioon!R243)/SUMPRODUCT($J242:$AB242,Eksplikatsioon!$O243:$AG243),"")),"")</f>
        <v/>
      </c>
      <c r="AG242" s="52" t="str">
        <f>IFERROR(IF($G242=Tabelid!$L$6,$E242*N242,IFERROR($E242*N242/SUM($J242:$AB242)*(Eksplikatsioon!S243)/SUMPRODUCT($J242:$AB242,Eksplikatsioon!$O243:$AG243),"")),"")</f>
        <v/>
      </c>
      <c r="AH242" s="52" t="str">
        <f>IFERROR(IF($G242=Tabelid!$L$6,$E242*O242,IFERROR($E242*O242/SUM($J242:$AB242)*(Eksplikatsioon!T243)/SUMPRODUCT($J242:$AB242,Eksplikatsioon!$O243:$AG243),"")),"")</f>
        <v/>
      </c>
      <c r="AI242" s="52" t="str">
        <f>IFERROR(IF($G242=Tabelid!$L$6,$E242*P242,IFERROR($E242*P242/SUM($J242:$AB242)*(Eksplikatsioon!U243)/SUMPRODUCT($J242:$AB242,Eksplikatsioon!$O243:$AG243),"")),"")</f>
        <v/>
      </c>
      <c r="AJ242" s="52" t="str">
        <f>IFERROR(IF($G242=Tabelid!$L$6,$E242*Q242,IFERROR($E242*Q242/SUM($J242:$AB242)*(Eksplikatsioon!V243)/SUMPRODUCT($J242:$AB242,Eksplikatsioon!$O243:$AG243),"")),"")</f>
        <v/>
      </c>
      <c r="AK242" s="52" t="str">
        <f>IFERROR(IF($G242=Tabelid!$L$6,$E242*R242,IFERROR($E242*R242/SUM($J242:$AB242)*(Eksplikatsioon!W243)/SUMPRODUCT($J242:$AB242,Eksplikatsioon!$O243:$AG243),"")),"")</f>
        <v/>
      </c>
      <c r="AL242" s="52" t="str">
        <f>IFERROR(IF($G242=Tabelid!$L$6,$E242*S242,IFERROR($E242*S242/SUM($J242:$AB242)*(Eksplikatsioon!X243)/SUMPRODUCT($J242:$AB242,Eksplikatsioon!$O243:$AG243),"")),"")</f>
        <v/>
      </c>
      <c r="AM242" s="52" t="str">
        <f>IFERROR(IF($G242=Tabelid!$L$6,$E242*T242,IFERROR($E242*T242/SUM($J242:$AB242)*(Eksplikatsioon!Y243)/SUMPRODUCT($J242:$AB242,Eksplikatsioon!$O243:$AG243),"")),"")</f>
        <v/>
      </c>
      <c r="AN242" s="52" t="str">
        <f>IFERROR(IF($G242=Tabelid!$L$6,$E242*U242,IFERROR($E242*U242/SUM($J242:$AB242)*(Eksplikatsioon!Z243)/SUMPRODUCT($J242:$AB242,Eksplikatsioon!$O243:$AG243),"")),"")</f>
        <v/>
      </c>
      <c r="AO242" s="52" t="str">
        <f>IFERROR(IF($G242=Tabelid!$L$6,$E242*V242,IFERROR($E242*V242/SUM($J242:$AB242)*(Eksplikatsioon!AA243)/SUMPRODUCT($J242:$AB242,Eksplikatsioon!$O243:$AG243),"")),"")</f>
        <v/>
      </c>
      <c r="AP242" s="52" t="str">
        <f>IFERROR(IF($G242=Tabelid!$L$6,$E242*W242,IFERROR($E242*W242/SUM($J242:$AB242)*(Eksplikatsioon!AB243)/SUMPRODUCT($J242:$AB242,Eksplikatsioon!$O243:$AG243),"")),"")</f>
        <v/>
      </c>
      <c r="AQ242" s="52" t="str">
        <f>IFERROR(IF($G242=Tabelid!$L$6,$E242*X242,IFERROR($E242*X242/SUM($J242:$AB242)*(Eksplikatsioon!AC243)/SUMPRODUCT($J242:$AB242,Eksplikatsioon!$O243:$AG243),"")),"")</f>
        <v/>
      </c>
      <c r="AR242" s="52" t="str">
        <f>IFERROR(IF($G242=Tabelid!$L$6,$E242*Y242,IFERROR($E242*Y242/SUM($J242:$AB242)*(Eksplikatsioon!AD243)/SUMPRODUCT($J242:$AB242,Eksplikatsioon!$O243:$AG243),"")),"")</f>
        <v/>
      </c>
      <c r="AS242" s="52" t="str">
        <f>IFERROR(IF($G242=Tabelid!$L$6,$E242*Z242,IFERROR($E242*Z242/SUM($J242:$AB242)*(Eksplikatsioon!AE243)/SUMPRODUCT($J242:$AB242,Eksplikatsioon!$O243:$AG243),"")),"")</f>
        <v/>
      </c>
      <c r="AT242" s="52" t="str">
        <f>IFERROR(IF($G242=Tabelid!$L$6,$E242*AA242,IFERROR($E242*AA242/SUM($J242:$AB242)*(Eksplikatsioon!AF243)/SUMPRODUCT($J242:$AB242,Eksplikatsioon!$O243:$AG243),"")),"")</f>
        <v/>
      </c>
      <c r="AU242" s="52" t="str">
        <f>IFERROR(IF($G242=Tabelid!$L$6,$E242*AB242,IFERROR($E242*AB242/SUM($J242:$AB242)*(Eksplikatsioon!AG243)/SUMPRODUCT($J242:$AB242,Eksplikatsioon!$O243:$AG243),"")),"")</f>
        <v/>
      </c>
    </row>
    <row r="243" spans="1:47" x14ac:dyDescent="0.25">
      <c r="A243" s="38" t="str">
        <f>IF(Eksplikatsioon!A244=0,"",Eksplikatsioon!A244)</f>
        <v/>
      </c>
      <c r="B243" s="38" t="str">
        <f>IF(Eksplikatsioon!B244=0,"",Eksplikatsioon!B244)</f>
        <v/>
      </c>
      <c r="C243" s="38" t="str">
        <f>IF(Eksplikatsioon!C244=0,"",Eksplikatsioon!C244)</f>
        <v/>
      </c>
      <c r="D243" s="38" t="str">
        <f>IF(Eksplikatsioon!D244=0,"",Eksplikatsioon!D244)</f>
        <v/>
      </c>
      <c r="E243" s="38" t="str">
        <f>IF(Eksplikatsioon!F244=0,"",Eksplikatsioon!F244)</f>
        <v/>
      </c>
      <c r="F243" s="38" t="str">
        <f>IF(Eksplikatsioon!H244=0,"",Eksplikatsioon!H244)</f>
        <v/>
      </c>
      <c r="G243" s="38" t="str">
        <f>IF(Eksplikatsioon!J244=0,"",Eksplikatsioon!J244)</f>
        <v/>
      </c>
      <c r="H243" s="38" t="str">
        <f>IF(Eksplikatsioon!K244=0,"",Eksplikatsioon!K244)</f>
        <v/>
      </c>
      <c r="I243" s="38" t="str">
        <f>IF(Eksplikatsioon!L244=0,"",Eksplikatsioon!L244)</f>
        <v/>
      </c>
      <c r="J243" s="52"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52"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52"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52"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52"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52"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52"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52"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52"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52"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52"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52"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52"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52"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52"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52"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52"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52"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52"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52" t="str">
        <f>IFERROR(IF($G243=Tabelid!$L$6,$E243*J243,IFERROR($E243*J243/SUM($J243:$AB243)*(Eksplikatsioon!O244)/SUMPRODUCT($J243:$AB243,Eksplikatsioon!$O244:$AG244),"")),"")</f>
        <v/>
      </c>
      <c r="AD243" s="52" t="str">
        <f>IFERROR(IF($G243=Tabelid!$L$6,$E243*K243,IFERROR($E243*K243/SUM($J243:$AB243)*(Eksplikatsioon!P244)/SUMPRODUCT($J243:$AB243,Eksplikatsioon!$O244:$AG244),"")),"")</f>
        <v/>
      </c>
      <c r="AE243" s="52" t="str">
        <f>IFERROR(IF($G243=Tabelid!$L$6,$E243*L243,IFERROR($E243*L243/SUM($J243:$AB243)*(Eksplikatsioon!Q244)/SUMPRODUCT($J243:$AB243,Eksplikatsioon!$O244:$AG244),"")),"")</f>
        <v/>
      </c>
      <c r="AF243" s="52" t="str">
        <f>IFERROR(IF($G243=Tabelid!$L$6,$E243*M243,IFERROR($E243*M243/SUM($J243:$AB243)*(Eksplikatsioon!R244)/SUMPRODUCT($J243:$AB243,Eksplikatsioon!$O244:$AG244),"")),"")</f>
        <v/>
      </c>
      <c r="AG243" s="52" t="str">
        <f>IFERROR(IF($G243=Tabelid!$L$6,$E243*N243,IFERROR($E243*N243/SUM($J243:$AB243)*(Eksplikatsioon!S244)/SUMPRODUCT($J243:$AB243,Eksplikatsioon!$O244:$AG244),"")),"")</f>
        <v/>
      </c>
      <c r="AH243" s="52" t="str">
        <f>IFERROR(IF($G243=Tabelid!$L$6,$E243*O243,IFERROR($E243*O243/SUM($J243:$AB243)*(Eksplikatsioon!T244)/SUMPRODUCT($J243:$AB243,Eksplikatsioon!$O244:$AG244),"")),"")</f>
        <v/>
      </c>
      <c r="AI243" s="52" t="str">
        <f>IFERROR(IF($G243=Tabelid!$L$6,$E243*P243,IFERROR($E243*P243/SUM($J243:$AB243)*(Eksplikatsioon!U244)/SUMPRODUCT($J243:$AB243,Eksplikatsioon!$O244:$AG244),"")),"")</f>
        <v/>
      </c>
      <c r="AJ243" s="52" t="str">
        <f>IFERROR(IF($G243=Tabelid!$L$6,$E243*Q243,IFERROR($E243*Q243/SUM($J243:$AB243)*(Eksplikatsioon!V244)/SUMPRODUCT($J243:$AB243,Eksplikatsioon!$O244:$AG244),"")),"")</f>
        <v/>
      </c>
      <c r="AK243" s="52" t="str">
        <f>IFERROR(IF($G243=Tabelid!$L$6,$E243*R243,IFERROR($E243*R243/SUM($J243:$AB243)*(Eksplikatsioon!W244)/SUMPRODUCT($J243:$AB243,Eksplikatsioon!$O244:$AG244),"")),"")</f>
        <v/>
      </c>
      <c r="AL243" s="52" t="str">
        <f>IFERROR(IF($G243=Tabelid!$L$6,$E243*S243,IFERROR($E243*S243/SUM($J243:$AB243)*(Eksplikatsioon!X244)/SUMPRODUCT($J243:$AB243,Eksplikatsioon!$O244:$AG244),"")),"")</f>
        <v/>
      </c>
      <c r="AM243" s="52" t="str">
        <f>IFERROR(IF($G243=Tabelid!$L$6,$E243*T243,IFERROR($E243*T243/SUM($J243:$AB243)*(Eksplikatsioon!Y244)/SUMPRODUCT($J243:$AB243,Eksplikatsioon!$O244:$AG244),"")),"")</f>
        <v/>
      </c>
      <c r="AN243" s="52" t="str">
        <f>IFERROR(IF($G243=Tabelid!$L$6,$E243*U243,IFERROR($E243*U243/SUM($J243:$AB243)*(Eksplikatsioon!Z244)/SUMPRODUCT($J243:$AB243,Eksplikatsioon!$O244:$AG244),"")),"")</f>
        <v/>
      </c>
      <c r="AO243" s="52" t="str">
        <f>IFERROR(IF($G243=Tabelid!$L$6,$E243*V243,IFERROR($E243*V243/SUM($J243:$AB243)*(Eksplikatsioon!AA244)/SUMPRODUCT($J243:$AB243,Eksplikatsioon!$O244:$AG244),"")),"")</f>
        <v/>
      </c>
      <c r="AP243" s="52" t="str">
        <f>IFERROR(IF($G243=Tabelid!$L$6,$E243*W243,IFERROR($E243*W243/SUM($J243:$AB243)*(Eksplikatsioon!AB244)/SUMPRODUCT($J243:$AB243,Eksplikatsioon!$O244:$AG244),"")),"")</f>
        <v/>
      </c>
      <c r="AQ243" s="52" t="str">
        <f>IFERROR(IF($G243=Tabelid!$L$6,$E243*X243,IFERROR($E243*X243/SUM($J243:$AB243)*(Eksplikatsioon!AC244)/SUMPRODUCT($J243:$AB243,Eksplikatsioon!$O244:$AG244),"")),"")</f>
        <v/>
      </c>
      <c r="AR243" s="52" t="str">
        <f>IFERROR(IF($G243=Tabelid!$L$6,$E243*Y243,IFERROR($E243*Y243/SUM($J243:$AB243)*(Eksplikatsioon!AD244)/SUMPRODUCT($J243:$AB243,Eksplikatsioon!$O244:$AG244),"")),"")</f>
        <v/>
      </c>
      <c r="AS243" s="52" t="str">
        <f>IFERROR(IF($G243=Tabelid!$L$6,$E243*Z243,IFERROR($E243*Z243/SUM($J243:$AB243)*(Eksplikatsioon!AE244)/SUMPRODUCT($J243:$AB243,Eksplikatsioon!$O244:$AG244),"")),"")</f>
        <v/>
      </c>
      <c r="AT243" s="52" t="str">
        <f>IFERROR(IF($G243=Tabelid!$L$6,$E243*AA243,IFERROR($E243*AA243/SUM($J243:$AB243)*(Eksplikatsioon!AF244)/SUMPRODUCT($J243:$AB243,Eksplikatsioon!$O244:$AG244),"")),"")</f>
        <v/>
      </c>
      <c r="AU243" s="52" t="str">
        <f>IFERROR(IF($G243=Tabelid!$L$6,$E243*AB243,IFERROR($E243*AB243/SUM($J243:$AB243)*(Eksplikatsioon!AG244)/SUMPRODUCT($J243:$AB243,Eksplikatsioon!$O244:$AG244),"")),"")</f>
        <v/>
      </c>
    </row>
    <row r="244" spans="1:47" x14ac:dyDescent="0.25">
      <c r="A244" s="38" t="str">
        <f>IF(Eksplikatsioon!A245=0,"",Eksplikatsioon!A245)</f>
        <v/>
      </c>
      <c r="B244" s="38" t="str">
        <f>IF(Eksplikatsioon!B245=0,"",Eksplikatsioon!B245)</f>
        <v/>
      </c>
      <c r="C244" s="38" t="str">
        <f>IF(Eksplikatsioon!C245=0,"",Eksplikatsioon!C245)</f>
        <v/>
      </c>
      <c r="D244" s="38" t="str">
        <f>IF(Eksplikatsioon!D245=0,"",Eksplikatsioon!D245)</f>
        <v/>
      </c>
      <c r="E244" s="38" t="str">
        <f>IF(Eksplikatsioon!F245=0,"",Eksplikatsioon!F245)</f>
        <v/>
      </c>
      <c r="F244" s="38" t="str">
        <f>IF(Eksplikatsioon!H245=0,"",Eksplikatsioon!H245)</f>
        <v/>
      </c>
      <c r="G244" s="38" t="str">
        <f>IF(Eksplikatsioon!J245=0,"",Eksplikatsioon!J245)</f>
        <v/>
      </c>
      <c r="H244" s="38" t="str">
        <f>IF(Eksplikatsioon!K245=0,"",Eksplikatsioon!K245)</f>
        <v/>
      </c>
      <c r="I244" s="38" t="str">
        <f>IF(Eksplikatsioon!L245=0,"",Eksplikatsioon!L245)</f>
        <v/>
      </c>
      <c r="J244" s="52"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52"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52"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52"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52"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52"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52"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52"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52"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52"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52"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52"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52"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52"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52"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52"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52"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52"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52"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52" t="str">
        <f>IFERROR(IF($G244=Tabelid!$L$6,$E244*J244,IFERROR($E244*J244/SUM($J244:$AB244)*(Eksplikatsioon!O245)/SUMPRODUCT($J244:$AB244,Eksplikatsioon!$O245:$AG245),"")),"")</f>
        <v/>
      </c>
      <c r="AD244" s="52" t="str">
        <f>IFERROR(IF($G244=Tabelid!$L$6,$E244*K244,IFERROR($E244*K244/SUM($J244:$AB244)*(Eksplikatsioon!P245)/SUMPRODUCT($J244:$AB244,Eksplikatsioon!$O245:$AG245),"")),"")</f>
        <v/>
      </c>
      <c r="AE244" s="52" t="str">
        <f>IFERROR(IF($G244=Tabelid!$L$6,$E244*L244,IFERROR($E244*L244/SUM($J244:$AB244)*(Eksplikatsioon!Q245)/SUMPRODUCT($J244:$AB244,Eksplikatsioon!$O245:$AG245),"")),"")</f>
        <v/>
      </c>
      <c r="AF244" s="52" t="str">
        <f>IFERROR(IF($G244=Tabelid!$L$6,$E244*M244,IFERROR($E244*M244/SUM($J244:$AB244)*(Eksplikatsioon!R245)/SUMPRODUCT($J244:$AB244,Eksplikatsioon!$O245:$AG245),"")),"")</f>
        <v/>
      </c>
      <c r="AG244" s="52" t="str">
        <f>IFERROR(IF($G244=Tabelid!$L$6,$E244*N244,IFERROR($E244*N244/SUM($J244:$AB244)*(Eksplikatsioon!S245)/SUMPRODUCT($J244:$AB244,Eksplikatsioon!$O245:$AG245),"")),"")</f>
        <v/>
      </c>
      <c r="AH244" s="52" t="str">
        <f>IFERROR(IF($G244=Tabelid!$L$6,$E244*O244,IFERROR($E244*O244/SUM($J244:$AB244)*(Eksplikatsioon!T245)/SUMPRODUCT($J244:$AB244,Eksplikatsioon!$O245:$AG245),"")),"")</f>
        <v/>
      </c>
      <c r="AI244" s="52" t="str">
        <f>IFERROR(IF($G244=Tabelid!$L$6,$E244*P244,IFERROR($E244*P244/SUM($J244:$AB244)*(Eksplikatsioon!U245)/SUMPRODUCT($J244:$AB244,Eksplikatsioon!$O245:$AG245),"")),"")</f>
        <v/>
      </c>
      <c r="AJ244" s="52" t="str">
        <f>IFERROR(IF($G244=Tabelid!$L$6,$E244*Q244,IFERROR($E244*Q244/SUM($J244:$AB244)*(Eksplikatsioon!V245)/SUMPRODUCT($J244:$AB244,Eksplikatsioon!$O245:$AG245),"")),"")</f>
        <v/>
      </c>
      <c r="AK244" s="52" t="str">
        <f>IFERROR(IF($G244=Tabelid!$L$6,$E244*R244,IFERROR($E244*R244/SUM($J244:$AB244)*(Eksplikatsioon!W245)/SUMPRODUCT($J244:$AB244,Eksplikatsioon!$O245:$AG245),"")),"")</f>
        <v/>
      </c>
      <c r="AL244" s="52" t="str">
        <f>IFERROR(IF($G244=Tabelid!$L$6,$E244*S244,IFERROR($E244*S244/SUM($J244:$AB244)*(Eksplikatsioon!X245)/SUMPRODUCT($J244:$AB244,Eksplikatsioon!$O245:$AG245),"")),"")</f>
        <v/>
      </c>
      <c r="AM244" s="52" t="str">
        <f>IFERROR(IF($G244=Tabelid!$L$6,$E244*T244,IFERROR($E244*T244/SUM($J244:$AB244)*(Eksplikatsioon!Y245)/SUMPRODUCT($J244:$AB244,Eksplikatsioon!$O245:$AG245),"")),"")</f>
        <v/>
      </c>
      <c r="AN244" s="52" t="str">
        <f>IFERROR(IF($G244=Tabelid!$L$6,$E244*U244,IFERROR($E244*U244/SUM($J244:$AB244)*(Eksplikatsioon!Z245)/SUMPRODUCT($J244:$AB244,Eksplikatsioon!$O245:$AG245),"")),"")</f>
        <v/>
      </c>
      <c r="AO244" s="52" t="str">
        <f>IFERROR(IF($G244=Tabelid!$L$6,$E244*V244,IFERROR($E244*V244/SUM($J244:$AB244)*(Eksplikatsioon!AA245)/SUMPRODUCT($J244:$AB244,Eksplikatsioon!$O245:$AG245),"")),"")</f>
        <v/>
      </c>
      <c r="AP244" s="52" t="str">
        <f>IFERROR(IF($G244=Tabelid!$L$6,$E244*W244,IFERROR($E244*W244/SUM($J244:$AB244)*(Eksplikatsioon!AB245)/SUMPRODUCT($J244:$AB244,Eksplikatsioon!$O245:$AG245),"")),"")</f>
        <v/>
      </c>
      <c r="AQ244" s="52" t="str">
        <f>IFERROR(IF($G244=Tabelid!$L$6,$E244*X244,IFERROR($E244*X244/SUM($J244:$AB244)*(Eksplikatsioon!AC245)/SUMPRODUCT($J244:$AB244,Eksplikatsioon!$O245:$AG245),"")),"")</f>
        <v/>
      </c>
      <c r="AR244" s="52" t="str">
        <f>IFERROR(IF($G244=Tabelid!$L$6,$E244*Y244,IFERROR($E244*Y244/SUM($J244:$AB244)*(Eksplikatsioon!AD245)/SUMPRODUCT($J244:$AB244,Eksplikatsioon!$O245:$AG245),"")),"")</f>
        <v/>
      </c>
      <c r="AS244" s="52" t="str">
        <f>IFERROR(IF($G244=Tabelid!$L$6,$E244*Z244,IFERROR($E244*Z244/SUM($J244:$AB244)*(Eksplikatsioon!AE245)/SUMPRODUCT($J244:$AB244,Eksplikatsioon!$O245:$AG245),"")),"")</f>
        <v/>
      </c>
      <c r="AT244" s="52" t="str">
        <f>IFERROR(IF($G244=Tabelid!$L$6,$E244*AA244,IFERROR($E244*AA244/SUM($J244:$AB244)*(Eksplikatsioon!AF245)/SUMPRODUCT($J244:$AB244,Eksplikatsioon!$O245:$AG245),"")),"")</f>
        <v/>
      </c>
      <c r="AU244" s="52" t="str">
        <f>IFERROR(IF($G244=Tabelid!$L$6,$E244*AB244,IFERROR($E244*AB244/SUM($J244:$AB244)*(Eksplikatsioon!AG245)/SUMPRODUCT($J244:$AB244,Eksplikatsioon!$O245:$AG245),"")),"")</f>
        <v/>
      </c>
    </row>
    <row r="245" spans="1:47" x14ac:dyDescent="0.25">
      <c r="A245" s="38" t="str">
        <f>IF(Eksplikatsioon!A246=0,"",Eksplikatsioon!A246)</f>
        <v/>
      </c>
      <c r="B245" s="38" t="str">
        <f>IF(Eksplikatsioon!B246=0,"",Eksplikatsioon!B246)</f>
        <v/>
      </c>
      <c r="C245" s="38" t="str">
        <f>IF(Eksplikatsioon!C246=0,"",Eksplikatsioon!C246)</f>
        <v/>
      </c>
      <c r="D245" s="38" t="str">
        <f>IF(Eksplikatsioon!D246=0,"",Eksplikatsioon!D246)</f>
        <v/>
      </c>
      <c r="E245" s="38" t="str">
        <f>IF(Eksplikatsioon!F246=0,"",Eksplikatsioon!F246)</f>
        <v/>
      </c>
      <c r="F245" s="38" t="str">
        <f>IF(Eksplikatsioon!H246=0,"",Eksplikatsioon!H246)</f>
        <v/>
      </c>
      <c r="G245" s="38" t="str">
        <f>IF(Eksplikatsioon!J246=0,"",Eksplikatsioon!J246)</f>
        <v/>
      </c>
      <c r="H245" s="38" t="str">
        <f>IF(Eksplikatsioon!K246=0,"",Eksplikatsioon!K246)</f>
        <v/>
      </c>
      <c r="I245" s="38" t="str">
        <f>IF(Eksplikatsioon!L246=0,"",Eksplikatsioon!L246)</f>
        <v/>
      </c>
      <c r="J245" s="52"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52"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52"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52"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52"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52"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52"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52"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52"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52"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52"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52"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52"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52"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52"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52"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52"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52"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52"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52" t="str">
        <f>IFERROR(IF($G245=Tabelid!$L$6,$E245*J245,IFERROR($E245*J245/SUM($J245:$AB245)*(Eksplikatsioon!O246)/SUMPRODUCT($J245:$AB245,Eksplikatsioon!$O246:$AG246),"")),"")</f>
        <v/>
      </c>
      <c r="AD245" s="52" t="str">
        <f>IFERROR(IF($G245=Tabelid!$L$6,$E245*K245,IFERROR($E245*K245/SUM($J245:$AB245)*(Eksplikatsioon!P246)/SUMPRODUCT($J245:$AB245,Eksplikatsioon!$O246:$AG246),"")),"")</f>
        <v/>
      </c>
      <c r="AE245" s="52" t="str">
        <f>IFERROR(IF($G245=Tabelid!$L$6,$E245*L245,IFERROR($E245*L245/SUM($J245:$AB245)*(Eksplikatsioon!Q246)/SUMPRODUCT($J245:$AB245,Eksplikatsioon!$O246:$AG246),"")),"")</f>
        <v/>
      </c>
      <c r="AF245" s="52" t="str">
        <f>IFERROR(IF($G245=Tabelid!$L$6,$E245*M245,IFERROR($E245*M245/SUM($J245:$AB245)*(Eksplikatsioon!R246)/SUMPRODUCT($J245:$AB245,Eksplikatsioon!$O246:$AG246),"")),"")</f>
        <v/>
      </c>
      <c r="AG245" s="52" t="str">
        <f>IFERROR(IF($G245=Tabelid!$L$6,$E245*N245,IFERROR($E245*N245/SUM($J245:$AB245)*(Eksplikatsioon!S246)/SUMPRODUCT($J245:$AB245,Eksplikatsioon!$O246:$AG246),"")),"")</f>
        <v/>
      </c>
      <c r="AH245" s="52" t="str">
        <f>IFERROR(IF($G245=Tabelid!$L$6,$E245*O245,IFERROR($E245*O245/SUM($J245:$AB245)*(Eksplikatsioon!T246)/SUMPRODUCT($J245:$AB245,Eksplikatsioon!$O246:$AG246),"")),"")</f>
        <v/>
      </c>
      <c r="AI245" s="52" t="str">
        <f>IFERROR(IF($G245=Tabelid!$L$6,$E245*P245,IFERROR($E245*P245/SUM($J245:$AB245)*(Eksplikatsioon!U246)/SUMPRODUCT($J245:$AB245,Eksplikatsioon!$O246:$AG246),"")),"")</f>
        <v/>
      </c>
      <c r="AJ245" s="52" t="str">
        <f>IFERROR(IF($G245=Tabelid!$L$6,$E245*Q245,IFERROR($E245*Q245/SUM($J245:$AB245)*(Eksplikatsioon!V246)/SUMPRODUCT($J245:$AB245,Eksplikatsioon!$O246:$AG246),"")),"")</f>
        <v/>
      </c>
      <c r="AK245" s="52" t="str">
        <f>IFERROR(IF($G245=Tabelid!$L$6,$E245*R245,IFERROR($E245*R245/SUM($J245:$AB245)*(Eksplikatsioon!W246)/SUMPRODUCT($J245:$AB245,Eksplikatsioon!$O246:$AG246),"")),"")</f>
        <v/>
      </c>
      <c r="AL245" s="52" t="str">
        <f>IFERROR(IF($G245=Tabelid!$L$6,$E245*S245,IFERROR($E245*S245/SUM($J245:$AB245)*(Eksplikatsioon!X246)/SUMPRODUCT($J245:$AB245,Eksplikatsioon!$O246:$AG246),"")),"")</f>
        <v/>
      </c>
      <c r="AM245" s="52" t="str">
        <f>IFERROR(IF($G245=Tabelid!$L$6,$E245*T245,IFERROR($E245*T245/SUM($J245:$AB245)*(Eksplikatsioon!Y246)/SUMPRODUCT($J245:$AB245,Eksplikatsioon!$O246:$AG246),"")),"")</f>
        <v/>
      </c>
      <c r="AN245" s="52" t="str">
        <f>IFERROR(IF($G245=Tabelid!$L$6,$E245*U245,IFERROR($E245*U245/SUM($J245:$AB245)*(Eksplikatsioon!Z246)/SUMPRODUCT($J245:$AB245,Eksplikatsioon!$O246:$AG246),"")),"")</f>
        <v/>
      </c>
      <c r="AO245" s="52" t="str">
        <f>IFERROR(IF($G245=Tabelid!$L$6,$E245*V245,IFERROR($E245*V245/SUM($J245:$AB245)*(Eksplikatsioon!AA246)/SUMPRODUCT($J245:$AB245,Eksplikatsioon!$O246:$AG246),"")),"")</f>
        <v/>
      </c>
      <c r="AP245" s="52" t="str">
        <f>IFERROR(IF($G245=Tabelid!$L$6,$E245*W245,IFERROR($E245*W245/SUM($J245:$AB245)*(Eksplikatsioon!AB246)/SUMPRODUCT($J245:$AB245,Eksplikatsioon!$O246:$AG246),"")),"")</f>
        <v/>
      </c>
      <c r="AQ245" s="52" t="str">
        <f>IFERROR(IF($G245=Tabelid!$L$6,$E245*X245,IFERROR($E245*X245/SUM($J245:$AB245)*(Eksplikatsioon!AC246)/SUMPRODUCT($J245:$AB245,Eksplikatsioon!$O246:$AG246),"")),"")</f>
        <v/>
      </c>
      <c r="AR245" s="52" t="str">
        <f>IFERROR(IF($G245=Tabelid!$L$6,$E245*Y245,IFERROR($E245*Y245/SUM($J245:$AB245)*(Eksplikatsioon!AD246)/SUMPRODUCT($J245:$AB245,Eksplikatsioon!$O246:$AG246),"")),"")</f>
        <v/>
      </c>
      <c r="AS245" s="52" t="str">
        <f>IFERROR(IF($G245=Tabelid!$L$6,$E245*Z245,IFERROR($E245*Z245/SUM($J245:$AB245)*(Eksplikatsioon!AE246)/SUMPRODUCT($J245:$AB245,Eksplikatsioon!$O246:$AG246),"")),"")</f>
        <v/>
      </c>
      <c r="AT245" s="52" t="str">
        <f>IFERROR(IF($G245=Tabelid!$L$6,$E245*AA245,IFERROR($E245*AA245/SUM($J245:$AB245)*(Eksplikatsioon!AF246)/SUMPRODUCT($J245:$AB245,Eksplikatsioon!$O246:$AG246),"")),"")</f>
        <v/>
      </c>
      <c r="AU245" s="52" t="str">
        <f>IFERROR(IF($G245=Tabelid!$L$6,$E245*AB245,IFERROR($E245*AB245/SUM($J245:$AB245)*(Eksplikatsioon!AG246)/SUMPRODUCT($J245:$AB245,Eksplikatsioon!$O246:$AG246),"")),"")</f>
        <v/>
      </c>
    </row>
    <row r="246" spans="1:47" x14ac:dyDescent="0.25">
      <c r="A246" s="38" t="str">
        <f>IF(Eksplikatsioon!A247=0,"",Eksplikatsioon!A247)</f>
        <v/>
      </c>
      <c r="B246" s="38" t="str">
        <f>IF(Eksplikatsioon!B247=0,"",Eksplikatsioon!B247)</f>
        <v/>
      </c>
      <c r="C246" s="38" t="str">
        <f>IF(Eksplikatsioon!C247=0,"",Eksplikatsioon!C247)</f>
        <v/>
      </c>
      <c r="D246" s="38" t="str">
        <f>IF(Eksplikatsioon!D247=0,"",Eksplikatsioon!D247)</f>
        <v/>
      </c>
      <c r="E246" s="38" t="str">
        <f>IF(Eksplikatsioon!F247=0,"",Eksplikatsioon!F247)</f>
        <v/>
      </c>
      <c r="F246" s="38" t="str">
        <f>IF(Eksplikatsioon!H247=0,"",Eksplikatsioon!H247)</f>
        <v/>
      </c>
      <c r="G246" s="38" t="str">
        <f>IF(Eksplikatsioon!J247=0,"",Eksplikatsioon!J247)</f>
        <v/>
      </c>
      <c r="H246" s="38" t="str">
        <f>IF(Eksplikatsioon!K247=0,"",Eksplikatsioon!K247)</f>
        <v/>
      </c>
      <c r="I246" s="38" t="str">
        <f>IF(Eksplikatsioon!L247=0,"",Eksplikatsioon!L247)</f>
        <v/>
      </c>
      <c r="J246" s="52"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52"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52"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52"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52"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52"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52"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52"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52"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52"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52"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52"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52"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52"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52"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52"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52"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52"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52"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52" t="str">
        <f>IFERROR(IF($G246=Tabelid!$L$6,$E246*J246,IFERROR($E246*J246/SUM($J246:$AB246)*(Eksplikatsioon!O247)/SUMPRODUCT($J246:$AB246,Eksplikatsioon!$O247:$AG247),"")),"")</f>
        <v/>
      </c>
      <c r="AD246" s="52" t="str">
        <f>IFERROR(IF($G246=Tabelid!$L$6,$E246*K246,IFERROR($E246*K246/SUM($J246:$AB246)*(Eksplikatsioon!P247)/SUMPRODUCT($J246:$AB246,Eksplikatsioon!$O247:$AG247),"")),"")</f>
        <v/>
      </c>
      <c r="AE246" s="52" t="str">
        <f>IFERROR(IF($G246=Tabelid!$L$6,$E246*L246,IFERROR($E246*L246/SUM($J246:$AB246)*(Eksplikatsioon!Q247)/SUMPRODUCT($J246:$AB246,Eksplikatsioon!$O247:$AG247),"")),"")</f>
        <v/>
      </c>
      <c r="AF246" s="52" t="str">
        <f>IFERROR(IF($G246=Tabelid!$L$6,$E246*M246,IFERROR($E246*M246/SUM($J246:$AB246)*(Eksplikatsioon!R247)/SUMPRODUCT($J246:$AB246,Eksplikatsioon!$O247:$AG247),"")),"")</f>
        <v/>
      </c>
      <c r="AG246" s="52" t="str">
        <f>IFERROR(IF($G246=Tabelid!$L$6,$E246*N246,IFERROR($E246*N246/SUM($J246:$AB246)*(Eksplikatsioon!S247)/SUMPRODUCT($J246:$AB246,Eksplikatsioon!$O247:$AG247),"")),"")</f>
        <v/>
      </c>
      <c r="AH246" s="52" t="str">
        <f>IFERROR(IF($G246=Tabelid!$L$6,$E246*O246,IFERROR($E246*O246/SUM($J246:$AB246)*(Eksplikatsioon!T247)/SUMPRODUCT($J246:$AB246,Eksplikatsioon!$O247:$AG247),"")),"")</f>
        <v/>
      </c>
      <c r="AI246" s="52" t="str">
        <f>IFERROR(IF($G246=Tabelid!$L$6,$E246*P246,IFERROR($E246*P246/SUM($J246:$AB246)*(Eksplikatsioon!U247)/SUMPRODUCT($J246:$AB246,Eksplikatsioon!$O247:$AG247),"")),"")</f>
        <v/>
      </c>
      <c r="AJ246" s="52" t="str">
        <f>IFERROR(IF($G246=Tabelid!$L$6,$E246*Q246,IFERROR($E246*Q246/SUM($J246:$AB246)*(Eksplikatsioon!V247)/SUMPRODUCT($J246:$AB246,Eksplikatsioon!$O247:$AG247),"")),"")</f>
        <v/>
      </c>
      <c r="AK246" s="52" t="str">
        <f>IFERROR(IF($G246=Tabelid!$L$6,$E246*R246,IFERROR($E246*R246/SUM($J246:$AB246)*(Eksplikatsioon!W247)/SUMPRODUCT($J246:$AB246,Eksplikatsioon!$O247:$AG247),"")),"")</f>
        <v/>
      </c>
      <c r="AL246" s="52" t="str">
        <f>IFERROR(IF($G246=Tabelid!$L$6,$E246*S246,IFERROR($E246*S246/SUM($J246:$AB246)*(Eksplikatsioon!X247)/SUMPRODUCT($J246:$AB246,Eksplikatsioon!$O247:$AG247),"")),"")</f>
        <v/>
      </c>
      <c r="AM246" s="52" t="str">
        <f>IFERROR(IF($G246=Tabelid!$L$6,$E246*T246,IFERROR($E246*T246/SUM($J246:$AB246)*(Eksplikatsioon!Y247)/SUMPRODUCT($J246:$AB246,Eksplikatsioon!$O247:$AG247),"")),"")</f>
        <v/>
      </c>
      <c r="AN246" s="52" t="str">
        <f>IFERROR(IF($G246=Tabelid!$L$6,$E246*U246,IFERROR($E246*U246/SUM($J246:$AB246)*(Eksplikatsioon!Z247)/SUMPRODUCT($J246:$AB246,Eksplikatsioon!$O247:$AG247),"")),"")</f>
        <v/>
      </c>
      <c r="AO246" s="52" t="str">
        <f>IFERROR(IF($G246=Tabelid!$L$6,$E246*V246,IFERROR($E246*V246/SUM($J246:$AB246)*(Eksplikatsioon!AA247)/SUMPRODUCT($J246:$AB246,Eksplikatsioon!$O247:$AG247),"")),"")</f>
        <v/>
      </c>
      <c r="AP246" s="52" t="str">
        <f>IFERROR(IF($G246=Tabelid!$L$6,$E246*W246,IFERROR($E246*W246/SUM($J246:$AB246)*(Eksplikatsioon!AB247)/SUMPRODUCT($J246:$AB246,Eksplikatsioon!$O247:$AG247),"")),"")</f>
        <v/>
      </c>
      <c r="AQ246" s="52" t="str">
        <f>IFERROR(IF($G246=Tabelid!$L$6,$E246*X246,IFERROR($E246*X246/SUM($J246:$AB246)*(Eksplikatsioon!AC247)/SUMPRODUCT($J246:$AB246,Eksplikatsioon!$O247:$AG247),"")),"")</f>
        <v/>
      </c>
      <c r="AR246" s="52" t="str">
        <f>IFERROR(IF($G246=Tabelid!$L$6,$E246*Y246,IFERROR($E246*Y246/SUM($J246:$AB246)*(Eksplikatsioon!AD247)/SUMPRODUCT($J246:$AB246,Eksplikatsioon!$O247:$AG247),"")),"")</f>
        <v/>
      </c>
      <c r="AS246" s="52" t="str">
        <f>IFERROR(IF($G246=Tabelid!$L$6,$E246*Z246,IFERROR($E246*Z246/SUM($J246:$AB246)*(Eksplikatsioon!AE247)/SUMPRODUCT($J246:$AB246,Eksplikatsioon!$O247:$AG247),"")),"")</f>
        <v/>
      </c>
      <c r="AT246" s="52" t="str">
        <f>IFERROR(IF($G246=Tabelid!$L$6,$E246*AA246,IFERROR($E246*AA246/SUM($J246:$AB246)*(Eksplikatsioon!AF247)/SUMPRODUCT($J246:$AB246,Eksplikatsioon!$O247:$AG247),"")),"")</f>
        <v/>
      </c>
      <c r="AU246" s="52" t="str">
        <f>IFERROR(IF($G246=Tabelid!$L$6,$E246*AB246,IFERROR($E246*AB246/SUM($J246:$AB246)*(Eksplikatsioon!AG247)/SUMPRODUCT($J246:$AB246,Eksplikatsioon!$O247:$AG247),"")),"")</f>
        <v/>
      </c>
    </row>
    <row r="247" spans="1:47" x14ac:dyDescent="0.25">
      <c r="A247" s="38" t="str">
        <f>IF(Eksplikatsioon!A248=0,"",Eksplikatsioon!A248)</f>
        <v/>
      </c>
      <c r="B247" s="38" t="str">
        <f>IF(Eksplikatsioon!B248=0,"",Eksplikatsioon!B248)</f>
        <v/>
      </c>
      <c r="C247" s="38" t="str">
        <f>IF(Eksplikatsioon!C248=0,"",Eksplikatsioon!C248)</f>
        <v/>
      </c>
      <c r="D247" s="38" t="str">
        <f>IF(Eksplikatsioon!D248=0,"",Eksplikatsioon!D248)</f>
        <v/>
      </c>
      <c r="E247" s="38" t="str">
        <f>IF(Eksplikatsioon!F248=0,"",Eksplikatsioon!F248)</f>
        <v/>
      </c>
      <c r="F247" s="38" t="str">
        <f>IF(Eksplikatsioon!H248=0,"",Eksplikatsioon!H248)</f>
        <v/>
      </c>
      <c r="G247" s="38" t="str">
        <f>IF(Eksplikatsioon!J248=0,"",Eksplikatsioon!J248)</f>
        <v/>
      </c>
      <c r="H247" s="38" t="str">
        <f>IF(Eksplikatsioon!K248=0,"",Eksplikatsioon!K248)</f>
        <v/>
      </c>
      <c r="I247" s="38" t="str">
        <f>IF(Eksplikatsioon!L248=0,"",Eksplikatsioon!L248)</f>
        <v/>
      </c>
      <c r="J247" s="52"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52"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52"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52"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52"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52"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52"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52"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52"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52"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52"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52"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52"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52"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52"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52"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52"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52"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52"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52" t="str">
        <f>IFERROR(IF($G247=Tabelid!$L$6,$E247*J247,IFERROR($E247*J247/SUM($J247:$AB247)*(Eksplikatsioon!O248)/SUMPRODUCT($J247:$AB247,Eksplikatsioon!$O248:$AG248),"")),"")</f>
        <v/>
      </c>
      <c r="AD247" s="52" t="str">
        <f>IFERROR(IF($G247=Tabelid!$L$6,$E247*K247,IFERROR($E247*K247/SUM($J247:$AB247)*(Eksplikatsioon!P248)/SUMPRODUCT($J247:$AB247,Eksplikatsioon!$O248:$AG248),"")),"")</f>
        <v/>
      </c>
      <c r="AE247" s="52" t="str">
        <f>IFERROR(IF($G247=Tabelid!$L$6,$E247*L247,IFERROR($E247*L247/SUM($J247:$AB247)*(Eksplikatsioon!Q248)/SUMPRODUCT($J247:$AB247,Eksplikatsioon!$O248:$AG248),"")),"")</f>
        <v/>
      </c>
      <c r="AF247" s="52" t="str">
        <f>IFERROR(IF($G247=Tabelid!$L$6,$E247*M247,IFERROR($E247*M247/SUM($J247:$AB247)*(Eksplikatsioon!R248)/SUMPRODUCT($J247:$AB247,Eksplikatsioon!$O248:$AG248),"")),"")</f>
        <v/>
      </c>
      <c r="AG247" s="52" t="str">
        <f>IFERROR(IF($G247=Tabelid!$L$6,$E247*N247,IFERROR($E247*N247/SUM($J247:$AB247)*(Eksplikatsioon!S248)/SUMPRODUCT($J247:$AB247,Eksplikatsioon!$O248:$AG248),"")),"")</f>
        <v/>
      </c>
      <c r="AH247" s="52" t="str">
        <f>IFERROR(IF($G247=Tabelid!$L$6,$E247*O247,IFERROR($E247*O247/SUM($J247:$AB247)*(Eksplikatsioon!T248)/SUMPRODUCT($J247:$AB247,Eksplikatsioon!$O248:$AG248),"")),"")</f>
        <v/>
      </c>
      <c r="AI247" s="52" t="str">
        <f>IFERROR(IF($G247=Tabelid!$L$6,$E247*P247,IFERROR($E247*P247/SUM($J247:$AB247)*(Eksplikatsioon!U248)/SUMPRODUCT($J247:$AB247,Eksplikatsioon!$O248:$AG248),"")),"")</f>
        <v/>
      </c>
      <c r="AJ247" s="52" t="str">
        <f>IFERROR(IF($G247=Tabelid!$L$6,$E247*Q247,IFERROR($E247*Q247/SUM($J247:$AB247)*(Eksplikatsioon!V248)/SUMPRODUCT($J247:$AB247,Eksplikatsioon!$O248:$AG248),"")),"")</f>
        <v/>
      </c>
      <c r="AK247" s="52" t="str">
        <f>IFERROR(IF($G247=Tabelid!$L$6,$E247*R247,IFERROR($E247*R247/SUM($J247:$AB247)*(Eksplikatsioon!W248)/SUMPRODUCT($J247:$AB247,Eksplikatsioon!$O248:$AG248),"")),"")</f>
        <v/>
      </c>
      <c r="AL247" s="52" t="str">
        <f>IFERROR(IF($G247=Tabelid!$L$6,$E247*S247,IFERROR($E247*S247/SUM($J247:$AB247)*(Eksplikatsioon!X248)/SUMPRODUCT($J247:$AB247,Eksplikatsioon!$O248:$AG248),"")),"")</f>
        <v/>
      </c>
      <c r="AM247" s="52" t="str">
        <f>IFERROR(IF($G247=Tabelid!$L$6,$E247*T247,IFERROR($E247*T247/SUM($J247:$AB247)*(Eksplikatsioon!Y248)/SUMPRODUCT($J247:$AB247,Eksplikatsioon!$O248:$AG248),"")),"")</f>
        <v/>
      </c>
      <c r="AN247" s="52" t="str">
        <f>IFERROR(IF($G247=Tabelid!$L$6,$E247*U247,IFERROR($E247*U247/SUM($J247:$AB247)*(Eksplikatsioon!Z248)/SUMPRODUCT($J247:$AB247,Eksplikatsioon!$O248:$AG248),"")),"")</f>
        <v/>
      </c>
      <c r="AO247" s="52" t="str">
        <f>IFERROR(IF($G247=Tabelid!$L$6,$E247*V247,IFERROR($E247*V247/SUM($J247:$AB247)*(Eksplikatsioon!AA248)/SUMPRODUCT($J247:$AB247,Eksplikatsioon!$O248:$AG248),"")),"")</f>
        <v/>
      </c>
      <c r="AP247" s="52" t="str">
        <f>IFERROR(IF($G247=Tabelid!$L$6,$E247*W247,IFERROR($E247*W247/SUM($J247:$AB247)*(Eksplikatsioon!AB248)/SUMPRODUCT($J247:$AB247,Eksplikatsioon!$O248:$AG248),"")),"")</f>
        <v/>
      </c>
      <c r="AQ247" s="52" t="str">
        <f>IFERROR(IF($G247=Tabelid!$L$6,$E247*X247,IFERROR($E247*X247/SUM($J247:$AB247)*(Eksplikatsioon!AC248)/SUMPRODUCT($J247:$AB247,Eksplikatsioon!$O248:$AG248),"")),"")</f>
        <v/>
      </c>
      <c r="AR247" s="52" t="str">
        <f>IFERROR(IF($G247=Tabelid!$L$6,$E247*Y247,IFERROR($E247*Y247/SUM($J247:$AB247)*(Eksplikatsioon!AD248)/SUMPRODUCT($J247:$AB247,Eksplikatsioon!$O248:$AG248),"")),"")</f>
        <v/>
      </c>
      <c r="AS247" s="52" t="str">
        <f>IFERROR(IF($G247=Tabelid!$L$6,$E247*Z247,IFERROR($E247*Z247/SUM($J247:$AB247)*(Eksplikatsioon!AE248)/SUMPRODUCT($J247:$AB247,Eksplikatsioon!$O248:$AG248),"")),"")</f>
        <v/>
      </c>
      <c r="AT247" s="52" t="str">
        <f>IFERROR(IF($G247=Tabelid!$L$6,$E247*AA247,IFERROR($E247*AA247/SUM($J247:$AB247)*(Eksplikatsioon!AF248)/SUMPRODUCT($J247:$AB247,Eksplikatsioon!$O248:$AG248),"")),"")</f>
        <v/>
      </c>
      <c r="AU247" s="52" t="str">
        <f>IFERROR(IF($G247=Tabelid!$L$6,$E247*AB247,IFERROR($E247*AB247/SUM($J247:$AB247)*(Eksplikatsioon!AG248)/SUMPRODUCT($J247:$AB247,Eksplikatsioon!$O248:$AG248),"")),"")</f>
        <v/>
      </c>
    </row>
    <row r="248" spans="1:47" x14ac:dyDescent="0.25">
      <c r="A248" s="38" t="str">
        <f>IF(Eksplikatsioon!A249=0,"",Eksplikatsioon!A249)</f>
        <v/>
      </c>
      <c r="B248" s="38" t="str">
        <f>IF(Eksplikatsioon!B249=0,"",Eksplikatsioon!B249)</f>
        <v/>
      </c>
      <c r="C248" s="38" t="str">
        <f>IF(Eksplikatsioon!C249=0,"",Eksplikatsioon!C249)</f>
        <v/>
      </c>
      <c r="D248" s="38" t="str">
        <f>IF(Eksplikatsioon!D249=0,"",Eksplikatsioon!D249)</f>
        <v/>
      </c>
      <c r="E248" s="38" t="str">
        <f>IF(Eksplikatsioon!F249=0,"",Eksplikatsioon!F249)</f>
        <v/>
      </c>
      <c r="F248" s="38" t="str">
        <f>IF(Eksplikatsioon!H249=0,"",Eksplikatsioon!H249)</f>
        <v/>
      </c>
      <c r="G248" s="38" t="str">
        <f>IF(Eksplikatsioon!J249=0,"",Eksplikatsioon!J249)</f>
        <v/>
      </c>
      <c r="H248" s="38" t="str">
        <f>IF(Eksplikatsioon!K249=0,"",Eksplikatsioon!K249)</f>
        <v/>
      </c>
      <c r="I248" s="38" t="str">
        <f>IF(Eksplikatsioon!L249=0,"",Eksplikatsioon!L249)</f>
        <v/>
      </c>
      <c r="J248" s="52"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52"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52"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52"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52"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52"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52"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52"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52"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52"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52"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52"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52"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52"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52"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52"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52"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52"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52"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52" t="str">
        <f>IFERROR(IF($G248=Tabelid!$L$6,$E248*J248,IFERROR($E248*J248/SUM($J248:$AB248)*(Eksplikatsioon!O249)/SUMPRODUCT($J248:$AB248,Eksplikatsioon!$O249:$AG249),"")),"")</f>
        <v/>
      </c>
      <c r="AD248" s="52" t="str">
        <f>IFERROR(IF($G248=Tabelid!$L$6,$E248*K248,IFERROR($E248*K248/SUM($J248:$AB248)*(Eksplikatsioon!P249)/SUMPRODUCT($J248:$AB248,Eksplikatsioon!$O249:$AG249),"")),"")</f>
        <v/>
      </c>
      <c r="AE248" s="52" t="str">
        <f>IFERROR(IF($G248=Tabelid!$L$6,$E248*L248,IFERROR($E248*L248/SUM($J248:$AB248)*(Eksplikatsioon!Q249)/SUMPRODUCT($J248:$AB248,Eksplikatsioon!$O249:$AG249),"")),"")</f>
        <v/>
      </c>
      <c r="AF248" s="52" t="str">
        <f>IFERROR(IF($G248=Tabelid!$L$6,$E248*M248,IFERROR($E248*M248/SUM($J248:$AB248)*(Eksplikatsioon!R249)/SUMPRODUCT($J248:$AB248,Eksplikatsioon!$O249:$AG249),"")),"")</f>
        <v/>
      </c>
      <c r="AG248" s="52" t="str">
        <f>IFERROR(IF($G248=Tabelid!$L$6,$E248*N248,IFERROR($E248*N248/SUM($J248:$AB248)*(Eksplikatsioon!S249)/SUMPRODUCT($J248:$AB248,Eksplikatsioon!$O249:$AG249),"")),"")</f>
        <v/>
      </c>
      <c r="AH248" s="52" t="str">
        <f>IFERROR(IF($G248=Tabelid!$L$6,$E248*O248,IFERROR($E248*O248/SUM($J248:$AB248)*(Eksplikatsioon!T249)/SUMPRODUCT($J248:$AB248,Eksplikatsioon!$O249:$AG249),"")),"")</f>
        <v/>
      </c>
      <c r="AI248" s="52" t="str">
        <f>IFERROR(IF($G248=Tabelid!$L$6,$E248*P248,IFERROR($E248*P248/SUM($J248:$AB248)*(Eksplikatsioon!U249)/SUMPRODUCT($J248:$AB248,Eksplikatsioon!$O249:$AG249),"")),"")</f>
        <v/>
      </c>
      <c r="AJ248" s="52" t="str">
        <f>IFERROR(IF($G248=Tabelid!$L$6,$E248*Q248,IFERROR($E248*Q248/SUM($J248:$AB248)*(Eksplikatsioon!V249)/SUMPRODUCT($J248:$AB248,Eksplikatsioon!$O249:$AG249),"")),"")</f>
        <v/>
      </c>
      <c r="AK248" s="52" t="str">
        <f>IFERROR(IF($G248=Tabelid!$L$6,$E248*R248,IFERROR($E248*R248/SUM($J248:$AB248)*(Eksplikatsioon!W249)/SUMPRODUCT($J248:$AB248,Eksplikatsioon!$O249:$AG249),"")),"")</f>
        <v/>
      </c>
      <c r="AL248" s="52" t="str">
        <f>IFERROR(IF($G248=Tabelid!$L$6,$E248*S248,IFERROR($E248*S248/SUM($J248:$AB248)*(Eksplikatsioon!X249)/SUMPRODUCT($J248:$AB248,Eksplikatsioon!$O249:$AG249),"")),"")</f>
        <v/>
      </c>
      <c r="AM248" s="52" t="str">
        <f>IFERROR(IF($G248=Tabelid!$L$6,$E248*T248,IFERROR($E248*T248/SUM($J248:$AB248)*(Eksplikatsioon!Y249)/SUMPRODUCT($J248:$AB248,Eksplikatsioon!$O249:$AG249),"")),"")</f>
        <v/>
      </c>
      <c r="AN248" s="52" t="str">
        <f>IFERROR(IF($G248=Tabelid!$L$6,$E248*U248,IFERROR($E248*U248/SUM($J248:$AB248)*(Eksplikatsioon!Z249)/SUMPRODUCT($J248:$AB248,Eksplikatsioon!$O249:$AG249),"")),"")</f>
        <v/>
      </c>
      <c r="AO248" s="52" t="str">
        <f>IFERROR(IF($G248=Tabelid!$L$6,$E248*V248,IFERROR($E248*V248/SUM($J248:$AB248)*(Eksplikatsioon!AA249)/SUMPRODUCT($J248:$AB248,Eksplikatsioon!$O249:$AG249),"")),"")</f>
        <v/>
      </c>
      <c r="AP248" s="52" t="str">
        <f>IFERROR(IF($G248=Tabelid!$L$6,$E248*W248,IFERROR($E248*W248/SUM($J248:$AB248)*(Eksplikatsioon!AB249)/SUMPRODUCT($J248:$AB248,Eksplikatsioon!$O249:$AG249),"")),"")</f>
        <v/>
      </c>
      <c r="AQ248" s="52" t="str">
        <f>IFERROR(IF($G248=Tabelid!$L$6,$E248*X248,IFERROR($E248*X248/SUM($J248:$AB248)*(Eksplikatsioon!AC249)/SUMPRODUCT($J248:$AB248,Eksplikatsioon!$O249:$AG249),"")),"")</f>
        <v/>
      </c>
      <c r="AR248" s="52" t="str">
        <f>IFERROR(IF($G248=Tabelid!$L$6,$E248*Y248,IFERROR($E248*Y248/SUM($J248:$AB248)*(Eksplikatsioon!AD249)/SUMPRODUCT($J248:$AB248,Eksplikatsioon!$O249:$AG249),"")),"")</f>
        <v/>
      </c>
      <c r="AS248" s="52" t="str">
        <f>IFERROR(IF($G248=Tabelid!$L$6,$E248*Z248,IFERROR($E248*Z248/SUM($J248:$AB248)*(Eksplikatsioon!AE249)/SUMPRODUCT($J248:$AB248,Eksplikatsioon!$O249:$AG249),"")),"")</f>
        <v/>
      </c>
      <c r="AT248" s="52" t="str">
        <f>IFERROR(IF($G248=Tabelid!$L$6,$E248*AA248,IFERROR($E248*AA248/SUM($J248:$AB248)*(Eksplikatsioon!AF249)/SUMPRODUCT($J248:$AB248,Eksplikatsioon!$O249:$AG249),"")),"")</f>
        <v/>
      </c>
      <c r="AU248" s="52" t="str">
        <f>IFERROR(IF($G248=Tabelid!$L$6,$E248*AB248,IFERROR($E248*AB248/SUM($J248:$AB248)*(Eksplikatsioon!AG249)/SUMPRODUCT($J248:$AB248,Eksplikatsioon!$O249:$AG249),"")),"")</f>
        <v/>
      </c>
    </row>
    <row r="249" spans="1:47" x14ac:dyDescent="0.25">
      <c r="A249" s="38" t="str">
        <f>IF(Eksplikatsioon!A250=0,"",Eksplikatsioon!A250)</f>
        <v/>
      </c>
      <c r="B249" s="38" t="str">
        <f>IF(Eksplikatsioon!B250=0,"",Eksplikatsioon!B250)</f>
        <v/>
      </c>
      <c r="C249" s="38" t="str">
        <f>IF(Eksplikatsioon!C250=0,"",Eksplikatsioon!C250)</f>
        <v/>
      </c>
      <c r="D249" s="38" t="str">
        <f>IF(Eksplikatsioon!D250=0,"",Eksplikatsioon!D250)</f>
        <v/>
      </c>
      <c r="E249" s="38" t="str">
        <f>IF(Eksplikatsioon!F250=0,"",Eksplikatsioon!F250)</f>
        <v/>
      </c>
      <c r="F249" s="38" t="str">
        <f>IF(Eksplikatsioon!H250=0,"",Eksplikatsioon!H250)</f>
        <v/>
      </c>
      <c r="G249" s="38" t="str">
        <f>IF(Eksplikatsioon!J250=0,"",Eksplikatsioon!J250)</f>
        <v/>
      </c>
      <c r="H249" s="38" t="str">
        <f>IF(Eksplikatsioon!K250=0,"",Eksplikatsioon!K250)</f>
        <v/>
      </c>
      <c r="I249" s="38" t="str">
        <f>IF(Eksplikatsioon!L250=0,"",Eksplikatsioon!L250)</f>
        <v/>
      </c>
      <c r="J249" s="52"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52"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52"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52"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52"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52"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52"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52"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52"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52"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52"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52"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52"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52"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52"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52"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52"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52"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52"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52" t="str">
        <f>IFERROR(IF($G249=Tabelid!$L$6,$E249*J249,IFERROR($E249*J249/SUM($J249:$AB249)*(Eksplikatsioon!O250)/SUMPRODUCT($J249:$AB249,Eksplikatsioon!$O250:$AG250),"")),"")</f>
        <v/>
      </c>
      <c r="AD249" s="52" t="str">
        <f>IFERROR(IF($G249=Tabelid!$L$6,$E249*K249,IFERROR($E249*K249/SUM($J249:$AB249)*(Eksplikatsioon!P250)/SUMPRODUCT($J249:$AB249,Eksplikatsioon!$O250:$AG250),"")),"")</f>
        <v/>
      </c>
      <c r="AE249" s="52" t="str">
        <f>IFERROR(IF($G249=Tabelid!$L$6,$E249*L249,IFERROR($E249*L249/SUM($J249:$AB249)*(Eksplikatsioon!Q250)/SUMPRODUCT($J249:$AB249,Eksplikatsioon!$O250:$AG250),"")),"")</f>
        <v/>
      </c>
      <c r="AF249" s="52" t="str">
        <f>IFERROR(IF($G249=Tabelid!$L$6,$E249*M249,IFERROR($E249*M249/SUM($J249:$AB249)*(Eksplikatsioon!R250)/SUMPRODUCT($J249:$AB249,Eksplikatsioon!$O250:$AG250),"")),"")</f>
        <v/>
      </c>
      <c r="AG249" s="52" t="str">
        <f>IFERROR(IF($G249=Tabelid!$L$6,$E249*N249,IFERROR($E249*N249/SUM($J249:$AB249)*(Eksplikatsioon!S250)/SUMPRODUCT($J249:$AB249,Eksplikatsioon!$O250:$AG250),"")),"")</f>
        <v/>
      </c>
      <c r="AH249" s="52" t="str">
        <f>IFERROR(IF($G249=Tabelid!$L$6,$E249*O249,IFERROR($E249*O249/SUM($J249:$AB249)*(Eksplikatsioon!T250)/SUMPRODUCT($J249:$AB249,Eksplikatsioon!$O250:$AG250),"")),"")</f>
        <v/>
      </c>
      <c r="AI249" s="52" t="str">
        <f>IFERROR(IF($G249=Tabelid!$L$6,$E249*P249,IFERROR($E249*P249/SUM($J249:$AB249)*(Eksplikatsioon!U250)/SUMPRODUCT($J249:$AB249,Eksplikatsioon!$O250:$AG250),"")),"")</f>
        <v/>
      </c>
      <c r="AJ249" s="52" t="str">
        <f>IFERROR(IF($G249=Tabelid!$L$6,$E249*Q249,IFERROR($E249*Q249/SUM($J249:$AB249)*(Eksplikatsioon!V250)/SUMPRODUCT($J249:$AB249,Eksplikatsioon!$O250:$AG250),"")),"")</f>
        <v/>
      </c>
      <c r="AK249" s="52" t="str">
        <f>IFERROR(IF($G249=Tabelid!$L$6,$E249*R249,IFERROR($E249*R249/SUM($J249:$AB249)*(Eksplikatsioon!W250)/SUMPRODUCT($J249:$AB249,Eksplikatsioon!$O250:$AG250),"")),"")</f>
        <v/>
      </c>
      <c r="AL249" s="52" t="str">
        <f>IFERROR(IF($G249=Tabelid!$L$6,$E249*S249,IFERROR($E249*S249/SUM($J249:$AB249)*(Eksplikatsioon!X250)/SUMPRODUCT($J249:$AB249,Eksplikatsioon!$O250:$AG250),"")),"")</f>
        <v/>
      </c>
      <c r="AM249" s="52" t="str">
        <f>IFERROR(IF($G249=Tabelid!$L$6,$E249*T249,IFERROR($E249*T249/SUM($J249:$AB249)*(Eksplikatsioon!Y250)/SUMPRODUCT($J249:$AB249,Eksplikatsioon!$O250:$AG250),"")),"")</f>
        <v/>
      </c>
      <c r="AN249" s="52" t="str">
        <f>IFERROR(IF($G249=Tabelid!$L$6,$E249*U249,IFERROR($E249*U249/SUM($J249:$AB249)*(Eksplikatsioon!Z250)/SUMPRODUCT($J249:$AB249,Eksplikatsioon!$O250:$AG250),"")),"")</f>
        <v/>
      </c>
      <c r="AO249" s="52" t="str">
        <f>IFERROR(IF($G249=Tabelid!$L$6,$E249*V249,IFERROR($E249*V249/SUM($J249:$AB249)*(Eksplikatsioon!AA250)/SUMPRODUCT($J249:$AB249,Eksplikatsioon!$O250:$AG250),"")),"")</f>
        <v/>
      </c>
      <c r="AP249" s="52" t="str">
        <f>IFERROR(IF($G249=Tabelid!$L$6,$E249*W249,IFERROR($E249*W249/SUM($J249:$AB249)*(Eksplikatsioon!AB250)/SUMPRODUCT($J249:$AB249,Eksplikatsioon!$O250:$AG250),"")),"")</f>
        <v/>
      </c>
      <c r="AQ249" s="52" t="str">
        <f>IFERROR(IF($G249=Tabelid!$L$6,$E249*X249,IFERROR($E249*X249/SUM($J249:$AB249)*(Eksplikatsioon!AC250)/SUMPRODUCT($J249:$AB249,Eksplikatsioon!$O250:$AG250),"")),"")</f>
        <v/>
      </c>
      <c r="AR249" s="52" t="str">
        <f>IFERROR(IF($G249=Tabelid!$L$6,$E249*Y249,IFERROR($E249*Y249/SUM($J249:$AB249)*(Eksplikatsioon!AD250)/SUMPRODUCT($J249:$AB249,Eksplikatsioon!$O250:$AG250),"")),"")</f>
        <v/>
      </c>
      <c r="AS249" s="52" t="str">
        <f>IFERROR(IF($G249=Tabelid!$L$6,$E249*Z249,IFERROR($E249*Z249/SUM($J249:$AB249)*(Eksplikatsioon!AE250)/SUMPRODUCT($J249:$AB249,Eksplikatsioon!$O250:$AG250),"")),"")</f>
        <v/>
      </c>
      <c r="AT249" s="52" t="str">
        <f>IFERROR(IF($G249=Tabelid!$L$6,$E249*AA249,IFERROR($E249*AA249/SUM($J249:$AB249)*(Eksplikatsioon!AF250)/SUMPRODUCT($J249:$AB249,Eksplikatsioon!$O250:$AG250),"")),"")</f>
        <v/>
      </c>
      <c r="AU249" s="52" t="str">
        <f>IFERROR(IF($G249=Tabelid!$L$6,$E249*AB249,IFERROR($E249*AB249/SUM($J249:$AB249)*(Eksplikatsioon!AG250)/SUMPRODUCT($J249:$AB249,Eksplikatsioon!$O250:$AG250),"")),"")</f>
        <v/>
      </c>
    </row>
    <row r="250" spans="1:47" x14ac:dyDescent="0.25">
      <c r="A250" s="38" t="str">
        <f>IF(Eksplikatsioon!A251=0,"",Eksplikatsioon!A251)</f>
        <v/>
      </c>
      <c r="B250" s="38" t="str">
        <f>IF(Eksplikatsioon!B251=0,"",Eksplikatsioon!B251)</f>
        <v/>
      </c>
      <c r="C250" s="38" t="str">
        <f>IF(Eksplikatsioon!C251=0,"",Eksplikatsioon!C251)</f>
        <v/>
      </c>
      <c r="D250" s="38" t="str">
        <f>IF(Eksplikatsioon!D251=0,"",Eksplikatsioon!D251)</f>
        <v/>
      </c>
      <c r="E250" s="38" t="str">
        <f>IF(Eksplikatsioon!F251=0,"",Eksplikatsioon!F251)</f>
        <v/>
      </c>
      <c r="F250" s="38" t="str">
        <f>IF(Eksplikatsioon!H251=0,"",Eksplikatsioon!H251)</f>
        <v/>
      </c>
      <c r="G250" s="38" t="str">
        <f>IF(Eksplikatsioon!J251=0,"",Eksplikatsioon!J251)</f>
        <v/>
      </c>
      <c r="H250" s="38" t="str">
        <f>IF(Eksplikatsioon!K251=0,"",Eksplikatsioon!K251)</f>
        <v/>
      </c>
      <c r="I250" s="38" t="str">
        <f>IF(Eksplikatsioon!L251=0,"",Eksplikatsioon!L251)</f>
        <v/>
      </c>
      <c r="J250" s="52"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52"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52"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52"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52"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52"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52"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52"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52"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52"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52"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52"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52"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52"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52"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52"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52"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52"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52"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52" t="str">
        <f>IFERROR(IF($G250=Tabelid!$L$6,$E250*J250,IFERROR($E250*J250/SUM($J250:$AB250)*(Eksplikatsioon!O251)/SUMPRODUCT($J250:$AB250,Eksplikatsioon!$O251:$AG251),"")),"")</f>
        <v/>
      </c>
      <c r="AD250" s="52" t="str">
        <f>IFERROR(IF($G250=Tabelid!$L$6,$E250*K250,IFERROR($E250*K250/SUM($J250:$AB250)*(Eksplikatsioon!P251)/SUMPRODUCT($J250:$AB250,Eksplikatsioon!$O251:$AG251),"")),"")</f>
        <v/>
      </c>
      <c r="AE250" s="52" t="str">
        <f>IFERROR(IF($G250=Tabelid!$L$6,$E250*L250,IFERROR($E250*L250/SUM($J250:$AB250)*(Eksplikatsioon!Q251)/SUMPRODUCT($J250:$AB250,Eksplikatsioon!$O251:$AG251),"")),"")</f>
        <v/>
      </c>
      <c r="AF250" s="52" t="str">
        <f>IFERROR(IF($G250=Tabelid!$L$6,$E250*M250,IFERROR($E250*M250/SUM($J250:$AB250)*(Eksplikatsioon!R251)/SUMPRODUCT($J250:$AB250,Eksplikatsioon!$O251:$AG251),"")),"")</f>
        <v/>
      </c>
      <c r="AG250" s="52" t="str">
        <f>IFERROR(IF($G250=Tabelid!$L$6,$E250*N250,IFERROR($E250*N250/SUM($J250:$AB250)*(Eksplikatsioon!S251)/SUMPRODUCT($J250:$AB250,Eksplikatsioon!$O251:$AG251),"")),"")</f>
        <v/>
      </c>
      <c r="AH250" s="52" t="str">
        <f>IFERROR(IF($G250=Tabelid!$L$6,$E250*O250,IFERROR($E250*O250/SUM($J250:$AB250)*(Eksplikatsioon!T251)/SUMPRODUCT($J250:$AB250,Eksplikatsioon!$O251:$AG251),"")),"")</f>
        <v/>
      </c>
      <c r="AI250" s="52" t="str">
        <f>IFERROR(IF($G250=Tabelid!$L$6,$E250*P250,IFERROR($E250*P250/SUM($J250:$AB250)*(Eksplikatsioon!U251)/SUMPRODUCT($J250:$AB250,Eksplikatsioon!$O251:$AG251),"")),"")</f>
        <v/>
      </c>
      <c r="AJ250" s="52" t="str">
        <f>IFERROR(IF($G250=Tabelid!$L$6,$E250*Q250,IFERROR($E250*Q250/SUM($J250:$AB250)*(Eksplikatsioon!V251)/SUMPRODUCT($J250:$AB250,Eksplikatsioon!$O251:$AG251),"")),"")</f>
        <v/>
      </c>
      <c r="AK250" s="52" t="str">
        <f>IFERROR(IF($G250=Tabelid!$L$6,$E250*R250,IFERROR($E250*R250/SUM($J250:$AB250)*(Eksplikatsioon!W251)/SUMPRODUCT($J250:$AB250,Eksplikatsioon!$O251:$AG251),"")),"")</f>
        <v/>
      </c>
      <c r="AL250" s="52" t="str">
        <f>IFERROR(IF($G250=Tabelid!$L$6,$E250*S250,IFERROR($E250*S250/SUM($J250:$AB250)*(Eksplikatsioon!X251)/SUMPRODUCT($J250:$AB250,Eksplikatsioon!$O251:$AG251),"")),"")</f>
        <v/>
      </c>
      <c r="AM250" s="52" t="str">
        <f>IFERROR(IF($G250=Tabelid!$L$6,$E250*T250,IFERROR($E250*T250/SUM($J250:$AB250)*(Eksplikatsioon!Y251)/SUMPRODUCT($J250:$AB250,Eksplikatsioon!$O251:$AG251),"")),"")</f>
        <v/>
      </c>
      <c r="AN250" s="52" t="str">
        <f>IFERROR(IF($G250=Tabelid!$L$6,$E250*U250,IFERROR($E250*U250/SUM($J250:$AB250)*(Eksplikatsioon!Z251)/SUMPRODUCT($J250:$AB250,Eksplikatsioon!$O251:$AG251),"")),"")</f>
        <v/>
      </c>
      <c r="AO250" s="52" t="str">
        <f>IFERROR(IF($G250=Tabelid!$L$6,$E250*V250,IFERROR($E250*V250/SUM($J250:$AB250)*(Eksplikatsioon!AA251)/SUMPRODUCT($J250:$AB250,Eksplikatsioon!$O251:$AG251),"")),"")</f>
        <v/>
      </c>
      <c r="AP250" s="52" t="str">
        <f>IFERROR(IF($G250=Tabelid!$L$6,$E250*W250,IFERROR($E250*W250/SUM($J250:$AB250)*(Eksplikatsioon!AB251)/SUMPRODUCT($J250:$AB250,Eksplikatsioon!$O251:$AG251),"")),"")</f>
        <v/>
      </c>
      <c r="AQ250" s="52" t="str">
        <f>IFERROR(IF($G250=Tabelid!$L$6,$E250*X250,IFERROR($E250*X250/SUM($J250:$AB250)*(Eksplikatsioon!AC251)/SUMPRODUCT($J250:$AB250,Eksplikatsioon!$O251:$AG251),"")),"")</f>
        <v/>
      </c>
      <c r="AR250" s="52" t="str">
        <f>IFERROR(IF($G250=Tabelid!$L$6,$E250*Y250,IFERROR($E250*Y250/SUM($J250:$AB250)*(Eksplikatsioon!AD251)/SUMPRODUCT($J250:$AB250,Eksplikatsioon!$O251:$AG251),"")),"")</f>
        <v/>
      </c>
      <c r="AS250" s="52" t="str">
        <f>IFERROR(IF($G250=Tabelid!$L$6,$E250*Z250,IFERROR($E250*Z250/SUM($J250:$AB250)*(Eksplikatsioon!AE251)/SUMPRODUCT($J250:$AB250,Eksplikatsioon!$O251:$AG251),"")),"")</f>
        <v/>
      </c>
      <c r="AT250" s="52" t="str">
        <f>IFERROR(IF($G250=Tabelid!$L$6,$E250*AA250,IFERROR($E250*AA250/SUM($J250:$AB250)*(Eksplikatsioon!AF251)/SUMPRODUCT($J250:$AB250,Eksplikatsioon!$O251:$AG251),"")),"")</f>
        <v/>
      </c>
      <c r="AU250" s="52" t="str">
        <f>IFERROR(IF($G250=Tabelid!$L$6,$E250*AB250,IFERROR($E250*AB250/SUM($J250:$AB250)*(Eksplikatsioon!AG251)/SUMPRODUCT($J250:$AB250,Eksplikatsioon!$O251:$AG251),"")),"")</f>
        <v/>
      </c>
    </row>
    <row r="251" spans="1:47" x14ac:dyDescent="0.25">
      <c r="A251" s="38" t="str">
        <f>IF(Eksplikatsioon!A252=0,"",Eksplikatsioon!A252)</f>
        <v/>
      </c>
      <c r="B251" s="38" t="str">
        <f>IF(Eksplikatsioon!B252=0,"",Eksplikatsioon!B252)</f>
        <v/>
      </c>
      <c r="C251" s="38" t="str">
        <f>IF(Eksplikatsioon!C252=0,"",Eksplikatsioon!C252)</f>
        <v/>
      </c>
      <c r="D251" s="38" t="str">
        <f>IF(Eksplikatsioon!D252=0,"",Eksplikatsioon!D252)</f>
        <v/>
      </c>
      <c r="E251" s="38" t="str">
        <f>IF(Eksplikatsioon!F252=0,"",Eksplikatsioon!F252)</f>
        <v/>
      </c>
      <c r="F251" s="38" t="str">
        <f>IF(Eksplikatsioon!H252=0,"",Eksplikatsioon!H252)</f>
        <v/>
      </c>
      <c r="G251" s="38" t="str">
        <f>IF(Eksplikatsioon!J252=0,"",Eksplikatsioon!J252)</f>
        <v/>
      </c>
      <c r="H251" s="38" t="str">
        <f>IF(Eksplikatsioon!K252=0,"",Eksplikatsioon!K252)</f>
        <v/>
      </c>
      <c r="I251" s="38" t="str">
        <f>IF(Eksplikatsioon!L252=0,"",Eksplikatsioon!L252)</f>
        <v/>
      </c>
      <c r="J251" s="52"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52"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52"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52"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52"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52"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52"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52"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52"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52"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52"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52"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52"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52"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52"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52"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52"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52"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52"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52" t="str">
        <f>IFERROR(IF($G251=Tabelid!$L$6,$E251*J251,IFERROR($E251*J251/SUM($J251:$AB251)*(Eksplikatsioon!O252)/SUMPRODUCT($J251:$AB251,Eksplikatsioon!$O252:$AG252),"")),"")</f>
        <v/>
      </c>
      <c r="AD251" s="52" t="str">
        <f>IFERROR(IF($G251=Tabelid!$L$6,$E251*K251,IFERROR($E251*K251/SUM($J251:$AB251)*(Eksplikatsioon!P252)/SUMPRODUCT($J251:$AB251,Eksplikatsioon!$O252:$AG252),"")),"")</f>
        <v/>
      </c>
      <c r="AE251" s="52" t="str">
        <f>IFERROR(IF($G251=Tabelid!$L$6,$E251*L251,IFERROR($E251*L251/SUM($J251:$AB251)*(Eksplikatsioon!Q252)/SUMPRODUCT($J251:$AB251,Eksplikatsioon!$O252:$AG252),"")),"")</f>
        <v/>
      </c>
      <c r="AF251" s="52" t="str">
        <f>IFERROR(IF($G251=Tabelid!$L$6,$E251*M251,IFERROR($E251*M251/SUM($J251:$AB251)*(Eksplikatsioon!R252)/SUMPRODUCT($J251:$AB251,Eksplikatsioon!$O252:$AG252),"")),"")</f>
        <v/>
      </c>
      <c r="AG251" s="52" t="str">
        <f>IFERROR(IF($G251=Tabelid!$L$6,$E251*N251,IFERROR($E251*N251/SUM($J251:$AB251)*(Eksplikatsioon!S252)/SUMPRODUCT($J251:$AB251,Eksplikatsioon!$O252:$AG252),"")),"")</f>
        <v/>
      </c>
      <c r="AH251" s="52" t="str">
        <f>IFERROR(IF($G251=Tabelid!$L$6,$E251*O251,IFERROR($E251*O251/SUM($J251:$AB251)*(Eksplikatsioon!T252)/SUMPRODUCT($J251:$AB251,Eksplikatsioon!$O252:$AG252),"")),"")</f>
        <v/>
      </c>
      <c r="AI251" s="52" t="str">
        <f>IFERROR(IF($G251=Tabelid!$L$6,$E251*P251,IFERROR($E251*P251/SUM($J251:$AB251)*(Eksplikatsioon!U252)/SUMPRODUCT($J251:$AB251,Eksplikatsioon!$O252:$AG252),"")),"")</f>
        <v/>
      </c>
      <c r="AJ251" s="52" t="str">
        <f>IFERROR(IF($G251=Tabelid!$L$6,$E251*Q251,IFERROR($E251*Q251/SUM($J251:$AB251)*(Eksplikatsioon!V252)/SUMPRODUCT($J251:$AB251,Eksplikatsioon!$O252:$AG252),"")),"")</f>
        <v/>
      </c>
      <c r="AK251" s="52" t="str">
        <f>IFERROR(IF($G251=Tabelid!$L$6,$E251*R251,IFERROR($E251*R251/SUM($J251:$AB251)*(Eksplikatsioon!W252)/SUMPRODUCT($J251:$AB251,Eksplikatsioon!$O252:$AG252),"")),"")</f>
        <v/>
      </c>
      <c r="AL251" s="52" t="str">
        <f>IFERROR(IF($G251=Tabelid!$L$6,$E251*S251,IFERROR($E251*S251/SUM($J251:$AB251)*(Eksplikatsioon!X252)/SUMPRODUCT($J251:$AB251,Eksplikatsioon!$O252:$AG252),"")),"")</f>
        <v/>
      </c>
      <c r="AM251" s="52" t="str">
        <f>IFERROR(IF($G251=Tabelid!$L$6,$E251*T251,IFERROR($E251*T251/SUM($J251:$AB251)*(Eksplikatsioon!Y252)/SUMPRODUCT($J251:$AB251,Eksplikatsioon!$O252:$AG252),"")),"")</f>
        <v/>
      </c>
      <c r="AN251" s="52" t="str">
        <f>IFERROR(IF($G251=Tabelid!$L$6,$E251*U251,IFERROR($E251*U251/SUM($J251:$AB251)*(Eksplikatsioon!Z252)/SUMPRODUCT($J251:$AB251,Eksplikatsioon!$O252:$AG252),"")),"")</f>
        <v/>
      </c>
      <c r="AO251" s="52" t="str">
        <f>IFERROR(IF($G251=Tabelid!$L$6,$E251*V251,IFERROR($E251*V251/SUM($J251:$AB251)*(Eksplikatsioon!AA252)/SUMPRODUCT($J251:$AB251,Eksplikatsioon!$O252:$AG252),"")),"")</f>
        <v/>
      </c>
      <c r="AP251" s="52" t="str">
        <f>IFERROR(IF($G251=Tabelid!$L$6,$E251*W251,IFERROR($E251*W251/SUM($J251:$AB251)*(Eksplikatsioon!AB252)/SUMPRODUCT($J251:$AB251,Eksplikatsioon!$O252:$AG252),"")),"")</f>
        <v/>
      </c>
      <c r="AQ251" s="52" t="str">
        <f>IFERROR(IF($G251=Tabelid!$L$6,$E251*X251,IFERROR($E251*X251/SUM($J251:$AB251)*(Eksplikatsioon!AC252)/SUMPRODUCT($J251:$AB251,Eksplikatsioon!$O252:$AG252),"")),"")</f>
        <v/>
      </c>
      <c r="AR251" s="52" t="str">
        <f>IFERROR(IF($G251=Tabelid!$L$6,$E251*Y251,IFERROR($E251*Y251/SUM($J251:$AB251)*(Eksplikatsioon!AD252)/SUMPRODUCT($J251:$AB251,Eksplikatsioon!$O252:$AG252),"")),"")</f>
        <v/>
      </c>
      <c r="AS251" s="52" t="str">
        <f>IFERROR(IF($G251=Tabelid!$L$6,$E251*Z251,IFERROR($E251*Z251/SUM($J251:$AB251)*(Eksplikatsioon!AE252)/SUMPRODUCT($J251:$AB251,Eksplikatsioon!$O252:$AG252),"")),"")</f>
        <v/>
      </c>
      <c r="AT251" s="52" t="str">
        <f>IFERROR(IF($G251=Tabelid!$L$6,$E251*AA251,IFERROR($E251*AA251/SUM($J251:$AB251)*(Eksplikatsioon!AF252)/SUMPRODUCT($J251:$AB251,Eksplikatsioon!$O252:$AG252),"")),"")</f>
        <v/>
      </c>
      <c r="AU251" s="52" t="str">
        <f>IFERROR(IF($G251=Tabelid!$L$6,$E251*AB251,IFERROR($E251*AB251/SUM($J251:$AB251)*(Eksplikatsioon!AG252)/SUMPRODUCT($J251:$AB251,Eksplikatsioon!$O252:$AG252),"")),"")</f>
        <v/>
      </c>
    </row>
    <row r="252" spans="1:47" x14ac:dyDescent="0.25">
      <c r="A252" s="38" t="str">
        <f>IF(Eksplikatsioon!A253=0,"",Eksplikatsioon!A253)</f>
        <v/>
      </c>
      <c r="B252" s="38" t="str">
        <f>IF(Eksplikatsioon!B253=0,"",Eksplikatsioon!B253)</f>
        <v/>
      </c>
      <c r="C252" s="38" t="str">
        <f>IF(Eksplikatsioon!C253=0,"",Eksplikatsioon!C253)</f>
        <v/>
      </c>
      <c r="D252" s="38" t="str">
        <f>IF(Eksplikatsioon!D253=0,"",Eksplikatsioon!D253)</f>
        <v/>
      </c>
      <c r="E252" s="38" t="str">
        <f>IF(Eksplikatsioon!F253=0,"",Eksplikatsioon!F253)</f>
        <v/>
      </c>
      <c r="F252" s="38" t="str">
        <f>IF(Eksplikatsioon!H253=0,"",Eksplikatsioon!H253)</f>
        <v/>
      </c>
      <c r="G252" s="38" t="str">
        <f>IF(Eksplikatsioon!J253=0,"",Eksplikatsioon!J253)</f>
        <v/>
      </c>
      <c r="H252" s="38" t="str">
        <f>IF(Eksplikatsioon!K253=0,"",Eksplikatsioon!K253)</f>
        <v/>
      </c>
      <c r="I252" s="38" t="str">
        <f>IF(Eksplikatsioon!L253=0,"",Eksplikatsioon!L253)</f>
        <v/>
      </c>
      <c r="J252" s="52"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52"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52"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52"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52"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52"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52"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52"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52"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52"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52"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52"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52"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52"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52"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52"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52"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52"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52"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52" t="str">
        <f>IFERROR(IF($G252=Tabelid!$L$6,$E252*J252,IFERROR($E252*J252/SUM($J252:$AB252)*(Eksplikatsioon!O253)/SUMPRODUCT($J252:$AB252,Eksplikatsioon!$O253:$AG253),"")),"")</f>
        <v/>
      </c>
      <c r="AD252" s="52" t="str">
        <f>IFERROR(IF($G252=Tabelid!$L$6,$E252*K252,IFERROR($E252*K252/SUM($J252:$AB252)*(Eksplikatsioon!P253)/SUMPRODUCT($J252:$AB252,Eksplikatsioon!$O253:$AG253),"")),"")</f>
        <v/>
      </c>
      <c r="AE252" s="52" t="str">
        <f>IFERROR(IF($G252=Tabelid!$L$6,$E252*L252,IFERROR($E252*L252/SUM($J252:$AB252)*(Eksplikatsioon!Q253)/SUMPRODUCT($J252:$AB252,Eksplikatsioon!$O253:$AG253),"")),"")</f>
        <v/>
      </c>
      <c r="AF252" s="52" t="str">
        <f>IFERROR(IF($G252=Tabelid!$L$6,$E252*M252,IFERROR($E252*M252/SUM($J252:$AB252)*(Eksplikatsioon!R253)/SUMPRODUCT($J252:$AB252,Eksplikatsioon!$O253:$AG253),"")),"")</f>
        <v/>
      </c>
      <c r="AG252" s="52" t="str">
        <f>IFERROR(IF($G252=Tabelid!$L$6,$E252*N252,IFERROR($E252*N252/SUM($J252:$AB252)*(Eksplikatsioon!S253)/SUMPRODUCT($J252:$AB252,Eksplikatsioon!$O253:$AG253),"")),"")</f>
        <v/>
      </c>
      <c r="AH252" s="52" t="str">
        <f>IFERROR(IF($G252=Tabelid!$L$6,$E252*O252,IFERROR($E252*O252/SUM($J252:$AB252)*(Eksplikatsioon!T253)/SUMPRODUCT($J252:$AB252,Eksplikatsioon!$O253:$AG253),"")),"")</f>
        <v/>
      </c>
      <c r="AI252" s="52" t="str">
        <f>IFERROR(IF($G252=Tabelid!$L$6,$E252*P252,IFERROR($E252*P252/SUM($J252:$AB252)*(Eksplikatsioon!U253)/SUMPRODUCT($J252:$AB252,Eksplikatsioon!$O253:$AG253),"")),"")</f>
        <v/>
      </c>
      <c r="AJ252" s="52" t="str">
        <f>IFERROR(IF($G252=Tabelid!$L$6,$E252*Q252,IFERROR($E252*Q252/SUM($J252:$AB252)*(Eksplikatsioon!V253)/SUMPRODUCT($J252:$AB252,Eksplikatsioon!$O253:$AG253),"")),"")</f>
        <v/>
      </c>
      <c r="AK252" s="52" t="str">
        <f>IFERROR(IF($G252=Tabelid!$L$6,$E252*R252,IFERROR($E252*R252/SUM($J252:$AB252)*(Eksplikatsioon!W253)/SUMPRODUCT($J252:$AB252,Eksplikatsioon!$O253:$AG253),"")),"")</f>
        <v/>
      </c>
      <c r="AL252" s="52" t="str">
        <f>IFERROR(IF($G252=Tabelid!$L$6,$E252*S252,IFERROR($E252*S252/SUM($J252:$AB252)*(Eksplikatsioon!X253)/SUMPRODUCT($J252:$AB252,Eksplikatsioon!$O253:$AG253),"")),"")</f>
        <v/>
      </c>
      <c r="AM252" s="52" t="str">
        <f>IFERROR(IF($G252=Tabelid!$L$6,$E252*T252,IFERROR($E252*T252/SUM($J252:$AB252)*(Eksplikatsioon!Y253)/SUMPRODUCT($J252:$AB252,Eksplikatsioon!$O253:$AG253),"")),"")</f>
        <v/>
      </c>
      <c r="AN252" s="52" t="str">
        <f>IFERROR(IF($G252=Tabelid!$L$6,$E252*U252,IFERROR($E252*U252/SUM($J252:$AB252)*(Eksplikatsioon!Z253)/SUMPRODUCT($J252:$AB252,Eksplikatsioon!$O253:$AG253),"")),"")</f>
        <v/>
      </c>
      <c r="AO252" s="52" t="str">
        <f>IFERROR(IF($G252=Tabelid!$L$6,$E252*V252,IFERROR($E252*V252/SUM($J252:$AB252)*(Eksplikatsioon!AA253)/SUMPRODUCT($J252:$AB252,Eksplikatsioon!$O253:$AG253),"")),"")</f>
        <v/>
      </c>
      <c r="AP252" s="52" t="str">
        <f>IFERROR(IF($G252=Tabelid!$L$6,$E252*W252,IFERROR($E252*W252/SUM($J252:$AB252)*(Eksplikatsioon!AB253)/SUMPRODUCT($J252:$AB252,Eksplikatsioon!$O253:$AG253),"")),"")</f>
        <v/>
      </c>
      <c r="AQ252" s="52" t="str">
        <f>IFERROR(IF($G252=Tabelid!$L$6,$E252*X252,IFERROR($E252*X252/SUM($J252:$AB252)*(Eksplikatsioon!AC253)/SUMPRODUCT($J252:$AB252,Eksplikatsioon!$O253:$AG253),"")),"")</f>
        <v/>
      </c>
      <c r="AR252" s="52" t="str">
        <f>IFERROR(IF($G252=Tabelid!$L$6,$E252*Y252,IFERROR($E252*Y252/SUM($J252:$AB252)*(Eksplikatsioon!AD253)/SUMPRODUCT($J252:$AB252,Eksplikatsioon!$O253:$AG253),"")),"")</f>
        <v/>
      </c>
      <c r="AS252" s="52" t="str">
        <f>IFERROR(IF($G252=Tabelid!$L$6,$E252*Z252,IFERROR($E252*Z252/SUM($J252:$AB252)*(Eksplikatsioon!AE253)/SUMPRODUCT($J252:$AB252,Eksplikatsioon!$O253:$AG253),"")),"")</f>
        <v/>
      </c>
      <c r="AT252" s="52" t="str">
        <f>IFERROR(IF($G252=Tabelid!$L$6,$E252*AA252,IFERROR($E252*AA252/SUM($J252:$AB252)*(Eksplikatsioon!AF253)/SUMPRODUCT($J252:$AB252,Eksplikatsioon!$O253:$AG253),"")),"")</f>
        <v/>
      </c>
      <c r="AU252" s="52" t="str">
        <f>IFERROR(IF($G252=Tabelid!$L$6,$E252*AB252,IFERROR($E252*AB252/SUM($J252:$AB252)*(Eksplikatsioon!AG253)/SUMPRODUCT($J252:$AB252,Eksplikatsioon!$O253:$AG253),"")),"")</f>
        <v/>
      </c>
    </row>
    <row r="253" spans="1:47" x14ac:dyDescent="0.25">
      <c r="A253" s="38" t="str">
        <f>IF(Eksplikatsioon!A254=0,"",Eksplikatsioon!A254)</f>
        <v/>
      </c>
      <c r="B253" s="38" t="str">
        <f>IF(Eksplikatsioon!B254=0,"",Eksplikatsioon!B254)</f>
        <v/>
      </c>
      <c r="C253" s="38" t="str">
        <f>IF(Eksplikatsioon!C254=0,"",Eksplikatsioon!C254)</f>
        <v/>
      </c>
      <c r="D253" s="38" t="str">
        <f>IF(Eksplikatsioon!D254=0,"",Eksplikatsioon!D254)</f>
        <v/>
      </c>
      <c r="E253" s="38" t="str">
        <f>IF(Eksplikatsioon!F254=0,"",Eksplikatsioon!F254)</f>
        <v/>
      </c>
      <c r="F253" s="38" t="str">
        <f>IF(Eksplikatsioon!H254=0,"",Eksplikatsioon!H254)</f>
        <v/>
      </c>
      <c r="G253" s="38" t="str">
        <f>IF(Eksplikatsioon!J254=0,"",Eksplikatsioon!J254)</f>
        <v/>
      </c>
      <c r="H253" s="38" t="str">
        <f>IF(Eksplikatsioon!K254=0,"",Eksplikatsioon!K254)</f>
        <v/>
      </c>
      <c r="I253" s="38" t="str">
        <f>IF(Eksplikatsioon!L254=0,"",Eksplikatsioon!L254)</f>
        <v/>
      </c>
      <c r="J253" s="52"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52"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52"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52"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52"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52"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52"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52"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52"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52"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52"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52"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52"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52"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52"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52"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52"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52"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52"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52" t="str">
        <f>IFERROR(IF($G253=Tabelid!$L$6,$E253*J253,IFERROR($E253*J253/SUM($J253:$AB253)*(Eksplikatsioon!O254)/SUMPRODUCT($J253:$AB253,Eksplikatsioon!$O254:$AG254),"")),"")</f>
        <v/>
      </c>
      <c r="AD253" s="52" t="str">
        <f>IFERROR(IF($G253=Tabelid!$L$6,$E253*K253,IFERROR($E253*K253/SUM($J253:$AB253)*(Eksplikatsioon!P254)/SUMPRODUCT($J253:$AB253,Eksplikatsioon!$O254:$AG254),"")),"")</f>
        <v/>
      </c>
      <c r="AE253" s="52" t="str">
        <f>IFERROR(IF($G253=Tabelid!$L$6,$E253*L253,IFERROR($E253*L253/SUM($J253:$AB253)*(Eksplikatsioon!Q254)/SUMPRODUCT($J253:$AB253,Eksplikatsioon!$O254:$AG254),"")),"")</f>
        <v/>
      </c>
      <c r="AF253" s="52" t="str">
        <f>IFERROR(IF($G253=Tabelid!$L$6,$E253*M253,IFERROR($E253*M253/SUM($J253:$AB253)*(Eksplikatsioon!R254)/SUMPRODUCT($J253:$AB253,Eksplikatsioon!$O254:$AG254),"")),"")</f>
        <v/>
      </c>
      <c r="AG253" s="52" t="str">
        <f>IFERROR(IF($G253=Tabelid!$L$6,$E253*N253,IFERROR($E253*N253/SUM($J253:$AB253)*(Eksplikatsioon!S254)/SUMPRODUCT($J253:$AB253,Eksplikatsioon!$O254:$AG254),"")),"")</f>
        <v/>
      </c>
      <c r="AH253" s="52" t="str">
        <f>IFERROR(IF($G253=Tabelid!$L$6,$E253*O253,IFERROR($E253*O253/SUM($J253:$AB253)*(Eksplikatsioon!T254)/SUMPRODUCT($J253:$AB253,Eksplikatsioon!$O254:$AG254),"")),"")</f>
        <v/>
      </c>
      <c r="AI253" s="52" t="str">
        <f>IFERROR(IF($G253=Tabelid!$L$6,$E253*P253,IFERROR($E253*P253/SUM($J253:$AB253)*(Eksplikatsioon!U254)/SUMPRODUCT($J253:$AB253,Eksplikatsioon!$O254:$AG254),"")),"")</f>
        <v/>
      </c>
      <c r="AJ253" s="52" t="str">
        <f>IFERROR(IF($G253=Tabelid!$L$6,$E253*Q253,IFERROR($E253*Q253/SUM($J253:$AB253)*(Eksplikatsioon!V254)/SUMPRODUCT($J253:$AB253,Eksplikatsioon!$O254:$AG254),"")),"")</f>
        <v/>
      </c>
      <c r="AK253" s="52" t="str">
        <f>IFERROR(IF($G253=Tabelid!$L$6,$E253*R253,IFERROR($E253*R253/SUM($J253:$AB253)*(Eksplikatsioon!W254)/SUMPRODUCT($J253:$AB253,Eksplikatsioon!$O254:$AG254),"")),"")</f>
        <v/>
      </c>
      <c r="AL253" s="52" t="str">
        <f>IFERROR(IF($G253=Tabelid!$L$6,$E253*S253,IFERROR($E253*S253/SUM($J253:$AB253)*(Eksplikatsioon!X254)/SUMPRODUCT($J253:$AB253,Eksplikatsioon!$O254:$AG254),"")),"")</f>
        <v/>
      </c>
      <c r="AM253" s="52" t="str">
        <f>IFERROR(IF($G253=Tabelid!$L$6,$E253*T253,IFERROR($E253*T253/SUM($J253:$AB253)*(Eksplikatsioon!Y254)/SUMPRODUCT($J253:$AB253,Eksplikatsioon!$O254:$AG254),"")),"")</f>
        <v/>
      </c>
      <c r="AN253" s="52" t="str">
        <f>IFERROR(IF($G253=Tabelid!$L$6,$E253*U253,IFERROR($E253*U253/SUM($J253:$AB253)*(Eksplikatsioon!Z254)/SUMPRODUCT($J253:$AB253,Eksplikatsioon!$O254:$AG254),"")),"")</f>
        <v/>
      </c>
      <c r="AO253" s="52" t="str">
        <f>IFERROR(IF($G253=Tabelid!$L$6,$E253*V253,IFERROR($E253*V253/SUM($J253:$AB253)*(Eksplikatsioon!AA254)/SUMPRODUCT($J253:$AB253,Eksplikatsioon!$O254:$AG254),"")),"")</f>
        <v/>
      </c>
      <c r="AP253" s="52" t="str">
        <f>IFERROR(IF($G253=Tabelid!$L$6,$E253*W253,IFERROR($E253*W253/SUM($J253:$AB253)*(Eksplikatsioon!AB254)/SUMPRODUCT($J253:$AB253,Eksplikatsioon!$O254:$AG254),"")),"")</f>
        <v/>
      </c>
      <c r="AQ253" s="52" t="str">
        <f>IFERROR(IF($G253=Tabelid!$L$6,$E253*X253,IFERROR($E253*X253/SUM($J253:$AB253)*(Eksplikatsioon!AC254)/SUMPRODUCT($J253:$AB253,Eksplikatsioon!$O254:$AG254),"")),"")</f>
        <v/>
      </c>
      <c r="AR253" s="52" t="str">
        <f>IFERROR(IF($G253=Tabelid!$L$6,$E253*Y253,IFERROR($E253*Y253/SUM($J253:$AB253)*(Eksplikatsioon!AD254)/SUMPRODUCT($J253:$AB253,Eksplikatsioon!$O254:$AG254),"")),"")</f>
        <v/>
      </c>
      <c r="AS253" s="52" t="str">
        <f>IFERROR(IF($G253=Tabelid!$L$6,$E253*Z253,IFERROR($E253*Z253/SUM($J253:$AB253)*(Eksplikatsioon!AE254)/SUMPRODUCT($J253:$AB253,Eksplikatsioon!$O254:$AG254),"")),"")</f>
        <v/>
      </c>
      <c r="AT253" s="52" t="str">
        <f>IFERROR(IF($G253=Tabelid!$L$6,$E253*AA253,IFERROR($E253*AA253/SUM($J253:$AB253)*(Eksplikatsioon!AF254)/SUMPRODUCT($J253:$AB253,Eksplikatsioon!$O254:$AG254),"")),"")</f>
        <v/>
      </c>
      <c r="AU253" s="52" t="str">
        <f>IFERROR(IF($G253=Tabelid!$L$6,$E253*AB253,IFERROR($E253*AB253/SUM($J253:$AB253)*(Eksplikatsioon!AG254)/SUMPRODUCT($J253:$AB253,Eksplikatsioon!$O254:$AG254),"")),"")</f>
        <v/>
      </c>
    </row>
    <row r="254" spans="1:47" x14ac:dyDescent="0.25">
      <c r="A254" s="38" t="str">
        <f>IF(Eksplikatsioon!A255=0,"",Eksplikatsioon!A255)</f>
        <v/>
      </c>
      <c r="B254" s="38" t="str">
        <f>IF(Eksplikatsioon!B255=0,"",Eksplikatsioon!B255)</f>
        <v/>
      </c>
      <c r="C254" s="38" t="str">
        <f>IF(Eksplikatsioon!C255=0,"",Eksplikatsioon!C255)</f>
        <v/>
      </c>
      <c r="D254" s="38" t="str">
        <f>IF(Eksplikatsioon!D255=0,"",Eksplikatsioon!D255)</f>
        <v/>
      </c>
      <c r="E254" s="38" t="str">
        <f>IF(Eksplikatsioon!F255=0,"",Eksplikatsioon!F255)</f>
        <v/>
      </c>
      <c r="F254" s="38" t="str">
        <f>IF(Eksplikatsioon!H255=0,"",Eksplikatsioon!H255)</f>
        <v/>
      </c>
      <c r="G254" s="38" t="str">
        <f>IF(Eksplikatsioon!J255=0,"",Eksplikatsioon!J255)</f>
        <v/>
      </c>
      <c r="H254" s="38" t="str">
        <f>IF(Eksplikatsioon!K255=0,"",Eksplikatsioon!K255)</f>
        <v/>
      </c>
      <c r="I254" s="38" t="str">
        <f>IF(Eksplikatsioon!L255=0,"",Eksplikatsioon!L255)</f>
        <v/>
      </c>
      <c r="J254" s="52"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52"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52"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52"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52"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52"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52"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52"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52"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52"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52"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52"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52"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52"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52"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52"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52"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52"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52"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52" t="str">
        <f>IFERROR(IF($G254=Tabelid!$L$6,$E254*J254,IFERROR($E254*J254/SUM($J254:$AB254)*(Eksplikatsioon!O255)/SUMPRODUCT($J254:$AB254,Eksplikatsioon!$O255:$AG255),"")),"")</f>
        <v/>
      </c>
      <c r="AD254" s="52" t="str">
        <f>IFERROR(IF($G254=Tabelid!$L$6,$E254*K254,IFERROR($E254*K254/SUM($J254:$AB254)*(Eksplikatsioon!P255)/SUMPRODUCT($J254:$AB254,Eksplikatsioon!$O255:$AG255),"")),"")</f>
        <v/>
      </c>
      <c r="AE254" s="52" t="str">
        <f>IFERROR(IF($G254=Tabelid!$L$6,$E254*L254,IFERROR($E254*L254/SUM($J254:$AB254)*(Eksplikatsioon!Q255)/SUMPRODUCT($J254:$AB254,Eksplikatsioon!$O255:$AG255),"")),"")</f>
        <v/>
      </c>
      <c r="AF254" s="52" t="str">
        <f>IFERROR(IF($G254=Tabelid!$L$6,$E254*M254,IFERROR($E254*M254/SUM($J254:$AB254)*(Eksplikatsioon!R255)/SUMPRODUCT($J254:$AB254,Eksplikatsioon!$O255:$AG255),"")),"")</f>
        <v/>
      </c>
      <c r="AG254" s="52" t="str">
        <f>IFERROR(IF($G254=Tabelid!$L$6,$E254*N254,IFERROR($E254*N254/SUM($J254:$AB254)*(Eksplikatsioon!S255)/SUMPRODUCT($J254:$AB254,Eksplikatsioon!$O255:$AG255),"")),"")</f>
        <v/>
      </c>
      <c r="AH254" s="52" t="str">
        <f>IFERROR(IF($G254=Tabelid!$L$6,$E254*O254,IFERROR($E254*O254/SUM($J254:$AB254)*(Eksplikatsioon!T255)/SUMPRODUCT($J254:$AB254,Eksplikatsioon!$O255:$AG255),"")),"")</f>
        <v/>
      </c>
      <c r="AI254" s="52" t="str">
        <f>IFERROR(IF($G254=Tabelid!$L$6,$E254*P254,IFERROR($E254*P254/SUM($J254:$AB254)*(Eksplikatsioon!U255)/SUMPRODUCT($J254:$AB254,Eksplikatsioon!$O255:$AG255),"")),"")</f>
        <v/>
      </c>
      <c r="AJ254" s="52" t="str">
        <f>IFERROR(IF($G254=Tabelid!$L$6,$E254*Q254,IFERROR($E254*Q254/SUM($J254:$AB254)*(Eksplikatsioon!V255)/SUMPRODUCT($J254:$AB254,Eksplikatsioon!$O255:$AG255),"")),"")</f>
        <v/>
      </c>
      <c r="AK254" s="52" t="str">
        <f>IFERROR(IF($G254=Tabelid!$L$6,$E254*R254,IFERROR($E254*R254/SUM($J254:$AB254)*(Eksplikatsioon!W255)/SUMPRODUCT($J254:$AB254,Eksplikatsioon!$O255:$AG255),"")),"")</f>
        <v/>
      </c>
      <c r="AL254" s="52" t="str">
        <f>IFERROR(IF($G254=Tabelid!$L$6,$E254*S254,IFERROR($E254*S254/SUM($J254:$AB254)*(Eksplikatsioon!X255)/SUMPRODUCT($J254:$AB254,Eksplikatsioon!$O255:$AG255),"")),"")</f>
        <v/>
      </c>
      <c r="AM254" s="52" t="str">
        <f>IFERROR(IF($G254=Tabelid!$L$6,$E254*T254,IFERROR($E254*T254/SUM($J254:$AB254)*(Eksplikatsioon!Y255)/SUMPRODUCT($J254:$AB254,Eksplikatsioon!$O255:$AG255),"")),"")</f>
        <v/>
      </c>
      <c r="AN254" s="52" t="str">
        <f>IFERROR(IF($G254=Tabelid!$L$6,$E254*U254,IFERROR($E254*U254/SUM($J254:$AB254)*(Eksplikatsioon!Z255)/SUMPRODUCT($J254:$AB254,Eksplikatsioon!$O255:$AG255),"")),"")</f>
        <v/>
      </c>
      <c r="AO254" s="52" t="str">
        <f>IFERROR(IF($G254=Tabelid!$L$6,$E254*V254,IFERROR($E254*V254/SUM($J254:$AB254)*(Eksplikatsioon!AA255)/SUMPRODUCT($J254:$AB254,Eksplikatsioon!$O255:$AG255),"")),"")</f>
        <v/>
      </c>
      <c r="AP254" s="52" t="str">
        <f>IFERROR(IF($G254=Tabelid!$L$6,$E254*W254,IFERROR($E254*W254/SUM($J254:$AB254)*(Eksplikatsioon!AB255)/SUMPRODUCT($J254:$AB254,Eksplikatsioon!$O255:$AG255),"")),"")</f>
        <v/>
      </c>
      <c r="AQ254" s="52" t="str">
        <f>IFERROR(IF($G254=Tabelid!$L$6,$E254*X254,IFERROR($E254*X254/SUM($J254:$AB254)*(Eksplikatsioon!AC255)/SUMPRODUCT($J254:$AB254,Eksplikatsioon!$O255:$AG255),"")),"")</f>
        <v/>
      </c>
      <c r="AR254" s="52" t="str">
        <f>IFERROR(IF($G254=Tabelid!$L$6,$E254*Y254,IFERROR($E254*Y254/SUM($J254:$AB254)*(Eksplikatsioon!AD255)/SUMPRODUCT($J254:$AB254,Eksplikatsioon!$O255:$AG255),"")),"")</f>
        <v/>
      </c>
      <c r="AS254" s="52" t="str">
        <f>IFERROR(IF($G254=Tabelid!$L$6,$E254*Z254,IFERROR($E254*Z254/SUM($J254:$AB254)*(Eksplikatsioon!AE255)/SUMPRODUCT($J254:$AB254,Eksplikatsioon!$O255:$AG255),"")),"")</f>
        <v/>
      </c>
      <c r="AT254" s="52" t="str">
        <f>IFERROR(IF($G254=Tabelid!$L$6,$E254*AA254,IFERROR($E254*AA254/SUM($J254:$AB254)*(Eksplikatsioon!AF255)/SUMPRODUCT($J254:$AB254,Eksplikatsioon!$O255:$AG255),"")),"")</f>
        <v/>
      </c>
      <c r="AU254" s="52" t="str">
        <f>IFERROR(IF($G254=Tabelid!$L$6,$E254*AB254,IFERROR($E254*AB254/SUM($J254:$AB254)*(Eksplikatsioon!AG255)/SUMPRODUCT($J254:$AB254,Eksplikatsioon!$O255:$AG255),"")),"")</f>
        <v/>
      </c>
    </row>
    <row r="255" spans="1:47" x14ac:dyDescent="0.25">
      <c r="A255" s="38" t="str">
        <f>IF(Eksplikatsioon!A256=0,"",Eksplikatsioon!A256)</f>
        <v/>
      </c>
      <c r="B255" s="38" t="str">
        <f>IF(Eksplikatsioon!B256=0,"",Eksplikatsioon!B256)</f>
        <v/>
      </c>
      <c r="C255" s="38" t="str">
        <f>IF(Eksplikatsioon!C256=0,"",Eksplikatsioon!C256)</f>
        <v/>
      </c>
      <c r="D255" s="38" t="str">
        <f>IF(Eksplikatsioon!D256=0,"",Eksplikatsioon!D256)</f>
        <v/>
      </c>
      <c r="E255" s="38" t="str">
        <f>IF(Eksplikatsioon!F256=0,"",Eksplikatsioon!F256)</f>
        <v/>
      </c>
      <c r="F255" s="38" t="str">
        <f>IF(Eksplikatsioon!H256=0,"",Eksplikatsioon!H256)</f>
        <v/>
      </c>
      <c r="G255" s="38" t="str">
        <f>IF(Eksplikatsioon!J256=0,"",Eksplikatsioon!J256)</f>
        <v/>
      </c>
      <c r="H255" s="38" t="str">
        <f>IF(Eksplikatsioon!K256=0,"",Eksplikatsioon!K256)</f>
        <v/>
      </c>
      <c r="I255" s="38" t="str">
        <f>IF(Eksplikatsioon!L256=0,"",Eksplikatsioon!L256)</f>
        <v/>
      </c>
      <c r="J255" s="52"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52"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52"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52"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52"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52"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52"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52"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52"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52"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52"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52"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52"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52"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52"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52"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52"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52"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52"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52" t="str">
        <f>IFERROR(IF($G255=Tabelid!$L$6,$E255*J255,IFERROR($E255*J255/SUM($J255:$AB255)*(Eksplikatsioon!O256)/SUMPRODUCT($J255:$AB255,Eksplikatsioon!$O256:$AG256),"")),"")</f>
        <v/>
      </c>
      <c r="AD255" s="52" t="str">
        <f>IFERROR(IF($G255=Tabelid!$L$6,$E255*K255,IFERROR($E255*K255/SUM($J255:$AB255)*(Eksplikatsioon!P256)/SUMPRODUCT($J255:$AB255,Eksplikatsioon!$O256:$AG256),"")),"")</f>
        <v/>
      </c>
      <c r="AE255" s="52" t="str">
        <f>IFERROR(IF($G255=Tabelid!$L$6,$E255*L255,IFERROR($E255*L255/SUM($J255:$AB255)*(Eksplikatsioon!Q256)/SUMPRODUCT($J255:$AB255,Eksplikatsioon!$O256:$AG256),"")),"")</f>
        <v/>
      </c>
      <c r="AF255" s="52" t="str">
        <f>IFERROR(IF($G255=Tabelid!$L$6,$E255*M255,IFERROR($E255*M255/SUM($J255:$AB255)*(Eksplikatsioon!R256)/SUMPRODUCT($J255:$AB255,Eksplikatsioon!$O256:$AG256),"")),"")</f>
        <v/>
      </c>
      <c r="AG255" s="52" t="str">
        <f>IFERROR(IF($G255=Tabelid!$L$6,$E255*N255,IFERROR($E255*N255/SUM($J255:$AB255)*(Eksplikatsioon!S256)/SUMPRODUCT($J255:$AB255,Eksplikatsioon!$O256:$AG256),"")),"")</f>
        <v/>
      </c>
      <c r="AH255" s="52" t="str">
        <f>IFERROR(IF($G255=Tabelid!$L$6,$E255*O255,IFERROR($E255*O255/SUM($J255:$AB255)*(Eksplikatsioon!T256)/SUMPRODUCT($J255:$AB255,Eksplikatsioon!$O256:$AG256),"")),"")</f>
        <v/>
      </c>
      <c r="AI255" s="52" t="str">
        <f>IFERROR(IF($G255=Tabelid!$L$6,$E255*P255,IFERROR($E255*P255/SUM($J255:$AB255)*(Eksplikatsioon!U256)/SUMPRODUCT($J255:$AB255,Eksplikatsioon!$O256:$AG256),"")),"")</f>
        <v/>
      </c>
      <c r="AJ255" s="52" t="str">
        <f>IFERROR(IF($G255=Tabelid!$L$6,$E255*Q255,IFERROR($E255*Q255/SUM($J255:$AB255)*(Eksplikatsioon!V256)/SUMPRODUCT($J255:$AB255,Eksplikatsioon!$O256:$AG256),"")),"")</f>
        <v/>
      </c>
      <c r="AK255" s="52" t="str">
        <f>IFERROR(IF($G255=Tabelid!$L$6,$E255*R255,IFERROR($E255*R255/SUM($J255:$AB255)*(Eksplikatsioon!W256)/SUMPRODUCT($J255:$AB255,Eksplikatsioon!$O256:$AG256),"")),"")</f>
        <v/>
      </c>
      <c r="AL255" s="52" t="str">
        <f>IFERROR(IF($G255=Tabelid!$L$6,$E255*S255,IFERROR($E255*S255/SUM($J255:$AB255)*(Eksplikatsioon!X256)/SUMPRODUCT($J255:$AB255,Eksplikatsioon!$O256:$AG256),"")),"")</f>
        <v/>
      </c>
      <c r="AM255" s="52" t="str">
        <f>IFERROR(IF($G255=Tabelid!$L$6,$E255*T255,IFERROR($E255*T255/SUM($J255:$AB255)*(Eksplikatsioon!Y256)/SUMPRODUCT($J255:$AB255,Eksplikatsioon!$O256:$AG256),"")),"")</f>
        <v/>
      </c>
      <c r="AN255" s="52" t="str">
        <f>IFERROR(IF($G255=Tabelid!$L$6,$E255*U255,IFERROR($E255*U255/SUM($J255:$AB255)*(Eksplikatsioon!Z256)/SUMPRODUCT($J255:$AB255,Eksplikatsioon!$O256:$AG256),"")),"")</f>
        <v/>
      </c>
      <c r="AO255" s="52" t="str">
        <f>IFERROR(IF($G255=Tabelid!$L$6,$E255*V255,IFERROR($E255*V255/SUM($J255:$AB255)*(Eksplikatsioon!AA256)/SUMPRODUCT($J255:$AB255,Eksplikatsioon!$O256:$AG256),"")),"")</f>
        <v/>
      </c>
      <c r="AP255" s="52" t="str">
        <f>IFERROR(IF($G255=Tabelid!$L$6,$E255*W255,IFERROR($E255*W255/SUM($J255:$AB255)*(Eksplikatsioon!AB256)/SUMPRODUCT($J255:$AB255,Eksplikatsioon!$O256:$AG256),"")),"")</f>
        <v/>
      </c>
      <c r="AQ255" s="52" t="str">
        <f>IFERROR(IF($G255=Tabelid!$L$6,$E255*X255,IFERROR($E255*X255/SUM($J255:$AB255)*(Eksplikatsioon!AC256)/SUMPRODUCT($J255:$AB255,Eksplikatsioon!$O256:$AG256),"")),"")</f>
        <v/>
      </c>
      <c r="AR255" s="52" t="str">
        <f>IFERROR(IF($G255=Tabelid!$L$6,$E255*Y255,IFERROR($E255*Y255/SUM($J255:$AB255)*(Eksplikatsioon!AD256)/SUMPRODUCT($J255:$AB255,Eksplikatsioon!$O256:$AG256),"")),"")</f>
        <v/>
      </c>
      <c r="AS255" s="52" t="str">
        <f>IFERROR(IF($G255=Tabelid!$L$6,$E255*Z255,IFERROR($E255*Z255/SUM($J255:$AB255)*(Eksplikatsioon!AE256)/SUMPRODUCT($J255:$AB255,Eksplikatsioon!$O256:$AG256),"")),"")</f>
        <v/>
      </c>
      <c r="AT255" s="52" t="str">
        <f>IFERROR(IF($G255=Tabelid!$L$6,$E255*AA255,IFERROR($E255*AA255/SUM($J255:$AB255)*(Eksplikatsioon!AF256)/SUMPRODUCT($J255:$AB255,Eksplikatsioon!$O256:$AG256),"")),"")</f>
        <v/>
      </c>
      <c r="AU255" s="52" t="str">
        <f>IFERROR(IF($G255=Tabelid!$L$6,$E255*AB255,IFERROR($E255*AB255/SUM($J255:$AB255)*(Eksplikatsioon!AG256)/SUMPRODUCT($J255:$AB255,Eksplikatsioon!$O256:$AG256),"")),"")</f>
        <v/>
      </c>
    </row>
    <row r="256" spans="1:47" x14ac:dyDescent="0.25">
      <c r="A256" s="38" t="str">
        <f>IF(Eksplikatsioon!A257=0,"",Eksplikatsioon!A257)</f>
        <v/>
      </c>
      <c r="B256" s="38" t="str">
        <f>IF(Eksplikatsioon!B257=0,"",Eksplikatsioon!B257)</f>
        <v/>
      </c>
      <c r="C256" s="38" t="str">
        <f>IF(Eksplikatsioon!C257=0,"",Eksplikatsioon!C257)</f>
        <v/>
      </c>
      <c r="D256" s="38" t="str">
        <f>IF(Eksplikatsioon!D257=0,"",Eksplikatsioon!D257)</f>
        <v/>
      </c>
      <c r="E256" s="38" t="str">
        <f>IF(Eksplikatsioon!F257=0,"",Eksplikatsioon!F257)</f>
        <v/>
      </c>
      <c r="F256" s="38" t="str">
        <f>IF(Eksplikatsioon!H257=0,"",Eksplikatsioon!H257)</f>
        <v/>
      </c>
      <c r="G256" s="38" t="str">
        <f>IF(Eksplikatsioon!J257=0,"",Eksplikatsioon!J257)</f>
        <v/>
      </c>
      <c r="H256" s="38" t="str">
        <f>IF(Eksplikatsioon!K257=0,"",Eksplikatsioon!K257)</f>
        <v/>
      </c>
      <c r="I256" s="38" t="str">
        <f>IF(Eksplikatsioon!L257=0,"",Eksplikatsioon!L257)</f>
        <v/>
      </c>
      <c r="J256" s="52"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52"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52"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52"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52"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52"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52"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52"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52"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52"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52"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52"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52"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52"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52"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52"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52"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52"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52"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52" t="str">
        <f>IFERROR(IF($G256=Tabelid!$L$6,$E256*J256,IFERROR($E256*J256/SUM($J256:$AB256)*(Eksplikatsioon!O257)/SUMPRODUCT($J256:$AB256,Eksplikatsioon!$O257:$AG257),"")),"")</f>
        <v/>
      </c>
      <c r="AD256" s="52" t="str">
        <f>IFERROR(IF($G256=Tabelid!$L$6,$E256*K256,IFERROR($E256*K256/SUM($J256:$AB256)*(Eksplikatsioon!P257)/SUMPRODUCT($J256:$AB256,Eksplikatsioon!$O257:$AG257),"")),"")</f>
        <v/>
      </c>
      <c r="AE256" s="52" t="str">
        <f>IFERROR(IF($G256=Tabelid!$L$6,$E256*L256,IFERROR($E256*L256/SUM($J256:$AB256)*(Eksplikatsioon!Q257)/SUMPRODUCT($J256:$AB256,Eksplikatsioon!$O257:$AG257),"")),"")</f>
        <v/>
      </c>
      <c r="AF256" s="52" t="str">
        <f>IFERROR(IF($G256=Tabelid!$L$6,$E256*M256,IFERROR($E256*M256/SUM($J256:$AB256)*(Eksplikatsioon!R257)/SUMPRODUCT($J256:$AB256,Eksplikatsioon!$O257:$AG257),"")),"")</f>
        <v/>
      </c>
      <c r="AG256" s="52" t="str">
        <f>IFERROR(IF($G256=Tabelid!$L$6,$E256*N256,IFERROR($E256*N256/SUM($J256:$AB256)*(Eksplikatsioon!S257)/SUMPRODUCT($J256:$AB256,Eksplikatsioon!$O257:$AG257),"")),"")</f>
        <v/>
      </c>
      <c r="AH256" s="52" t="str">
        <f>IFERROR(IF($G256=Tabelid!$L$6,$E256*O256,IFERROR($E256*O256/SUM($J256:$AB256)*(Eksplikatsioon!T257)/SUMPRODUCT($J256:$AB256,Eksplikatsioon!$O257:$AG257),"")),"")</f>
        <v/>
      </c>
      <c r="AI256" s="52" t="str">
        <f>IFERROR(IF($G256=Tabelid!$L$6,$E256*P256,IFERROR($E256*P256/SUM($J256:$AB256)*(Eksplikatsioon!U257)/SUMPRODUCT($J256:$AB256,Eksplikatsioon!$O257:$AG257),"")),"")</f>
        <v/>
      </c>
      <c r="AJ256" s="52" t="str">
        <f>IFERROR(IF($G256=Tabelid!$L$6,$E256*Q256,IFERROR($E256*Q256/SUM($J256:$AB256)*(Eksplikatsioon!V257)/SUMPRODUCT($J256:$AB256,Eksplikatsioon!$O257:$AG257),"")),"")</f>
        <v/>
      </c>
      <c r="AK256" s="52" t="str">
        <f>IFERROR(IF($G256=Tabelid!$L$6,$E256*R256,IFERROR($E256*R256/SUM($J256:$AB256)*(Eksplikatsioon!W257)/SUMPRODUCT($J256:$AB256,Eksplikatsioon!$O257:$AG257),"")),"")</f>
        <v/>
      </c>
      <c r="AL256" s="52" t="str">
        <f>IFERROR(IF($G256=Tabelid!$L$6,$E256*S256,IFERROR($E256*S256/SUM($J256:$AB256)*(Eksplikatsioon!X257)/SUMPRODUCT($J256:$AB256,Eksplikatsioon!$O257:$AG257),"")),"")</f>
        <v/>
      </c>
      <c r="AM256" s="52" t="str">
        <f>IFERROR(IF($G256=Tabelid!$L$6,$E256*T256,IFERROR($E256*T256/SUM($J256:$AB256)*(Eksplikatsioon!Y257)/SUMPRODUCT($J256:$AB256,Eksplikatsioon!$O257:$AG257),"")),"")</f>
        <v/>
      </c>
      <c r="AN256" s="52" t="str">
        <f>IFERROR(IF($G256=Tabelid!$L$6,$E256*U256,IFERROR($E256*U256/SUM($J256:$AB256)*(Eksplikatsioon!Z257)/SUMPRODUCT($J256:$AB256,Eksplikatsioon!$O257:$AG257),"")),"")</f>
        <v/>
      </c>
      <c r="AO256" s="52" t="str">
        <f>IFERROR(IF($G256=Tabelid!$L$6,$E256*V256,IFERROR($E256*V256/SUM($J256:$AB256)*(Eksplikatsioon!AA257)/SUMPRODUCT($J256:$AB256,Eksplikatsioon!$O257:$AG257),"")),"")</f>
        <v/>
      </c>
      <c r="AP256" s="52" t="str">
        <f>IFERROR(IF($G256=Tabelid!$L$6,$E256*W256,IFERROR($E256*W256/SUM($J256:$AB256)*(Eksplikatsioon!AB257)/SUMPRODUCT($J256:$AB256,Eksplikatsioon!$O257:$AG257),"")),"")</f>
        <v/>
      </c>
      <c r="AQ256" s="52" t="str">
        <f>IFERROR(IF($G256=Tabelid!$L$6,$E256*X256,IFERROR($E256*X256/SUM($J256:$AB256)*(Eksplikatsioon!AC257)/SUMPRODUCT($J256:$AB256,Eksplikatsioon!$O257:$AG257),"")),"")</f>
        <v/>
      </c>
      <c r="AR256" s="52" t="str">
        <f>IFERROR(IF($G256=Tabelid!$L$6,$E256*Y256,IFERROR($E256*Y256/SUM($J256:$AB256)*(Eksplikatsioon!AD257)/SUMPRODUCT($J256:$AB256,Eksplikatsioon!$O257:$AG257),"")),"")</f>
        <v/>
      </c>
      <c r="AS256" s="52" t="str">
        <f>IFERROR(IF($G256=Tabelid!$L$6,$E256*Z256,IFERROR($E256*Z256/SUM($J256:$AB256)*(Eksplikatsioon!AE257)/SUMPRODUCT($J256:$AB256,Eksplikatsioon!$O257:$AG257),"")),"")</f>
        <v/>
      </c>
      <c r="AT256" s="52" t="str">
        <f>IFERROR(IF($G256=Tabelid!$L$6,$E256*AA256,IFERROR($E256*AA256/SUM($J256:$AB256)*(Eksplikatsioon!AF257)/SUMPRODUCT($J256:$AB256,Eksplikatsioon!$O257:$AG257),"")),"")</f>
        <v/>
      </c>
      <c r="AU256" s="52" t="str">
        <f>IFERROR(IF($G256=Tabelid!$L$6,$E256*AB256,IFERROR($E256*AB256/SUM($J256:$AB256)*(Eksplikatsioon!AG257)/SUMPRODUCT($J256:$AB256,Eksplikatsioon!$O257:$AG257),"")),"")</f>
        <v/>
      </c>
    </row>
    <row r="257" spans="1:47" x14ac:dyDescent="0.25">
      <c r="A257" s="38" t="str">
        <f>IF(Eksplikatsioon!A258=0,"",Eksplikatsioon!A258)</f>
        <v/>
      </c>
      <c r="B257" s="38" t="str">
        <f>IF(Eksplikatsioon!B258=0,"",Eksplikatsioon!B258)</f>
        <v/>
      </c>
      <c r="C257" s="38" t="str">
        <f>IF(Eksplikatsioon!C258=0,"",Eksplikatsioon!C258)</f>
        <v/>
      </c>
      <c r="D257" s="38" t="str">
        <f>IF(Eksplikatsioon!D258=0,"",Eksplikatsioon!D258)</f>
        <v/>
      </c>
      <c r="E257" s="38" t="str">
        <f>IF(Eksplikatsioon!F258=0,"",Eksplikatsioon!F258)</f>
        <v/>
      </c>
      <c r="F257" s="38" t="str">
        <f>IF(Eksplikatsioon!H258=0,"",Eksplikatsioon!H258)</f>
        <v/>
      </c>
      <c r="G257" s="38" t="str">
        <f>IF(Eksplikatsioon!J258=0,"",Eksplikatsioon!J258)</f>
        <v/>
      </c>
      <c r="H257" s="38" t="str">
        <f>IF(Eksplikatsioon!K258=0,"",Eksplikatsioon!K258)</f>
        <v/>
      </c>
      <c r="I257" s="38" t="str">
        <f>IF(Eksplikatsioon!L258=0,"",Eksplikatsioon!L258)</f>
        <v/>
      </c>
      <c r="J257" s="52"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52"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52"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52"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52"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52"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52"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52"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52"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52"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52"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52"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52"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52"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52"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52"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52"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52"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52"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52" t="str">
        <f>IFERROR(IF($G257=Tabelid!$L$6,$E257*J257,IFERROR($E257*J257/SUM($J257:$AB257)*(Eksplikatsioon!O258)/SUMPRODUCT($J257:$AB257,Eksplikatsioon!$O258:$AG258),"")),"")</f>
        <v/>
      </c>
      <c r="AD257" s="52" t="str">
        <f>IFERROR(IF($G257=Tabelid!$L$6,$E257*K257,IFERROR($E257*K257/SUM($J257:$AB257)*(Eksplikatsioon!P258)/SUMPRODUCT($J257:$AB257,Eksplikatsioon!$O258:$AG258),"")),"")</f>
        <v/>
      </c>
      <c r="AE257" s="52" t="str">
        <f>IFERROR(IF($G257=Tabelid!$L$6,$E257*L257,IFERROR($E257*L257/SUM($J257:$AB257)*(Eksplikatsioon!Q258)/SUMPRODUCT($J257:$AB257,Eksplikatsioon!$O258:$AG258),"")),"")</f>
        <v/>
      </c>
      <c r="AF257" s="52" t="str">
        <f>IFERROR(IF($G257=Tabelid!$L$6,$E257*M257,IFERROR($E257*M257/SUM($J257:$AB257)*(Eksplikatsioon!R258)/SUMPRODUCT($J257:$AB257,Eksplikatsioon!$O258:$AG258),"")),"")</f>
        <v/>
      </c>
      <c r="AG257" s="52" t="str">
        <f>IFERROR(IF($G257=Tabelid!$L$6,$E257*N257,IFERROR($E257*N257/SUM($J257:$AB257)*(Eksplikatsioon!S258)/SUMPRODUCT($J257:$AB257,Eksplikatsioon!$O258:$AG258),"")),"")</f>
        <v/>
      </c>
      <c r="AH257" s="52" t="str">
        <f>IFERROR(IF($G257=Tabelid!$L$6,$E257*O257,IFERROR($E257*O257/SUM($J257:$AB257)*(Eksplikatsioon!T258)/SUMPRODUCT($J257:$AB257,Eksplikatsioon!$O258:$AG258),"")),"")</f>
        <v/>
      </c>
      <c r="AI257" s="52" t="str">
        <f>IFERROR(IF($G257=Tabelid!$L$6,$E257*P257,IFERROR($E257*P257/SUM($J257:$AB257)*(Eksplikatsioon!U258)/SUMPRODUCT($J257:$AB257,Eksplikatsioon!$O258:$AG258),"")),"")</f>
        <v/>
      </c>
      <c r="AJ257" s="52" t="str">
        <f>IFERROR(IF($G257=Tabelid!$L$6,$E257*Q257,IFERROR($E257*Q257/SUM($J257:$AB257)*(Eksplikatsioon!V258)/SUMPRODUCT($J257:$AB257,Eksplikatsioon!$O258:$AG258),"")),"")</f>
        <v/>
      </c>
      <c r="AK257" s="52" t="str">
        <f>IFERROR(IF($G257=Tabelid!$L$6,$E257*R257,IFERROR($E257*R257/SUM($J257:$AB257)*(Eksplikatsioon!W258)/SUMPRODUCT($J257:$AB257,Eksplikatsioon!$O258:$AG258),"")),"")</f>
        <v/>
      </c>
      <c r="AL257" s="52" t="str">
        <f>IFERROR(IF($G257=Tabelid!$L$6,$E257*S257,IFERROR($E257*S257/SUM($J257:$AB257)*(Eksplikatsioon!X258)/SUMPRODUCT($J257:$AB257,Eksplikatsioon!$O258:$AG258),"")),"")</f>
        <v/>
      </c>
      <c r="AM257" s="52" t="str">
        <f>IFERROR(IF($G257=Tabelid!$L$6,$E257*T257,IFERROR($E257*T257/SUM($J257:$AB257)*(Eksplikatsioon!Y258)/SUMPRODUCT($J257:$AB257,Eksplikatsioon!$O258:$AG258),"")),"")</f>
        <v/>
      </c>
      <c r="AN257" s="52" t="str">
        <f>IFERROR(IF($G257=Tabelid!$L$6,$E257*U257,IFERROR($E257*U257/SUM($J257:$AB257)*(Eksplikatsioon!Z258)/SUMPRODUCT($J257:$AB257,Eksplikatsioon!$O258:$AG258),"")),"")</f>
        <v/>
      </c>
      <c r="AO257" s="52" t="str">
        <f>IFERROR(IF($G257=Tabelid!$L$6,$E257*V257,IFERROR($E257*V257/SUM($J257:$AB257)*(Eksplikatsioon!AA258)/SUMPRODUCT($J257:$AB257,Eksplikatsioon!$O258:$AG258),"")),"")</f>
        <v/>
      </c>
      <c r="AP257" s="52" t="str">
        <f>IFERROR(IF($G257=Tabelid!$L$6,$E257*W257,IFERROR($E257*W257/SUM($J257:$AB257)*(Eksplikatsioon!AB258)/SUMPRODUCT($J257:$AB257,Eksplikatsioon!$O258:$AG258),"")),"")</f>
        <v/>
      </c>
      <c r="AQ257" s="52" t="str">
        <f>IFERROR(IF($G257=Tabelid!$L$6,$E257*X257,IFERROR($E257*X257/SUM($J257:$AB257)*(Eksplikatsioon!AC258)/SUMPRODUCT($J257:$AB257,Eksplikatsioon!$O258:$AG258),"")),"")</f>
        <v/>
      </c>
      <c r="AR257" s="52" t="str">
        <f>IFERROR(IF($G257=Tabelid!$L$6,$E257*Y257,IFERROR($E257*Y257/SUM($J257:$AB257)*(Eksplikatsioon!AD258)/SUMPRODUCT($J257:$AB257,Eksplikatsioon!$O258:$AG258),"")),"")</f>
        <v/>
      </c>
      <c r="AS257" s="52" t="str">
        <f>IFERROR(IF($G257=Tabelid!$L$6,$E257*Z257,IFERROR($E257*Z257/SUM($J257:$AB257)*(Eksplikatsioon!AE258)/SUMPRODUCT($J257:$AB257,Eksplikatsioon!$O258:$AG258),"")),"")</f>
        <v/>
      </c>
      <c r="AT257" s="52" t="str">
        <f>IFERROR(IF($G257=Tabelid!$L$6,$E257*AA257,IFERROR($E257*AA257/SUM($J257:$AB257)*(Eksplikatsioon!AF258)/SUMPRODUCT($J257:$AB257,Eksplikatsioon!$O258:$AG258),"")),"")</f>
        <v/>
      </c>
      <c r="AU257" s="52" t="str">
        <f>IFERROR(IF($G257=Tabelid!$L$6,$E257*AB257,IFERROR($E257*AB257/SUM($J257:$AB257)*(Eksplikatsioon!AG258)/SUMPRODUCT($J257:$AB257,Eksplikatsioon!$O258:$AG258),"")),"")</f>
        <v/>
      </c>
    </row>
    <row r="258" spans="1:47" x14ac:dyDescent="0.25">
      <c r="A258" s="38" t="str">
        <f>IF(Eksplikatsioon!A259=0,"",Eksplikatsioon!A259)</f>
        <v/>
      </c>
      <c r="B258" s="38" t="str">
        <f>IF(Eksplikatsioon!B259=0,"",Eksplikatsioon!B259)</f>
        <v/>
      </c>
      <c r="C258" s="38" t="str">
        <f>IF(Eksplikatsioon!C259=0,"",Eksplikatsioon!C259)</f>
        <v/>
      </c>
      <c r="D258" s="38" t="str">
        <f>IF(Eksplikatsioon!D259=0,"",Eksplikatsioon!D259)</f>
        <v/>
      </c>
      <c r="E258" s="38" t="str">
        <f>IF(Eksplikatsioon!F259=0,"",Eksplikatsioon!F259)</f>
        <v/>
      </c>
      <c r="F258" s="38" t="str">
        <f>IF(Eksplikatsioon!H259=0,"",Eksplikatsioon!H259)</f>
        <v/>
      </c>
      <c r="G258" s="38" t="str">
        <f>IF(Eksplikatsioon!J259=0,"",Eksplikatsioon!J259)</f>
        <v/>
      </c>
      <c r="H258" s="38" t="str">
        <f>IF(Eksplikatsioon!K259=0,"",Eksplikatsioon!K259)</f>
        <v/>
      </c>
      <c r="I258" s="38" t="str">
        <f>IF(Eksplikatsioon!L259=0,"",Eksplikatsioon!L259)</f>
        <v/>
      </c>
      <c r="J258" s="52"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52"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52"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52"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52"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52"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52"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52"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52"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52"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52"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52"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52"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52"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52"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52"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52"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52"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52"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52" t="str">
        <f>IFERROR(IF($G258=Tabelid!$L$6,$E258*J258,IFERROR($E258*J258/SUM($J258:$AB258)*(Eksplikatsioon!O259)/SUMPRODUCT($J258:$AB258,Eksplikatsioon!$O259:$AG259),"")),"")</f>
        <v/>
      </c>
      <c r="AD258" s="52" t="str">
        <f>IFERROR(IF($G258=Tabelid!$L$6,$E258*K258,IFERROR($E258*K258/SUM($J258:$AB258)*(Eksplikatsioon!P259)/SUMPRODUCT($J258:$AB258,Eksplikatsioon!$O259:$AG259),"")),"")</f>
        <v/>
      </c>
      <c r="AE258" s="52" t="str">
        <f>IFERROR(IF($G258=Tabelid!$L$6,$E258*L258,IFERROR($E258*L258/SUM($J258:$AB258)*(Eksplikatsioon!Q259)/SUMPRODUCT($J258:$AB258,Eksplikatsioon!$O259:$AG259),"")),"")</f>
        <v/>
      </c>
      <c r="AF258" s="52" t="str">
        <f>IFERROR(IF($G258=Tabelid!$L$6,$E258*M258,IFERROR($E258*M258/SUM($J258:$AB258)*(Eksplikatsioon!R259)/SUMPRODUCT($J258:$AB258,Eksplikatsioon!$O259:$AG259),"")),"")</f>
        <v/>
      </c>
      <c r="AG258" s="52" t="str">
        <f>IFERROR(IF($G258=Tabelid!$L$6,$E258*N258,IFERROR($E258*N258/SUM($J258:$AB258)*(Eksplikatsioon!S259)/SUMPRODUCT($J258:$AB258,Eksplikatsioon!$O259:$AG259),"")),"")</f>
        <v/>
      </c>
      <c r="AH258" s="52" t="str">
        <f>IFERROR(IF($G258=Tabelid!$L$6,$E258*O258,IFERROR($E258*O258/SUM($J258:$AB258)*(Eksplikatsioon!T259)/SUMPRODUCT($J258:$AB258,Eksplikatsioon!$O259:$AG259),"")),"")</f>
        <v/>
      </c>
      <c r="AI258" s="52" t="str">
        <f>IFERROR(IF($G258=Tabelid!$L$6,$E258*P258,IFERROR($E258*P258/SUM($J258:$AB258)*(Eksplikatsioon!U259)/SUMPRODUCT($J258:$AB258,Eksplikatsioon!$O259:$AG259),"")),"")</f>
        <v/>
      </c>
      <c r="AJ258" s="52" t="str">
        <f>IFERROR(IF($G258=Tabelid!$L$6,$E258*Q258,IFERROR($E258*Q258/SUM($J258:$AB258)*(Eksplikatsioon!V259)/SUMPRODUCT($J258:$AB258,Eksplikatsioon!$O259:$AG259),"")),"")</f>
        <v/>
      </c>
      <c r="AK258" s="52" t="str">
        <f>IFERROR(IF($G258=Tabelid!$L$6,$E258*R258,IFERROR($E258*R258/SUM($J258:$AB258)*(Eksplikatsioon!W259)/SUMPRODUCT($J258:$AB258,Eksplikatsioon!$O259:$AG259),"")),"")</f>
        <v/>
      </c>
      <c r="AL258" s="52" t="str">
        <f>IFERROR(IF($G258=Tabelid!$L$6,$E258*S258,IFERROR($E258*S258/SUM($J258:$AB258)*(Eksplikatsioon!X259)/SUMPRODUCT($J258:$AB258,Eksplikatsioon!$O259:$AG259),"")),"")</f>
        <v/>
      </c>
      <c r="AM258" s="52" t="str">
        <f>IFERROR(IF($G258=Tabelid!$L$6,$E258*T258,IFERROR($E258*T258/SUM($J258:$AB258)*(Eksplikatsioon!Y259)/SUMPRODUCT($J258:$AB258,Eksplikatsioon!$O259:$AG259),"")),"")</f>
        <v/>
      </c>
      <c r="AN258" s="52" t="str">
        <f>IFERROR(IF($G258=Tabelid!$L$6,$E258*U258,IFERROR($E258*U258/SUM($J258:$AB258)*(Eksplikatsioon!Z259)/SUMPRODUCT($J258:$AB258,Eksplikatsioon!$O259:$AG259),"")),"")</f>
        <v/>
      </c>
      <c r="AO258" s="52" t="str">
        <f>IFERROR(IF($G258=Tabelid!$L$6,$E258*V258,IFERROR($E258*V258/SUM($J258:$AB258)*(Eksplikatsioon!AA259)/SUMPRODUCT($J258:$AB258,Eksplikatsioon!$O259:$AG259),"")),"")</f>
        <v/>
      </c>
      <c r="AP258" s="52" t="str">
        <f>IFERROR(IF($G258=Tabelid!$L$6,$E258*W258,IFERROR($E258*W258/SUM($J258:$AB258)*(Eksplikatsioon!AB259)/SUMPRODUCT($J258:$AB258,Eksplikatsioon!$O259:$AG259),"")),"")</f>
        <v/>
      </c>
      <c r="AQ258" s="52" t="str">
        <f>IFERROR(IF($G258=Tabelid!$L$6,$E258*X258,IFERROR($E258*X258/SUM($J258:$AB258)*(Eksplikatsioon!AC259)/SUMPRODUCT($J258:$AB258,Eksplikatsioon!$O259:$AG259),"")),"")</f>
        <v/>
      </c>
      <c r="AR258" s="52" t="str">
        <f>IFERROR(IF($G258=Tabelid!$L$6,$E258*Y258,IFERROR($E258*Y258/SUM($J258:$AB258)*(Eksplikatsioon!AD259)/SUMPRODUCT($J258:$AB258,Eksplikatsioon!$O259:$AG259),"")),"")</f>
        <v/>
      </c>
      <c r="AS258" s="52" t="str">
        <f>IFERROR(IF($G258=Tabelid!$L$6,$E258*Z258,IFERROR($E258*Z258/SUM($J258:$AB258)*(Eksplikatsioon!AE259)/SUMPRODUCT($J258:$AB258,Eksplikatsioon!$O259:$AG259),"")),"")</f>
        <v/>
      </c>
      <c r="AT258" s="52" t="str">
        <f>IFERROR(IF($G258=Tabelid!$L$6,$E258*AA258,IFERROR($E258*AA258/SUM($J258:$AB258)*(Eksplikatsioon!AF259)/SUMPRODUCT($J258:$AB258,Eksplikatsioon!$O259:$AG259),"")),"")</f>
        <v/>
      </c>
      <c r="AU258" s="52" t="str">
        <f>IFERROR(IF($G258=Tabelid!$L$6,$E258*AB258,IFERROR($E258*AB258/SUM($J258:$AB258)*(Eksplikatsioon!AG259)/SUMPRODUCT($J258:$AB258,Eksplikatsioon!$O259:$AG259),"")),"")</f>
        <v/>
      </c>
    </row>
    <row r="259" spans="1:47" x14ac:dyDescent="0.25">
      <c r="A259" s="38" t="str">
        <f>IF(Eksplikatsioon!A260=0,"",Eksplikatsioon!A260)</f>
        <v/>
      </c>
      <c r="B259" s="38" t="str">
        <f>IF(Eksplikatsioon!B260=0,"",Eksplikatsioon!B260)</f>
        <v/>
      </c>
      <c r="C259" s="38" t="str">
        <f>IF(Eksplikatsioon!C260=0,"",Eksplikatsioon!C260)</f>
        <v/>
      </c>
      <c r="D259" s="38" t="str">
        <f>IF(Eksplikatsioon!D260=0,"",Eksplikatsioon!D260)</f>
        <v/>
      </c>
      <c r="E259" s="38" t="str">
        <f>IF(Eksplikatsioon!F260=0,"",Eksplikatsioon!F260)</f>
        <v/>
      </c>
      <c r="F259" s="38" t="str">
        <f>IF(Eksplikatsioon!H260=0,"",Eksplikatsioon!H260)</f>
        <v/>
      </c>
      <c r="G259" s="38" t="str">
        <f>IF(Eksplikatsioon!J260=0,"",Eksplikatsioon!J260)</f>
        <v/>
      </c>
      <c r="H259" s="38" t="str">
        <f>IF(Eksplikatsioon!K260=0,"",Eksplikatsioon!K260)</f>
        <v/>
      </c>
      <c r="I259" s="38" t="str">
        <f>IF(Eksplikatsioon!L260=0,"",Eksplikatsioon!L260)</f>
        <v/>
      </c>
      <c r="J259" s="52"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52"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52"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52"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52"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52"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52"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52"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52"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52"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52"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52"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52"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52"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52"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52"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52"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52"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52"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52" t="str">
        <f>IFERROR(IF($G259=Tabelid!$L$6,$E259*J259,IFERROR($E259*J259/SUM($J259:$AB259)*(Eksplikatsioon!O260)/SUMPRODUCT($J259:$AB259,Eksplikatsioon!$O260:$AG260),"")),"")</f>
        <v/>
      </c>
      <c r="AD259" s="52" t="str">
        <f>IFERROR(IF($G259=Tabelid!$L$6,$E259*K259,IFERROR($E259*K259/SUM($J259:$AB259)*(Eksplikatsioon!P260)/SUMPRODUCT($J259:$AB259,Eksplikatsioon!$O260:$AG260),"")),"")</f>
        <v/>
      </c>
      <c r="AE259" s="52" t="str">
        <f>IFERROR(IF($G259=Tabelid!$L$6,$E259*L259,IFERROR($E259*L259/SUM($J259:$AB259)*(Eksplikatsioon!Q260)/SUMPRODUCT($J259:$AB259,Eksplikatsioon!$O260:$AG260),"")),"")</f>
        <v/>
      </c>
      <c r="AF259" s="52" t="str">
        <f>IFERROR(IF($G259=Tabelid!$L$6,$E259*M259,IFERROR($E259*M259/SUM($J259:$AB259)*(Eksplikatsioon!R260)/SUMPRODUCT($J259:$AB259,Eksplikatsioon!$O260:$AG260),"")),"")</f>
        <v/>
      </c>
      <c r="AG259" s="52" t="str">
        <f>IFERROR(IF($G259=Tabelid!$L$6,$E259*N259,IFERROR($E259*N259/SUM($J259:$AB259)*(Eksplikatsioon!S260)/SUMPRODUCT($J259:$AB259,Eksplikatsioon!$O260:$AG260),"")),"")</f>
        <v/>
      </c>
      <c r="AH259" s="52" t="str">
        <f>IFERROR(IF($G259=Tabelid!$L$6,$E259*O259,IFERROR($E259*O259/SUM($J259:$AB259)*(Eksplikatsioon!T260)/SUMPRODUCT($J259:$AB259,Eksplikatsioon!$O260:$AG260),"")),"")</f>
        <v/>
      </c>
      <c r="AI259" s="52" t="str">
        <f>IFERROR(IF($G259=Tabelid!$L$6,$E259*P259,IFERROR($E259*P259/SUM($J259:$AB259)*(Eksplikatsioon!U260)/SUMPRODUCT($J259:$AB259,Eksplikatsioon!$O260:$AG260),"")),"")</f>
        <v/>
      </c>
      <c r="AJ259" s="52" t="str">
        <f>IFERROR(IF($G259=Tabelid!$L$6,$E259*Q259,IFERROR($E259*Q259/SUM($J259:$AB259)*(Eksplikatsioon!V260)/SUMPRODUCT($J259:$AB259,Eksplikatsioon!$O260:$AG260),"")),"")</f>
        <v/>
      </c>
      <c r="AK259" s="52" t="str">
        <f>IFERROR(IF($G259=Tabelid!$L$6,$E259*R259,IFERROR($E259*R259/SUM($J259:$AB259)*(Eksplikatsioon!W260)/SUMPRODUCT($J259:$AB259,Eksplikatsioon!$O260:$AG260),"")),"")</f>
        <v/>
      </c>
      <c r="AL259" s="52" t="str">
        <f>IFERROR(IF($G259=Tabelid!$L$6,$E259*S259,IFERROR($E259*S259/SUM($J259:$AB259)*(Eksplikatsioon!X260)/SUMPRODUCT($J259:$AB259,Eksplikatsioon!$O260:$AG260),"")),"")</f>
        <v/>
      </c>
      <c r="AM259" s="52" t="str">
        <f>IFERROR(IF($G259=Tabelid!$L$6,$E259*T259,IFERROR($E259*T259/SUM($J259:$AB259)*(Eksplikatsioon!Y260)/SUMPRODUCT($J259:$AB259,Eksplikatsioon!$O260:$AG260),"")),"")</f>
        <v/>
      </c>
      <c r="AN259" s="52" t="str">
        <f>IFERROR(IF($G259=Tabelid!$L$6,$E259*U259,IFERROR($E259*U259/SUM($J259:$AB259)*(Eksplikatsioon!Z260)/SUMPRODUCT($J259:$AB259,Eksplikatsioon!$O260:$AG260),"")),"")</f>
        <v/>
      </c>
      <c r="AO259" s="52" t="str">
        <f>IFERROR(IF($G259=Tabelid!$L$6,$E259*V259,IFERROR($E259*V259/SUM($J259:$AB259)*(Eksplikatsioon!AA260)/SUMPRODUCT($J259:$AB259,Eksplikatsioon!$O260:$AG260),"")),"")</f>
        <v/>
      </c>
      <c r="AP259" s="52" t="str">
        <f>IFERROR(IF($G259=Tabelid!$L$6,$E259*W259,IFERROR($E259*W259/SUM($J259:$AB259)*(Eksplikatsioon!AB260)/SUMPRODUCT($J259:$AB259,Eksplikatsioon!$O260:$AG260),"")),"")</f>
        <v/>
      </c>
      <c r="AQ259" s="52" t="str">
        <f>IFERROR(IF($G259=Tabelid!$L$6,$E259*X259,IFERROR($E259*X259/SUM($J259:$AB259)*(Eksplikatsioon!AC260)/SUMPRODUCT($J259:$AB259,Eksplikatsioon!$O260:$AG260),"")),"")</f>
        <v/>
      </c>
      <c r="AR259" s="52" t="str">
        <f>IFERROR(IF($G259=Tabelid!$L$6,$E259*Y259,IFERROR($E259*Y259/SUM($J259:$AB259)*(Eksplikatsioon!AD260)/SUMPRODUCT($J259:$AB259,Eksplikatsioon!$O260:$AG260),"")),"")</f>
        <v/>
      </c>
      <c r="AS259" s="52" t="str">
        <f>IFERROR(IF($G259=Tabelid!$L$6,$E259*Z259,IFERROR($E259*Z259/SUM($J259:$AB259)*(Eksplikatsioon!AE260)/SUMPRODUCT($J259:$AB259,Eksplikatsioon!$O260:$AG260),"")),"")</f>
        <v/>
      </c>
      <c r="AT259" s="52" t="str">
        <f>IFERROR(IF($G259=Tabelid!$L$6,$E259*AA259,IFERROR($E259*AA259/SUM($J259:$AB259)*(Eksplikatsioon!AF260)/SUMPRODUCT($J259:$AB259,Eksplikatsioon!$O260:$AG260),"")),"")</f>
        <v/>
      </c>
      <c r="AU259" s="52" t="str">
        <f>IFERROR(IF($G259=Tabelid!$L$6,$E259*AB259,IFERROR($E259*AB259/SUM($J259:$AB259)*(Eksplikatsioon!AG260)/SUMPRODUCT($J259:$AB259,Eksplikatsioon!$O260:$AG260),"")),"")</f>
        <v/>
      </c>
    </row>
    <row r="260" spans="1:47" x14ac:dyDescent="0.25">
      <c r="A260" s="38" t="str">
        <f>IF(Eksplikatsioon!A261=0,"",Eksplikatsioon!A261)</f>
        <v/>
      </c>
      <c r="B260" s="38" t="str">
        <f>IF(Eksplikatsioon!B261=0,"",Eksplikatsioon!B261)</f>
        <v/>
      </c>
      <c r="C260" s="38" t="str">
        <f>IF(Eksplikatsioon!C261=0,"",Eksplikatsioon!C261)</f>
        <v/>
      </c>
      <c r="D260" s="38" t="str">
        <f>IF(Eksplikatsioon!D261=0,"",Eksplikatsioon!D261)</f>
        <v/>
      </c>
      <c r="E260" s="38" t="str">
        <f>IF(Eksplikatsioon!F261=0,"",Eksplikatsioon!F261)</f>
        <v/>
      </c>
      <c r="F260" s="38" t="str">
        <f>IF(Eksplikatsioon!H261=0,"",Eksplikatsioon!H261)</f>
        <v/>
      </c>
      <c r="G260" s="38" t="str">
        <f>IF(Eksplikatsioon!J261=0,"",Eksplikatsioon!J261)</f>
        <v/>
      </c>
      <c r="H260" s="38" t="str">
        <f>IF(Eksplikatsioon!K261=0,"",Eksplikatsioon!K261)</f>
        <v/>
      </c>
      <c r="I260" s="38" t="str">
        <f>IF(Eksplikatsioon!L261=0,"",Eksplikatsioon!L261)</f>
        <v/>
      </c>
      <c r="J260" s="52"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52"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52"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52"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52"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52"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52"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52"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52"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52"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52"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52"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52"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52"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52"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52"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52"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52"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52"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52" t="str">
        <f>IFERROR(IF($G260=Tabelid!$L$6,$E260*J260,IFERROR($E260*J260/SUM($J260:$AB260)*(Eksplikatsioon!O261)/SUMPRODUCT($J260:$AB260,Eksplikatsioon!$O261:$AG261),"")),"")</f>
        <v/>
      </c>
      <c r="AD260" s="52" t="str">
        <f>IFERROR(IF($G260=Tabelid!$L$6,$E260*K260,IFERROR($E260*K260/SUM($J260:$AB260)*(Eksplikatsioon!P261)/SUMPRODUCT($J260:$AB260,Eksplikatsioon!$O261:$AG261),"")),"")</f>
        <v/>
      </c>
      <c r="AE260" s="52" t="str">
        <f>IFERROR(IF($G260=Tabelid!$L$6,$E260*L260,IFERROR($E260*L260/SUM($J260:$AB260)*(Eksplikatsioon!Q261)/SUMPRODUCT($J260:$AB260,Eksplikatsioon!$O261:$AG261),"")),"")</f>
        <v/>
      </c>
      <c r="AF260" s="52" t="str">
        <f>IFERROR(IF($G260=Tabelid!$L$6,$E260*M260,IFERROR($E260*M260/SUM($J260:$AB260)*(Eksplikatsioon!R261)/SUMPRODUCT($J260:$AB260,Eksplikatsioon!$O261:$AG261),"")),"")</f>
        <v/>
      </c>
      <c r="AG260" s="52" t="str">
        <f>IFERROR(IF($G260=Tabelid!$L$6,$E260*N260,IFERROR($E260*N260/SUM($J260:$AB260)*(Eksplikatsioon!S261)/SUMPRODUCT($J260:$AB260,Eksplikatsioon!$O261:$AG261),"")),"")</f>
        <v/>
      </c>
      <c r="AH260" s="52" t="str">
        <f>IFERROR(IF($G260=Tabelid!$L$6,$E260*O260,IFERROR($E260*O260/SUM($J260:$AB260)*(Eksplikatsioon!T261)/SUMPRODUCT($J260:$AB260,Eksplikatsioon!$O261:$AG261),"")),"")</f>
        <v/>
      </c>
      <c r="AI260" s="52" t="str">
        <f>IFERROR(IF($G260=Tabelid!$L$6,$E260*P260,IFERROR($E260*P260/SUM($J260:$AB260)*(Eksplikatsioon!U261)/SUMPRODUCT($J260:$AB260,Eksplikatsioon!$O261:$AG261),"")),"")</f>
        <v/>
      </c>
      <c r="AJ260" s="52" t="str">
        <f>IFERROR(IF($G260=Tabelid!$L$6,$E260*Q260,IFERROR($E260*Q260/SUM($J260:$AB260)*(Eksplikatsioon!V261)/SUMPRODUCT($J260:$AB260,Eksplikatsioon!$O261:$AG261),"")),"")</f>
        <v/>
      </c>
      <c r="AK260" s="52" t="str">
        <f>IFERROR(IF($G260=Tabelid!$L$6,$E260*R260,IFERROR($E260*R260/SUM($J260:$AB260)*(Eksplikatsioon!W261)/SUMPRODUCT($J260:$AB260,Eksplikatsioon!$O261:$AG261),"")),"")</f>
        <v/>
      </c>
      <c r="AL260" s="52" t="str">
        <f>IFERROR(IF($G260=Tabelid!$L$6,$E260*S260,IFERROR($E260*S260/SUM($J260:$AB260)*(Eksplikatsioon!X261)/SUMPRODUCT($J260:$AB260,Eksplikatsioon!$O261:$AG261),"")),"")</f>
        <v/>
      </c>
      <c r="AM260" s="52" t="str">
        <f>IFERROR(IF($G260=Tabelid!$L$6,$E260*T260,IFERROR($E260*T260/SUM($J260:$AB260)*(Eksplikatsioon!Y261)/SUMPRODUCT($J260:$AB260,Eksplikatsioon!$O261:$AG261),"")),"")</f>
        <v/>
      </c>
      <c r="AN260" s="52" t="str">
        <f>IFERROR(IF($G260=Tabelid!$L$6,$E260*U260,IFERROR($E260*U260/SUM($J260:$AB260)*(Eksplikatsioon!Z261)/SUMPRODUCT($J260:$AB260,Eksplikatsioon!$O261:$AG261),"")),"")</f>
        <v/>
      </c>
      <c r="AO260" s="52" t="str">
        <f>IFERROR(IF($G260=Tabelid!$L$6,$E260*V260,IFERROR($E260*V260/SUM($J260:$AB260)*(Eksplikatsioon!AA261)/SUMPRODUCT($J260:$AB260,Eksplikatsioon!$O261:$AG261),"")),"")</f>
        <v/>
      </c>
      <c r="AP260" s="52" t="str">
        <f>IFERROR(IF($G260=Tabelid!$L$6,$E260*W260,IFERROR($E260*W260/SUM($J260:$AB260)*(Eksplikatsioon!AB261)/SUMPRODUCT($J260:$AB260,Eksplikatsioon!$O261:$AG261),"")),"")</f>
        <v/>
      </c>
      <c r="AQ260" s="52" t="str">
        <f>IFERROR(IF($G260=Tabelid!$L$6,$E260*X260,IFERROR($E260*X260/SUM($J260:$AB260)*(Eksplikatsioon!AC261)/SUMPRODUCT($J260:$AB260,Eksplikatsioon!$O261:$AG261),"")),"")</f>
        <v/>
      </c>
      <c r="AR260" s="52" t="str">
        <f>IFERROR(IF($G260=Tabelid!$L$6,$E260*Y260,IFERROR($E260*Y260/SUM($J260:$AB260)*(Eksplikatsioon!AD261)/SUMPRODUCT($J260:$AB260,Eksplikatsioon!$O261:$AG261),"")),"")</f>
        <v/>
      </c>
      <c r="AS260" s="52" t="str">
        <f>IFERROR(IF($G260=Tabelid!$L$6,$E260*Z260,IFERROR($E260*Z260/SUM($J260:$AB260)*(Eksplikatsioon!AE261)/SUMPRODUCT($J260:$AB260,Eksplikatsioon!$O261:$AG261),"")),"")</f>
        <v/>
      </c>
      <c r="AT260" s="52" t="str">
        <f>IFERROR(IF($G260=Tabelid!$L$6,$E260*AA260,IFERROR($E260*AA260/SUM($J260:$AB260)*(Eksplikatsioon!AF261)/SUMPRODUCT($J260:$AB260,Eksplikatsioon!$O261:$AG261),"")),"")</f>
        <v/>
      </c>
      <c r="AU260" s="52" t="str">
        <f>IFERROR(IF($G260=Tabelid!$L$6,$E260*AB260,IFERROR($E260*AB260/SUM($J260:$AB260)*(Eksplikatsioon!AG261)/SUMPRODUCT($J260:$AB260,Eksplikatsioon!$O261:$AG261),"")),"")</f>
        <v/>
      </c>
    </row>
    <row r="261" spans="1:47" x14ac:dyDescent="0.25">
      <c r="A261" s="38" t="str">
        <f>IF(Eksplikatsioon!A262=0,"",Eksplikatsioon!A262)</f>
        <v/>
      </c>
      <c r="B261" s="38" t="str">
        <f>IF(Eksplikatsioon!B262=0,"",Eksplikatsioon!B262)</f>
        <v/>
      </c>
      <c r="C261" s="38" t="str">
        <f>IF(Eksplikatsioon!C262=0,"",Eksplikatsioon!C262)</f>
        <v/>
      </c>
      <c r="D261" s="38" t="str">
        <f>IF(Eksplikatsioon!D262=0,"",Eksplikatsioon!D262)</f>
        <v/>
      </c>
      <c r="E261" s="38" t="str">
        <f>IF(Eksplikatsioon!F262=0,"",Eksplikatsioon!F262)</f>
        <v/>
      </c>
      <c r="F261" s="38" t="str">
        <f>IF(Eksplikatsioon!H262=0,"",Eksplikatsioon!H262)</f>
        <v/>
      </c>
      <c r="G261" s="38" t="str">
        <f>IF(Eksplikatsioon!J262=0,"",Eksplikatsioon!J262)</f>
        <v/>
      </c>
      <c r="H261" s="38" t="str">
        <f>IF(Eksplikatsioon!K262=0,"",Eksplikatsioon!K262)</f>
        <v/>
      </c>
      <c r="I261" s="38" t="str">
        <f>IF(Eksplikatsioon!L262=0,"",Eksplikatsioon!L262)</f>
        <v/>
      </c>
      <c r="J261" s="52"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52"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52"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52"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52"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52"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52"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52"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52"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52"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52"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52"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52"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52"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52"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52"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52"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52"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52"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52" t="str">
        <f>IFERROR(IF($G261=Tabelid!$L$6,$E261*J261,IFERROR($E261*J261/SUM($J261:$AB261)*(Eksplikatsioon!O262)/SUMPRODUCT($J261:$AB261,Eksplikatsioon!$O262:$AG262),"")),"")</f>
        <v/>
      </c>
      <c r="AD261" s="52" t="str">
        <f>IFERROR(IF($G261=Tabelid!$L$6,$E261*K261,IFERROR($E261*K261/SUM($J261:$AB261)*(Eksplikatsioon!P262)/SUMPRODUCT($J261:$AB261,Eksplikatsioon!$O262:$AG262),"")),"")</f>
        <v/>
      </c>
      <c r="AE261" s="52" t="str">
        <f>IFERROR(IF($G261=Tabelid!$L$6,$E261*L261,IFERROR($E261*L261/SUM($J261:$AB261)*(Eksplikatsioon!Q262)/SUMPRODUCT($J261:$AB261,Eksplikatsioon!$O262:$AG262),"")),"")</f>
        <v/>
      </c>
      <c r="AF261" s="52" t="str">
        <f>IFERROR(IF($G261=Tabelid!$L$6,$E261*M261,IFERROR($E261*M261/SUM($J261:$AB261)*(Eksplikatsioon!R262)/SUMPRODUCT($J261:$AB261,Eksplikatsioon!$O262:$AG262),"")),"")</f>
        <v/>
      </c>
      <c r="AG261" s="52" t="str">
        <f>IFERROR(IF($G261=Tabelid!$L$6,$E261*N261,IFERROR($E261*N261/SUM($J261:$AB261)*(Eksplikatsioon!S262)/SUMPRODUCT($J261:$AB261,Eksplikatsioon!$O262:$AG262),"")),"")</f>
        <v/>
      </c>
      <c r="AH261" s="52" t="str">
        <f>IFERROR(IF($G261=Tabelid!$L$6,$E261*O261,IFERROR($E261*O261/SUM($J261:$AB261)*(Eksplikatsioon!T262)/SUMPRODUCT($J261:$AB261,Eksplikatsioon!$O262:$AG262),"")),"")</f>
        <v/>
      </c>
      <c r="AI261" s="52" t="str">
        <f>IFERROR(IF($G261=Tabelid!$L$6,$E261*P261,IFERROR($E261*P261/SUM($J261:$AB261)*(Eksplikatsioon!U262)/SUMPRODUCT($J261:$AB261,Eksplikatsioon!$O262:$AG262),"")),"")</f>
        <v/>
      </c>
      <c r="AJ261" s="52" t="str">
        <f>IFERROR(IF($G261=Tabelid!$L$6,$E261*Q261,IFERROR($E261*Q261/SUM($J261:$AB261)*(Eksplikatsioon!V262)/SUMPRODUCT($J261:$AB261,Eksplikatsioon!$O262:$AG262),"")),"")</f>
        <v/>
      </c>
      <c r="AK261" s="52" t="str">
        <f>IFERROR(IF($G261=Tabelid!$L$6,$E261*R261,IFERROR($E261*R261/SUM($J261:$AB261)*(Eksplikatsioon!W262)/SUMPRODUCT($J261:$AB261,Eksplikatsioon!$O262:$AG262),"")),"")</f>
        <v/>
      </c>
      <c r="AL261" s="52" t="str">
        <f>IFERROR(IF($G261=Tabelid!$L$6,$E261*S261,IFERROR($E261*S261/SUM($J261:$AB261)*(Eksplikatsioon!X262)/SUMPRODUCT($J261:$AB261,Eksplikatsioon!$O262:$AG262),"")),"")</f>
        <v/>
      </c>
      <c r="AM261" s="52" t="str">
        <f>IFERROR(IF($G261=Tabelid!$L$6,$E261*T261,IFERROR($E261*T261/SUM($J261:$AB261)*(Eksplikatsioon!Y262)/SUMPRODUCT($J261:$AB261,Eksplikatsioon!$O262:$AG262),"")),"")</f>
        <v/>
      </c>
      <c r="AN261" s="52" t="str">
        <f>IFERROR(IF($G261=Tabelid!$L$6,$E261*U261,IFERROR($E261*U261/SUM($J261:$AB261)*(Eksplikatsioon!Z262)/SUMPRODUCT($J261:$AB261,Eksplikatsioon!$O262:$AG262),"")),"")</f>
        <v/>
      </c>
      <c r="AO261" s="52" t="str">
        <f>IFERROR(IF($G261=Tabelid!$L$6,$E261*V261,IFERROR($E261*V261/SUM($J261:$AB261)*(Eksplikatsioon!AA262)/SUMPRODUCT($J261:$AB261,Eksplikatsioon!$O262:$AG262),"")),"")</f>
        <v/>
      </c>
      <c r="AP261" s="52" t="str">
        <f>IFERROR(IF($G261=Tabelid!$L$6,$E261*W261,IFERROR($E261*W261/SUM($J261:$AB261)*(Eksplikatsioon!AB262)/SUMPRODUCT($J261:$AB261,Eksplikatsioon!$O262:$AG262),"")),"")</f>
        <v/>
      </c>
      <c r="AQ261" s="52" t="str">
        <f>IFERROR(IF($G261=Tabelid!$L$6,$E261*X261,IFERROR($E261*X261/SUM($J261:$AB261)*(Eksplikatsioon!AC262)/SUMPRODUCT($J261:$AB261,Eksplikatsioon!$O262:$AG262),"")),"")</f>
        <v/>
      </c>
      <c r="AR261" s="52" t="str">
        <f>IFERROR(IF($G261=Tabelid!$L$6,$E261*Y261,IFERROR($E261*Y261/SUM($J261:$AB261)*(Eksplikatsioon!AD262)/SUMPRODUCT($J261:$AB261,Eksplikatsioon!$O262:$AG262),"")),"")</f>
        <v/>
      </c>
      <c r="AS261" s="52" t="str">
        <f>IFERROR(IF($G261=Tabelid!$L$6,$E261*Z261,IFERROR($E261*Z261/SUM($J261:$AB261)*(Eksplikatsioon!AE262)/SUMPRODUCT($J261:$AB261,Eksplikatsioon!$O262:$AG262),"")),"")</f>
        <v/>
      </c>
      <c r="AT261" s="52" t="str">
        <f>IFERROR(IF($G261=Tabelid!$L$6,$E261*AA261,IFERROR($E261*AA261/SUM($J261:$AB261)*(Eksplikatsioon!AF262)/SUMPRODUCT($J261:$AB261,Eksplikatsioon!$O262:$AG262),"")),"")</f>
        <v/>
      </c>
      <c r="AU261" s="52" t="str">
        <f>IFERROR(IF($G261=Tabelid!$L$6,$E261*AB261,IFERROR($E261*AB261/SUM($J261:$AB261)*(Eksplikatsioon!AG262)/SUMPRODUCT($J261:$AB261,Eksplikatsioon!$O262:$AG262),"")),"")</f>
        <v/>
      </c>
    </row>
    <row r="262" spans="1:47" x14ac:dyDescent="0.25">
      <c r="A262" s="38" t="str">
        <f>IF(Eksplikatsioon!A263=0,"",Eksplikatsioon!A263)</f>
        <v/>
      </c>
      <c r="B262" s="38" t="str">
        <f>IF(Eksplikatsioon!B263=0,"",Eksplikatsioon!B263)</f>
        <v/>
      </c>
      <c r="C262" s="38" t="str">
        <f>IF(Eksplikatsioon!C263=0,"",Eksplikatsioon!C263)</f>
        <v/>
      </c>
      <c r="D262" s="38" t="str">
        <f>IF(Eksplikatsioon!D263=0,"",Eksplikatsioon!D263)</f>
        <v/>
      </c>
      <c r="E262" s="38" t="str">
        <f>IF(Eksplikatsioon!F263=0,"",Eksplikatsioon!F263)</f>
        <v/>
      </c>
      <c r="F262" s="38" t="str">
        <f>IF(Eksplikatsioon!H263=0,"",Eksplikatsioon!H263)</f>
        <v/>
      </c>
      <c r="G262" s="38" t="str">
        <f>IF(Eksplikatsioon!J263=0,"",Eksplikatsioon!J263)</f>
        <v/>
      </c>
      <c r="H262" s="38" t="str">
        <f>IF(Eksplikatsioon!K263=0,"",Eksplikatsioon!K263)</f>
        <v/>
      </c>
      <c r="I262" s="38" t="str">
        <f>IF(Eksplikatsioon!L263=0,"",Eksplikatsioon!L263)</f>
        <v/>
      </c>
      <c r="J262" s="52"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52"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52"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52"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52"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52"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52"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52"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52"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52"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52"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52"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52"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52"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52"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52"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52"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52"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52"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52" t="str">
        <f>IFERROR(IF($G262=Tabelid!$L$6,$E262*J262,IFERROR($E262*J262/SUM($J262:$AB262)*(Eksplikatsioon!O263)/SUMPRODUCT($J262:$AB262,Eksplikatsioon!$O263:$AG263),"")),"")</f>
        <v/>
      </c>
      <c r="AD262" s="52" t="str">
        <f>IFERROR(IF($G262=Tabelid!$L$6,$E262*K262,IFERROR($E262*K262/SUM($J262:$AB262)*(Eksplikatsioon!P263)/SUMPRODUCT($J262:$AB262,Eksplikatsioon!$O263:$AG263),"")),"")</f>
        <v/>
      </c>
      <c r="AE262" s="52" t="str">
        <f>IFERROR(IF($G262=Tabelid!$L$6,$E262*L262,IFERROR($E262*L262/SUM($J262:$AB262)*(Eksplikatsioon!Q263)/SUMPRODUCT($J262:$AB262,Eksplikatsioon!$O263:$AG263),"")),"")</f>
        <v/>
      </c>
      <c r="AF262" s="52" t="str">
        <f>IFERROR(IF($G262=Tabelid!$L$6,$E262*M262,IFERROR($E262*M262/SUM($J262:$AB262)*(Eksplikatsioon!R263)/SUMPRODUCT($J262:$AB262,Eksplikatsioon!$O263:$AG263),"")),"")</f>
        <v/>
      </c>
      <c r="AG262" s="52" t="str">
        <f>IFERROR(IF($G262=Tabelid!$L$6,$E262*N262,IFERROR($E262*N262/SUM($J262:$AB262)*(Eksplikatsioon!S263)/SUMPRODUCT($J262:$AB262,Eksplikatsioon!$O263:$AG263),"")),"")</f>
        <v/>
      </c>
      <c r="AH262" s="52" t="str">
        <f>IFERROR(IF($G262=Tabelid!$L$6,$E262*O262,IFERROR($E262*O262/SUM($J262:$AB262)*(Eksplikatsioon!T263)/SUMPRODUCT($J262:$AB262,Eksplikatsioon!$O263:$AG263),"")),"")</f>
        <v/>
      </c>
      <c r="AI262" s="52" t="str">
        <f>IFERROR(IF($G262=Tabelid!$L$6,$E262*P262,IFERROR($E262*P262/SUM($J262:$AB262)*(Eksplikatsioon!U263)/SUMPRODUCT($J262:$AB262,Eksplikatsioon!$O263:$AG263),"")),"")</f>
        <v/>
      </c>
      <c r="AJ262" s="52" t="str">
        <f>IFERROR(IF($G262=Tabelid!$L$6,$E262*Q262,IFERROR($E262*Q262/SUM($J262:$AB262)*(Eksplikatsioon!V263)/SUMPRODUCT($J262:$AB262,Eksplikatsioon!$O263:$AG263),"")),"")</f>
        <v/>
      </c>
      <c r="AK262" s="52" t="str">
        <f>IFERROR(IF($G262=Tabelid!$L$6,$E262*R262,IFERROR($E262*R262/SUM($J262:$AB262)*(Eksplikatsioon!W263)/SUMPRODUCT($J262:$AB262,Eksplikatsioon!$O263:$AG263),"")),"")</f>
        <v/>
      </c>
      <c r="AL262" s="52" t="str">
        <f>IFERROR(IF($G262=Tabelid!$L$6,$E262*S262,IFERROR($E262*S262/SUM($J262:$AB262)*(Eksplikatsioon!X263)/SUMPRODUCT($J262:$AB262,Eksplikatsioon!$O263:$AG263),"")),"")</f>
        <v/>
      </c>
      <c r="AM262" s="52" t="str">
        <f>IFERROR(IF($G262=Tabelid!$L$6,$E262*T262,IFERROR($E262*T262/SUM($J262:$AB262)*(Eksplikatsioon!Y263)/SUMPRODUCT($J262:$AB262,Eksplikatsioon!$O263:$AG263),"")),"")</f>
        <v/>
      </c>
      <c r="AN262" s="52" t="str">
        <f>IFERROR(IF($G262=Tabelid!$L$6,$E262*U262,IFERROR($E262*U262/SUM($J262:$AB262)*(Eksplikatsioon!Z263)/SUMPRODUCT($J262:$AB262,Eksplikatsioon!$O263:$AG263),"")),"")</f>
        <v/>
      </c>
      <c r="AO262" s="52" t="str">
        <f>IFERROR(IF($G262=Tabelid!$L$6,$E262*V262,IFERROR($E262*V262/SUM($J262:$AB262)*(Eksplikatsioon!AA263)/SUMPRODUCT($J262:$AB262,Eksplikatsioon!$O263:$AG263),"")),"")</f>
        <v/>
      </c>
      <c r="AP262" s="52" t="str">
        <f>IFERROR(IF($G262=Tabelid!$L$6,$E262*W262,IFERROR($E262*W262/SUM($J262:$AB262)*(Eksplikatsioon!AB263)/SUMPRODUCT($J262:$AB262,Eksplikatsioon!$O263:$AG263),"")),"")</f>
        <v/>
      </c>
      <c r="AQ262" s="52" t="str">
        <f>IFERROR(IF($G262=Tabelid!$L$6,$E262*X262,IFERROR($E262*X262/SUM($J262:$AB262)*(Eksplikatsioon!AC263)/SUMPRODUCT($J262:$AB262,Eksplikatsioon!$O263:$AG263),"")),"")</f>
        <v/>
      </c>
      <c r="AR262" s="52" t="str">
        <f>IFERROR(IF($G262=Tabelid!$L$6,$E262*Y262,IFERROR($E262*Y262/SUM($J262:$AB262)*(Eksplikatsioon!AD263)/SUMPRODUCT($J262:$AB262,Eksplikatsioon!$O263:$AG263),"")),"")</f>
        <v/>
      </c>
      <c r="AS262" s="52" t="str">
        <f>IFERROR(IF($G262=Tabelid!$L$6,$E262*Z262,IFERROR($E262*Z262/SUM($J262:$AB262)*(Eksplikatsioon!AE263)/SUMPRODUCT($J262:$AB262,Eksplikatsioon!$O263:$AG263),"")),"")</f>
        <v/>
      </c>
      <c r="AT262" s="52" t="str">
        <f>IFERROR(IF($G262=Tabelid!$L$6,$E262*AA262,IFERROR($E262*AA262/SUM($J262:$AB262)*(Eksplikatsioon!AF263)/SUMPRODUCT($J262:$AB262,Eksplikatsioon!$O263:$AG263),"")),"")</f>
        <v/>
      </c>
      <c r="AU262" s="52" t="str">
        <f>IFERROR(IF($G262=Tabelid!$L$6,$E262*AB262,IFERROR($E262*AB262/SUM($J262:$AB262)*(Eksplikatsioon!AG263)/SUMPRODUCT($J262:$AB262,Eksplikatsioon!$O263:$AG263),"")),"")</f>
        <v/>
      </c>
    </row>
    <row r="263" spans="1:47" x14ac:dyDescent="0.25">
      <c r="A263" s="38" t="str">
        <f>IF(Eksplikatsioon!A264=0,"",Eksplikatsioon!A264)</f>
        <v/>
      </c>
      <c r="B263" s="38" t="str">
        <f>IF(Eksplikatsioon!B264=0,"",Eksplikatsioon!B264)</f>
        <v/>
      </c>
      <c r="C263" s="38" t="str">
        <f>IF(Eksplikatsioon!C264=0,"",Eksplikatsioon!C264)</f>
        <v/>
      </c>
      <c r="D263" s="38" t="str">
        <f>IF(Eksplikatsioon!D264=0,"",Eksplikatsioon!D264)</f>
        <v/>
      </c>
      <c r="E263" s="38" t="str">
        <f>IF(Eksplikatsioon!F264=0,"",Eksplikatsioon!F264)</f>
        <v/>
      </c>
      <c r="F263" s="38" t="str">
        <f>IF(Eksplikatsioon!H264=0,"",Eksplikatsioon!H264)</f>
        <v/>
      </c>
      <c r="G263" s="38" t="str">
        <f>IF(Eksplikatsioon!J264=0,"",Eksplikatsioon!J264)</f>
        <v/>
      </c>
      <c r="H263" s="38" t="str">
        <f>IF(Eksplikatsioon!K264=0,"",Eksplikatsioon!K264)</f>
        <v/>
      </c>
      <c r="I263" s="38" t="str">
        <f>IF(Eksplikatsioon!L264=0,"",Eksplikatsioon!L264)</f>
        <v/>
      </c>
      <c r="J263" s="52"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52"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52"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52"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52"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52"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52"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52"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52"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52"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52"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52"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52"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52"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52"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52"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52"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52"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52"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52" t="str">
        <f>IFERROR(IF($G263=Tabelid!$L$6,$E263*J263,IFERROR($E263*J263/SUM($J263:$AB263)*(Eksplikatsioon!O264)/SUMPRODUCT($J263:$AB263,Eksplikatsioon!$O264:$AG264),"")),"")</f>
        <v/>
      </c>
      <c r="AD263" s="52" t="str">
        <f>IFERROR(IF($G263=Tabelid!$L$6,$E263*K263,IFERROR($E263*K263/SUM($J263:$AB263)*(Eksplikatsioon!P264)/SUMPRODUCT($J263:$AB263,Eksplikatsioon!$O264:$AG264),"")),"")</f>
        <v/>
      </c>
      <c r="AE263" s="52" t="str">
        <f>IFERROR(IF($G263=Tabelid!$L$6,$E263*L263,IFERROR($E263*L263/SUM($J263:$AB263)*(Eksplikatsioon!Q264)/SUMPRODUCT($J263:$AB263,Eksplikatsioon!$O264:$AG264),"")),"")</f>
        <v/>
      </c>
      <c r="AF263" s="52" t="str">
        <f>IFERROR(IF($G263=Tabelid!$L$6,$E263*M263,IFERROR($E263*M263/SUM($J263:$AB263)*(Eksplikatsioon!R264)/SUMPRODUCT($J263:$AB263,Eksplikatsioon!$O264:$AG264),"")),"")</f>
        <v/>
      </c>
      <c r="AG263" s="52" t="str">
        <f>IFERROR(IF($G263=Tabelid!$L$6,$E263*N263,IFERROR($E263*N263/SUM($J263:$AB263)*(Eksplikatsioon!S264)/SUMPRODUCT($J263:$AB263,Eksplikatsioon!$O264:$AG264),"")),"")</f>
        <v/>
      </c>
      <c r="AH263" s="52" t="str">
        <f>IFERROR(IF($G263=Tabelid!$L$6,$E263*O263,IFERROR($E263*O263/SUM($J263:$AB263)*(Eksplikatsioon!T264)/SUMPRODUCT($J263:$AB263,Eksplikatsioon!$O264:$AG264),"")),"")</f>
        <v/>
      </c>
      <c r="AI263" s="52" t="str">
        <f>IFERROR(IF($G263=Tabelid!$L$6,$E263*P263,IFERROR($E263*P263/SUM($J263:$AB263)*(Eksplikatsioon!U264)/SUMPRODUCT($J263:$AB263,Eksplikatsioon!$O264:$AG264),"")),"")</f>
        <v/>
      </c>
      <c r="AJ263" s="52" t="str">
        <f>IFERROR(IF($G263=Tabelid!$L$6,$E263*Q263,IFERROR($E263*Q263/SUM($J263:$AB263)*(Eksplikatsioon!V264)/SUMPRODUCT($J263:$AB263,Eksplikatsioon!$O264:$AG264),"")),"")</f>
        <v/>
      </c>
      <c r="AK263" s="52" t="str">
        <f>IFERROR(IF($G263=Tabelid!$L$6,$E263*R263,IFERROR($E263*R263/SUM($J263:$AB263)*(Eksplikatsioon!W264)/SUMPRODUCT($J263:$AB263,Eksplikatsioon!$O264:$AG264),"")),"")</f>
        <v/>
      </c>
      <c r="AL263" s="52" t="str">
        <f>IFERROR(IF($G263=Tabelid!$L$6,$E263*S263,IFERROR($E263*S263/SUM($J263:$AB263)*(Eksplikatsioon!X264)/SUMPRODUCT($J263:$AB263,Eksplikatsioon!$O264:$AG264),"")),"")</f>
        <v/>
      </c>
      <c r="AM263" s="52" t="str">
        <f>IFERROR(IF($G263=Tabelid!$L$6,$E263*T263,IFERROR($E263*T263/SUM($J263:$AB263)*(Eksplikatsioon!Y264)/SUMPRODUCT($J263:$AB263,Eksplikatsioon!$O264:$AG264),"")),"")</f>
        <v/>
      </c>
      <c r="AN263" s="52" t="str">
        <f>IFERROR(IF($G263=Tabelid!$L$6,$E263*U263,IFERROR($E263*U263/SUM($J263:$AB263)*(Eksplikatsioon!Z264)/SUMPRODUCT($J263:$AB263,Eksplikatsioon!$O264:$AG264),"")),"")</f>
        <v/>
      </c>
      <c r="AO263" s="52" t="str">
        <f>IFERROR(IF($G263=Tabelid!$L$6,$E263*V263,IFERROR($E263*V263/SUM($J263:$AB263)*(Eksplikatsioon!AA264)/SUMPRODUCT($J263:$AB263,Eksplikatsioon!$O264:$AG264),"")),"")</f>
        <v/>
      </c>
      <c r="AP263" s="52" t="str">
        <f>IFERROR(IF($G263=Tabelid!$L$6,$E263*W263,IFERROR($E263*W263/SUM($J263:$AB263)*(Eksplikatsioon!AB264)/SUMPRODUCT($J263:$AB263,Eksplikatsioon!$O264:$AG264),"")),"")</f>
        <v/>
      </c>
      <c r="AQ263" s="52" t="str">
        <f>IFERROR(IF($G263=Tabelid!$L$6,$E263*X263,IFERROR($E263*X263/SUM($J263:$AB263)*(Eksplikatsioon!AC264)/SUMPRODUCT($J263:$AB263,Eksplikatsioon!$O264:$AG264),"")),"")</f>
        <v/>
      </c>
      <c r="AR263" s="52" t="str">
        <f>IFERROR(IF($G263=Tabelid!$L$6,$E263*Y263,IFERROR($E263*Y263/SUM($J263:$AB263)*(Eksplikatsioon!AD264)/SUMPRODUCT($J263:$AB263,Eksplikatsioon!$O264:$AG264),"")),"")</f>
        <v/>
      </c>
      <c r="AS263" s="52" t="str">
        <f>IFERROR(IF($G263=Tabelid!$L$6,$E263*Z263,IFERROR($E263*Z263/SUM($J263:$AB263)*(Eksplikatsioon!AE264)/SUMPRODUCT($J263:$AB263,Eksplikatsioon!$O264:$AG264),"")),"")</f>
        <v/>
      </c>
      <c r="AT263" s="52" t="str">
        <f>IFERROR(IF($G263=Tabelid!$L$6,$E263*AA263,IFERROR($E263*AA263/SUM($J263:$AB263)*(Eksplikatsioon!AF264)/SUMPRODUCT($J263:$AB263,Eksplikatsioon!$O264:$AG264),"")),"")</f>
        <v/>
      </c>
      <c r="AU263" s="52" t="str">
        <f>IFERROR(IF($G263=Tabelid!$L$6,$E263*AB263,IFERROR($E263*AB263/SUM($J263:$AB263)*(Eksplikatsioon!AG264)/SUMPRODUCT($J263:$AB263,Eksplikatsioon!$O264:$AG264),"")),"")</f>
        <v/>
      </c>
    </row>
    <row r="264" spans="1:47" x14ac:dyDescent="0.25">
      <c r="A264" s="38" t="str">
        <f>IF(Eksplikatsioon!A265=0,"",Eksplikatsioon!A265)</f>
        <v/>
      </c>
      <c r="B264" s="38" t="str">
        <f>IF(Eksplikatsioon!B265=0,"",Eksplikatsioon!B265)</f>
        <v/>
      </c>
      <c r="C264" s="38" t="str">
        <f>IF(Eksplikatsioon!C265=0,"",Eksplikatsioon!C265)</f>
        <v/>
      </c>
      <c r="D264" s="38" t="str">
        <f>IF(Eksplikatsioon!D265=0,"",Eksplikatsioon!D265)</f>
        <v/>
      </c>
      <c r="E264" s="38" t="str">
        <f>IF(Eksplikatsioon!F265=0,"",Eksplikatsioon!F265)</f>
        <v/>
      </c>
      <c r="F264" s="38" t="str">
        <f>IF(Eksplikatsioon!H265=0,"",Eksplikatsioon!H265)</f>
        <v/>
      </c>
      <c r="G264" s="38" t="str">
        <f>IF(Eksplikatsioon!J265=0,"",Eksplikatsioon!J265)</f>
        <v/>
      </c>
      <c r="H264" s="38" t="str">
        <f>IF(Eksplikatsioon!K265=0,"",Eksplikatsioon!K265)</f>
        <v/>
      </c>
      <c r="I264" s="38" t="str">
        <f>IF(Eksplikatsioon!L265=0,"",Eksplikatsioon!L265)</f>
        <v/>
      </c>
      <c r="J264" s="52"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52"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52"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52"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52"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52"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52"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52"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52"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52"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52"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52"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52"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52"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52"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52"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52"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52"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52"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52" t="str">
        <f>IFERROR(IF($G264=Tabelid!$L$6,$E264*J264,IFERROR($E264*J264/SUM($J264:$AB264)*(Eksplikatsioon!O265)/SUMPRODUCT($J264:$AB264,Eksplikatsioon!$O265:$AG265),"")),"")</f>
        <v/>
      </c>
      <c r="AD264" s="52" t="str">
        <f>IFERROR(IF($G264=Tabelid!$L$6,$E264*K264,IFERROR($E264*K264/SUM($J264:$AB264)*(Eksplikatsioon!P265)/SUMPRODUCT($J264:$AB264,Eksplikatsioon!$O265:$AG265),"")),"")</f>
        <v/>
      </c>
      <c r="AE264" s="52" t="str">
        <f>IFERROR(IF($G264=Tabelid!$L$6,$E264*L264,IFERROR($E264*L264/SUM($J264:$AB264)*(Eksplikatsioon!Q265)/SUMPRODUCT($J264:$AB264,Eksplikatsioon!$O265:$AG265),"")),"")</f>
        <v/>
      </c>
      <c r="AF264" s="52" t="str">
        <f>IFERROR(IF($G264=Tabelid!$L$6,$E264*M264,IFERROR($E264*M264/SUM($J264:$AB264)*(Eksplikatsioon!R265)/SUMPRODUCT($J264:$AB264,Eksplikatsioon!$O265:$AG265),"")),"")</f>
        <v/>
      </c>
      <c r="AG264" s="52" t="str">
        <f>IFERROR(IF($G264=Tabelid!$L$6,$E264*N264,IFERROR($E264*N264/SUM($J264:$AB264)*(Eksplikatsioon!S265)/SUMPRODUCT($J264:$AB264,Eksplikatsioon!$O265:$AG265),"")),"")</f>
        <v/>
      </c>
      <c r="AH264" s="52" t="str">
        <f>IFERROR(IF($G264=Tabelid!$L$6,$E264*O264,IFERROR($E264*O264/SUM($J264:$AB264)*(Eksplikatsioon!T265)/SUMPRODUCT($J264:$AB264,Eksplikatsioon!$O265:$AG265),"")),"")</f>
        <v/>
      </c>
      <c r="AI264" s="52" t="str">
        <f>IFERROR(IF($G264=Tabelid!$L$6,$E264*P264,IFERROR($E264*P264/SUM($J264:$AB264)*(Eksplikatsioon!U265)/SUMPRODUCT($J264:$AB264,Eksplikatsioon!$O265:$AG265),"")),"")</f>
        <v/>
      </c>
      <c r="AJ264" s="52" t="str">
        <f>IFERROR(IF($G264=Tabelid!$L$6,$E264*Q264,IFERROR($E264*Q264/SUM($J264:$AB264)*(Eksplikatsioon!V265)/SUMPRODUCT($J264:$AB264,Eksplikatsioon!$O265:$AG265),"")),"")</f>
        <v/>
      </c>
      <c r="AK264" s="52" t="str">
        <f>IFERROR(IF($G264=Tabelid!$L$6,$E264*R264,IFERROR($E264*R264/SUM($J264:$AB264)*(Eksplikatsioon!W265)/SUMPRODUCT($J264:$AB264,Eksplikatsioon!$O265:$AG265),"")),"")</f>
        <v/>
      </c>
      <c r="AL264" s="52" t="str">
        <f>IFERROR(IF($G264=Tabelid!$L$6,$E264*S264,IFERROR($E264*S264/SUM($J264:$AB264)*(Eksplikatsioon!X265)/SUMPRODUCT($J264:$AB264,Eksplikatsioon!$O265:$AG265),"")),"")</f>
        <v/>
      </c>
      <c r="AM264" s="52" t="str">
        <f>IFERROR(IF($G264=Tabelid!$L$6,$E264*T264,IFERROR($E264*T264/SUM($J264:$AB264)*(Eksplikatsioon!Y265)/SUMPRODUCT($J264:$AB264,Eksplikatsioon!$O265:$AG265),"")),"")</f>
        <v/>
      </c>
      <c r="AN264" s="52" t="str">
        <f>IFERROR(IF($G264=Tabelid!$L$6,$E264*U264,IFERROR($E264*U264/SUM($J264:$AB264)*(Eksplikatsioon!Z265)/SUMPRODUCT($J264:$AB264,Eksplikatsioon!$O265:$AG265),"")),"")</f>
        <v/>
      </c>
      <c r="AO264" s="52" t="str">
        <f>IFERROR(IF($G264=Tabelid!$L$6,$E264*V264,IFERROR($E264*V264/SUM($J264:$AB264)*(Eksplikatsioon!AA265)/SUMPRODUCT($J264:$AB264,Eksplikatsioon!$O265:$AG265),"")),"")</f>
        <v/>
      </c>
      <c r="AP264" s="52" t="str">
        <f>IFERROR(IF($G264=Tabelid!$L$6,$E264*W264,IFERROR($E264*W264/SUM($J264:$AB264)*(Eksplikatsioon!AB265)/SUMPRODUCT($J264:$AB264,Eksplikatsioon!$O265:$AG265),"")),"")</f>
        <v/>
      </c>
      <c r="AQ264" s="52" t="str">
        <f>IFERROR(IF($G264=Tabelid!$L$6,$E264*X264,IFERROR($E264*X264/SUM($J264:$AB264)*(Eksplikatsioon!AC265)/SUMPRODUCT($J264:$AB264,Eksplikatsioon!$O265:$AG265),"")),"")</f>
        <v/>
      </c>
      <c r="AR264" s="52" t="str">
        <f>IFERROR(IF($G264=Tabelid!$L$6,$E264*Y264,IFERROR($E264*Y264/SUM($J264:$AB264)*(Eksplikatsioon!AD265)/SUMPRODUCT($J264:$AB264,Eksplikatsioon!$O265:$AG265),"")),"")</f>
        <v/>
      </c>
      <c r="AS264" s="52" t="str">
        <f>IFERROR(IF($G264=Tabelid!$L$6,$E264*Z264,IFERROR($E264*Z264/SUM($J264:$AB264)*(Eksplikatsioon!AE265)/SUMPRODUCT($J264:$AB264,Eksplikatsioon!$O265:$AG265),"")),"")</f>
        <v/>
      </c>
      <c r="AT264" s="52" t="str">
        <f>IFERROR(IF($G264=Tabelid!$L$6,$E264*AA264,IFERROR($E264*AA264/SUM($J264:$AB264)*(Eksplikatsioon!AF265)/SUMPRODUCT($J264:$AB264,Eksplikatsioon!$O265:$AG265),"")),"")</f>
        <v/>
      </c>
      <c r="AU264" s="52" t="str">
        <f>IFERROR(IF($G264=Tabelid!$L$6,$E264*AB264,IFERROR($E264*AB264/SUM($J264:$AB264)*(Eksplikatsioon!AG265)/SUMPRODUCT($J264:$AB264,Eksplikatsioon!$O265:$AG265),"")),"")</f>
        <v/>
      </c>
    </row>
    <row r="265" spans="1:47" x14ac:dyDescent="0.25">
      <c r="A265" s="38" t="str">
        <f>IF(Eksplikatsioon!A266=0,"",Eksplikatsioon!A266)</f>
        <v/>
      </c>
      <c r="B265" s="38" t="str">
        <f>IF(Eksplikatsioon!B266=0,"",Eksplikatsioon!B266)</f>
        <v/>
      </c>
      <c r="C265" s="38" t="str">
        <f>IF(Eksplikatsioon!C266=0,"",Eksplikatsioon!C266)</f>
        <v/>
      </c>
      <c r="D265" s="38" t="str">
        <f>IF(Eksplikatsioon!D266=0,"",Eksplikatsioon!D266)</f>
        <v/>
      </c>
      <c r="E265" s="38" t="str">
        <f>IF(Eksplikatsioon!F266=0,"",Eksplikatsioon!F266)</f>
        <v/>
      </c>
      <c r="F265" s="38" t="str">
        <f>IF(Eksplikatsioon!H266=0,"",Eksplikatsioon!H266)</f>
        <v/>
      </c>
      <c r="G265" s="38" t="str">
        <f>IF(Eksplikatsioon!J266=0,"",Eksplikatsioon!J266)</f>
        <v/>
      </c>
      <c r="H265" s="38" t="str">
        <f>IF(Eksplikatsioon!K266=0,"",Eksplikatsioon!K266)</f>
        <v/>
      </c>
      <c r="I265" s="38" t="str">
        <f>IF(Eksplikatsioon!L266=0,"",Eksplikatsioon!L266)</f>
        <v/>
      </c>
      <c r="J265" s="52"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52"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52"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52"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52"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52"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52"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52"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52"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52"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52"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52"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52"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52"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52"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52"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52"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52"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52"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52" t="str">
        <f>IFERROR(IF($G265=Tabelid!$L$6,$E265*J265,IFERROR($E265*J265/SUM($J265:$AB265)*(Eksplikatsioon!O266)/SUMPRODUCT($J265:$AB265,Eksplikatsioon!$O266:$AG266),"")),"")</f>
        <v/>
      </c>
      <c r="AD265" s="52" t="str">
        <f>IFERROR(IF($G265=Tabelid!$L$6,$E265*K265,IFERROR($E265*K265/SUM($J265:$AB265)*(Eksplikatsioon!P266)/SUMPRODUCT($J265:$AB265,Eksplikatsioon!$O266:$AG266),"")),"")</f>
        <v/>
      </c>
      <c r="AE265" s="52" t="str">
        <f>IFERROR(IF($G265=Tabelid!$L$6,$E265*L265,IFERROR($E265*L265/SUM($J265:$AB265)*(Eksplikatsioon!Q266)/SUMPRODUCT($J265:$AB265,Eksplikatsioon!$O266:$AG266),"")),"")</f>
        <v/>
      </c>
      <c r="AF265" s="52" t="str">
        <f>IFERROR(IF($G265=Tabelid!$L$6,$E265*M265,IFERROR($E265*M265/SUM($J265:$AB265)*(Eksplikatsioon!R266)/SUMPRODUCT($J265:$AB265,Eksplikatsioon!$O266:$AG266),"")),"")</f>
        <v/>
      </c>
      <c r="AG265" s="52" t="str">
        <f>IFERROR(IF($G265=Tabelid!$L$6,$E265*N265,IFERROR($E265*N265/SUM($J265:$AB265)*(Eksplikatsioon!S266)/SUMPRODUCT($J265:$AB265,Eksplikatsioon!$O266:$AG266),"")),"")</f>
        <v/>
      </c>
      <c r="AH265" s="52" t="str">
        <f>IFERROR(IF($G265=Tabelid!$L$6,$E265*O265,IFERROR($E265*O265/SUM($J265:$AB265)*(Eksplikatsioon!T266)/SUMPRODUCT($J265:$AB265,Eksplikatsioon!$O266:$AG266),"")),"")</f>
        <v/>
      </c>
      <c r="AI265" s="52" t="str">
        <f>IFERROR(IF($G265=Tabelid!$L$6,$E265*P265,IFERROR($E265*P265/SUM($J265:$AB265)*(Eksplikatsioon!U266)/SUMPRODUCT($J265:$AB265,Eksplikatsioon!$O266:$AG266),"")),"")</f>
        <v/>
      </c>
      <c r="AJ265" s="52" t="str">
        <f>IFERROR(IF($G265=Tabelid!$L$6,$E265*Q265,IFERROR($E265*Q265/SUM($J265:$AB265)*(Eksplikatsioon!V266)/SUMPRODUCT($J265:$AB265,Eksplikatsioon!$O266:$AG266),"")),"")</f>
        <v/>
      </c>
      <c r="AK265" s="52" t="str">
        <f>IFERROR(IF($G265=Tabelid!$L$6,$E265*R265,IFERROR($E265*R265/SUM($J265:$AB265)*(Eksplikatsioon!W266)/SUMPRODUCT($J265:$AB265,Eksplikatsioon!$O266:$AG266),"")),"")</f>
        <v/>
      </c>
      <c r="AL265" s="52" t="str">
        <f>IFERROR(IF($G265=Tabelid!$L$6,$E265*S265,IFERROR($E265*S265/SUM($J265:$AB265)*(Eksplikatsioon!X266)/SUMPRODUCT($J265:$AB265,Eksplikatsioon!$O266:$AG266),"")),"")</f>
        <v/>
      </c>
      <c r="AM265" s="52" t="str">
        <f>IFERROR(IF($G265=Tabelid!$L$6,$E265*T265,IFERROR($E265*T265/SUM($J265:$AB265)*(Eksplikatsioon!Y266)/SUMPRODUCT($J265:$AB265,Eksplikatsioon!$O266:$AG266),"")),"")</f>
        <v/>
      </c>
      <c r="AN265" s="52" t="str">
        <f>IFERROR(IF($G265=Tabelid!$L$6,$E265*U265,IFERROR($E265*U265/SUM($J265:$AB265)*(Eksplikatsioon!Z266)/SUMPRODUCT($J265:$AB265,Eksplikatsioon!$O266:$AG266),"")),"")</f>
        <v/>
      </c>
      <c r="AO265" s="52" t="str">
        <f>IFERROR(IF($G265=Tabelid!$L$6,$E265*V265,IFERROR($E265*V265/SUM($J265:$AB265)*(Eksplikatsioon!AA266)/SUMPRODUCT($J265:$AB265,Eksplikatsioon!$O266:$AG266),"")),"")</f>
        <v/>
      </c>
      <c r="AP265" s="52" t="str">
        <f>IFERROR(IF($G265=Tabelid!$L$6,$E265*W265,IFERROR($E265*W265/SUM($J265:$AB265)*(Eksplikatsioon!AB266)/SUMPRODUCT($J265:$AB265,Eksplikatsioon!$O266:$AG266),"")),"")</f>
        <v/>
      </c>
      <c r="AQ265" s="52" t="str">
        <f>IFERROR(IF($G265=Tabelid!$L$6,$E265*X265,IFERROR($E265*X265/SUM($J265:$AB265)*(Eksplikatsioon!AC266)/SUMPRODUCT($J265:$AB265,Eksplikatsioon!$O266:$AG266),"")),"")</f>
        <v/>
      </c>
      <c r="AR265" s="52" t="str">
        <f>IFERROR(IF($G265=Tabelid!$L$6,$E265*Y265,IFERROR($E265*Y265/SUM($J265:$AB265)*(Eksplikatsioon!AD266)/SUMPRODUCT($J265:$AB265,Eksplikatsioon!$O266:$AG266),"")),"")</f>
        <v/>
      </c>
      <c r="AS265" s="52" t="str">
        <f>IFERROR(IF($G265=Tabelid!$L$6,$E265*Z265,IFERROR($E265*Z265/SUM($J265:$AB265)*(Eksplikatsioon!AE266)/SUMPRODUCT($J265:$AB265,Eksplikatsioon!$O266:$AG266),"")),"")</f>
        <v/>
      </c>
      <c r="AT265" s="52" t="str">
        <f>IFERROR(IF($G265=Tabelid!$L$6,$E265*AA265,IFERROR($E265*AA265/SUM($J265:$AB265)*(Eksplikatsioon!AF266)/SUMPRODUCT($J265:$AB265,Eksplikatsioon!$O266:$AG266),"")),"")</f>
        <v/>
      </c>
      <c r="AU265" s="52" t="str">
        <f>IFERROR(IF($G265=Tabelid!$L$6,$E265*AB265,IFERROR($E265*AB265/SUM($J265:$AB265)*(Eksplikatsioon!AG266)/SUMPRODUCT($J265:$AB265,Eksplikatsioon!$O266:$AG266),"")),"")</f>
        <v/>
      </c>
    </row>
    <row r="266" spans="1:47" x14ac:dyDescent="0.25">
      <c r="A266" s="38" t="str">
        <f>IF(Eksplikatsioon!A267=0,"",Eksplikatsioon!A267)</f>
        <v/>
      </c>
      <c r="B266" s="38" t="str">
        <f>IF(Eksplikatsioon!B267=0,"",Eksplikatsioon!B267)</f>
        <v/>
      </c>
      <c r="C266" s="38" t="str">
        <f>IF(Eksplikatsioon!C267=0,"",Eksplikatsioon!C267)</f>
        <v/>
      </c>
      <c r="D266" s="38" t="str">
        <f>IF(Eksplikatsioon!D267=0,"",Eksplikatsioon!D267)</f>
        <v/>
      </c>
      <c r="E266" s="38" t="str">
        <f>IF(Eksplikatsioon!F267=0,"",Eksplikatsioon!F267)</f>
        <v/>
      </c>
      <c r="F266" s="38" t="str">
        <f>IF(Eksplikatsioon!H267=0,"",Eksplikatsioon!H267)</f>
        <v/>
      </c>
      <c r="G266" s="38" t="str">
        <f>IF(Eksplikatsioon!J267=0,"",Eksplikatsioon!J267)</f>
        <v/>
      </c>
      <c r="H266" s="38" t="str">
        <f>IF(Eksplikatsioon!K267=0,"",Eksplikatsioon!K267)</f>
        <v/>
      </c>
      <c r="I266" s="38" t="str">
        <f>IF(Eksplikatsioon!L267=0,"",Eksplikatsioon!L267)</f>
        <v/>
      </c>
      <c r="J266" s="52"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52"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52"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52"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52"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52"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52"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52"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52"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52"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52"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52"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52"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52"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52"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52"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52"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52"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52"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52" t="str">
        <f>IFERROR(IF($G266=Tabelid!$L$6,$E266*J266,IFERROR($E266*J266/SUM($J266:$AB266)*(Eksplikatsioon!O267)/SUMPRODUCT($J266:$AB266,Eksplikatsioon!$O267:$AG267),"")),"")</f>
        <v/>
      </c>
      <c r="AD266" s="52" t="str">
        <f>IFERROR(IF($G266=Tabelid!$L$6,$E266*K266,IFERROR($E266*K266/SUM($J266:$AB266)*(Eksplikatsioon!P267)/SUMPRODUCT($J266:$AB266,Eksplikatsioon!$O267:$AG267),"")),"")</f>
        <v/>
      </c>
      <c r="AE266" s="52" t="str">
        <f>IFERROR(IF($G266=Tabelid!$L$6,$E266*L266,IFERROR($E266*L266/SUM($J266:$AB266)*(Eksplikatsioon!Q267)/SUMPRODUCT($J266:$AB266,Eksplikatsioon!$O267:$AG267),"")),"")</f>
        <v/>
      </c>
      <c r="AF266" s="52" t="str">
        <f>IFERROR(IF($G266=Tabelid!$L$6,$E266*M266,IFERROR($E266*M266/SUM($J266:$AB266)*(Eksplikatsioon!R267)/SUMPRODUCT($J266:$AB266,Eksplikatsioon!$O267:$AG267),"")),"")</f>
        <v/>
      </c>
      <c r="AG266" s="52" t="str">
        <f>IFERROR(IF($G266=Tabelid!$L$6,$E266*N266,IFERROR($E266*N266/SUM($J266:$AB266)*(Eksplikatsioon!S267)/SUMPRODUCT($J266:$AB266,Eksplikatsioon!$O267:$AG267),"")),"")</f>
        <v/>
      </c>
      <c r="AH266" s="52" t="str">
        <f>IFERROR(IF($G266=Tabelid!$L$6,$E266*O266,IFERROR($E266*O266/SUM($J266:$AB266)*(Eksplikatsioon!T267)/SUMPRODUCT($J266:$AB266,Eksplikatsioon!$O267:$AG267),"")),"")</f>
        <v/>
      </c>
      <c r="AI266" s="52" t="str">
        <f>IFERROR(IF($G266=Tabelid!$L$6,$E266*P266,IFERROR($E266*P266/SUM($J266:$AB266)*(Eksplikatsioon!U267)/SUMPRODUCT($J266:$AB266,Eksplikatsioon!$O267:$AG267),"")),"")</f>
        <v/>
      </c>
      <c r="AJ266" s="52" t="str">
        <f>IFERROR(IF($G266=Tabelid!$L$6,$E266*Q266,IFERROR($E266*Q266/SUM($J266:$AB266)*(Eksplikatsioon!V267)/SUMPRODUCT($J266:$AB266,Eksplikatsioon!$O267:$AG267),"")),"")</f>
        <v/>
      </c>
      <c r="AK266" s="52" t="str">
        <f>IFERROR(IF($G266=Tabelid!$L$6,$E266*R266,IFERROR($E266*R266/SUM($J266:$AB266)*(Eksplikatsioon!W267)/SUMPRODUCT($J266:$AB266,Eksplikatsioon!$O267:$AG267),"")),"")</f>
        <v/>
      </c>
      <c r="AL266" s="52" t="str">
        <f>IFERROR(IF($G266=Tabelid!$L$6,$E266*S266,IFERROR($E266*S266/SUM($J266:$AB266)*(Eksplikatsioon!X267)/SUMPRODUCT($J266:$AB266,Eksplikatsioon!$O267:$AG267),"")),"")</f>
        <v/>
      </c>
      <c r="AM266" s="52" t="str">
        <f>IFERROR(IF($G266=Tabelid!$L$6,$E266*T266,IFERROR($E266*T266/SUM($J266:$AB266)*(Eksplikatsioon!Y267)/SUMPRODUCT($J266:$AB266,Eksplikatsioon!$O267:$AG267),"")),"")</f>
        <v/>
      </c>
      <c r="AN266" s="52" t="str">
        <f>IFERROR(IF($G266=Tabelid!$L$6,$E266*U266,IFERROR($E266*U266/SUM($J266:$AB266)*(Eksplikatsioon!Z267)/SUMPRODUCT($J266:$AB266,Eksplikatsioon!$O267:$AG267),"")),"")</f>
        <v/>
      </c>
      <c r="AO266" s="52" t="str">
        <f>IFERROR(IF($G266=Tabelid!$L$6,$E266*V266,IFERROR($E266*V266/SUM($J266:$AB266)*(Eksplikatsioon!AA267)/SUMPRODUCT($J266:$AB266,Eksplikatsioon!$O267:$AG267),"")),"")</f>
        <v/>
      </c>
      <c r="AP266" s="52" t="str">
        <f>IFERROR(IF($G266=Tabelid!$L$6,$E266*W266,IFERROR($E266*W266/SUM($J266:$AB266)*(Eksplikatsioon!AB267)/SUMPRODUCT($J266:$AB266,Eksplikatsioon!$O267:$AG267),"")),"")</f>
        <v/>
      </c>
      <c r="AQ266" s="52" t="str">
        <f>IFERROR(IF($G266=Tabelid!$L$6,$E266*X266,IFERROR($E266*X266/SUM($J266:$AB266)*(Eksplikatsioon!AC267)/SUMPRODUCT($J266:$AB266,Eksplikatsioon!$O267:$AG267),"")),"")</f>
        <v/>
      </c>
      <c r="AR266" s="52" t="str">
        <f>IFERROR(IF($G266=Tabelid!$L$6,$E266*Y266,IFERROR($E266*Y266/SUM($J266:$AB266)*(Eksplikatsioon!AD267)/SUMPRODUCT($J266:$AB266,Eksplikatsioon!$O267:$AG267),"")),"")</f>
        <v/>
      </c>
      <c r="AS266" s="52" t="str">
        <f>IFERROR(IF($G266=Tabelid!$L$6,$E266*Z266,IFERROR($E266*Z266/SUM($J266:$AB266)*(Eksplikatsioon!AE267)/SUMPRODUCT($J266:$AB266,Eksplikatsioon!$O267:$AG267),"")),"")</f>
        <v/>
      </c>
      <c r="AT266" s="52" t="str">
        <f>IFERROR(IF($G266=Tabelid!$L$6,$E266*AA266,IFERROR($E266*AA266/SUM($J266:$AB266)*(Eksplikatsioon!AF267)/SUMPRODUCT($J266:$AB266,Eksplikatsioon!$O267:$AG267),"")),"")</f>
        <v/>
      </c>
      <c r="AU266" s="52" t="str">
        <f>IFERROR(IF($G266=Tabelid!$L$6,$E266*AB266,IFERROR($E266*AB266/SUM($J266:$AB266)*(Eksplikatsioon!AG267)/SUMPRODUCT($J266:$AB266,Eksplikatsioon!$O267:$AG267),"")),"")</f>
        <v/>
      </c>
    </row>
    <row r="267" spans="1:47" x14ac:dyDescent="0.25">
      <c r="A267" s="38" t="str">
        <f>IF(Eksplikatsioon!A268=0,"",Eksplikatsioon!A268)</f>
        <v/>
      </c>
      <c r="B267" s="38" t="str">
        <f>IF(Eksplikatsioon!B268=0,"",Eksplikatsioon!B268)</f>
        <v/>
      </c>
      <c r="C267" s="38" t="str">
        <f>IF(Eksplikatsioon!C268=0,"",Eksplikatsioon!C268)</f>
        <v/>
      </c>
      <c r="D267" s="38" t="str">
        <f>IF(Eksplikatsioon!D268=0,"",Eksplikatsioon!D268)</f>
        <v/>
      </c>
      <c r="E267" s="38" t="str">
        <f>IF(Eksplikatsioon!F268=0,"",Eksplikatsioon!F268)</f>
        <v/>
      </c>
      <c r="F267" s="38" t="str">
        <f>IF(Eksplikatsioon!H268=0,"",Eksplikatsioon!H268)</f>
        <v/>
      </c>
      <c r="G267" s="38" t="str">
        <f>IF(Eksplikatsioon!J268=0,"",Eksplikatsioon!J268)</f>
        <v/>
      </c>
      <c r="H267" s="38" t="str">
        <f>IF(Eksplikatsioon!K268=0,"",Eksplikatsioon!K268)</f>
        <v/>
      </c>
      <c r="I267" s="38" t="str">
        <f>IF(Eksplikatsioon!L268=0,"",Eksplikatsioon!L268)</f>
        <v/>
      </c>
      <c r="J267" s="52"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52"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52"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52"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52"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52"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52"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52"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52"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52"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52"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52"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52"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52"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52"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52"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52"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52"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52"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52" t="str">
        <f>IFERROR(IF($G267=Tabelid!$L$6,$E267*J267,IFERROR($E267*J267/SUM($J267:$AB267)*(Eksplikatsioon!O268)/SUMPRODUCT($J267:$AB267,Eksplikatsioon!$O268:$AG268),"")),"")</f>
        <v/>
      </c>
      <c r="AD267" s="52" t="str">
        <f>IFERROR(IF($G267=Tabelid!$L$6,$E267*K267,IFERROR($E267*K267/SUM($J267:$AB267)*(Eksplikatsioon!P268)/SUMPRODUCT($J267:$AB267,Eksplikatsioon!$O268:$AG268),"")),"")</f>
        <v/>
      </c>
      <c r="AE267" s="52" t="str">
        <f>IFERROR(IF($G267=Tabelid!$L$6,$E267*L267,IFERROR($E267*L267/SUM($J267:$AB267)*(Eksplikatsioon!Q268)/SUMPRODUCT($J267:$AB267,Eksplikatsioon!$O268:$AG268),"")),"")</f>
        <v/>
      </c>
      <c r="AF267" s="52" t="str">
        <f>IFERROR(IF($G267=Tabelid!$L$6,$E267*M267,IFERROR($E267*M267/SUM($J267:$AB267)*(Eksplikatsioon!R268)/SUMPRODUCT($J267:$AB267,Eksplikatsioon!$O268:$AG268),"")),"")</f>
        <v/>
      </c>
      <c r="AG267" s="52" t="str">
        <f>IFERROR(IF($G267=Tabelid!$L$6,$E267*N267,IFERROR($E267*N267/SUM($J267:$AB267)*(Eksplikatsioon!S268)/SUMPRODUCT($J267:$AB267,Eksplikatsioon!$O268:$AG268),"")),"")</f>
        <v/>
      </c>
      <c r="AH267" s="52" t="str">
        <f>IFERROR(IF($G267=Tabelid!$L$6,$E267*O267,IFERROR($E267*O267/SUM($J267:$AB267)*(Eksplikatsioon!T268)/SUMPRODUCT($J267:$AB267,Eksplikatsioon!$O268:$AG268),"")),"")</f>
        <v/>
      </c>
      <c r="AI267" s="52" t="str">
        <f>IFERROR(IF($G267=Tabelid!$L$6,$E267*P267,IFERROR($E267*P267/SUM($J267:$AB267)*(Eksplikatsioon!U268)/SUMPRODUCT($J267:$AB267,Eksplikatsioon!$O268:$AG268),"")),"")</f>
        <v/>
      </c>
      <c r="AJ267" s="52" t="str">
        <f>IFERROR(IF($G267=Tabelid!$L$6,$E267*Q267,IFERROR($E267*Q267/SUM($J267:$AB267)*(Eksplikatsioon!V268)/SUMPRODUCT($J267:$AB267,Eksplikatsioon!$O268:$AG268),"")),"")</f>
        <v/>
      </c>
      <c r="AK267" s="52" t="str">
        <f>IFERROR(IF($G267=Tabelid!$L$6,$E267*R267,IFERROR($E267*R267/SUM($J267:$AB267)*(Eksplikatsioon!W268)/SUMPRODUCT($J267:$AB267,Eksplikatsioon!$O268:$AG268),"")),"")</f>
        <v/>
      </c>
      <c r="AL267" s="52" t="str">
        <f>IFERROR(IF($G267=Tabelid!$L$6,$E267*S267,IFERROR($E267*S267/SUM($J267:$AB267)*(Eksplikatsioon!X268)/SUMPRODUCT($J267:$AB267,Eksplikatsioon!$O268:$AG268),"")),"")</f>
        <v/>
      </c>
      <c r="AM267" s="52" t="str">
        <f>IFERROR(IF($G267=Tabelid!$L$6,$E267*T267,IFERROR($E267*T267/SUM($J267:$AB267)*(Eksplikatsioon!Y268)/SUMPRODUCT($J267:$AB267,Eksplikatsioon!$O268:$AG268),"")),"")</f>
        <v/>
      </c>
      <c r="AN267" s="52" t="str">
        <f>IFERROR(IF($G267=Tabelid!$L$6,$E267*U267,IFERROR($E267*U267/SUM($J267:$AB267)*(Eksplikatsioon!Z268)/SUMPRODUCT($J267:$AB267,Eksplikatsioon!$O268:$AG268),"")),"")</f>
        <v/>
      </c>
      <c r="AO267" s="52" t="str">
        <f>IFERROR(IF($G267=Tabelid!$L$6,$E267*V267,IFERROR($E267*V267/SUM($J267:$AB267)*(Eksplikatsioon!AA268)/SUMPRODUCT($J267:$AB267,Eksplikatsioon!$O268:$AG268),"")),"")</f>
        <v/>
      </c>
      <c r="AP267" s="52" t="str">
        <f>IFERROR(IF($G267=Tabelid!$L$6,$E267*W267,IFERROR($E267*W267/SUM($J267:$AB267)*(Eksplikatsioon!AB268)/SUMPRODUCT($J267:$AB267,Eksplikatsioon!$O268:$AG268),"")),"")</f>
        <v/>
      </c>
      <c r="AQ267" s="52" t="str">
        <f>IFERROR(IF($G267=Tabelid!$L$6,$E267*X267,IFERROR($E267*X267/SUM($J267:$AB267)*(Eksplikatsioon!AC268)/SUMPRODUCT($J267:$AB267,Eksplikatsioon!$O268:$AG268),"")),"")</f>
        <v/>
      </c>
      <c r="AR267" s="52" t="str">
        <f>IFERROR(IF($G267=Tabelid!$L$6,$E267*Y267,IFERROR($E267*Y267/SUM($J267:$AB267)*(Eksplikatsioon!AD268)/SUMPRODUCT($J267:$AB267,Eksplikatsioon!$O268:$AG268),"")),"")</f>
        <v/>
      </c>
      <c r="AS267" s="52" t="str">
        <f>IFERROR(IF($G267=Tabelid!$L$6,$E267*Z267,IFERROR($E267*Z267/SUM($J267:$AB267)*(Eksplikatsioon!AE268)/SUMPRODUCT($J267:$AB267,Eksplikatsioon!$O268:$AG268),"")),"")</f>
        <v/>
      </c>
      <c r="AT267" s="52" t="str">
        <f>IFERROR(IF($G267=Tabelid!$L$6,$E267*AA267,IFERROR($E267*AA267/SUM($J267:$AB267)*(Eksplikatsioon!AF268)/SUMPRODUCT($J267:$AB267,Eksplikatsioon!$O268:$AG268),"")),"")</f>
        <v/>
      </c>
      <c r="AU267" s="52" t="str">
        <f>IFERROR(IF($G267=Tabelid!$L$6,$E267*AB267,IFERROR($E267*AB267/SUM($J267:$AB267)*(Eksplikatsioon!AG268)/SUMPRODUCT($J267:$AB267,Eksplikatsioon!$O268:$AG268),"")),"")</f>
        <v/>
      </c>
    </row>
    <row r="268" spans="1:47" x14ac:dyDescent="0.25">
      <c r="A268" s="38" t="str">
        <f>IF(Eksplikatsioon!A269=0,"",Eksplikatsioon!A269)</f>
        <v/>
      </c>
      <c r="B268" s="38" t="str">
        <f>IF(Eksplikatsioon!B269=0,"",Eksplikatsioon!B269)</f>
        <v/>
      </c>
      <c r="C268" s="38" t="str">
        <f>IF(Eksplikatsioon!C269=0,"",Eksplikatsioon!C269)</f>
        <v/>
      </c>
      <c r="D268" s="38" t="str">
        <f>IF(Eksplikatsioon!D269=0,"",Eksplikatsioon!D269)</f>
        <v/>
      </c>
      <c r="E268" s="38" t="str">
        <f>IF(Eksplikatsioon!F269=0,"",Eksplikatsioon!F269)</f>
        <v/>
      </c>
      <c r="F268" s="38" t="str">
        <f>IF(Eksplikatsioon!H269=0,"",Eksplikatsioon!H269)</f>
        <v/>
      </c>
      <c r="G268" s="38" t="str">
        <f>IF(Eksplikatsioon!J269=0,"",Eksplikatsioon!J269)</f>
        <v/>
      </c>
      <c r="H268" s="38" t="str">
        <f>IF(Eksplikatsioon!K269=0,"",Eksplikatsioon!K269)</f>
        <v/>
      </c>
      <c r="I268" s="38" t="str">
        <f>IF(Eksplikatsioon!L269=0,"",Eksplikatsioon!L269)</f>
        <v/>
      </c>
      <c r="J268" s="52"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52"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52"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52"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52"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52"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52"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52"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52"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52"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52"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52"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52"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52"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52"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52"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52"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52"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52"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52" t="str">
        <f>IFERROR(IF($G268=Tabelid!$L$6,$E268*J268,IFERROR($E268*J268/SUM($J268:$AB268)*(Eksplikatsioon!O269)/SUMPRODUCT($J268:$AB268,Eksplikatsioon!$O269:$AG269),"")),"")</f>
        <v/>
      </c>
      <c r="AD268" s="52" t="str">
        <f>IFERROR(IF($G268=Tabelid!$L$6,$E268*K268,IFERROR($E268*K268/SUM($J268:$AB268)*(Eksplikatsioon!P269)/SUMPRODUCT($J268:$AB268,Eksplikatsioon!$O269:$AG269),"")),"")</f>
        <v/>
      </c>
      <c r="AE268" s="52" t="str">
        <f>IFERROR(IF($G268=Tabelid!$L$6,$E268*L268,IFERROR($E268*L268/SUM($J268:$AB268)*(Eksplikatsioon!Q269)/SUMPRODUCT($J268:$AB268,Eksplikatsioon!$O269:$AG269),"")),"")</f>
        <v/>
      </c>
      <c r="AF268" s="52" t="str">
        <f>IFERROR(IF($G268=Tabelid!$L$6,$E268*M268,IFERROR($E268*M268/SUM($J268:$AB268)*(Eksplikatsioon!R269)/SUMPRODUCT($J268:$AB268,Eksplikatsioon!$O269:$AG269),"")),"")</f>
        <v/>
      </c>
      <c r="AG268" s="52" t="str">
        <f>IFERROR(IF($G268=Tabelid!$L$6,$E268*N268,IFERROR($E268*N268/SUM($J268:$AB268)*(Eksplikatsioon!S269)/SUMPRODUCT($J268:$AB268,Eksplikatsioon!$O269:$AG269),"")),"")</f>
        <v/>
      </c>
      <c r="AH268" s="52" t="str">
        <f>IFERROR(IF($G268=Tabelid!$L$6,$E268*O268,IFERROR($E268*O268/SUM($J268:$AB268)*(Eksplikatsioon!T269)/SUMPRODUCT($J268:$AB268,Eksplikatsioon!$O269:$AG269),"")),"")</f>
        <v/>
      </c>
      <c r="AI268" s="52" t="str">
        <f>IFERROR(IF($G268=Tabelid!$L$6,$E268*P268,IFERROR($E268*P268/SUM($J268:$AB268)*(Eksplikatsioon!U269)/SUMPRODUCT($J268:$AB268,Eksplikatsioon!$O269:$AG269),"")),"")</f>
        <v/>
      </c>
      <c r="AJ268" s="52" t="str">
        <f>IFERROR(IF($G268=Tabelid!$L$6,$E268*Q268,IFERROR($E268*Q268/SUM($J268:$AB268)*(Eksplikatsioon!V269)/SUMPRODUCT($J268:$AB268,Eksplikatsioon!$O269:$AG269),"")),"")</f>
        <v/>
      </c>
      <c r="AK268" s="52" t="str">
        <f>IFERROR(IF($G268=Tabelid!$L$6,$E268*R268,IFERROR($E268*R268/SUM($J268:$AB268)*(Eksplikatsioon!W269)/SUMPRODUCT($J268:$AB268,Eksplikatsioon!$O269:$AG269),"")),"")</f>
        <v/>
      </c>
      <c r="AL268" s="52" t="str">
        <f>IFERROR(IF($G268=Tabelid!$L$6,$E268*S268,IFERROR($E268*S268/SUM($J268:$AB268)*(Eksplikatsioon!X269)/SUMPRODUCT($J268:$AB268,Eksplikatsioon!$O269:$AG269),"")),"")</f>
        <v/>
      </c>
      <c r="AM268" s="52" t="str">
        <f>IFERROR(IF($G268=Tabelid!$L$6,$E268*T268,IFERROR($E268*T268/SUM($J268:$AB268)*(Eksplikatsioon!Y269)/SUMPRODUCT($J268:$AB268,Eksplikatsioon!$O269:$AG269),"")),"")</f>
        <v/>
      </c>
      <c r="AN268" s="52" t="str">
        <f>IFERROR(IF($G268=Tabelid!$L$6,$E268*U268,IFERROR($E268*U268/SUM($J268:$AB268)*(Eksplikatsioon!Z269)/SUMPRODUCT($J268:$AB268,Eksplikatsioon!$O269:$AG269),"")),"")</f>
        <v/>
      </c>
      <c r="AO268" s="52" t="str">
        <f>IFERROR(IF($G268=Tabelid!$L$6,$E268*V268,IFERROR($E268*V268/SUM($J268:$AB268)*(Eksplikatsioon!AA269)/SUMPRODUCT($J268:$AB268,Eksplikatsioon!$O269:$AG269),"")),"")</f>
        <v/>
      </c>
      <c r="AP268" s="52" t="str">
        <f>IFERROR(IF($G268=Tabelid!$L$6,$E268*W268,IFERROR($E268*W268/SUM($J268:$AB268)*(Eksplikatsioon!AB269)/SUMPRODUCT($J268:$AB268,Eksplikatsioon!$O269:$AG269),"")),"")</f>
        <v/>
      </c>
      <c r="AQ268" s="52" t="str">
        <f>IFERROR(IF($G268=Tabelid!$L$6,$E268*X268,IFERROR($E268*X268/SUM($J268:$AB268)*(Eksplikatsioon!AC269)/SUMPRODUCT($J268:$AB268,Eksplikatsioon!$O269:$AG269),"")),"")</f>
        <v/>
      </c>
      <c r="AR268" s="52" t="str">
        <f>IFERROR(IF($G268=Tabelid!$L$6,$E268*Y268,IFERROR($E268*Y268/SUM($J268:$AB268)*(Eksplikatsioon!AD269)/SUMPRODUCT($J268:$AB268,Eksplikatsioon!$O269:$AG269),"")),"")</f>
        <v/>
      </c>
      <c r="AS268" s="52" t="str">
        <f>IFERROR(IF($G268=Tabelid!$L$6,$E268*Z268,IFERROR($E268*Z268/SUM($J268:$AB268)*(Eksplikatsioon!AE269)/SUMPRODUCT($J268:$AB268,Eksplikatsioon!$O269:$AG269),"")),"")</f>
        <v/>
      </c>
      <c r="AT268" s="52" t="str">
        <f>IFERROR(IF($G268=Tabelid!$L$6,$E268*AA268,IFERROR($E268*AA268/SUM($J268:$AB268)*(Eksplikatsioon!AF269)/SUMPRODUCT($J268:$AB268,Eksplikatsioon!$O269:$AG269),"")),"")</f>
        <v/>
      </c>
      <c r="AU268" s="52" t="str">
        <f>IFERROR(IF($G268=Tabelid!$L$6,$E268*AB268,IFERROR($E268*AB268/SUM($J268:$AB268)*(Eksplikatsioon!AG269)/SUMPRODUCT($J268:$AB268,Eksplikatsioon!$O269:$AG269),"")),"")</f>
        <v/>
      </c>
    </row>
    <row r="269" spans="1:47" x14ac:dyDescent="0.25">
      <c r="A269" s="38" t="str">
        <f>IF(Eksplikatsioon!A270=0,"",Eksplikatsioon!A270)</f>
        <v/>
      </c>
      <c r="B269" s="38" t="str">
        <f>IF(Eksplikatsioon!B270=0,"",Eksplikatsioon!B270)</f>
        <v/>
      </c>
      <c r="C269" s="38" t="str">
        <f>IF(Eksplikatsioon!C270=0,"",Eksplikatsioon!C270)</f>
        <v/>
      </c>
      <c r="D269" s="38" t="str">
        <f>IF(Eksplikatsioon!D270=0,"",Eksplikatsioon!D270)</f>
        <v/>
      </c>
      <c r="E269" s="38" t="str">
        <f>IF(Eksplikatsioon!F270=0,"",Eksplikatsioon!F270)</f>
        <v/>
      </c>
      <c r="F269" s="38" t="str">
        <f>IF(Eksplikatsioon!H270=0,"",Eksplikatsioon!H270)</f>
        <v/>
      </c>
      <c r="G269" s="38" t="str">
        <f>IF(Eksplikatsioon!J270=0,"",Eksplikatsioon!J270)</f>
        <v/>
      </c>
      <c r="H269" s="38" t="str">
        <f>IF(Eksplikatsioon!K270=0,"",Eksplikatsioon!K270)</f>
        <v/>
      </c>
      <c r="I269" s="38" t="str">
        <f>IF(Eksplikatsioon!L270=0,"",Eksplikatsioon!L270)</f>
        <v/>
      </c>
      <c r="J269" s="52"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52"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52"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52"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52"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52"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52"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52"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52"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52"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52"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52"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52"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52"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52"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52"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52"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52"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52"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52" t="str">
        <f>IFERROR(IF($G269=Tabelid!$L$6,$E269*J269,IFERROR($E269*J269/SUM($J269:$AB269)*(Eksplikatsioon!O270)/SUMPRODUCT($J269:$AB269,Eksplikatsioon!$O270:$AG270),"")),"")</f>
        <v/>
      </c>
      <c r="AD269" s="52" t="str">
        <f>IFERROR(IF($G269=Tabelid!$L$6,$E269*K269,IFERROR($E269*K269/SUM($J269:$AB269)*(Eksplikatsioon!P270)/SUMPRODUCT($J269:$AB269,Eksplikatsioon!$O270:$AG270),"")),"")</f>
        <v/>
      </c>
      <c r="AE269" s="52" t="str">
        <f>IFERROR(IF($G269=Tabelid!$L$6,$E269*L269,IFERROR($E269*L269/SUM($J269:$AB269)*(Eksplikatsioon!Q270)/SUMPRODUCT($J269:$AB269,Eksplikatsioon!$O270:$AG270),"")),"")</f>
        <v/>
      </c>
      <c r="AF269" s="52" t="str">
        <f>IFERROR(IF($G269=Tabelid!$L$6,$E269*M269,IFERROR($E269*M269/SUM($J269:$AB269)*(Eksplikatsioon!R270)/SUMPRODUCT($J269:$AB269,Eksplikatsioon!$O270:$AG270),"")),"")</f>
        <v/>
      </c>
      <c r="AG269" s="52" t="str">
        <f>IFERROR(IF($G269=Tabelid!$L$6,$E269*N269,IFERROR($E269*N269/SUM($J269:$AB269)*(Eksplikatsioon!S270)/SUMPRODUCT($J269:$AB269,Eksplikatsioon!$O270:$AG270),"")),"")</f>
        <v/>
      </c>
      <c r="AH269" s="52" t="str">
        <f>IFERROR(IF($G269=Tabelid!$L$6,$E269*O269,IFERROR($E269*O269/SUM($J269:$AB269)*(Eksplikatsioon!T270)/SUMPRODUCT($J269:$AB269,Eksplikatsioon!$O270:$AG270),"")),"")</f>
        <v/>
      </c>
      <c r="AI269" s="52" t="str">
        <f>IFERROR(IF($G269=Tabelid!$L$6,$E269*P269,IFERROR($E269*P269/SUM($J269:$AB269)*(Eksplikatsioon!U270)/SUMPRODUCT($J269:$AB269,Eksplikatsioon!$O270:$AG270),"")),"")</f>
        <v/>
      </c>
      <c r="AJ269" s="52" t="str">
        <f>IFERROR(IF($G269=Tabelid!$L$6,$E269*Q269,IFERROR($E269*Q269/SUM($J269:$AB269)*(Eksplikatsioon!V270)/SUMPRODUCT($J269:$AB269,Eksplikatsioon!$O270:$AG270),"")),"")</f>
        <v/>
      </c>
      <c r="AK269" s="52" t="str">
        <f>IFERROR(IF($G269=Tabelid!$L$6,$E269*R269,IFERROR($E269*R269/SUM($J269:$AB269)*(Eksplikatsioon!W270)/SUMPRODUCT($J269:$AB269,Eksplikatsioon!$O270:$AG270),"")),"")</f>
        <v/>
      </c>
      <c r="AL269" s="52" t="str">
        <f>IFERROR(IF($G269=Tabelid!$L$6,$E269*S269,IFERROR($E269*S269/SUM($J269:$AB269)*(Eksplikatsioon!X270)/SUMPRODUCT($J269:$AB269,Eksplikatsioon!$O270:$AG270),"")),"")</f>
        <v/>
      </c>
      <c r="AM269" s="52" t="str">
        <f>IFERROR(IF($G269=Tabelid!$L$6,$E269*T269,IFERROR($E269*T269/SUM($J269:$AB269)*(Eksplikatsioon!Y270)/SUMPRODUCT($J269:$AB269,Eksplikatsioon!$O270:$AG270),"")),"")</f>
        <v/>
      </c>
      <c r="AN269" s="52" t="str">
        <f>IFERROR(IF($G269=Tabelid!$L$6,$E269*U269,IFERROR($E269*U269/SUM($J269:$AB269)*(Eksplikatsioon!Z270)/SUMPRODUCT($J269:$AB269,Eksplikatsioon!$O270:$AG270),"")),"")</f>
        <v/>
      </c>
      <c r="AO269" s="52" t="str">
        <f>IFERROR(IF($G269=Tabelid!$L$6,$E269*V269,IFERROR($E269*V269/SUM($J269:$AB269)*(Eksplikatsioon!AA270)/SUMPRODUCT($J269:$AB269,Eksplikatsioon!$O270:$AG270),"")),"")</f>
        <v/>
      </c>
      <c r="AP269" s="52" t="str">
        <f>IFERROR(IF($G269=Tabelid!$L$6,$E269*W269,IFERROR($E269*W269/SUM($J269:$AB269)*(Eksplikatsioon!AB270)/SUMPRODUCT($J269:$AB269,Eksplikatsioon!$O270:$AG270),"")),"")</f>
        <v/>
      </c>
      <c r="AQ269" s="52" t="str">
        <f>IFERROR(IF($G269=Tabelid!$L$6,$E269*X269,IFERROR($E269*X269/SUM($J269:$AB269)*(Eksplikatsioon!AC270)/SUMPRODUCT($J269:$AB269,Eksplikatsioon!$O270:$AG270),"")),"")</f>
        <v/>
      </c>
      <c r="AR269" s="52" t="str">
        <f>IFERROR(IF($G269=Tabelid!$L$6,$E269*Y269,IFERROR($E269*Y269/SUM($J269:$AB269)*(Eksplikatsioon!AD270)/SUMPRODUCT($J269:$AB269,Eksplikatsioon!$O270:$AG270),"")),"")</f>
        <v/>
      </c>
      <c r="AS269" s="52" t="str">
        <f>IFERROR(IF($G269=Tabelid!$L$6,$E269*Z269,IFERROR($E269*Z269/SUM($J269:$AB269)*(Eksplikatsioon!AE270)/SUMPRODUCT($J269:$AB269,Eksplikatsioon!$O270:$AG270),"")),"")</f>
        <v/>
      </c>
      <c r="AT269" s="52" t="str">
        <f>IFERROR(IF($G269=Tabelid!$L$6,$E269*AA269,IFERROR($E269*AA269/SUM($J269:$AB269)*(Eksplikatsioon!AF270)/SUMPRODUCT($J269:$AB269,Eksplikatsioon!$O270:$AG270),"")),"")</f>
        <v/>
      </c>
      <c r="AU269" s="52" t="str">
        <f>IFERROR(IF($G269=Tabelid!$L$6,$E269*AB269,IFERROR($E269*AB269/SUM($J269:$AB269)*(Eksplikatsioon!AG270)/SUMPRODUCT($J269:$AB269,Eksplikatsioon!$O270:$AG270),"")),"")</f>
        <v/>
      </c>
    </row>
    <row r="270" spans="1:47" x14ac:dyDescent="0.25">
      <c r="A270" s="38" t="str">
        <f>IF(Eksplikatsioon!A271=0,"",Eksplikatsioon!A271)</f>
        <v/>
      </c>
      <c r="B270" s="38" t="str">
        <f>IF(Eksplikatsioon!B271=0,"",Eksplikatsioon!B271)</f>
        <v/>
      </c>
      <c r="C270" s="38" t="str">
        <f>IF(Eksplikatsioon!C271=0,"",Eksplikatsioon!C271)</f>
        <v/>
      </c>
      <c r="D270" s="38" t="str">
        <f>IF(Eksplikatsioon!D271=0,"",Eksplikatsioon!D271)</f>
        <v/>
      </c>
      <c r="E270" s="38" t="str">
        <f>IF(Eksplikatsioon!F271=0,"",Eksplikatsioon!F271)</f>
        <v/>
      </c>
      <c r="F270" s="38" t="str">
        <f>IF(Eksplikatsioon!H271=0,"",Eksplikatsioon!H271)</f>
        <v/>
      </c>
      <c r="G270" s="38" t="str">
        <f>IF(Eksplikatsioon!J271=0,"",Eksplikatsioon!J271)</f>
        <v/>
      </c>
      <c r="H270" s="38" t="str">
        <f>IF(Eksplikatsioon!K271=0,"",Eksplikatsioon!K271)</f>
        <v/>
      </c>
      <c r="I270" s="38" t="str">
        <f>IF(Eksplikatsioon!L271=0,"",Eksplikatsioon!L271)</f>
        <v/>
      </c>
      <c r="J270" s="52"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52"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52"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52"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52"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52"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52"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52"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52"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52"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52"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52"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52"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52"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52"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52"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52"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52"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52"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52" t="str">
        <f>IFERROR(IF($G270=Tabelid!$L$6,$E270*J270,IFERROR($E270*J270/SUM($J270:$AB270)*(Eksplikatsioon!O271)/SUMPRODUCT($J270:$AB270,Eksplikatsioon!$O271:$AG271),"")),"")</f>
        <v/>
      </c>
      <c r="AD270" s="52" t="str">
        <f>IFERROR(IF($G270=Tabelid!$L$6,$E270*K270,IFERROR($E270*K270/SUM($J270:$AB270)*(Eksplikatsioon!P271)/SUMPRODUCT($J270:$AB270,Eksplikatsioon!$O271:$AG271),"")),"")</f>
        <v/>
      </c>
      <c r="AE270" s="52" t="str">
        <f>IFERROR(IF($G270=Tabelid!$L$6,$E270*L270,IFERROR($E270*L270/SUM($J270:$AB270)*(Eksplikatsioon!Q271)/SUMPRODUCT($J270:$AB270,Eksplikatsioon!$O271:$AG271),"")),"")</f>
        <v/>
      </c>
      <c r="AF270" s="52" t="str">
        <f>IFERROR(IF($G270=Tabelid!$L$6,$E270*M270,IFERROR($E270*M270/SUM($J270:$AB270)*(Eksplikatsioon!R271)/SUMPRODUCT($J270:$AB270,Eksplikatsioon!$O271:$AG271),"")),"")</f>
        <v/>
      </c>
      <c r="AG270" s="52" t="str">
        <f>IFERROR(IF($G270=Tabelid!$L$6,$E270*N270,IFERROR($E270*N270/SUM($J270:$AB270)*(Eksplikatsioon!S271)/SUMPRODUCT($J270:$AB270,Eksplikatsioon!$O271:$AG271),"")),"")</f>
        <v/>
      </c>
      <c r="AH270" s="52" t="str">
        <f>IFERROR(IF($G270=Tabelid!$L$6,$E270*O270,IFERROR($E270*O270/SUM($J270:$AB270)*(Eksplikatsioon!T271)/SUMPRODUCT($J270:$AB270,Eksplikatsioon!$O271:$AG271),"")),"")</f>
        <v/>
      </c>
      <c r="AI270" s="52" t="str">
        <f>IFERROR(IF($G270=Tabelid!$L$6,$E270*P270,IFERROR($E270*P270/SUM($J270:$AB270)*(Eksplikatsioon!U271)/SUMPRODUCT($J270:$AB270,Eksplikatsioon!$O271:$AG271),"")),"")</f>
        <v/>
      </c>
      <c r="AJ270" s="52" t="str">
        <f>IFERROR(IF($G270=Tabelid!$L$6,$E270*Q270,IFERROR($E270*Q270/SUM($J270:$AB270)*(Eksplikatsioon!V271)/SUMPRODUCT($J270:$AB270,Eksplikatsioon!$O271:$AG271),"")),"")</f>
        <v/>
      </c>
      <c r="AK270" s="52" t="str">
        <f>IFERROR(IF($G270=Tabelid!$L$6,$E270*R270,IFERROR($E270*R270/SUM($J270:$AB270)*(Eksplikatsioon!W271)/SUMPRODUCT($J270:$AB270,Eksplikatsioon!$O271:$AG271),"")),"")</f>
        <v/>
      </c>
      <c r="AL270" s="52" t="str">
        <f>IFERROR(IF($G270=Tabelid!$L$6,$E270*S270,IFERROR($E270*S270/SUM($J270:$AB270)*(Eksplikatsioon!X271)/SUMPRODUCT($J270:$AB270,Eksplikatsioon!$O271:$AG271),"")),"")</f>
        <v/>
      </c>
      <c r="AM270" s="52" t="str">
        <f>IFERROR(IF($G270=Tabelid!$L$6,$E270*T270,IFERROR($E270*T270/SUM($J270:$AB270)*(Eksplikatsioon!Y271)/SUMPRODUCT($J270:$AB270,Eksplikatsioon!$O271:$AG271),"")),"")</f>
        <v/>
      </c>
      <c r="AN270" s="52" t="str">
        <f>IFERROR(IF($G270=Tabelid!$L$6,$E270*U270,IFERROR($E270*U270/SUM($J270:$AB270)*(Eksplikatsioon!Z271)/SUMPRODUCT($J270:$AB270,Eksplikatsioon!$O271:$AG271),"")),"")</f>
        <v/>
      </c>
      <c r="AO270" s="52" t="str">
        <f>IFERROR(IF($G270=Tabelid!$L$6,$E270*V270,IFERROR($E270*V270/SUM($J270:$AB270)*(Eksplikatsioon!AA271)/SUMPRODUCT($J270:$AB270,Eksplikatsioon!$O271:$AG271),"")),"")</f>
        <v/>
      </c>
      <c r="AP270" s="52" t="str">
        <f>IFERROR(IF($G270=Tabelid!$L$6,$E270*W270,IFERROR($E270*W270/SUM($J270:$AB270)*(Eksplikatsioon!AB271)/SUMPRODUCT($J270:$AB270,Eksplikatsioon!$O271:$AG271),"")),"")</f>
        <v/>
      </c>
      <c r="AQ270" s="52" t="str">
        <f>IFERROR(IF($G270=Tabelid!$L$6,$E270*X270,IFERROR($E270*X270/SUM($J270:$AB270)*(Eksplikatsioon!AC271)/SUMPRODUCT($J270:$AB270,Eksplikatsioon!$O271:$AG271),"")),"")</f>
        <v/>
      </c>
      <c r="AR270" s="52" t="str">
        <f>IFERROR(IF($G270=Tabelid!$L$6,$E270*Y270,IFERROR($E270*Y270/SUM($J270:$AB270)*(Eksplikatsioon!AD271)/SUMPRODUCT($J270:$AB270,Eksplikatsioon!$O271:$AG271),"")),"")</f>
        <v/>
      </c>
      <c r="AS270" s="52" t="str">
        <f>IFERROR(IF($G270=Tabelid!$L$6,$E270*Z270,IFERROR($E270*Z270/SUM($J270:$AB270)*(Eksplikatsioon!AE271)/SUMPRODUCT($J270:$AB270,Eksplikatsioon!$O271:$AG271),"")),"")</f>
        <v/>
      </c>
      <c r="AT270" s="52" t="str">
        <f>IFERROR(IF($G270=Tabelid!$L$6,$E270*AA270,IFERROR($E270*AA270/SUM($J270:$AB270)*(Eksplikatsioon!AF271)/SUMPRODUCT($J270:$AB270,Eksplikatsioon!$O271:$AG271),"")),"")</f>
        <v/>
      </c>
      <c r="AU270" s="52" t="str">
        <f>IFERROR(IF($G270=Tabelid!$L$6,$E270*AB270,IFERROR($E270*AB270/SUM($J270:$AB270)*(Eksplikatsioon!AG271)/SUMPRODUCT($J270:$AB270,Eksplikatsioon!$O271:$AG271),"")),"")</f>
        <v/>
      </c>
    </row>
    <row r="271" spans="1:47" x14ac:dyDescent="0.25">
      <c r="A271" s="38" t="str">
        <f>IF(Eksplikatsioon!A272=0,"",Eksplikatsioon!A272)</f>
        <v/>
      </c>
      <c r="B271" s="38" t="str">
        <f>IF(Eksplikatsioon!B272=0,"",Eksplikatsioon!B272)</f>
        <v/>
      </c>
      <c r="C271" s="38" t="str">
        <f>IF(Eksplikatsioon!C272=0,"",Eksplikatsioon!C272)</f>
        <v/>
      </c>
      <c r="D271" s="38" t="str">
        <f>IF(Eksplikatsioon!D272=0,"",Eksplikatsioon!D272)</f>
        <v/>
      </c>
      <c r="E271" s="38" t="str">
        <f>IF(Eksplikatsioon!F272=0,"",Eksplikatsioon!F272)</f>
        <v/>
      </c>
      <c r="F271" s="38" t="str">
        <f>IF(Eksplikatsioon!H272=0,"",Eksplikatsioon!H272)</f>
        <v/>
      </c>
      <c r="G271" s="38" t="str">
        <f>IF(Eksplikatsioon!J272=0,"",Eksplikatsioon!J272)</f>
        <v/>
      </c>
      <c r="H271" s="38" t="str">
        <f>IF(Eksplikatsioon!K272=0,"",Eksplikatsioon!K272)</f>
        <v/>
      </c>
      <c r="I271" s="38" t="str">
        <f>IF(Eksplikatsioon!L272=0,"",Eksplikatsioon!L272)</f>
        <v/>
      </c>
      <c r="J271" s="52"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52"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52"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52"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52"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52"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52"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52"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52"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52"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52"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52"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52"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52"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52"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52"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52"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52"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52"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52" t="str">
        <f>IFERROR(IF($G271=Tabelid!$L$6,$E271*J271,IFERROR($E271*J271/SUM($J271:$AB271)*(Eksplikatsioon!O272)/SUMPRODUCT($J271:$AB271,Eksplikatsioon!$O272:$AG272),"")),"")</f>
        <v/>
      </c>
      <c r="AD271" s="52" t="str">
        <f>IFERROR(IF($G271=Tabelid!$L$6,$E271*K271,IFERROR($E271*K271/SUM($J271:$AB271)*(Eksplikatsioon!P272)/SUMPRODUCT($J271:$AB271,Eksplikatsioon!$O272:$AG272),"")),"")</f>
        <v/>
      </c>
      <c r="AE271" s="52" t="str">
        <f>IFERROR(IF($G271=Tabelid!$L$6,$E271*L271,IFERROR($E271*L271/SUM($J271:$AB271)*(Eksplikatsioon!Q272)/SUMPRODUCT($J271:$AB271,Eksplikatsioon!$O272:$AG272),"")),"")</f>
        <v/>
      </c>
      <c r="AF271" s="52" t="str">
        <f>IFERROR(IF($G271=Tabelid!$L$6,$E271*M271,IFERROR($E271*M271/SUM($J271:$AB271)*(Eksplikatsioon!R272)/SUMPRODUCT($J271:$AB271,Eksplikatsioon!$O272:$AG272),"")),"")</f>
        <v/>
      </c>
      <c r="AG271" s="52" t="str">
        <f>IFERROR(IF($G271=Tabelid!$L$6,$E271*N271,IFERROR($E271*N271/SUM($J271:$AB271)*(Eksplikatsioon!S272)/SUMPRODUCT($J271:$AB271,Eksplikatsioon!$O272:$AG272),"")),"")</f>
        <v/>
      </c>
      <c r="AH271" s="52" t="str">
        <f>IFERROR(IF($G271=Tabelid!$L$6,$E271*O271,IFERROR($E271*O271/SUM($J271:$AB271)*(Eksplikatsioon!T272)/SUMPRODUCT($J271:$AB271,Eksplikatsioon!$O272:$AG272),"")),"")</f>
        <v/>
      </c>
      <c r="AI271" s="52" t="str">
        <f>IFERROR(IF($G271=Tabelid!$L$6,$E271*P271,IFERROR($E271*P271/SUM($J271:$AB271)*(Eksplikatsioon!U272)/SUMPRODUCT($J271:$AB271,Eksplikatsioon!$O272:$AG272),"")),"")</f>
        <v/>
      </c>
      <c r="AJ271" s="52" t="str">
        <f>IFERROR(IF($G271=Tabelid!$L$6,$E271*Q271,IFERROR($E271*Q271/SUM($J271:$AB271)*(Eksplikatsioon!V272)/SUMPRODUCT($J271:$AB271,Eksplikatsioon!$O272:$AG272),"")),"")</f>
        <v/>
      </c>
      <c r="AK271" s="52" t="str">
        <f>IFERROR(IF($G271=Tabelid!$L$6,$E271*R271,IFERROR($E271*R271/SUM($J271:$AB271)*(Eksplikatsioon!W272)/SUMPRODUCT($J271:$AB271,Eksplikatsioon!$O272:$AG272),"")),"")</f>
        <v/>
      </c>
      <c r="AL271" s="52" t="str">
        <f>IFERROR(IF($G271=Tabelid!$L$6,$E271*S271,IFERROR($E271*S271/SUM($J271:$AB271)*(Eksplikatsioon!X272)/SUMPRODUCT($J271:$AB271,Eksplikatsioon!$O272:$AG272),"")),"")</f>
        <v/>
      </c>
      <c r="AM271" s="52" t="str">
        <f>IFERROR(IF($G271=Tabelid!$L$6,$E271*T271,IFERROR($E271*T271/SUM($J271:$AB271)*(Eksplikatsioon!Y272)/SUMPRODUCT($J271:$AB271,Eksplikatsioon!$O272:$AG272),"")),"")</f>
        <v/>
      </c>
      <c r="AN271" s="52" t="str">
        <f>IFERROR(IF($G271=Tabelid!$L$6,$E271*U271,IFERROR($E271*U271/SUM($J271:$AB271)*(Eksplikatsioon!Z272)/SUMPRODUCT($J271:$AB271,Eksplikatsioon!$O272:$AG272),"")),"")</f>
        <v/>
      </c>
      <c r="AO271" s="52" t="str">
        <f>IFERROR(IF($G271=Tabelid!$L$6,$E271*V271,IFERROR($E271*V271/SUM($J271:$AB271)*(Eksplikatsioon!AA272)/SUMPRODUCT($J271:$AB271,Eksplikatsioon!$O272:$AG272),"")),"")</f>
        <v/>
      </c>
      <c r="AP271" s="52" t="str">
        <f>IFERROR(IF($G271=Tabelid!$L$6,$E271*W271,IFERROR($E271*W271/SUM($J271:$AB271)*(Eksplikatsioon!AB272)/SUMPRODUCT($J271:$AB271,Eksplikatsioon!$O272:$AG272),"")),"")</f>
        <v/>
      </c>
      <c r="AQ271" s="52" t="str">
        <f>IFERROR(IF($G271=Tabelid!$L$6,$E271*X271,IFERROR($E271*X271/SUM($J271:$AB271)*(Eksplikatsioon!AC272)/SUMPRODUCT($J271:$AB271,Eksplikatsioon!$O272:$AG272),"")),"")</f>
        <v/>
      </c>
      <c r="AR271" s="52" t="str">
        <f>IFERROR(IF($G271=Tabelid!$L$6,$E271*Y271,IFERROR($E271*Y271/SUM($J271:$AB271)*(Eksplikatsioon!AD272)/SUMPRODUCT($J271:$AB271,Eksplikatsioon!$O272:$AG272),"")),"")</f>
        <v/>
      </c>
      <c r="AS271" s="52" t="str">
        <f>IFERROR(IF($G271=Tabelid!$L$6,$E271*Z271,IFERROR($E271*Z271/SUM($J271:$AB271)*(Eksplikatsioon!AE272)/SUMPRODUCT($J271:$AB271,Eksplikatsioon!$O272:$AG272),"")),"")</f>
        <v/>
      </c>
      <c r="AT271" s="52" t="str">
        <f>IFERROR(IF($G271=Tabelid!$L$6,$E271*AA271,IFERROR($E271*AA271/SUM($J271:$AB271)*(Eksplikatsioon!AF272)/SUMPRODUCT($J271:$AB271,Eksplikatsioon!$O272:$AG272),"")),"")</f>
        <v/>
      </c>
      <c r="AU271" s="52" t="str">
        <f>IFERROR(IF($G271=Tabelid!$L$6,$E271*AB271,IFERROR($E271*AB271/SUM($J271:$AB271)*(Eksplikatsioon!AG272)/SUMPRODUCT($J271:$AB271,Eksplikatsioon!$O272:$AG272),"")),"")</f>
        <v/>
      </c>
    </row>
    <row r="272" spans="1:47" x14ac:dyDescent="0.25">
      <c r="A272" s="38" t="str">
        <f>IF(Eksplikatsioon!A273=0,"",Eksplikatsioon!A273)</f>
        <v/>
      </c>
      <c r="B272" s="38" t="str">
        <f>IF(Eksplikatsioon!B273=0,"",Eksplikatsioon!B273)</f>
        <v/>
      </c>
      <c r="C272" s="38" t="str">
        <f>IF(Eksplikatsioon!C273=0,"",Eksplikatsioon!C273)</f>
        <v/>
      </c>
      <c r="D272" s="38" t="str">
        <f>IF(Eksplikatsioon!D273=0,"",Eksplikatsioon!D273)</f>
        <v/>
      </c>
      <c r="E272" s="38" t="str">
        <f>IF(Eksplikatsioon!F273=0,"",Eksplikatsioon!F273)</f>
        <v/>
      </c>
      <c r="F272" s="38" t="str">
        <f>IF(Eksplikatsioon!H273=0,"",Eksplikatsioon!H273)</f>
        <v/>
      </c>
      <c r="G272" s="38" t="str">
        <f>IF(Eksplikatsioon!J273=0,"",Eksplikatsioon!J273)</f>
        <v/>
      </c>
      <c r="H272" s="38" t="str">
        <f>IF(Eksplikatsioon!K273=0,"",Eksplikatsioon!K273)</f>
        <v/>
      </c>
      <c r="I272" s="38" t="str">
        <f>IF(Eksplikatsioon!L273=0,"",Eksplikatsioon!L273)</f>
        <v/>
      </c>
      <c r="J272" s="52"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52"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52"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52"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52"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52"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52"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52"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52"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52"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52"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52"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52"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52"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52"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52"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52"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52"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52"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52" t="str">
        <f>IFERROR(IF($G272=Tabelid!$L$6,$E272*J272,IFERROR($E272*J272/SUM($J272:$AB272)*(Eksplikatsioon!O273)/SUMPRODUCT($J272:$AB272,Eksplikatsioon!$O273:$AG273),"")),"")</f>
        <v/>
      </c>
      <c r="AD272" s="52" t="str">
        <f>IFERROR(IF($G272=Tabelid!$L$6,$E272*K272,IFERROR($E272*K272/SUM($J272:$AB272)*(Eksplikatsioon!P273)/SUMPRODUCT($J272:$AB272,Eksplikatsioon!$O273:$AG273),"")),"")</f>
        <v/>
      </c>
      <c r="AE272" s="52" t="str">
        <f>IFERROR(IF($G272=Tabelid!$L$6,$E272*L272,IFERROR($E272*L272/SUM($J272:$AB272)*(Eksplikatsioon!Q273)/SUMPRODUCT($J272:$AB272,Eksplikatsioon!$O273:$AG273),"")),"")</f>
        <v/>
      </c>
      <c r="AF272" s="52" t="str">
        <f>IFERROR(IF($G272=Tabelid!$L$6,$E272*M272,IFERROR($E272*M272/SUM($J272:$AB272)*(Eksplikatsioon!R273)/SUMPRODUCT($J272:$AB272,Eksplikatsioon!$O273:$AG273),"")),"")</f>
        <v/>
      </c>
      <c r="AG272" s="52" t="str">
        <f>IFERROR(IF($G272=Tabelid!$L$6,$E272*N272,IFERROR($E272*N272/SUM($J272:$AB272)*(Eksplikatsioon!S273)/SUMPRODUCT($J272:$AB272,Eksplikatsioon!$O273:$AG273),"")),"")</f>
        <v/>
      </c>
      <c r="AH272" s="52" t="str">
        <f>IFERROR(IF($G272=Tabelid!$L$6,$E272*O272,IFERROR($E272*O272/SUM($J272:$AB272)*(Eksplikatsioon!T273)/SUMPRODUCT($J272:$AB272,Eksplikatsioon!$O273:$AG273),"")),"")</f>
        <v/>
      </c>
      <c r="AI272" s="52" t="str">
        <f>IFERROR(IF($G272=Tabelid!$L$6,$E272*P272,IFERROR($E272*P272/SUM($J272:$AB272)*(Eksplikatsioon!U273)/SUMPRODUCT($J272:$AB272,Eksplikatsioon!$O273:$AG273),"")),"")</f>
        <v/>
      </c>
      <c r="AJ272" s="52" t="str">
        <f>IFERROR(IF($G272=Tabelid!$L$6,$E272*Q272,IFERROR($E272*Q272/SUM($J272:$AB272)*(Eksplikatsioon!V273)/SUMPRODUCT($J272:$AB272,Eksplikatsioon!$O273:$AG273),"")),"")</f>
        <v/>
      </c>
      <c r="AK272" s="52" t="str">
        <f>IFERROR(IF($G272=Tabelid!$L$6,$E272*R272,IFERROR($E272*R272/SUM($J272:$AB272)*(Eksplikatsioon!W273)/SUMPRODUCT($J272:$AB272,Eksplikatsioon!$O273:$AG273),"")),"")</f>
        <v/>
      </c>
      <c r="AL272" s="52" t="str">
        <f>IFERROR(IF($G272=Tabelid!$L$6,$E272*S272,IFERROR($E272*S272/SUM($J272:$AB272)*(Eksplikatsioon!X273)/SUMPRODUCT($J272:$AB272,Eksplikatsioon!$O273:$AG273),"")),"")</f>
        <v/>
      </c>
      <c r="AM272" s="52" t="str">
        <f>IFERROR(IF($G272=Tabelid!$L$6,$E272*T272,IFERROR($E272*T272/SUM($J272:$AB272)*(Eksplikatsioon!Y273)/SUMPRODUCT($J272:$AB272,Eksplikatsioon!$O273:$AG273),"")),"")</f>
        <v/>
      </c>
      <c r="AN272" s="52" t="str">
        <f>IFERROR(IF($G272=Tabelid!$L$6,$E272*U272,IFERROR($E272*U272/SUM($J272:$AB272)*(Eksplikatsioon!Z273)/SUMPRODUCT($J272:$AB272,Eksplikatsioon!$O273:$AG273),"")),"")</f>
        <v/>
      </c>
      <c r="AO272" s="52" t="str">
        <f>IFERROR(IF($G272=Tabelid!$L$6,$E272*V272,IFERROR($E272*V272/SUM($J272:$AB272)*(Eksplikatsioon!AA273)/SUMPRODUCT($J272:$AB272,Eksplikatsioon!$O273:$AG273),"")),"")</f>
        <v/>
      </c>
      <c r="AP272" s="52" t="str">
        <f>IFERROR(IF($G272=Tabelid!$L$6,$E272*W272,IFERROR($E272*W272/SUM($J272:$AB272)*(Eksplikatsioon!AB273)/SUMPRODUCT($J272:$AB272,Eksplikatsioon!$O273:$AG273),"")),"")</f>
        <v/>
      </c>
      <c r="AQ272" s="52" t="str">
        <f>IFERROR(IF($G272=Tabelid!$L$6,$E272*X272,IFERROR($E272*X272/SUM($J272:$AB272)*(Eksplikatsioon!AC273)/SUMPRODUCT($J272:$AB272,Eksplikatsioon!$O273:$AG273),"")),"")</f>
        <v/>
      </c>
      <c r="AR272" s="52" t="str">
        <f>IFERROR(IF($G272=Tabelid!$L$6,$E272*Y272,IFERROR($E272*Y272/SUM($J272:$AB272)*(Eksplikatsioon!AD273)/SUMPRODUCT($J272:$AB272,Eksplikatsioon!$O273:$AG273),"")),"")</f>
        <v/>
      </c>
      <c r="AS272" s="52" t="str">
        <f>IFERROR(IF($G272=Tabelid!$L$6,$E272*Z272,IFERROR($E272*Z272/SUM($J272:$AB272)*(Eksplikatsioon!AE273)/SUMPRODUCT($J272:$AB272,Eksplikatsioon!$O273:$AG273),"")),"")</f>
        <v/>
      </c>
      <c r="AT272" s="52" t="str">
        <f>IFERROR(IF($G272=Tabelid!$L$6,$E272*AA272,IFERROR($E272*AA272/SUM($J272:$AB272)*(Eksplikatsioon!AF273)/SUMPRODUCT($J272:$AB272,Eksplikatsioon!$O273:$AG273),"")),"")</f>
        <v/>
      </c>
      <c r="AU272" s="52" t="str">
        <f>IFERROR(IF($G272=Tabelid!$L$6,$E272*AB272,IFERROR($E272*AB272/SUM($J272:$AB272)*(Eksplikatsioon!AG273)/SUMPRODUCT($J272:$AB272,Eksplikatsioon!$O273:$AG273),"")),"")</f>
        <v/>
      </c>
    </row>
    <row r="273" spans="1:47" x14ac:dyDescent="0.25">
      <c r="A273" s="38" t="str">
        <f>IF(Eksplikatsioon!A274=0,"",Eksplikatsioon!A274)</f>
        <v/>
      </c>
      <c r="B273" s="38" t="str">
        <f>IF(Eksplikatsioon!B274=0,"",Eksplikatsioon!B274)</f>
        <v/>
      </c>
      <c r="C273" s="38" t="str">
        <f>IF(Eksplikatsioon!C274=0,"",Eksplikatsioon!C274)</f>
        <v/>
      </c>
      <c r="D273" s="38" t="str">
        <f>IF(Eksplikatsioon!D274=0,"",Eksplikatsioon!D274)</f>
        <v/>
      </c>
      <c r="E273" s="38" t="str">
        <f>IF(Eksplikatsioon!F274=0,"",Eksplikatsioon!F274)</f>
        <v/>
      </c>
      <c r="F273" s="38" t="str">
        <f>IF(Eksplikatsioon!H274=0,"",Eksplikatsioon!H274)</f>
        <v/>
      </c>
      <c r="G273" s="38" t="str">
        <f>IF(Eksplikatsioon!J274=0,"",Eksplikatsioon!J274)</f>
        <v/>
      </c>
      <c r="H273" s="38" t="str">
        <f>IF(Eksplikatsioon!K274=0,"",Eksplikatsioon!K274)</f>
        <v/>
      </c>
      <c r="I273" s="38" t="str">
        <f>IF(Eksplikatsioon!L274=0,"",Eksplikatsioon!L274)</f>
        <v/>
      </c>
      <c r="J273" s="52"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52"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52"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52"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52"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52"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52"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52"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52"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52"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52"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52"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52"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52"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52"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52"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52"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52"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52"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52" t="str">
        <f>IFERROR(IF($G273=Tabelid!$L$6,$E273*J273,IFERROR($E273*J273/SUM($J273:$AB273)*(Eksplikatsioon!O274)/SUMPRODUCT($J273:$AB273,Eksplikatsioon!$O274:$AG274),"")),"")</f>
        <v/>
      </c>
      <c r="AD273" s="52" t="str">
        <f>IFERROR(IF($G273=Tabelid!$L$6,$E273*K273,IFERROR($E273*K273/SUM($J273:$AB273)*(Eksplikatsioon!P274)/SUMPRODUCT($J273:$AB273,Eksplikatsioon!$O274:$AG274),"")),"")</f>
        <v/>
      </c>
      <c r="AE273" s="52" t="str">
        <f>IFERROR(IF($G273=Tabelid!$L$6,$E273*L273,IFERROR($E273*L273/SUM($J273:$AB273)*(Eksplikatsioon!Q274)/SUMPRODUCT($J273:$AB273,Eksplikatsioon!$O274:$AG274),"")),"")</f>
        <v/>
      </c>
      <c r="AF273" s="52" t="str">
        <f>IFERROR(IF($G273=Tabelid!$L$6,$E273*M273,IFERROR($E273*M273/SUM($J273:$AB273)*(Eksplikatsioon!R274)/SUMPRODUCT($J273:$AB273,Eksplikatsioon!$O274:$AG274),"")),"")</f>
        <v/>
      </c>
      <c r="AG273" s="52" t="str">
        <f>IFERROR(IF($G273=Tabelid!$L$6,$E273*N273,IFERROR($E273*N273/SUM($J273:$AB273)*(Eksplikatsioon!S274)/SUMPRODUCT($J273:$AB273,Eksplikatsioon!$O274:$AG274),"")),"")</f>
        <v/>
      </c>
      <c r="AH273" s="52" t="str">
        <f>IFERROR(IF($G273=Tabelid!$L$6,$E273*O273,IFERROR($E273*O273/SUM($J273:$AB273)*(Eksplikatsioon!T274)/SUMPRODUCT($J273:$AB273,Eksplikatsioon!$O274:$AG274),"")),"")</f>
        <v/>
      </c>
      <c r="AI273" s="52" t="str">
        <f>IFERROR(IF($G273=Tabelid!$L$6,$E273*P273,IFERROR($E273*P273/SUM($J273:$AB273)*(Eksplikatsioon!U274)/SUMPRODUCT($J273:$AB273,Eksplikatsioon!$O274:$AG274),"")),"")</f>
        <v/>
      </c>
      <c r="AJ273" s="52" t="str">
        <f>IFERROR(IF($G273=Tabelid!$L$6,$E273*Q273,IFERROR($E273*Q273/SUM($J273:$AB273)*(Eksplikatsioon!V274)/SUMPRODUCT($J273:$AB273,Eksplikatsioon!$O274:$AG274),"")),"")</f>
        <v/>
      </c>
      <c r="AK273" s="52" t="str">
        <f>IFERROR(IF($G273=Tabelid!$L$6,$E273*R273,IFERROR($E273*R273/SUM($J273:$AB273)*(Eksplikatsioon!W274)/SUMPRODUCT($J273:$AB273,Eksplikatsioon!$O274:$AG274),"")),"")</f>
        <v/>
      </c>
      <c r="AL273" s="52" t="str">
        <f>IFERROR(IF($G273=Tabelid!$L$6,$E273*S273,IFERROR($E273*S273/SUM($J273:$AB273)*(Eksplikatsioon!X274)/SUMPRODUCT($J273:$AB273,Eksplikatsioon!$O274:$AG274),"")),"")</f>
        <v/>
      </c>
      <c r="AM273" s="52" t="str">
        <f>IFERROR(IF($G273=Tabelid!$L$6,$E273*T273,IFERROR($E273*T273/SUM($J273:$AB273)*(Eksplikatsioon!Y274)/SUMPRODUCT($J273:$AB273,Eksplikatsioon!$O274:$AG274),"")),"")</f>
        <v/>
      </c>
      <c r="AN273" s="52" t="str">
        <f>IFERROR(IF($G273=Tabelid!$L$6,$E273*U273,IFERROR($E273*U273/SUM($J273:$AB273)*(Eksplikatsioon!Z274)/SUMPRODUCT($J273:$AB273,Eksplikatsioon!$O274:$AG274),"")),"")</f>
        <v/>
      </c>
      <c r="AO273" s="52" t="str">
        <f>IFERROR(IF($G273=Tabelid!$L$6,$E273*V273,IFERROR($E273*V273/SUM($J273:$AB273)*(Eksplikatsioon!AA274)/SUMPRODUCT($J273:$AB273,Eksplikatsioon!$O274:$AG274),"")),"")</f>
        <v/>
      </c>
      <c r="AP273" s="52" t="str">
        <f>IFERROR(IF($G273=Tabelid!$L$6,$E273*W273,IFERROR($E273*W273/SUM($J273:$AB273)*(Eksplikatsioon!AB274)/SUMPRODUCT($J273:$AB273,Eksplikatsioon!$O274:$AG274),"")),"")</f>
        <v/>
      </c>
      <c r="AQ273" s="52" t="str">
        <f>IFERROR(IF($G273=Tabelid!$L$6,$E273*X273,IFERROR($E273*X273/SUM($J273:$AB273)*(Eksplikatsioon!AC274)/SUMPRODUCT($J273:$AB273,Eksplikatsioon!$O274:$AG274),"")),"")</f>
        <v/>
      </c>
      <c r="AR273" s="52" t="str">
        <f>IFERROR(IF($G273=Tabelid!$L$6,$E273*Y273,IFERROR($E273*Y273/SUM($J273:$AB273)*(Eksplikatsioon!AD274)/SUMPRODUCT($J273:$AB273,Eksplikatsioon!$O274:$AG274),"")),"")</f>
        <v/>
      </c>
      <c r="AS273" s="52" t="str">
        <f>IFERROR(IF($G273=Tabelid!$L$6,$E273*Z273,IFERROR($E273*Z273/SUM($J273:$AB273)*(Eksplikatsioon!AE274)/SUMPRODUCT($J273:$AB273,Eksplikatsioon!$O274:$AG274),"")),"")</f>
        <v/>
      </c>
      <c r="AT273" s="52" t="str">
        <f>IFERROR(IF($G273=Tabelid!$L$6,$E273*AA273,IFERROR($E273*AA273/SUM($J273:$AB273)*(Eksplikatsioon!AF274)/SUMPRODUCT($J273:$AB273,Eksplikatsioon!$O274:$AG274),"")),"")</f>
        <v/>
      </c>
      <c r="AU273" s="52" t="str">
        <f>IFERROR(IF($G273=Tabelid!$L$6,$E273*AB273,IFERROR($E273*AB273/SUM($J273:$AB273)*(Eksplikatsioon!AG274)/SUMPRODUCT($J273:$AB273,Eksplikatsioon!$O274:$AG274),"")),"")</f>
        <v/>
      </c>
    </row>
    <row r="274" spans="1:47" x14ac:dyDescent="0.25">
      <c r="A274" s="38" t="str">
        <f>IF(Eksplikatsioon!A275=0,"",Eksplikatsioon!A275)</f>
        <v/>
      </c>
      <c r="B274" s="38" t="str">
        <f>IF(Eksplikatsioon!B275=0,"",Eksplikatsioon!B275)</f>
        <v/>
      </c>
      <c r="C274" s="38" t="str">
        <f>IF(Eksplikatsioon!C275=0,"",Eksplikatsioon!C275)</f>
        <v/>
      </c>
      <c r="D274" s="38" t="str">
        <f>IF(Eksplikatsioon!D275=0,"",Eksplikatsioon!D275)</f>
        <v/>
      </c>
      <c r="E274" s="38" t="str">
        <f>IF(Eksplikatsioon!F275=0,"",Eksplikatsioon!F275)</f>
        <v/>
      </c>
      <c r="F274" s="38" t="str">
        <f>IF(Eksplikatsioon!H275=0,"",Eksplikatsioon!H275)</f>
        <v/>
      </c>
      <c r="G274" s="38" t="str">
        <f>IF(Eksplikatsioon!J275=0,"",Eksplikatsioon!J275)</f>
        <v/>
      </c>
      <c r="H274" s="38" t="str">
        <f>IF(Eksplikatsioon!K275=0,"",Eksplikatsioon!K275)</f>
        <v/>
      </c>
      <c r="I274" s="38" t="str">
        <f>IF(Eksplikatsioon!L275=0,"",Eksplikatsioon!L275)</f>
        <v/>
      </c>
      <c r="J274" s="52"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52"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52"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52"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52"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52"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52"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52"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52"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52"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52"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52"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52"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52"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52"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52"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52"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52"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52"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52" t="str">
        <f>IFERROR(IF($G274=Tabelid!$L$6,$E274*J274,IFERROR($E274*J274/SUM($J274:$AB274)*(Eksplikatsioon!O275)/SUMPRODUCT($J274:$AB274,Eksplikatsioon!$O275:$AG275),"")),"")</f>
        <v/>
      </c>
      <c r="AD274" s="52" t="str">
        <f>IFERROR(IF($G274=Tabelid!$L$6,$E274*K274,IFERROR($E274*K274/SUM($J274:$AB274)*(Eksplikatsioon!P275)/SUMPRODUCT($J274:$AB274,Eksplikatsioon!$O275:$AG275),"")),"")</f>
        <v/>
      </c>
      <c r="AE274" s="52" t="str">
        <f>IFERROR(IF($G274=Tabelid!$L$6,$E274*L274,IFERROR($E274*L274/SUM($J274:$AB274)*(Eksplikatsioon!Q275)/SUMPRODUCT($J274:$AB274,Eksplikatsioon!$O275:$AG275),"")),"")</f>
        <v/>
      </c>
      <c r="AF274" s="52" t="str">
        <f>IFERROR(IF($G274=Tabelid!$L$6,$E274*M274,IFERROR($E274*M274/SUM($J274:$AB274)*(Eksplikatsioon!R275)/SUMPRODUCT($J274:$AB274,Eksplikatsioon!$O275:$AG275),"")),"")</f>
        <v/>
      </c>
      <c r="AG274" s="52" t="str">
        <f>IFERROR(IF($G274=Tabelid!$L$6,$E274*N274,IFERROR($E274*N274/SUM($J274:$AB274)*(Eksplikatsioon!S275)/SUMPRODUCT($J274:$AB274,Eksplikatsioon!$O275:$AG275),"")),"")</f>
        <v/>
      </c>
      <c r="AH274" s="52" t="str">
        <f>IFERROR(IF($G274=Tabelid!$L$6,$E274*O274,IFERROR($E274*O274/SUM($J274:$AB274)*(Eksplikatsioon!T275)/SUMPRODUCT($J274:$AB274,Eksplikatsioon!$O275:$AG275),"")),"")</f>
        <v/>
      </c>
      <c r="AI274" s="52" t="str">
        <f>IFERROR(IF($G274=Tabelid!$L$6,$E274*P274,IFERROR($E274*P274/SUM($J274:$AB274)*(Eksplikatsioon!U275)/SUMPRODUCT($J274:$AB274,Eksplikatsioon!$O275:$AG275),"")),"")</f>
        <v/>
      </c>
      <c r="AJ274" s="52" t="str">
        <f>IFERROR(IF($G274=Tabelid!$L$6,$E274*Q274,IFERROR($E274*Q274/SUM($J274:$AB274)*(Eksplikatsioon!V275)/SUMPRODUCT($J274:$AB274,Eksplikatsioon!$O275:$AG275),"")),"")</f>
        <v/>
      </c>
      <c r="AK274" s="52" t="str">
        <f>IFERROR(IF($G274=Tabelid!$L$6,$E274*R274,IFERROR($E274*R274/SUM($J274:$AB274)*(Eksplikatsioon!W275)/SUMPRODUCT($J274:$AB274,Eksplikatsioon!$O275:$AG275),"")),"")</f>
        <v/>
      </c>
      <c r="AL274" s="52" t="str">
        <f>IFERROR(IF($G274=Tabelid!$L$6,$E274*S274,IFERROR($E274*S274/SUM($J274:$AB274)*(Eksplikatsioon!X275)/SUMPRODUCT($J274:$AB274,Eksplikatsioon!$O275:$AG275),"")),"")</f>
        <v/>
      </c>
      <c r="AM274" s="52" t="str">
        <f>IFERROR(IF($G274=Tabelid!$L$6,$E274*T274,IFERROR($E274*T274/SUM($J274:$AB274)*(Eksplikatsioon!Y275)/SUMPRODUCT($J274:$AB274,Eksplikatsioon!$O275:$AG275),"")),"")</f>
        <v/>
      </c>
      <c r="AN274" s="52" t="str">
        <f>IFERROR(IF($G274=Tabelid!$L$6,$E274*U274,IFERROR($E274*U274/SUM($J274:$AB274)*(Eksplikatsioon!Z275)/SUMPRODUCT($J274:$AB274,Eksplikatsioon!$O275:$AG275),"")),"")</f>
        <v/>
      </c>
      <c r="AO274" s="52" t="str">
        <f>IFERROR(IF($G274=Tabelid!$L$6,$E274*V274,IFERROR($E274*V274/SUM($J274:$AB274)*(Eksplikatsioon!AA275)/SUMPRODUCT($J274:$AB274,Eksplikatsioon!$O275:$AG275),"")),"")</f>
        <v/>
      </c>
      <c r="AP274" s="52" t="str">
        <f>IFERROR(IF($G274=Tabelid!$L$6,$E274*W274,IFERROR($E274*W274/SUM($J274:$AB274)*(Eksplikatsioon!AB275)/SUMPRODUCT($J274:$AB274,Eksplikatsioon!$O275:$AG275),"")),"")</f>
        <v/>
      </c>
      <c r="AQ274" s="52" t="str">
        <f>IFERROR(IF($G274=Tabelid!$L$6,$E274*X274,IFERROR($E274*X274/SUM($J274:$AB274)*(Eksplikatsioon!AC275)/SUMPRODUCT($J274:$AB274,Eksplikatsioon!$O275:$AG275),"")),"")</f>
        <v/>
      </c>
      <c r="AR274" s="52" t="str">
        <f>IFERROR(IF($G274=Tabelid!$L$6,$E274*Y274,IFERROR($E274*Y274/SUM($J274:$AB274)*(Eksplikatsioon!AD275)/SUMPRODUCT($J274:$AB274,Eksplikatsioon!$O275:$AG275),"")),"")</f>
        <v/>
      </c>
      <c r="AS274" s="52" t="str">
        <f>IFERROR(IF($G274=Tabelid!$L$6,$E274*Z274,IFERROR($E274*Z274/SUM($J274:$AB274)*(Eksplikatsioon!AE275)/SUMPRODUCT($J274:$AB274,Eksplikatsioon!$O275:$AG275),"")),"")</f>
        <v/>
      </c>
      <c r="AT274" s="52" t="str">
        <f>IFERROR(IF($G274=Tabelid!$L$6,$E274*AA274,IFERROR($E274*AA274/SUM($J274:$AB274)*(Eksplikatsioon!AF275)/SUMPRODUCT($J274:$AB274,Eksplikatsioon!$O275:$AG275),"")),"")</f>
        <v/>
      </c>
      <c r="AU274" s="52" t="str">
        <f>IFERROR(IF($G274=Tabelid!$L$6,$E274*AB274,IFERROR($E274*AB274/SUM($J274:$AB274)*(Eksplikatsioon!AG275)/SUMPRODUCT($J274:$AB274,Eksplikatsioon!$O275:$AG275),"")),"")</f>
        <v/>
      </c>
    </row>
    <row r="275" spans="1:47" x14ac:dyDescent="0.25">
      <c r="A275" s="38" t="str">
        <f>IF(Eksplikatsioon!A276=0,"",Eksplikatsioon!A276)</f>
        <v/>
      </c>
      <c r="B275" s="38" t="str">
        <f>IF(Eksplikatsioon!B276=0,"",Eksplikatsioon!B276)</f>
        <v/>
      </c>
      <c r="C275" s="38" t="str">
        <f>IF(Eksplikatsioon!C276=0,"",Eksplikatsioon!C276)</f>
        <v/>
      </c>
      <c r="D275" s="38" t="str">
        <f>IF(Eksplikatsioon!D276=0,"",Eksplikatsioon!D276)</f>
        <v/>
      </c>
      <c r="E275" s="38" t="str">
        <f>IF(Eksplikatsioon!F276=0,"",Eksplikatsioon!F276)</f>
        <v/>
      </c>
      <c r="F275" s="38" t="str">
        <f>IF(Eksplikatsioon!H276=0,"",Eksplikatsioon!H276)</f>
        <v/>
      </c>
      <c r="G275" s="38" t="str">
        <f>IF(Eksplikatsioon!J276=0,"",Eksplikatsioon!J276)</f>
        <v/>
      </c>
      <c r="H275" s="38" t="str">
        <f>IF(Eksplikatsioon!K276=0,"",Eksplikatsioon!K276)</f>
        <v/>
      </c>
      <c r="I275" s="38" t="str">
        <f>IF(Eksplikatsioon!L276=0,"",Eksplikatsioon!L276)</f>
        <v/>
      </c>
      <c r="J275" s="52"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52"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52"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52"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52"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52"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52"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52"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52"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52"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52"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52"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52"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52"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52"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52"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52"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52"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52"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52" t="str">
        <f>IFERROR(IF($G275=Tabelid!$L$6,$E275*J275,IFERROR($E275*J275/SUM($J275:$AB275)*(Eksplikatsioon!O276)/SUMPRODUCT($J275:$AB275,Eksplikatsioon!$O276:$AG276),"")),"")</f>
        <v/>
      </c>
      <c r="AD275" s="52" t="str">
        <f>IFERROR(IF($G275=Tabelid!$L$6,$E275*K275,IFERROR($E275*K275/SUM($J275:$AB275)*(Eksplikatsioon!P276)/SUMPRODUCT($J275:$AB275,Eksplikatsioon!$O276:$AG276),"")),"")</f>
        <v/>
      </c>
      <c r="AE275" s="52" t="str">
        <f>IFERROR(IF($G275=Tabelid!$L$6,$E275*L275,IFERROR($E275*L275/SUM($J275:$AB275)*(Eksplikatsioon!Q276)/SUMPRODUCT($J275:$AB275,Eksplikatsioon!$O276:$AG276),"")),"")</f>
        <v/>
      </c>
      <c r="AF275" s="52" t="str">
        <f>IFERROR(IF($G275=Tabelid!$L$6,$E275*M275,IFERROR($E275*M275/SUM($J275:$AB275)*(Eksplikatsioon!R276)/SUMPRODUCT($J275:$AB275,Eksplikatsioon!$O276:$AG276),"")),"")</f>
        <v/>
      </c>
      <c r="AG275" s="52" t="str">
        <f>IFERROR(IF($G275=Tabelid!$L$6,$E275*N275,IFERROR($E275*N275/SUM($J275:$AB275)*(Eksplikatsioon!S276)/SUMPRODUCT($J275:$AB275,Eksplikatsioon!$O276:$AG276),"")),"")</f>
        <v/>
      </c>
      <c r="AH275" s="52" t="str">
        <f>IFERROR(IF($G275=Tabelid!$L$6,$E275*O275,IFERROR($E275*O275/SUM($J275:$AB275)*(Eksplikatsioon!T276)/SUMPRODUCT($J275:$AB275,Eksplikatsioon!$O276:$AG276),"")),"")</f>
        <v/>
      </c>
      <c r="AI275" s="52" t="str">
        <f>IFERROR(IF($G275=Tabelid!$L$6,$E275*P275,IFERROR($E275*P275/SUM($J275:$AB275)*(Eksplikatsioon!U276)/SUMPRODUCT($J275:$AB275,Eksplikatsioon!$O276:$AG276),"")),"")</f>
        <v/>
      </c>
      <c r="AJ275" s="52" t="str">
        <f>IFERROR(IF($G275=Tabelid!$L$6,$E275*Q275,IFERROR($E275*Q275/SUM($J275:$AB275)*(Eksplikatsioon!V276)/SUMPRODUCT($J275:$AB275,Eksplikatsioon!$O276:$AG276),"")),"")</f>
        <v/>
      </c>
      <c r="AK275" s="52" t="str">
        <f>IFERROR(IF($G275=Tabelid!$L$6,$E275*R275,IFERROR($E275*R275/SUM($J275:$AB275)*(Eksplikatsioon!W276)/SUMPRODUCT($J275:$AB275,Eksplikatsioon!$O276:$AG276),"")),"")</f>
        <v/>
      </c>
      <c r="AL275" s="52" t="str">
        <f>IFERROR(IF($G275=Tabelid!$L$6,$E275*S275,IFERROR($E275*S275/SUM($J275:$AB275)*(Eksplikatsioon!X276)/SUMPRODUCT($J275:$AB275,Eksplikatsioon!$O276:$AG276),"")),"")</f>
        <v/>
      </c>
      <c r="AM275" s="52" t="str">
        <f>IFERROR(IF($G275=Tabelid!$L$6,$E275*T275,IFERROR($E275*T275/SUM($J275:$AB275)*(Eksplikatsioon!Y276)/SUMPRODUCT($J275:$AB275,Eksplikatsioon!$O276:$AG276),"")),"")</f>
        <v/>
      </c>
      <c r="AN275" s="52" t="str">
        <f>IFERROR(IF($G275=Tabelid!$L$6,$E275*U275,IFERROR($E275*U275/SUM($J275:$AB275)*(Eksplikatsioon!Z276)/SUMPRODUCT($J275:$AB275,Eksplikatsioon!$O276:$AG276),"")),"")</f>
        <v/>
      </c>
      <c r="AO275" s="52" t="str">
        <f>IFERROR(IF($G275=Tabelid!$L$6,$E275*V275,IFERROR($E275*V275/SUM($J275:$AB275)*(Eksplikatsioon!AA276)/SUMPRODUCT($J275:$AB275,Eksplikatsioon!$O276:$AG276),"")),"")</f>
        <v/>
      </c>
      <c r="AP275" s="52" t="str">
        <f>IFERROR(IF($G275=Tabelid!$L$6,$E275*W275,IFERROR($E275*W275/SUM($J275:$AB275)*(Eksplikatsioon!AB276)/SUMPRODUCT($J275:$AB275,Eksplikatsioon!$O276:$AG276),"")),"")</f>
        <v/>
      </c>
      <c r="AQ275" s="52" t="str">
        <f>IFERROR(IF($G275=Tabelid!$L$6,$E275*X275,IFERROR($E275*X275/SUM($J275:$AB275)*(Eksplikatsioon!AC276)/SUMPRODUCT($J275:$AB275,Eksplikatsioon!$O276:$AG276),"")),"")</f>
        <v/>
      </c>
      <c r="AR275" s="52" t="str">
        <f>IFERROR(IF($G275=Tabelid!$L$6,$E275*Y275,IFERROR($E275*Y275/SUM($J275:$AB275)*(Eksplikatsioon!AD276)/SUMPRODUCT($J275:$AB275,Eksplikatsioon!$O276:$AG276),"")),"")</f>
        <v/>
      </c>
      <c r="AS275" s="52" t="str">
        <f>IFERROR(IF($G275=Tabelid!$L$6,$E275*Z275,IFERROR($E275*Z275/SUM($J275:$AB275)*(Eksplikatsioon!AE276)/SUMPRODUCT($J275:$AB275,Eksplikatsioon!$O276:$AG276),"")),"")</f>
        <v/>
      </c>
      <c r="AT275" s="52" t="str">
        <f>IFERROR(IF($G275=Tabelid!$L$6,$E275*AA275,IFERROR($E275*AA275/SUM($J275:$AB275)*(Eksplikatsioon!AF276)/SUMPRODUCT($J275:$AB275,Eksplikatsioon!$O276:$AG276),"")),"")</f>
        <v/>
      </c>
      <c r="AU275" s="52" t="str">
        <f>IFERROR(IF($G275=Tabelid!$L$6,$E275*AB275,IFERROR($E275*AB275/SUM($J275:$AB275)*(Eksplikatsioon!AG276)/SUMPRODUCT($J275:$AB275,Eksplikatsioon!$O276:$AG276),"")),"")</f>
        <v/>
      </c>
    </row>
    <row r="276" spans="1:47" x14ac:dyDescent="0.25">
      <c r="A276" s="38" t="str">
        <f>IF(Eksplikatsioon!A277=0,"",Eksplikatsioon!A277)</f>
        <v/>
      </c>
      <c r="B276" s="38" t="str">
        <f>IF(Eksplikatsioon!B277=0,"",Eksplikatsioon!B277)</f>
        <v/>
      </c>
      <c r="C276" s="38" t="str">
        <f>IF(Eksplikatsioon!C277=0,"",Eksplikatsioon!C277)</f>
        <v/>
      </c>
      <c r="D276" s="38" t="str">
        <f>IF(Eksplikatsioon!D277=0,"",Eksplikatsioon!D277)</f>
        <v/>
      </c>
      <c r="E276" s="38" t="str">
        <f>IF(Eksplikatsioon!F277=0,"",Eksplikatsioon!F277)</f>
        <v/>
      </c>
      <c r="F276" s="38" t="str">
        <f>IF(Eksplikatsioon!H277=0,"",Eksplikatsioon!H277)</f>
        <v/>
      </c>
      <c r="G276" s="38" t="str">
        <f>IF(Eksplikatsioon!J277=0,"",Eksplikatsioon!J277)</f>
        <v/>
      </c>
      <c r="H276" s="38" t="str">
        <f>IF(Eksplikatsioon!K277=0,"",Eksplikatsioon!K277)</f>
        <v/>
      </c>
      <c r="I276" s="38" t="str">
        <f>IF(Eksplikatsioon!L277=0,"",Eksplikatsioon!L277)</f>
        <v/>
      </c>
      <c r="J276" s="52"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52"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52"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52"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52"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52"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52"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52"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52"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52"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52"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52"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52"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52"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52"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52"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52"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52"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52"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52" t="str">
        <f>IFERROR(IF($G276=Tabelid!$L$6,$E276*J276,IFERROR($E276*J276/SUM($J276:$AB276)*(Eksplikatsioon!O277)/SUMPRODUCT($J276:$AB276,Eksplikatsioon!$O277:$AG277),"")),"")</f>
        <v/>
      </c>
      <c r="AD276" s="52" t="str">
        <f>IFERROR(IF($G276=Tabelid!$L$6,$E276*K276,IFERROR($E276*K276/SUM($J276:$AB276)*(Eksplikatsioon!P277)/SUMPRODUCT($J276:$AB276,Eksplikatsioon!$O277:$AG277),"")),"")</f>
        <v/>
      </c>
      <c r="AE276" s="52" t="str">
        <f>IFERROR(IF($G276=Tabelid!$L$6,$E276*L276,IFERROR($E276*L276/SUM($J276:$AB276)*(Eksplikatsioon!Q277)/SUMPRODUCT($J276:$AB276,Eksplikatsioon!$O277:$AG277),"")),"")</f>
        <v/>
      </c>
      <c r="AF276" s="52" t="str">
        <f>IFERROR(IF($G276=Tabelid!$L$6,$E276*M276,IFERROR($E276*M276/SUM($J276:$AB276)*(Eksplikatsioon!R277)/SUMPRODUCT($J276:$AB276,Eksplikatsioon!$O277:$AG277),"")),"")</f>
        <v/>
      </c>
      <c r="AG276" s="52" t="str">
        <f>IFERROR(IF($G276=Tabelid!$L$6,$E276*N276,IFERROR($E276*N276/SUM($J276:$AB276)*(Eksplikatsioon!S277)/SUMPRODUCT($J276:$AB276,Eksplikatsioon!$O277:$AG277),"")),"")</f>
        <v/>
      </c>
      <c r="AH276" s="52" t="str">
        <f>IFERROR(IF($G276=Tabelid!$L$6,$E276*O276,IFERROR($E276*O276/SUM($J276:$AB276)*(Eksplikatsioon!T277)/SUMPRODUCT($J276:$AB276,Eksplikatsioon!$O277:$AG277),"")),"")</f>
        <v/>
      </c>
      <c r="AI276" s="52" t="str">
        <f>IFERROR(IF($G276=Tabelid!$L$6,$E276*P276,IFERROR($E276*P276/SUM($J276:$AB276)*(Eksplikatsioon!U277)/SUMPRODUCT($J276:$AB276,Eksplikatsioon!$O277:$AG277),"")),"")</f>
        <v/>
      </c>
      <c r="AJ276" s="52" t="str">
        <f>IFERROR(IF($G276=Tabelid!$L$6,$E276*Q276,IFERROR($E276*Q276/SUM($J276:$AB276)*(Eksplikatsioon!V277)/SUMPRODUCT($J276:$AB276,Eksplikatsioon!$O277:$AG277),"")),"")</f>
        <v/>
      </c>
      <c r="AK276" s="52" t="str">
        <f>IFERROR(IF($G276=Tabelid!$L$6,$E276*R276,IFERROR($E276*R276/SUM($J276:$AB276)*(Eksplikatsioon!W277)/SUMPRODUCT($J276:$AB276,Eksplikatsioon!$O277:$AG277),"")),"")</f>
        <v/>
      </c>
      <c r="AL276" s="52" t="str">
        <f>IFERROR(IF($G276=Tabelid!$L$6,$E276*S276,IFERROR($E276*S276/SUM($J276:$AB276)*(Eksplikatsioon!X277)/SUMPRODUCT($J276:$AB276,Eksplikatsioon!$O277:$AG277),"")),"")</f>
        <v/>
      </c>
      <c r="AM276" s="52" t="str">
        <f>IFERROR(IF($G276=Tabelid!$L$6,$E276*T276,IFERROR($E276*T276/SUM($J276:$AB276)*(Eksplikatsioon!Y277)/SUMPRODUCT($J276:$AB276,Eksplikatsioon!$O277:$AG277),"")),"")</f>
        <v/>
      </c>
      <c r="AN276" s="52" t="str">
        <f>IFERROR(IF($G276=Tabelid!$L$6,$E276*U276,IFERROR($E276*U276/SUM($J276:$AB276)*(Eksplikatsioon!Z277)/SUMPRODUCT($J276:$AB276,Eksplikatsioon!$O277:$AG277),"")),"")</f>
        <v/>
      </c>
      <c r="AO276" s="52" t="str">
        <f>IFERROR(IF($G276=Tabelid!$L$6,$E276*V276,IFERROR($E276*V276/SUM($J276:$AB276)*(Eksplikatsioon!AA277)/SUMPRODUCT($J276:$AB276,Eksplikatsioon!$O277:$AG277),"")),"")</f>
        <v/>
      </c>
      <c r="AP276" s="52" t="str">
        <f>IFERROR(IF($G276=Tabelid!$L$6,$E276*W276,IFERROR($E276*W276/SUM($J276:$AB276)*(Eksplikatsioon!AB277)/SUMPRODUCT($J276:$AB276,Eksplikatsioon!$O277:$AG277),"")),"")</f>
        <v/>
      </c>
      <c r="AQ276" s="52" t="str">
        <f>IFERROR(IF($G276=Tabelid!$L$6,$E276*X276,IFERROR($E276*X276/SUM($J276:$AB276)*(Eksplikatsioon!AC277)/SUMPRODUCT($J276:$AB276,Eksplikatsioon!$O277:$AG277),"")),"")</f>
        <v/>
      </c>
      <c r="AR276" s="52" t="str">
        <f>IFERROR(IF($G276=Tabelid!$L$6,$E276*Y276,IFERROR($E276*Y276/SUM($J276:$AB276)*(Eksplikatsioon!AD277)/SUMPRODUCT($J276:$AB276,Eksplikatsioon!$O277:$AG277),"")),"")</f>
        <v/>
      </c>
      <c r="AS276" s="52" t="str">
        <f>IFERROR(IF($G276=Tabelid!$L$6,$E276*Z276,IFERROR($E276*Z276/SUM($J276:$AB276)*(Eksplikatsioon!AE277)/SUMPRODUCT($J276:$AB276,Eksplikatsioon!$O277:$AG277),"")),"")</f>
        <v/>
      </c>
      <c r="AT276" s="52" t="str">
        <f>IFERROR(IF($G276=Tabelid!$L$6,$E276*AA276,IFERROR($E276*AA276/SUM($J276:$AB276)*(Eksplikatsioon!AF277)/SUMPRODUCT($J276:$AB276,Eksplikatsioon!$O277:$AG277),"")),"")</f>
        <v/>
      </c>
      <c r="AU276" s="52" t="str">
        <f>IFERROR(IF($G276=Tabelid!$L$6,$E276*AB276,IFERROR($E276*AB276/SUM($J276:$AB276)*(Eksplikatsioon!AG277)/SUMPRODUCT($J276:$AB276,Eksplikatsioon!$O277:$AG277),"")),"")</f>
        <v/>
      </c>
    </row>
    <row r="277" spans="1:47" x14ac:dyDescent="0.25">
      <c r="A277" s="38" t="str">
        <f>IF(Eksplikatsioon!A278=0,"",Eksplikatsioon!A278)</f>
        <v/>
      </c>
      <c r="B277" s="38" t="str">
        <f>IF(Eksplikatsioon!B278=0,"",Eksplikatsioon!B278)</f>
        <v/>
      </c>
      <c r="C277" s="38" t="str">
        <f>IF(Eksplikatsioon!C278=0,"",Eksplikatsioon!C278)</f>
        <v/>
      </c>
      <c r="D277" s="38" t="str">
        <f>IF(Eksplikatsioon!D278=0,"",Eksplikatsioon!D278)</f>
        <v/>
      </c>
      <c r="E277" s="38" t="str">
        <f>IF(Eksplikatsioon!F278=0,"",Eksplikatsioon!F278)</f>
        <v/>
      </c>
      <c r="F277" s="38" t="str">
        <f>IF(Eksplikatsioon!H278=0,"",Eksplikatsioon!H278)</f>
        <v/>
      </c>
      <c r="G277" s="38" t="str">
        <f>IF(Eksplikatsioon!J278=0,"",Eksplikatsioon!J278)</f>
        <v/>
      </c>
      <c r="H277" s="38" t="str">
        <f>IF(Eksplikatsioon!K278=0,"",Eksplikatsioon!K278)</f>
        <v/>
      </c>
      <c r="I277" s="38" t="str">
        <f>IF(Eksplikatsioon!L278=0,"",Eksplikatsioon!L278)</f>
        <v/>
      </c>
      <c r="J277" s="52"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52"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52"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52"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52"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52"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52"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52"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52"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52"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52"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52"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52"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52"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52"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52"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52"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52"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52"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52" t="str">
        <f>IFERROR(IF($G277=Tabelid!$L$6,$E277*J277,IFERROR($E277*J277/SUM($J277:$AB277)*(Eksplikatsioon!O278)/SUMPRODUCT($J277:$AB277,Eksplikatsioon!$O278:$AG278),"")),"")</f>
        <v/>
      </c>
      <c r="AD277" s="52" t="str">
        <f>IFERROR(IF($G277=Tabelid!$L$6,$E277*K277,IFERROR($E277*K277/SUM($J277:$AB277)*(Eksplikatsioon!P278)/SUMPRODUCT($J277:$AB277,Eksplikatsioon!$O278:$AG278),"")),"")</f>
        <v/>
      </c>
      <c r="AE277" s="52" t="str">
        <f>IFERROR(IF($G277=Tabelid!$L$6,$E277*L277,IFERROR($E277*L277/SUM($J277:$AB277)*(Eksplikatsioon!Q278)/SUMPRODUCT($J277:$AB277,Eksplikatsioon!$O278:$AG278),"")),"")</f>
        <v/>
      </c>
      <c r="AF277" s="52" t="str">
        <f>IFERROR(IF($G277=Tabelid!$L$6,$E277*M277,IFERROR($E277*M277/SUM($J277:$AB277)*(Eksplikatsioon!R278)/SUMPRODUCT($J277:$AB277,Eksplikatsioon!$O278:$AG278),"")),"")</f>
        <v/>
      </c>
      <c r="AG277" s="52" t="str">
        <f>IFERROR(IF($G277=Tabelid!$L$6,$E277*N277,IFERROR($E277*N277/SUM($J277:$AB277)*(Eksplikatsioon!S278)/SUMPRODUCT($J277:$AB277,Eksplikatsioon!$O278:$AG278),"")),"")</f>
        <v/>
      </c>
      <c r="AH277" s="52" t="str">
        <f>IFERROR(IF($G277=Tabelid!$L$6,$E277*O277,IFERROR($E277*O277/SUM($J277:$AB277)*(Eksplikatsioon!T278)/SUMPRODUCT($J277:$AB277,Eksplikatsioon!$O278:$AG278),"")),"")</f>
        <v/>
      </c>
      <c r="AI277" s="52" t="str">
        <f>IFERROR(IF($G277=Tabelid!$L$6,$E277*P277,IFERROR($E277*P277/SUM($J277:$AB277)*(Eksplikatsioon!U278)/SUMPRODUCT($J277:$AB277,Eksplikatsioon!$O278:$AG278),"")),"")</f>
        <v/>
      </c>
      <c r="AJ277" s="52" t="str">
        <f>IFERROR(IF($G277=Tabelid!$L$6,$E277*Q277,IFERROR($E277*Q277/SUM($J277:$AB277)*(Eksplikatsioon!V278)/SUMPRODUCT($J277:$AB277,Eksplikatsioon!$O278:$AG278),"")),"")</f>
        <v/>
      </c>
      <c r="AK277" s="52" t="str">
        <f>IFERROR(IF($G277=Tabelid!$L$6,$E277*R277,IFERROR($E277*R277/SUM($J277:$AB277)*(Eksplikatsioon!W278)/SUMPRODUCT($J277:$AB277,Eksplikatsioon!$O278:$AG278),"")),"")</f>
        <v/>
      </c>
      <c r="AL277" s="52" t="str">
        <f>IFERROR(IF($G277=Tabelid!$L$6,$E277*S277,IFERROR($E277*S277/SUM($J277:$AB277)*(Eksplikatsioon!X278)/SUMPRODUCT($J277:$AB277,Eksplikatsioon!$O278:$AG278),"")),"")</f>
        <v/>
      </c>
      <c r="AM277" s="52" t="str">
        <f>IFERROR(IF($G277=Tabelid!$L$6,$E277*T277,IFERROR($E277*T277/SUM($J277:$AB277)*(Eksplikatsioon!Y278)/SUMPRODUCT($J277:$AB277,Eksplikatsioon!$O278:$AG278),"")),"")</f>
        <v/>
      </c>
      <c r="AN277" s="52" t="str">
        <f>IFERROR(IF($G277=Tabelid!$L$6,$E277*U277,IFERROR($E277*U277/SUM($J277:$AB277)*(Eksplikatsioon!Z278)/SUMPRODUCT($J277:$AB277,Eksplikatsioon!$O278:$AG278),"")),"")</f>
        <v/>
      </c>
      <c r="AO277" s="52" t="str">
        <f>IFERROR(IF($G277=Tabelid!$L$6,$E277*V277,IFERROR($E277*V277/SUM($J277:$AB277)*(Eksplikatsioon!AA278)/SUMPRODUCT($J277:$AB277,Eksplikatsioon!$O278:$AG278),"")),"")</f>
        <v/>
      </c>
      <c r="AP277" s="52" t="str">
        <f>IFERROR(IF($G277=Tabelid!$L$6,$E277*W277,IFERROR($E277*W277/SUM($J277:$AB277)*(Eksplikatsioon!AB278)/SUMPRODUCT($J277:$AB277,Eksplikatsioon!$O278:$AG278),"")),"")</f>
        <v/>
      </c>
      <c r="AQ277" s="52" t="str">
        <f>IFERROR(IF($G277=Tabelid!$L$6,$E277*X277,IFERROR($E277*X277/SUM($J277:$AB277)*(Eksplikatsioon!AC278)/SUMPRODUCT($J277:$AB277,Eksplikatsioon!$O278:$AG278),"")),"")</f>
        <v/>
      </c>
      <c r="AR277" s="52" t="str">
        <f>IFERROR(IF($G277=Tabelid!$L$6,$E277*Y277,IFERROR($E277*Y277/SUM($J277:$AB277)*(Eksplikatsioon!AD278)/SUMPRODUCT($J277:$AB277,Eksplikatsioon!$O278:$AG278),"")),"")</f>
        <v/>
      </c>
      <c r="AS277" s="52" t="str">
        <f>IFERROR(IF($G277=Tabelid!$L$6,$E277*Z277,IFERROR($E277*Z277/SUM($J277:$AB277)*(Eksplikatsioon!AE278)/SUMPRODUCT($J277:$AB277,Eksplikatsioon!$O278:$AG278),"")),"")</f>
        <v/>
      </c>
      <c r="AT277" s="52" t="str">
        <f>IFERROR(IF($G277=Tabelid!$L$6,$E277*AA277,IFERROR($E277*AA277/SUM($J277:$AB277)*(Eksplikatsioon!AF278)/SUMPRODUCT($J277:$AB277,Eksplikatsioon!$O278:$AG278),"")),"")</f>
        <v/>
      </c>
      <c r="AU277" s="52" t="str">
        <f>IFERROR(IF($G277=Tabelid!$L$6,$E277*AB277,IFERROR($E277*AB277/SUM($J277:$AB277)*(Eksplikatsioon!AG278)/SUMPRODUCT($J277:$AB277,Eksplikatsioon!$O278:$AG278),"")),"")</f>
        <v/>
      </c>
    </row>
    <row r="278" spans="1:47" x14ac:dyDescent="0.25">
      <c r="A278" s="38" t="str">
        <f>IF(Eksplikatsioon!A279=0,"",Eksplikatsioon!A279)</f>
        <v/>
      </c>
      <c r="B278" s="38" t="str">
        <f>IF(Eksplikatsioon!B279=0,"",Eksplikatsioon!B279)</f>
        <v/>
      </c>
      <c r="C278" s="38" t="str">
        <f>IF(Eksplikatsioon!C279=0,"",Eksplikatsioon!C279)</f>
        <v/>
      </c>
      <c r="D278" s="38" t="str">
        <f>IF(Eksplikatsioon!D279=0,"",Eksplikatsioon!D279)</f>
        <v/>
      </c>
      <c r="E278" s="38" t="str">
        <f>IF(Eksplikatsioon!F279=0,"",Eksplikatsioon!F279)</f>
        <v/>
      </c>
      <c r="F278" s="38" t="str">
        <f>IF(Eksplikatsioon!H279=0,"",Eksplikatsioon!H279)</f>
        <v/>
      </c>
      <c r="G278" s="38" t="str">
        <f>IF(Eksplikatsioon!J279=0,"",Eksplikatsioon!J279)</f>
        <v/>
      </c>
      <c r="H278" s="38" t="str">
        <f>IF(Eksplikatsioon!K279=0,"",Eksplikatsioon!K279)</f>
        <v/>
      </c>
      <c r="I278" s="38" t="str">
        <f>IF(Eksplikatsioon!L279=0,"",Eksplikatsioon!L279)</f>
        <v/>
      </c>
      <c r="J278" s="52"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52"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52"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52"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52"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52"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52"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52"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52"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52"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52"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52"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52"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52"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52"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52"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52"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52"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52"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52" t="str">
        <f>IFERROR(IF($G278=Tabelid!$L$6,$E278*J278,IFERROR($E278*J278/SUM($J278:$AB278)*(Eksplikatsioon!O279)/SUMPRODUCT($J278:$AB278,Eksplikatsioon!$O279:$AG279),"")),"")</f>
        <v/>
      </c>
      <c r="AD278" s="52" t="str">
        <f>IFERROR(IF($G278=Tabelid!$L$6,$E278*K278,IFERROR($E278*K278/SUM($J278:$AB278)*(Eksplikatsioon!P279)/SUMPRODUCT($J278:$AB278,Eksplikatsioon!$O279:$AG279),"")),"")</f>
        <v/>
      </c>
      <c r="AE278" s="52" t="str">
        <f>IFERROR(IF($G278=Tabelid!$L$6,$E278*L278,IFERROR($E278*L278/SUM($J278:$AB278)*(Eksplikatsioon!Q279)/SUMPRODUCT($J278:$AB278,Eksplikatsioon!$O279:$AG279),"")),"")</f>
        <v/>
      </c>
      <c r="AF278" s="52" t="str">
        <f>IFERROR(IF($G278=Tabelid!$L$6,$E278*M278,IFERROR($E278*M278/SUM($J278:$AB278)*(Eksplikatsioon!R279)/SUMPRODUCT($J278:$AB278,Eksplikatsioon!$O279:$AG279),"")),"")</f>
        <v/>
      </c>
      <c r="AG278" s="52" t="str">
        <f>IFERROR(IF($G278=Tabelid!$L$6,$E278*N278,IFERROR($E278*N278/SUM($J278:$AB278)*(Eksplikatsioon!S279)/SUMPRODUCT($J278:$AB278,Eksplikatsioon!$O279:$AG279),"")),"")</f>
        <v/>
      </c>
      <c r="AH278" s="52" t="str">
        <f>IFERROR(IF($G278=Tabelid!$L$6,$E278*O278,IFERROR($E278*O278/SUM($J278:$AB278)*(Eksplikatsioon!T279)/SUMPRODUCT($J278:$AB278,Eksplikatsioon!$O279:$AG279),"")),"")</f>
        <v/>
      </c>
      <c r="AI278" s="52" t="str">
        <f>IFERROR(IF($G278=Tabelid!$L$6,$E278*P278,IFERROR($E278*P278/SUM($J278:$AB278)*(Eksplikatsioon!U279)/SUMPRODUCT($J278:$AB278,Eksplikatsioon!$O279:$AG279),"")),"")</f>
        <v/>
      </c>
      <c r="AJ278" s="52" t="str">
        <f>IFERROR(IF($G278=Tabelid!$L$6,$E278*Q278,IFERROR($E278*Q278/SUM($J278:$AB278)*(Eksplikatsioon!V279)/SUMPRODUCT($J278:$AB278,Eksplikatsioon!$O279:$AG279),"")),"")</f>
        <v/>
      </c>
      <c r="AK278" s="52" t="str">
        <f>IFERROR(IF($G278=Tabelid!$L$6,$E278*R278,IFERROR($E278*R278/SUM($J278:$AB278)*(Eksplikatsioon!W279)/SUMPRODUCT($J278:$AB278,Eksplikatsioon!$O279:$AG279),"")),"")</f>
        <v/>
      </c>
      <c r="AL278" s="52" t="str">
        <f>IFERROR(IF($G278=Tabelid!$L$6,$E278*S278,IFERROR($E278*S278/SUM($J278:$AB278)*(Eksplikatsioon!X279)/SUMPRODUCT($J278:$AB278,Eksplikatsioon!$O279:$AG279),"")),"")</f>
        <v/>
      </c>
      <c r="AM278" s="52" t="str">
        <f>IFERROR(IF($G278=Tabelid!$L$6,$E278*T278,IFERROR($E278*T278/SUM($J278:$AB278)*(Eksplikatsioon!Y279)/SUMPRODUCT($J278:$AB278,Eksplikatsioon!$O279:$AG279),"")),"")</f>
        <v/>
      </c>
      <c r="AN278" s="52" t="str">
        <f>IFERROR(IF($G278=Tabelid!$L$6,$E278*U278,IFERROR($E278*U278/SUM($J278:$AB278)*(Eksplikatsioon!Z279)/SUMPRODUCT($J278:$AB278,Eksplikatsioon!$O279:$AG279),"")),"")</f>
        <v/>
      </c>
      <c r="AO278" s="52" t="str">
        <f>IFERROR(IF($G278=Tabelid!$L$6,$E278*V278,IFERROR($E278*V278/SUM($J278:$AB278)*(Eksplikatsioon!AA279)/SUMPRODUCT($J278:$AB278,Eksplikatsioon!$O279:$AG279),"")),"")</f>
        <v/>
      </c>
      <c r="AP278" s="52" t="str">
        <f>IFERROR(IF($G278=Tabelid!$L$6,$E278*W278,IFERROR($E278*W278/SUM($J278:$AB278)*(Eksplikatsioon!AB279)/SUMPRODUCT($J278:$AB278,Eksplikatsioon!$O279:$AG279),"")),"")</f>
        <v/>
      </c>
      <c r="AQ278" s="52" t="str">
        <f>IFERROR(IF($G278=Tabelid!$L$6,$E278*X278,IFERROR($E278*X278/SUM($J278:$AB278)*(Eksplikatsioon!AC279)/SUMPRODUCT($J278:$AB278,Eksplikatsioon!$O279:$AG279),"")),"")</f>
        <v/>
      </c>
      <c r="AR278" s="52" t="str">
        <f>IFERROR(IF($G278=Tabelid!$L$6,$E278*Y278,IFERROR($E278*Y278/SUM($J278:$AB278)*(Eksplikatsioon!AD279)/SUMPRODUCT($J278:$AB278,Eksplikatsioon!$O279:$AG279),"")),"")</f>
        <v/>
      </c>
      <c r="AS278" s="52" t="str">
        <f>IFERROR(IF($G278=Tabelid!$L$6,$E278*Z278,IFERROR($E278*Z278/SUM($J278:$AB278)*(Eksplikatsioon!AE279)/SUMPRODUCT($J278:$AB278,Eksplikatsioon!$O279:$AG279),"")),"")</f>
        <v/>
      </c>
      <c r="AT278" s="52" t="str">
        <f>IFERROR(IF($G278=Tabelid!$L$6,$E278*AA278,IFERROR($E278*AA278/SUM($J278:$AB278)*(Eksplikatsioon!AF279)/SUMPRODUCT($J278:$AB278,Eksplikatsioon!$O279:$AG279),"")),"")</f>
        <v/>
      </c>
      <c r="AU278" s="52" t="str">
        <f>IFERROR(IF($G278=Tabelid!$L$6,$E278*AB278,IFERROR($E278*AB278/SUM($J278:$AB278)*(Eksplikatsioon!AG279)/SUMPRODUCT($J278:$AB278,Eksplikatsioon!$O279:$AG279),"")),"")</f>
        <v/>
      </c>
    </row>
    <row r="279" spans="1:47" x14ac:dyDescent="0.25">
      <c r="A279" s="38" t="str">
        <f>IF(Eksplikatsioon!A280=0,"",Eksplikatsioon!A280)</f>
        <v/>
      </c>
      <c r="B279" s="38" t="str">
        <f>IF(Eksplikatsioon!B280=0,"",Eksplikatsioon!B280)</f>
        <v/>
      </c>
      <c r="C279" s="38" t="str">
        <f>IF(Eksplikatsioon!C280=0,"",Eksplikatsioon!C280)</f>
        <v/>
      </c>
      <c r="D279" s="38" t="str">
        <f>IF(Eksplikatsioon!D280=0,"",Eksplikatsioon!D280)</f>
        <v/>
      </c>
      <c r="E279" s="38" t="str">
        <f>IF(Eksplikatsioon!F280=0,"",Eksplikatsioon!F280)</f>
        <v/>
      </c>
      <c r="F279" s="38" t="str">
        <f>IF(Eksplikatsioon!H280=0,"",Eksplikatsioon!H280)</f>
        <v/>
      </c>
      <c r="G279" s="38" t="str">
        <f>IF(Eksplikatsioon!J280=0,"",Eksplikatsioon!J280)</f>
        <v/>
      </c>
      <c r="H279" s="38" t="str">
        <f>IF(Eksplikatsioon!K280=0,"",Eksplikatsioon!K280)</f>
        <v/>
      </c>
      <c r="I279" s="38" t="str">
        <f>IF(Eksplikatsioon!L280=0,"",Eksplikatsioon!L280)</f>
        <v/>
      </c>
      <c r="J279" s="52"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52"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52"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52"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52"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52"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52"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52"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52"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52"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52"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52"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52"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52"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52"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52"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52"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52"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52"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52" t="str">
        <f>IFERROR(IF($G279=Tabelid!$L$6,$E279*J279,IFERROR($E279*J279/SUM($J279:$AB279)*(Eksplikatsioon!O280)/SUMPRODUCT($J279:$AB279,Eksplikatsioon!$O280:$AG280),"")),"")</f>
        <v/>
      </c>
      <c r="AD279" s="52" t="str">
        <f>IFERROR(IF($G279=Tabelid!$L$6,$E279*K279,IFERROR($E279*K279/SUM($J279:$AB279)*(Eksplikatsioon!P280)/SUMPRODUCT($J279:$AB279,Eksplikatsioon!$O280:$AG280),"")),"")</f>
        <v/>
      </c>
      <c r="AE279" s="52" t="str">
        <f>IFERROR(IF($G279=Tabelid!$L$6,$E279*L279,IFERROR($E279*L279/SUM($J279:$AB279)*(Eksplikatsioon!Q280)/SUMPRODUCT($J279:$AB279,Eksplikatsioon!$O280:$AG280),"")),"")</f>
        <v/>
      </c>
      <c r="AF279" s="52" t="str">
        <f>IFERROR(IF($G279=Tabelid!$L$6,$E279*M279,IFERROR($E279*M279/SUM($J279:$AB279)*(Eksplikatsioon!R280)/SUMPRODUCT($J279:$AB279,Eksplikatsioon!$O280:$AG280),"")),"")</f>
        <v/>
      </c>
      <c r="AG279" s="52" t="str">
        <f>IFERROR(IF($G279=Tabelid!$L$6,$E279*N279,IFERROR($E279*N279/SUM($J279:$AB279)*(Eksplikatsioon!S280)/SUMPRODUCT($J279:$AB279,Eksplikatsioon!$O280:$AG280),"")),"")</f>
        <v/>
      </c>
      <c r="AH279" s="52" t="str">
        <f>IFERROR(IF($G279=Tabelid!$L$6,$E279*O279,IFERROR($E279*O279/SUM($J279:$AB279)*(Eksplikatsioon!T280)/SUMPRODUCT($J279:$AB279,Eksplikatsioon!$O280:$AG280),"")),"")</f>
        <v/>
      </c>
      <c r="AI279" s="52" t="str">
        <f>IFERROR(IF($G279=Tabelid!$L$6,$E279*P279,IFERROR($E279*P279/SUM($J279:$AB279)*(Eksplikatsioon!U280)/SUMPRODUCT($J279:$AB279,Eksplikatsioon!$O280:$AG280),"")),"")</f>
        <v/>
      </c>
      <c r="AJ279" s="52" t="str">
        <f>IFERROR(IF($G279=Tabelid!$L$6,$E279*Q279,IFERROR($E279*Q279/SUM($J279:$AB279)*(Eksplikatsioon!V280)/SUMPRODUCT($J279:$AB279,Eksplikatsioon!$O280:$AG280),"")),"")</f>
        <v/>
      </c>
      <c r="AK279" s="52" t="str">
        <f>IFERROR(IF($G279=Tabelid!$L$6,$E279*R279,IFERROR($E279*R279/SUM($J279:$AB279)*(Eksplikatsioon!W280)/SUMPRODUCT($J279:$AB279,Eksplikatsioon!$O280:$AG280),"")),"")</f>
        <v/>
      </c>
      <c r="AL279" s="52" t="str">
        <f>IFERROR(IF($G279=Tabelid!$L$6,$E279*S279,IFERROR($E279*S279/SUM($J279:$AB279)*(Eksplikatsioon!X280)/SUMPRODUCT($J279:$AB279,Eksplikatsioon!$O280:$AG280),"")),"")</f>
        <v/>
      </c>
      <c r="AM279" s="52" t="str">
        <f>IFERROR(IF($G279=Tabelid!$L$6,$E279*T279,IFERROR($E279*T279/SUM($J279:$AB279)*(Eksplikatsioon!Y280)/SUMPRODUCT($J279:$AB279,Eksplikatsioon!$O280:$AG280),"")),"")</f>
        <v/>
      </c>
      <c r="AN279" s="52" t="str">
        <f>IFERROR(IF($G279=Tabelid!$L$6,$E279*U279,IFERROR($E279*U279/SUM($J279:$AB279)*(Eksplikatsioon!Z280)/SUMPRODUCT($J279:$AB279,Eksplikatsioon!$O280:$AG280),"")),"")</f>
        <v/>
      </c>
      <c r="AO279" s="52" t="str">
        <f>IFERROR(IF($G279=Tabelid!$L$6,$E279*V279,IFERROR($E279*V279/SUM($J279:$AB279)*(Eksplikatsioon!AA280)/SUMPRODUCT($J279:$AB279,Eksplikatsioon!$O280:$AG280),"")),"")</f>
        <v/>
      </c>
      <c r="AP279" s="52" t="str">
        <f>IFERROR(IF($G279=Tabelid!$L$6,$E279*W279,IFERROR($E279*W279/SUM($J279:$AB279)*(Eksplikatsioon!AB280)/SUMPRODUCT($J279:$AB279,Eksplikatsioon!$O280:$AG280),"")),"")</f>
        <v/>
      </c>
      <c r="AQ279" s="52" t="str">
        <f>IFERROR(IF($G279=Tabelid!$L$6,$E279*X279,IFERROR($E279*X279/SUM($J279:$AB279)*(Eksplikatsioon!AC280)/SUMPRODUCT($J279:$AB279,Eksplikatsioon!$O280:$AG280),"")),"")</f>
        <v/>
      </c>
      <c r="AR279" s="52" t="str">
        <f>IFERROR(IF($G279=Tabelid!$L$6,$E279*Y279,IFERROR($E279*Y279/SUM($J279:$AB279)*(Eksplikatsioon!AD280)/SUMPRODUCT($J279:$AB279,Eksplikatsioon!$O280:$AG280),"")),"")</f>
        <v/>
      </c>
      <c r="AS279" s="52" t="str">
        <f>IFERROR(IF($G279=Tabelid!$L$6,$E279*Z279,IFERROR($E279*Z279/SUM($J279:$AB279)*(Eksplikatsioon!AE280)/SUMPRODUCT($J279:$AB279,Eksplikatsioon!$O280:$AG280),"")),"")</f>
        <v/>
      </c>
      <c r="AT279" s="52" t="str">
        <f>IFERROR(IF($G279=Tabelid!$L$6,$E279*AA279,IFERROR($E279*AA279/SUM($J279:$AB279)*(Eksplikatsioon!AF280)/SUMPRODUCT($J279:$AB279,Eksplikatsioon!$O280:$AG280),"")),"")</f>
        <v/>
      </c>
      <c r="AU279" s="52" t="str">
        <f>IFERROR(IF($G279=Tabelid!$L$6,$E279*AB279,IFERROR($E279*AB279/SUM($J279:$AB279)*(Eksplikatsioon!AG280)/SUMPRODUCT($J279:$AB279,Eksplikatsioon!$O280:$AG280),"")),"")</f>
        <v/>
      </c>
    </row>
    <row r="280" spans="1:47" x14ac:dyDescent="0.25">
      <c r="A280" s="38" t="str">
        <f>IF(Eksplikatsioon!A281=0,"",Eksplikatsioon!A281)</f>
        <v/>
      </c>
      <c r="B280" s="38" t="str">
        <f>IF(Eksplikatsioon!B281=0,"",Eksplikatsioon!B281)</f>
        <v/>
      </c>
      <c r="C280" s="38" t="str">
        <f>IF(Eksplikatsioon!C281=0,"",Eksplikatsioon!C281)</f>
        <v/>
      </c>
      <c r="D280" s="38" t="str">
        <f>IF(Eksplikatsioon!D281=0,"",Eksplikatsioon!D281)</f>
        <v/>
      </c>
      <c r="E280" s="38" t="str">
        <f>IF(Eksplikatsioon!F281=0,"",Eksplikatsioon!F281)</f>
        <v/>
      </c>
      <c r="F280" s="38" t="str">
        <f>IF(Eksplikatsioon!H281=0,"",Eksplikatsioon!H281)</f>
        <v/>
      </c>
      <c r="G280" s="38" t="str">
        <f>IF(Eksplikatsioon!J281=0,"",Eksplikatsioon!J281)</f>
        <v/>
      </c>
      <c r="H280" s="38" t="str">
        <f>IF(Eksplikatsioon!K281=0,"",Eksplikatsioon!K281)</f>
        <v/>
      </c>
      <c r="I280" s="38" t="str">
        <f>IF(Eksplikatsioon!L281=0,"",Eksplikatsioon!L281)</f>
        <v/>
      </c>
      <c r="J280" s="52"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52"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52"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52"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52"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52"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52"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52"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52"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52"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52"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52"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52"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52"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52"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52"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52"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52"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52"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52" t="str">
        <f>IFERROR(IF($G280=Tabelid!$L$6,$E280*J280,IFERROR($E280*J280/SUM($J280:$AB280)*(Eksplikatsioon!O281)/SUMPRODUCT($J280:$AB280,Eksplikatsioon!$O281:$AG281),"")),"")</f>
        <v/>
      </c>
      <c r="AD280" s="52" t="str">
        <f>IFERROR(IF($G280=Tabelid!$L$6,$E280*K280,IFERROR($E280*K280/SUM($J280:$AB280)*(Eksplikatsioon!P281)/SUMPRODUCT($J280:$AB280,Eksplikatsioon!$O281:$AG281),"")),"")</f>
        <v/>
      </c>
      <c r="AE280" s="52" t="str">
        <f>IFERROR(IF($G280=Tabelid!$L$6,$E280*L280,IFERROR($E280*L280/SUM($J280:$AB280)*(Eksplikatsioon!Q281)/SUMPRODUCT($J280:$AB280,Eksplikatsioon!$O281:$AG281),"")),"")</f>
        <v/>
      </c>
      <c r="AF280" s="52" t="str">
        <f>IFERROR(IF($G280=Tabelid!$L$6,$E280*M280,IFERROR($E280*M280/SUM($J280:$AB280)*(Eksplikatsioon!R281)/SUMPRODUCT($J280:$AB280,Eksplikatsioon!$O281:$AG281),"")),"")</f>
        <v/>
      </c>
      <c r="AG280" s="52" t="str">
        <f>IFERROR(IF($G280=Tabelid!$L$6,$E280*N280,IFERROR($E280*N280/SUM($J280:$AB280)*(Eksplikatsioon!S281)/SUMPRODUCT($J280:$AB280,Eksplikatsioon!$O281:$AG281),"")),"")</f>
        <v/>
      </c>
      <c r="AH280" s="52" t="str">
        <f>IFERROR(IF($G280=Tabelid!$L$6,$E280*O280,IFERROR($E280*O280/SUM($J280:$AB280)*(Eksplikatsioon!T281)/SUMPRODUCT($J280:$AB280,Eksplikatsioon!$O281:$AG281),"")),"")</f>
        <v/>
      </c>
      <c r="AI280" s="52" t="str">
        <f>IFERROR(IF($G280=Tabelid!$L$6,$E280*P280,IFERROR($E280*P280/SUM($J280:$AB280)*(Eksplikatsioon!U281)/SUMPRODUCT($J280:$AB280,Eksplikatsioon!$O281:$AG281),"")),"")</f>
        <v/>
      </c>
      <c r="AJ280" s="52" t="str">
        <f>IFERROR(IF($G280=Tabelid!$L$6,$E280*Q280,IFERROR($E280*Q280/SUM($J280:$AB280)*(Eksplikatsioon!V281)/SUMPRODUCT($J280:$AB280,Eksplikatsioon!$O281:$AG281),"")),"")</f>
        <v/>
      </c>
      <c r="AK280" s="52" t="str">
        <f>IFERROR(IF($G280=Tabelid!$L$6,$E280*R280,IFERROR($E280*R280/SUM($J280:$AB280)*(Eksplikatsioon!W281)/SUMPRODUCT($J280:$AB280,Eksplikatsioon!$O281:$AG281),"")),"")</f>
        <v/>
      </c>
      <c r="AL280" s="52" t="str">
        <f>IFERROR(IF($G280=Tabelid!$L$6,$E280*S280,IFERROR($E280*S280/SUM($J280:$AB280)*(Eksplikatsioon!X281)/SUMPRODUCT($J280:$AB280,Eksplikatsioon!$O281:$AG281),"")),"")</f>
        <v/>
      </c>
      <c r="AM280" s="52" t="str">
        <f>IFERROR(IF($G280=Tabelid!$L$6,$E280*T280,IFERROR($E280*T280/SUM($J280:$AB280)*(Eksplikatsioon!Y281)/SUMPRODUCT($J280:$AB280,Eksplikatsioon!$O281:$AG281),"")),"")</f>
        <v/>
      </c>
      <c r="AN280" s="52" t="str">
        <f>IFERROR(IF($G280=Tabelid!$L$6,$E280*U280,IFERROR($E280*U280/SUM($J280:$AB280)*(Eksplikatsioon!Z281)/SUMPRODUCT($J280:$AB280,Eksplikatsioon!$O281:$AG281),"")),"")</f>
        <v/>
      </c>
      <c r="AO280" s="52" t="str">
        <f>IFERROR(IF($G280=Tabelid!$L$6,$E280*V280,IFERROR($E280*V280/SUM($J280:$AB280)*(Eksplikatsioon!AA281)/SUMPRODUCT($J280:$AB280,Eksplikatsioon!$O281:$AG281),"")),"")</f>
        <v/>
      </c>
      <c r="AP280" s="52" t="str">
        <f>IFERROR(IF($G280=Tabelid!$L$6,$E280*W280,IFERROR($E280*W280/SUM($J280:$AB280)*(Eksplikatsioon!AB281)/SUMPRODUCT($J280:$AB280,Eksplikatsioon!$O281:$AG281),"")),"")</f>
        <v/>
      </c>
      <c r="AQ280" s="52" t="str">
        <f>IFERROR(IF($G280=Tabelid!$L$6,$E280*X280,IFERROR($E280*X280/SUM($J280:$AB280)*(Eksplikatsioon!AC281)/SUMPRODUCT($J280:$AB280,Eksplikatsioon!$O281:$AG281),"")),"")</f>
        <v/>
      </c>
      <c r="AR280" s="52" t="str">
        <f>IFERROR(IF($G280=Tabelid!$L$6,$E280*Y280,IFERROR($E280*Y280/SUM($J280:$AB280)*(Eksplikatsioon!AD281)/SUMPRODUCT($J280:$AB280,Eksplikatsioon!$O281:$AG281),"")),"")</f>
        <v/>
      </c>
      <c r="AS280" s="52" t="str">
        <f>IFERROR(IF($G280=Tabelid!$L$6,$E280*Z280,IFERROR($E280*Z280/SUM($J280:$AB280)*(Eksplikatsioon!AE281)/SUMPRODUCT($J280:$AB280,Eksplikatsioon!$O281:$AG281),"")),"")</f>
        <v/>
      </c>
      <c r="AT280" s="52" t="str">
        <f>IFERROR(IF($G280=Tabelid!$L$6,$E280*AA280,IFERROR($E280*AA280/SUM($J280:$AB280)*(Eksplikatsioon!AF281)/SUMPRODUCT($J280:$AB280,Eksplikatsioon!$O281:$AG281),"")),"")</f>
        <v/>
      </c>
      <c r="AU280" s="52" t="str">
        <f>IFERROR(IF($G280=Tabelid!$L$6,$E280*AB280,IFERROR($E280*AB280/SUM($J280:$AB280)*(Eksplikatsioon!AG281)/SUMPRODUCT($J280:$AB280,Eksplikatsioon!$O281:$AG281),"")),"")</f>
        <v/>
      </c>
    </row>
    <row r="281" spans="1:47" x14ac:dyDescent="0.25">
      <c r="A281" s="38" t="str">
        <f>IF(Eksplikatsioon!A282=0,"",Eksplikatsioon!A282)</f>
        <v/>
      </c>
      <c r="B281" s="38" t="str">
        <f>IF(Eksplikatsioon!B282=0,"",Eksplikatsioon!B282)</f>
        <v/>
      </c>
      <c r="C281" s="38" t="str">
        <f>IF(Eksplikatsioon!C282=0,"",Eksplikatsioon!C282)</f>
        <v/>
      </c>
      <c r="D281" s="38" t="str">
        <f>IF(Eksplikatsioon!D282=0,"",Eksplikatsioon!D282)</f>
        <v/>
      </c>
      <c r="E281" s="38" t="str">
        <f>IF(Eksplikatsioon!F282=0,"",Eksplikatsioon!F282)</f>
        <v/>
      </c>
      <c r="F281" s="38" t="str">
        <f>IF(Eksplikatsioon!H282=0,"",Eksplikatsioon!H282)</f>
        <v/>
      </c>
      <c r="G281" s="38" t="str">
        <f>IF(Eksplikatsioon!J282=0,"",Eksplikatsioon!J282)</f>
        <v/>
      </c>
      <c r="H281" s="38" t="str">
        <f>IF(Eksplikatsioon!K282=0,"",Eksplikatsioon!K282)</f>
        <v/>
      </c>
      <c r="I281" s="38" t="str">
        <f>IF(Eksplikatsioon!L282=0,"",Eksplikatsioon!L282)</f>
        <v/>
      </c>
      <c r="J281" s="52"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52"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52"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52"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52"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52"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52"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52"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52"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52"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52"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52"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52"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52"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52"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52"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52"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52"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52"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52" t="str">
        <f>IFERROR(IF($G281=Tabelid!$L$6,$E281*J281,IFERROR($E281*J281/SUM($J281:$AB281)*(Eksplikatsioon!O282)/SUMPRODUCT($J281:$AB281,Eksplikatsioon!$O282:$AG282),"")),"")</f>
        <v/>
      </c>
      <c r="AD281" s="52" t="str">
        <f>IFERROR(IF($G281=Tabelid!$L$6,$E281*K281,IFERROR($E281*K281/SUM($J281:$AB281)*(Eksplikatsioon!P282)/SUMPRODUCT($J281:$AB281,Eksplikatsioon!$O282:$AG282),"")),"")</f>
        <v/>
      </c>
      <c r="AE281" s="52" t="str">
        <f>IFERROR(IF($G281=Tabelid!$L$6,$E281*L281,IFERROR($E281*L281/SUM($J281:$AB281)*(Eksplikatsioon!Q282)/SUMPRODUCT($J281:$AB281,Eksplikatsioon!$O282:$AG282),"")),"")</f>
        <v/>
      </c>
      <c r="AF281" s="52" t="str">
        <f>IFERROR(IF($G281=Tabelid!$L$6,$E281*M281,IFERROR($E281*M281/SUM($J281:$AB281)*(Eksplikatsioon!R282)/SUMPRODUCT($J281:$AB281,Eksplikatsioon!$O282:$AG282),"")),"")</f>
        <v/>
      </c>
      <c r="AG281" s="52" t="str">
        <f>IFERROR(IF($G281=Tabelid!$L$6,$E281*N281,IFERROR($E281*N281/SUM($J281:$AB281)*(Eksplikatsioon!S282)/SUMPRODUCT($J281:$AB281,Eksplikatsioon!$O282:$AG282),"")),"")</f>
        <v/>
      </c>
      <c r="AH281" s="52" t="str">
        <f>IFERROR(IF($G281=Tabelid!$L$6,$E281*O281,IFERROR($E281*O281/SUM($J281:$AB281)*(Eksplikatsioon!T282)/SUMPRODUCT($J281:$AB281,Eksplikatsioon!$O282:$AG282),"")),"")</f>
        <v/>
      </c>
      <c r="AI281" s="52" t="str">
        <f>IFERROR(IF($G281=Tabelid!$L$6,$E281*P281,IFERROR($E281*P281/SUM($J281:$AB281)*(Eksplikatsioon!U282)/SUMPRODUCT($J281:$AB281,Eksplikatsioon!$O282:$AG282),"")),"")</f>
        <v/>
      </c>
      <c r="AJ281" s="52" t="str">
        <f>IFERROR(IF($G281=Tabelid!$L$6,$E281*Q281,IFERROR($E281*Q281/SUM($J281:$AB281)*(Eksplikatsioon!V282)/SUMPRODUCT($J281:$AB281,Eksplikatsioon!$O282:$AG282),"")),"")</f>
        <v/>
      </c>
      <c r="AK281" s="52" t="str">
        <f>IFERROR(IF($G281=Tabelid!$L$6,$E281*R281,IFERROR($E281*R281/SUM($J281:$AB281)*(Eksplikatsioon!W282)/SUMPRODUCT($J281:$AB281,Eksplikatsioon!$O282:$AG282),"")),"")</f>
        <v/>
      </c>
      <c r="AL281" s="52" t="str">
        <f>IFERROR(IF($G281=Tabelid!$L$6,$E281*S281,IFERROR($E281*S281/SUM($J281:$AB281)*(Eksplikatsioon!X282)/SUMPRODUCT($J281:$AB281,Eksplikatsioon!$O282:$AG282),"")),"")</f>
        <v/>
      </c>
      <c r="AM281" s="52" t="str">
        <f>IFERROR(IF($G281=Tabelid!$L$6,$E281*T281,IFERROR($E281*T281/SUM($J281:$AB281)*(Eksplikatsioon!Y282)/SUMPRODUCT($J281:$AB281,Eksplikatsioon!$O282:$AG282),"")),"")</f>
        <v/>
      </c>
      <c r="AN281" s="52" t="str">
        <f>IFERROR(IF($G281=Tabelid!$L$6,$E281*U281,IFERROR($E281*U281/SUM($J281:$AB281)*(Eksplikatsioon!Z282)/SUMPRODUCT($J281:$AB281,Eksplikatsioon!$O282:$AG282),"")),"")</f>
        <v/>
      </c>
      <c r="AO281" s="52" t="str">
        <f>IFERROR(IF($G281=Tabelid!$L$6,$E281*V281,IFERROR($E281*V281/SUM($J281:$AB281)*(Eksplikatsioon!AA282)/SUMPRODUCT($J281:$AB281,Eksplikatsioon!$O282:$AG282),"")),"")</f>
        <v/>
      </c>
      <c r="AP281" s="52" t="str">
        <f>IFERROR(IF($G281=Tabelid!$L$6,$E281*W281,IFERROR($E281*W281/SUM($J281:$AB281)*(Eksplikatsioon!AB282)/SUMPRODUCT($J281:$AB281,Eksplikatsioon!$O282:$AG282),"")),"")</f>
        <v/>
      </c>
      <c r="AQ281" s="52" t="str">
        <f>IFERROR(IF($G281=Tabelid!$L$6,$E281*X281,IFERROR($E281*X281/SUM($J281:$AB281)*(Eksplikatsioon!AC282)/SUMPRODUCT($J281:$AB281,Eksplikatsioon!$O282:$AG282),"")),"")</f>
        <v/>
      </c>
      <c r="AR281" s="52" t="str">
        <f>IFERROR(IF($G281=Tabelid!$L$6,$E281*Y281,IFERROR($E281*Y281/SUM($J281:$AB281)*(Eksplikatsioon!AD282)/SUMPRODUCT($J281:$AB281,Eksplikatsioon!$O282:$AG282),"")),"")</f>
        <v/>
      </c>
      <c r="AS281" s="52" t="str">
        <f>IFERROR(IF($G281=Tabelid!$L$6,$E281*Z281,IFERROR($E281*Z281/SUM($J281:$AB281)*(Eksplikatsioon!AE282)/SUMPRODUCT($J281:$AB281,Eksplikatsioon!$O282:$AG282),"")),"")</f>
        <v/>
      </c>
      <c r="AT281" s="52" t="str">
        <f>IFERROR(IF($G281=Tabelid!$L$6,$E281*AA281,IFERROR($E281*AA281/SUM($J281:$AB281)*(Eksplikatsioon!AF282)/SUMPRODUCT($J281:$AB281,Eksplikatsioon!$O282:$AG282),"")),"")</f>
        <v/>
      </c>
      <c r="AU281" s="52" t="str">
        <f>IFERROR(IF($G281=Tabelid!$L$6,$E281*AB281,IFERROR($E281*AB281/SUM($J281:$AB281)*(Eksplikatsioon!AG282)/SUMPRODUCT($J281:$AB281,Eksplikatsioon!$O282:$AG282),"")),"")</f>
        <v/>
      </c>
    </row>
    <row r="282" spans="1:47" x14ac:dyDescent="0.25">
      <c r="A282" s="38" t="str">
        <f>IF(Eksplikatsioon!A283=0,"",Eksplikatsioon!A283)</f>
        <v/>
      </c>
      <c r="B282" s="38" t="str">
        <f>IF(Eksplikatsioon!B283=0,"",Eksplikatsioon!B283)</f>
        <v/>
      </c>
      <c r="C282" s="38" t="str">
        <f>IF(Eksplikatsioon!C283=0,"",Eksplikatsioon!C283)</f>
        <v/>
      </c>
      <c r="D282" s="38" t="str">
        <f>IF(Eksplikatsioon!D283=0,"",Eksplikatsioon!D283)</f>
        <v/>
      </c>
      <c r="E282" s="38" t="str">
        <f>IF(Eksplikatsioon!F283=0,"",Eksplikatsioon!F283)</f>
        <v/>
      </c>
      <c r="F282" s="38" t="str">
        <f>IF(Eksplikatsioon!H283=0,"",Eksplikatsioon!H283)</f>
        <v/>
      </c>
      <c r="G282" s="38" t="str">
        <f>IF(Eksplikatsioon!J283=0,"",Eksplikatsioon!J283)</f>
        <v/>
      </c>
      <c r="H282" s="38" t="str">
        <f>IF(Eksplikatsioon!K283=0,"",Eksplikatsioon!K283)</f>
        <v/>
      </c>
      <c r="I282" s="38" t="str">
        <f>IF(Eksplikatsioon!L283=0,"",Eksplikatsioon!L283)</f>
        <v/>
      </c>
      <c r="J282" s="52"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52"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52"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52"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52"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52"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52"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52"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52"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52"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52"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52"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52"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52"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52"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52"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52"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52"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52"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52" t="str">
        <f>IFERROR(IF($G282=Tabelid!$L$6,$E282*J282,IFERROR($E282*J282/SUM($J282:$AB282)*(Eksplikatsioon!O283)/SUMPRODUCT($J282:$AB282,Eksplikatsioon!$O283:$AG283),"")),"")</f>
        <v/>
      </c>
      <c r="AD282" s="52" t="str">
        <f>IFERROR(IF($G282=Tabelid!$L$6,$E282*K282,IFERROR($E282*K282/SUM($J282:$AB282)*(Eksplikatsioon!P283)/SUMPRODUCT($J282:$AB282,Eksplikatsioon!$O283:$AG283),"")),"")</f>
        <v/>
      </c>
      <c r="AE282" s="52" t="str">
        <f>IFERROR(IF($G282=Tabelid!$L$6,$E282*L282,IFERROR($E282*L282/SUM($J282:$AB282)*(Eksplikatsioon!Q283)/SUMPRODUCT($J282:$AB282,Eksplikatsioon!$O283:$AG283),"")),"")</f>
        <v/>
      </c>
      <c r="AF282" s="52" t="str">
        <f>IFERROR(IF($G282=Tabelid!$L$6,$E282*M282,IFERROR($E282*M282/SUM($J282:$AB282)*(Eksplikatsioon!R283)/SUMPRODUCT($J282:$AB282,Eksplikatsioon!$O283:$AG283),"")),"")</f>
        <v/>
      </c>
      <c r="AG282" s="52" t="str">
        <f>IFERROR(IF($G282=Tabelid!$L$6,$E282*N282,IFERROR($E282*N282/SUM($J282:$AB282)*(Eksplikatsioon!S283)/SUMPRODUCT($J282:$AB282,Eksplikatsioon!$O283:$AG283),"")),"")</f>
        <v/>
      </c>
      <c r="AH282" s="52" t="str">
        <f>IFERROR(IF($G282=Tabelid!$L$6,$E282*O282,IFERROR($E282*O282/SUM($J282:$AB282)*(Eksplikatsioon!T283)/SUMPRODUCT($J282:$AB282,Eksplikatsioon!$O283:$AG283),"")),"")</f>
        <v/>
      </c>
      <c r="AI282" s="52" t="str">
        <f>IFERROR(IF($G282=Tabelid!$L$6,$E282*P282,IFERROR($E282*P282/SUM($J282:$AB282)*(Eksplikatsioon!U283)/SUMPRODUCT($J282:$AB282,Eksplikatsioon!$O283:$AG283),"")),"")</f>
        <v/>
      </c>
      <c r="AJ282" s="52" t="str">
        <f>IFERROR(IF($G282=Tabelid!$L$6,$E282*Q282,IFERROR($E282*Q282/SUM($J282:$AB282)*(Eksplikatsioon!V283)/SUMPRODUCT($J282:$AB282,Eksplikatsioon!$O283:$AG283),"")),"")</f>
        <v/>
      </c>
      <c r="AK282" s="52" t="str">
        <f>IFERROR(IF($G282=Tabelid!$L$6,$E282*R282,IFERROR($E282*R282/SUM($J282:$AB282)*(Eksplikatsioon!W283)/SUMPRODUCT($J282:$AB282,Eksplikatsioon!$O283:$AG283),"")),"")</f>
        <v/>
      </c>
      <c r="AL282" s="52" t="str">
        <f>IFERROR(IF($G282=Tabelid!$L$6,$E282*S282,IFERROR($E282*S282/SUM($J282:$AB282)*(Eksplikatsioon!X283)/SUMPRODUCT($J282:$AB282,Eksplikatsioon!$O283:$AG283),"")),"")</f>
        <v/>
      </c>
      <c r="AM282" s="52" t="str">
        <f>IFERROR(IF($G282=Tabelid!$L$6,$E282*T282,IFERROR($E282*T282/SUM($J282:$AB282)*(Eksplikatsioon!Y283)/SUMPRODUCT($J282:$AB282,Eksplikatsioon!$O283:$AG283),"")),"")</f>
        <v/>
      </c>
      <c r="AN282" s="52" t="str">
        <f>IFERROR(IF($G282=Tabelid!$L$6,$E282*U282,IFERROR($E282*U282/SUM($J282:$AB282)*(Eksplikatsioon!Z283)/SUMPRODUCT($J282:$AB282,Eksplikatsioon!$O283:$AG283),"")),"")</f>
        <v/>
      </c>
      <c r="AO282" s="52" t="str">
        <f>IFERROR(IF($G282=Tabelid!$L$6,$E282*V282,IFERROR($E282*V282/SUM($J282:$AB282)*(Eksplikatsioon!AA283)/SUMPRODUCT($J282:$AB282,Eksplikatsioon!$O283:$AG283),"")),"")</f>
        <v/>
      </c>
      <c r="AP282" s="52" t="str">
        <f>IFERROR(IF($G282=Tabelid!$L$6,$E282*W282,IFERROR($E282*W282/SUM($J282:$AB282)*(Eksplikatsioon!AB283)/SUMPRODUCT($J282:$AB282,Eksplikatsioon!$O283:$AG283),"")),"")</f>
        <v/>
      </c>
      <c r="AQ282" s="52" t="str">
        <f>IFERROR(IF($G282=Tabelid!$L$6,$E282*X282,IFERROR($E282*X282/SUM($J282:$AB282)*(Eksplikatsioon!AC283)/SUMPRODUCT($J282:$AB282,Eksplikatsioon!$O283:$AG283),"")),"")</f>
        <v/>
      </c>
      <c r="AR282" s="52" t="str">
        <f>IFERROR(IF($G282=Tabelid!$L$6,$E282*Y282,IFERROR($E282*Y282/SUM($J282:$AB282)*(Eksplikatsioon!AD283)/SUMPRODUCT($J282:$AB282,Eksplikatsioon!$O283:$AG283),"")),"")</f>
        <v/>
      </c>
      <c r="AS282" s="52" t="str">
        <f>IFERROR(IF($G282=Tabelid!$L$6,$E282*Z282,IFERROR($E282*Z282/SUM($J282:$AB282)*(Eksplikatsioon!AE283)/SUMPRODUCT($J282:$AB282,Eksplikatsioon!$O283:$AG283),"")),"")</f>
        <v/>
      </c>
      <c r="AT282" s="52" t="str">
        <f>IFERROR(IF($G282=Tabelid!$L$6,$E282*AA282,IFERROR($E282*AA282/SUM($J282:$AB282)*(Eksplikatsioon!AF283)/SUMPRODUCT($J282:$AB282,Eksplikatsioon!$O283:$AG283),"")),"")</f>
        <v/>
      </c>
      <c r="AU282" s="52" t="str">
        <f>IFERROR(IF($G282=Tabelid!$L$6,$E282*AB282,IFERROR($E282*AB282/SUM($J282:$AB282)*(Eksplikatsioon!AG283)/SUMPRODUCT($J282:$AB282,Eksplikatsioon!$O283:$AG283),"")),"")</f>
        <v/>
      </c>
    </row>
    <row r="283" spans="1:47" x14ac:dyDescent="0.25">
      <c r="A283" s="38" t="str">
        <f>IF(Eksplikatsioon!A284=0,"",Eksplikatsioon!A284)</f>
        <v/>
      </c>
      <c r="B283" s="38" t="str">
        <f>IF(Eksplikatsioon!B284=0,"",Eksplikatsioon!B284)</f>
        <v/>
      </c>
      <c r="C283" s="38" t="str">
        <f>IF(Eksplikatsioon!C284=0,"",Eksplikatsioon!C284)</f>
        <v/>
      </c>
      <c r="D283" s="38" t="str">
        <f>IF(Eksplikatsioon!D284=0,"",Eksplikatsioon!D284)</f>
        <v/>
      </c>
      <c r="E283" s="38" t="str">
        <f>IF(Eksplikatsioon!F284=0,"",Eksplikatsioon!F284)</f>
        <v/>
      </c>
      <c r="F283" s="38" t="str">
        <f>IF(Eksplikatsioon!H284=0,"",Eksplikatsioon!H284)</f>
        <v/>
      </c>
      <c r="G283" s="38" t="str">
        <f>IF(Eksplikatsioon!J284=0,"",Eksplikatsioon!J284)</f>
        <v/>
      </c>
      <c r="H283" s="38" t="str">
        <f>IF(Eksplikatsioon!K284=0,"",Eksplikatsioon!K284)</f>
        <v/>
      </c>
      <c r="I283" s="38" t="str">
        <f>IF(Eksplikatsioon!L284=0,"",Eksplikatsioon!L284)</f>
        <v/>
      </c>
      <c r="J283" s="52"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52"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52"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52"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52"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52"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52"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52"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52"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52"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52"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52"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52"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52"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52"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52"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52"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52"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52"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52" t="str">
        <f>IFERROR(IF($G283=Tabelid!$L$6,$E283*J283,IFERROR($E283*J283/SUM($J283:$AB283)*(Eksplikatsioon!O284)/SUMPRODUCT($J283:$AB283,Eksplikatsioon!$O284:$AG284),"")),"")</f>
        <v/>
      </c>
      <c r="AD283" s="52" t="str">
        <f>IFERROR(IF($G283=Tabelid!$L$6,$E283*K283,IFERROR($E283*K283/SUM($J283:$AB283)*(Eksplikatsioon!P284)/SUMPRODUCT($J283:$AB283,Eksplikatsioon!$O284:$AG284),"")),"")</f>
        <v/>
      </c>
      <c r="AE283" s="52" t="str">
        <f>IFERROR(IF($G283=Tabelid!$L$6,$E283*L283,IFERROR($E283*L283/SUM($J283:$AB283)*(Eksplikatsioon!Q284)/SUMPRODUCT($J283:$AB283,Eksplikatsioon!$O284:$AG284),"")),"")</f>
        <v/>
      </c>
      <c r="AF283" s="52" t="str">
        <f>IFERROR(IF($G283=Tabelid!$L$6,$E283*M283,IFERROR($E283*M283/SUM($J283:$AB283)*(Eksplikatsioon!R284)/SUMPRODUCT($J283:$AB283,Eksplikatsioon!$O284:$AG284),"")),"")</f>
        <v/>
      </c>
      <c r="AG283" s="52" t="str">
        <f>IFERROR(IF($G283=Tabelid!$L$6,$E283*N283,IFERROR($E283*N283/SUM($J283:$AB283)*(Eksplikatsioon!S284)/SUMPRODUCT($J283:$AB283,Eksplikatsioon!$O284:$AG284),"")),"")</f>
        <v/>
      </c>
      <c r="AH283" s="52" t="str">
        <f>IFERROR(IF($G283=Tabelid!$L$6,$E283*O283,IFERROR($E283*O283/SUM($J283:$AB283)*(Eksplikatsioon!T284)/SUMPRODUCT($J283:$AB283,Eksplikatsioon!$O284:$AG284),"")),"")</f>
        <v/>
      </c>
      <c r="AI283" s="52" t="str">
        <f>IFERROR(IF($G283=Tabelid!$L$6,$E283*P283,IFERROR($E283*P283/SUM($J283:$AB283)*(Eksplikatsioon!U284)/SUMPRODUCT($J283:$AB283,Eksplikatsioon!$O284:$AG284),"")),"")</f>
        <v/>
      </c>
      <c r="AJ283" s="52" t="str">
        <f>IFERROR(IF($G283=Tabelid!$L$6,$E283*Q283,IFERROR($E283*Q283/SUM($J283:$AB283)*(Eksplikatsioon!V284)/SUMPRODUCT($J283:$AB283,Eksplikatsioon!$O284:$AG284),"")),"")</f>
        <v/>
      </c>
      <c r="AK283" s="52" t="str">
        <f>IFERROR(IF($G283=Tabelid!$L$6,$E283*R283,IFERROR($E283*R283/SUM($J283:$AB283)*(Eksplikatsioon!W284)/SUMPRODUCT($J283:$AB283,Eksplikatsioon!$O284:$AG284),"")),"")</f>
        <v/>
      </c>
      <c r="AL283" s="52" t="str">
        <f>IFERROR(IF($G283=Tabelid!$L$6,$E283*S283,IFERROR($E283*S283/SUM($J283:$AB283)*(Eksplikatsioon!X284)/SUMPRODUCT($J283:$AB283,Eksplikatsioon!$O284:$AG284),"")),"")</f>
        <v/>
      </c>
      <c r="AM283" s="52" t="str">
        <f>IFERROR(IF($G283=Tabelid!$L$6,$E283*T283,IFERROR($E283*T283/SUM($J283:$AB283)*(Eksplikatsioon!Y284)/SUMPRODUCT($J283:$AB283,Eksplikatsioon!$O284:$AG284),"")),"")</f>
        <v/>
      </c>
      <c r="AN283" s="52" t="str">
        <f>IFERROR(IF($G283=Tabelid!$L$6,$E283*U283,IFERROR($E283*U283/SUM($J283:$AB283)*(Eksplikatsioon!Z284)/SUMPRODUCT($J283:$AB283,Eksplikatsioon!$O284:$AG284),"")),"")</f>
        <v/>
      </c>
      <c r="AO283" s="52" t="str">
        <f>IFERROR(IF($G283=Tabelid!$L$6,$E283*V283,IFERROR($E283*V283/SUM($J283:$AB283)*(Eksplikatsioon!AA284)/SUMPRODUCT($J283:$AB283,Eksplikatsioon!$O284:$AG284),"")),"")</f>
        <v/>
      </c>
      <c r="AP283" s="52" t="str">
        <f>IFERROR(IF($G283=Tabelid!$L$6,$E283*W283,IFERROR($E283*W283/SUM($J283:$AB283)*(Eksplikatsioon!AB284)/SUMPRODUCT($J283:$AB283,Eksplikatsioon!$O284:$AG284),"")),"")</f>
        <v/>
      </c>
      <c r="AQ283" s="52" t="str">
        <f>IFERROR(IF($G283=Tabelid!$L$6,$E283*X283,IFERROR($E283*X283/SUM($J283:$AB283)*(Eksplikatsioon!AC284)/SUMPRODUCT($J283:$AB283,Eksplikatsioon!$O284:$AG284),"")),"")</f>
        <v/>
      </c>
      <c r="AR283" s="52" t="str">
        <f>IFERROR(IF($G283=Tabelid!$L$6,$E283*Y283,IFERROR($E283*Y283/SUM($J283:$AB283)*(Eksplikatsioon!AD284)/SUMPRODUCT($J283:$AB283,Eksplikatsioon!$O284:$AG284),"")),"")</f>
        <v/>
      </c>
      <c r="AS283" s="52" t="str">
        <f>IFERROR(IF($G283=Tabelid!$L$6,$E283*Z283,IFERROR($E283*Z283/SUM($J283:$AB283)*(Eksplikatsioon!AE284)/SUMPRODUCT($J283:$AB283,Eksplikatsioon!$O284:$AG284),"")),"")</f>
        <v/>
      </c>
      <c r="AT283" s="52" t="str">
        <f>IFERROR(IF($G283=Tabelid!$L$6,$E283*AA283,IFERROR($E283*AA283/SUM($J283:$AB283)*(Eksplikatsioon!AF284)/SUMPRODUCT($J283:$AB283,Eksplikatsioon!$O284:$AG284),"")),"")</f>
        <v/>
      </c>
      <c r="AU283" s="52" t="str">
        <f>IFERROR(IF($G283=Tabelid!$L$6,$E283*AB283,IFERROR($E283*AB283/SUM($J283:$AB283)*(Eksplikatsioon!AG284)/SUMPRODUCT($J283:$AB283,Eksplikatsioon!$O284:$AG284),"")),"")</f>
        <v/>
      </c>
    </row>
    <row r="284" spans="1:47" x14ac:dyDescent="0.25">
      <c r="A284" s="38" t="str">
        <f>IF(Eksplikatsioon!A285=0,"",Eksplikatsioon!A285)</f>
        <v/>
      </c>
      <c r="B284" s="38" t="str">
        <f>IF(Eksplikatsioon!B285=0,"",Eksplikatsioon!B285)</f>
        <v/>
      </c>
      <c r="C284" s="38" t="str">
        <f>IF(Eksplikatsioon!C285=0,"",Eksplikatsioon!C285)</f>
        <v/>
      </c>
      <c r="D284" s="38" t="str">
        <f>IF(Eksplikatsioon!D285=0,"",Eksplikatsioon!D285)</f>
        <v/>
      </c>
      <c r="E284" s="38" t="str">
        <f>IF(Eksplikatsioon!F285=0,"",Eksplikatsioon!F285)</f>
        <v/>
      </c>
      <c r="F284" s="38" t="str">
        <f>IF(Eksplikatsioon!H285=0,"",Eksplikatsioon!H285)</f>
        <v/>
      </c>
      <c r="G284" s="38" t="str">
        <f>IF(Eksplikatsioon!J285=0,"",Eksplikatsioon!J285)</f>
        <v/>
      </c>
      <c r="H284" s="38" t="str">
        <f>IF(Eksplikatsioon!K285=0,"",Eksplikatsioon!K285)</f>
        <v/>
      </c>
      <c r="I284" s="38" t="str">
        <f>IF(Eksplikatsioon!L285=0,"",Eksplikatsioon!L285)</f>
        <v/>
      </c>
      <c r="J284" s="52"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52"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52"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52"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52"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52"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52"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52"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52"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52"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52"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52"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52"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52"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52"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52"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52"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52"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52"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52" t="str">
        <f>IFERROR(IF($G284=Tabelid!$L$6,$E284*J284,IFERROR($E284*J284/SUM($J284:$AB284)*(Eksplikatsioon!O285)/SUMPRODUCT($J284:$AB284,Eksplikatsioon!$O285:$AG285),"")),"")</f>
        <v/>
      </c>
      <c r="AD284" s="52" t="str">
        <f>IFERROR(IF($G284=Tabelid!$L$6,$E284*K284,IFERROR($E284*K284/SUM($J284:$AB284)*(Eksplikatsioon!P285)/SUMPRODUCT($J284:$AB284,Eksplikatsioon!$O285:$AG285),"")),"")</f>
        <v/>
      </c>
      <c r="AE284" s="52" t="str">
        <f>IFERROR(IF($G284=Tabelid!$L$6,$E284*L284,IFERROR($E284*L284/SUM($J284:$AB284)*(Eksplikatsioon!Q285)/SUMPRODUCT($J284:$AB284,Eksplikatsioon!$O285:$AG285),"")),"")</f>
        <v/>
      </c>
      <c r="AF284" s="52" t="str">
        <f>IFERROR(IF($G284=Tabelid!$L$6,$E284*M284,IFERROR($E284*M284/SUM($J284:$AB284)*(Eksplikatsioon!R285)/SUMPRODUCT($J284:$AB284,Eksplikatsioon!$O285:$AG285),"")),"")</f>
        <v/>
      </c>
      <c r="AG284" s="52" t="str">
        <f>IFERROR(IF($G284=Tabelid!$L$6,$E284*N284,IFERROR($E284*N284/SUM($J284:$AB284)*(Eksplikatsioon!S285)/SUMPRODUCT($J284:$AB284,Eksplikatsioon!$O285:$AG285),"")),"")</f>
        <v/>
      </c>
      <c r="AH284" s="52" t="str">
        <f>IFERROR(IF($G284=Tabelid!$L$6,$E284*O284,IFERROR($E284*O284/SUM($J284:$AB284)*(Eksplikatsioon!T285)/SUMPRODUCT($J284:$AB284,Eksplikatsioon!$O285:$AG285),"")),"")</f>
        <v/>
      </c>
      <c r="AI284" s="52" t="str">
        <f>IFERROR(IF($G284=Tabelid!$L$6,$E284*P284,IFERROR($E284*P284/SUM($J284:$AB284)*(Eksplikatsioon!U285)/SUMPRODUCT($J284:$AB284,Eksplikatsioon!$O285:$AG285),"")),"")</f>
        <v/>
      </c>
      <c r="AJ284" s="52" t="str">
        <f>IFERROR(IF($G284=Tabelid!$L$6,$E284*Q284,IFERROR($E284*Q284/SUM($J284:$AB284)*(Eksplikatsioon!V285)/SUMPRODUCT($J284:$AB284,Eksplikatsioon!$O285:$AG285),"")),"")</f>
        <v/>
      </c>
      <c r="AK284" s="52" t="str">
        <f>IFERROR(IF($G284=Tabelid!$L$6,$E284*R284,IFERROR($E284*R284/SUM($J284:$AB284)*(Eksplikatsioon!W285)/SUMPRODUCT($J284:$AB284,Eksplikatsioon!$O285:$AG285),"")),"")</f>
        <v/>
      </c>
      <c r="AL284" s="52" t="str">
        <f>IFERROR(IF($G284=Tabelid!$L$6,$E284*S284,IFERROR($E284*S284/SUM($J284:$AB284)*(Eksplikatsioon!X285)/SUMPRODUCT($J284:$AB284,Eksplikatsioon!$O285:$AG285),"")),"")</f>
        <v/>
      </c>
      <c r="AM284" s="52" t="str">
        <f>IFERROR(IF($G284=Tabelid!$L$6,$E284*T284,IFERROR($E284*T284/SUM($J284:$AB284)*(Eksplikatsioon!Y285)/SUMPRODUCT($J284:$AB284,Eksplikatsioon!$O285:$AG285),"")),"")</f>
        <v/>
      </c>
      <c r="AN284" s="52" t="str">
        <f>IFERROR(IF($G284=Tabelid!$L$6,$E284*U284,IFERROR($E284*U284/SUM($J284:$AB284)*(Eksplikatsioon!Z285)/SUMPRODUCT($J284:$AB284,Eksplikatsioon!$O285:$AG285),"")),"")</f>
        <v/>
      </c>
      <c r="AO284" s="52" t="str">
        <f>IFERROR(IF($G284=Tabelid!$L$6,$E284*V284,IFERROR($E284*V284/SUM($J284:$AB284)*(Eksplikatsioon!AA285)/SUMPRODUCT($J284:$AB284,Eksplikatsioon!$O285:$AG285),"")),"")</f>
        <v/>
      </c>
      <c r="AP284" s="52" t="str">
        <f>IFERROR(IF($G284=Tabelid!$L$6,$E284*W284,IFERROR($E284*W284/SUM($J284:$AB284)*(Eksplikatsioon!AB285)/SUMPRODUCT($J284:$AB284,Eksplikatsioon!$O285:$AG285),"")),"")</f>
        <v/>
      </c>
      <c r="AQ284" s="52" t="str">
        <f>IFERROR(IF($G284=Tabelid!$L$6,$E284*X284,IFERROR($E284*X284/SUM($J284:$AB284)*(Eksplikatsioon!AC285)/SUMPRODUCT($J284:$AB284,Eksplikatsioon!$O285:$AG285),"")),"")</f>
        <v/>
      </c>
      <c r="AR284" s="52" t="str">
        <f>IFERROR(IF($G284=Tabelid!$L$6,$E284*Y284,IFERROR($E284*Y284/SUM($J284:$AB284)*(Eksplikatsioon!AD285)/SUMPRODUCT($J284:$AB284,Eksplikatsioon!$O285:$AG285),"")),"")</f>
        <v/>
      </c>
      <c r="AS284" s="52" t="str">
        <f>IFERROR(IF($G284=Tabelid!$L$6,$E284*Z284,IFERROR($E284*Z284/SUM($J284:$AB284)*(Eksplikatsioon!AE285)/SUMPRODUCT($J284:$AB284,Eksplikatsioon!$O285:$AG285),"")),"")</f>
        <v/>
      </c>
      <c r="AT284" s="52" t="str">
        <f>IFERROR(IF($G284=Tabelid!$L$6,$E284*AA284,IFERROR($E284*AA284/SUM($J284:$AB284)*(Eksplikatsioon!AF285)/SUMPRODUCT($J284:$AB284,Eksplikatsioon!$O285:$AG285),"")),"")</f>
        <v/>
      </c>
      <c r="AU284" s="52" t="str">
        <f>IFERROR(IF($G284=Tabelid!$L$6,$E284*AB284,IFERROR($E284*AB284/SUM($J284:$AB284)*(Eksplikatsioon!AG285)/SUMPRODUCT($J284:$AB284,Eksplikatsioon!$O285:$AG285),"")),"")</f>
        <v/>
      </c>
    </row>
    <row r="285" spans="1:47" x14ac:dyDescent="0.25">
      <c r="A285" s="38" t="str">
        <f>IF(Eksplikatsioon!A286=0,"",Eksplikatsioon!A286)</f>
        <v/>
      </c>
      <c r="B285" s="38" t="str">
        <f>IF(Eksplikatsioon!B286=0,"",Eksplikatsioon!B286)</f>
        <v/>
      </c>
      <c r="C285" s="38" t="str">
        <f>IF(Eksplikatsioon!C286=0,"",Eksplikatsioon!C286)</f>
        <v/>
      </c>
      <c r="D285" s="38" t="str">
        <f>IF(Eksplikatsioon!D286=0,"",Eksplikatsioon!D286)</f>
        <v/>
      </c>
      <c r="E285" s="38" t="str">
        <f>IF(Eksplikatsioon!F286=0,"",Eksplikatsioon!F286)</f>
        <v/>
      </c>
      <c r="F285" s="38" t="str">
        <f>IF(Eksplikatsioon!H286=0,"",Eksplikatsioon!H286)</f>
        <v/>
      </c>
      <c r="G285" s="38" t="str">
        <f>IF(Eksplikatsioon!J286=0,"",Eksplikatsioon!J286)</f>
        <v/>
      </c>
      <c r="H285" s="38" t="str">
        <f>IF(Eksplikatsioon!K286=0,"",Eksplikatsioon!K286)</f>
        <v/>
      </c>
      <c r="I285" s="38" t="str">
        <f>IF(Eksplikatsioon!L286=0,"",Eksplikatsioon!L286)</f>
        <v/>
      </c>
      <c r="J285" s="52"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52"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52"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52"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52"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52"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52"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52"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52"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52"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52"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52"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52"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52"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52"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52"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52"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52"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52"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52" t="str">
        <f>IFERROR(IF($G285=Tabelid!$L$6,$E285*J285,IFERROR($E285*J285/SUM($J285:$AB285)*(Eksplikatsioon!O286)/SUMPRODUCT($J285:$AB285,Eksplikatsioon!$O286:$AG286),"")),"")</f>
        <v/>
      </c>
      <c r="AD285" s="52" t="str">
        <f>IFERROR(IF($G285=Tabelid!$L$6,$E285*K285,IFERROR($E285*K285/SUM($J285:$AB285)*(Eksplikatsioon!P286)/SUMPRODUCT($J285:$AB285,Eksplikatsioon!$O286:$AG286),"")),"")</f>
        <v/>
      </c>
      <c r="AE285" s="52" t="str">
        <f>IFERROR(IF($G285=Tabelid!$L$6,$E285*L285,IFERROR($E285*L285/SUM($J285:$AB285)*(Eksplikatsioon!Q286)/SUMPRODUCT($J285:$AB285,Eksplikatsioon!$O286:$AG286),"")),"")</f>
        <v/>
      </c>
      <c r="AF285" s="52" t="str">
        <f>IFERROR(IF($G285=Tabelid!$L$6,$E285*M285,IFERROR($E285*M285/SUM($J285:$AB285)*(Eksplikatsioon!R286)/SUMPRODUCT($J285:$AB285,Eksplikatsioon!$O286:$AG286),"")),"")</f>
        <v/>
      </c>
      <c r="AG285" s="52" t="str">
        <f>IFERROR(IF($G285=Tabelid!$L$6,$E285*N285,IFERROR($E285*N285/SUM($J285:$AB285)*(Eksplikatsioon!S286)/SUMPRODUCT($J285:$AB285,Eksplikatsioon!$O286:$AG286),"")),"")</f>
        <v/>
      </c>
      <c r="AH285" s="52" t="str">
        <f>IFERROR(IF($G285=Tabelid!$L$6,$E285*O285,IFERROR($E285*O285/SUM($J285:$AB285)*(Eksplikatsioon!T286)/SUMPRODUCT($J285:$AB285,Eksplikatsioon!$O286:$AG286),"")),"")</f>
        <v/>
      </c>
      <c r="AI285" s="52" t="str">
        <f>IFERROR(IF($G285=Tabelid!$L$6,$E285*P285,IFERROR($E285*P285/SUM($J285:$AB285)*(Eksplikatsioon!U286)/SUMPRODUCT($J285:$AB285,Eksplikatsioon!$O286:$AG286),"")),"")</f>
        <v/>
      </c>
      <c r="AJ285" s="52" t="str">
        <f>IFERROR(IF($G285=Tabelid!$L$6,$E285*Q285,IFERROR($E285*Q285/SUM($J285:$AB285)*(Eksplikatsioon!V286)/SUMPRODUCT($J285:$AB285,Eksplikatsioon!$O286:$AG286),"")),"")</f>
        <v/>
      </c>
      <c r="AK285" s="52" t="str">
        <f>IFERROR(IF($G285=Tabelid!$L$6,$E285*R285,IFERROR($E285*R285/SUM($J285:$AB285)*(Eksplikatsioon!W286)/SUMPRODUCT($J285:$AB285,Eksplikatsioon!$O286:$AG286),"")),"")</f>
        <v/>
      </c>
      <c r="AL285" s="52" t="str">
        <f>IFERROR(IF($G285=Tabelid!$L$6,$E285*S285,IFERROR($E285*S285/SUM($J285:$AB285)*(Eksplikatsioon!X286)/SUMPRODUCT($J285:$AB285,Eksplikatsioon!$O286:$AG286),"")),"")</f>
        <v/>
      </c>
      <c r="AM285" s="52" t="str">
        <f>IFERROR(IF($G285=Tabelid!$L$6,$E285*T285,IFERROR($E285*T285/SUM($J285:$AB285)*(Eksplikatsioon!Y286)/SUMPRODUCT($J285:$AB285,Eksplikatsioon!$O286:$AG286),"")),"")</f>
        <v/>
      </c>
      <c r="AN285" s="52" t="str">
        <f>IFERROR(IF($G285=Tabelid!$L$6,$E285*U285,IFERROR($E285*U285/SUM($J285:$AB285)*(Eksplikatsioon!Z286)/SUMPRODUCT($J285:$AB285,Eksplikatsioon!$O286:$AG286),"")),"")</f>
        <v/>
      </c>
      <c r="AO285" s="52" t="str">
        <f>IFERROR(IF($G285=Tabelid!$L$6,$E285*V285,IFERROR($E285*V285/SUM($J285:$AB285)*(Eksplikatsioon!AA286)/SUMPRODUCT($J285:$AB285,Eksplikatsioon!$O286:$AG286),"")),"")</f>
        <v/>
      </c>
      <c r="AP285" s="52" t="str">
        <f>IFERROR(IF($G285=Tabelid!$L$6,$E285*W285,IFERROR($E285*W285/SUM($J285:$AB285)*(Eksplikatsioon!AB286)/SUMPRODUCT($J285:$AB285,Eksplikatsioon!$O286:$AG286),"")),"")</f>
        <v/>
      </c>
      <c r="AQ285" s="52" t="str">
        <f>IFERROR(IF($G285=Tabelid!$L$6,$E285*X285,IFERROR($E285*X285/SUM($J285:$AB285)*(Eksplikatsioon!AC286)/SUMPRODUCT($J285:$AB285,Eksplikatsioon!$O286:$AG286),"")),"")</f>
        <v/>
      </c>
      <c r="AR285" s="52" t="str">
        <f>IFERROR(IF($G285=Tabelid!$L$6,$E285*Y285,IFERROR($E285*Y285/SUM($J285:$AB285)*(Eksplikatsioon!AD286)/SUMPRODUCT($J285:$AB285,Eksplikatsioon!$O286:$AG286),"")),"")</f>
        <v/>
      </c>
      <c r="AS285" s="52" t="str">
        <f>IFERROR(IF($G285=Tabelid!$L$6,$E285*Z285,IFERROR($E285*Z285/SUM($J285:$AB285)*(Eksplikatsioon!AE286)/SUMPRODUCT($J285:$AB285,Eksplikatsioon!$O286:$AG286),"")),"")</f>
        <v/>
      </c>
      <c r="AT285" s="52" t="str">
        <f>IFERROR(IF($G285=Tabelid!$L$6,$E285*AA285,IFERROR($E285*AA285/SUM($J285:$AB285)*(Eksplikatsioon!AF286)/SUMPRODUCT($J285:$AB285,Eksplikatsioon!$O286:$AG286),"")),"")</f>
        <v/>
      </c>
      <c r="AU285" s="52" t="str">
        <f>IFERROR(IF($G285=Tabelid!$L$6,$E285*AB285,IFERROR($E285*AB285/SUM($J285:$AB285)*(Eksplikatsioon!AG286)/SUMPRODUCT($J285:$AB285,Eksplikatsioon!$O286:$AG286),"")),"")</f>
        <v/>
      </c>
    </row>
    <row r="286" spans="1:47" x14ac:dyDescent="0.25">
      <c r="A286" s="38" t="str">
        <f>IF(Eksplikatsioon!A287=0,"",Eksplikatsioon!A287)</f>
        <v/>
      </c>
      <c r="B286" s="38" t="str">
        <f>IF(Eksplikatsioon!B287=0,"",Eksplikatsioon!B287)</f>
        <v/>
      </c>
      <c r="C286" s="38" t="str">
        <f>IF(Eksplikatsioon!C287=0,"",Eksplikatsioon!C287)</f>
        <v/>
      </c>
      <c r="D286" s="38" t="str">
        <f>IF(Eksplikatsioon!D287=0,"",Eksplikatsioon!D287)</f>
        <v/>
      </c>
      <c r="E286" s="38" t="str">
        <f>IF(Eksplikatsioon!F287=0,"",Eksplikatsioon!F287)</f>
        <v/>
      </c>
      <c r="F286" s="38" t="str">
        <f>IF(Eksplikatsioon!H287=0,"",Eksplikatsioon!H287)</f>
        <v/>
      </c>
      <c r="G286" s="38" t="str">
        <f>IF(Eksplikatsioon!J287=0,"",Eksplikatsioon!J287)</f>
        <v/>
      </c>
      <c r="H286" s="38" t="str">
        <f>IF(Eksplikatsioon!K287=0,"",Eksplikatsioon!K287)</f>
        <v/>
      </c>
      <c r="I286" s="38" t="str">
        <f>IF(Eksplikatsioon!L287=0,"",Eksplikatsioon!L287)</f>
        <v/>
      </c>
      <c r="J286" s="52"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52"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52"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52"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52"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52"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52"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52"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52"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52"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52"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52"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52"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52"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52"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52"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52"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52"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52"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52" t="str">
        <f>IFERROR(IF($G286=Tabelid!$L$6,$E286*J286,IFERROR($E286*J286/SUM($J286:$AB286)*(Eksplikatsioon!O287)/SUMPRODUCT($J286:$AB286,Eksplikatsioon!$O287:$AG287),"")),"")</f>
        <v/>
      </c>
      <c r="AD286" s="52" t="str">
        <f>IFERROR(IF($G286=Tabelid!$L$6,$E286*K286,IFERROR($E286*K286/SUM($J286:$AB286)*(Eksplikatsioon!P287)/SUMPRODUCT($J286:$AB286,Eksplikatsioon!$O287:$AG287),"")),"")</f>
        <v/>
      </c>
      <c r="AE286" s="52" t="str">
        <f>IFERROR(IF($G286=Tabelid!$L$6,$E286*L286,IFERROR($E286*L286/SUM($J286:$AB286)*(Eksplikatsioon!Q287)/SUMPRODUCT($J286:$AB286,Eksplikatsioon!$O287:$AG287),"")),"")</f>
        <v/>
      </c>
      <c r="AF286" s="52" t="str">
        <f>IFERROR(IF($G286=Tabelid!$L$6,$E286*M286,IFERROR($E286*M286/SUM($J286:$AB286)*(Eksplikatsioon!R287)/SUMPRODUCT($J286:$AB286,Eksplikatsioon!$O287:$AG287),"")),"")</f>
        <v/>
      </c>
      <c r="AG286" s="52" t="str">
        <f>IFERROR(IF($G286=Tabelid!$L$6,$E286*N286,IFERROR($E286*N286/SUM($J286:$AB286)*(Eksplikatsioon!S287)/SUMPRODUCT($J286:$AB286,Eksplikatsioon!$O287:$AG287),"")),"")</f>
        <v/>
      </c>
      <c r="AH286" s="52" t="str">
        <f>IFERROR(IF($G286=Tabelid!$L$6,$E286*O286,IFERROR($E286*O286/SUM($J286:$AB286)*(Eksplikatsioon!T287)/SUMPRODUCT($J286:$AB286,Eksplikatsioon!$O287:$AG287),"")),"")</f>
        <v/>
      </c>
      <c r="AI286" s="52" t="str">
        <f>IFERROR(IF($G286=Tabelid!$L$6,$E286*P286,IFERROR($E286*P286/SUM($J286:$AB286)*(Eksplikatsioon!U287)/SUMPRODUCT($J286:$AB286,Eksplikatsioon!$O287:$AG287),"")),"")</f>
        <v/>
      </c>
      <c r="AJ286" s="52" t="str">
        <f>IFERROR(IF($G286=Tabelid!$L$6,$E286*Q286,IFERROR($E286*Q286/SUM($J286:$AB286)*(Eksplikatsioon!V287)/SUMPRODUCT($J286:$AB286,Eksplikatsioon!$O287:$AG287),"")),"")</f>
        <v/>
      </c>
      <c r="AK286" s="52" t="str">
        <f>IFERROR(IF($G286=Tabelid!$L$6,$E286*R286,IFERROR($E286*R286/SUM($J286:$AB286)*(Eksplikatsioon!W287)/SUMPRODUCT($J286:$AB286,Eksplikatsioon!$O287:$AG287),"")),"")</f>
        <v/>
      </c>
      <c r="AL286" s="52" t="str">
        <f>IFERROR(IF($G286=Tabelid!$L$6,$E286*S286,IFERROR($E286*S286/SUM($J286:$AB286)*(Eksplikatsioon!X287)/SUMPRODUCT($J286:$AB286,Eksplikatsioon!$O287:$AG287),"")),"")</f>
        <v/>
      </c>
      <c r="AM286" s="52" t="str">
        <f>IFERROR(IF($G286=Tabelid!$L$6,$E286*T286,IFERROR($E286*T286/SUM($J286:$AB286)*(Eksplikatsioon!Y287)/SUMPRODUCT($J286:$AB286,Eksplikatsioon!$O287:$AG287),"")),"")</f>
        <v/>
      </c>
      <c r="AN286" s="52" t="str">
        <f>IFERROR(IF($G286=Tabelid!$L$6,$E286*U286,IFERROR($E286*U286/SUM($J286:$AB286)*(Eksplikatsioon!Z287)/SUMPRODUCT($J286:$AB286,Eksplikatsioon!$O287:$AG287),"")),"")</f>
        <v/>
      </c>
      <c r="AO286" s="52" t="str">
        <f>IFERROR(IF($G286=Tabelid!$L$6,$E286*V286,IFERROR($E286*V286/SUM($J286:$AB286)*(Eksplikatsioon!AA287)/SUMPRODUCT($J286:$AB286,Eksplikatsioon!$O287:$AG287),"")),"")</f>
        <v/>
      </c>
      <c r="AP286" s="52" t="str">
        <f>IFERROR(IF($G286=Tabelid!$L$6,$E286*W286,IFERROR($E286*W286/SUM($J286:$AB286)*(Eksplikatsioon!AB287)/SUMPRODUCT($J286:$AB286,Eksplikatsioon!$O287:$AG287),"")),"")</f>
        <v/>
      </c>
      <c r="AQ286" s="52" t="str">
        <f>IFERROR(IF($G286=Tabelid!$L$6,$E286*X286,IFERROR($E286*X286/SUM($J286:$AB286)*(Eksplikatsioon!AC287)/SUMPRODUCT($J286:$AB286,Eksplikatsioon!$O287:$AG287),"")),"")</f>
        <v/>
      </c>
      <c r="AR286" s="52" t="str">
        <f>IFERROR(IF($G286=Tabelid!$L$6,$E286*Y286,IFERROR($E286*Y286/SUM($J286:$AB286)*(Eksplikatsioon!AD287)/SUMPRODUCT($J286:$AB286,Eksplikatsioon!$O287:$AG287),"")),"")</f>
        <v/>
      </c>
      <c r="AS286" s="52" t="str">
        <f>IFERROR(IF($G286=Tabelid!$L$6,$E286*Z286,IFERROR($E286*Z286/SUM($J286:$AB286)*(Eksplikatsioon!AE287)/SUMPRODUCT($J286:$AB286,Eksplikatsioon!$O287:$AG287),"")),"")</f>
        <v/>
      </c>
      <c r="AT286" s="52" t="str">
        <f>IFERROR(IF($G286=Tabelid!$L$6,$E286*AA286,IFERROR($E286*AA286/SUM($J286:$AB286)*(Eksplikatsioon!AF287)/SUMPRODUCT($J286:$AB286,Eksplikatsioon!$O287:$AG287),"")),"")</f>
        <v/>
      </c>
      <c r="AU286" s="52" t="str">
        <f>IFERROR(IF($G286=Tabelid!$L$6,$E286*AB286,IFERROR($E286*AB286/SUM($J286:$AB286)*(Eksplikatsioon!AG287)/SUMPRODUCT($J286:$AB286,Eksplikatsioon!$O287:$AG287),"")),"")</f>
        <v/>
      </c>
    </row>
    <row r="287" spans="1:47" x14ac:dyDescent="0.25">
      <c r="A287" s="38" t="str">
        <f>IF(Eksplikatsioon!A288=0,"",Eksplikatsioon!A288)</f>
        <v/>
      </c>
      <c r="B287" s="38" t="str">
        <f>IF(Eksplikatsioon!B288=0,"",Eksplikatsioon!B288)</f>
        <v/>
      </c>
      <c r="C287" s="38" t="str">
        <f>IF(Eksplikatsioon!C288=0,"",Eksplikatsioon!C288)</f>
        <v/>
      </c>
      <c r="D287" s="38" t="str">
        <f>IF(Eksplikatsioon!D288=0,"",Eksplikatsioon!D288)</f>
        <v/>
      </c>
      <c r="E287" s="38" t="str">
        <f>IF(Eksplikatsioon!F288=0,"",Eksplikatsioon!F288)</f>
        <v/>
      </c>
      <c r="F287" s="38" t="str">
        <f>IF(Eksplikatsioon!H288=0,"",Eksplikatsioon!H288)</f>
        <v/>
      </c>
      <c r="G287" s="38" t="str">
        <f>IF(Eksplikatsioon!J288=0,"",Eksplikatsioon!J288)</f>
        <v/>
      </c>
      <c r="H287" s="38" t="str">
        <f>IF(Eksplikatsioon!K288=0,"",Eksplikatsioon!K288)</f>
        <v/>
      </c>
      <c r="I287" s="38" t="str">
        <f>IF(Eksplikatsioon!L288=0,"",Eksplikatsioon!L288)</f>
        <v/>
      </c>
      <c r="J287" s="52"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52"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52"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52"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52"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52"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52"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52"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52"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52"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52"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52"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52"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52"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52"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52"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52"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52"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52"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52" t="str">
        <f>IFERROR(IF($G287=Tabelid!$L$6,$E287*J287,IFERROR($E287*J287/SUM($J287:$AB287)*(Eksplikatsioon!O288)/SUMPRODUCT($J287:$AB287,Eksplikatsioon!$O288:$AG288),"")),"")</f>
        <v/>
      </c>
      <c r="AD287" s="52" t="str">
        <f>IFERROR(IF($G287=Tabelid!$L$6,$E287*K287,IFERROR($E287*K287/SUM($J287:$AB287)*(Eksplikatsioon!P288)/SUMPRODUCT($J287:$AB287,Eksplikatsioon!$O288:$AG288),"")),"")</f>
        <v/>
      </c>
      <c r="AE287" s="52" t="str">
        <f>IFERROR(IF($G287=Tabelid!$L$6,$E287*L287,IFERROR($E287*L287/SUM($J287:$AB287)*(Eksplikatsioon!Q288)/SUMPRODUCT($J287:$AB287,Eksplikatsioon!$O288:$AG288),"")),"")</f>
        <v/>
      </c>
      <c r="AF287" s="52" t="str">
        <f>IFERROR(IF($G287=Tabelid!$L$6,$E287*M287,IFERROR($E287*M287/SUM($J287:$AB287)*(Eksplikatsioon!R288)/SUMPRODUCT($J287:$AB287,Eksplikatsioon!$O288:$AG288),"")),"")</f>
        <v/>
      </c>
      <c r="AG287" s="52" t="str">
        <f>IFERROR(IF($G287=Tabelid!$L$6,$E287*N287,IFERROR($E287*N287/SUM($J287:$AB287)*(Eksplikatsioon!S288)/SUMPRODUCT($J287:$AB287,Eksplikatsioon!$O288:$AG288),"")),"")</f>
        <v/>
      </c>
      <c r="AH287" s="52" t="str">
        <f>IFERROR(IF($G287=Tabelid!$L$6,$E287*O287,IFERROR($E287*O287/SUM($J287:$AB287)*(Eksplikatsioon!T288)/SUMPRODUCT($J287:$AB287,Eksplikatsioon!$O288:$AG288),"")),"")</f>
        <v/>
      </c>
      <c r="AI287" s="52" t="str">
        <f>IFERROR(IF($G287=Tabelid!$L$6,$E287*P287,IFERROR($E287*P287/SUM($J287:$AB287)*(Eksplikatsioon!U288)/SUMPRODUCT($J287:$AB287,Eksplikatsioon!$O288:$AG288),"")),"")</f>
        <v/>
      </c>
      <c r="AJ287" s="52" t="str">
        <f>IFERROR(IF($G287=Tabelid!$L$6,$E287*Q287,IFERROR($E287*Q287/SUM($J287:$AB287)*(Eksplikatsioon!V288)/SUMPRODUCT($J287:$AB287,Eksplikatsioon!$O288:$AG288),"")),"")</f>
        <v/>
      </c>
      <c r="AK287" s="52" t="str">
        <f>IFERROR(IF($G287=Tabelid!$L$6,$E287*R287,IFERROR($E287*R287/SUM($J287:$AB287)*(Eksplikatsioon!W288)/SUMPRODUCT($J287:$AB287,Eksplikatsioon!$O288:$AG288),"")),"")</f>
        <v/>
      </c>
      <c r="AL287" s="52" t="str">
        <f>IFERROR(IF($G287=Tabelid!$L$6,$E287*S287,IFERROR($E287*S287/SUM($J287:$AB287)*(Eksplikatsioon!X288)/SUMPRODUCT($J287:$AB287,Eksplikatsioon!$O288:$AG288),"")),"")</f>
        <v/>
      </c>
      <c r="AM287" s="52" t="str">
        <f>IFERROR(IF($G287=Tabelid!$L$6,$E287*T287,IFERROR($E287*T287/SUM($J287:$AB287)*(Eksplikatsioon!Y288)/SUMPRODUCT($J287:$AB287,Eksplikatsioon!$O288:$AG288),"")),"")</f>
        <v/>
      </c>
      <c r="AN287" s="52" t="str">
        <f>IFERROR(IF($G287=Tabelid!$L$6,$E287*U287,IFERROR($E287*U287/SUM($J287:$AB287)*(Eksplikatsioon!Z288)/SUMPRODUCT($J287:$AB287,Eksplikatsioon!$O288:$AG288),"")),"")</f>
        <v/>
      </c>
      <c r="AO287" s="52" t="str">
        <f>IFERROR(IF($G287=Tabelid!$L$6,$E287*V287,IFERROR($E287*V287/SUM($J287:$AB287)*(Eksplikatsioon!AA288)/SUMPRODUCT($J287:$AB287,Eksplikatsioon!$O288:$AG288),"")),"")</f>
        <v/>
      </c>
      <c r="AP287" s="52" t="str">
        <f>IFERROR(IF($G287=Tabelid!$L$6,$E287*W287,IFERROR($E287*W287/SUM($J287:$AB287)*(Eksplikatsioon!AB288)/SUMPRODUCT($J287:$AB287,Eksplikatsioon!$O288:$AG288),"")),"")</f>
        <v/>
      </c>
      <c r="AQ287" s="52" t="str">
        <f>IFERROR(IF($G287=Tabelid!$L$6,$E287*X287,IFERROR($E287*X287/SUM($J287:$AB287)*(Eksplikatsioon!AC288)/SUMPRODUCT($J287:$AB287,Eksplikatsioon!$O288:$AG288),"")),"")</f>
        <v/>
      </c>
      <c r="AR287" s="52" t="str">
        <f>IFERROR(IF($G287=Tabelid!$L$6,$E287*Y287,IFERROR($E287*Y287/SUM($J287:$AB287)*(Eksplikatsioon!AD288)/SUMPRODUCT($J287:$AB287,Eksplikatsioon!$O288:$AG288),"")),"")</f>
        <v/>
      </c>
      <c r="AS287" s="52" t="str">
        <f>IFERROR(IF($G287=Tabelid!$L$6,$E287*Z287,IFERROR($E287*Z287/SUM($J287:$AB287)*(Eksplikatsioon!AE288)/SUMPRODUCT($J287:$AB287,Eksplikatsioon!$O288:$AG288),"")),"")</f>
        <v/>
      </c>
      <c r="AT287" s="52" t="str">
        <f>IFERROR(IF($G287=Tabelid!$L$6,$E287*AA287,IFERROR($E287*AA287/SUM($J287:$AB287)*(Eksplikatsioon!AF288)/SUMPRODUCT($J287:$AB287,Eksplikatsioon!$O288:$AG288),"")),"")</f>
        <v/>
      </c>
      <c r="AU287" s="52" t="str">
        <f>IFERROR(IF($G287=Tabelid!$L$6,$E287*AB287,IFERROR($E287*AB287/SUM($J287:$AB287)*(Eksplikatsioon!AG288)/SUMPRODUCT($J287:$AB287,Eksplikatsioon!$O288:$AG288),"")),"")</f>
        <v/>
      </c>
    </row>
    <row r="288" spans="1:47" x14ac:dyDescent="0.25">
      <c r="A288" s="38" t="str">
        <f>IF(Eksplikatsioon!A289=0,"",Eksplikatsioon!A289)</f>
        <v/>
      </c>
      <c r="B288" s="38" t="str">
        <f>IF(Eksplikatsioon!B289=0,"",Eksplikatsioon!B289)</f>
        <v/>
      </c>
      <c r="C288" s="38" t="str">
        <f>IF(Eksplikatsioon!C289=0,"",Eksplikatsioon!C289)</f>
        <v/>
      </c>
      <c r="D288" s="38" t="str">
        <f>IF(Eksplikatsioon!D289=0,"",Eksplikatsioon!D289)</f>
        <v/>
      </c>
      <c r="E288" s="38" t="str">
        <f>IF(Eksplikatsioon!F289=0,"",Eksplikatsioon!F289)</f>
        <v/>
      </c>
      <c r="F288" s="38" t="str">
        <f>IF(Eksplikatsioon!H289=0,"",Eksplikatsioon!H289)</f>
        <v/>
      </c>
      <c r="G288" s="38" t="str">
        <f>IF(Eksplikatsioon!J289=0,"",Eksplikatsioon!J289)</f>
        <v/>
      </c>
      <c r="H288" s="38" t="str">
        <f>IF(Eksplikatsioon!K289=0,"",Eksplikatsioon!K289)</f>
        <v/>
      </c>
      <c r="I288" s="38" t="str">
        <f>IF(Eksplikatsioon!L289=0,"",Eksplikatsioon!L289)</f>
        <v/>
      </c>
      <c r="J288" s="52"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52"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52"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52"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52"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52"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52"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52"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52"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52"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52"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52"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52"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52"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52"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52"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52"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52"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52"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52" t="str">
        <f>IFERROR(IF($G288=Tabelid!$L$6,$E288*J288,IFERROR($E288*J288/SUM($J288:$AB288)*(Eksplikatsioon!O289)/SUMPRODUCT($J288:$AB288,Eksplikatsioon!$O289:$AG289),"")),"")</f>
        <v/>
      </c>
      <c r="AD288" s="52" t="str">
        <f>IFERROR(IF($G288=Tabelid!$L$6,$E288*K288,IFERROR($E288*K288/SUM($J288:$AB288)*(Eksplikatsioon!P289)/SUMPRODUCT($J288:$AB288,Eksplikatsioon!$O289:$AG289),"")),"")</f>
        <v/>
      </c>
      <c r="AE288" s="52" t="str">
        <f>IFERROR(IF($G288=Tabelid!$L$6,$E288*L288,IFERROR($E288*L288/SUM($J288:$AB288)*(Eksplikatsioon!Q289)/SUMPRODUCT($J288:$AB288,Eksplikatsioon!$O289:$AG289),"")),"")</f>
        <v/>
      </c>
      <c r="AF288" s="52" t="str">
        <f>IFERROR(IF($G288=Tabelid!$L$6,$E288*M288,IFERROR($E288*M288/SUM($J288:$AB288)*(Eksplikatsioon!R289)/SUMPRODUCT($J288:$AB288,Eksplikatsioon!$O289:$AG289),"")),"")</f>
        <v/>
      </c>
      <c r="AG288" s="52" t="str">
        <f>IFERROR(IF($G288=Tabelid!$L$6,$E288*N288,IFERROR($E288*N288/SUM($J288:$AB288)*(Eksplikatsioon!S289)/SUMPRODUCT($J288:$AB288,Eksplikatsioon!$O289:$AG289),"")),"")</f>
        <v/>
      </c>
      <c r="AH288" s="52" t="str">
        <f>IFERROR(IF($G288=Tabelid!$L$6,$E288*O288,IFERROR($E288*O288/SUM($J288:$AB288)*(Eksplikatsioon!T289)/SUMPRODUCT($J288:$AB288,Eksplikatsioon!$O289:$AG289),"")),"")</f>
        <v/>
      </c>
      <c r="AI288" s="52" t="str">
        <f>IFERROR(IF($G288=Tabelid!$L$6,$E288*P288,IFERROR($E288*P288/SUM($J288:$AB288)*(Eksplikatsioon!U289)/SUMPRODUCT($J288:$AB288,Eksplikatsioon!$O289:$AG289),"")),"")</f>
        <v/>
      </c>
      <c r="AJ288" s="52" t="str">
        <f>IFERROR(IF($G288=Tabelid!$L$6,$E288*Q288,IFERROR($E288*Q288/SUM($J288:$AB288)*(Eksplikatsioon!V289)/SUMPRODUCT($J288:$AB288,Eksplikatsioon!$O289:$AG289),"")),"")</f>
        <v/>
      </c>
      <c r="AK288" s="52" t="str">
        <f>IFERROR(IF($G288=Tabelid!$L$6,$E288*R288,IFERROR($E288*R288/SUM($J288:$AB288)*(Eksplikatsioon!W289)/SUMPRODUCT($J288:$AB288,Eksplikatsioon!$O289:$AG289),"")),"")</f>
        <v/>
      </c>
      <c r="AL288" s="52" t="str">
        <f>IFERROR(IF($G288=Tabelid!$L$6,$E288*S288,IFERROR($E288*S288/SUM($J288:$AB288)*(Eksplikatsioon!X289)/SUMPRODUCT($J288:$AB288,Eksplikatsioon!$O289:$AG289),"")),"")</f>
        <v/>
      </c>
      <c r="AM288" s="52" t="str">
        <f>IFERROR(IF($G288=Tabelid!$L$6,$E288*T288,IFERROR($E288*T288/SUM($J288:$AB288)*(Eksplikatsioon!Y289)/SUMPRODUCT($J288:$AB288,Eksplikatsioon!$O289:$AG289),"")),"")</f>
        <v/>
      </c>
      <c r="AN288" s="52" t="str">
        <f>IFERROR(IF($G288=Tabelid!$L$6,$E288*U288,IFERROR($E288*U288/SUM($J288:$AB288)*(Eksplikatsioon!Z289)/SUMPRODUCT($J288:$AB288,Eksplikatsioon!$O289:$AG289),"")),"")</f>
        <v/>
      </c>
      <c r="AO288" s="52" t="str">
        <f>IFERROR(IF($G288=Tabelid!$L$6,$E288*V288,IFERROR($E288*V288/SUM($J288:$AB288)*(Eksplikatsioon!AA289)/SUMPRODUCT($J288:$AB288,Eksplikatsioon!$O289:$AG289),"")),"")</f>
        <v/>
      </c>
      <c r="AP288" s="52" t="str">
        <f>IFERROR(IF($G288=Tabelid!$L$6,$E288*W288,IFERROR($E288*W288/SUM($J288:$AB288)*(Eksplikatsioon!AB289)/SUMPRODUCT($J288:$AB288,Eksplikatsioon!$O289:$AG289),"")),"")</f>
        <v/>
      </c>
      <c r="AQ288" s="52" t="str">
        <f>IFERROR(IF($G288=Tabelid!$L$6,$E288*X288,IFERROR($E288*X288/SUM($J288:$AB288)*(Eksplikatsioon!AC289)/SUMPRODUCT($J288:$AB288,Eksplikatsioon!$O289:$AG289),"")),"")</f>
        <v/>
      </c>
      <c r="AR288" s="52" t="str">
        <f>IFERROR(IF($G288=Tabelid!$L$6,$E288*Y288,IFERROR($E288*Y288/SUM($J288:$AB288)*(Eksplikatsioon!AD289)/SUMPRODUCT($J288:$AB288,Eksplikatsioon!$O289:$AG289),"")),"")</f>
        <v/>
      </c>
      <c r="AS288" s="52" t="str">
        <f>IFERROR(IF($G288=Tabelid!$L$6,$E288*Z288,IFERROR($E288*Z288/SUM($J288:$AB288)*(Eksplikatsioon!AE289)/SUMPRODUCT($J288:$AB288,Eksplikatsioon!$O289:$AG289),"")),"")</f>
        <v/>
      </c>
      <c r="AT288" s="52" t="str">
        <f>IFERROR(IF($G288=Tabelid!$L$6,$E288*AA288,IFERROR($E288*AA288/SUM($J288:$AB288)*(Eksplikatsioon!AF289)/SUMPRODUCT($J288:$AB288,Eksplikatsioon!$O289:$AG289),"")),"")</f>
        <v/>
      </c>
      <c r="AU288" s="52" t="str">
        <f>IFERROR(IF($G288=Tabelid!$L$6,$E288*AB288,IFERROR($E288*AB288/SUM($J288:$AB288)*(Eksplikatsioon!AG289)/SUMPRODUCT($J288:$AB288,Eksplikatsioon!$O289:$AG289),"")),"")</f>
        <v/>
      </c>
    </row>
    <row r="289" spans="1:47" x14ac:dyDescent="0.25">
      <c r="A289" s="38" t="str">
        <f>IF(Eksplikatsioon!A290=0,"",Eksplikatsioon!A290)</f>
        <v/>
      </c>
      <c r="B289" s="38" t="str">
        <f>IF(Eksplikatsioon!B290=0,"",Eksplikatsioon!B290)</f>
        <v/>
      </c>
      <c r="C289" s="38" t="str">
        <f>IF(Eksplikatsioon!C290=0,"",Eksplikatsioon!C290)</f>
        <v/>
      </c>
      <c r="D289" s="38" t="str">
        <f>IF(Eksplikatsioon!D290=0,"",Eksplikatsioon!D290)</f>
        <v/>
      </c>
      <c r="E289" s="38" t="str">
        <f>IF(Eksplikatsioon!F290=0,"",Eksplikatsioon!F290)</f>
        <v/>
      </c>
      <c r="F289" s="38" t="str">
        <f>IF(Eksplikatsioon!H290=0,"",Eksplikatsioon!H290)</f>
        <v/>
      </c>
      <c r="G289" s="38" t="str">
        <f>IF(Eksplikatsioon!J290=0,"",Eksplikatsioon!J290)</f>
        <v/>
      </c>
      <c r="H289" s="38" t="str">
        <f>IF(Eksplikatsioon!K290=0,"",Eksplikatsioon!K290)</f>
        <v/>
      </c>
      <c r="I289" s="38" t="str">
        <f>IF(Eksplikatsioon!L290=0,"",Eksplikatsioon!L290)</f>
        <v/>
      </c>
      <c r="J289" s="52"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52"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52"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52"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52"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52"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52"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52"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52"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52"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52"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52"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52"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52"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52"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52"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52"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52"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52"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52" t="str">
        <f>IFERROR(IF($G289=Tabelid!$L$6,$E289*J289,IFERROR($E289*J289/SUM($J289:$AB289)*(Eksplikatsioon!O290)/SUMPRODUCT($J289:$AB289,Eksplikatsioon!$O290:$AG290),"")),"")</f>
        <v/>
      </c>
      <c r="AD289" s="52" t="str">
        <f>IFERROR(IF($G289=Tabelid!$L$6,$E289*K289,IFERROR($E289*K289/SUM($J289:$AB289)*(Eksplikatsioon!P290)/SUMPRODUCT($J289:$AB289,Eksplikatsioon!$O290:$AG290),"")),"")</f>
        <v/>
      </c>
      <c r="AE289" s="52" t="str">
        <f>IFERROR(IF($G289=Tabelid!$L$6,$E289*L289,IFERROR($E289*L289/SUM($J289:$AB289)*(Eksplikatsioon!Q290)/SUMPRODUCT($J289:$AB289,Eksplikatsioon!$O290:$AG290),"")),"")</f>
        <v/>
      </c>
      <c r="AF289" s="52" t="str">
        <f>IFERROR(IF($G289=Tabelid!$L$6,$E289*M289,IFERROR($E289*M289/SUM($J289:$AB289)*(Eksplikatsioon!R290)/SUMPRODUCT($J289:$AB289,Eksplikatsioon!$O290:$AG290),"")),"")</f>
        <v/>
      </c>
      <c r="AG289" s="52" t="str">
        <f>IFERROR(IF($G289=Tabelid!$L$6,$E289*N289,IFERROR($E289*N289/SUM($J289:$AB289)*(Eksplikatsioon!S290)/SUMPRODUCT($J289:$AB289,Eksplikatsioon!$O290:$AG290),"")),"")</f>
        <v/>
      </c>
      <c r="AH289" s="52" t="str">
        <f>IFERROR(IF($G289=Tabelid!$L$6,$E289*O289,IFERROR($E289*O289/SUM($J289:$AB289)*(Eksplikatsioon!T290)/SUMPRODUCT($J289:$AB289,Eksplikatsioon!$O290:$AG290),"")),"")</f>
        <v/>
      </c>
      <c r="AI289" s="52" t="str">
        <f>IFERROR(IF($G289=Tabelid!$L$6,$E289*P289,IFERROR($E289*P289/SUM($J289:$AB289)*(Eksplikatsioon!U290)/SUMPRODUCT($J289:$AB289,Eksplikatsioon!$O290:$AG290),"")),"")</f>
        <v/>
      </c>
      <c r="AJ289" s="52" t="str">
        <f>IFERROR(IF($G289=Tabelid!$L$6,$E289*Q289,IFERROR($E289*Q289/SUM($J289:$AB289)*(Eksplikatsioon!V290)/SUMPRODUCT($J289:$AB289,Eksplikatsioon!$O290:$AG290),"")),"")</f>
        <v/>
      </c>
      <c r="AK289" s="52" t="str">
        <f>IFERROR(IF($G289=Tabelid!$L$6,$E289*R289,IFERROR($E289*R289/SUM($J289:$AB289)*(Eksplikatsioon!W290)/SUMPRODUCT($J289:$AB289,Eksplikatsioon!$O290:$AG290),"")),"")</f>
        <v/>
      </c>
      <c r="AL289" s="52" t="str">
        <f>IFERROR(IF($G289=Tabelid!$L$6,$E289*S289,IFERROR($E289*S289/SUM($J289:$AB289)*(Eksplikatsioon!X290)/SUMPRODUCT($J289:$AB289,Eksplikatsioon!$O290:$AG290),"")),"")</f>
        <v/>
      </c>
      <c r="AM289" s="52" t="str">
        <f>IFERROR(IF($G289=Tabelid!$L$6,$E289*T289,IFERROR($E289*T289/SUM($J289:$AB289)*(Eksplikatsioon!Y290)/SUMPRODUCT($J289:$AB289,Eksplikatsioon!$O290:$AG290),"")),"")</f>
        <v/>
      </c>
      <c r="AN289" s="52" t="str">
        <f>IFERROR(IF($G289=Tabelid!$L$6,$E289*U289,IFERROR($E289*U289/SUM($J289:$AB289)*(Eksplikatsioon!Z290)/SUMPRODUCT($J289:$AB289,Eksplikatsioon!$O290:$AG290),"")),"")</f>
        <v/>
      </c>
      <c r="AO289" s="52" t="str">
        <f>IFERROR(IF($G289=Tabelid!$L$6,$E289*V289,IFERROR($E289*V289/SUM($J289:$AB289)*(Eksplikatsioon!AA290)/SUMPRODUCT($J289:$AB289,Eksplikatsioon!$O290:$AG290),"")),"")</f>
        <v/>
      </c>
      <c r="AP289" s="52" t="str">
        <f>IFERROR(IF($G289=Tabelid!$L$6,$E289*W289,IFERROR($E289*W289/SUM($J289:$AB289)*(Eksplikatsioon!AB290)/SUMPRODUCT($J289:$AB289,Eksplikatsioon!$O290:$AG290),"")),"")</f>
        <v/>
      </c>
      <c r="AQ289" s="52" t="str">
        <f>IFERROR(IF($G289=Tabelid!$L$6,$E289*X289,IFERROR($E289*X289/SUM($J289:$AB289)*(Eksplikatsioon!AC290)/SUMPRODUCT($J289:$AB289,Eksplikatsioon!$O290:$AG290),"")),"")</f>
        <v/>
      </c>
      <c r="AR289" s="52" t="str">
        <f>IFERROR(IF($G289=Tabelid!$L$6,$E289*Y289,IFERROR($E289*Y289/SUM($J289:$AB289)*(Eksplikatsioon!AD290)/SUMPRODUCT($J289:$AB289,Eksplikatsioon!$O290:$AG290),"")),"")</f>
        <v/>
      </c>
      <c r="AS289" s="52" t="str">
        <f>IFERROR(IF($G289=Tabelid!$L$6,$E289*Z289,IFERROR($E289*Z289/SUM($J289:$AB289)*(Eksplikatsioon!AE290)/SUMPRODUCT($J289:$AB289,Eksplikatsioon!$O290:$AG290),"")),"")</f>
        <v/>
      </c>
      <c r="AT289" s="52" t="str">
        <f>IFERROR(IF($G289=Tabelid!$L$6,$E289*AA289,IFERROR($E289*AA289/SUM($J289:$AB289)*(Eksplikatsioon!AF290)/SUMPRODUCT($J289:$AB289,Eksplikatsioon!$O290:$AG290),"")),"")</f>
        <v/>
      </c>
      <c r="AU289" s="52" t="str">
        <f>IFERROR(IF($G289=Tabelid!$L$6,$E289*AB289,IFERROR($E289*AB289/SUM($J289:$AB289)*(Eksplikatsioon!AG290)/SUMPRODUCT($J289:$AB289,Eksplikatsioon!$O290:$AG290),"")),"")</f>
        <v/>
      </c>
    </row>
    <row r="290" spans="1:47" x14ac:dyDescent="0.25">
      <c r="A290" s="38" t="str">
        <f>IF(Eksplikatsioon!A291=0,"",Eksplikatsioon!A291)</f>
        <v/>
      </c>
      <c r="B290" s="38" t="str">
        <f>IF(Eksplikatsioon!B291=0,"",Eksplikatsioon!B291)</f>
        <v/>
      </c>
      <c r="C290" s="38" t="str">
        <f>IF(Eksplikatsioon!C291=0,"",Eksplikatsioon!C291)</f>
        <v/>
      </c>
      <c r="D290" s="38" t="str">
        <f>IF(Eksplikatsioon!D291=0,"",Eksplikatsioon!D291)</f>
        <v/>
      </c>
      <c r="E290" s="38" t="str">
        <f>IF(Eksplikatsioon!F291=0,"",Eksplikatsioon!F291)</f>
        <v/>
      </c>
      <c r="F290" s="38" t="str">
        <f>IF(Eksplikatsioon!H291=0,"",Eksplikatsioon!H291)</f>
        <v/>
      </c>
      <c r="G290" s="38" t="str">
        <f>IF(Eksplikatsioon!J291=0,"",Eksplikatsioon!J291)</f>
        <v/>
      </c>
      <c r="H290" s="38" t="str">
        <f>IF(Eksplikatsioon!K291=0,"",Eksplikatsioon!K291)</f>
        <v/>
      </c>
      <c r="I290" s="38" t="str">
        <f>IF(Eksplikatsioon!L291=0,"",Eksplikatsioon!L291)</f>
        <v/>
      </c>
      <c r="J290" s="52"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52"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52"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52"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52"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52"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52"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52"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52"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52"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52"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52"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52"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52"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52"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52"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52"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52"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52"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52" t="str">
        <f>IFERROR(IF($G290=Tabelid!$L$6,$E290*J290,IFERROR($E290*J290/SUM($J290:$AB290)*(Eksplikatsioon!O291)/SUMPRODUCT($J290:$AB290,Eksplikatsioon!$O291:$AG291),"")),"")</f>
        <v/>
      </c>
      <c r="AD290" s="52" t="str">
        <f>IFERROR(IF($G290=Tabelid!$L$6,$E290*K290,IFERROR($E290*K290/SUM($J290:$AB290)*(Eksplikatsioon!P291)/SUMPRODUCT($J290:$AB290,Eksplikatsioon!$O291:$AG291),"")),"")</f>
        <v/>
      </c>
      <c r="AE290" s="52" t="str">
        <f>IFERROR(IF($G290=Tabelid!$L$6,$E290*L290,IFERROR($E290*L290/SUM($J290:$AB290)*(Eksplikatsioon!Q291)/SUMPRODUCT($J290:$AB290,Eksplikatsioon!$O291:$AG291),"")),"")</f>
        <v/>
      </c>
      <c r="AF290" s="52" t="str">
        <f>IFERROR(IF($G290=Tabelid!$L$6,$E290*M290,IFERROR($E290*M290/SUM($J290:$AB290)*(Eksplikatsioon!R291)/SUMPRODUCT($J290:$AB290,Eksplikatsioon!$O291:$AG291),"")),"")</f>
        <v/>
      </c>
      <c r="AG290" s="52" t="str">
        <f>IFERROR(IF($G290=Tabelid!$L$6,$E290*N290,IFERROR($E290*N290/SUM($J290:$AB290)*(Eksplikatsioon!S291)/SUMPRODUCT($J290:$AB290,Eksplikatsioon!$O291:$AG291),"")),"")</f>
        <v/>
      </c>
      <c r="AH290" s="52" t="str">
        <f>IFERROR(IF($G290=Tabelid!$L$6,$E290*O290,IFERROR($E290*O290/SUM($J290:$AB290)*(Eksplikatsioon!T291)/SUMPRODUCT($J290:$AB290,Eksplikatsioon!$O291:$AG291),"")),"")</f>
        <v/>
      </c>
      <c r="AI290" s="52" t="str">
        <f>IFERROR(IF($G290=Tabelid!$L$6,$E290*P290,IFERROR($E290*P290/SUM($J290:$AB290)*(Eksplikatsioon!U291)/SUMPRODUCT($J290:$AB290,Eksplikatsioon!$O291:$AG291),"")),"")</f>
        <v/>
      </c>
      <c r="AJ290" s="52" t="str">
        <f>IFERROR(IF($G290=Tabelid!$L$6,$E290*Q290,IFERROR($E290*Q290/SUM($J290:$AB290)*(Eksplikatsioon!V291)/SUMPRODUCT($J290:$AB290,Eksplikatsioon!$O291:$AG291),"")),"")</f>
        <v/>
      </c>
      <c r="AK290" s="52" t="str">
        <f>IFERROR(IF($G290=Tabelid!$L$6,$E290*R290,IFERROR($E290*R290/SUM($J290:$AB290)*(Eksplikatsioon!W291)/SUMPRODUCT($J290:$AB290,Eksplikatsioon!$O291:$AG291),"")),"")</f>
        <v/>
      </c>
      <c r="AL290" s="52" t="str">
        <f>IFERROR(IF($G290=Tabelid!$L$6,$E290*S290,IFERROR($E290*S290/SUM($J290:$AB290)*(Eksplikatsioon!X291)/SUMPRODUCT($J290:$AB290,Eksplikatsioon!$O291:$AG291),"")),"")</f>
        <v/>
      </c>
      <c r="AM290" s="52" t="str">
        <f>IFERROR(IF($G290=Tabelid!$L$6,$E290*T290,IFERROR($E290*T290/SUM($J290:$AB290)*(Eksplikatsioon!Y291)/SUMPRODUCT($J290:$AB290,Eksplikatsioon!$O291:$AG291),"")),"")</f>
        <v/>
      </c>
      <c r="AN290" s="52" t="str">
        <f>IFERROR(IF($G290=Tabelid!$L$6,$E290*U290,IFERROR($E290*U290/SUM($J290:$AB290)*(Eksplikatsioon!Z291)/SUMPRODUCT($J290:$AB290,Eksplikatsioon!$O291:$AG291),"")),"")</f>
        <v/>
      </c>
      <c r="AO290" s="52" t="str">
        <f>IFERROR(IF($G290=Tabelid!$L$6,$E290*V290,IFERROR($E290*V290/SUM($J290:$AB290)*(Eksplikatsioon!AA291)/SUMPRODUCT($J290:$AB290,Eksplikatsioon!$O291:$AG291),"")),"")</f>
        <v/>
      </c>
      <c r="AP290" s="52" t="str">
        <f>IFERROR(IF($G290=Tabelid!$L$6,$E290*W290,IFERROR($E290*W290/SUM($J290:$AB290)*(Eksplikatsioon!AB291)/SUMPRODUCT($J290:$AB290,Eksplikatsioon!$O291:$AG291),"")),"")</f>
        <v/>
      </c>
      <c r="AQ290" s="52" t="str">
        <f>IFERROR(IF($G290=Tabelid!$L$6,$E290*X290,IFERROR($E290*X290/SUM($J290:$AB290)*(Eksplikatsioon!AC291)/SUMPRODUCT($J290:$AB290,Eksplikatsioon!$O291:$AG291),"")),"")</f>
        <v/>
      </c>
      <c r="AR290" s="52" t="str">
        <f>IFERROR(IF($G290=Tabelid!$L$6,$E290*Y290,IFERROR($E290*Y290/SUM($J290:$AB290)*(Eksplikatsioon!AD291)/SUMPRODUCT($J290:$AB290,Eksplikatsioon!$O291:$AG291),"")),"")</f>
        <v/>
      </c>
      <c r="AS290" s="52" t="str">
        <f>IFERROR(IF($G290=Tabelid!$L$6,$E290*Z290,IFERROR($E290*Z290/SUM($J290:$AB290)*(Eksplikatsioon!AE291)/SUMPRODUCT($J290:$AB290,Eksplikatsioon!$O291:$AG291),"")),"")</f>
        <v/>
      </c>
      <c r="AT290" s="52" t="str">
        <f>IFERROR(IF($G290=Tabelid!$L$6,$E290*AA290,IFERROR($E290*AA290/SUM($J290:$AB290)*(Eksplikatsioon!AF291)/SUMPRODUCT($J290:$AB290,Eksplikatsioon!$O291:$AG291),"")),"")</f>
        <v/>
      </c>
      <c r="AU290" s="52" t="str">
        <f>IFERROR(IF($G290=Tabelid!$L$6,$E290*AB290,IFERROR($E290*AB290/SUM($J290:$AB290)*(Eksplikatsioon!AG291)/SUMPRODUCT($J290:$AB290,Eksplikatsioon!$O291:$AG291),"")),"")</f>
        <v/>
      </c>
    </row>
    <row r="291" spans="1:47" x14ac:dyDescent="0.25">
      <c r="A291" s="38" t="str">
        <f>IF(Eksplikatsioon!A292=0,"",Eksplikatsioon!A292)</f>
        <v/>
      </c>
      <c r="B291" s="38" t="str">
        <f>IF(Eksplikatsioon!B292=0,"",Eksplikatsioon!B292)</f>
        <v/>
      </c>
      <c r="C291" s="38" t="str">
        <f>IF(Eksplikatsioon!C292=0,"",Eksplikatsioon!C292)</f>
        <v/>
      </c>
      <c r="D291" s="38" t="str">
        <f>IF(Eksplikatsioon!D292=0,"",Eksplikatsioon!D292)</f>
        <v/>
      </c>
      <c r="E291" s="38" t="str">
        <f>IF(Eksplikatsioon!F292=0,"",Eksplikatsioon!F292)</f>
        <v/>
      </c>
      <c r="F291" s="38" t="str">
        <f>IF(Eksplikatsioon!H292=0,"",Eksplikatsioon!H292)</f>
        <v/>
      </c>
      <c r="G291" s="38" t="str">
        <f>IF(Eksplikatsioon!J292=0,"",Eksplikatsioon!J292)</f>
        <v/>
      </c>
      <c r="H291" s="38" t="str">
        <f>IF(Eksplikatsioon!K292=0,"",Eksplikatsioon!K292)</f>
        <v/>
      </c>
      <c r="I291" s="38" t="str">
        <f>IF(Eksplikatsioon!L292=0,"",Eksplikatsioon!L292)</f>
        <v/>
      </c>
      <c r="J291" s="52"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52"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52"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52"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52"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52"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52"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52"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52"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52"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52"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52"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52"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52"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52"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52"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52"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52"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52"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52" t="str">
        <f>IFERROR(IF($G291=Tabelid!$L$6,$E291*J291,IFERROR($E291*J291/SUM($J291:$AB291)*(Eksplikatsioon!O292)/SUMPRODUCT($J291:$AB291,Eksplikatsioon!$O292:$AG292),"")),"")</f>
        <v/>
      </c>
      <c r="AD291" s="52" t="str">
        <f>IFERROR(IF($G291=Tabelid!$L$6,$E291*K291,IFERROR($E291*K291/SUM($J291:$AB291)*(Eksplikatsioon!P292)/SUMPRODUCT($J291:$AB291,Eksplikatsioon!$O292:$AG292),"")),"")</f>
        <v/>
      </c>
      <c r="AE291" s="52" t="str">
        <f>IFERROR(IF($G291=Tabelid!$L$6,$E291*L291,IFERROR($E291*L291/SUM($J291:$AB291)*(Eksplikatsioon!Q292)/SUMPRODUCT($J291:$AB291,Eksplikatsioon!$O292:$AG292),"")),"")</f>
        <v/>
      </c>
      <c r="AF291" s="52" t="str">
        <f>IFERROR(IF($G291=Tabelid!$L$6,$E291*M291,IFERROR($E291*M291/SUM($J291:$AB291)*(Eksplikatsioon!R292)/SUMPRODUCT($J291:$AB291,Eksplikatsioon!$O292:$AG292),"")),"")</f>
        <v/>
      </c>
      <c r="AG291" s="52" t="str">
        <f>IFERROR(IF($G291=Tabelid!$L$6,$E291*N291,IFERROR($E291*N291/SUM($J291:$AB291)*(Eksplikatsioon!S292)/SUMPRODUCT($J291:$AB291,Eksplikatsioon!$O292:$AG292),"")),"")</f>
        <v/>
      </c>
      <c r="AH291" s="52" t="str">
        <f>IFERROR(IF($G291=Tabelid!$L$6,$E291*O291,IFERROR($E291*O291/SUM($J291:$AB291)*(Eksplikatsioon!T292)/SUMPRODUCT($J291:$AB291,Eksplikatsioon!$O292:$AG292),"")),"")</f>
        <v/>
      </c>
      <c r="AI291" s="52" t="str">
        <f>IFERROR(IF($G291=Tabelid!$L$6,$E291*P291,IFERROR($E291*P291/SUM($J291:$AB291)*(Eksplikatsioon!U292)/SUMPRODUCT($J291:$AB291,Eksplikatsioon!$O292:$AG292),"")),"")</f>
        <v/>
      </c>
      <c r="AJ291" s="52" t="str">
        <f>IFERROR(IF($G291=Tabelid!$L$6,$E291*Q291,IFERROR($E291*Q291/SUM($J291:$AB291)*(Eksplikatsioon!V292)/SUMPRODUCT($J291:$AB291,Eksplikatsioon!$O292:$AG292),"")),"")</f>
        <v/>
      </c>
      <c r="AK291" s="52" t="str">
        <f>IFERROR(IF($G291=Tabelid!$L$6,$E291*R291,IFERROR($E291*R291/SUM($J291:$AB291)*(Eksplikatsioon!W292)/SUMPRODUCT($J291:$AB291,Eksplikatsioon!$O292:$AG292),"")),"")</f>
        <v/>
      </c>
      <c r="AL291" s="52" t="str">
        <f>IFERROR(IF($G291=Tabelid!$L$6,$E291*S291,IFERROR($E291*S291/SUM($J291:$AB291)*(Eksplikatsioon!X292)/SUMPRODUCT($J291:$AB291,Eksplikatsioon!$O292:$AG292),"")),"")</f>
        <v/>
      </c>
      <c r="AM291" s="52" t="str">
        <f>IFERROR(IF($G291=Tabelid!$L$6,$E291*T291,IFERROR($E291*T291/SUM($J291:$AB291)*(Eksplikatsioon!Y292)/SUMPRODUCT($J291:$AB291,Eksplikatsioon!$O292:$AG292),"")),"")</f>
        <v/>
      </c>
      <c r="AN291" s="52" t="str">
        <f>IFERROR(IF($G291=Tabelid!$L$6,$E291*U291,IFERROR($E291*U291/SUM($J291:$AB291)*(Eksplikatsioon!Z292)/SUMPRODUCT($J291:$AB291,Eksplikatsioon!$O292:$AG292),"")),"")</f>
        <v/>
      </c>
      <c r="AO291" s="52" t="str">
        <f>IFERROR(IF($G291=Tabelid!$L$6,$E291*V291,IFERROR($E291*V291/SUM($J291:$AB291)*(Eksplikatsioon!AA292)/SUMPRODUCT($J291:$AB291,Eksplikatsioon!$O292:$AG292),"")),"")</f>
        <v/>
      </c>
      <c r="AP291" s="52" t="str">
        <f>IFERROR(IF($G291=Tabelid!$L$6,$E291*W291,IFERROR($E291*W291/SUM($J291:$AB291)*(Eksplikatsioon!AB292)/SUMPRODUCT($J291:$AB291,Eksplikatsioon!$O292:$AG292),"")),"")</f>
        <v/>
      </c>
      <c r="AQ291" s="52" t="str">
        <f>IFERROR(IF($G291=Tabelid!$L$6,$E291*X291,IFERROR($E291*X291/SUM($J291:$AB291)*(Eksplikatsioon!AC292)/SUMPRODUCT($J291:$AB291,Eksplikatsioon!$O292:$AG292),"")),"")</f>
        <v/>
      </c>
      <c r="AR291" s="52" t="str">
        <f>IFERROR(IF($G291=Tabelid!$L$6,$E291*Y291,IFERROR($E291*Y291/SUM($J291:$AB291)*(Eksplikatsioon!AD292)/SUMPRODUCT($J291:$AB291,Eksplikatsioon!$O292:$AG292),"")),"")</f>
        <v/>
      </c>
      <c r="AS291" s="52" t="str">
        <f>IFERROR(IF($G291=Tabelid!$L$6,$E291*Z291,IFERROR($E291*Z291/SUM($J291:$AB291)*(Eksplikatsioon!AE292)/SUMPRODUCT($J291:$AB291,Eksplikatsioon!$O292:$AG292),"")),"")</f>
        <v/>
      </c>
      <c r="AT291" s="52" t="str">
        <f>IFERROR(IF($G291=Tabelid!$L$6,$E291*AA291,IFERROR($E291*AA291/SUM($J291:$AB291)*(Eksplikatsioon!AF292)/SUMPRODUCT($J291:$AB291,Eksplikatsioon!$O292:$AG292),"")),"")</f>
        <v/>
      </c>
      <c r="AU291" s="52" t="str">
        <f>IFERROR(IF($G291=Tabelid!$L$6,$E291*AB291,IFERROR($E291*AB291/SUM($J291:$AB291)*(Eksplikatsioon!AG292)/SUMPRODUCT($J291:$AB291,Eksplikatsioon!$O292:$AG292),"")),"")</f>
        <v/>
      </c>
    </row>
    <row r="292" spans="1:47" x14ac:dyDescent="0.25">
      <c r="A292" s="38" t="str">
        <f>IF(Eksplikatsioon!A293=0,"",Eksplikatsioon!A293)</f>
        <v/>
      </c>
      <c r="B292" s="38" t="str">
        <f>IF(Eksplikatsioon!B293=0,"",Eksplikatsioon!B293)</f>
        <v/>
      </c>
      <c r="C292" s="38" t="str">
        <f>IF(Eksplikatsioon!C293=0,"",Eksplikatsioon!C293)</f>
        <v/>
      </c>
      <c r="D292" s="38" t="str">
        <f>IF(Eksplikatsioon!D293=0,"",Eksplikatsioon!D293)</f>
        <v/>
      </c>
      <c r="E292" s="38" t="str">
        <f>IF(Eksplikatsioon!F293=0,"",Eksplikatsioon!F293)</f>
        <v/>
      </c>
      <c r="F292" s="38" t="str">
        <f>IF(Eksplikatsioon!H293=0,"",Eksplikatsioon!H293)</f>
        <v/>
      </c>
      <c r="G292" s="38" t="str">
        <f>IF(Eksplikatsioon!J293=0,"",Eksplikatsioon!J293)</f>
        <v/>
      </c>
      <c r="H292" s="38" t="str">
        <f>IF(Eksplikatsioon!K293=0,"",Eksplikatsioon!K293)</f>
        <v/>
      </c>
      <c r="I292" s="38" t="str">
        <f>IF(Eksplikatsioon!L293=0,"",Eksplikatsioon!L293)</f>
        <v/>
      </c>
      <c r="J292" s="52"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52"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52"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52"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52"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52"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52"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52"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52"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52"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52"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52"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52"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52"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52"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52"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52"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52"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52"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52" t="str">
        <f>IFERROR(IF($G292=Tabelid!$L$6,$E292*J292,IFERROR($E292*J292/SUM($J292:$AB292)*(Eksplikatsioon!O293)/SUMPRODUCT($J292:$AB292,Eksplikatsioon!$O293:$AG293),"")),"")</f>
        <v/>
      </c>
      <c r="AD292" s="52" t="str">
        <f>IFERROR(IF($G292=Tabelid!$L$6,$E292*K292,IFERROR($E292*K292/SUM($J292:$AB292)*(Eksplikatsioon!P293)/SUMPRODUCT($J292:$AB292,Eksplikatsioon!$O293:$AG293),"")),"")</f>
        <v/>
      </c>
      <c r="AE292" s="52" t="str">
        <f>IFERROR(IF($G292=Tabelid!$L$6,$E292*L292,IFERROR($E292*L292/SUM($J292:$AB292)*(Eksplikatsioon!Q293)/SUMPRODUCT($J292:$AB292,Eksplikatsioon!$O293:$AG293),"")),"")</f>
        <v/>
      </c>
      <c r="AF292" s="52" t="str">
        <f>IFERROR(IF($G292=Tabelid!$L$6,$E292*M292,IFERROR($E292*M292/SUM($J292:$AB292)*(Eksplikatsioon!R293)/SUMPRODUCT($J292:$AB292,Eksplikatsioon!$O293:$AG293),"")),"")</f>
        <v/>
      </c>
      <c r="AG292" s="52" t="str">
        <f>IFERROR(IF($G292=Tabelid!$L$6,$E292*N292,IFERROR($E292*N292/SUM($J292:$AB292)*(Eksplikatsioon!S293)/SUMPRODUCT($J292:$AB292,Eksplikatsioon!$O293:$AG293),"")),"")</f>
        <v/>
      </c>
      <c r="AH292" s="52" t="str">
        <f>IFERROR(IF($G292=Tabelid!$L$6,$E292*O292,IFERROR($E292*O292/SUM($J292:$AB292)*(Eksplikatsioon!T293)/SUMPRODUCT($J292:$AB292,Eksplikatsioon!$O293:$AG293),"")),"")</f>
        <v/>
      </c>
      <c r="AI292" s="52" t="str">
        <f>IFERROR(IF($G292=Tabelid!$L$6,$E292*P292,IFERROR($E292*P292/SUM($J292:$AB292)*(Eksplikatsioon!U293)/SUMPRODUCT($J292:$AB292,Eksplikatsioon!$O293:$AG293),"")),"")</f>
        <v/>
      </c>
      <c r="AJ292" s="52" t="str">
        <f>IFERROR(IF($G292=Tabelid!$L$6,$E292*Q292,IFERROR($E292*Q292/SUM($J292:$AB292)*(Eksplikatsioon!V293)/SUMPRODUCT($J292:$AB292,Eksplikatsioon!$O293:$AG293),"")),"")</f>
        <v/>
      </c>
      <c r="AK292" s="52" t="str">
        <f>IFERROR(IF($G292=Tabelid!$L$6,$E292*R292,IFERROR($E292*R292/SUM($J292:$AB292)*(Eksplikatsioon!W293)/SUMPRODUCT($J292:$AB292,Eksplikatsioon!$O293:$AG293),"")),"")</f>
        <v/>
      </c>
      <c r="AL292" s="52" t="str">
        <f>IFERROR(IF($G292=Tabelid!$L$6,$E292*S292,IFERROR($E292*S292/SUM($J292:$AB292)*(Eksplikatsioon!X293)/SUMPRODUCT($J292:$AB292,Eksplikatsioon!$O293:$AG293),"")),"")</f>
        <v/>
      </c>
      <c r="AM292" s="52" t="str">
        <f>IFERROR(IF($G292=Tabelid!$L$6,$E292*T292,IFERROR($E292*T292/SUM($J292:$AB292)*(Eksplikatsioon!Y293)/SUMPRODUCT($J292:$AB292,Eksplikatsioon!$O293:$AG293),"")),"")</f>
        <v/>
      </c>
      <c r="AN292" s="52" t="str">
        <f>IFERROR(IF($G292=Tabelid!$L$6,$E292*U292,IFERROR($E292*U292/SUM($J292:$AB292)*(Eksplikatsioon!Z293)/SUMPRODUCT($J292:$AB292,Eksplikatsioon!$O293:$AG293),"")),"")</f>
        <v/>
      </c>
      <c r="AO292" s="52" t="str">
        <f>IFERROR(IF($G292=Tabelid!$L$6,$E292*V292,IFERROR($E292*V292/SUM($J292:$AB292)*(Eksplikatsioon!AA293)/SUMPRODUCT($J292:$AB292,Eksplikatsioon!$O293:$AG293),"")),"")</f>
        <v/>
      </c>
      <c r="AP292" s="52" t="str">
        <f>IFERROR(IF($G292=Tabelid!$L$6,$E292*W292,IFERROR($E292*W292/SUM($J292:$AB292)*(Eksplikatsioon!AB293)/SUMPRODUCT($J292:$AB292,Eksplikatsioon!$O293:$AG293),"")),"")</f>
        <v/>
      </c>
      <c r="AQ292" s="52" t="str">
        <f>IFERROR(IF($G292=Tabelid!$L$6,$E292*X292,IFERROR($E292*X292/SUM($J292:$AB292)*(Eksplikatsioon!AC293)/SUMPRODUCT($J292:$AB292,Eksplikatsioon!$O293:$AG293),"")),"")</f>
        <v/>
      </c>
      <c r="AR292" s="52" t="str">
        <f>IFERROR(IF($G292=Tabelid!$L$6,$E292*Y292,IFERROR($E292*Y292/SUM($J292:$AB292)*(Eksplikatsioon!AD293)/SUMPRODUCT($J292:$AB292,Eksplikatsioon!$O293:$AG293),"")),"")</f>
        <v/>
      </c>
      <c r="AS292" s="52" t="str">
        <f>IFERROR(IF($G292=Tabelid!$L$6,$E292*Z292,IFERROR($E292*Z292/SUM($J292:$AB292)*(Eksplikatsioon!AE293)/SUMPRODUCT($J292:$AB292,Eksplikatsioon!$O293:$AG293),"")),"")</f>
        <v/>
      </c>
      <c r="AT292" s="52" t="str">
        <f>IFERROR(IF($G292=Tabelid!$L$6,$E292*AA292,IFERROR($E292*AA292/SUM($J292:$AB292)*(Eksplikatsioon!AF293)/SUMPRODUCT($J292:$AB292,Eksplikatsioon!$O293:$AG293),"")),"")</f>
        <v/>
      </c>
      <c r="AU292" s="52" t="str">
        <f>IFERROR(IF($G292=Tabelid!$L$6,$E292*AB292,IFERROR($E292*AB292/SUM($J292:$AB292)*(Eksplikatsioon!AG293)/SUMPRODUCT($J292:$AB292,Eksplikatsioon!$O293:$AG293),"")),"")</f>
        <v/>
      </c>
    </row>
    <row r="293" spans="1:47" x14ac:dyDescent="0.25">
      <c r="A293" s="38" t="str">
        <f>IF(Eksplikatsioon!A294=0,"",Eksplikatsioon!A294)</f>
        <v/>
      </c>
      <c r="B293" s="38" t="str">
        <f>IF(Eksplikatsioon!B294=0,"",Eksplikatsioon!B294)</f>
        <v/>
      </c>
      <c r="C293" s="38" t="str">
        <f>IF(Eksplikatsioon!C294=0,"",Eksplikatsioon!C294)</f>
        <v/>
      </c>
      <c r="D293" s="38" t="str">
        <f>IF(Eksplikatsioon!D294=0,"",Eksplikatsioon!D294)</f>
        <v/>
      </c>
      <c r="E293" s="38" t="str">
        <f>IF(Eksplikatsioon!F294=0,"",Eksplikatsioon!F294)</f>
        <v/>
      </c>
      <c r="F293" s="38" t="str">
        <f>IF(Eksplikatsioon!H294=0,"",Eksplikatsioon!H294)</f>
        <v/>
      </c>
      <c r="G293" s="38" t="str">
        <f>IF(Eksplikatsioon!J294=0,"",Eksplikatsioon!J294)</f>
        <v/>
      </c>
      <c r="H293" s="38" t="str">
        <f>IF(Eksplikatsioon!K294=0,"",Eksplikatsioon!K294)</f>
        <v/>
      </c>
      <c r="I293" s="38" t="str">
        <f>IF(Eksplikatsioon!L294=0,"",Eksplikatsioon!L294)</f>
        <v/>
      </c>
      <c r="J293" s="52"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52"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52"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52"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52"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52"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52"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52"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52"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52"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52"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52"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52"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52"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52"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52"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52"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52"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52"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52" t="str">
        <f>IFERROR(IF($G293=Tabelid!$L$6,$E293*J293,IFERROR($E293*J293/SUM($J293:$AB293)*(Eksplikatsioon!O294)/SUMPRODUCT($J293:$AB293,Eksplikatsioon!$O294:$AG294),"")),"")</f>
        <v/>
      </c>
      <c r="AD293" s="52" t="str">
        <f>IFERROR(IF($G293=Tabelid!$L$6,$E293*K293,IFERROR($E293*K293/SUM($J293:$AB293)*(Eksplikatsioon!P294)/SUMPRODUCT($J293:$AB293,Eksplikatsioon!$O294:$AG294),"")),"")</f>
        <v/>
      </c>
      <c r="AE293" s="52" t="str">
        <f>IFERROR(IF($G293=Tabelid!$L$6,$E293*L293,IFERROR($E293*L293/SUM($J293:$AB293)*(Eksplikatsioon!Q294)/SUMPRODUCT($J293:$AB293,Eksplikatsioon!$O294:$AG294),"")),"")</f>
        <v/>
      </c>
      <c r="AF293" s="52" t="str">
        <f>IFERROR(IF($G293=Tabelid!$L$6,$E293*M293,IFERROR($E293*M293/SUM($J293:$AB293)*(Eksplikatsioon!R294)/SUMPRODUCT($J293:$AB293,Eksplikatsioon!$O294:$AG294),"")),"")</f>
        <v/>
      </c>
      <c r="AG293" s="52" t="str">
        <f>IFERROR(IF($G293=Tabelid!$L$6,$E293*N293,IFERROR($E293*N293/SUM($J293:$AB293)*(Eksplikatsioon!S294)/SUMPRODUCT($J293:$AB293,Eksplikatsioon!$O294:$AG294),"")),"")</f>
        <v/>
      </c>
      <c r="AH293" s="52" t="str">
        <f>IFERROR(IF($G293=Tabelid!$L$6,$E293*O293,IFERROR($E293*O293/SUM($J293:$AB293)*(Eksplikatsioon!T294)/SUMPRODUCT($J293:$AB293,Eksplikatsioon!$O294:$AG294),"")),"")</f>
        <v/>
      </c>
      <c r="AI293" s="52" t="str">
        <f>IFERROR(IF($G293=Tabelid!$L$6,$E293*P293,IFERROR($E293*P293/SUM($J293:$AB293)*(Eksplikatsioon!U294)/SUMPRODUCT($J293:$AB293,Eksplikatsioon!$O294:$AG294),"")),"")</f>
        <v/>
      </c>
      <c r="AJ293" s="52" t="str">
        <f>IFERROR(IF($G293=Tabelid!$L$6,$E293*Q293,IFERROR($E293*Q293/SUM($J293:$AB293)*(Eksplikatsioon!V294)/SUMPRODUCT($J293:$AB293,Eksplikatsioon!$O294:$AG294),"")),"")</f>
        <v/>
      </c>
      <c r="AK293" s="52" t="str">
        <f>IFERROR(IF($G293=Tabelid!$L$6,$E293*R293,IFERROR($E293*R293/SUM($J293:$AB293)*(Eksplikatsioon!W294)/SUMPRODUCT($J293:$AB293,Eksplikatsioon!$O294:$AG294),"")),"")</f>
        <v/>
      </c>
      <c r="AL293" s="52" t="str">
        <f>IFERROR(IF($G293=Tabelid!$L$6,$E293*S293,IFERROR($E293*S293/SUM($J293:$AB293)*(Eksplikatsioon!X294)/SUMPRODUCT($J293:$AB293,Eksplikatsioon!$O294:$AG294),"")),"")</f>
        <v/>
      </c>
      <c r="AM293" s="52" t="str">
        <f>IFERROR(IF($G293=Tabelid!$L$6,$E293*T293,IFERROR($E293*T293/SUM($J293:$AB293)*(Eksplikatsioon!Y294)/SUMPRODUCT($J293:$AB293,Eksplikatsioon!$O294:$AG294),"")),"")</f>
        <v/>
      </c>
      <c r="AN293" s="52" t="str">
        <f>IFERROR(IF($G293=Tabelid!$L$6,$E293*U293,IFERROR($E293*U293/SUM($J293:$AB293)*(Eksplikatsioon!Z294)/SUMPRODUCT($J293:$AB293,Eksplikatsioon!$O294:$AG294),"")),"")</f>
        <v/>
      </c>
      <c r="AO293" s="52" t="str">
        <f>IFERROR(IF($G293=Tabelid!$L$6,$E293*V293,IFERROR($E293*V293/SUM($J293:$AB293)*(Eksplikatsioon!AA294)/SUMPRODUCT($J293:$AB293,Eksplikatsioon!$O294:$AG294),"")),"")</f>
        <v/>
      </c>
      <c r="AP293" s="52" t="str">
        <f>IFERROR(IF($G293=Tabelid!$L$6,$E293*W293,IFERROR($E293*W293/SUM($J293:$AB293)*(Eksplikatsioon!AB294)/SUMPRODUCT($J293:$AB293,Eksplikatsioon!$O294:$AG294),"")),"")</f>
        <v/>
      </c>
      <c r="AQ293" s="52" t="str">
        <f>IFERROR(IF($G293=Tabelid!$L$6,$E293*X293,IFERROR($E293*X293/SUM($J293:$AB293)*(Eksplikatsioon!AC294)/SUMPRODUCT($J293:$AB293,Eksplikatsioon!$O294:$AG294),"")),"")</f>
        <v/>
      </c>
      <c r="AR293" s="52" t="str">
        <f>IFERROR(IF($G293=Tabelid!$L$6,$E293*Y293,IFERROR($E293*Y293/SUM($J293:$AB293)*(Eksplikatsioon!AD294)/SUMPRODUCT($J293:$AB293,Eksplikatsioon!$O294:$AG294),"")),"")</f>
        <v/>
      </c>
      <c r="AS293" s="52" t="str">
        <f>IFERROR(IF($G293=Tabelid!$L$6,$E293*Z293,IFERROR($E293*Z293/SUM($J293:$AB293)*(Eksplikatsioon!AE294)/SUMPRODUCT($J293:$AB293,Eksplikatsioon!$O294:$AG294),"")),"")</f>
        <v/>
      </c>
      <c r="AT293" s="52" t="str">
        <f>IFERROR(IF($G293=Tabelid!$L$6,$E293*AA293,IFERROR($E293*AA293/SUM($J293:$AB293)*(Eksplikatsioon!AF294)/SUMPRODUCT($J293:$AB293,Eksplikatsioon!$O294:$AG294),"")),"")</f>
        <v/>
      </c>
      <c r="AU293" s="52" t="str">
        <f>IFERROR(IF($G293=Tabelid!$L$6,$E293*AB293,IFERROR($E293*AB293/SUM($J293:$AB293)*(Eksplikatsioon!AG294)/SUMPRODUCT($J293:$AB293,Eksplikatsioon!$O294:$AG294),"")),"")</f>
        <v/>
      </c>
    </row>
    <row r="294" spans="1:47" x14ac:dyDescent="0.25">
      <c r="A294" s="38" t="str">
        <f>IF(Eksplikatsioon!A295=0,"",Eksplikatsioon!A295)</f>
        <v/>
      </c>
      <c r="B294" s="38" t="str">
        <f>IF(Eksplikatsioon!B295=0,"",Eksplikatsioon!B295)</f>
        <v/>
      </c>
      <c r="C294" s="38" t="str">
        <f>IF(Eksplikatsioon!C295=0,"",Eksplikatsioon!C295)</f>
        <v/>
      </c>
      <c r="D294" s="38" t="str">
        <f>IF(Eksplikatsioon!D295=0,"",Eksplikatsioon!D295)</f>
        <v/>
      </c>
      <c r="E294" s="38" t="str">
        <f>IF(Eksplikatsioon!F295=0,"",Eksplikatsioon!F295)</f>
        <v/>
      </c>
      <c r="F294" s="38" t="str">
        <f>IF(Eksplikatsioon!H295=0,"",Eksplikatsioon!H295)</f>
        <v/>
      </c>
      <c r="G294" s="38" t="str">
        <f>IF(Eksplikatsioon!J295=0,"",Eksplikatsioon!J295)</f>
        <v/>
      </c>
      <c r="H294" s="38" t="str">
        <f>IF(Eksplikatsioon!K295=0,"",Eksplikatsioon!K295)</f>
        <v/>
      </c>
      <c r="I294" s="38" t="str">
        <f>IF(Eksplikatsioon!L295=0,"",Eksplikatsioon!L295)</f>
        <v/>
      </c>
      <c r="J294" s="52"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52"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52"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52"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52"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52"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52"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52"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52"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52"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52"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52"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52"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52"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52"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52"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52"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52"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52"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52" t="str">
        <f>IFERROR(IF($G294=Tabelid!$L$6,$E294*J294,IFERROR($E294*J294/SUM($J294:$AB294)*(Eksplikatsioon!O295)/SUMPRODUCT($J294:$AB294,Eksplikatsioon!$O295:$AG295),"")),"")</f>
        <v/>
      </c>
      <c r="AD294" s="52" t="str">
        <f>IFERROR(IF($G294=Tabelid!$L$6,$E294*K294,IFERROR($E294*K294/SUM($J294:$AB294)*(Eksplikatsioon!P295)/SUMPRODUCT($J294:$AB294,Eksplikatsioon!$O295:$AG295),"")),"")</f>
        <v/>
      </c>
      <c r="AE294" s="52" t="str">
        <f>IFERROR(IF($G294=Tabelid!$L$6,$E294*L294,IFERROR($E294*L294/SUM($J294:$AB294)*(Eksplikatsioon!Q295)/SUMPRODUCT($J294:$AB294,Eksplikatsioon!$O295:$AG295),"")),"")</f>
        <v/>
      </c>
      <c r="AF294" s="52" t="str">
        <f>IFERROR(IF($G294=Tabelid!$L$6,$E294*M294,IFERROR($E294*M294/SUM($J294:$AB294)*(Eksplikatsioon!R295)/SUMPRODUCT($J294:$AB294,Eksplikatsioon!$O295:$AG295),"")),"")</f>
        <v/>
      </c>
      <c r="AG294" s="52" t="str">
        <f>IFERROR(IF($G294=Tabelid!$L$6,$E294*N294,IFERROR($E294*N294/SUM($J294:$AB294)*(Eksplikatsioon!S295)/SUMPRODUCT($J294:$AB294,Eksplikatsioon!$O295:$AG295),"")),"")</f>
        <v/>
      </c>
      <c r="AH294" s="52" t="str">
        <f>IFERROR(IF($G294=Tabelid!$L$6,$E294*O294,IFERROR($E294*O294/SUM($J294:$AB294)*(Eksplikatsioon!T295)/SUMPRODUCT($J294:$AB294,Eksplikatsioon!$O295:$AG295),"")),"")</f>
        <v/>
      </c>
      <c r="AI294" s="52" t="str">
        <f>IFERROR(IF($G294=Tabelid!$L$6,$E294*P294,IFERROR($E294*P294/SUM($J294:$AB294)*(Eksplikatsioon!U295)/SUMPRODUCT($J294:$AB294,Eksplikatsioon!$O295:$AG295),"")),"")</f>
        <v/>
      </c>
      <c r="AJ294" s="52" t="str">
        <f>IFERROR(IF($G294=Tabelid!$L$6,$E294*Q294,IFERROR($E294*Q294/SUM($J294:$AB294)*(Eksplikatsioon!V295)/SUMPRODUCT($J294:$AB294,Eksplikatsioon!$O295:$AG295),"")),"")</f>
        <v/>
      </c>
      <c r="AK294" s="52" t="str">
        <f>IFERROR(IF($G294=Tabelid!$L$6,$E294*R294,IFERROR($E294*R294/SUM($J294:$AB294)*(Eksplikatsioon!W295)/SUMPRODUCT($J294:$AB294,Eksplikatsioon!$O295:$AG295),"")),"")</f>
        <v/>
      </c>
      <c r="AL294" s="52" t="str">
        <f>IFERROR(IF($G294=Tabelid!$L$6,$E294*S294,IFERROR($E294*S294/SUM($J294:$AB294)*(Eksplikatsioon!X295)/SUMPRODUCT($J294:$AB294,Eksplikatsioon!$O295:$AG295),"")),"")</f>
        <v/>
      </c>
      <c r="AM294" s="52" t="str">
        <f>IFERROR(IF($G294=Tabelid!$L$6,$E294*T294,IFERROR($E294*T294/SUM($J294:$AB294)*(Eksplikatsioon!Y295)/SUMPRODUCT($J294:$AB294,Eksplikatsioon!$O295:$AG295),"")),"")</f>
        <v/>
      </c>
      <c r="AN294" s="52" t="str">
        <f>IFERROR(IF($G294=Tabelid!$L$6,$E294*U294,IFERROR($E294*U294/SUM($J294:$AB294)*(Eksplikatsioon!Z295)/SUMPRODUCT($J294:$AB294,Eksplikatsioon!$O295:$AG295),"")),"")</f>
        <v/>
      </c>
      <c r="AO294" s="52" t="str">
        <f>IFERROR(IF($G294=Tabelid!$L$6,$E294*V294,IFERROR($E294*V294/SUM($J294:$AB294)*(Eksplikatsioon!AA295)/SUMPRODUCT($J294:$AB294,Eksplikatsioon!$O295:$AG295),"")),"")</f>
        <v/>
      </c>
      <c r="AP294" s="52" t="str">
        <f>IFERROR(IF($G294=Tabelid!$L$6,$E294*W294,IFERROR($E294*W294/SUM($J294:$AB294)*(Eksplikatsioon!AB295)/SUMPRODUCT($J294:$AB294,Eksplikatsioon!$O295:$AG295),"")),"")</f>
        <v/>
      </c>
      <c r="AQ294" s="52" t="str">
        <f>IFERROR(IF($G294=Tabelid!$L$6,$E294*X294,IFERROR($E294*X294/SUM($J294:$AB294)*(Eksplikatsioon!AC295)/SUMPRODUCT($J294:$AB294,Eksplikatsioon!$O295:$AG295),"")),"")</f>
        <v/>
      </c>
      <c r="AR294" s="52" t="str">
        <f>IFERROR(IF($G294=Tabelid!$L$6,$E294*Y294,IFERROR($E294*Y294/SUM($J294:$AB294)*(Eksplikatsioon!AD295)/SUMPRODUCT($J294:$AB294,Eksplikatsioon!$O295:$AG295),"")),"")</f>
        <v/>
      </c>
      <c r="AS294" s="52" t="str">
        <f>IFERROR(IF($G294=Tabelid!$L$6,$E294*Z294,IFERROR($E294*Z294/SUM($J294:$AB294)*(Eksplikatsioon!AE295)/SUMPRODUCT($J294:$AB294,Eksplikatsioon!$O295:$AG295),"")),"")</f>
        <v/>
      </c>
      <c r="AT294" s="52" t="str">
        <f>IFERROR(IF($G294=Tabelid!$L$6,$E294*AA294,IFERROR($E294*AA294/SUM($J294:$AB294)*(Eksplikatsioon!AF295)/SUMPRODUCT($J294:$AB294,Eksplikatsioon!$O295:$AG295),"")),"")</f>
        <v/>
      </c>
      <c r="AU294" s="52" t="str">
        <f>IFERROR(IF($G294=Tabelid!$L$6,$E294*AB294,IFERROR($E294*AB294/SUM($J294:$AB294)*(Eksplikatsioon!AG295)/SUMPRODUCT($J294:$AB294,Eksplikatsioon!$O295:$AG295),"")),"")</f>
        <v/>
      </c>
    </row>
    <row r="295" spans="1:47" x14ac:dyDescent="0.25">
      <c r="A295" s="38" t="str">
        <f>IF(Eksplikatsioon!A296=0,"",Eksplikatsioon!A296)</f>
        <v/>
      </c>
      <c r="B295" s="38" t="str">
        <f>IF(Eksplikatsioon!B296=0,"",Eksplikatsioon!B296)</f>
        <v/>
      </c>
      <c r="C295" s="38" t="str">
        <f>IF(Eksplikatsioon!C296=0,"",Eksplikatsioon!C296)</f>
        <v/>
      </c>
      <c r="D295" s="38" t="str">
        <f>IF(Eksplikatsioon!D296=0,"",Eksplikatsioon!D296)</f>
        <v/>
      </c>
      <c r="E295" s="38" t="str">
        <f>IF(Eksplikatsioon!F296=0,"",Eksplikatsioon!F296)</f>
        <v/>
      </c>
      <c r="F295" s="38" t="str">
        <f>IF(Eksplikatsioon!H296=0,"",Eksplikatsioon!H296)</f>
        <v/>
      </c>
      <c r="G295" s="38" t="str">
        <f>IF(Eksplikatsioon!J296=0,"",Eksplikatsioon!J296)</f>
        <v/>
      </c>
      <c r="H295" s="38" t="str">
        <f>IF(Eksplikatsioon!K296=0,"",Eksplikatsioon!K296)</f>
        <v/>
      </c>
      <c r="I295" s="38" t="str">
        <f>IF(Eksplikatsioon!L296=0,"",Eksplikatsioon!L296)</f>
        <v/>
      </c>
      <c r="J295" s="52"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52"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52"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52"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52"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52"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52"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52"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52"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52"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52"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52"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52"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52"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52"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52"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52"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52"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52"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52" t="str">
        <f>IFERROR(IF($G295=Tabelid!$L$6,$E295*J295,IFERROR($E295*J295/SUM($J295:$AB295)*(Eksplikatsioon!O296)/SUMPRODUCT($J295:$AB295,Eksplikatsioon!$O296:$AG296),"")),"")</f>
        <v/>
      </c>
      <c r="AD295" s="52" t="str">
        <f>IFERROR(IF($G295=Tabelid!$L$6,$E295*K295,IFERROR($E295*K295/SUM($J295:$AB295)*(Eksplikatsioon!P296)/SUMPRODUCT($J295:$AB295,Eksplikatsioon!$O296:$AG296),"")),"")</f>
        <v/>
      </c>
      <c r="AE295" s="52" t="str">
        <f>IFERROR(IF($G295=Tabelid!$L$6,$E295*L295,IFERROR($E295*L295/SUM($J295:$AB295)*(Eksplikatsioon!Q296)/SUMPRODUCT($J295:$AB295,Eksplikatsioon!$O296:$AG296),"")),"")</f>
        <v/>
      </c>
      <c r="AF295" s="52" t="str">
        <f>IFERROR(IF($G295=Tabelid!$L$6,$E295*M295,IFERROR($E295*M295/SUM($J295:$AB295)*(Eksplikatsioon!R296)/SUMPRODUCT($J295:$AB295,Eksplikatsioon!$O296:$AG296),"")),"")</f>
        <v/>
      </c>
      <c r="AG295" s="52" t="str">
        <f>IFERROR(IF($G295=Tabelid!$L$6,$E295*N295,IFERROR($E295*N295/SUM($J295:$AB295)*(Eksplikatsioon!S296)/SUMPRODUCT($J295:$AB295,Eksplikatsioon!$O296:$AG296),"")),"")</f>
        <v/>
      </c>
      <c r="AH295" s="52" t="str">
        <f>IFERROR(IF($G295=Tabelid!$L$6,$E295*O295,IFERROR($E295*O295/SUM($J295:$AB295)*(Eksplikatsioon!T296)/SUMPRODUCT($J295:$AB295,Eksplikatsioon!$O296:$AG296),"")),"")</f>
        <v/>
      </c>
      <c r="AI295" s="52" t="str">
        <f>IFERROR(IF($G295=Tabelid!$L$6,$E295*P295,IFERROR($E295*P295/SUM($J295:$AB295)*(Eksplikatsioon!U296)/SUMPRODUCT($J295:$AB295,Eksplikatsioon!$O296:$AG296),"")),"")</f>
        <v/>
      </c>
      <c r="AJ295" s="52" t="str">
        <f>IFERROR(IF($G295=Tabelid!$L$6,$E295*Q295,IFERROR($E295*Q295/SUM($J295:$AB295)*(Eksplikatsioon!V296)/SUMPRODUCT($J295:$AB295,Eksplikatsioon!$O296:$AG296),"")),"")</f>
        <v/>
      </c>
      <c r="AK295" s="52" t="str">
        <f>IFERROR(IF($G295=Tabelid!$L$6,$E295*R295,IFERROR($E295*R295/SUM($J295:$AB295)*(Eksplikatsioon!W296)/SUMPRODUCT($J295:$AB295,Eksplikatsioon!$O296:$AG296),"")),"")</f>
        <v/>
      </c>
      <c r="AL295" s="52" t="str">
        <f>IFERROR(IF($G295=Tabelid!$L$6,$E295*S295,IFERROR($E295*S295/SUM($J295:$AB295)*(Eksplikatsioon!X296)/SUMPRODUCT($J295:$AB295,Eksplikatsioon!$O296:$AG296),"")),"")</f>
        <v/>
      </c>
      <c r="AM295" s="52" t="str">
        <f>IFERROR(IF($G295=Tabelid!$L$6,$E295*T295,IFERROR($E295*T295/SUM($J295:$AB295)*(Eksplikatsioon!Y296)/SUMPRODUCT($J295:$AB295,Eksplikatsioon!$O296:$AG296),"")),"")</f>
        <v/>
      </c>
      <c r="AN295" s="52" t="str">
        <f>IFERROR(IF($G295=Tabelid!$L$6,$E295*U295,IFERROR($E295*U295/SUM($J295:$AB295)*(Eksplikatsioon!Z296)/SUMPRODUCT($J295:$AB295,Eksplikatsioon!$O296:$AG296),"")),"")</f>
        <v/>
      </c>
      <c r="AO295" s="52" t="str">
        <f>IFERROR(IF($G295=Tabelid!$L$6,$E295*V295,IFERROR($E295*V295/SUM($J295:$AB295)*(Eksplikatsioon!AA296)/SUMPRODUCT($J295:$AB295,Eksplikatsioon!$O296:$AG296),"")),"")</f>
        <v/>
      </c>
      <c r="AP295" s="52" t="str">
        <f>IFERROR(IF($G295=Tabelid!$L$6,$E295*W295,IFERROR($E295*W295/SUM($J295:$AB295)*(Eksplikatsioon!AB296)/SUMPRODUCT($J295:$AB295,Eksplikatsioon!$O296:$AG296),"")),"")</f>
        <v/>
      </c>
      <c r="AQ295" s="52" t="str">
        <f>IFERROR(IF($G295=Tabelid!$L$6,$E295*X295,IFERROR($E295*X295/SUM($J295:$AB295)*(Eksplikatsioon!AC296)/SUMPRODUCT($J295:$AB295,Eksplikatsioon!$O296:$AG296),"")),"")</f>
        <v/>
      </c>
      <c r="AR295" s="52" t="str">
        <f>IFERROR(IF($G295=Tabelid!$L$6,$E295*Y295,IFERROR($E295*Y295/SUM($J295:$AB295)*(Eksplikatsioon!AD296)/SUMPRODUCT($J295:$AB295,Eksplikatsioon!$O296:$AG296),"")),"")</f>
        <v/>
      </c>
      <c r="AS295" s="52" t="str">
        <f>IFERROR(IF($G295=Tabelid!$L$6,$E295*Z295,IFERROR($E295*Z295/SUM($J295:$AB295)*(Eksplikatsioon!AE296)/SUMPRODUCT($J295:$AB295,Eksplikatsioon!$O296:$AG296),"")),"")</f>
        <v/>
      </c>
      <c r="AT295" s="52" t="str">
        <f>IFERROR(IF($G295=Tabelid!$L$6,$E295*AA295,IFERROR($E295*AA295/SUM($J295:$AB295)*(Eksplikatsioon!AF296)/SUMPRODUCT($J295:$AB295,Eksplikatsioon!$O296:$AG296),"")),"")</f>
        <v/>
      </c>
      <c r="AU295" s="52" t="str">
        <f>IFERROR(IF($G295=Tabelid!$L$6,$E295*AB295,IFERROR($E295*AB295/SUM($J295:$AB295)*(Eksplikatsioon!AG296)/SUMPRODUCT($J295:$AB295,Eksplikatsioon!$O296:$AG296),"")),"")</f>
        <v/>
      </c>
    </row>
    <row r="296" spans="1:47" x14ac:dyDescent="0.25">
      <c r="A296" s="38" t="str">
        <f>IF(Eksplikatsioon!A297=0,"",Eksplikatsioon!A297)</f>
        <v/>
      </c>
      <c r="B296" s="38" t="str">
        <f>IF(Eksplikatsioon!B297=0,"",Eksplikatsioon!B297)</f>
        <v/>
      </c>
      <c r="C296" s="38" t="str">
        <f>IF(Eksplikatsioon!C297=0,"",Eksplikatsioon!C297)</f>
        <v/>
      </c>
      <c r="D296" s="38" t="str">
        <f>IF(Eksplikatsioon!D297=0,"",Eksplikatsioon!D297)</f>
        <v/>
      </c>
      <c r="E296" s="38" t="str">
        <f>IF(Eksplikatsioon!F297=0,"",Eksplikatsioon!F297)</f>
        <v/>
      </c>
      <c r="F296" s="38" t="str">
        <f>IF(Eksplikatsioon!H297=0,"",Eksplikatsioon!H297)</f>
        <v/>
      </c>
      <c r="G296" s="38" t="str">
        <f>IF(Eksplikatsioon!J297=0,"",Eksplikatsioon!J297)</f>
        <v/>
      </c>
      <c r="H296" s="38" t="str">
        <f>IF(Eksplikatsioon!K297=0,"",Eksplikatsioon!K297)</f>
        <v/>
      </c>
      <c r="I296" s="38" t="str">
        <f>IF(Eksplikatsioon!L297=0,"",Eksplikatsioon!L297)</f>
        <v/>
      </c>
      <c r="J296" s="52"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52"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52"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52"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52"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52"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52"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52"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52"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52"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52"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52"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52"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52"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52"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52"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52"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52"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52"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52" t="str">
        <f>IFERROR(IF($G296=Tabelid!$L$6,$E296*J296,IFERROR($E296*J296/SUM($J296:$AB296)*(Eksplikatsioon!O297)/SUMPRODUCT($J296:$AB296,Eksplikatsioon!$O297:$AG297),"")),"")</f>
        <v/>
      </c>
      <c r="AD296" s="52" t="str">
        <f>IFERROR(IF($G296=Tabelid!$L$6,$E296*K296,IFERROR($E296*K296/SUM($J296:$AB296)*(Eksplikatsioon!P297)/SUMPRODUCT($J296:$AB296,Eksplikatsioon!$O297:$AG297),"")),"")</f>
        <v/>
      </c>
      <c r="AE296" s="52" t="str">
        <f>IFERROR(IF($G296=Tabelid!$L$6,$E296*L296,IFERROR($E296*L296/SUM($J296:$AB296)*(Eksplikatsioon!Q297)/SUMPRODUCT($J296:$AB296,Eksplikatsioon!$O297:$AG297),"")),"")</f>
        <v/>
      </c>
      <c r="AF296" s="52" t="str">
        <f>IFERROR(IF($G296=Tabelid!$L$6,$E296*M296,IFERROR($E296*M296/SUM($J296:$AB296)*(Eksplikatsioon!R297)/SUMPRODUCT($J296:$AB296,Eksplikatsioon!$O297:$AG297),"")),"")</f>
        <v/>
      </c>
      <c r="AG296" s="52" t="str">
        <f>IFERROR(IF($G296=Tabelid!$L$6,$E296*N296,IFERROR($E296*N296/SUM($J296:$AB296)*(Eksplikatsioon!S297)/SUMPRODUCT($J296:$AB296,Eksplikatsioon!$O297:$AG297),"")),"")</f>
        <v/>
      </c>
      <c r="AH296" s="52" t="str">
        <f>IFERROR(IF($G296=Tabelid!$L$6,$E296*O296,IFERROR($E296*O296/SUM($J296:$AB296)*(Eksplikatsioon!T297)/SUMPRODUCT($J296:$AB296,Eksplikatsioon!$O297:$AG297),"")),"")</f>
        <v/>
      </c>
      <c r="AI296" s="52" t="str">
        <f>IFERROR(IF($G296=Tabelid!$L$6,$E296*P296,IFERROR($E296*P296/SUM($J296:$AB296)*(Eksplikatsioon!U297)/SUMPRODUCT($J296:$AB296,Eksplikatsioon!$O297:$AG297),"")),"")</f>
        <v/>
      </c>
      <c r="AJ296" s="52" t="str">
        <f>IFERROR(IF($G296=Tabelid!$L$6,$E296*Q296,IFERROR($E296*Q296/SUM($J296:$AB296)*(Eksplikatsioon!V297)/SUMPRODUCT($J296:$AB296,Eksplikatsioon!$O297:$AG297),"")),"")</f>
        <v/>
      </c>
      <c r="AK296" s="52" t="str">
        <f>IFERROR(IF($G296=Tabelid!$L$6,$E296*R296,IFERROR($E296*R296/SUM($J296:$AB296)*(Eksplikatsioon!W297)/SUMPRODUCT($J296:$AB296,Eksplikatsioon!$O297:$AG297),"")),"")</f>
        <v/>
      </c>
      <c r="AL296" s="52" t="str">
        <f>IFERROR(IF($G296=Tabelid!$L$6,$E296*S296,IFERROR($E296*S296/SUM($J296:$AB296)*(Eksplikatsioon!X297)/SUMPRODUCT($J296:$AB296,Eksplikatsioon!$O297:$AG297),"")),"")</f>
        <v/>
      </c>
      <c r="AM296" s="52" t="str">
        <f>IFERROR(IF($G296=Tabelid!$L$6,$E296*T296,IFERROR($E296*T296/SUM($J296:$AB296)*(Eksplikatsioon!Y297)/SUMPRODUCT($J296:$AB296,Eksplikatsioon!$O297:$AG297),"")),"")</f>
        <v/>
      </c>
      <c r="AN296" s="52" t="str">
        <f>IFERROR(IF($G296=Tabelid!$L$6,$E296*U296,IFERROR($E296*U296/SUM($J296:$AB296)*(Eksplikatsioon!Z297)/SUMPRODUCT($J296:$AB296,Eksplikatsioon!$O297:$AG297),"")),"")</f>
        <v/>
      </c>
      <c r="AO296" s="52" t="str">
        <f>IFERROR(IF($G296=Tabelid!$L$6,$E296*V296,IFERROR($E296*V296/SUM($J296:$AB296)*(Eksplikatsioon!AA297)/SUMPRODUCT($J296:$AB296,Eksplikatsioon!$O297:$AG297),"")),"")</f>
        <v/>
      </c>
      <c r="AP296" s="52" t="str">
        <f>IFERROR(IF($G296=Tabelid!$L$6,$E296*W296,IFERROR($E296*W296/SUM($J296:$AB296)*(Eksplikatsioon!AB297)/SUMPRODUCT($J296:$AB296,Eksplikatsioon!$O297:$AG297),"")),"")</f>
        <v/>
      </c>
      <c r="AQ296" s="52" t="str">
        <f>IFERROR(IF($G296=Tabelid!$L$6,$E296*X296,IFERROR($E296*X296/SUM($J296:$AB296)*(Eksplikatsioon!AC297)/SUMPRODUCT($J296:$AB296,Eksplikatsioon!$O297:$AG297),"")),"")</f>
        <v/>
      </c>
      <c r="AR296" s="52" t="str">
        <f>IFERROR(IF($G296=Tabelid!$L$6,$E296*Y296,IFERROR($E296*Y296/SUM($J296:$AB296)*(Eksplikatsioon!AD297)/SUMPRODUCT($J296:$AB296,Eksplikatsioon!$O297:$AG297),"")),"")</f>
        <v/>
      </c>
      <c r="AS296" s="52" t="str">
        <f>IFERROR(IF($G296=Tabelid!$L$6,$E296*Z296,IFERROR($E296*Z296/SUM($J296:$AB296)*(Eksplikatsioon!AE297)/SUMPRODUCT($J296:$AB296,Eksplikatsioon!$O297:$AG297),"")),"")</f>
        <v/>
      </c>
      <c r="AT296" s="52" t="str">
        <f>IFERROR(IF($G296=Tabelid!$L$6,$E296*AA296,IFERROR($E296*AA296/SUM($J296:$AB296)*(Eksplikatsioon!AF297)/SUMPRODUCT($J296:$AB296,Eksplikatsioon!$O297:$AG297),"")),"")</f>
        <v/>
      </c>
      <c r="AU296" s="52" t="str">
        <f>IFERROR(IF($G296=Tabelid!$L$6,$E296*AB296,IFERROR($E296*AB296/SUM($J296:$AB296)*(Eksplikatsioon!AG297)/SUMPRODUCT($J296:$AB296,Eksplikatsioon!$O297:$AG297),"")),"")</f>
        <v/>
      </c>
    </row>
    <row r="297" spans="1:47" x14ac:dyDescent="0.25">
      <c r="A297" s="38" t="str">
        <f>IF(Eksplikatsioon!A298=0,"",Eksplikatsioon!A298)</f>
        <v/>
      </c>
      <c r="B297" s="38" t="str">
        <f>IF(Eksplikatsioon!B298=0,"",Eksplikatsioon!B298)</f>
        <v/>
      </c>
      <c r="C297" s="38" t="str">
        <f>IF(Eksplikatsioon!C298=0,"",Eksplikatsioon!C298)</f>
        <v/>
      </c>
      <c r="D297" s="38" t="str">
        <f>IF(Eksplikatsioon!D298=0,"",Eksplikatsioon!D298)</f>
        <v/>
      </c>
      <c r="E297" s="38" t="str">
        <f>IF(Eksplikatsioon!F298=0,"",Eksplikatsioon!F298)</f>
        <v/>
      </c>
      <c r="F297" s="38" t="str">
        <f>IF(Eksplikatsioon!H298=0,"",Eksplikatsioon!H298)</f>
        <v/>
      </c>
      <c r="G297" s="38" t="str">
        <f>IF(Eksplikatsioon!J298=0,"",Eksplikatsioon!J298)</f>
        <v/>
      </c>
      <c r="H297" s="38" t="str">
        <f>IF(Eksplikatsioon!K298=0,"",Eksplikatsioon!K298)</f>
        <v/>
      </c>
      <c r="I297" s="38" t="str">
        <f>IF(Eksplikatsioon!L298=0,"",Eksplikatsioon!L298)</f>
        <v/>
      </c>
      <c r="J297" s="52"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52"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52"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52"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52"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52"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52"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52"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52"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52"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52"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52"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52"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52"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52"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52"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52"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52"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52"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52" t="str">
        <f>IFERROR(IF($G297=Tabelid!$L$6,$E297*J297,IFERROR($E297*J297/SUM($J297:$AB297)*(Eksplikatsioon!O298)/SUMPRODUCT($J297:$AB297,Eksplikatsioon!$O298:$AG298),"")),"")</f>
        <v/>
      </c>
      <c r="AD297" s="52" t="str">
        <f>IFERROR(IF($G297=Tabelid!$L$6,$E297*K297,IFERROR($E297*K297/SUM($J297:$AB297)*(Eksplikatsioon!P298)/SUMPRODUCT($J297:$AB297,Eksplikatsioon!$O298:$AG298),"")),"")</f>
        <v/>
      </c>
      <c r="AE297" s="52" t="str">
        <f>IFERROR(IF($G297=Tabelid!$L$6,$E297*L297,IFERROR($E297*L297/SUM($J297:$AB297)*(Eksplikatsioon!Q298)/SUMPRODUCT($J297:$AB297,Eksplikatsioon!$O298:$AG298),"")),"")</f>
        <v/>
      </c>
      <c r="AF297" s="52" t="str">
        <f>IFERROR(IF($G297=Tabelid!$L$6,$E297*M297,IFERROR($E297*M297/SUM($J297:$AB297)*(Eksplikatsioon!R298)/SUMPRODUCT($J297:$AB297,Eksplikatsioon!$O298:$AG298),"")),"")</f>
        <v/>
      </c>
      <c r="AG297" s="52" t="str">
        <f>IFERROR(IF($G297=Tabelid!$L$6,$E297*N297,IFERROR($E297*N297/SUM($J297:$AB297)*(Eksplikatsioon!S298)/SUMPRODUCT($J297:$AB297,Eksplikatsioon!$O298:$AG298),"")),"")</f>
        <v/>
      </c>
      <c r="AH297" s="52" t="str">
        <f>IFERROR(IF($G297=Tabelid!$L$6,$E297*O297,IFERROR($E297*O297/SUM($J297:$AB297)*(Eksplikatsioon!T298)/SUMPRODUCT($J297:$AB297,Eksplikatsioon!$O298:$AG298),"")),"")</f>
        <v/>
      </c>
      <c r="AI297" s="52" t="str">
        <f>IFERROR(IF($G297=Tabelid!$L$6,$E297*P297,IFERROR($E297*P297/SUM($J297:$AB297)*(Eksplikatsioon!U298)/SUMPRODUCT($J297:$AB297,Eksplikatsioon!$O298:$AG298),"")),"")</f>
        <v/>
      </c>
      <c r="AJ297" s="52" t="str">
        <f>IFERROR(IF($G297=Tabelid!$L$6,$E297*Q297,IFERROR($E297*Q297/SUM($J297:$AB297)*(Eksplikatsioon!V298)/SUMPRODUCT($J297:$AB297,Eksplikatsioon!$O298:$AG298),"")),"")</f>
        <v/>
      </c>
      <c r="AK297" s="52" t="str">
        <f>IFERROR(IF($G297=Tabelid!$L$6,$E297*R297,IFERROR($E297*R297/SUM($J297:$AB297)*(Eksplikatsioon!W298)/SUMPRODUCT($J297:$AB297,Eksplikatsioon!$O298:$AG298),"")),"")</f>
        <v/>
      </c>
      <c r="AL297" s="52" t="str">
        <f>IFERROR(IF($G297=Tabelid!$L$6,$E297*S297,IFERROR($E297*S297/SUM($J297:$AB297)*(Eksplikatsioon!X298)/SUMPRODUCT($J297:$AB297,Eksplikatsioon!$O298:$AG298),"")),"")</f>
        <v/>
      </c>
      <c r="AM297" s="52" t="str">
        <f>IFERROR(IF($G297=Tabelid!$L$6,$E297*T297,IFERROR($E297*T297/SUM($J297:$AB297)*(Eksplikatsioon!Y298)/SUMPRODUCT($J297:$AB297,Eksplikatsioon!$O298:$AG298),"")),"")</f>
        <v/>
      </c>
      <c r="AN297" s="52" t="str">
        <f>IFERROR(IF($G297=Tabelid!$L$6,$E297*U297,IFERROR($E297*U297/SUM($J297:$AB297)*(Eksplikatsioon!Z298)/SUMPRODUCT($J297:$AB297,Eksplikatsioon!$O298:$AG298),"")),"")</f>
        <v/>
      </c>
      <c r="AO297" s="52" t="str">
        <f>IFERROR(IF($G297=Tabelid!$L$6,$E297*V297,IFERROR($E297*V297/SUM($J297:$AB297)*(Eksplikatsioon!AA298)/SUMPRODUCT($J297:$AB297,Eksplikatsioon!$O298:$AG298),"")),"")</f>
        <v/>
      </c>
      <c r="AP297" s="52" t="str">
        <f>IFERROR(IF($G297=Tabelid!$L$6,$E297*W297,IFERROR($E297*W297/SUM($J297:$AB297)*(Eksplikatsioon!AB298)/SUMPRODUCT($J297:$AB297,Eksplikatsioon!$O298:$AG298),"")),"")</f>
        <v/>
      </c>
      <c r="AQ297" s="52" t="str">
        <f>IFERROR(IF($G297=Tabelid!$L$6,$E297*X297,IFERROR($E297*X297/SUM($J297:$AB297)*(Eksplikatsioon!AC298)/SUMPRODUCT($J297:$AB297,Eksplikatsioon!$O298:$AG298),"")),"")</f>
        <v/>
      </c>
      <c r="AR297" s="52" t="str">
        <f>IFERROR(IF($G297=Tabelid!$L$6,$E297*Y297,IFERROR($E297*Y297/SUM($J297:$AB297)*(Eksplikatsioon!AD298)/SUMPRODUCT($J297:$AB297,Eksplikatsioon!$O298:$AG298),"")),"")</f>
        <v/>
      </c>
      <c r="AS297" s="52" t="str">
        <f>IFERROR(IF($G297=Tabelid!$L$6,$E297*Z297,IFERROR($E297*Z297/SUM($J297:$AB297)*(Eksplikatsioon!AE298)/SUMPRODUCT($J297:$AB297,Eksplikatsioon!$O298:$AG298),"")),"")</f>
        <v/>
      </c>
      <c r="AT297" s="52" t="str">
        <f>IFERROR(IF($G297=Tabelid!$L$6,$E297*AA297,IFERROR($E297*AA297/SUM($J297:$AB297)*(Eksplikatsioon!AF298)/SUMPRODUCT($J297:$AB297,Eksplikatsioon!$O298:$AG298),"")),"")</f>
        <v/>
      </c>
      <c r="AU297" s="52" t="str">
        <f>IFERROR(IF($G297=Tabelid!$L$6,$E297*AB297,IFERROR($E297*AB297/SUM($J297:$AB297)*(Eksplikatsioon!AG298)/SUMPRODUCT($J297:$AB297,Eksplikatsioon!$O298:$AG298),"")),"")</f>
        <v/>
      </c>
    </row>
    <row r="298" spans="1:47" x14ac:dyDescent="0.25">
      <c r="A298" s="38" t="str">
        <f>IF(Eksplikatsioon!A299=0,"",Eksplikatsioon!A299)</f>
        <v/>
      </c>
      <c r="B298" s="38" t="str">
        <f>IF(Eksplikatsioon!B299=0,"",Eksplikatsioon!B299)</f>
        <v/>
      </c>
      <c r="C298" s="38" t="str">
        <f>IF(Eksplikatsioon!C299=0,"",Eksplikatsioon!C299)</f>
        <v/>
      </c>
      <c r="D298" s="38" t="str">
        <f>IF(Eksplikatsioon!D299=0,"",Eksplikatsioon!D299)</f>
        <v/>
      </c>
      <c r="E298" s="38" t="str">
        <f>IF(Eksplikatsioon!F299=0,"",Eksplikatsioon!F299)</f>
        <v/>
      </c>
      <c r="F298" s="38" t="str">
        <f>IF(Eksplikatsioon!H299=0,"",Eksplikatsioon!H299)</f>
        <v/>
      </c>
      <c r="G298" s="38" t="str">
        <f>IF(Eksplikatsioon!J299=0,"",Eksplikatsioon!J299)</f>
        <v/>
      </c>
      <c r="H298" s="38" t="str">
        <f>IF(Eksplikatsioon!K299=0,"",Eksplikatsioon!K299)</f>
        <v/>
      </c>
      <c r="I298" s="38" t="str">
        <f>IF(Eksplikatsioon!L299=0,"",Eksplikatsioon!L299)</f>
        <v/>
      </c>
      <c r="J298" s="52"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52"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52"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52"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52"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52"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52"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52"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52"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52"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52"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52"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52"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52"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52"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52"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52"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52"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52"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52" t="str">
        <f>IFERROR(IF($G298=Tabelid!$L$6,$E298*J298,IFERROR($E298*J298/SUM($J298:$AB298)*(Eksplikatsioon!O299)/SUMPRODUCT($J298:$AB298,Eksplikatsioon!$O299:$AG299),"")),"")</f>
        <v/>
      </c>
      <c r="AD298" s="52" t="str">
        <f>IFERROR(IF($G298=Tabelid!$L$6,$E298*K298,IFERROR($E298*K298/SUM($J298:$AB298)*(Eksplikatsioon!P299)/SUMPRODUCT($J298:$AB298,Eksplikatsioon!$O299:$AG299),"")),"")</f>
        <v/>
      </c>
      <c r="AE298" s="52" t="str">
        <f>IFERROR(IF($G298=Tabelid!$L$6,$E298*L298,IFERROR($E298*L298/SUM($J298:$AB298)*(Eksplikatsioon!Q299)/SUMPRODUCT($J298:$AB298,Eksplikatsioon!$O299:$AG299),"")),"")</f>
        <v/>
      </c>
      <c r="AF298" s="52" t="str">
        <f>IFERROR(IF($G298=Tabelid!$L$6,$E298*M298,IFERROR($E298*M298/SUM($J298:$AB298)*(Eksplikatsioon!R299)/SUMPRODUCT($J298:$AB298,Eksplikatsioon!$O299:$AG299),"")),"")</f>
        <v/>
      </c>
      <c r="AG298" s="52" t="str">
        <f>IFERROR(IF($G298=Tabelid!$L$6,$E298*N298,IFERROR($E298*N298/SUM($J298:$AB298)*(Eksplikatsioon!S299)/SUMPRODUCT($J298:$AB298,Eksplikatsioon!$O299:$AG299),"")),"")</f>
        <v/>
      </c>
      <c r="AH298" s="52" t="str">
        <f>IFERROR(IF($G298=Tabelid!$L$6,$E298*O298,IFERROR($E298*O298/SUM($J298:$AB298)*(Eksplikatsioon!T299)/SUMPRODUCT($J298:$AB298,Eksplikatsioon!$O299:$AG299),"")),"")</f>
        <v/>
      </c>
      <c r="AI298" s="52" t="str">
        <f>IFERROR(IF($G298=Tabelid!$L$6,$E298*P298,IFERROR($E298*P298/SUM($J298:$AB298)*(Eksplikatsioon!U299)/SUMPRODUCT($J298:$AB298,Eksplikatsioon!$O299:$AG299),"")),"")</f>
        <v/>
      </c>
      <c r="AJ298" s="52" t="str">
        <f>IFERROR(IF($G298=Tabelid!$L$6,$E298*Q298,IFERROR($E298*Q298/SUM($J298:$AB298)*(Eksplikatsioon!V299)/SUMPRODUCT($J298:$AB298,Eksplikatsioon!$O299:$AG299),"")),"")</f>
        <v/>
      </c>
      <c r="AK298" s="52" t="str">
        <f>IFERROR(IF($G298=Tabelid!$L$6,$E298*R298,IFERROR($E298*R298/SUM($J298:$AB298)*(Eksplikatsioon!W299)/SUMPRODUCT($J298:$AB298,Eksplikatsioon!$O299:$AG299),"")),"")</f>
        <v/>
      </c>
      <c r="AL298" s="52" t="str">
        <f>IFERROR(IF($G298=Tabelid!$L$6,$E298*S298,IFERROR($E298*S298/SUM($J298:$AB298)*(Eksplikatsioon!X299)/SUMPRODUCT($J298:$AB298,Eksplikatsioon!$O299:$AG299),"")),"")</f>
        <v/>
      </c>
      <c r="AM298" s="52" t="str">
        <f>IFERROR(IF($G298=Tabelid!$L$6,$E298*T298,IFERROR($E298*T298/SUM($J298:$AB298)*(Eksplikatsioon!Y299)/SUMPRODUCT($J298:$AB298,Eksplikatsioon!$O299:$AG299),"")),"")</f>
        <v/>
      </c>
      <c r="AN298" s="52" t="str">
        <f>IFERROR(IF($G298=Tabelid!$L$6,$E298*U298,IFERROR($E298*U298/SUM($J298:$AB298)*(Eksplikatsioon!Z299)/SUMPRODUCT($J298:$AB298,Eksplikatsioon!$O299:$AG299),"")),"")</f>
        <v/>
      </c>
      <c r="AO298" s="52" t="str">
        <f>IFERROR(IF($G298=Tabelid!$L$6,$E298*V298,IFERROR($E298*V298/SUM($J298:$AB298)*(Eksplikatsioon!AA299)/SUMPRODUCT($J298:$AB298,Eksplikatsioon!$O299:$AG299),"")),"")</f>
        <v/>
      </c>
      <c r="AP298" s="52" t="str">
        <f>IFERROR(IF($G298=Tabelid!$L$6,$E298*W298,IFERROR($E298*W298/SUM($J298:$AB298)*(Eksplikatsioon!AB299)/SUMPRODUCT($J298:$AB298,Eksplikatsioon!$O299:$AG299),"")),"")</f>
        <v/>
      </c>
      <c r="AQ298" s="52" t="str">
        <f>IFERROR(IF($G298=Tabelid!$L$6,$E298*X298,IFERROR($E298*X298/SUM($J298:$AB298)*(Eksplikatsioon!AC299)/SUMPRODUCT($J298:$AB298,Eksplikatsioon!$O299:$AG299),"")),"")</f>
        <v/>
      </c>
      <c r="AR298" s="52" t="str">
        <f>IFERROR(IF($G298=Tabelid!$L$6,$E298*Y298,IFERROR($E298*Y298/SUM($J298:$AB298)*(Eksplikatsioon!AD299)/SUMPRODUCT($J298:$AB298,Eksplikatsioon!$O299:$AG299),"")),"")</f>
        <v/>
      </c>
      <c r="AS298" s="52" t="str">
        <f>IFERROR(IF($G298=Tabelid!$L$6,$E298*Z298,IFERROR($E298*Z298/SUM($J298:$AB298)*(Eksplikatsioon!AE299)/SUMPRODUCT($J298:$AB298,Eksplikatsioon!$O299:$AG299),"")),"")</f>
        <v/>
      </c>
      <c r="AT298" s="52" t="str">
        <f>IFERROR(IF($G298=Tabelid!$L$6,$E298*AA298,IFERROR($E298*AA298/SUM($J298:$AB298)*(Eksplikatsioon!AF299)/SUMPRODUCT($J298:$AB298,Eksplikatsioon!$O299:$AG299),"")),"")</f>
        <v/>
      </c>
      <c r="AU298" s="52" t="str">
        <f>IFERROR(IF($G298=Tabelid!$L$6,$E298*AB298,IFERROR($E298*AB298/SUM($J298:$AB298)*(Eksplikatsioon!AG299)/SUMPRODUCT($J298:$AB298,Eksplikatsioon!$O299:$AG299),"")),"")</f>
        <v/>
      </c>
    </row>
    <row r="299" spans="1:47" x14ac:dyDescent="0.25">
      <c r="A299" s="38" t="str">
        <f>IF(Eksplikatsioon!A300=0,"",Eksplikatsioon!A300)</f>
        <v/>
      </c>
      <c r="B299" s="38" t="str">
        <f>IF(Eksplikatsioon!B300=0,"",Eksplikatsioon!B300)</f>
        <v/>
      </c>
      <c r="C299" s="38" t="str">
        <f>IF(Eksplikatsioon!C300=0,"",Eksplikatsioon!C300)</f>
        <v/>
      </c>
      <c r="D299" s="38" t="str">
        <f>IF(Eksplikatsioon!D300=0,"",Eksplikatsioon!D300)</f>
        <v/>
      </c>
      <c r="E299" s="38" t="str">
        <f>IF(Eksplikatsioon!F300=0,"",Eksplikatsioon!F300)</f>
        <v/>
      </c>
      <c r="F299" s="38" t="str">
        <f>IF(Eksplikatsioon!H300=0,"",Eksplikatsioon!H300)</f>
        <v/>
      </c>
      <c r="G299" s="38" t="str">
        <f>IF(Eksplikatsioon!J300=0,"",Eksplikatsioon!J300)</f>
        <v/>
      </c>
      <c r="H299" s="38" t="str">
        <f>IF(Eksplikatsioon!K300=0,"",Eksplikatsioon!K300)</f>
        <v/>
      </c>
      <c r="I299" s="38" t="str">
        <f>IF(Eksplikatsioon!L300=0,"",Eksplikatsioon!L300)</f>
        <v/>
      </c>
      <c r="J299" s="52"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52"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52"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52"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52"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52"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52"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52"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52"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52"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52"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52"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52"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52"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52"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52"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52"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52"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52"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52" t="str">
        <f>IFERROR(IF($G299=Tabelid!$L$6,$E299*J299,IFERROR($E299*J299/SUM($J299:$AB299)*(Eksplikatsioon!O300)/SUMPRODUCT($J299:$AB299,Eksplikatsioon!$O300:$AG300),"")),"")</f>
        <v/>
      </c>
      <c r="AD299" s="52" t="str">
        <f>IFERROR(IF($G299=Tabelid!$L$6,$E299*K299,IFERROR($E299*K299/SUM($J299:$AB299)*(Eksplikatsioon!P300)/SUMPRODUCT($J299:$AB299,Eksplikatsioon!$O300:$AG300),"")),"")</f>
        <v/>
      </c>
      <c r="AE299" s="52" t="str">
        <f>IFERROR(IF($G299=Tabelid!$L$6,$E299*L299,IFERROR($E299*L299/SUM($J299:$AB299)*(Eksplikatsioon!Q300)/SUMPRODUCT($J299:$AB299,Eksplikatsioon!$O300:$AG300),"")),"")</f>
        <v/>
      </c>
      <c r="AF299" s="52" t="str">
        <f>IFERROR(IF($G299=Tabelid!$L$6,$E299*M299,IFERROR($E299*M299/SUM($J299:$AB299)*(Eksplikatsioon!R300)/SUMPRODUCT($J299:$AB299,Eksplikatsioon!$O300:$AG300),"")),"")</f>
        <v/>
      </c>
      <c r="AG299" s="52" t="str">
        <f>IFERROR(IF($G299=Tabelid!$L$6,$E299*N299,IFERROR($E299*N299/SUM($J299:$AB299)*(Eksplikatsioon!S300)/SUMPRODUCT($J299:$AB299,Eksplikatsioon!$O300:$AG300),"")),"")</f>
        <v/>
      </c>
      <c r="AH299" s="52" t="str">
        <f>IFERROR(IF($G299=Tabelid!$L$6,$E299*O299,IFERROR($E299*O299/SUM($J299:$AB299)*(Eksplikatsioon!T300)/SUMPRODUCT($J299:$AB299,Eksplikatsioon!$O300:$AG300),"")),"")</f>
        <v/>
      </c>
      <c r="AI299" s="52" t="str">
        <f>IFERROR(IF($G299=Tabelid!$L$6,$E299*P299,IFERROR($E299*P299/SUM($J299:$AB299)*(Eksplikatsioon!U300)/SUMPRODUCT($J299:$AB299,Eksplikatsioon!$O300:$AG300),"")),"")</f>
        <v/>
      </c>
      <c r="AJ299" s="52" t="str">
        <f>IFERROR(IF($G299=Tabelid!$L$6,$E299*Q299,IFERROR($E299*Q299/SUM($J299:$AB299)*(Eksplikatsioon!V300)/SUMPRODUCT($J299:$AB299,Eksplikatsioon!$O300:$AG300),"")),"")</f>
        <v/>
      </c>
      <c r="AK299" s="52" t="str">
        <f>IFERROR(IF($G299=Tabelid!$L$6,$E299*R299,IFERROR($E299*R299/SUM($J299:$AB299)*(Eksplikatsioon!W300)/SUMPRODUCT($J299:$AB299,Eksplikatsioon!$O300:$AG300),"")),"")</f>
        <v/>
      </c>
      <c r="AL299" s="52" t="str">
        <f>IFERROR(IF($G299=Tabelid!$L$6,$E299*S299,IFERROR($E299*S299/SUM($J299:$AB299)*(Eksplikatsioon!X300)/SUMPRODUCT($J299:$AB299,Eksplikatsioon!$O300:$AG300),"")),"")</f>
        <v/>
      </c>
      <c r="AM299" s="52" t="str">
        <f>IFERROR(IF($G299=Tabelid!$L$6,$E299*T299,IFERROR($E299*T299/SUM($J299:$AB299)*(Eksplikatsioon!Y300)/SUMPRODUCT($J299:$AB299,Eksplikatsioon!$O300:$AG300),"")),"")</f>
        <v/>
      </c>
      <c r="AN299" s="52" t="str">
        <f>IFERROR(IF($G299=Tabelid!$L$6,$E299*U299,IFERROR($E299*U299/SUM($J299:$AB299)*(Eksplikatsioon!Z300)/SUMPRODUCT($J299:$AB299,Eksplikatsioon!$O300:$AG300),"")),"")</f>
        <v/>
      </c>
      <c r="AO299" s="52" t="str">
        <f>IFERROR(IF($G299=Tabelid!$L$6,$E299*V299,IFERROR($E299*V299/SUM($J299:$AB299)*(Eksplikatsioon!AA300)/SUMPRODUCT($J299:$AB299,Eksplikatsioon!$O300:$AG300),"")),"")</f>
        <v/>
      </c>
      <c r="AP299" s="52" t="str">
        <f>IFERROR(IF($G299=Tabelid!$L$6,$E299*W299,IFERROR($E299*W299/SUM($J299:$AB299)*(Eksplikatsioon!AB300)/SUMPRODUCT($J299:$AB299,Eksplikatsioon!$O300:$AG300),"")),"")</f>
        <v/>
      </c>
      <c r="AQ299" s="52" t="str">
        <f>IFERROR(IF($G299=Tabelid!$L$6,$E299*X299,IFERROR($E299*X299/SUM($J299:$AB299)*(Eksplikatsioon!AC300)/SUMPRODUCT($J299:$AB299,Eksplikatsioon!$O300:$AG300),"")),"")</f>
        <v/>
      </c>
      <c r="AR299" s="52" t="str">
        <f>IFERROR(IF($G299=Tabelid!$L$6,$E299*Y299,IFERROR($E299*Y299/SUM($J299:$AB299)*(Eksplikatsioon!AD300)/SUMPRODUCT($J299:$AB299,Eksplikatsioon!$O300:$AG300),"")),"")</f>
        <v/>
      </c>
      <c r="AS299" s="52" t="str">
        <f>IFERROR(IF($G299=Tabelid!$L$6,$E299*Z299,IFERROR($E299*Z299/SUM($J299:$AB299)*(Eksplikatsioon!AE300)/SUMPRODUCT($J299:$AB299,Eksplikatsioon!$O300:$AG300),"")),"")</f>
        <v/>
      </c>
      <c r="AT299" s="52" t="str">
        <f>IFERROR(IF($G299=Tabelid!$L$6,$E299*AA299,IFERROR($E299*AA299/SUM($J299:$AB299)*(Eksplikatsioon!AF300)/SUMPRODUCT($J299:$AB299,Eksplikatsioon!$O300:$AG300),"")),"")</f>
        <v/>
      </c>
      <c r="AU299" s="52" t="str">
        <f>IFERROR(IF($G299=Tabelid!$L$6,$E299*AB299,IFERROR($E299*AB299/SUM($J299:$AB299)*(Eksplikatsioon!AG300)/SUMPRODUCT($J299:$AB299,Eksplikatsioon!$O300:$AG300),"")),"")</f>
        <v/>
      </c>
    </row>
    <row r="300" spans="1:47" x14ac:dyDescent="0.25">
      <c r="A300" s="38" t="str">
        <f>IF(Eksplikatsioon!A301=0,"",Eksplikatsioon!A301)</f>
        <v/>
      </c>
      <c r="B300" s="38" t="str">
        <f>IF(Eksplikatsioon!B301=0,"",Eksplikatsioon!B301)</f>
        <v/>
      </c>
      <c r="C300" s="38" t="str">
        <f>IF(Eksplikatsioon!C301=0,"",Eksplikatsioon!C301)</f>
        <v/>
      </c>
      <c r="D300" s="38" t="str">
        <f>IF(Eksplikatsioon!D301=0,"",Eksplikatsioon!D301)</f>
        <v/>
      </c>
      <c r="E300" s="38" t="str">
        <f>IF(Eksplikatsioon!F301=0,"",Eksplikatsioon!F301)</f>
        <v/>
      </c>
      <c r="F300" s="38" t="str">
        <f>IF(Eksplikatsioon!H301=0,"",Eksplikatsioon!H301)</f>
        <v/>
      </c>
      <c r="G300" s="38" t="str">
        <f>IF(Eksplikatsioon!J301=0,"",Eksplikatsioon!J301)</f>
        <v/>
      </c>
      <c r="H300" s="38" t="str">
        <f>IF(Eksplikatsioon!K301=0,"",Eksplikatsioon!K301)</f>
        <v/>
      </c>
      <c r="I300" s="38" t="str">
        <f>IF(Eksplikatsioon!L301=0,"",Eksplikatsioon!L301)</f>
        <v/>
      </c>
      <c r="J300" s="52"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52"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52"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52"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52"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52"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52"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52"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52"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52"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52"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52"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52"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52"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52"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52"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52"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52"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52"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52" t="str">
        <f>IFERROR(IF($G300=Tabelid!$L$6,$E300*J300,IFERROR($E300*J300/SUM($J300:$AB300)*(Eksplikatsioon!O301)/SUMPRODUCT($J300:$AB300,Eksplikatsioon!$O301:$AG301),"")),"")</f>
        <v/>
      </c>
      <c r="AD300" s="52" t="str">
        <f>IFERROR(IF($G300=Tabelid!$L$6,$E300*K300,IFERROR($E300*K300/SUM($J300:$AB300)*(Eksplikatsioon!P301)/SUMPRODUCT($J300:$AB300,Eksplikatsioon!$O301:$AG301),"")),"")</f>
        <v/>
      </c>
      <c r="AE300" s="52" t="str">
        <f>IFERROR(IF($G300=Tabelid!$L$6,$E300*L300,IFERROR($E300*L300/SUM($J300:$AB300)*(Eksplikatsioon!Q301)/SUMPRODUCT($J300:$AB300,Eksplikatsioon!$O301:$AG301),"")),"")</f>
        <v/>
      </c>
      <c r="AF300" s="52" t="str">
        <f>IFERROR(IF($G300=Tabelid!$L$6,$E300*M300,IFERROR($E300*M300/SUM($J300:$AB300)*(Eksplikatsioon!R301)/SUMPRODUCT($J300:$AB300,Eksplikatsioon!$O301:$AG301),"")),"")</f>
        <v/>
      </c>
      <c r="AG300" s="52" t="str">
        <f>IFERROR(IF($G300=Tabelid!$L$6,$E300*N300,IFERROR($E300*N300/SUM($J300:$AB300)*(Eksplikatsioon!S301)/SUMPRODUCT($J300:$AB300,Eksplikatsioon!$O301:$AG301),"")),"")</f>
        <v/>
      </c>
      <c r="AH300" s="52" t="str">
        <f>IFERROR(IF($G300=Tabelid!$L$6,$E300*O300,IFERROR($E300*O300/SUM($J300:$AB300)*(Eksplikatsioon!T301)/SUMPRODUCT($J300:$AB300,Eksplikatsioon!$O301:$AG301),"")),"")</f>
        <v/>
      </c>
      <c r="AI300" s="52" t="str">
        <f>IFERROR(IF($G300=Tabelid!$L$6,$E300*P300,IFERROR($E300*P300/SUM($J300:$AB300)*(Eksplikatsioon!U301)/SUMPRODUCT($J300:$AB300,Eksplikatsioon!$O301:$AG301),"")),"")</f>
        <v/>
      </c>
      <c r="AJ300" s="52" t="str">
        <f>IFERROR(IF($G300=Tabelid!$L$6,$E300*Q300,IFERROR($E300*Q300/SUM($J300:$AB300)*(Eksplikatsioon!V301)/SUMPRODUCT($J300:$AB300,Eksplikatsioon!$O301:$AG301),"")),"")</f>
        <v/>
      </c>
      <c r="AK300" s="52" t="str">
        <f>IFERROR(IF($G300=Tabelid!$L$6,$E300*R300,IFERROR($E300*R300/SUM($J300:$AB300)*(Eksplikatsioon!W301)/SUMPRODUCT($J300:$AB300,Eksplikatsioon!$O301:$AG301),"")),"")</f>
        <v/>
      </c>
      <c r="AL300" s="52" t="str">
        <f>IFERROR(IF($G300=Tabelid!$L$6,$E300*S300,IFERROR($E300*S300/SUM($J300:$AB300)*(Eksplikatsioon!X301)/SUMPRODUCT($J300:$AB300,Eksplikatsioon!$O301:$AG301),"")),"")</f>
        <v/>
      </c>
      <c r="AM300" s="52" t="str">
        <f>IFERROR(IF($G300=Tabelid!$L$6,$E300*T300,IFERROR($E300*T300/SUM($J300:$AB300)*(Eksplikatsioon!Y301)/SUMPRODUCT($J300:$AB300,Eksplikatsioon!$O301:$AG301),"")),"")</f>
        <v/>
      </c>
      <c r="AN300" s="52" t="str">
        <f>IFERROR(IF($G300=Tabelid!$L$6,$E300*U300,IFERROR($E300*U300/SUM($J300:$AB300)*(Eksplikatsioon!Z301)/SUMPRODUCT($J300:$AB300,Eksplikatsioon!$O301:$AG301),"")),"")</f>
        <v/>
      </c>
      <c r="AO300" s="52" t="str">
        <f>IFERROR(IF($G300=Tabelid!$L$6,$E300*V300,IFERROR($E300*V300/SUM($J300:$AB300)*(Eksplikatsioon!AA301)/SUMPRODUCT($J300:$AB300,Eksplikatsioon!$O301:$AG301),"")),"")</f>
        <v/>
      </c>
      <c r="AP300" s="52" t="str">
        <f>IFERROR(IF($G300=Tabelid!$L$6,$E300*W300,IFERROR($E300*W300/SUM($J300:$AB300)*(Eksplikatsioon!AB301)/SUMPRODUCT($J300:$AB300,Eksplikatsioon!$O301:$AG301),"")),"")</f>
        <v/>
      </c>
      <c r="AQ300" s="52" t="str">
        <f>IFERROR(IF($G300=Tabelid!$L$6,$E300*X300,IFERROR($E300*X300/SUM($J300:$AB300)*(Eksplikatsioon!AC301)/SUMPRODUCT($J300:$AB300,Eksplikatsioon!$O301:$AG301),"")),"")</f>
        <v/>
      </c>
      <c r="AR300" s="52" t="str">
        <f>IFERROR(IF($G300=Tabelid!$L$6,$E300*Y300,IFERROR($E300*Y300/SUM($J300:$AB300)*(Eksplikatsioon!AD301)/SUMPRODUCT($J300:$AB300,Eksplikatsioon!$O301:$AG301),"")),"")</f>
        <v/>
      </c>
      <c r="AS300" s="52" t="str">
        <f>IFERROR(IF($G300=Tabelid!$L$6,$E300*Z300,IFERROR($E300*Z300/SUM($J300:$AB300)*(Eksplikatsioon!AE301)/SUMPRODUCT($J300:$AB300,Eksplikatsioon!$O301:$AG301),"")),"")</f>
        <v/>
      </c>
      <c r="AT300" s="52" t="str">
        <f>IFERROR(IF($G300=Tabelid!$L$6,$E300*AA300,IFERROR($E300*AA300/SUM($J300:$AB300)*(Eksplikatsioon!AF301)/SUMPRODUCT($J300:$AB300,Eksplikatsioon!$O301:$AG301),"")),"")</f>
        <v/>
      </c>
      <c r="AU300" s="52" t="str">
        <f>IFERROR(IF($G300=Tabelid!$L$6,$E300*AB300,IFERROR($E300*AB300/SUM($J300:$AB300)*(Eksplikatsioon!AG301)/SUMPRODUCT($J300:$AB300,Eksplikatsioon!$O301:$AG301),"")),"")</f>
        <v/>
      </c>
    </row>
    <row r="301" spans="1:47" x14ac:dyDescent="0.25">
      <c r="A301" s="38" t="str">
        <f>IF(Eksplikatsioon!A302=0,"",Eksplikatsioon!A302)</f>
        <v/>
      </c>
      <c r="B301" s="38" t="str">
        <f>IF(Eksplikatsioon!B302=0,"",Eksplikatsioon!B302)</f>
        <v/>
      </c>
      <c r="C301" s="38" t="str">
        <f>IF(Eksplikatsioon!C302=0,"",Eksplikatsioon!C302)</f>
        <v/>
      </c>
      <c r="D301" s="38" t="str">
        <f>IF(Eksplikatsioon!D302=0,"",Eksplikatsioon!D302)</f>
        <v/>
      </c>
      <c r="E301" s="38" t="str">
        <f>IF(Eksplikatsioon!F302=0,"",Eksplikatsioon!F302)</f>
        <v/>
      </c>
      <c r="F301" s="38" t="str">
        <f>IF(Eksplikatsioon!H302=0,"",Eksplikatsioon!H302)</f>
        <v/>
      </c>
      <c r="G301" s="38" t="str">
        <f>IF(Eksplikatsioon!J302=0,"",Eksplikatsioon!J302)</f>
        <v/>
      </c>
      <c r="H301" s="38" t="str">
        <f>IF(Eksplikatsioon!K302=0,"",Eksplikatsioon!K302)</f>
        <v/>
      </c>
      <c r="I301" s="38" t="str">
        <f>IF(Eksplikatsioon!L302=0,"",Eksplikatsioon!L302)</f>
        <v/>
      </c>
      <c r="J301" s="52"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52"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52"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52"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52"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52"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52"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52"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52"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52"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52"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52"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52"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52"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52"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52"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52"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52"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52"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52" t="str">
        <f>IFERROR(IF($G301=Tabelid!$L$6,$E301*J301,IFERROR($E301*J301/SUM($J301:$AB301)*(Eksplikatsioon!O302)/SUMPRODUCT($J301:$AB301,Eksplikatsioon!$O302:$AG302),"")),"")</f>
        <v/>
      </c>
      <c r="AD301" s="52" t="str">
        <f>IFERROR(IF($G301=Tabelid!$L$6,$E301*K301,IFERROR($E301*K301/SUM($J301:$AB301)*(Eksplikatsioon!P302)/SUMPRODUCT($J301:$AB301,Eksplikatsioon!$O302:$AG302),"")),"")</f>
        <v/>
      </c>
      <c r="AE301" s="52" t="str">
        <f>IFERROR(IF($G301=Tabelid!$L$6,$E301*L301,IFERROR($E301*L301/SUM($J301:$AB301)*(Eksplikatsioon!Q302)/SUMPRODUCT($J301:$AB301,Eksplikatsioon!$O302:$AG302),"")),"")</f>
        <v/>
      </c>
      <c r="AF301" s="52" t="str">
        <f>IFERROR(IF($G301=Tabelid!$L$6,$E301*M301,IFERROR($E301*M301/SUM($J301:$AB301)*(Eksplikatsioon!R302)/SUMPRODUCT($J301:$AB301,Eksplikatsioon!$O302:$AG302),"")),"")</f>
        <v/>
      </c>
      <c r="AG301" s="52" t="str">
        <f>IFERROR(IF($G301=Tabelid!$L$6,$E301*N301,IFERROR($E301*N301/SUM($J301:$AB301)*(Eksplikatsioon!S302)/SUMPRODUCT($J301:$AB301,Eksplikatsioon!$O302:$AG302),"")),"")</f>
        <v/>
      </c>
      <c r="AH301" s="52" t="str">
        <f>IFERROR(IF($G301=Tabelid!$L$6,$E301*O301,IFERROR($E301*O301/SUM($J301:$AB301)*(Eksplikatsioon!T302)/SUMPRODUCT($J301:$AB301,Eksplikatsioon!$O302:$AG302),"")),"")</f>
        <v/>
      </c>
      <c r="AI301" s="52" t="str">
        <f>IFERROR(IF($G301=Tabelid!$L$6,$E301*P301,IFERROR($E301*P301/SUM($J301:$AB301)*(Eksplikatsioon!U302)/SUMPRODUCT($J301:$AB301,Eksplikatsioon!$O302:$AG302),"")),"")</f>
        <v/>
      </c>
      <c r="AJ301" s="52" t="str">
        <f>IFERROR(IF($G301=Tabelid!$L$6,$E301*Q301,IFERROR($E301*Q301/SUM($J301:$AB301)*(Eksplikatsioon!V302)/SUMPRODUCT($J301:$AB301,Eksplikatsioon!$O302:$AG302),"")),"")</f>
        <v/>
      </c>
      <c r="AK301" s="52" t="str">
        <f>IFERROR(IF($G301=Tabelid!$L$6,$E301*R301,IFERROR($E301*R301/SUM($J301:$AB301)*(Eksplikatsioon!W302)/SUMPRODUCT($J301:$AB301,Eksplikatsioon!$O302:$AG302),"")),"")</f>
        <v/>
      </c>
      <c r="AL301" s="52" t="str">
        <f>IFERROR(IF($G301=Tabelid!$L$6,$E301*S301,IFERROR($E301*S301/SUM($J301:$AB301)*(Eksplikatsioon!X302)/SUMPRODUCT($J301:$AB301,Eksplikatsioon!$O302:$AG302),"")),"")</f>
        <v/>
      </c>
      <c r="AM301" s="52" t="str">
        <f>IFERROR(IF($G301=Tabelid!$L$6,$E301*T301,IFERROR($E301*T301/SUM($J301:$AB301)*(Eksplikatsioon!Y302)/SUMPRODUCT($J301:$AB301,Eksplikatsioon!$O302:$AG302),"")),"")</f>
        <v/>
      </c>
      <c r="AN301" s="52" t="str">
        <f>IFERROR(IF($G301=Tabelid!$L$6,$E301*U301,IFERROR($E301*U301/SUM($J301:$AB301)*(Eksplikatsioon!Z302)/SUMPRODUCT($J301:$AB301,Eksplikatsioon!$O302:$AG302),"")),"")</f>
        <v/>
      </c>
      <c r="AO301" s="52" t="str">
        <f>IFERROR(IF($G301=Tabelid!$L$6,$E301*V301,IFERROR($E301*V301/SUM($J301:$AB301)*(Eksplikatsioon!AA302)/SUMPRODUCT($J301:$AB301,Eksplikatsioon!$O302:$AG302),"")),"")</f>
        <v/>
      </c>
      <c r="AP301" s="52" t="str">
        <f>IFERROR(IF($G301=Tabelid!$L$6,$E301*W301,IFERROR($E301*W301/SUM($J301:$AB301)*(Eksplikatsioon!AB302)/SUMPRODUCT($J301:$AB301,Eksplikatsioon!$O302:$AG302),"")),"")</f>
        <v/>
      </c>
      <c r="AQ301" s="52" t="str">
        <f>IFERROR(IF($G301=Tabelid!$L$6,$E301*X301,IFERROR($E301*X301/SUM($J301:$AB301)*(Eksplikatsioon!AC302)/SUMPRODUCT($J301:$AB301,Eksplikatsioon!$O302:$AG302),"")),"")</f>
        <v/>
      </c>
      <c r="AR301" s="52" t="str">
        <f>IFERROR(IF($G301=Tabelid!$L$6,$E301*Y301,IFERROR($E301*Y301/SUM($J301:$AB301)*(Eksplikatsioon!AD302)/SUMPRODUCT($J301:$AB301,Eksplikatsioon!$O302:$AG302),"")),"")</f>
        <v/>
      </c>
      <c r="AS301" s="52" t="str">
        <f>IFERROR(IF($G301=Tabelid!$L$6,$E301*Z301,IFERROR($E301*Z301/SUM($J301:$AB301)*(Eksplikatsioon!AE302)/SUMPRODUCT($J301:$AB301,Eksplikatsioon!$O302:$AG302),"")),"")</f>
        <v/>
      </c>
      <c r="AT301" s="52" t="str">
        <f>IFERROR(IF($G301=Tabelid!$L$6,$E301*AA301,IFERROR($E301*AA301/SUM($J301:$AB301)*(Eksplikatsioon!AF302)/SUMPRODUCT($J301:$AB301,Eksplikatsioon!$O302:$AG302),"")),"")</f>
        <v/>
      </c>
      <c r="AU301" s="52" t="str">
        <f>IFERROR(IF($G301=Tabelid!$L$6,$E301*AB301,IFERROR($E301*AB301/SUM($J301:$AB301)*(Eksplikatsioon!AG302)/SUMPRODUCT($J301:$AB301,Eksplikatsioon!$O302:$AG302),"")),"")</f>
        <v/>
      </c>
    </row>
    <row r="302" spans="1:47" x14ac:dyDescent="0.25">
      <c r="A302" s="38" t="str">
        <f>IF(Eksplikatsioon!A303=0,"",Eksplikatsioon!A303)</f>
        <v/>
      </c>
      <c r="B302" s="38" t="str">
        <f>IF(Eksplikatsioon!B303=0,"",Eksplikatsioon!B303)</f>
        <v/>
      </c>
      <c r="C302" s="38" t="str">
        <f>IF(Eksplikatsioon!C303=0,"",Eksplikatsioon!C303)</f>
        <v/>
      </c>
      <c r="D302" s="38" t="str">
        <f>IF(Eksplikatsioon!D303=0,"",Eksplikatsioon!D303)</f>
        <v/>
      </c>
      <c r="E302" s="38" t="str">
        <f>IF(Eksplikatsioon!F303=0,"",Eksplikatsioon!F303)</f>
        <v/>
      </c>
      <c r="F302" s="38" t="str">
        <f>IF(Eksplikatsioon!H303=0,"",Eksplikatsioon!H303)</f>
        <v/>
      </c>
      <c r="G302" s="38" t="str">
        <f>IF(Eksplikatsioon!J303=0,"",Eksplikatsioon!J303)</f>
        <v/>
      </c>
      <c r="H302" s="38" t="str">
        <f>IF(Eksplikatsioon!K303=0,"",Eksplikatsioon!K303)</f>
        <v/>
      </c>
      <c r="I302" s="38" t="str">
        <f>IF(Eksplikatsioon!L303=0,"",Eksplikatsioon!L303)</f>
        <v/>
      </c>
      <c r="J302" s="52"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52"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52"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52"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52"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52"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52"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52"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52"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52"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52"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52"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52"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52"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52"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52"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52"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52"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52"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52" t="str">
        <f>IFERROR(IF($G302=Tabelid!$L$6,$E302*J302,IFERROR($E302*J302/SUM($J302:$AB302)*(Eksplikatsioon!O303)/SUMPRODUCT($J302:$AB302,Eksplikatsioon!$O303:$AG303),"")),"")</f>
        <v/>
      </c>
      <c r="AD302" s="52" t="str">
        <f>IFERROR(IF($G302=Tabelid!$L$6,$E302*K302,IFERROR($E302*K302/SUM($J302:$AB302)*(Eksplikatsioon!P303)/SUMPRODUCT($J302:$AB302,Eksplikatsioon!$O303:$AG303),"")),"")</f>
        <v/>
      </c>
      <c r="AE302" s="52" t="str">
        <f>IFERROR(IF($G302=Tabelid!$L$6,$E302*L302,IFERROR($E302*L302/SUM($J302:$AB302)*(Eksplikatsioon!Q303)/SUMPRODUCT($J302:$AB302,Eksplikatsioon!$O303:$AG303),"")),"")</f>
        <v/>
      </c>
      <c r="AF302" s="52" t="str">
        <f>IFERROR(IF($G302=Tabelid!$L$6,$E302*M302,IFERROR($E302*M302/SUM($J302:$AB302)*(Eksplikatsioon!R303)/SUMPRODUCT($J302:$AB302,Eksplikatsioon!$O303:$AG303),"")),"")</f>
        <v/>
      </c>
      <c r="AG302" s="52" t="str">
        <f>IFERROR(IF($G302=Tabelid!$L$6,$E302*N302,IFERROR($E302*N302/SUM($J302:$AB302)*(Eksplikatsioon!S303)/SUMPRODUCT($J302:$AB302,Eksplikatsioon!$O303:$AG303),"")),"")</f>
        <v/>
      </c>
      <c r="AH302" s="52" t="str">
        <f>IFERROR(IF($G302=Tabelid!$L$6,$E302*O302,IFERROR($E302*O302/SUM($J302:$AB302)*(Eksplikatsioon!T303)/SUMPRODUCT($J302:$AB302,Eksplikatsioon!$O303:$AG303),"")),"")</f>
        <v/>
      </c>
      <c r="AI302" s="52" t="str">
        <f>IFERROR(IF($G302=Tabelid!$L$6,$E302*P302,IFERROR($E302*P302/SUM($J302:$AB302)*(Eksplikatsioon!U303)/SUMPRODUCT($J302:$AB302,Eksplikatsioon!$O303:$AG303),"")),"")</f>
        <v/>
      </c>
      <c r="AJ302" s="52" t="str">
        <f>IFERROR(IF($G302=Tabelid!$L$6,$E302*Q302,IFERROR($E302*Q302/SUM($J302:$AB302)*(Eksplikatsioon!V303)/SUMPRODUCT($J302:$AB302,Eksplikatsioon!$O303:$AG303),"")),"")</f>
        <v/>
      </c>
      <c r="AK302" s="52" t="str">
        <f>IFERROR(IF($G302=Tabelid!$L$6,$E302*R302,IFERROR($E302*R302/SUM($J302:$AB302)*(Eksplikatsioon!W303)/SUMPRODUCT($J302:$AB302,Eksplikatsioon!$O303:$AG303),"")),"")</f>
        <v/>
      </c>
      <c r="AL302" s="52" t="str">
        <f>IFERROR(IF($G302=Tabelid!$L$6,$E302*S302,IFERROR($E302*S302/SUM($J302:$AB302)*(Eksplikatsioon!X303)/SUMPRODUCT($J302:$AB302,Eksplikatsioon!$O303:$AG303),"")),"")</f>
        <v/>
      </c>
      <c r="AM302" s="52" t="str">
        <f>IFERROR(IF($G302=Tabelid!$L$6,$E302*T302,IFERROR($E302*T302/SUM($J302:$AB302)*(Eksplikatsioon!Y303)/SUMPRODUCT($J302:$AB302,Eksplikatsioon!$O303:$AG303),"")),"")</f>
        <v/>
      </c>
      <c r="AN302" s="52" t="str">
        <f>IFERROR(IF($G302=Tabelid!$L$6,$E302*U302,IFERROR($E302*U302/SUM($J302:$AB302)*(Eksplikatsioon!Z303)/SUMPRODUCT($J302:$AB302,Eksplikatsioon!$O303:$AG303),"")),"")</f>
        <v/>
      </c>
      <c r="AO302" s="52" t="str">
        <f>IFERROR(IF($G302=Tabelid!$L$6,$E302*V302,IFERROR($E302*V302/SUM($J302:$AB302)*(Eksplikatsioon!AA303)/SUMPRODUCT($J302:$AB302,Eksplikatsioon!$O303:$AG303),"")),"")</f>
        <v/>
      </c>
      <c r="AP302" s="52" t="str">
        <f>IFERROR(IF($G302=Tabelid!$L$6,$E302*W302,IFERROR($E302*W302/SUM($J302:$AB302)*(Eksplikatsioon!AB303)/SUMPRODUCT($J302:$AB302,Eksplikatsioon!$O303:$AG303),"")),"")</f>
        <v/>
      </c>
      <c r="AQ302" s="52" t="str">
        <f>IFERROR(IF($G302=Tabelid!$L$6,$E302*X302,IFERROR($E302*X302/SUM($J302:$AB302)*(Eksplikatsioon!AC303)/SUMPRODUCT($J302:$AB302,Eksplikatsioon!$O303:$AG303),"")),"")</f>
        <v/>
      </c>
      <c r="AR302" s="52" t="str">
        <f>IFERROR(IF($G302=Tabelid!$L$6,$E302*Y302,IFERROR($E302*Y302/SUM($J302:$AB302)*(Eksplikatsioon!AD303)/SUMPRODUCT($J302:$AB302,Eksplikatsioon!$O303:$AG303),"")),"")</f>
        <v/>
      </c>
      <c r="AS302" s="52" t="str">
        <f>IFERROR(IF($G302=Tabelid!$L$6,$E302*Z302,IFERROR($E302*Z302/SUM($J302:$AB302)*(Eksplikatsioon!AE303)/SUMPRODUCT($J302:$AB302,Eksplikatsioon!$O303:$AG303),"")),"")</f>
        <v/>
      </c>
      <c r="AT302" s="52" t="str">
        <f>IFERROR(IF($G302=Tabelid!$L$6,$E302*AA302,IFERROR($E302*AA302/SUM($J302:$AB302)*(Eksplikatsioon!AF303)/SUMPRODUCT($J302:$AB302,Eksplikatsioon!$O303:$AG303),"")),"")</f>
        <v/>
      </c>
      <c r="AU302" s="52" t="str">
        <f>IFERROR(IF($G302=Tabelid!$L$6,$E302*AB302,IFERROR($E302*AB302/SUM($J302:$AB302)*(Eksplikatsioon!AG303)/SUMPRODUCT($J302:$AB302,Eksplikatsioon!$O303:$AG303),"")),"")</f>
        <v/>
      </c>
    </row>
    <row r="303" spans="1:47" x14ac:dyDescent="0.25">
      <c r="A303" s="38" t="str">
        <f>IF(Eksplikatsioon!A304=0,"",Eksplikatsioon!A304)</f>
        <v/>
      </c>
      <c r="B303" s="38" t="str">
        <f>IF(Eksplikatsioon!B304=0,"",Eksplikatsioon!B304)</f>
        <v/>
      </c>
      <c r="C303" s="38" t="str">
        <f>IF(Eksplikatsioon!C304=0,"",Eksplikatsioon!C304)</f>
        <v/>
      </c>
      <c r="D303" s="38" t="str">
        <f>IF(Eksplikatsioon!D304=0,"",Eksplikatsioon!D304)</f>
        <v/>
      </c>
      <c r="E303" s="38" t="str">
        <f>IF(Eksplikatsioon!F304=0,"",Eksplikatsioon!F304)</f>
        <v/>
      </c>
      <c r="F303" s="38" t="str">
        <f>IF(Eksplikatsioon!H304=0,"",Eksplikatsioon!H304)</f>
        <v/>
      </c>
      <c r="G303" s="38" t="str">
        <f>IF(Eksplikatsioon!J304=0,"",Eksplikatsioon!J304)</f>
        <v/>
      </c>
      <c r="H303" s="38" t="str">
        <f>IF(Eksplikatsioon!K304=0,"",Eksplikatsioon!K304)</f>
        <v/>
      </c>
      <c r="I303" s="38" t="str">
        <f>IF(Eksplikatsioon!L304=0,"",Eksplikatsioon!L304)</f>
        <v/>
      </c>
      <c r="J303" s="52"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52"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52"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52"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52"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52"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52"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52"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52"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52"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52"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52"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52"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52"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52"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52"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52"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52"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52"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52" t="str">
        <f>IFERROR(IF($G303=Tabelid!$L$6,$E303*J303,IFERROR($E303*J303/SUM($J303:$AB303)*(Eksplikatsioon!O304)/SUMPRODUCT($J303:$AB303,Eksplikatsioon!$O304:$AG304),"")),"")</f>
        <v/>
      </c>
      <c r="AD303" s="52" t="str">
        <f>IFERROR(IF($G303=Tabelid!$L$6,$E303*K303,IFERROR($E303*K303/SUM($J303:$AB303)*(Eksplikatsioon!P304)/SUMPRODUCT($J303:$AB303,Eksplikatsioon!$O304:$AG304),"")),"")</f>
        <v/>
      </c>
      <c r="AE303" s="52" t="str">
        <f>IFERROR(IF($G303=Tabelid!$L$6,$E303*L303,IFERROR($E303*L303/SUM($J303:$AB303)*(Eksplikatsioon!Q304)/SUMPRODUCT($J303:$AB303,Eksplikatsioon!$O304:$AG304),"")),"")</f>
        <v/>
      </c>
      <c r="AF303" s="52" t="str">
        <f>IFERROR(IF($G303=Tabelid!$L$6,$E303*M303,IFERROR($E303*M303/SUM($J303:$AB303)*(Eksplikatsioon!R304)/SUMPRODUCT($J303:$AB303,Eksplikatsioon!$O304:$AG304),"")),"")</f>
        <v/>
      </c>
      <c r="AG303" s="52" t="str">
        <f>IFERROR(IF($G303=Tabelid!$L$6,$E303*N303,IFERROR($E303*N303/SUM($J303:$AB303)*(Eksplikatsioon!S304)/SUMPRODUCT($J303:$AB303,Eksplikatsioon!$O304:$AG304),"")),"")</f>
        <v/>
      </c>
      <c r="AH303" s="52" t="str">
        <f>IFERROR(IF($G303=Tabelid!$L$6,$E303*O303,IFERROR($E303*O303/SUM($J303:$AB303)*(Eksplikatsioon!T304)/SUMPRODUCT($J303:$AB303,Eksplikatsioon!$O304:$AG304),"")),"")</f>
        <v/>
      </c>
      <c r="AI303" s="52" t="str">
        <f>IFERROR(IF($G303=Tabelid!$L$6,$E303*P303,IFERROR($E303*P303/SUM($J303:$AB303)*(Eksplikatsioon!U304)/SUMPRODUCT($J303:$AB303,Eksplikatsioon!$O304:$AG304),"")),"")</f>
        <v/>
      </c>
      <c r="AJ303" s="52" t="str">
        <f>IFERROR(IF($G303=Tabelid!$L$6,$E303*Q303,IFERROR($E303*Q303/SUM($J303:$AB303)*(Eksplikatsioon!V304)/SUMPRODUCT($J303:$AB303,Eksplikatsioon!$O304:$AG304),"")),"")</f>
        <v/>
      </c>
      <c r="AK303" s="52" t="str">
        <f>IFERROR(IF($G303=Tabelid!$L$6,$E303*R303,IFERROR($E303*R303/SUM($J303:$AB303)*(Eksplikatsioon!W304)/SUMPRODUCT($J303:$AB303,Eksplikatsioon!$O304:$AG304),"")),"")</f>
        <v/>
      </c>
      <c r="AL303" s="52" t="str">
        <f>IFERROR(IF($G303=Tabelid!$L$6,$E303*S303,IFERROR($E303*S303/SUM($J303:$AB303)*(Eksplikatsioon!X304)/SUMPRODUCT($J303:$AB303,Eksplikatsioon!$O304:$AG304),"")),"")</f>
        <v/>
      </c>
      <c r="AM303" s="52" t="str">
        <f>IFERROR(IF($G303=Tabelid!$L$6,$E303*T303,IFERROR($E303*T303/SUM($J303:$AB303)*(Eksplikatsioon!Y304)/SUMPRODUCT($J303:$AB303,Eksplikatsioon!$O304:$AG304),"")),"")</f>
        <v/>
      </c>
      <c r="AN303" s="52" t="str">
        <f>IFERROR(IF($G303=Tabelid!$L$6,$E303*U303,IFERROR($E303*U303/SUM($J303:$AB303)*(Eksplikatsioon!Z304)/SUMPRODUCT($J303:$AB303,Eksplikatsioon!$O304:$AG304),"")),"")</f>
        <v/>
      </c>
      <c r="AO303" s="52" t="str">
        <f>IFERROR(IF($G303=Tabelid!$L$6,$E303*V303,IFERROR($E303*V303/SUM($J303:$AB303)*(Eksplikatsioon!AA304)/SUMPRODUCT($J303:$AB303,Eksplikatsioon!$O304:$AG304),"")),"")</f>
        <v/>
      </c>
      <c r="AP303" s="52" t="str">
        <f>IFERROR(IF($G303=Tabelid!$L$6,$E303*W303,IFERROR($E303*W303/SUM($J303:$AB303)*(Eksplikatsioon!AB304)/SUMPRODUCT($J303:$AB303,Eksplikatsioon!$O304:$AG304),"")),"")</f>
        <v/>
      </c>
      <c r="AQ303" s="52" t="str">
        <f>IFERROR(IF($G303=Tabelid!$L$6,$E303*X303,IFERROR($E303*X303/SUM($J303:$AB303)*(Eksplikatsioon!AC304)/SUMPRODUCT($J303:$AB303,Eksplikatsioon!$O304:$AG304),"")),"")</f>
        <v/>
      </c>
      <c r="AR303" s="52" t="str">
        <f>IFERROR(IF($G303=Tabelid!$L$6,$E303*Y303,IFERROR($E303*Y303/SUM($J303:$AB303)*(Eksplikatsioon!AD304)/SUMPRODUCT($J303:$AB303,Eksplikatsioon!$O304:$AG304),"")),"")</f>
        <v/>
      </c>
      <c r="AS303" s="52" t="str">
        <f>IFERROR(IF($G303=Tabelid!$L$6,$E303*Z303,IFERROR($E303*Z303/SUM($J303:$AB303)*(Eksplikatsioon!AE304)/SUMPRODUCT($J303:$AB303,Eksplikatsioon!$O304:$AG304),"")),"")</f>
        <v/>
      </c>
      <c r="AT303" s="52" t="str">
        <f>IFERROR(IF($G303=Tabelid!$L$6,$E303*AA303,IFERROR($E303*AA303/SUM($J303:$AB303)*(Eksplikatsioon!AF304)/SUMPRODUCT($J303:$AB303,Eksplikatsioon!$O304:$AG304),"")),"")</f>
        <v/>
      </c>
      <c r="AU303" s="52" t="str">
        <f>IFERROR(IF($G303=Tabelid!$L$6,$E303*AB303,IFERROR($E303*AB303/SUM($J303:$AB303)*(Eksplikatsioon!AG304)/SUMPRODUCT($J303:$AB303,Eksplikatsioon!$O304:$AG304),"")),"")</f>
        <v/>
      </c>
    </row>
    <row r="304" spans="1:47" x14ac:dyDescent="0.25">
      <c r="A304" s="38" t="str">
        <f>IF(Eksplikatsioon!A305=0,"",Eksplikatsioon!A305)</f>
        <v/>
      </c>
      <c r="B304" s="38" t="str">
        <f>IF(Eksplikatsioon!B305=0,"",Eksplikatsioon!B305)</f>
        <v/>
      </c>
      <c r="C304" s="38" t="str">
        <f>IF(Eksplikatsioon!C305=0,"",Eksplikatsioon!C305)</f>
        <v/>
      </c>
      <c r="D304" s="38" t="str">
        <f>IF(Eksplikatsioon!D305=0,"",Eksplikatsioon!D305)</f>
        <v/>
      </c>
      <c r="E304" s="38" t="str">
        <f>IF(Eksplikatsioon!F305=0,"",Eksplikatsioon!F305)</f>
        <v/>
      </c>
      <c r="F304" s="38" t="str">
        <f>IF(Eksplikatsioon!H305=0,"",Eksplikatsioon!H305)</f>
        <v/>
      </c>
      <c r="G304" s="38" t="str">
        <f>IF(Eksplikatsioon!J305=0,"",Eksplikatsioon!J305)</f>
        <v/>
      </c>
      <c r="H304" s="38" t="str">
        <f>IF(Eksplikatsioon!K305=0,"",Eksplikatsioon!K305)</f>
        <v/>
      </c>
      <c r="I304" s="38" t="str">
        <f>IF(Eksplikatsioon!L305=0,"",Eksplikatsioon!L305)</f>
        <v/>
      </c>
      <c r="J304" s="52"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52"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52"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52"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52"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52"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52"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52"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52"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52"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52"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52"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52"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52"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52"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52"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52"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52"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52"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52" t="str">
        <f>IFERROR(IF($G304=Tabelid!$L$6,$E304*J304,IFERROR($E304*J304/SUM($J304:$AB304)*(Eksplikatsioon!O305)/SUMPRODUCT($J304:$AB304,Eksplikatsioon!$O305:$AG305),"")),"")</f>
        <v/>
      </c>
      <c r="AD304" s="52" t="str">
        <f>IFERROR(IF($G304=Tabelid!$L$6,$E304*K304,IFERROR($E304*K304/SUM($J304:$AB304)*(Eksplikatsioon!P305)/SUMPRODUCT($J304:$AB304,Eksplikatsioon!$O305:$AG305),"")),"")</f>
        <v/>
      </c>
      <c r="AE304" s="52" t="str">
        <f>IFERROR(IF($G304=Tabelid!$L$6,$E304*L304,IFERROR($E304*L304/SUM($J304:$AB304)*(Eksplikatsioon!Q305)/SUMPRODUCT($J304:$AB304,Eksplikatsioon!$O305:$AG305),"")),"")</f>
        <v/>
      </c>
      <c r="AF304" s="52" t="str">
        <f>IFERROR(IF($G304=Tabelid!$L$6,$E304*M304,IFERROR($E304*M304/SUM($J304:$AB304)*(Eksplikatsioon!R305)/SUMPRODUCT($J304:$AB304,Eksplikatsioon!$O305:$AG305),"")),"")</f>
        <v/>
      </c>
      <c r="AG304" s="52" t="str">
        <f>IFERROR(IF($G304=Tabelid!$L$6,$E304*N304,IFERROR($E304*N304/SUM($J304:$AB304)*(Eksplikatsioon!S305)/SUMPRODUCT($J304:$AB304,Eksplikatsioon!$O305:$AG305),"")),"")</f>
        <v/>
      </c>
      <c r="AH304" s="52" t="str">
        <f>IFERROR(IF($G304=Tabelid!$L$6,$E304*O304,IFERROR($E304*O304/SUM($J304:$AB304)*(Eksplikatsioon!T305)/SUMPRODUCT($J304:$AB304,Eksplikatsioon!$O305:$AG305),"")),"")</f>
        <v/>
      </c>
      <c r="AI304" s="52" t="str">
        <f>IFERROR(IF($G304=Tabelid!$L$6,$E304*P304,IFERROR($E304*P304/SUM($J304:$AB304)*(Eksplikatsioon!U305)/SUMPRODUCT($J304:$AB304,Eksplikatsioon!$O305:$AG305),"")),"")</f>
        <v/>
      </c>
      <c r="AJ304" s="52" t="str">
        <f>IFERROR(IF($G304=Tabelid!$L$6,$E304*Q304,IFERROR($E304*Q304/SUM($J304:$AB304)*(Eksplikatsioon!V305)/SUMPRODUCT($J304:$AB304,Eksplikatsioon!$O305:$AG305),"")),"")</f>
        <v/>
      </c>
      <c r="AK304" s="52" t="str">
        <f>IFERROR(IF($G304=Tabelid!$L$6,$E304*R304,IFERROR($E304*R304/SUM($J304:$AB304)*(Eksplikatsioon!W305)/SUMPRODUCT($J304:$AB304,Eksplikatsioon!$O305:$AG305),"")),"")</f>
        <v/>
      </c>
      <c r="AL304" s="52" t="str">
        <f>IFERROR(IF($G304=Tabelid!$L$6,$E304*S304,IFERROR($E304*S304/SUM($J304:$AB304)*(Eksplikatsioon!X305)/SUMPRODUCT($J304:$AB304,Eksplikatsioon!$O305:$AG305),"")),"")</f>
        <v/>
      </c>
      <c r="AM304" s="52" t="str">
        <f>IFERROR(IF($G304=Tabelid!$L$6,$E304*T304,IFERROR($E304*T304/SUM($J304:$AB304)*(Eksplikatsioon!Y305)/SUMPRODUCT($J304:$AB304,Eksplikatsioon!$O305:$AG305),"")),"")</f>
        <v/>
      </c>
      <c r="AN304" s="52" t="str">
        <f>IFERROR(IF($G304=Tabelid!$L$6,$E304*U304,IFERROR($E304*U304/SUM($J304:$AB304)*(Eksplikatsioon!Z305)/SUMPRODUCT($J304:$AB304,Eksplikatsioon!$O305:$AG305),"")),"")</f>
        <v/>
      </c>
      <c r="AO304" s="52" t="str">
        <f>IFERROR(IF($G304=Tabelid!$L$6,$E304*V304,IFERROR($E304*V304/SUM($J304:$AB304)*(Eksplikatsioon!AA305)/SUMPRODUCT($J304:$AB304,Eksplikatsioon!$O305:$AG305),"")),"")</f>
        <v/>
      </c>
      <c r="AP304" s="52" t="str">
        <f>IFERROR(IF($G304=Tabelid!$L$6,$E304*W304,IFERROR($E304*W304/SUM($J304:$AB304)*(Eksplikatsioon!AB305)/SUMPRODUCT($J304:$AB304,Eksplikatsioon!$O305:$AG305),"")),"")</f>
        <v/>
      </c>
      <c r="AQ304" s="52" t="str">
        <f>IFERROR(IF($G304=Tabelid!$L$6,$E304*X304,IFERROR($E304*X304/SUM($J304:$AB304)*(Eksplikatsioon!AC305)/SUMPRODUCT($J304:$AB304,Eksplikatsioon!$O305:$AG305),"")),"")</f>
        <v/>
      </c>
      <c r="AR304" s="52" t="str">
        <f>IFERROR(IF($G304=Tabelid!$L$6,$E304*Y304,IFERROR($E304*Y304/SUM($J304:$AB304)*(Eksplikatsioon!AD305)/SUMPRODUCT($J304:$AB304,Eksplikatsioon!$O305:$AG305),"")),"")</f>
        <v/>
      </c>
      <c r="AS304" s="52" t="str">
        <f>IFERROR(IF($G304=Tabelid!$L$6,$E304*Z304,IFERROR($E304*Z304/SUM($J304:$AB304)*(Eksplikatsioon!AE305)/SUMPRODUCT($J304:$AB304,Eksplikatsioon!$O305:$AG305),"")),"")</f>
        <v/>
      </c>
      <c r="AT304" s="52" t="str">
        <f>IFERROR(IF($G304=Tabelid!$L$6,$E304*AA304,IFERROR($E304*AA304/SUM($J304:$AB304)*(Eksplikatsioon!AF305)/SUMPRODUCT($J304:$AB304,Eksplikatsioon!$O305:$AG305),"")),"")</f>
        <v/>
      </c>
      <c r="AU304" s="52" t="str">
        <f>IFERROR(IF($G304=Tabelid!$L$6,$E304*AB304,IFERROR($E304*AB304/SUM($J304:$AB304)*(Eksplikatsioon!AG305)/SUMPRODUCT($J304:$AB304,Eksplikatsioon!$O305:$AG305),"")),"")</f>
        <v/>
      </c>
    </row>
    <row r="305" spans="1:47" x14ac:dyDescent="0.25">
      <c r="A305" s="38" t="str">
        <f>IF(Eksplikatsioon!A306=0,"",Eksplikatsioon!A306)</f>
        <v/>
      </c>
      <c r="B305" s="38" t="str">
        <f>IF(Eksplikatsioon!B306=0,"",Eksplikatsioon!B306)</f>
        <v/>
      </c>
      <c r="C305" s="38" t="str">
        <f>IF(Eksplikatsioon!C306=0,"",Eksplikatsioon!C306)</f>
        <v/>
      </c>
      <c r="D305" s="38" t="str">
        <f>IF(Eksplikatsioon!D306=0,"",Eksplikatsioon!D306)</f>
        <v/>
      </c>
      <c r="E305" s="38" t="str">
        <f>IF(Eksplikatsioon!F306=0,"",Eksplikatsioon!F306)</f>
        <v/>
      </c>
      <c r="F305" s="38" t="str">
        <f>IF(Eksplikatsioon!H306=0,"",Eksplikatsioon!H306)</f>
        <v/>
      </c>
      <c r="G305" s="38" t="str">
        <f>IF(Eksplikatsioon!J306=0,"",Eksplikatsioon!J306)</f>
        <v/>
      </c>
      <c r="H305" s="38" t="str">
        <f>IF(Eksplikatsioon!K306=0,"",Eksplikatsioon!K306)</f>
        <v/>
      </c>
      <c r="I305" s="38" t="str">
        <f>IF(Eksplikatsioon!L306=0,"",Eksplikatsioon!L306)</f>
        <v/>
      </c>
      <c r="J305" s="52"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52"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52"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52"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52"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52"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52"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52"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52"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52"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52"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52"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52"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52"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52"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52"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52"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52"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52"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52" t="str">
        <f>IFERROR(IF($G305=Tabelid!$L$6,$E305*J305,IFERROR($E305*J305/SUM($J305:$AB305)*(Eksplikatsioon!O306)/SUMPRODUCT($J305:$AB305,Eksplikatsioon!$O306:$AG306),"")),"")</f>
        <v/>
      </c>
      <c r="AD305" s="52" t="str">
        <f>IFERROR(IF($G305=Tabelid!$L$6,$E305*K305,IFERROR($E305*K305/SUM($J305:$AB305)*(Eksplikatsioon!P306)/SUMPRODUCT($J305:$AB305,Eksplikatsioon!$O306:$AG306),"")),"")</f>
        <v/>
      </c>
      <c r="AE305" s="52" t="str">
        <f>IFERROR(IF($G305=Tabelid!$L$6,$E305*L305,IFERROR($E305*L305/SUM($J305:$AB305)*(Eksplikatsioon!Q306)/SUMPRODUCT($J305:$AB305,Eksplikatsioon!$O306:$AG306),"")),"")</f>
        <v/>
      </c>
      <c r="AF305" s="52" t="str">
        <f>IFERROR(IF($G305=Tabelid!$L$6,$E305*M305,IFERROR($E305*M305/SUM($J305:$AB305)*(Eksplikatsioon!R306)/SUMPRODUCT($J305:$AB305,Eksplikatsioon!$O306:$AG306),"")),"")</f>
        <v/>
      </c>
      <c r="AG305" s="52" t="str">
        <f>IFERROR(IF($G305=Tabelid!$L$6,$E305*N305,IFERROR($E305*N305/SUM($J305:$AB305)*(Eksplikatsioon!S306)/SUMPRODUCT($J305:$AB305,Eksplikatsioon!$O306:$AG306),"")),"")</f>
        <v/>
      </c>
      <c r="AH305" s="52" t="str">
        <f>IFERROR(IF($G305=Tabelid!$L$6,$E305*O305,IFERROR($E305*O305/SUM($J305:$AB305)*(Eksplikatsioon!T306)/SUMPRODUCT($J305:$AB305,Eksplikatsioon!$O306:$AG306),"")),"")</f>
        <v/>
      </c>
      <c r="AI305" s="52" t="str">
        <f>IFERROR(IF($G305=Tabelid!$L$6,$E305*P305,IFERROR($E305*P305/SUM($J305:$AB305)*(Eksplikatsioon!U306)/SUMPRODUCT($J305:$AB305,Eksplikatsioon!$O306:$AG306),"")),"")</f>
        <v/>
      </c>
      <c r="AJ305" s="52" t="str">
        <f>IFERROR(IF($G305=Tabelid!$L$6,$E305*Q305,IFERROR($E305*Q305/SUM($J305:$AB305)*(Eksplikatsioon!V306)/SUMPRODUCT($J305:$AB305,Eksplikatsioon!$O306:$AG306),"")),"")</f>
        <v/>
      </c>
      <c r="AK305" s="52" t="str">
        <f>IFERROR(IF($G305=Tabelid!$L$6,$E305*R305,IFERROR($E305*R305/SUM($J305:$AB305)*(Eksplikatsioon!W306)/SUMPRODUCT($J305:$AB305,Eksplikatsioon!$O306:$AG306),"")),"")</f>
        <v/>
      </c>
      <c r="AL305" s="52" t="str">
        <f>IFERROR(IF($G305=Tabelid!$L$6,$E305*S305,IFERROR($E305*S305/SUM($J305:$AB305)*(Eksplikatsioon!X306)/SUMPRODUCT($J305:$AB305,Eksplikatsioon!$O306:$AG306),"")),"")</f>
        <v/>
      </c>
      <c r="AM305" s="52" t="str">
        <f>IFERROR(IF($G305=Tabelid!$L$6,$E305*T305,IFERROR($E305*T305/SUM($J305:$AB305)*(Eksplikatsioon!Y306)/SUMPRODUCT($J305:$AB305,Eksplikatsioon!$O306:$AG306),"")),"")</f>
        <v/>
      </c>
      <c r="AN305" s="52" t="str">
        <f>IFERROR(IF($G305=Tabelid!$L$6,$E305*U305,IFERROR($E305*U305/SUM($J305:$AB305)*(Eksplikatsioon!Z306)/SUMPRODUCT($J305:$AB305,Eksplikatsioon!$O306:$AG306),"")),"")</f>
        <v/>
      </c>
      <c r="AO305" s="52" t="str">
        <f>IFERROR(IF($G305=Tabelid!$L$6,$E305*V305,IFERROR($E305*V305/SUM($J305:$AB305)*(Eksplikatsioon!AA306)/SUMPRODUCT($J305:$AB305,Eksplikatsioon!$O306:$AG306),"")),"")</f>
        <v/>
      </c>
      <c r="AP305" s="52" t="str">
        <f>IFERROR(IF($G305=Tabelid!$L$6,$E305*W305,IFERROR($E305*W305/SUM($J305:$AB305)*(Eksplikatsioon!AB306)/SUMPRODUCT($J305:$AB305,Eksplikatsioon!$O306:$AG306),"")),"")</f>
        <v/>
      </c>
      <c r="AQ305" s="52" t="str">
        <f>IFERROR(IF($G305=Tabelid!$L$6,$E305*X305,IFERROR($E305*X305/SUM($J305:$AB305)*(Eksplikatsioon!AC306)/SUMPRODUCT($J305:$AB305,Eksplikatsioon!$O306:$AG306),"")),"")</f>
        <v/>
      </c>
      <c r="AR305" s="52" t="str">
        <f>IFERROR(IF($G305=Tabelid!$L$6,$E305*Y305,IFERROR($E305*Y305/SUM($J305:$AB305)*(Eksplikatsioon!AD306)/SUMPRODUCT($J305:$AB305,Eksplikatsioon!$O306:$AG306),"")),"")</f>
        <v/>
      </c>
      <c r="AS305" s="52" t="str">
        <f>IFERROR(IF($G305=Tabelid!$L$6,$E305*Z305,IFERROR($E305*Z305/SUM($J305:$AB305)*(Eksplikatsioon!AE306)/SUMPRODUCT($J305:$AB305,Eksplikatsioon!$O306:$AG306),"")),"")</f>
        <v/>
      </c>
      <c r="AT305" s="52" t="str">
        <f>IFERROR(IF($G305=Tabelid!$L$6,$E305*AA305,IFERROR($E305*AA305/SUM($J305:$AB305)*(Eksplikatsioon!AF306)/SUMPRODUCT($J305:$AB305,Eksplikatsioon!$O306:$AG306),"")),"")</f>
        <v/>
      </c>
      <c r="AU305" s="52" t="str">
        <f>IFERROR(IF($G305=Tabelid!$L$6,$E305*AB305,IFERROR($E305*AB305/SUM($J305:$AB305)*(Eksplikatsioon!AG306)/SUMPRODUCT($J305:$AB305,Eksplikatsioon!$O306:$AG306),"")),"")</f>
        <v/>
      </c>
    </row>
    <row r="306" spans="1:47" x14ac:dyDescent="0.25">
      <c r="A306" s="38" t="str">
        <f>IF(Eksplikatsioon!A307=0,"",Eksplikatsioon!A307)</f>
        <v/>
      </c>
      <c r="B306" s="38" t="str">
        <f>IF(Eksplikatsioon!B307=0,"",Eksplikatsioon!B307)</f>
        <v/>
      </c>
      <c r="C306" s="38" t="str">
        <f>IF(Eksplikatsioon!C307=0,"",Eksplikatsioon!C307)</f>
        <v/>
      </c>
      <c r="D306" s="38" t="str">
        <f>IF(Eksplikatsioon!D307=0,"",Eksplikatsioon!D307)</f>
        <v/>
      </c>
      <c r="E306" s="38" t="str">
        <f>IF(Eksplikatsioon!F307=0,"",Eksplikatsioon!F307)</f>
        <v/>
      </c>
      <c r="F306" s="38" t="str">
        <f>IF(Eksplikatsioon!H307=0,"",Eksplikatsioon!H307)</f>
        <v/>
      </c>
      <c r="G306" s="38" t="str">
        <f>IF(Eksplikatsioon!J307=0,"",Eksplikatsioon!J307)</f>
        <v/>
      </c>
      <c r="H306" s="38" t="str">
        <f>IF(Eksplikatsioon!K307=0,"",Eksplikatsioon!K307)</f>
        <v/>
      </c>
      <c r="I306" s="38" t="str">
        <f>IF(Eksplikatsioon!L307=0,"",Eksplikatsioon!L307)</f>
        <v/>
      </c>
      <c r="J306" s="52"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52"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52"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52"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52"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52"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52"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52"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52"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52"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52"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52"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52"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52"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52"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52"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52"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52"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52"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52" t="str">
        <f>IFERROR(IF($G306=Tabelid!$L$6,$E306*J306,IFERROR($E306*J306/SUM($J306:$AB306)*(Eksplikatsioon!O307)/SUMPRODUCT($J306:$AB306,Eksplikatsioon!$O307:$AG307),"")),"")</f>
        <v/>
      </c>
      <c r="AD306" s="52" t="str">
        <f>IFERROR(IF($G306=Tabelid!$L$6,$E306*K306,IFERROR($E306*K306/SUM($J306:$AB306)*(Eksplikatsioon!P307)/SUMPRODUCT($J306:$AB306,Eksplikatsioon!$O307:$AG307),"")),"")</f>
        <v/>
      </c>
      <c r="AE306" s="52" t="str">
        <f>IFERROR(IF($G306=Tabelid!$L$6,$E306*L306,IFERROR($E306*L306/SUM($J306:$AB306)*(Eksplikatsioon!Q307)/SUMPRODUCT($J306:$AB306,Eksplikatsioon!$O307:$AG307),"")),"")</f>
        <v/>
      </c>
      <c r="AF306" s="52" t="str">
        <f>IFERROR(IF($G306=Tabelid!$L$6,$E306*M306,IFERROR($E306*M306/SUM($J306:$AB306)*(Eksplikatsioon!R307)/SUMPRODUCT($J306:$AB306,Eksplikatsioon!$O307:$AG307),"")),"")</f>
        <v/>
      </c>
      <c r="AG306" s="52" t="str">
        <f>IFERROR(IF($G306=Tabelid!$L$6,$E306*N306,IFERROR($E306*N306/SUM($J306:$AB306)*(Eksplikatsioon!S307)/SUMPRODUCT($J306:$AB306,Eksplikatsioon!$O307:$AG307),"")),"")</f>
        <v/>
      </c>
      <c r="AH306" s="52" t="str">
        <f>IFERROR(IF($G306=Tabelid!$L$6,$E306*O306,IFERROR($E306*O306/SUM($J306:$AB306)*(Eksplikatsioon!T307)/SUMPRODUCT($J306:$AB306,Eksplikatsioon!$O307:$AG307),"")),"")</f>
        <v/>
      </c>
      <c r="AI306" s="52" t="str">
        <f>IFERROR(IF($G306=Tabelid!$L$6,$E306*P306,IFERROR($E306*P306/SUM($J306:$AB306)*(Eksplikatsioon!U307)/SUMPRODUCT($J306:$AB306,Eksplikatsioon!$O307:$AG307),"")),"")</f>
        <v/>
      </c>
      <c r="AJ306" s="52" t="str">
        <f>IFERROR(IF($G306=Tabelid!$L$6,$E306*Q306,IFERROR($E306*Q306/SUM($J306:$AB306)*(Eksplikatsioon!V307)/SUMPRODUCT($J306:$AB306,Eksplikatsioon!$O307:$AG307),"")),"")</f>
        <v/>
      </c>
      <c r="AK306" s="52" t="str">
        <f>IFERROR(IF($G306=Tabelid!$L$6,$E306*R306,IFERROR($E306*R306/SUM($J306:$AB306)*(Eksplikatsioon!W307)/SUMPRODUCT($J306:$AB306,Eksplikatsioon!$O307:$AG307),"")),"")</f>
        <v/>
      </c>
      <c r="AL306" s="52" t="str">
        <f>IFERROR(IF($G306=Tabelid!$L$6,$E306*S306,IFERROR($E306*S306/SUM($J306:$AB306)*(Eksplikatsioon!X307)/SUMPRODUCT($J306:$AB306,Eksplikatsioon!$O307:$AG307),"")),"")</f>
        <v/>
      </c>
      <c r="AM306" s="52" t="str">
        <f>IFERROR(IF($G306=Tabelid!$L$6,$E306*T306,IFERROR($E306*T306/SUM($J306:$AB306)*(Eksplikatsioon!Y307)/SUMPRODUCT($J306:$AB306,Eksplikatsioon!$O307:$AG307),"")),"")</f>
        <v/>
      </c>
      <c r="AN306" s="52" t="str">
        <f>IFERROR(IF($G306=Tabelid!$L$6,$E306*U306,IFERROR($E306*U306/SUM($J306:$AB306)*(Eksplikatsioon!Z307)/SUMPRODUCT($J306:$AB306,Eksplikatsioon!$O307:$AG307),"")),"")</f>
        <v/>
      </c>
      <c r="AO306" s="52" t="str">
        <f>IFERROR(IF($G306=Tabelid!$L$6,$E306*V306,IFERROR($E306*V306/SUM($J306:$AB306)*(Eksplikatsioon!AA307)/SUMPRODUCT($J306:$AB306,Eksplikatsioon!$O307:$AG307),"")),"")</f>
        <v/>
      </c>
      <c r="AP306" s="52" t="str">
        <f>IFERROR(IF($G306=Tabelid!$L$6,$E306*W306,IFERROR($E306*W306/SUM($J306:$AB306)*(Eksplikatsioon!AB307)/SUMPRODUCT($J306:$AB306,Eksplikatsioon!$O307:$AG307),"")),"")</f>
        <v/>
      </c>
      <c r="AQ306" s="52" t="str">
        <f>IFERROR(IF($G306=Tabelid!$L$6,$E306*X306,IFERROR($E306*X306/SUM($J306:$AB306)*(Eksplikatsioon!AC307)/SUMPRODUCT($J306:$AB306,Eksplikatsioon!$O307:$AG307),"")),"")</f>
        <v/>
      </c>
      <c r="AR306" s="52" t="str">
        <f>IFERROR(IF($G306=Tabelid!$L$6,$E306*Y306,IFERROR($E306*Y306/SUM($J306:$AB306)*(Eksplikatsioon!AD307)/SUMPRODUCT($J306:$AB306,Eksplikatsioon!$O307:$AG307),"")),"")</f>
        <v/>
      </c>
      <c r="AS306" s="52" t="str">
        <f>IFERROR(IF($G306=Tabelid!$L$6,$E306*Z306,IFERROR($E306*Z306/SUM($J306:$AB306)*(Eksplikatsioon!AE307)/SUMPRODUCT($J306:$AB306,Eksplikatsioon!$O307:$AG307),"")),"")</f>
        <v/>
      </c>
      <c r="AT306" s="52" t="str">
        <f>IFERROR(IF($G306=Tabelid!$L$6,$E306*AA306,IFERROR($E306*AA306/SUM($J306:$AB306)*(Eksplikatsioon!AF307)/SUMPRODUCT($J306:$AB306,Eksplikatsioon!$O307:$AG307),"")),"")</f>
        <v/>
      </c>
      <c r="AU306" s="52" t="str">
        <f>IFERROR(IF($G306=Tabelid!$L$6,$E306*AB306,IFERROR($E306*AB306/SUM($J306:$AB306)*(Eksplikatsioon!AG307)/SUMPRODUCT($J306:$AB306,Eksplikatsioon!$O307:$AG307),"")),"")</f>
        <v/>
      </c>
    </row>
    <row r="307" spans="1:47" x14ac:dyDescent="0.25">
      <c r="A307" s="38" t="str">
        <f>IF(Eksplikatsioon!A308=0,"",Eksplikatsioon!A308)</f>
        <v/>
      </c>
      <c r="B307" s="38" t="str">
        <f>IF(Eksplikatsioon!B308=0,"",Eksplikatsioon!B308)</f>
        <v/>
      </c>
      <c r="C307" s="38" t="str">
        <f>IF(Eksplikatsioon!C308=0,"",Eksplikatsioon!C308)</f>
        <v/>
      </c>
      <c r="D307" s="38" t="str">
        <f>IF(Eksplikatsioon!D308=0,"",Eksplikatsioon!D308)</f>
        <v/>
      </c>
      <c r="E307" s="38" t="str">
        <f>IF(Eksplikatsioon!F308=0,"",Eksplikatsioon!F308)</f>
        <v/>
      </c>
      <c r="F307" s="38" t="str">
        <f>IF(Eksplikatsioon!H308=0,"",Eksplikatsioon!H308)</f>
        <v/>
      </c>
      <c r="G307" s="38" t="str">
        <f>IF(Eksplikatsioon!J308=0,"",Eksplikatsioon!J308)</f>
        <v/>
      </c>
      <c r="H307" s="38" t="str">
        <f>IF(Eksplikatsioon!K308=0,"",Eksplikatsioon!K308)</f>
        <v/>
      </c>
      <c r="I307" s="38" t="str">
        <f>IF(Eksplikatsioon!L308=0,"",Eksplikatsioon!L308)</f>
        <v/>
      </c>
      <c r="J307" s="52"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52"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52"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52"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52"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52"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52"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52"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52"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52"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52"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52"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52"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52"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52"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52"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52"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52"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52"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52" t="str">
        <f>IFERROR(IF($G307=Tabelid!$L$6,$E307*J307,IFERROR($E307*J307/SUM($J307:$AB307)*(Eksplikatsioon!O308)/SUMPRODUCT($J307:$AB307,Eksplikatsioon!$O308:$AG308),"")),"")</f>
        <v/>
      </c>
      <c r="AD307" s="52" t="str">
        <f>IFERROR(IF($G307=Tabelid!$L$6,$E307*K307,IFERROR($E307*K307/SUM($J307:$AB307)*(Eksplikatsioon!P308)/SUMPRODUCT($J307:$AB307,Eksplikatsioon!$O308:$AG308),"")),"")</f>
        <v/>
      </c>
      <c r="AE307" s="52" t="str">
        <f>IFERROR(IF($G307=Tabelid!$L$6,$E307*L307,IFERROR($E307*L307/SUM($J307:$AB307)*(Eksplikatsioon!Q308)/SUMPRODUCT($J307:$AB307,Eksplikatsioon!$O308:$AG308),"")),"")</f>
        <v/>
      </c>
      <c r="AF307" s="52" t="str">
        <f>IFERROR(IF($G307=Tabelid!$L$6,$E307*M307,IFERROR($E307*M307/SUM($J307:$AB307)*(Eksplikatsioon!R308)/SUMPRODUCT($J307:$AB307,Eksplikatsioon!$O308:$AG308),"")),"")</f>
        <v/>
      </c>
      <c r="AG307" s="52" t="str">
        <f>IFERROR(IF($G307=Tabelid!$L$6,$E307*N307,IFERROR($E307*N307/SUM($J307:$AB307)*(Eksplikatsioon!S308)/SUMPRODUCT($J307:$AB307,Eksplikatsioon!$O308:$AG308),"")),"")</f>
        <v/>
      </c>
      <c r="AH307" s="52" t="str">
        <f>IFERROR(IF($G307=Tabelid!$L$6,$E307*O307,IFERROR($E307*O307/SUM($J307:$AB307)*(Eksplikatsioon!T308)/SUMPRODUCT($J307:$AB307,Eksplikatsioon!$O308:$AG308),"")),"")</f>
        <v/>
      </c>
      <c r="AI307" s="52" t="str">
        <f>IFERROR(IF($G307=Tabelid!$L$6,$E307*P307,IFERROR($E307*P307/SUM($J307:$AB307)*(Eksplikatsioon!U308)/SUMPRODUCT($J307:$AB307,Eksplikatsioon!$O308:$AG308),"")),"")</f>
        <v/>
      </c>
      <c r="AJ307" s="52" t="str">
        <f>IFERROR(IF($G307=Tabelid!$L$6,$E307*Q307,IFERROR($E307*Q307/SUM($J307:$AB307)*(Eksplikatsioon!V308)/SUMPRODUCT($J307:$AB307,Eksplikatsioon!$O308:$AG308),"")),"")</f>
        <v/>
      </c>
      <c r="AK307" s="52" t="str">
        <f>IFERROR(IF($G307=Tabelid!$L$6,$E307*R307,IFERROR($E307*R307/SUM($J307:$AB307)*(Eksplikatsioon!W308)/SUMPRODUCT($J307:$AB307,Eksplikatsioon!$O308:$AG308),"")),"")</f>
        <v/>
      </c>
      <c r="AL307" s="52" t="str">
        <f>IFERROR(IF($G307=Tabelid!$L$6,$E307*S307,IFERROR($E307*S307/SUM($J307:$AB307)*(Eksplikatsioon!X308)/SUMPRODUCT($J307:$AB307,Eksplikatsioon!$O308:$AG308),"")),"")</f>
        <v/>
      </c>
      <c r="AM307" s="52" t="str">
        <f>IFERROR(IF($G307=Tabelid!$L$6,$E307*T307,IFERROR($E307*T307/SUM($J307:$AB307)*(Eksplikatsioon!Y308)/SUMPRODUCT($J307:$AB307,Eksplikatsioon!$O308:$AG308),"")),"")</f>
        <v/>
      </c>
      <c r="AN307" s="52" t="str">
        <f>IFERROR(IF($G307=Tabelid!$L$6,$E307*U307,IFERROR($E307*U307/SUM($J307:$AB307)*(Eksplikatsioon!Z308)/SUMPRODUCT($J307:$AB307,Eksplikatsioon!$O308:$AG308),"")),"")</f>
        <v/>
      </c>
      <c r="AO307" s="52" t="str">
        <f>IFERROR(IF($G307=Tabelid!$L$6,$E307*V307,IFERROR($E307*V307/SUM($J307:$AB307)*(Eksplikatsioon!AA308)/SUMPRODUCT($J307:$AB307,Eksplikatsioon!$O308:$AG308),"")),"")</f>
        <v/>
      </c>
      <c r="AP307" s="52" t="str">
        <f>IFERROR(IF($G307=Tabelid!$L$6,$E307*W307,IFERROR($E307*W307/SUM($J307:$AB307)*(Eksplikatsioon!AB308)/SUMPRODUCT($J307:$AB307,Eksplikatsioon!$O308:$AG308),"")),"")</f>
        <v/>
      </c>
      <c r="AQ307" s="52" t="str">
        <f>IFERROR(IF($G307=Tabelid!$L$6,$E307*X307,IFERROR($E307*X307/SUM($J307:$AB307)*(Eksplikatsioon!AC308)/SUMPRODUCT($J307:$AB307,Eksplikatsioon!$O308:$AG308),"")),"")</f>
        <v/>
      </c>
      <c r="AR307" s="52" t="str">
        <f>IFERROR(IF($G307=Tabelid!$L$6,$E307*Y307,IFERROR($E307*Y307/SUM($J307:$AB307)*(Eksplikatsioon!AD308)/SUMPRODUCT($J307:$AB307,Eksplikatsioon!$O308:$AG308),"")),"")</f>
        <v/>
      </c>
      <c r="AS307" s="52" t="str">
        <f>IFERROR(IF($G307=Tabelid!$L$6,$E307*Z307,IFERROR($E307*Z307/SUM($J307:$AB307)*(Eksplikatsioon!AE308)/SUMPRODUCT($J307:$AB307,Eksplikatsioon!$O308:$AG308),"")),"")</f>
        <v/>
      </c>
      <c r="AT307" s="52" t="str">
        <f>IFERROR(IF($G307=Tabelid!$L$6,$E307*AA307,IFERROR($E307*AA307/SUM($J307:$AB307)*(Eksplikatsioon!AF308)/SUMPRODUCT($J307:$AB307,Eksplikatsioon!$O308:$AG308),"")),"")</f>
        <v/>
      </c>
      <c r="AU307" s="52" t="str">
        <f>IFERROR(IF($G307=Tabelid!$L$6,$E307*AB307,IFERROR($E307*AB307/SUM($J307:$AB307)*(Eksplikatsioon!AG308)/SUMPRODUCT($J307:$AB307,Eksplikatsioon!$O308:$AG308),"")),"")</f>
        <v/>
      </c>
    </row>
    <row r="308" spans="1:47" x14ac:dyDescent="0.25">
      <c r="A308" s="38" t="str">
        <f>IF(Eksplikatsioon!A309=0,"",Eksplikatsioon!A309)</f>
        <v/>
      </c>
      <c r="B308" s="38" t="str">
        <f>IF(Eksplikatsioon!B309=0,"",Eksplikatsioon!B309)</f>
        <v/>
      </c>
      <c r="C308" s="38" t="str">
        <f>IF(Eksplikatsioon!C309=0,"",Eksplikatsioon!C309)</f>
        <v/>
      </c>
      <c r="D308" s="38" t="str">
        <f>IF(Eksplikatsioon!D309=0,"",Eksplikatsioon!D309)</f>
        <v/>
      </c>
      <c r="E308" s="38" t="str">
        <f>IF(Eksplikatsioon!F309=0,"",Eksplikatsioon!F309)</f>
        <v/>
      </c>
      <c r="F308" s="38" t="str">
        <f>IF(Eksplikatsioon!H309=0,"",Eksplikatsioon!H309)</f>
        <v/>
      </c>
      <c r="G308" s="38" t="str">
        <f>IF(Eksplikatsioon!J309=0,"",Eksplikatsioon!J309)</f>
        <v/>
      </c>
      <c r="H308" s="38" t="str">
        <f>IF(Eksplikatsioon!K309=0,"",Eksplikatsioon!K309)</f>
        <v/>
      </c>
      <c r="I308" s="38" t="str">
        <f>IF(Eksplikatsioon!L309=0,"",Eksplikatsioon!L309)</f>
        <v/>
      </c>
      <c r="J308" s="52"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52"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52"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52"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52"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52"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52"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52"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52"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52"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52"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52"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52"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52"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52"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52"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52"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52"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52"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52" t="str">
        <f>IFERROR(IF($G308=Tabelid!$L$6,$E308*J308,IFERROR($E308*J308/SUM($J308:$AB308)*(Eksplikatsioon!O309)/SUMPRODUCT($J308:$AB308,Eksplikatsioon!$O309:$AG309),"")),"")</f>
        <v/>
      </c>
      <c r="AD308" s="52" t="str">
        <f>IFERROR(IF($G308=Tabelid!$L$6,$E308*K308,IFERROR($E308*K308/SUM($J308:$AB308)*(Eksplikatsioon!P309)/SUMPRODUCT($J308:$AB308,Eksplikatsioon!$O309:$AG309),"")),"")</f>
        <v/>
      </c>
      <c r="AE308" s="52" t="str">
        <f>IFERROR(IF($G308=Tabelid!$L$6,$E308*L308,IFERROR($E308*L308/SUM($J308:$AB308)*(Eksplikatsioon!Q309)/SUMPRODUCT($J308:$AB308,Eksplikatsioon!$O309:$AG309),"")),"")</f>
        <v/>
      </c>
      <c r="AF308" s="52" t="str">
        <f>IFERROR(IF($G308=Tabelid!$L$6,$E308*M308,IFERROR($E308*M308/SUM($J308:$AB308)*(Eksplikatsioon!R309)/SUMPRODUCT($J308:$AB308,Eksplikatsioon!$O309:$AG309),"")),"")</f>
        <v/>
      </c>
      <c r="AG308" s="52" t="str">
        <f>IFERROR(IF($G308=Tabelid!$L$6,$E308*N308,IFERROR($E308*N308/SUM($J308:$AB308)*(Eksplikatsioon!S309)/SUMPRODUCT($J308:$AB308,Eksplikatsioon!$O309:$AG309),"")),"")</f>
        <v/>
      </c>
      <c r="AH308" s="52" t="str">
        <f>IFERROR(IF($G308=Tabelid!$L$6,$E308*O308,IFERROR($E308*O308/SUM($J308:$AB308)*(Eksplikatsioon!T309)/SUMPRODUCT($J308:$AB308,Eksplikatsioon!$O309:$AG309),"")),"")</f>
        <v/>
      </c>
      <c r="AI308" s="52" t="str">
        <f>IFERROR(IF($G308=Tabelid!$L$6,$E308*P308,IFERROR($E308*P308/SUM($J308:$AB308)*(Eksplikatsioon!U309)/SUMPRODUCT($J308:$AB308,Eksplikatsioon!$O309:$AG309),"")),"")</f>
        <v/>
      </c>
      <c r="AJ308" s="52" t="str">
        <f>IFERROR(IF($G308=Tabelid!$L$6,$E308*Q308,IFERROR($E308*Q308/SUM($J308:$AB308)*(Eksplikatsioon!V309)/SUMPRODUCT($J308:$AB308,Eksplikatsioon!$O309:$AG309),"")),"")</f>
        <v/>
      </c>
      <c r="AK308" s="52" t="str">
        <f>IFERROR(IF($G308=Tabelid!$L$6,$E308*R308,IFERROR($E308*R308/SUM($J308:$AB308)*(Eksplikatsioon!W309)/SUMPRODUCT($J308:$AB308,Eksplikatsioon!$O309:$AG309),"")),"")</f>
        <v/>
      </c>
      <c r="AL308" s="52" t="str">
        <f>IFERROR(IF($G308=Tabelid!$L$6,$E308*S308,IFERROR($E308*S308/SUM($J308:$AB308)*(Eksplikatsioon!X309)/SUMPRODUCT($J308:$AB308,Eksplikatsioon!$O309:$AG309),"")),"")</f>
        <v/>
      </c>
      <c r="AM308" s="52" t="str">
        <f>IFERROR(IF($G308=Tabelid!$L$6,$E308*T308,IFERROR($E308*T308/SUM($J308:$AB308)*(Eksplikatsioon!Y309)/SUMPRODUCT($J308:$AB308,Eksplikatsioon!$O309:$AG309),"")),"")</f>
        <v/>
      </c>
      <c r="AN308" s="52" t="str">
        <f>IFERROR(IF($G308=Tabelid!$L$6,$E308*U308,IFERROR($E308*U308/SUM($J308:$AB308)*(Eksplikatsioon!Z309)/SUMPRODUCT($J308:$AB308,Eksplikatsioon!$O309:$AG309),"")),"")</f>
        <v/>
      </c>
      <c r="AO308" s="52" t="str">
        <f>IFERROR(IF($G308=Tabelid!$L$6,$E308*V308,IFERROR($E308*V308/SUM($J308:$AB308)*(Eksplikatsioon!AA309)/SUMPRODUCT($J308:$AB308,Eksplikatsioon!$O309:$AG309),"")),"")</f>
        <v/>
      </c>
      <c r="AP308" s="52" t="str">
        <f>IFERROR(IF($G308=Tabelid!$L$6,$E308*W308,IFERROR($E308*W308/SUM($J308:$AB308)*(Eksplikatsioon!AB309)/SUMPRODUCT($J308:$AB308,Eksplikatsioon!$O309:$AG309),"")),"")</f>
        <v/>
      </c>
      <c r="AQ308" s="52" t="str">
        <f>IFERROR(IF($G308=Tabelid!$L$6,$E308*X308,IFERROR($E308*X308/SUM($J308:$AB308)*(Eksplikatsioon!AC309)/SUMPRODUCT($J308:$AB308,Eksplikatsioon!$O309:$AG309),"")),"")</f>
        <v/>
      </c>
      <c r="AR308" s="52" t="str">
        <f>IFERROR(IF($G308=Tabelid!$L$6,$E308*Y308,IFERROR($E308*Y308/SUM($J308:$AB308)*(Eksplikatsioon!AD309)/SUMPRODUCT($J308:$AB308,Eksplikatsioon!$O309:$AG309),"")),"")</f>
        <v/>
      </c>
      <c r="AS308" s="52" t="str">
        <f>IFERROR(IF($G308=Tabelid!$L$6,$E308*Z308,IFERROR($E308*Z308/SUM($J308:$AB308)*(Eksplikatsioon!AE309)/SUMPRODUCT($J308:$AB308,Eksplikatsioon!$O309:$AG309),"")),"")</f>
        <v/>
      </c>
      <c r="AT308" s="52" t="str">
        <f>IFERROR(IF($G308=Tabelid!$L$6,$E308*AA308,IFERROR($E308*AA308/SUM($J308:$AB308)*(Eksplikatsioon!AF309)/SUMPRODUCT($J308:$AB308,Eksplikatsioon!$O309:$AG309),"")),"")</f>
        <v/>
      </c>
      <c r="AU308" s="52" t="str">
        <f>IFERROR(IF($G308=Tabelid!$L$6,$E308*AB308,IFERROR($E308*AB308/SUM($J308:$AB308)*(Eksplikatsioon!AG309)/SUMPRODUCT($J308:$AB308,Eksplikatsioon!$O309:$AG309),"")),"")</f>
        <v/>
      </c>
    </row>
    <row r="309" spans="1:47" x14ac:dyDescent="0.25">
      <c r="A309" s="38" t="str">
        <f>IF(Eksplikatsioon!A310=0,"",Eksplikatsioon!A310)</f>
        <v/>
      </c>
      <c r="B309" s="38" t="str">
        <f>IF(Eksplikatsioon!B310=0,"",Eksplikatsioon!B310)</f>
        <v/>
      </c>
      <c r="C309" s="38" t="str">
        <f>IF(Eksplikatsioon!C310=0,"",Eksplikatsioon!C310)</f>
        <v/>
      </c>
      <c r="D309" s="38" t="str">
        <f>IF(Eksplikatsioon!D310=0,"",Eksplikatsioon!D310)</f>
        <v/>
      </c>
      <c r="E309" s="38" t="str">
        <f>IF(Eksplikatsioon!F310=0,"",Eksplikatsioon!F310)</f>
        <v/>
      </c>
      <c r="F309" s="38" t="str">
        <f>IF(Eksplikatsioon!H310=0,"",Eksplikatsioon!H310)</f>
        <v/>
      </c>
      <c r="G309" s="38" t="str">
        <f>IF(Eksplikatsioon!J310=0,"",Eksplikatsioon!J310)</f>
        <v/>
      </c>
      <c r="H309" s="38" t="str">
        <f>IF(Eksplikatsioon!K310=0,"",Eksplikatsioon!K310)</f>
        <v/>
      </c>
      <c r="I309" s="38" t="str">
        <f>IF(Eksplikatsioon!L310=0,"",Eksplikatsioon!L310)</f>
        <v/>
      </c>
      <c r="J309" s="52"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52"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52"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52"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52"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52"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52"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52"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52"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52"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52"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52"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52"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52"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52"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52"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52"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52"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52"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52" t="str">
        <f>IFERROR(IF($G309=Tabelid!$L$6,$E309*J309,IFERROR($E309*J309/SUM($J309:$AB309)*(Eksplikatsioon!O310)/SUMPRODUCT($J309:$AB309,Eksplikatsioon!$O310:$AG310),"")),"")</f>
        <v/>
      </c>
      <c r="AD309" s="52" t="str">
        <f>IFERROR(IF($G309=Tabelid!$L$6,$E309*K309,IFERROR($E309*K309/SUM($J309:$AB309)*(Eksplikatsioon!P310)/SUMPRODUCT($J309:$AB309,Eksplikatsioon!$O310:$AG310),"")),"")</f>
        <v/>
      </c>
      <c r="AE309" s="52" t="str">
        <f>IFERROR(IF($G309=Tabelid!$L$6,$E309*L309,IFERROR($E309*L309/SUM($J309:$AB309)*(Eksplikatsioon!Q310)/SUMPRODUCT($J309:$AB309,Eksplikatsioon!$O310:$AG310),"")),"")</f>
        <v/>
      </c>
      <c r="AF309" s="52" t="str">
        <f>IFERROR(IF($G309=Tabelid!$L$6,$E309*M309,IFERROR($E309*M309/SUM($J309:$AB309)*(Eksplikatsioon!R310)/SUMPRODUCT($J309:$AB309,Eksplikatsioon!$O310:$AG310),"")),"")</f>
        <v/>
      </c>
      <c r="AG309" s="52" t="str">
        <f>IFERROR(IF($G309=Tabelid!$L$6,$E309*N309,IFERROR($E309*N309/SUM($J309:$AB309)*(Eksplikatsioon!S310)/SUMPRODUCT($J309:$AB309,Eksplikatsioon!$O310:$AG310),"")),"")</f>
        <v/>
      </c>
      <c r="AH309" s="52" t="str">
        <f>IFERROR(IF($G309=Tabelid!$L$6,$E309*O309,IFERROR($E309*O309/SUM($J309:$AB309)*(Eksplikatsioon!T310)/SUMPRODUCT($J309:$AB309,Eksplikatsioon!$O310:$AG310),"")),"")</f>
        <v/>
      </c>
      <c r="AI309" s="52" t="str">
        <f>IFERROR(IF($G309=Tabelid!$L$6,$E309*P309,IFERROR($E309*P309/SUM($J309:$AB309)*(Eksplikatsioon!U310)/SUMPRODUCT($J309:$AB309,Eksplikatsioon!$O310:$AG310),"")),"")</f>
        <v/>
      </c>
      <c r="AJ309" s="52" t="str">
        <f>IFERROR(IF($G309=Tabelid!$L$6,$E309*Q309,IFERROR($E309*Q309/SUM($J309:$AB309)*(Eksplikatsioon!V310)/SUMPRODUCT($J309:$AB309,Eksplikatsioon!$O310:$AG310),"")),"")</f>
        <v/>
      </c>
      <c r="AK309" s="52" t="str">
        <f>IFERROR(IF($G309=Tabelid!$L$6,$E309*R309,IFERROR($E309*R309/SUM($J309:$AB309)*(Eksplikatsioon!W310)/SUMPRODUCT($J309:$AB309,Eksplikatsioon!$O310:$AG310),"")),"")</f>
        <v/>
      </c>
      <c r="AL309" s="52" t="str">
        <f>IFERROR(IF($G309=Tabelid!$L$6,$E309*S309,IFERROR($E309*S309/SUM($J309:$AB309)*(Eksplikatsioon!X310)/SUMPRODUCT($J309:$AB309,Eksplikatsioon!$O310:$AG310),"")),"")</f>
        <v/>
      </c>
      <c r="AM309" s="52" t="str">
        <f>IFERROR(IF($G309=Tabelid!$L$6,$E309*T309,IFERROR($E309*T309/SUM($J309:$AB309)*(Eksplikatsioon!Y310)/SUMPRODUCT($J309:$AB309,Eksplikatsioon!$O310:$AG310),"")),"")</f>
        <v/>
      </c>
      <c r="AN309" s="52" t="str">
        <f>IFERROR(IF($G309=Tabelid!$L$6,$E309*U309,IFERROR($E309*U309/SUM($J309:$AB309)*(Eksplikatsioon!Z310)/SUMPRODUCT($J309:$AB309,Eksplikatsioon!$O310:$AG310),"")),"")</f>
        <v/>
      </c>
      <c r="AO309" s="52" t="str">
        <f>IFERROR(IF($G309=Tabelid!$L$6,$E309*V309,IFERROR($E309*V309/SUM($J309:$AB309)*(Eksplikatsioon!AA310)/SUMPRODUCT($J309:$AB309,Eksplikatsioon!$O310:$AG310),"")),"")</f>
        <v/>
      </c>
      <c r="AP309" s="52" t="str">
        <f>IFERROR(IF($G309=Tabelid!$L$6,$E309*W309,IFERROR($E309*W309/SUM($J309:$AB309)*(Eksplikatsioon!AB310)/SUMPRODUCT($J309:$AB309,Eksplikatsioon!$O310:$AG310),"")),"")</f>
        <v/>
      </c>
      <c r="AQ309" s="52" t="str">
        <f>IFERROR(IF($G309=Tabelid!$L$6,$E309*X309,IFERROR($E309*X309/SUM($J309:$AB309)*(Eksplikatsioon!AC310)/SUMPRODUCT($J309:$AB309,Eksplikatsioon!$O310:$AG310),"")),"")</f>
        <v/>
      </c>
      <c r="AR309" s="52" t="str">
        <f>IFERROR(IF($G309=Tabelid!$L$6,$E309*Y309,IFERROR($E309*Y309/SUM($J309:$AB309)*(Eksplikatsioon!AD310)/SUMPRODUCT($J309:$AB309,Eksplikatsioon!$O310:$AG310),"")),"")</f>
        <v/>
      </c>
      <c r="AS309" s="52" t="str">
        <f>IFERROR(IF($G309=Tabelid!$L$6,$E309*Z309,IFERROR($E309*Z309/SUM($J309:$AB309)*(Eksplikatsioon!AE310)/SUMPRODUCT($J309:$AB309,Eksplikatsioon!$O310:$AG310),"")),"")</f>
        <v/>
      </c>
      <c r="AT309" s="52" t="str">
        <f>IFERROR(IF($G309=Tabelid!$L$6,$E309*AA309,IFERROR($E309*AA309/SUM($J309:$AB309)*(Eksplikatsioon!AF310)/SUMPRODUCT($J309:$AB309,Eksplikatsioon!$O310:$AG310),"")),"")</f>
        <v/>
      </c>
      <c r="AU309" s="52" t="str">
        <f>IFERROR(IF($G309=Tabelid!$L$6,$E309*AB309,IFERROR($E309*AB309/SUM($J309:$AB309)*(Eksplikatsioon!AG310)/SUMPRODUCT($J309:$AB309,Eksplikatsioon!$O310:$AG310),"")),"")</f>
        <v/>
      </c>
    </row>
    <row r="310" spans="1:47" x14ac:dyDescent="0.25">
      <c r="A310" s="38" t="str">
        <f>IF(Eksplikatsioon!A311=0,"",Eksplikatsioon!A311)</f>
        <v/>
      </c>
      <c r="B310" s="38" t="str">
        <f>IF(Eksplikatsioon!B311=0,"",Eksplikatsioon!B311)</f>
        <v/>
      </c>
      <c r="C310" s="38" t="str">
        <f>IF(Eksplikatsioon!C311=0,"",Eksplikatsioon!C311)</f>
        <v/>
      </c>
      <c r="D310" s="38" t="str">
        <f>IF(Eksplikatsioon!D311=0,"",Eksplikatsioon!D311)</f>
        <v/>
      </c>
      <c r="E310" s="38" t="str">
        <f>IF(Eksplikatsioon!F311=0,"",Eksplikatsioon!F311)</f>
        <v/>
      </c>
      <c r="F310" s="38" t="str">
        <f>IF(Eksplikatsioon!H311=0,"",Eksplikatsioon!H311)</f>
        <v/>
      </c>
      <c r="G310" s="38" t="str">
        <f>IF(Eksplikatsioon!J311=0,"",Eksplikatsioon!J311)</f>
        <v/>
      </c>
      <c r="H310" s="38" t="str">
        <f>IF(Eksplikatsioon!K311=0,"",Eksplikatsioon!K311)</f>
        <v/>
      </c>
      <c r="I310" s="38" t="str">
        <f>IF(Eksplikatsioon!L311=0,"",Eksplikatsioon!L311)</f>
        <v/>
      </c>
      <c r="J310" s="52"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52"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52"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52"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52"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52"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52"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52"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52"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52"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52"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52"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52"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52"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52"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52"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52"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52"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52"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52" t="str">
        <f>IFERROR(IF($G310=Tabelid!$L$6,$E310*J310,IFERROR($E310*J310/SUM($J310:$AB310)*(Eksplikatsioon!O311)/SUMPRODUCT($J310:$AB310,Eksplikatsioon!$O311:$AG311),"")),"")</f>
        <v/>
      </c>
      <c r="AD310" s="52" t="str">
        <f>IFERROR(IF($G310=Tabelid!$L$6,$E310*K310,IFERROR($E310*K310/SUM($J310:$AB310)*(Eksplikatsioon!P311)/SUMPRODUCT($J310:$AB310,Eksplikatsioon!$O311:$AG311),"")),"")</f>
        <v/>
      </c>
      <c r="AE310" s="52" t="str">
        <f>IFERROR(IF($G310=Tabelid!$L$6,$E310*L310,IFERROR($E310*L310/SUM($J310:$AB310)*(Eksplikatsioon!Q311)/SUMPRODUCT($J310:$AB310,Eksplikatsioon!$O311:$AG311),"")),"")</f>
        <v/>
      </c>
      <c r="AF310" s="52" t="str">
        <f>IFERROR(IF($G310=Tabelid!$L$6,$E310*M310,IFERROR($E310*M310/SUM($J310:$AB310)*(Eksplikatsioon!R311)/SUMPRODUCT($J310:$AB310,Eksplikatsioon!$O311:$AG311),"")),"")</f>
        <v/>
      </c>
      <c r="AG310" s="52" t="str">
        <f>IFERROR(IF($G310=Tabelid!$L$6,$E310*N310,IFERROR($E310*N310/SUM($J310:$AB310)*(Eksplikatsioon!S311)/SUMPRODUCT($J310:$AB310,Eksplikatsioon!$O311:$AG311),"")),"")</f>
        <v/>
      </c>
      <c r="AH310" s="52" t="str">
        <f>IFERROR(IF($G310=Tabelid!$L$6,$E310*O310,IFERROR($E310*O310/SUM($J310:$AB310)*(Eksplikatsioon!T311)/SUMPRODUCT($J310:$AB310,Eksplikatsioon!$O311:$AG311),"")),"")</f>
        <v/>
      </c>
      <c r="AI310" s="52" t="str">
        <f>IFERROR(IF($G310=Tabelid!$L$6,$E310*P310,IFERROR($E310*P310/SUM($J310:$AB310)*(Eksplikatsioon!U311)/SUMPRODUCT($J310:$AB310,Eksplikatsioon!$O311:$AG311),"")),"")</f>
        <v/>
      </c>
      <c r="AJ310" s="52" t="str">
        <f>IFERROR(IF($G310=Tabelid!$L$6,$E310*Q310,IFERROR($E310*Q310/SUM($J310:$AB310)*(Eksplikatsioon!V311)/SUMPRODUCT($J310:$AB310,Eksplikatsioon!$O311:$AG311),"")),"")</f>
        <v/>
      </c>
      <c r="AK310" s="52" t="str">
        <f>IFERROR(IF($G310=Tabelid!$L$6,$E310*R310,IFERROR($E310*R310/SUM($J310:$AB310)*(Eksplikatsioon!W311)/SUMPRODUCT($J310:$AB310,Eksplikatsioon!$O311:$AG311),"")),"")</f>
        <v/>
      </c>
      <c r="AL310" s="52" t="str">
        <f>IFERROR(IF($G310=Tabelid!$L$6,$E310*S310,IFERROR($E310*S310/SUM($J310:$AB310)*(Eksplikatsioon!X311)/SUMPRODUCT($J310:$AB310,Eksplikatsioon!$O311:$AG311),"")),"")</f>
        <v/>
      </c>
      <c r="AM310" s="52" t="str">
        <f>IFERROR(IF($G310=Tabelid!$L$6,$E310*T310,IFERROR($E310*T310/SUM($J310:$AB310)*(Eksplikatsioon!Y311)/SUMPRODUCT($J310:$AB310,Eksplikatsioon!$O311:$AG311),"")),"")</f>
        <v/>
      </c>
      <c r="AN310" s="52" t="str">
        <f>IFERROR(IF($G310=Tabelid!$L$6,$E310*U310,IFERROR($E310*U310/SUM($J310:$AB310)*(Eksplikatsioon!Z311)/SUMPRODUCT($J310:$AB310,Eksplikatsioon!$O311:$AG311),"")),"")</f>
        <v/>
      </c>
      <c r="AO310" s="52" t="str">
        <f>IFERROR(IF($G310=Tabelid!$L$6,$E310*V310,IFERROR($E310*V310/SUM($J310:$AB310)*(Eksplikatsioon!AA311)/SUMPRODUCT($J310:$AB310,Eksplikatsioon!$O311:$AG311),"")),"")</f>
        <v/>
      </c>
      <c r="AP310" s="52" t="str">
        <f>IFERROR(IF($G310=Tabelid!$L$6,$E310*W310,IFERROR($E310*W310/SUM($J310:$AB310)*(Eksplikatsioon!AB311)/SUMPRODUCT($J310:$AB310,Eksplikatsioon!$O311:$AG311),"")),"")</f>
        <v/>
      </c>
      <c r="AQ310" s="52" t="str">
        <f>IFERROR(IF($G310=Tabelid!$L$6,$E310*X310,IFERROR($E310*X310/SUM($J310:$AB310)*(Eksplikatsioon!AC311)/SUMPRODUCT($J310:$AB310,Eksplikatsioon!$O311:$AG311),"")),"")</f>
        <v/>
      </c>
      <c r="AR310" s="52" t="str">
        <f>IFERROR(IF($G310=Tabelid!$L$6,$E310*Y310,IFERROR($E310*Y310/SUM($J310:$AB310)*(Eksplikatsioon!AD311)/SUMPRODUCT($J310:$AB310,Eksplikatsioon!$O311:$AG311),"")),"")</f>
        <v/>
      </c>
      <c r="AS310" s="52" t="str">
        <f>IFERROR(IF($G310=Tabelid!$L$6,$E310*Z310,IFERROR($E310*Z310/SUM($J310:$AB310)*(Eksplikatsioon!AE311)/SUMPRODUCT($J310:$AB310,Eksplikatsioon!$O311:$AG311),"")),"")</f>
        <v/>
      </c>
      <c r="AT310" s="52" t="str">
        <f>IFERROR(IF($G310=Tabelid!$L$6,$E310*AA310,IFERROR($E310*AA310/SUM($J310:$AB310)*(Eksplikatsioon!AF311)/SUMPRODUCT($J310:$AB310,Eksplikatsioon!$O311:$AG311),"")),"")</f>
        <v/>
      </c>
      <c r="AU310" s="52" t="str">
        <f>IFERROR(IF($G310=Tabelid!$L$6,$E310*AB310,IFERROR($E310*AB310/SUM($J310:$AB310)*(Eksplikatsioon!AG311)/SUMPRODUCT($J310:$AB310,Eksplikatsioon!$O311:$AG311),"")),"")</f>
        <v/>
      </c>
    </row>
    <row r="311" spans="1:47" x14ac:dyDescent="0.25">
      <c r="A311" s="38" t="str">
        <f>IF(Eksplikatsioon!A312=0,"",Eksplikatsioon!A312)</f>
        <v/>
      </c>
      <c r="B311" s="38" t="str">
        <f>IF(Eksplikatsioon!B312=0,"",Eksplikatsioon!B312)</f>
        <v/>
      </c>
      <c r="C311" s="38" t="str">
        <f>IF(Eksplikatsioon!C312=0,"",Eksplikatsioon!C312)</f>
        <v/>
      </c>
      <c r="D311" s="38" t="str">
        <f>IF(Eksplikatsioon!D312=0,"",Eksplikatsioon!D312)</f>
        <v/>
      </c>
      <c r="E311" s="38" t="str">
        <f>IF(Eksplikatsioon!F312=0,"",Eksplikatsioon!F312)</f>
        <v/>
      </c>
      <c r="F311" s="38" t="str">
        <f>IF(Eksplikatsioon!H312=0,"",Eksplikatsioon!H312)</f>
        <v/>
      </c>
      <c r="G311" s="38" t="str">
        <f>IF(Eksplikatsioon!J312=0,"",Eksplikatsioon!J312)</f>
        <v/>
      </c>
      <c r="H311" s="38" t="str">
        <f>IF(Eksplikatsioon!K312=0,"",Eksplikatsioon!K312)</f>
        <v/>
      </c>
      <c r="I311" s="38" t="str">
        <f>IF(Eksplikatsioon!L312=0,"",Eksplikatsioon!L312)</f>
        <v/>
      </c>
      <c r="J311" s="52"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52"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52"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52"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52"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52"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52"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52"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52"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52"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52"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52"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52"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52"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52"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52"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52"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52"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52"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52" t="str">
        <f>IFERROR(IF($G311=Tabelid!$L$6,$E311*J311,IFERROR($E311*J311/SUM($J311:$AB311)*(Eksplikatsioon!O312)/SUMPRODUCT($J311:$AB311,Eksplikatsioon!$O312:$AG312),"")),"")</f>
        <v/>
      </c>
      <c r="AD311" s="52" t="str">
        <f>IFERROR(IF($G311=Tabelid!$L$6,$E311*K311,IFERROR($E311*K311/SUM($J311:$AB311)*(Eksplikatsioon!P312)/SUMPRODUCT($J311:$AB311,Eksplikatsioon!$O312:$AG312),"")),"")</f>
        <v/>
      </c>
      <c r="AE311" s="52" t="str">
        <f>IFERROR(IF($G311=Tabelid!$L$6,$E311*L311,IFERROR($E311*L311/SUM($J311:$AB311)*(Eksplikatsioon!Q312)/SUMPRODUCT($J311:$AB311,Eksplikatsioon!$O312:$AG312),"")),"")</f>
        <v/>
      </c>
      <c r="AF311" s="52" t="str">
        <f>IFERROR(IF($G311=Tabelid!$L$6,$E311*M311,IFERROR($E311*M311/SUM($J311:$AB311)*(Eksplikatsioon!R312)/SUMPRODUCT($J311:$AB311,Eksplikatsioon!$O312:$AG312),"")),"")</f>
        <v/>
      </c>
      <c r="AG311" s="52" t="str">
        <f>IFERROR(IF($G311=Tabelid!$L$6,$E311*N311,IFERROR($E311*N311/SUM($J311:$AB311)*(Eksplikatsioon!S312)/SUMPRODUCT($J311:$AB311,Eksplikatsioon!$O312:$AG312),"")),"")</f>
        <v/>
      </c>
      <c r="AH311" s="52" t="str">
        <f>IFERROR(IF($G311=Tabelid!$L$6,$E311*O311,IFERROR($E311*O311/SUM($J311:$AB311)*(Eksplikatsioon!T312)/SUMPRODUCT($J311:$AB311,Eksplikatsioon!$O312:$AG312),"")),"")</f>
        <v/>
      </c>
      <c r="AI311" s="52" t="str">
        <f>IFERROR(IF($G311=Tabelid!$L$6,$E311*P311,IFERROR($E311*P311/SUM($J311:$AB311)*(Eksplikatsioon!U312)/SUMPRODUCT($J311:$AB311,Eksplikatsioon!$O312:$AG312),"")),"")</f>
        <v/>
      </c>
      <c r="AJ311" s="52" t="str">
        <f>IFERROR(IF($G311=Tabelid!$L$6,$E311*Q311,IFERROR($E311*Q311/SUM($J311:$AB311)*(Eksplikatsioon!V312)/SUMPRODUCT($J311:$AB311,Eksplikatsioon!$O312:$AG312),"")),"")</f>
        <v/>
      </c>
      <c r="AK311" s="52" t="str">
        <f>IFERROR(IF($G311=Tabelid!$L$6,$E311*R311,IFERROR($E311*R311/SUM($J311:$AB311)*(Eksplikatsioon!W312)/SUMPRODUCT($J311:$AB311,Eksplikatsioon!$O312:$AG312),"")),"")</f>
        <v/>
      </c>
      <c r="AL311" s="52" t="str">
        <f>IFERROR(IF($G311=Tabelid!$L$6,$E311*S311,IFERROR($E311*S311/SUM($J311:$AB311)*(Eksplikatsioon!X312)/SUMPRODUCT($J311:$AB311,Eksplikatsioon!$O312:$AG312),"")),"")</f>
        <v/>
      </c>
      <c r="AM311" s="52" t="str">
        <f>IFERROR(IF($G311=Tabelid!$L$6,$E311*T311,IFERROR($E311*T311/SUM($J311:$AB311)*(Eksplikatsioon!Y312)/SUMPRODUCT($J311:$AB311,Eksplikatsioon!$O312:$AG312),"")),"")</f>
        <v/>
      </c>
      <c r="AN311" s="52" t="str">
        <f>IFERROR(IF($G311=Tabelid!$L$6,$E311*U311,IFERROR($E311*U311/SUM($J311:$AB311)*(Eksplikatsioon!Z312)/SUMPRODUCT($J311:$AB311,Eksplikatsioon!$O312:$AG312),"")),"")</f>
        <v/>
      </c>
      <c r="AO311" s="52" t="str">
        <f>IFERROR(IF($G311=Tabelid!$L$6,$E311*V311,IFERROR($E311*V311/SUM($J311:$AB311)*(Eksplikatsioon!AA312)/SUMPRODUCT($J311:$AB311,Eksplikatsioon!$O312:$AG312),"")),"")</f>
        <v/>
      </c>
      <c r="AP311" s="52" t="str">
        <f>IFERROR(IF($G311=Tabelid!$L$6,$E311*W311,IFERROR($E311*W311/SUM($J311:$AB311)*(Eksplikatsioon!AB312)/SUMPRODUCT($J311:$AB311,Eksplikatsioon!$O312:$AG312),"")),"")</f>
        <v/>
      </c>
      <c r="AQ311" s="52" t="str">
        <f>IFERROR(IF($G311=Tabelid!$L$6,$E311*X311,IFERROR($E311*X311/SUM($J311:$AB311)*(Eksplikatsioon!AC312)/SUMPRODUCT($J311:$AB311,Eksplikatsioon!$O312:$AG312),"")),"")</f>
        <v/>
      </c>
      <c r="AR311" s="52" t="str">
        <f>IFERROR(IF($G311=Tabelid!$L$6,$E311*Y311,IFERROR($E311*Y311/SUM($J311:$AB311)*(Eksplikatsioon!AD312)/SUMPRODUCT($J311:$AB311,Eksplikatsioon!$O312:$AG312),"")),"")</f>
        <v/>
      </c>
      <c r="AS311" s="52" t="str">
        <f>IFERROR(IF($G311=Tabelid!$L$6,$E311*Z311,IFERROR($E311*Z311/SUM($J311:$AB311)*(Eksplikatsioon!AE312)/SUMPRODUCT($J311:$AB311,Eksplikatsioon!$O312:$AG312),"")),"")</f>
        <v/>
      </c>
      <c r="AT311" s="52" t="str">
        <f>IFERROR(IF($G311=Tabelid!$L$6,$E311*AA311,IFERROR($E311*AA311/SUM($J311:$AB311)*(Eksplikatsioon!AF312)/SUMPRODUCT($J311:$AB311,Eksplikatsioon!$O312:$AG312),"")),"")</f>
        <v/>
      </c>
      <c r="AU311" s="52" t="str">
        <f>IFERROR(IF($G311=Tabelid!$L$6,$E311*AB311,IFERROR($E311*AB311/SUM($J311:$AB311)*(Eksplikatsioon!AG312)/SUMPRODUCT($J311:$AB311,Eksplikatsioon!$O312:$AG312),"")),"")</f>
        <v/>
      </c>
    </row>
    <row r="312" spans="1:47" x14ac:dyDescent="0.25">
      <c r="A312" s="38" t="str">
        <f>IF(Eksplikatsioon!A313=0,"",Eksplikatsioon!A313)</f>
        <v/>
      </c>
      <c r="B312" s="38" t="str">
        <f>IF(Eksplikatsioon!B313=0,"",Eksplikatsioon!B313)</f>
        <v/>
      </c>
      <c r="C312" s="38" t="str">
        <f>IF(Eksplikatsioon!C313=0,"",Eksplikatsioon!C313)</f>
        <v/>
      </c>
      <c r="D312" s="38" t="str">
        <f>IF(Eksplikatsioon!D313=0,"",Eksplikatsioon!D313)</f>
        <v/>
      </c>
      <c r="E312" s="38" t="str">
        <f>IF(Eksplikatsioon!F313=0,"",Eksplikatsioon!F313)</f>
        <v/>
      </c>
      <c r="F312" s="38" t="str">
        <f>IF(Eksplikatsioon!H313=0,"",Eksplikatsioon!H313)</f>
        <v/>
      </c>
      <c r="G312" s="38" t="str">
        <f>IF(Eksplikatsioon!J313=0,"",Eksplikatsioon!J313)</f>
        <v/>
      </c>
      <c r="H312" s="38" t="str">
        <f>IF(Eksplikatsioon!K313=0,"",Eksplikatsioon!K313)</f>
        <v/>
      </c>
      <c r="I312" s="38" t="str">
        <f>IF(Eksplikatsioon!L313=0,"",Eksplikatsioon!L313)</f>
        <v/>
      </c>
      <c r="J312" s="52"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52"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52"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52"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52"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52"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52"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52"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52"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52"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52"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52"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52"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52"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52"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52"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52"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52"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52"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52" t="str">
        <f>IFERROR(IF($G312=Tabelid!$L$6,$E312*J312,IFERROR($E312*J312/SUM($J312:$AB312)*(Eksplikatsioon!O313)/SUMPRODUCT($J312:$AB312,Eksplikatsioon!$O313:$AG313),"")),"")</f>
        <v/>
      </c>
      <c r="AD312" s="52" t="str">
        <f>IFERROR(IF($G312=Tabelid!$L$6,$E312*K312,IFERROR($E312*K312/SUM($J312:$AB312)*(Eksplikatsioon!P313)/SUMPRODUCT($J312:$AB312,Eksplikatsioon!$O313:$AG313),"")),"")</f>
        <v/>
      </c>
      <c r="AE312" s="52" t="str">
        <f>IFERROR(IF($G312=Tabelid!$L$6,$E312*L312,IFERROR($E312*L312/SUM($J312:$AB312)*(Eksplikatsioon!Q313)/SUMPRODUCT($J312:$AB312,Eksplikatsioon!$O313:$AG313),"")),"")</f>
        <v/>
      </c>
      <c r="AF312" s="52" t="str">
        <f>IFERROR(IF($G312=Tabelid!$L$6,$E312*M312,IFERROR($E312*M312/SUM($J312:$AB312)*(Eksplikatsioon!R313)/SUMPRODUCT($J312:$AB312,Eksplikatsioon!$O313:$AG313),"")),"")</f>
        <v/>
      </c>
      <c r="AG312" s="52" t="str">
        <f>IFERROR(IF($G312=Tabelid!$L$6,$E312*N312,IFERROR($E312*N312/SUM($J312:$AB312)*(Eksplikatsioon!S313)/SUMPRODUCT($J312:$AB312,Eksplikatsioon!$O313:$AG313),"")),"")</f>
        <v/>
      </c>
      <c r="AH312" s="52" t="str">
        <f>IFERROR(IF($G312=Tabelid!$L$6,$E312*O312,IFERROR($E312*O312/SUM($J312:$AB312)*(Eksplikatsioon!T313)/SUMPRODUCT($J312:$AB312,Eksplikatsioon!$O313:$AG313),"")),"")</f>
        <v/>
      </c>
      <c r="AI312" s="52" t="str">
        <f>IFERROR(IF($G312=Tabelid!$L$6,$E312*P312,IFERROR($E312*P312/SUM($J312:$AB312)*(Eksplikatsioon!U313)/SUMPRODUCT($J312:$AB312,Eksplikatsioon!$O313:$AG313),"")),"")</f>
        <v/>
      </c>
      <c r="AJ312" s="52" t="str">
        <f>IFERROR(IF($G312=Tabelid!$L$6,$E312*Q312,IFERROR($E312*Q312/SUM($J312:$AB312)*(Eksplikatsioon!V313)/SUMPRODUCT($J312:$AB312,Eksplikatsioon!$O313:$AG313),"")),"")</f>
        <v/>
      </c>
      <c r="AK312" s="52" t="str">
        <f>IFERROR(IF($G312=Tabelid!$L$6,$E312*R312,IFERROR($E312*R312/SUM($J312:$AB312)*(Eksplikatsioon!W313)/SUMPRODUCT($J312:$AB312,Eksplikatsioon!$O313:$AG313),"")),"")</f>
        <v/>
      </c>
      <c r="AL312" s="52" t="str">
        <f>IFERROR(IF($G312=Tabelid!$L$6,$E312*S312,IFERROR($E312*S312/SUM($J312:$AB312)*(Eksplikatsioon!X313)/SUMPRODUCT($J312:$AB312,Eksplikatsioon!$O313:$AG313),"")),"")</f>
        <v/>
      </c>
      <c r="AM312" s="52" t="str">
        <f>IFERROR(IF($G312=Tabelid!$L$6,$E312*T312,IFERROR($E312*T312/SUM($J312:$AB312)*(Eksplikatsioon!Y313)/SUMPRODUCT($J312:$AB312,Eksplikatsioon!$O313:$AG313),"")),"")</f>
        <v/>
      </c>
      <c r="AN312" s="52" t="str">
        <f>IFERROR(IF($G312=Tabelid!$L$6,$E312*U312,IFERROR($E312*U312/SUM($J312:$AB312)*(Eksplikatsioon!Z313)/SUMPRODUCT($J312:$AB312,Eksplikatsioon!$O313:$AG313),"")),"")</f>
        <v/>
      </c>
      <c r="AO312" s="52" t="str">
        <f>IFERROR(IF($G312=Tabelid!$L$6,$E312*V312,IFERROR($E312*V312/SUM($J312:$AB312)*(Eksplikatsioon!AA313)/SUMPRODUCT($J312:$AB312,Eksplikatsioon!$O313:$AG313),"")),"")</f>
        <v/>
      </c>
      <c r="AP312" s="52" t="str">
        <f>IFERROR(IF($G312=Tabelid!$L$6,$E312*W312,IFERROR($E312*W312/SUM($J312:$AB312)*(Eksplikatsioon!AB313)/SUMPRODUCT($J312:$AB312,Eksplikatsioon!$O313:$AG313),"")),"")</f>
        <v/>
      </c>
      <c r="AQ312" s="52" t="str">
        <f>IFERROR(IF($G312=Tabelid!$L$6,$E312*X312,IFERROR($E312*X312/SUM($J312:$AB312)*(Eksplikatsioon!AC313)/SUMPRODUCT($J312:$AB312,Eksplikatsioon!$O313:$AG313),"")),"")</f>
        <v/>
      </c>
      <c r="AR312" s="52" t="str">
        <f>IFERROR(IF($G312=Tabelid!$L$6,$E312*Y312,IFERROR($E312*Y312/SUM($J312:$AB312)*(Eksplikatsioon!AD313)/SUMPRODUCT($J312:$AB312,Eksplikatsioon!$O313:$AG313),"")),"")</f>
        <v/>
      </c>
      <c r="AS312" s="52" t="str">
        <f>IFERROR(IF($G312=Tabelid!$L$6,$E312*Z312,IFERROR($E312*Z312/SUM($J312:$AB312)*(Eksplikatsioon!AE313)/SUMPRODUCT($J312:$AB312,Eksplikatsioon!$O313:$AG313),"")),"")</f>
        <v/>
      </c>
      <c r="AT312" s="52" t="str">
        <f>IFERROR(IF($G312=Tabelid!$L$6,$E312*AA312,IFERROR($E312*AA312/SUM($J312:$AB312)*(Eksplikatsioon!AF313)/SUMPRODUCT($J312:$AB312,Eksplikatsioon!$O313:$AG313),"")),"")</f>
        <v/>
      </c>
      <c r="AU312" s="52" t="str">
        <f>IFERROR(IF($G312=Tabelid!$L$6,$E312*AB312,IFERROR($E312*AB312/SUM($J312:$AB312)*(Eksplikatsioon!AG313)/SUMPRODUCT($J312:$AB312,Eksplikatsioon!$O313:$AG313),"")),"")</f>
        <v/>
      </c>
    </row>
    <row r="313" spans="1:47" x14ac:dyDescent="0.25">
      <c r="A313" s="38" t="str">
        <f>IF(Eksplikatsioon!A314=0,"",Eksplikatsioon!A314)</f>
        <v/>
      </c>
      <c r="B313" s="38" t="str">
        <f>IF(Eksplikatsioon!B314=0,"",Eksplikatsioon!B314)</f>
        <v/>
      </c>
      <c r="C313" s="38" t="str">
        <f>IF(Eksplikatsioon!C314=0,"",Eksplikatsioon!C314)</f>
        <v/>
      </c>
      <c r="D313" s="38" t="str">
        <f>IF(Eksplikatsioon!D314=0,"",Eksplikatsioon!D314)</f>
        <v/>
      </c>
      <c r="E313" s="38" t="str">
        <f>IF(Eksplikatsioon!F314=0,"",Eksplikatsioon!F314)</f>
        <v/>
      </c>
      <c r="F313" s="38" t="str">
        <f>IF(Eksplikatsioon!H314=0,"",Eksplikatsioon!H314)</f>
        <v/>
      </c>
      <c r="G313" s="38" t="str">
        <f>IF(Eksplikatsioon!J314=0,"",Eksplikatsioon!J314)</f>
        <v/>
      </c>
      <c r="H313" s="38" t="str">
        <f>IF(Eksplikatsioon!K314=0,"",Eksplikatsioon!K314)</f>
        <v/>
      </c>
      <c r="I313" s="38" t="str">
        <f>IF(Eksplikatsioon!L314=0,"",Eksplikatsioon!L314)</f>
        <v/>
      </c>
      <c r="J313" s="52"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52"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52"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52"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52"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52"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52"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52"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52"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52"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52"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52"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52"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52"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52"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52"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52"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52"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52"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52" t="str">
        <f>IFERROR(IF($G313=Tabelid!$L$6,$E313*J313,IFERROR($E313*J313/SUM($J313:$AB313)*(Eksplikatsioon!O314)/SUMPRODUCT($J313:$AB313,Eksplikatsioon!$O314:$AG314),"")),"")</f>
        <v/>
      </c>
      <c r="AD313" s="52" t="str">
        <f>IFERROR(IF($G313=Tabelid!$L$6,$E313*K313,IFERROR($E313*K313/SUM($J313:$AB313)*(Eksplikatsioon!P314)/SUMPRODUCT($J313:$AB313,Eksplikatsioon!$O314:$AG314),"")),"")</f>
        <v/>
      </c>
      <c r="AE313" s="52" t="str">
        <f>IFERROR(IF($G313=Tabelid!$L$6,$E313*L313,IFERROR($E313*L313/SUM($J313:$AB313)*(Eksplikatsioon!Q314)/SUMPRODUCT($J313:$AB313,Eksplikatsioon!$O314:$AG314),"")),"")</f>
        <v/>
      </c>
      <c r="AF313" s="52" t="str">
        <f>IFERROR(IF($G313=Tabelid!$L$6,$E313*M313,IFERROR($E313*M313/SUM($J313:$AB313)*(Eksplikatsioon!R314)/SUMPRODUCT($J313:$AB313,Eksplikatsioon!$O314:$AG314),"")),"")</f>
        <v/>
      </c>
      <c r="AG313" s="52" t="str">
        <f>IFERROR(IF($G313=Tabelid!$L$6,$E313*N313,IFERROR($E313*N313/SUM($J313:$AB313)*(Eksplikatsioon!S314)/SUMPRODUCT($J313:$AB313,Eksplikatsioon!$O314:$AG314),"")),"")</f>
        <v/>
      </c>
      <c r="AH313" s="52" t="str">
        <f>IFERROR(IF($G313=Tabelid!$L$6,$E313*O313,IFERROR($E313*O313/SUM($J313:$AB313)*(Eksplikatsioon!T314)/SUMPRODUCT($J313:$AB313,Eksplikatsioon!$O314:$AG314),"")),"")</f>
        <v/>
      </c>
      <c r="AI313" s="52" t="str">
        <f>IFERROR(IF($G313=Tabelid!$L$6,$E313*P313,IFERROR($E313*P313/SUM($J313:$AB313)*(Eksplikatsioon!U314)/SUMPRODUCT($J313:$AB313,Eksplikatsioon!$O314:$AG314),"")),"")</f>
        <v/>
      </c>
      <c r="AJ313" s="52" t="str">
        <f>IFERROR(IF($G313=Tabelid!$L$6,$E313*Q313,IFERROR($E313*Q313/SUM($J313:$AB313)*(Eksplikatsioon!V314)/SUMPRODUCT($J313:$AB313,Eksplikatsioon!$O314:$AG314),"")),"")</f>
        <v/>
      </c>
      <c r="AK313" s="52" t="str">
        <f>IFERROR(IF($G313=Tabelid!$L$6,$E313*R313,IFERROR($E313*R313/SUM($J313:$AB313)*(Eksplikatsioon!W314)/SUMPRODUCT($J313:$AB313,Eksplikatsioon!$O314:$AG314),"")),"")</f>
        <v/>
      </c>
      <c r="AL313" s="52" t="str">
        <f>IFERROR(IF($G313=Tabelid!$L$6,$E313*S313,IFERROR($E313*S313/SUM($J313:$AB313)*(Eksplikatsioon!X314)/SUMPRODUCT($J313:$AB313,Eksplikatsioon!$O314:$AG314),"")),"")</f>
        <v/>
      </c>
      <c r="AM313" s="52" t="str">
        <f>IFERROR(IF($G313=Tabelid!$L$6,$E313*T313,IFERROR($E313*T313/SUM($J313:$AB313)*(Eksplikatsioon!Y314)/SUMPRODUCT($J313:$AB313,Eksplikatsioon!$O314:$AG314),"")),"")</f>
        <v/>
      </c>
      <c r="AN313" s="52" t="str">
        <f>IFERROR(IF($G313=Tabelid!$L$6,$E313*U313,IFERROR($E313*U313/SUM($J313:$AB313)*(Eksplikatsioon!Z314)/SUMPRODUCT($J313:$AB313,Eksplikatsioon!$O314:$AG314),"")),"")</f>
        <v/>
      </c>
      <c r="AO313" s="52" t="str">
        <f>IFERROR(IF($G313=Tabelid!$L$6,$E313*V313,IFERROR($E313*V313/SUM($J313:$AB313)*(Eksplikatsioon!AA314)/SUMPRODUCT($J313:$AB313,Eksplikatsioon!$O314:$AG314),"")),"")</f>
        <v/>
      </c>
      <c r="AP313" s="52" t="str">
        <f>IFERROR(IF($G313=Tabelid!$L$6,$E313*W313,IFERROR($E313*W313/SUM($J313:$AB313)*(Eksplikatsioon!AB314)/SUMPRODUCT($J313:$AB313,Eksplikatsioon!$O314:$AG314),"")),"")</f>
        <v/>
      </c>
      <c r="AQ313" s="52" t="str">
        <f>IFERROR(IF($G313=Tabelid!$L$6,$E313*X313,IFERROR($E313*X313/SUM($J313:$AB313)*(Eksplikatsioon!AC314)/SUMPRODUCT($J313:$AB313,Eksplikatsioon!$O314:$AG314),"")),"")</f>
        <v/>
      </c>
      <c r="AR313" s="52" t="str">
        <f>IFERROR(IF($G313=Tabelid!$L$6,$E313*Y313,IFERROR($E313*Y313/SUM($J313:$AB313)*(Eksplikatsioon!AD314)/SUMPRODUCT($J313:$AB313,Eksplikatsioon!$O314:$AG314),"")),"")</f>
        <v/>
      </c>
      <c r="AS313" s="52" t="str">
        <f>IFERROR(IF($G313=Tabelid!$L$6,$E313*Z313,IFERROR($E313*Z313/SUM($J313:$AB313)*(Eksplikatsioon!AE314)/SUMPRODUCT($J313:$AB313,Eksplikatsioon!$O314:$AG314),"")),"")</f>
        <v/>
      </c>
      <c r="AT313" s="52" t="str">
        <f>IFERROR(IF($G313=Tabelid!$L$6,$E313*AA313,IFERROR($E313*AA313/SUM($J313:$AB313)*(Eksplikatsioon!AF314)/SUMPRODUCT($J313:$AB313,Eksplikatsioon!$O314:$AG314),"")),"")</f>
        <v/>
      </c>
      <c r="AU313" s="52" t="str">
        <f>IFERROR(IF($G313=Tabelid!$L$6,$E313*AB313,IFERROR($E313*AB313/SUM($J313:$AB313)*(Eksplikatsioon!AG314)/SUMPRODUCT($J313:$AB313,Eksplikatsioon!$O314:$AG314),"")),"")</f>
        <v/>
      </c>
    </row>
    <row r="314" spans="1:47" x14ac:dyDescent="0.25">
      <c r="A314" s="38" t="str">
        <f>IF(Eksplikatsioon!A315=0,"",Eksplikatsioon!A315)</f>
        <v/>
      </c>
      <c r="B314" s="38" t="str">
        <f>IF(Eksplikatsioon!B315=0,"",Eksplikatsioon!B315)</f>
        <v/>
      </c>
      <c r="C314" s="38" t="str">
        <f>IF(Eksplikatsioon!C315=0,"",Eksplikatsioon!C315)</f>
        <v/>
      </c>
      <c r="D314" s="38" t="str">
        <f>IF(Eksplikatsioon!D315=0,"",Eksplikatsioon!D315)</f>
        <v/>
      </c>
      <c r="E314" s="38" t="str">
        <f>IF(Eksplikatsioon!F315=0,"",Eksplikatsioon!F315)</f>
        <v/>
      </c>
      <c r="F314" s="38" t="str">
        <f>IF(Eksplikatsioon!H315=0,"",Eksplikatsioon!H315)</f>
        <v/>
      </c>
      <c r="G314" s="38" t="str">
        <f>IF(Eksplikatsioon!J315=0,"",Eksplikatsioon!J315)</f>
        <v/>
      </c>
      <c r="H314" s="38" t="str">
        <f>IF(Eksplikatsioon!K315=0,"",Eksplikatsioon!K315)</f>
        <v/>
      </c>
      <c r="I314" s="38" t="str">
        <f>IF(Eksplikatsioon!L315=0,"",Eksplikatsioon!L315)</f>
        <v/>
      </c>
      <c r="J314" s="52"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52"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52"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52"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52"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52"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52"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52"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52"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52"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52"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52"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52"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52"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52"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52"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52"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52"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52"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52" t="str">
        <f>IFERROR(IF($G314=Tabelid!$L$6,$E314*J314,IFERROR($E314*J314/SUM($J314:$AB314)*(Eksplikatsioon!O315)/SUMPRODUCT($J314:$AB314,Eksplikatsioon!$O315:$AG315),"")),"")</f>
        <v/>
      </c>
      <c r="AD314" s="52" t="str">
        <f>IFERROR(IF($G314=Tabelid!$L$6,$E314*K314,IFERROR($E314*K314/SUM($J314:$AB314)*(Eksplikatsioon!P315)/SUMPRODUCT($J314:$AB314,Eksplikatsioon!$O315:$AG315),"")),"")</f>
        <v/>
      </c>
      <c r="AE314" s="52" t="str">
        <f>IFERROR(IF($G314=Tabelid!$L$6,$E314*L314,IFERROR($E314*L314/SUM($J314:$AB314)*(Eksplikatsioon!Q315)/SUMPRODUCT($J314:$AB314,Eksplikatsioon!$O315:$AG315),"")),"")</f>
        <v/>
      </c>
      <c r="AF314" s="52" t="str">
        <f>IFERROR(IF($G314=Tabelid!$L$6,$E314*M314,IFERROR($E314*M314/SUM($J314:$AB314)*(Eksplikatsioon!R315)/SUMPRODUCT($J314:$AB314,Eksplikatsioon!$O315:$AG315),"")),"")</f>
        <v/>
      </c>
      <c r="AG314" s="52" t="str">
        <f>IFERROR(IF($G314=Tabelid!$L$6,$E314*N314,IFERROR($E314*N314/SUM($J314:$AB314)*(Eksplikatsioon!S315)/SUMPRODUCT($J314:$AB314,Eksplikatsioon!$O315:$AG315),"")),"")</f>
        <v/>
      </c>
      <c r="AH314" s="52" t="str">
        <f>IFERROR(IF($G314=Tabelid!$L$6,$E314*O314,IFERROR($E314*O314/SUM($J314:$AB314)*(Eksplikatsioon!T315)/SUMPRODUCT($J314:$AB314,Eksplikatsioon!$O315:$AG315),"")),"")</f>
        <v/>
      </c>
      <c r="AI314" s="52" t="str">
        <f>IFERROR(IF($G314=Tabelid!$L$6,$E314*P314,IFERROR($E314*P314/SUM($J314:$AB314)*(Eksplikatsioon!U315)/SUMPRODUCT($J314:$AB314,Eksplikatsioon!$O315:$AG315),"")),"")</f>
        <v/>
      </c>
      <c r="AJ314" s="52" t="str">
        <f>IFERROR(IF($G314=Tabelid!$L$6,$E314*Q314,IFERROR($E314*Q314/SUM($J314:$AB314)*(Eksplikatsioon!V315)/SUMPRODUCT($J314:$AB314,Eksplikatsioon!$O315:$AG315),"")),"")</f>
        <v/>
      </c>
      <c r="AK314" s="52" t="str">
        <f>IFERROR(IF($G314=Tabelid!$L$6,$E314*R314,IFERROR($E314*R314/SUM($J314:$AB314)*(Eksplikatsioon!W315)/SUMPRODUCT($J314:$AB314,Eksplikatsioon!$O315:$AG315),"")),"")</f>
        <v/>
      </c>
      <c r="AL314" s="52" t="str">
        <f>IFERROR(IF($G314=Tabelid!$L$6,$E314*S314,IFERROR($E314*S314/SUM($J314:$AB314)*(Eksplikatsioon!X315)/SUMPRODUCT($J314:$AB314,Eksplikatsioon!$O315:$AG315),"")),"")</f>
        <v/>
      </c>
      <c r="AM314" s="52" t="str">
        <f>IFERROR(IF($G314=Tabelid!$L$6,$E314*T314,IFERROR($E314*T314/SUM($J314:$AB314)*(Eksplikatsioon!Y315)/SUMPRODUCT($J314:$AB314,Eksplikatsioon!$O315:$AG315),"")),"")</f>
        <v/>
      </c>
      <c r="AN314" s="52" t="str">
        <f>IFERROR(IF($G314=Tabelid!$L$6,$E314*U314,IFERROR($E314*U314/SUM($J314:$AB314)*(Eksplikatsioon!Z315)/SUMPRODUCT($J314:$AB314,Eksplikatsioon!$O315:$AG315),"")),"")</f>
        <v/>
      </c>
      <c r="AO314" s="52" t="str">
        <f>IFERROR(IF($G314=Tabelid!$L$6,$E314*V314,IFERROR($E314*V314/SUM($J314:$AB314)*(Eksplikatsioon!AA315)/SUMPRODUCT($J314:$AB314,Eksplikatsioon!$O315:$AG315),"")),"")</f>
        <v/>
      </c>
      <c r="AP314" s="52" t="str">
        <f>IFERROR(IF($G314=Tabelid!$L$6,$E314*W314,IFERROR($E314*W314/SUM($J314:$AB314)*(Eksplikatsioon!AB315)/SUMPRODUCT($J314:$AB314,Eksplikatsioon!$O315:$AG315),"")),"")</f>
        <v/>
      </c>
      <c r="AQ314" s="52" t="str">
        <f>IFERROR(IF($G314=Tabelid!$L$6,$E314*X314,IFERROR($E314*X314/SUM($J314:$AB314)*(Eksplikatsioon!AC315)/SUMPRODUCT($J314:$AB314,Eksplikatsioon!$O315:$AG315),"")),"")</f>
        <v/>
      </c>
      <c r="AR314" s="52" t="str">
        <f>IFERROR(IF($G314=Tabelid!$L$6,$E314*Y314,IFERROR($E314*Y314/SUM($J314:$AB314)*(Eksplikatsioon!AD315)/SUMPRODUCT($J314:$AB314,Eksplikatsioon!$O315:$AG315),"")),"")</f>
        <v/>
      </c>
      <c r="AS314" s="52" t="str">
        <f>IFERROR(IF($G314=Tabelid!$L$6,$E314*Z314,IFERROR($E314*Z314/SUM($J314:$AB314)*(Eksplikatsioon!AE315)/SUMPRODUCT($J314:$AB314,Eksplikatsioon!$O315:$AG315),"")),"")</f>
        <v/>
      </c>
      <c r="AT314" s="52" t="str">
        <f>IFERROR(IF($G314=Tabelid!$L$6,$E314*AA314,IFERROR($E314*AA314/SUM($J314:$AB314)*(Eksplikatsioon!AF315)/SUMPRODUCT($J314:$AB314,Eksplikatsioon!$O315:$AG315),"")),"")</f>
        <v/>
      </c>
      <c r="AU314" s="52" t="str">
        <f>IFERROR(IF($G314=Tabelid!$L$6,$E314*AB314,IFERROR($E314*AB314/SUM($J314:$AB314)*(Eksplikatsioon!AG315)/SUMPRODUCT($J314:$AB314,Eksplikatsioon!$O315:$AG315),"")),"")</f>
        <v/>
      </c>
    </row>
    <row r="315" spans="1:47" x14ac:dyDescent="0.25">
      <c r="A315" s="38" t="str">
        <f>IF(Eksplikatsioon!A316=0,"",Eksplikatsioon!A316)</f>
        <v/>
      </c>
      <c r="B315" s="38" t="str">
        <f>IF(Eksplikatsioon!B316=0,"",Eksplikatsioon!B316)</f>
        <v/>
      </c>
      <c r="C315" s="38" t="str">
        <f>IF(Eksplikatsioon!C316=0,"",Eksplikatsioon!C316)</f>
        <v/>
      </c>
      <c r="D315" s="38" t="str">
        <f>IF(Eksplikatsioon!D316=0,"",Eksplikatsioon!D316)</f>
        <v/>
      </c>
      <c r="E315" s="38" t="str">
        <f>IF(Eksplikatsioon!F316=0,"",Eksplikatsioon!F316)</f>
        <v/>
      </c>
      <c r="F315" s="38" t="str">
        <f>IF(Eksplikatsioon!H316=0,"",Eksplikatsioon!H316)</f>
        <v/>
      </c>
      <c r="G315" s="38" t="str">
        <f>IF(Eksplikatsioon!J316=0,"",Eksplikatsioon!J316)</f>
        <v/>
      </c>
      <c r="H315" s="38" t="str">
        <f>IF(Eksplikatsioon!K316=0,"",Eksplikatsioon!K316)</f>
        <v/>
      </c>
      <c r="I315" s="38" t="str">
        <f>IF(Eksplikatsioon!L316=0,"",Eksplikatsioon!L316)</f>
        <v/>
      </c>
      <c r="J315" s="52"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52"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52"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52"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52"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52"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52"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52"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52"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52"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52"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52"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52"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52"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52"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52"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52"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52"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52"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52" t="str">
        <f>IFERROR(IF($G315=Tabelid!$L$6,$E315*J315,IFERROR($E315*J315/SUM($J315:$AB315)*(Eksplikatsioon!O316)/SUMPRODUCT($J315:$AB315,Eksplikatsioon!$O316:$AG316),"")),"")</f>
        <v/>
      </c>
      <c r="AD315" s="52" t="str">
        <f>IFERROR(IF($G315=Tabelid!$L$6,$E315*K315,IFERROR($E315*K315/SUM($J315:$AB315)*(Eksplikatsioon!P316)/SUMPRODUCT($J315:$AB315,Eksplikatsioon!$O316:$AG316),"")),"")</f>
        <v/>
      </c>
      <c r="AE315" s="52" t="str">
        <f>IFERROR(IF($G315=Tabelid!$L$6,$E315*L315,IFERROR($E315*L315/SUM($J315:$AB315)*(Eksplikatsioon!Q316)/SUMPRODUCT($J315:$AB315,Eksplikatsioon!$O316:$AG316),"")),"")</f>
        <v/>
      </c>
      <c r="AF315" s="52" t="str">
        <f>IFERROR(IF($G315=Tabelid!$L$6,$E315*M315,IFERROR($E315*M315/SUM($J315:$AB315)*(Eksplikatsioon!R316)/SUMPRODUCT($J315:$AB315,Eksplikatsioon!$O316:$AG316),"")),"")</f>
        <v/>
      </c>
      <c r="AG315" s="52" t="str">
        <f>IFERROR(IF($G315=Tabelid!$L$6,$E315*N315,IFERROR($E315*N315/SUM($J315:$AB315)*(Eksplikatsioon!S316)/SUMPRODUCT($J315:$AB315,Eksplikatsioon!$O316:$AG316),"")),"")</f>
        <v/>
      </c>
      <c r="AH315" s="52" t="str">
        <f>IFERROR(IF($G315=Tabelid!$L$6,$E315*O315,IFERROR($E315*O315/SUM($J315:$AB315)*(Eksplikatsioon!T316)/SUMPRODUCT($J315:$AB315,Eksplikatsioon!$O316:$AG316),"")),"")</f>
        <v/>
      </c>
      <c r="AI315" s="52" t="str">
        <f>IFERROR(IF($G315=Tabelid!$L$6,$E315*P315,IFERROR($E315*P315/SUM($J315:$AB315)*(Eksplikatsioon!U316)/SUMPRODUCT($J315:$AB315,Eksplikatsioon!$O316:$AG316),"")),"")</f>
        <v/>
      </c>
      <c r="AJ315" s="52" t="str">
        <f>IFERROR(IF($G315=Tabelid!$L$6,$E315*Q315,IFERROR($E315*Q315/SUM($J315:$AB315)*(Eksplikatsioon!V316)/SUMPRODUCT($J315:$AB315,Eksplikatsioon!$O316:$AG316),"")),"")</f>
        <v/>
      </c>
      <c r="AK315" s="52" t="str">
        <f>IFERROR(IF($G315=Tabelid!$L$6,$E315*R315,IFERROR($E315*R315/SUM($J315:$AB315)*(Eksplikatsioon!W316)/SUMPRODUCT($J315:$AB315,Eksplikatsioon!$O316:$AG316),"")),"")</f>
        <v/>
      </c>
      <c r="AL315" s="52" t="str">
        <f>IFERROR(IF($G315=Tabelid!$L$6,$E315*S315,IFERROR($E315*S315/SUM($J315:$AB315)*(Eksplikatsioon!X316)/SUMPRODUCT($J315:$AB315,Eksplikatsioon!$O316:$AG316),"")),"")</f>
        <v/>
      </c>
      <c r="AM315" s="52" t="str">
        <f>IFERROR(IF($G315=Tabelid!$L$6,$E315*T315,IFERROR($E315*T315/SUM($J315:$AB315)*(Eksplikatsioon!Y316)/SUMPRODUCT($J315:$AB315,Eksplikatsioon!$O316:$AG316),"")),"")</f>
        <v/>
      </c>
      <c r="AN315" s="52" t="str">
        <f>IFERROR(IF($G315=Tabelid!$L$6,$E315*U315,IFERROR($E315*U315/SUM($J315:$AB315)*(Eksplikatsioon!Z316)/SUMPRODUCT($J315:$AB315,Eksplikatsioon!$O316:$AG316),"")),"")</f>
        <v/>
      </c>
      <c r="AO315" s="52" t="str">
        <f>IFERROR(IF($G315=Tabelid!$L$6,$E315*V315,IFERROR($E315*V315/SUM($J315:$AB315)*(Eksplikatsioon!AA316)/SUMPRODUCT($J315:$AB315,Eksplikatsioon!$O316:$AG316),"")),"")</f>
        <v/>
      </c>
      <c r="AP315" s="52" t="str">
        <f>IFERROR(IF($G315=Tabelid!$L$6,$E315*W315,IFERROR($E315*W315/SUM($J315:$AB315)*(Eksplikatsioon!AB316)/SUMPRODUCT($J315:$AB315,Eksplikatsioon!$O316:$AG316),"")),"")</f>
        <v/>
      </c>
      <c r="AQ315" s="52" t="str">
        <f>IFERROR(IF($G315=Tabelid!$L$6,$E315*X315,IFERROR($E315*X315/SUM($J315:$AB315)*(Eksplikatsioon!AC316)/SUMPRODUCT($J315:$AB315,Eksplikatsioon!$O316:$AG316),"")),"")</f>
        <v/>
      </c>
      <c r="AR315" s="52" t="str">
        <f>IFERROR(IF($G315=Tabelid!$L$6,$E315*Y315,IFERROR($E315*Y315/SUM($J315:$AB315)*(Eksplikatsioon!AD316)/SUMPRODUCT($J315:$AB315,Eksplikatsioon!$O316:$AG316),"")),"")</f>
        <v/>
      </c>
      <c r="AS315" s="52" t="str">
        <f>IFERROR(IF($G315=Tabelid!$L$6,$E315*Z315,IFERROR($E315*Z315/SUM($J315:$AB315)*(Eksplikatsioon!AE316)/SUMPRODUCT($J315:$AB315,Eksplikatsioon!$O316:$AG316),"")),"")</f>
        <v/>
      </c>
      <c r="AT315" s="52" t="str">
        <f>IFERROR(IF($G315=Tabelid!$L$6,$E315*AA315,IFERROR($E315*AA315/SUM($J315:$AB315)*(Eksplikatsioon!AF316)/SUMPRODUCT($J315:$AB315,Eksplikatsioon!$O316:$AG316),"")),"")</f>
        <v/>
      </c>
      <c r="AU315" s="52" t="str">
        <f>IFERROR(IF($G315=Tabelid!$L$6,$E315*AB315,IFERROR($E315*AB315/SUM($J315:$AB315)*(Eksplikatsioon!AG316)/SUMPRODUCT($J315:$AB315,Eksplikatsioon!$O316:$AG316),"")),"")</f>
        <v/>
      </c>
    </row>
    <row r="316" spans="1:47" x14ac:dyDescent="0.25">
      <c r="A316" s="38" t="str">
        <f>IF(Eksplikatsioon!A317=0,"",Eksplikatsioon!A317)</f>
        <v/>
      </c>
      <c r="B316" s="38" t="str">
        <f>IF(Eksplikatsioon!B317=0,"",Eksplikatsioon!B317)</f>
        <v/>
      </c>
      <c r="C316" s="38" t="str">
        <f>IF(Eksplikatsioon!C317=0,"",Eksplikatsioon!C317)</f>
        <v/>
      </c>
      <c r="D316" s="38" t="str">
        <f>IF(Eksplikatsioon!D317=0,"",Eksplikatsioon!D317)</f>
        <v/>
      </c>
      <c r="E316" s="38" t="str">
        <f>IF(Eksplikatsioon!F317=0,"",Eksplikatsioon!F317)</f>
        <v/>
      </c>
      <c r="F316" s="38" t="str">
        <f>IF(Eksplikatsioon!H317=0,"",Eksplikatsioon!H317)</f>
        <v/>
      </c>
      <c r="G316" s="38" t="str">
        <f>IF(Eksplikatsioon!J317=0,"",Eksplikatsioon!J317)</f>
        <v/>
      </c>
      <c r="H316" s="38" t="str">
        <f>IF(Eksplikatsioon!K317=0,"",Eksplikatsioon!K317)</f>
        <v/>
      </c>
      <c r="I316" s="38" t="str">
        <f>IF(Eksplikatsioon!L317=0,"",Eksplikatsioon!L317)</f>
        <v/>
      </c>
      <c r="J316" s="52"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52"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52"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52"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52"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52"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52"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52"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52"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52"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52"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52"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52"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52"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52"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52"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52"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52"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52"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52" t="str">
        <f>IFERROR(IF($G316=Tabelid!$L$6,$E316*J316,IFERROR($E316*J316/SUM($J316:$AB316)*(Eksplikatsioon!O317)/SUMPRODUCT($J316:$AB316,Eksplikatsioon!$O317:$AG317),"")),"")</f>
        <v/>
      </c>
      <c r="AD316" s="52" t="str">
        <f>IFERROR(IF($G316=Tabelid!$L$6,$E316*K316,IFERROR($E316*K316/SUM($J316:$AB316)*(Eksplikatsioon!P317)/SUMPRODUCT($J316:$AB316,Eksplikatsioon!$O317:$AG317),"")),"")</f>
        <v/>
      </c>
      <c r="AE316" s="52" t="str">
        <f>IFERROR(IF($G316=Tabelid!$L$6,$E316*L316,IFERROR($E316*L316/SUM($J316:$AB316)*(Eksplikatsioon!Q317)/SUMPRODUCT($J316:$AB316,Eksplikatsioon!$O317:$AG317),"")),"")</f>
        <v/>
      </c>
      <c r="AF316" s="52" t="str">
        <f>IFERROR(IF($G316=Tabelid!$L$6,$E316*M316,IFERROR($E316*M316/SUM($J316:$AB316)*(Eksplikatsioon!R317)/SUMPRODUCT($J316:$AB316,Eksplikatsioon!$O317:$AG317),"")),"")</f>
        <v/>
      </c>
      <c r="AG316" s="52" t="str">
        <f>IFERROR(IF($G316=Tabelid!$L$6,$E316*N316,IFERROR($E316*N316/SUM($J316:$AB316)*(Eksplikatsioon!S317)/SUMPRODUCT($J316:$AB316,Eksplikatsioon!$O317:$AG317),"")),"")</f>
        <v/>
      </c>
      <c r="AH316" s="52" t="str">
        <f>IFERROR(IF($G316=Tabelid!$L$6,$E316*O316,IFERROR($E316*O316/SUM($J316:$AB316)*(Eksplikatsioon!T317)/SUMPRODUCT($J316:$AB316,Eksplikatsioon!$O317:$AG317),"")),"")</f>
        <v/>
      </c>
      <c r="AI316" s="52" t="str">
        <f>IFERROR(IF($G316=Tabelid!$L$6,$E316*P316,IFERROR($E316*P316/SUM($J316:$AB316)*(Eksplikatsioon!U317)/SUMPRODUCT($J316:$AB316,Eksplikatsioon!$O317:$AG317),"")),"")</f>
        <v/>
      </c>
      <c r="AJ316" s="52" t="str">
        <f>IFERROR(IF($G316=Tabelid!$L$6,$E316*Q316,IFERROR($E316*Q316/SUM($J316:$AB316)*(Eksplikatsioon!V317)/SUMPRODUCT($J316:$AB316,Eksplikatsioon!$O317:$AG317),"")),"")</f>
        <v/>
      </c>
      <c r="AK316" s="52" t="str">
        <f>IFERROR(IF($G316=Tabelid!$L$6,$E316*R316,IFERROR($E316*R316/SUM($J316:$AB316)*(Eksplikatsioon!W317)/SUMPRODUCT($J316:$AB316,Eksplikatsioon!$O317:$AG317),"")),"")</f>
        <v/>
      </c>
      <c r="AL316" s="52" t="str">
        <f>IFERROR(IF($G316=Tabelid!$L$6,$E316*S316,IFERROR($E316*S316/SUM($J316:$AB316)*(Eksplikatsioon!X317)/SUMPRODUCT($J316:$AB316,Eksplikatsioon!$O317:$AG317),"")),"")</f>
        <v/>
      </c>
      <c r="AM316" s="52" t="str">
        <f>IFERROR(IF($G316=Tabelid!$L$6,$E316*T316,IFERROR($E316*T316/SUM($J316:$AB316)*(Eksplikatsioon!Y317)/SUMPRODUCT($J316:$AB316,Eksplikatsioon!$O317:$AG317),"")),"")</f>
        <v/>
      </c>
      <c r="AN316" s="52" t="str">
        <f>IFERROR(IF($G316=Tabelid!$L$6,$E316*U316,IFERROR($E316*U316/SUM($J316:$AB316)*(Eksplikatsioon!Z317)/SUMPRODUCT($J316:$AB316,Eksplikatsioon!$O317:$AG317),"")),"")</f>
        <v/>
      </c>
      <c r="AO316" s="52" t="str">
        <f>IFERROR(IF($G316=Tabelid!$L$6,$E316*V316,IFERROR($E316*V316/SUM($J316:$AB316)*(Eksplikatsioon!AA317)/SUMPRODUCT($J316:$AB316,Eksplikatsioon!$O317:$AG317),"")),"")</f>
        <v/>
      </c>
      <c r="AP316" s="52" t="str">
        <f>IFERROR(IF($G316=Tabelid!$L$6,$E316*W316,IFERROR($E316*W316/SUM($J316:$AB316)*(Eksplikatsioon!AB317)/SUMPRODUCT($J316:$AB316,Eksplikatsioon!$O317:$AG317),"")),"")</f>
        <v/>
      </c>
      <c r="AQ316" s="52" t="str">
        <f>IFERROR(IF($G316=Tabelid!$L$6,$E316*X316,IFERROR($E316*X316/SUM($J316:$AB316)*(Eksplikatsioon!AC317)/SUMPRODUCT($J316:$AB316,Eksplikatsioon!$O317:$AG317),"")),"")</f>
        <v/>
      </c>
      <c r="AR316" s="52" t="str">
        <f>IFERROR(IF($G316=Tabelid!$L$6,$E316*Y316,IFERROR($E316*Y316/SUM($J316:$AB316)*(Eksplikatsioon!AD317)/SUMPRODUCT($J316:$AB316,Eksplikatsioon!$O317:$AG317),"")),"")</f>
        <v/>
      </c>
      <c r="AS316" s="52" t="str">
        <f>IFERROR(IF($G316=Tabelid!$L$6,$E316*Z316,IFERROR($E316*Z316/SUM($J316:$AB316)*(Eksplikatsioon!AE317)/SUMPRODUCT($J316:$AB316,Eksplikatsioon!$O317:$AG317),"")),"")</f>
        <v/>
      </c>
      <c r="AT316" s="52" t="str">
        <f>IFERROR(IF($G316=Tabelid!$L$6,$E316*AA316,IFERROR($E316*AA316/SUM($J316:$AB316)*(Eksplikatsioon!AF317)/SUMPRODUCT($J316:$AB316,Eksplikatsioon!$O317:$AG317),"")),"")</f>
        <v/>
      </c>
      <c r="AU316" s="52" t="str">
        <f>IFERROR(IF($G316=Tabelid!$L$6,$E316*AB316,IFERROR($E316*AB316/SUM($J316:$AB316)*(Eksplikatsioon!AG317)/SUMPRODUCT($J316:$AB316,Eksplikatsioon!$O317:$AG317),"")),"")</f>
        <v/>
      </c>
    </row>
    <row r="317" spans="1:47" x14ac:dyDescent="0.25">
      <c r="A317" s="38" t="str">
        <f>IF(Eksplikatsioon!A318=0,"",Eksplikatsioon!A318)</f>
        <v/>
      </c>
      <c r="B317" s="38" t="str">
        <f>IF(Eksplikatsioon!B318=0,"",Eksplikatsioon!B318)</f>
        <v/>
      </c>
      <c r="C317" s="38" t="str">
        <f>IF(Eksplikatsioon!C318=0,"",Eksplikatsioon!C318)</f>
        <v/>
      </c>
      <c r="D317" s="38" t="str">
        <f>IF(Eksplikatsioon!D318=0,"",Eksplikatsioon!D318)</f>
        <v/>
      </c>
      <c r="E317" s="38" t="str">
        <f>IF(Eksplikatsioon!F318=0,"",Eksplikatsioon!F318)</f>
        <v/>
      </c>
      <c r="F317" s="38" t="str">
        <f>IF(Eksplikatsioon!H318=0,"",Eksplikatsioon!H318)</f>
        <v/>
      </c>
      <c r="G317" s="38" t="str">
        <f>IF(Eksplikatsioon!J318=0,"",Eksplikatsioon!J318)</f>
        <v/>
      </c>
      <c r="H317" s="38" t="str">
        <f>IF(Eksplikatsioon!K318=0,"",Eksplikatsioon!K318)</f>
        <v/>
      </c>
      <c r="I317" s="38" t="str">
        <f>IF(Eksplikatsioon!L318=0,"",Eksplikatsioon!L318)</f>
        <v/>
      </c>
      <c r="J317" s="52"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52"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52"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52"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52"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52"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52"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52"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52"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52"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52"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52"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52"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52"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52"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52"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52"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52"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52"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52" t="str">
        <f>IFERROR(IF($G317=Tabelid!$L$6,$E317*J317,IFERROR($E317*J317/SUM($J317:$AB317)*(Eksplikatsioon!O318)/SUMPRODUCT($J317:$AB317,Eksplikatsioon!$O318:$AG318),"")),"")</f>
        <v/>
      </c>
      <c r="AD317" s="52" t="str">
        <f>IFERROR(IF($G317=Tabelid!$L$6,$E317*K317,IFERROR($E317*K317/SUM($J317:$AB317)*(Eksplikatsioon!P318)/SUMPRODUCT($J317:$AB317,Eksplikatsioon!$O318:$AG318),"")),"")</f>
        <v/>
      </c>
      <c r="AE317" s="52" t="str">
        <f>IFERROR(IF($G317=Tabelid!$L$6,$E317*L317,IFERROR($E317*L317/SUM($J317:$AB317)*(Eksplikatsioon!Q318)/SUMPRODUCT($J317:$AB317,Eksplikatsioon!$O318:$AG318),"")),"")</f>
        <v/>
      </c>
      <c r="AF317" s="52" t="str">
        <f>IFERROR(IF($G317=Tabelid!$L$6,$E317*M317,IFERROR($E317*M317/SUM($J317:$AB317)*(Eksplikatsioon!R318)/SUMPRODUCT($J317:$AB317,Eksplikatsioon!$O318:$AG318),"")),"")</f>
        <v/>
      </c>
      <c r="AG317" s="52" t="str">
        <f>IFERROR(IF($G317=Tabelid!$L$6,$E317*N317,IFERROR($E317*N317/SUM($J317:$AB317)*(Eksplikatsioon!S318)/SUMPRODUCT($J317:$AB317,Eksplikatsioon!$O318:$AG318),"")),"")</f>
        <v/>
      </c>
      <c r="AH317" s="52" t="str">
        <f>IFERROR(IF($G317=Tabelid!$L$6,$E317*O317,IFERROR($E317*O317/SUM($J317:$AB317)*(Eksplikatsioon!T318)/SUMPRODUCT($J317:$AB317,Eksplikatsioon!$O318:$AG318),"")),"")</f>
        <v/>
      </c>
      <c r="AI317" s="52" t="str">
        <f>IFERROR(IF($G317=Tabelid!$L$6,$E317*P317,IFERROR($E317*P317/SUM($J317:$AB317)*(Eksplikatsioon!U318)/SUMPRODUCT($J317:$AB317,Eksplikatsioon!$O318:$AG318),"")),"")</f>
        <v/>
      </c>
      <c r="AJ317" s="52" t="str">
        <f>IFERROR(IF($G317=Tabelid!$L$6,$E317*Q317,IFERROR($E317*Q317/SUM($J317:$AB317)*(Eksplikatsioon!V318)/SUMPRODUCT($J317:$AB317,Eksplikatsioon!$O318:$AG318),"")),"")</f>
        <v/>
      </c>
      <c r="AK317" s="52" t="str">
        <f>IFERROR(IF($G317=Tabelid!$L$6,$E317*R317,IFERROR($E317*R317/SUM($J317:$AB317)*(Eksplikatsioon!W318)/SUMPRODUCT($J317:$AB317,Eksplikatsioon!$O318:$AG318),"")),"")</f>
        <v/>
      </c>
      <c r="AL317" s="52" t="str">
        <f>IFERROR(IF($G317=Tabelid!$L$6,$E317*S317,IFERROR($E317*S317/SUM($J317:$AB317)*(Eksplikatsioon!X318)/SUMPRODUCT($J317:$AB317,Eksplikatsioon!$O318:$AG318),"")),"")</f>
        <v/>
      </c>
      <c r="AM317" s="52" t="str">
        <f>IFERROR(IF($G317=Tabelid!$L$6,$E317*T317,IFERROR($E317*T317/SUM($J317:$AB317)*(Eksplikatsioon!Y318)/SUMPRODUCT($J317:$AB317,Eksplikatsioon!$O318:$AG318),"")),"")</f>
        <v/>
      </c>
      <c r="AN317" s="52" t="str">
        <f>IFERROR(IF($G317=Tabelid!$L$6,$E317*U317,IFERROR($E317*U317/SUM($J317:$AB317)*(Eksplikatsioon!Z318)/SUMPRODUCT($J317:$AB317,Eksplikatsioon!$O318:$AG318),"")),"")</f>
        <v/>
      </c>
      <c r="AO317" s="52" t="str">
        <f>IFERROR(IF($G317=Tabelid!$L$6,$E317*V317,IFERROR($E317*V317/SUM($J317:$AB317)*(Eksplikatsioon!AA318)/SUMPRODUCT($J317:$AB317,Eksplikatsioon!$O318:$AG318),"")),"")</f>
        <v/>
      </c>
      <c r="AP317" s="52" t="str">
        <f>IFERROR(IF($G317=Tabelid!$L$6,$E317*W317,IFERROR($E317*W317/SUM($J317:$AB317)*(Eksplikatsioon!AB318)/SUMPRODUCT($J317:$AB317,Eksplikatsioon!$O318:$AG318),"")),"")</f>
        <v/>
      </c>
      <c r="AQ317" s="52" t="str">
        <f>IFERROR(IF($G317=Tabelid!$L$6,$E317*X317,IFERROR($E317*X317/SUM($J317:$AB317)*(Eksplikatsioon!AC318)/SUMPRODUCT($J317:$AB317,Eksplikatsioon!$O318:$AG318),"")),"")</f>
        <v/>
      </c>
      <c r="AR317" s="52" t="str">
        <f>IFERROR(IF($G317=Tabelid!$L$6,$E317*Y317,IFERROR($E317*Y317/SUM($J317:$AB317)*(Eksplikatsioon!AD318)/SUMPRODUCT($J317:$AB317,Eksplikatsioon!$O318:$AG318),"")),"")</f>
        <v/>
      </c>
      <c r="AS317" s="52" t="str">
        <f>IFERROR(IF($G317=Tabelid!$L$6,$E317*Z317,IFERROR($E317*Z317/SUM($J317:$AB317)*(Eksplikatsioon!AE318)/SUMPRODUCT($J317:$AB317,Eksplikatsioon!$O318:$AG318),"")),"")</f>
        <v/>
      </c>
      <c r="AT317" s="52" t="str">
        <f>IFERROR(IF($G317=Tabelid!$L$6,$E317*AA317,IFERROR($E317*AA317/SUM($J317:$AB317)*(Eksplikatsioon!AF318)/SUMPRODUCT($J317:$AB317,Eksplikatsioon!$O318:$AG318),"")),"")</f>
        <v/>
      </c>
      <c r="AU317" s="52" t="str">
        <f>IFERROR(IF($G317=Tabelid!$L$6,$E317*AB317,IFERROR($E317*AB317/SUM($J317:$AB317)*(Eksplikatsioon!AG318)/SUMPRODUCT($J317:$AB317,Eksplikatsioon!$O318:$AG318),"")),"")</f>
        <v/>
      </c>
    </row>
    <row r="318" spans="1:47" x14ac:dyDescent="0.25">
      <c r="A318" s="38" t="str">
        <f>IF(Eksplikatsioon!A319=0,"",Eksplikatsioon!A319)</f>
        <v/>
      </c>
      <c r="B318" s="38" t="str">
        <f>IF(Eksplikatsioon!B319=0,"",Eksplikatsioon!B319)</f>
        <v/>
      </c>
      <c r="C318" s="38" t="str">
        <f>IF(Eksplikatsioon!C319=0,"",Eksplikatsioon!C319)</f>
        <v/>
      </c>
      <c r="D318" s="38" t="str">
        <f>IF(Eksplikatsioon!D319=0,"",Eksplikatsioon!D319)</f>
        <v/>
      </c>
      <c r="E318" s="38" t="str">
        <f>IF(Eksplikatsioon!F319=0,"",Eksplikatsioon!F319)</f>
        <v/>
      </c>
      <c r="F318" s="38" t="str">
        <f>IF(Eksplikatsioon!H319=0,"",Eksplikatsioon!H319)</f>
        <v/>
      </c>
      <c r="G318" s="38" t="str">
        <f>IF(Eksplikatsioon!J319=0,"",Eksplikatsioon!J319)</f>
        <v/>
      </c>
      <c r="H318" s="38" t="str">
        <f>IF(Eksplikatsioon!K319=0,"",Eksplikatsioon!K319)</f>
        <v/>
      </c>
      <c r="I318" s="38" t="str">
        <f>IF(Eksplikatsioon!L319=0,"",Eksplikatsioon!L319)</f>
        <v/>
      </c>
      <c r="J318" s="52"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52"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52"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52"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52"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52"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52"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52"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52"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52"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52"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52"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52"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52"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52"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52"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52"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52"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52"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52" t="str">
        <f>IFERROR(IF($G318=Tabelid!$L$6,$E318*J318,IFERROR($E318*J318/SUM($J318:$AB318)*(Eksplikatsioon!O319)/SUMPRODUCT($J318:$AB318,Eksplikatsioon!$O319:$AG319),"")),"")</f>
        <v/>
      </c>
      <c r="AD318" s="52" t="str">
        <f>IFERROR(IF($G318=Tabelid!$L$6,$E318*K318,IFERROR($E318*K318/SUM($J318:$AB318)*(Eksplikatsioon!P319)/SUMPRODUCT($J318:$AB318,Eksplikatsioon!$O319:$AG319),"")),"")</f>
        <v/>
      </c>
      <c r="AE318" s="52" t="str">
        <f>IFERROR(IF($G318=Tabelid!$L$6,$E318*L318,IFERROR($E318*L318/SUM($J318:$AB318)*(Eksplikatsioon!Q319)/SUMPRODUCT($J318:$AB318,Eksplikatsioon!$O319:$AG319),"")),"")</f>
        <v/>
      </c>
      <c r="AF318" s="52" t="str">
        <f>IFERROR(IF($G318=Tabelid!$L$6,$E318*M318,IFERROR($E318*M318/SUM($J318:$AB318)*(Eksplikatsioon!R319)/SUMPRODUCT($J318:$AB318,Eksplikatsioon!$O319:$AG319),"")),"")</f>
        <v/>
      </c>
      <c r="AG318" s="52" t="str">
        <f>IFERROR(IF($G318=Tabelid!$L$6,$E318*N318,IFERROR($E318*N318/SUM($J318:$AB318)*(Eksplikatsioon!S319)/SUMPRODUCT($J318:$AB318,Eksplikatsioon!$O319:$AG319),"")),"")</f>
        <v/>
      </c>
      <c r="AH318" s="52" t="str">
        <f>IFERROR(IF($G318=Tabelid!$L$6,$E318*O318,IFERROR($E318*O318/SUM($J318:$AB318)*(Eksplikatsioon!T319)/SUMPRODUCT($J318:$AB318,Eksplikatsioon!$O319:$AG319),"")),"")</f>
        <v/>
      </c>
      <c r="AI318" s="52" t="str">
        <f>IFERROR(IF($G318=Tabelid!$L$6,$E318*P318,IFERROR($E318*P318/SUM($J318:$AB318)*(Eksplikatsioon!U319)/SUMPRODUCT($J318:$AB318,Eksplikatsioon!$O319:$AG319),"")),"")</f>
        <v/>
      </c>
      <c r="AJ318" s="52" t="str">
        <f>IFERROR(IF($G318=Tabelid!$L$6,$E318*Q318,IFERROR($E318*Q318/SUM($J318:$AB318)*(Eksplikatsioon!V319)/SUMPRODUCT($J318:$AB318,Eksplikatsioon!$O319:$AG319),"")),"")</f>
        <v/>
      </c>
      <c r="AK318" s="52" t="str">
        <f>IFERROR(IF($G318=Tabelid!$L$6,$E318*R318,IFERROR($E318*R318/SUM($J318:$AB318)*(Eksplikatsioon!W319)/SUMPRODUCT($J318:$AB318,Eksplikatsioon!$O319:$AG319),"")),"")</f>
        <v/>
      </c>
      <c r="AL318" s="52" t="str">
        <f>IFERROR(IF($G318=Tabelid!$L$6,$E318*S318,IFERROR($E318*S318/SUM($J318:$AB318)*(Eksplikatsioon!X319)/SUMPRODUCT($J318:$AB318,Eksplikatsioon!$O319:$AG319),"")),"")</f>
        <v/>
      </c>
      <c r="AM318" s="52" t="str">
        <f>IFERROR(IF($G318=Tabelid!$L$6,$E318*T318,IFERROR($E318*T318/SUM($J318:$AB318)*(Eksplikatsioon!Y319)/SUMPRODUCT($J318:$AB318,Eksplikatsioon!$O319:$AG319),"")),"")</f>
        <v/>
      </c>
      <c r="AN318" s="52" t="str">
        <f>IFERROR(IF($G318=Tabelid!$L$6,$E318*U318,IFERROR($E318*U318/SUM($J318:$AB318)*(Eksplikatsioon!Z319)/SUMPRODUCT($J318:$AB318,Eksplikatsioon!$O319:$AG319),"")),"")</f>
        <v/>
      </c>
      <c r="AO318" s="52" t="str">
        <f>IFERROR(IF($G318=Tabelid!$L$6,$E318*V318,IFERROR($E318*V318/SUM($J318:$AB318)*(Eksplikatsioon!AA319)/SUMPRODUCT($J318:$AB318,Eksplikatsioon!$O319:$AG319),"")),"")</f>
        <v/>
      </c>
      <c r="AP318" s="52" t="str">
        <f>IFERROR(IF($G318=Tabelid!$L$6,$E318*W318,IFERROR($E318*W318/SUM($J318:$AB318)*(Eksplikatsioon!AB319)/SUMPRODUCT($J318:$AB318,Eksplikatsioon!$O319:$AG319),"")),"")</f>
        <v/>
      </c>
      <c r="AQ318" s="52" t="str">
        <f>IFERROR(IF($G318=Tabelid!$L$6,$E318*X318,IFERROR($E318*X318/SUM($J318:$AB318)*(Eksplikatsioon!AC319)/SUMPRODUCT($J318:$AB318,Eksplikatsioon!$O319:$AG319),"")),"")</f>
        <v/>
      </c>
      <c r="AR318" s="52" t="str">
        <f>IFERROR(IF($G318=Tabelid!$L$6,$E318*Y318,IFERROR($E318*Y318/SUM($J318:$AB318)*(Eksplikatsioon!AD319)/SUMPRODUCT($J318:$AB318,Eksplikatsioon!$O319:$AG319),"")),"")</f>
        <v/>
      </c>
      <c r="AS318" s="52" t="str">
        <f>IFERROR(IF($G318=Tabelid!$L$6,$E318*Z318,IFERROR($E318*Z318/SUM($J318:$AB318)*(Eksplikatsioon!AE319)/SUMPRODUCT($J318:$AB318,Eksplikatsioon!$O319:$AG319),"")),"")</f>
        <v/>
      </c>
      <c r="AT318" s="52" t="str">
        <f>IFERROR(IF($G318=Tabelid!$L$6,$E318*AA318,IFERROR($E318*AA318/SUM($J318:$AB318)*(Eksplikatsioon!AF319)/SUMPRODUCT($J318:$AB318,Eksplikatsioon!$O319:$AG319),"")),"")</f>
        <v/>
      </c>
      <c r="AU318" s="52" t="str">
        <f>IFERROR(IF($G318=Tabelid!$L$6,$E318*AB318,IFERROR($E318*AB318/SUM($J318:$AB318)*(Eksplikatsioon!AG319)/SUMPRODUCT($J318:$AB318,Eksplikatsioon!$O319:$AG319),"")),"")</f>
        <v/>
      </c>
    </row>
    <row r="319" spans="1:47" x14ac:dyDescent="0.25">
      <c r="A319" s="38" t="str">
        <f>IF(Eksplikatsioon!A320=0,"",Eksplikatsioon!A320)</f>
        <v/>
      </c>
      <c r="B319" s="38" t="str">
        <f>IF(Eksplikatsioon!B320=0,"",Eksplikatsioon!B320)</f>
        <v/>
      </c>
      <c r="C319" s="38" t="str">
        <f>IF(Eksplikatsioon!C320=0,"",Eksplikatsioon!C320)</f>
        <v/>
      </c>
      <c r="D319" s="38" t="str">
        <f>IF(Eksplikatsioon!D320=0,"",Eksplikatsioon!D320)</f>
        <v/>
      </c>
      <c r="E319" s="38" t="str">
        <f>IF(Eksplikatsioon!F320=0,"",Eksplikatsioon!F320)</f>
        <v/>
      </c>
      <c r="F319" s="38" t="str">
        <f>IF(Eksplikatsioon!H320=0,"",Eksplikatsioon!H320)</f>
        <v/>
      </c>
      <c r="G319" s="38" t="str">
        <f>IF(Eksplikatsioon!J320=0,"",Eksplikatsioon!J320)</f>
        <v/>
      </c>
      <c r="H319" s="38" t="str">
        <f>IF(Eksplikatsioon!K320=0,"",Eksplikatsioon!K320)</f>
        <v/>
      </c>
      <c r="I319" s="38" t="str">
        <f>IF(Eksplikatsioon!L320=0,"",Eksplikatsioon!L320)</f>
        <v/>
      </c>
      <c r="J319" s="52"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52"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52"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52"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52"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52"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52"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52"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52"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52"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52"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52"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52"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52"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52"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52"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52"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52"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52"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52" t="str">
        <f>IFERROR(IF($G319=Tabelid!$L$6,$E319*J319,IFERROR($E319*J319/SUM($J319:$AB319)*(Eksplikatsioon!O320)/SUMPRODUCT($J319:$AB319,Eksplikatsioon!$O320:$AG320),"")),"")</f>
        <v/>
      </c>
      <c r="AD319" s="52" t="str">
        <f>IFERROR(IF($G319=Tabelid!$L$6,$E319*K319,IFERROR($E319*K319/SUM($J319:$AB319)*(Eksplikatsioon!P320)/SUMPRODUCT($J319:$AB319,Eksplikatsioon!$O320:$AG320),"")),"")</f>
        <v/>
      </c>
      <c r="AE319" s="52" t="str">
        <f>IFERROR(IF($G319=Tabelid!$L$6,$E319*L319,IFERROR($E319*L319/SUM($J319:$AB319)*(Eksplikatsioon!Q320)/SUMPRODUCT($J319:$AB319,Eksplikatsioon!$O320:$AG320),"")),"")</f>
        <v/>
      </c>
      <c r="AF319" s="52" t="str">
        <f>IFERROR(IF($G319=Tabelid!$L$6,$E319*M319,IFERROR($E319*M319/SUM($J319:$AB319)*(Eksplikatsioon!R320)/SUMPRODUCT($J319:$AB319,Eksplikatsioon!$O320:$AG320),"")),"")</f>
        <v/>
      </c>
      <c r="AG319" s="52" t="str">
        <f>IFERROR(IF($G319=Tabelid!$L$6,$E319*N319,IFERROR($E319*N319/SUM($J319:$AB319)*(Eksplikatsioon!S320)/SUMPRODUCT($J319:$AB319,Eksplikatsioon!$O320:$AG320),"")),"")</f>
        <v/>
      </c>
      <c r="AH319" s="52" t="str">
        <f>IFERROR(IF($G319=Tabelid!$L$6,$E319*O319,IFERROR($E319*O319/SUM($J319:$AB319)*(Eksplikatsioon!T320)/SUMPRODUCT($J319:$AB319,Eksplikatsioon!$O320:$AG320),"")),"")</f>
        <v/>
      </c>
      <c r="AI319" s="52" t="str">
        <f>IFERROR(IF($G319=Tabelid!$L$6,$E319*P319,IFERROR($E319*P319/SUM($J319:$AB319)*(Eksplikatsioon!U320)/SUMPRODUCT($J319:$AB319,Eksplikatsioon!$O320:$AG320),"")),"")</f>
        <v/>
      </c>
      <c r="AJ319" s="52" t="str">
        <f>IFERROR(IF($G319=Tabelid!$L$6,$E319*Q319,IFERROR($E319*Q319/SUM($J319:$AB319)*(Eksplikatsioon!V320)/SUMPRODUCT($J319:$AB319,Eksplikatsioon!$O320:$AG320),"")),"")</f>
        <v/>
      </c>
      <c r="AK319" s="52" t="str">
        <f>IFERROR(IF($G319=Tabelid!$L$6,$E319*R319,IFERROR($E319*R319/SUM($J319:$AB319)*(Eksplikatsioon!W320)/SUMPRODUCT($J319:$AB319,Eksplikatsioon!$O320:$AG320),"")),"")</f>
        <v/>
      </c>
      <c r="AL319" s="52" t="str">
        <f>IFERROR(IF($G319=Tabelid!$L$6,$E319*S319,IFERROR($E319*S319/SUM($J319:$AB319)*(Eksplikatsioon!X320)/SUMPRODUCT($J319:$AB319,Eksplikatsioon!$O320:$AG320),"")),"")</f>
        <v/>
      </c>
      <c r="AM319" s="52" t="str">
        <f>IFERROR(IF($G319=Tabelid!$L$6,$E319*T319,IFERROR($E319*T319/SUM($J319:$AB319)*(Eksplikatsioon!Y320)/SUMPRODUCT($J319:$AB319,Eksplikatsioon!$O320:$AG320),"")),"")</f>
        <v/>
      </c>
      <c r="AN319" s="52" t="str">
        <f>IFERROR(IF($G319=Tabelid!$L$6,$E319*U319,IFERROR($E319*U319/SUM($J319:$AB319)*(Eksplikatsioon!Z320)/SUMPRODUCT($J319:$AB319,Eksplikatsioon!$O320:$AG320),"")),"")</f>
        <v/>
      </c>
      <c r="AO319" s="52" t="str">
        <f>IFERROR(IF($G319=Tabelid!$L$6,$E319*V319,IFERROR($E319*V319/SUM($J319:$AB319)*(Eksplikatsioon!AA320)/SUMPRODUCT($J319:$AB319,Eksplikatsioon!$O320:$AG320),"")),"")</f>
        <v/>
      </c>
      <c r="AP319" s="52" t="str">
        <f>IFERROR(IF($G319=Tabelid!$L$6,$E319*W319,IFERROR($E319*W319/SUM($J319:$AB319)*(Eksplikatsioon!AB320)/SUMPRODUCT($J319:$AB319,Eksplikatsioon!$O320:$AG320),"")),"")</f>
        <v/>
      </c>
      <c r="AQ319" s="52" t="str">
        <f>IFERROR(IF($G319=Tabelid!$L$6,$E319*X319,IFERROR($E319*X319/SUM($J319:$AB319)*(Eksplikatsioon!AC320)/SUMPRODUCT($J319:$AB319,Eksplikatsioon!$O320:$AG320),"")),"")</f>
        <v/>
      </c>
      <c r="AR319" s="52" t="str">
        <f>IFERROR(IF($G319=Tabelid!$L$6,$E319*Y319,IFERROR($E319*Y319/SUM($J319:$AB319)*(Eksplikatsioon!AD320)/SUMPRODUCT($J319:$AB319,Eksplikatsioon!$O320:$AG320),"")),"")</f>
        <v/>
      </c>
      <c r="AS319" s="52" t="str">
        <f>IFERROR(IF($G319=Tabelid!$L$6,$E319*Z319,IFERROR($E319*Z319/SUM($J319:$AB319)*(Eksplikatsioon!AE320)/SUMPRODUCT($J319:$AB319,Eksplikatsioon!$O320:$AG320),"")),"")</f>
        <v/>
      </c>
      <c r="AT319" s="52" t="str">
        <f>IFERROR(IF($G319=Tabelid!$L$6,$E319*AA319,IFERROR($E319*AA319/SUM($J319:$AB319)*(Eksplikatsioon!AF320)/SUMPRODUCT($J319:$AB319,Eksplikatsioon!$O320:$AG320),"")),"")</f>
        <v/>
      </c>
      <c r="AU319" s="52" t="str">
        <f>IFERROR(IF($G319=Tabelid!$L$6,$E319*AB319,IFERROR($E319*AB319/SUM($J319:$AB319)*(Eksplikatsioon!AG320)/SUMPRODUCT($J319:$AB319,Eksplikatsioon!$O320:$AG320),"")),"")</f>
        <v/>
      </c>
    </row>
    <row r="320" spans="1:47" x14ac:dyDescent="0.25">
      <c r="A320" s="38" t="str">
        <f>IF(Eksplikatsioon!A321=0,"",Eksplikatsioon!A321)</f>
        <v/>
      </c>
      <c r="B320" s="38" t="str">
        <f>IF(Eksplikatsioon!B321=0,"",Eksplikatsioon!B321)</f>
        <v/>
      </c>
      <c r="C320" s="38" t="str">
        <f>IF(Eksplikatsioon!C321=0,"",Eksplikatsioon!C321)</f>
        <v/>
      </c>
      <c r="D320" s="38" t="str">
        <f>IF(Eksplikatsioon!D321=0,"",Eksplikatsioon!D321)</f>
        <v/>
      </c>
      <c r="E320" s="38" t="str">
        <f>IF(Eksplikatsioon!F321=0,"",Eksplikatsioon!F321)</f>
        <v/>
      </c>
      <c r="F320" s="38" t="str">
        <f>IF(Eksplikatsioon!H321=0,"",Eksplikatsioon!H321)</f>
        <v/>
      </c>
      <c r="G320" s="38" t="str">
        <f>IF(Eksplikatsioon!J321=0,"",Eksplikatsioon!J321)</f>
        <v/>
      </c>
      <c r="H320" s="38" t="str">
        <f>IF(Eksplikatsioon!K321=0,"",Eksplikatsioon!K321)</f>
        <v/>
      </c>
      <c r="I320" s="38" t="str">
        <f>IF(Eksplikatsioon!L321=0,"",Eksplikatsioon!L321)</f>
        <v/>
      </c>
      <c r="J320" s="52"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52"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52"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52"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52"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52"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52"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52"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52"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52"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52"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52"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52"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52"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52"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52"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52"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52"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52"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52" t="str">
        <f>IFERROR(IF($G320=Tabelid!$L$6,$E320*J320,IFERROR($E320*J320/SUM($J320:$AB320)*(Eksplikatsioon!O321)/SUMPRODUCT($J320:$AB320,Eksplikatsioon!$O321:$AG321),"")),"")</f>
        <v/>
      </c>
      <c r="AD320" s="52" t="str">
        <f>IFERROR(IF($G320=Tabelid!$L$6,$E320*K320,IFERROR($E320*K320/SUM($J320:$AB320)*(Eksplikatsioon!P321)/SUMPRODUCT($J320:$AB320,Eksplikatsioon!$O321:$AG321),"")),"")</f>
        <v/>
      </c>
      <c r="AE320" s="52" t="str">
        <f>IFERROR(IF($G320=Tabelid!$L$6,$E320*L320,IFERROR($E320*L320/SUM($J320:$AB320)*(Eksplikatsioon!Q321)/SUMPRODUCT($J320:$AB320,Eksplikatsioon!$O321:$AG321),"")),"")</f>
        <v/>
      </c>
      <c r="AF320" s="52" t="str">
        <f>IFERROR(IF($G320=Tabelid!$L$6,$E320*M320,IFERROR($E320*M320/SUM($J320:$AB320)*(Eksplikatsioon!R321)/SUMPRODUCT($J320:$AB320,Eksplikatsioon!$O321:$AG321),"")),"")</f>
        <v/>
      </c>
      <c r="AG320" s="52" t="str">
        <f>IFERROR(IF($G320=Tabelid!$L$6,$E320*N320,IFERROR($E320*N320/SUM($J320:$AB320)*(Eksplikatsioon!S321)/SUMPRODUCT($J320:$AB320,Eksplikatsioon!$O321:$AG321),"")),"")</f>
        <v/>
      </c>
      <c r="AH320" s="52" t="str">
        <f>IFERROR(IF($G320=Tabelid!$L$6,$E320*O320,IFERROR($E320*O320/SUM($J320:$AB320)*(Eksplikatsioon!T321)/SUMPRODUCT($J320:$AB320,Eksplikatsioon!$O321:$AG321),"")),"")</f>
        <v/>
      </c>
      <c r="AI320" s="52" t="str">
        <f>IFERROR(IF($G320=Tabelid!$L$6,$E320*P320,IFERROR($E320*P320/SUM($J320:$AB320)*(Eksplikatsioon!U321)/SUMPRODUCT($J320:$AB320,Eksplikatsioon!$O321:$AG321),"")),"")</f>
        <v/>
      </c>
      <c r="AJ320" s="52" t="str">
        <f>IFERROR(IF($G320=Tabelid!$L$6,$E320*Q320,IFERROR($E320*Q320/SUM($J320:$AB320)*(Eksplikatsioon!V321)/SUMPRODUCT($J320:$AB320,Eksplikatsioon!$O321:$AG321),"")),"")</f>
        <v/>
      </c>
      <c r="AK320" s="52" t="str">
        <f>IFERROR(IF($G320=Tabelid!$L$6,$E320*R320,IFERROR($E320*R320/SUM($J320:$AB320)*(Eksplikatsioon!W321)/SUMPRODUCT($J320:$AB320,Eksplikatsioon!$O321:$AG321),"")),"")</f>
        <v/>
      </c>
      <c r="AL320" s="52" t="str">
        <f>IFERROR(IF($G320=Tabelid!$L$6,$E320*S320,IFERROR($E320*S320/SUM($J320:$AB320)*(Eksplikatsioon!X321)/SUMPRODUCT($J320:$AB320,Eksplikatsioon!$O321:$AG321),"")),"")</f>
        <v/>
      </c>
      <c r="AM320" s="52" t="str">
        <f>IFERROR(IF($G320=Tabelid!$L$6,$E320*T320,IFERROR($E320*T320/SUM($J320:$AB320)*(Eksplikatsioon!Y321)/SUMPRODUCT($J320:$AB320,Eksplikatsioon!$O321:$AG321),"")),"")</f>
        <v/>
      </c>
      <c r="AN320" s="52" t="str">
        <f>IFERROR(IF($G320=Tabelid!$L$6,$E320*U320,IFERROR($E320*U320/SUM($J320:$AB320)*(Eksplikatsioon!Z321)/SUMPRODUCT($J320:$AB320,Eksplikatsioon!$O321:$AG321),"")),"")</f>
        <v/>
      </c>
      <c r="AO320" s="52" t="str">
        <f>IFERROR(IF($G320=Tabelid!$L$6,$E320*V320,IFERROR($E320*V320/SUM($J320:$AB320)*(Eksplikatsioon!AA321)/SUMPRODUCT($J320:$AB320,Eksplikatsioon!$O321:$AG321),"")),"")</f>
        <v/>
      </c>
      <c r="AP320" s="52" t="str">
        <f>IFERROR(IF($G320=Tabelid!$L$6,$E320*W320,IFERROR($E320*W320/SUM($J320:$AB320)*(Eksplikatsioon!AB321)/SUMPRODUCT($J320:$AB320,Eksplikatsioon!$O321:$AG321),"")),"")</f>
        <v/>
      </c>
      <c r="AQ320" s="52" t="str">
        <f>IFERROR(IF($G320=Tabelid!$L$6,$E320*X320,IFERROR($E320*X320/SUM($J320:$AB320)*(Eksplikatsioon!AC321)/SUMPRODUCT($J320:$AB320,Eksplikatsioon!$O321:$AG321),"")),"")</f>
        <v/>
      </c>
      <c r="AR320" s="52" t="str">
        <f>IFERROR(IF($G320=Tabelid!$L$6,$E320*Y320,IFERROR($E320*Y320/SUM($J320:$AB320)*(Eksplikatsioon!AD321)/SUMPRODUCT($J320:$AB320,Eksplikatsioon!$O321:$AG321),"")),"")</f>
        <v/>
      </c>
      <c r="AS320" s="52" t="str">
        <f>IFERROR(IF($G320=Tabelid!$L$6,$E320*Z320,IFERROR($E320*Z320/SUM($J320:$AB320)*(Eksplikatsioon!AE321)/SUMPRODUCT($J320:$AB320,Eksplikatsioon!$O321:$AG321),"")),"")</f>
        <v/>
      </c>
      <c r="AT320" s="52" t="str">
        <f>IFERROR(IF($G320=Tabelid!$L$6,$E320*AA320,IFERROR($E320*AA320/SUM($J320:$AB320)*(Eksplikatsioon!AF321)/SUMPRODUCT($J320:$AB320,Eksplikatsioon!$O321:$AG321),"")),"")</f>
        <v/>
      </c>
      <c r="AU320" s="52" t="str">
        <f>IFERROR(IF($G320=Tabelid!$L$6,$E320*AB320,IFERROR($E320*AB320/SUM($J320:$AB320)*(Eksplikatsioon!AG321)/SUMPRODUCT($J320:$AB320,Eksplikatsioon!$O321:$AG321),"")),"")</f>
        <v/>
      </c>
    </row>
    <row r="321" spans="1:47" x14ac:dyDescent="0.25">
      <c r="A321" s="38" t="str">
        <f>IF(Eksplikatsioon!A322=0,"",Eksplikatsioon!A322)</f>
        <v/>
      </c>
      <c r="B321" s="38" t="str">
        <f>IF(Eksplikatsioon!B322=0,"",Eksplikatsioon!B322)</f>
        <v/>
      </c>
      <c r="C321" s="38" t="str">
        <f>IF(Eksplikatsioon!C322=0,"",Eksplikatsioon!C322)</f>
        <v/>
      </c>
      <c r="D321" s="38" t="str">
        <f>IF(Eksplikatsioon!D322=0,"",Eksplikatsioon!D322)</f>
        <v/>
      </c>
      <c r="E321" s="38" t="str">
        <f>IF(Eksplikatsioon!F322=0,"",Eksplikatsioon!F322)</f>
        <v/>
      </c>
      <c r="F321" s="38" t="str">
        <f>IF(Eksplikatsioon!H322=0,"",Eksplikatsioon!H322)</f>
        <v/>
      </c>
      <c r="G321" s="38" t="str">
        <f>IF(Eksplikatsioon!J322=0,"",Eksplikatsioon!J322)</f>
        <v/>
      </c>
      <c r="H321" s="38" t="str">
        <f>IF(Eksplikatsioon!K322=0,"",Eksplikatsioon!K322)</f>
        <v/>
      </c>
      <c r="I321" s="38" t="str">
        <f>IF(Eksplikatsioon!L322=0,"",Eksplikatsioon!L322)</f>
        <v/>
      </c>
      <c r="J321" s="52"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52"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52"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52"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52"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52"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52"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52"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52"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52"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52"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52"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52"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52"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52"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52"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52"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52"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52"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52" t="str">
        <f>IFERROR(IF($G321=Tabelid!$L$6,$E321*J321,IFERROR($E321*J321/SUM($J321:$AB321)*(Eksplikatsioon!O322)/SUMPRODUCT($J321:$AB321,Eksplikatsioon!$O322:$AG322),"")),"")</f>
        <v/>
      </c>
      <c r="AD321" s="52" t="str">
        <f>IFERROR(IF($G321=Tabelid!$L$6,$E321*K321,IFERROR($E321*K321/SUM($J321:$AB321)*(Eksplikatsioon!P322)/SUMPRODUCT($J321:$AB321,Eksplikatsioon!$O322:$AG322),"")),"")</f>
        <v/>
      </c>
      <c r="AE321" s="52" t="str">
        <f>IFERROR(IF($G321=Tabelid!$L$6,$E321*L321,IFERROR($E321*L321/SUM($J321:$AB321)*(Eksplikatsioon!Q322)/SUMPRODUCT($J321:$AB321,Eksplikatsioon!$O322:$AG322),"")),"")</f>
        <v/>
      </c>
      <c r="AF321" s="52" t="str">
        <f>IFERROR(IF($G321=Tabelid!$L$6,$E321*M321,IFERROR($E321*M321/SUM($J321:$AB321)*(Eksplikatsioon!R322)/SUMPRODUCT($J321:$AB321,Eksplikatsioon!$O322:$AG322),"")),"")</f>
        <v/>
      </c>
      <c r="AG321" s="52" t="str">
        <f>IFERROR(IF($G321=Tabelid!$L$6,$E321*N321,IFERROR($E321*N321/SUM($J321:$AB321)*(Eksplikatsioon!S322)/SUMPRODUCT($J321:$AB321,Eksplikatsioon!$O322:$AG322),"")),"")</f>
        <v/>
      </c>
      <c r="AH321" s="52" t="str">
        <f>IFERROR(IF($G321=Tabelid!$L$6,$E321*O321,IFERROR($E321*O321/SUM($J321:$AB321)*(Eksplikatsioon!T322)/SUMPRODUCT($J321:$AB321,Eksplikatsioon!$O322:$AG322),"")),"")</f>
        <v/>
      </c>
      <c r="AI321" s="52" t="str">
        <f>IFERROR(IF($G321=Tabelid!$L$6,$E321*P321,IFERROR($E321*P321/SUM($J321:$AB321)*(Eksplikatsioon!U322)/SUMPRODUCT($J321:$AB321,Eksplikatsioon!$O322:$AG322),"")),"")</f>
        <v/>
      </c>
      <c r="AJ321" s="52" t="str">
        <f>IFERROR(IF($G321=Tabelid!$L$6,$E321*Q321,IFERROR($E321*Q321/SUM($J321:$AB321)*(Eksplikatsioon!V322)/SUMPRODUCT($J321:$AB321,Eksplikatsioon!$O322:$AG322),"")),"")</f>
        <v/>
      </c>
      <c r="AK321" s="52" t="str">
        <f>IFERROR(IF($G321=Tabelid!$L$6,$E321*R321,IFERROR($E321*R321/SUM($J321:$AB321)*(Eksplikatsioon!W322)/SUMPRODUCT($J321:$AB321,Eksplikatsioon!$O322:$AG322),"")),"")</f>
        <v/>
      </c>
      <c r="AL321" s="52" t="str">
        <f>IFERROR(IF($G321=Tabelid!$L$6,$E321*S321,IFERROR($E321*S321/SUM($J321:$AB321)*(Eksplikatsioon!X322)/SUMPRODUCT($J321:$AB321,Eksplikatsioon!$O322:$AG322),"")),"")</f>
        <v/>
      </c>
      <c r="AM321" s="52" t="str">
        <f>IFERROR(IF($G321=Tabelid!$L$6,$E321*T321,IFERROR($E321*T321/SUM($J321:$AB321)*(Eksplikatsioon!Y322)/SUMPRODUCT($J321:$AB321,Eksplikatsioon!$O322:$AG322),"")),"")</f>
        <v/>
      </c>
      <c r="AN321" s="52" t="str">
        <f>IFERROR(IF($G321=Tabelid!$L$6,$E321*U321,IFERROR($E321*U321/SUM($J321:$AB321)*(Eksplikatsioon!Z322)/SUMPRODUCT($J321:$AB321,Eksplikatsioon!$O322:$AG322),"")),"")</f>
        <v/>
      </c>
      <c r="AO321" s="52" t="str">
        <f>IFERROR(IF($G321=Tabelid!$L$6,$E321*V321,IFERROR($E321*V321/SUM($J321:$AB321)*(Eksplikatsioon!AA322)/SUMPRODUCT($J321:$AB321,Eksplikatsioon!$O322:$AG322),"")),"")</f>
        <v/>
      </c>
      <c r="AP321" s="52" t="str">
        <f>IFERROR(IF($G321=Tabelid!$L$6,$E321*W321,IFERROR($E321*W321/SUM($J321:$AB321)*(Eksplikatsioon!AB322)/SUMPRODUCT($J321:$AB321,Eksplikatsioon!$O322:$AG322),"")),"")</f>
        <v/>
      </c>
      <c r="AQ321" s="52" t="str">
        <f>IFERROR(IF($G321=Tabelid!$L$6,$E321*X321,IFERROR($E321*X321/SUM($J321:$AB321)*(Eksplikatsioon!AC322)/SUMPRODUCT($J321:$AB321,Eksplikatsioon!$O322:$AG322),"")),"")</f>
        <v/>
      </c>
      <c r="AR321" s="52" t="str">
        <f>IFERROR(IF($G321=Tabelid!$L$6,$E321*Y321,IFERROR($E321*Y321/SUM($J321:$AB321)*(Eksplikatsioon!AD322)/SUMPRODUCT($J321:$AB321,Eksplikatsioon!$O322:$AG322),"")),"")</f>
        <v/>
      </c>
      <c r="AS321" s="52" t="str">
        <f>IFERROR(IF($G321=Tabelid!$L$6,$E321*Z321,IFERROR($E321*Z321/SUM($J321:$AB321)*(Eksplikatsioon!AE322)/SUMPRODUCT($J321:$AB321,Eksplikatsioon!$O322:$AG322),"")),"")</f>
        <v/>
      </c>
      <c r="AT321" s="52" t="str">
        <f>IFERROR(IF($G321=Tabelid!$L$6,$E321*AA321,IFERROR($E321*AA321/SUM($J321:$AB321)*(Eksplikatsioon!AF322)/SUMPRODUCT($J321:$AB321,Eksplikatsioon!$O322:$AG322),"")),"")</f>
        <v/>
      </c>
      <c r="AU321" s="52" t="str">
        <f>IFERROR(IF($G321=Tabelid!$L$6,$E321*AB321,IFERROR($E321*AB321/SUM($J321:$AB321)*(Eksplikatsioon!AG322)/SUMPRODUCT($J321:$AB321,Eksplikatsioon!$O322:$AG322),"")),"")</f>
        <v/>
      </c>
    </row>
    <row r="322" spans="1:47" x14ac:dyDescent="0.25">
      <c r="A322" s="38" t="str">
        <f>IF(Eksplikatsioon!A323=0,"",Eksplikatsioon!A323)</f>
        <v/>
      </c>
      <c r="B322" s="38" t="str">
        <f>IF(Eksplikatsioon!B323=0,"",Eksplikatsioon!B323)</f>
        <v/>
      </c>
      <c r="C322" s="38" t="str">
        <f>IF(Eksplikatsioon!C323=0,"",Eksplikatsioon!C323)</f>
        <v/>
      </c>
      <c r="D322" s="38" t="str">
        <f>IF(Eksplikatsioon!D323=0,"",Eksplikatsioon!D323)</f>
        <v/>
      </c>
      <c r="E322" s="38" t="str">
        <f>IF(Eksplikatsioon!F323=0,"",Eksplikatsioon!F323)</f>
        <v/>
      </c>
      <c r="F322" s="38" t="str">
        <f>IF(Eksplikatsioon!H323=0,"",Eksplikatsioon!H323)</f>
        <v/>
      </c>
      <c r="G322" s="38" t="str">
        <f>IF(Eksplikatsioon!J323=0,"",Eksplikatsioon!J323)</f>
        <v/>
      </c>
      <c r="H322" s="38" t="str">
        <f>IF(Eksplikatsioon!K323=0,"",Eksplikatsioon!K323)</f>
        <v/>
      </c>
      <c r="I322" s="38" t="str">
        <f>IF(Eksplikatsioon!L323=0,"",Eksplikatsioon!L323)</f>
        <v/>
      </c>
      <c r="J322" s="52"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52"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52"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52"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52"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52"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52"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52"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52"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52"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52"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52"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52"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52"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52"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52"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52"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52"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52"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52" t="str">
        <f>IFERROR(IF($G322=Tabelid!$L$6,$E322*J322,IFERROR($E322*J322/SUM($J322:$AB322)*(Eksplikatsioon!O323)/SUMPRODUCT($J322:$AB322,Eksplikatsioon!$O323:$AG323),"")),"")</f>
        <v/>
      </c>
      <c r="AD322" s="52" t="str">
        <f>IFERROR(IF($G322=Tabelid!$L$6,$E322*K322,IFERROR($E322*K322/SUM($J322:$AB322)*(Eksplikatsioon!P323)/SUMPRODUCT($J322:$AB322,Eksplikatsioon!$O323:$AG323),"")),"")</f>
        <v/>
      </c>
      <c r="AE322" s="52" t="str">
        <f>IFERROR(IF($G322=Tabelid!$L$6,$E322*L322,IFERROR($E322*L322/SUM($J322:$AB322)*(Eksplikatsioon!Q323)/SUMPRODUCT($J322:$AB322,Eksplikatsioon!$O323:$AG323),"")),"")</f>
        <v/>
      </c>
      <c r="AF322" s="52" t="str">
        <f>IFERROR(IF($G322=Tabelid!$L$6,$E322*M322,IFERROR($E322*M322/SUM($J322:$AB322)*(Eksplikatsioon!R323)/SUMPRODUCT($J322:$AB322,Eksplikatsioon!$O323:$AG323),"")),"")</f>
        <v/>
      </c>
      <c r="AG322" s="52" t="str">
        <f>IFERROR(IF($G322=Tabelid!$L$6,$E322*N322,IFERROR($E322*N322/SUM($J322:$AB322)*(Eksplikatsioon!S323)/SUMPRODUCT($J322:$AB322,Eksplikatsioon!$O323:$AG323),"")),"")</f>
        <v/>
      </c>
      <c r="AH322" s="52" t="str">
        <f>IFERROR(IF($G322=Tabelid!$L$6,$E322*O322,IFERROR($E322*O322/SUM($J322:$AB322)*(Eksplikatsioon!T323)/SUMPRODUCT($J322:$AB322,Eksplikatsioon!$O323:$AG323),"")),"")</f>
        <v/>
      </c>
      <c r="AI322" s="52" t="str">
        <f>IFERROR(IF($G322=Tabelid!$L$6,$E322*P322,IFERROR($E322*P322/SUM($J322:$AB322)*(Eksplikatsioon!U323)/SUMPRODUCT($J322:$AB322,Eksplikatsioon!$O323:$AG323),"")),"")</f>
        <v/>
      </c>
      <c r="AJ322" s="52" t="str">
        <f>IFERROR(IF($G322=Tabelid!$L$6,$E322*Q322,IFERROR($E322*Q322/SUM($J322:$AB322)*(Eksplikatsioon!V323)/SUMPRODUCT($J322:$AB322,Eksplikatsioon!$O323:$AG323),"")),"")</f>
        <v/>
      </c>
      <c r="AK322" s="52" t="str">
        <f>IFERROR(IF($G322=Tabelid!$L$6,$E322*R322,IFERROR($E322*R322/SUM($J322:$AB322)*(Eksplikatsioon!W323)/SUMPRODUCT($J322:$AB322,Eksplikatsioon!$O323:$AG323),"")),"")</f>
        <v/>
      </c>
      <c r="AL322" s="52" t="str">
        <f>IFERROR(IF($G322=Tabelid!$L$6,$E322*S322,IFERROR($E322*S322/SUM($J322:$AB322)*(Eksplikatsioon!X323)/SUMPRODUCT($J322:$AB322,Eksplikatsioon!$O323:$AG323),"")),"")</f>
        <v/>
      </c>
      <c r="AM322" s="52" t="str">
        <f>IFERROR(IF($G322=Tabelid!$L$6,$E322*T322,IFERROR($E322*T322/SUM($J322:$AB322)*(Eksplikatsioon!Y323)/SUMPRODUCT($J322:$AB322,Eksplikatsioon!$O323:$AG323),"")),"")</f>
        <v/>
      </c>
      <c r="AN322" s="52" t="str">
        <f>IFERROR(IF($G322=Tabelid!$L$6,$E322*U322,IFERROR($E322*U322/SUM($J322:$AB322)*(Eksplikatsioon!Z323)/SUMPRODUCT($J322:$AB322,Eksplikatsioon!$O323:$AG323),"")),"")</f>
        <v/>
      </c>
      <c r="AO322" s="52" t="str">
        <f>IFERROR(IF($G322=Tabelid!$L$6,$E322*V322,IFERROR($E322*V322/SUM($J322:$AB322)*(Eksplikatsioon!AA323)/SUMPRODUCT($J322:$AB322,Eksplikatsioon!$O323:$AG323),"")),"")</f>
        <v/>
      </c>
      <c r="AP322" s="52" t="str">
        <f>IFERROR(IF($G322=Tabelid!$L$6,$E322*W322,IFERROR($E322*W322/SUM($J322:$AB322)*(Eksplikatsioon!AB323)/SUMPRODUCT($J322:$AB322,Eksplikatsioon!$O323:$AG323),"")),"")</f>
        <v/>
      </c>
      <c r="AQ322" s="52" t="str">
        <f>IFERROR(IF($G322=Tabelid!$L$6,$E322*X322,IFERROR($E322*X322/SUM($J322:$AB322)*(Eksplikatsioon!AC323)/SUMPRODUCT($J322:$AB322,Eksplikatsioon!$O323:$AG323),"")),"")</f>
        <v/>
      </c>
      <c r="AR322" s="52" t="str">
        <f>IFERROR(IF($G322=Tabelid!$L$6,$E322*Y322,IFERROR($E322*Y322/SUM($J322:$AB322)*(Eksplikatsioon!AD323)/SUMPRODUCT($J322:$AB322,Eksplikatsioon!$O323:$AG323),"")),"")</f>
        <v/>
      </c>
      <c r="AS322" s="52" t="str">
        <f>IFERROR(IF($G322=Tabelid!$L$6,$E322*Z322,IFERROR($E322*Z322/SUM($J322:$AB322)*(Eksplikatsioon!AE323)/SUMPRODUCT($J322:$AB322,Eksplikatsioon!$O323:$AG323),"")),"")</f>
        <v/>
      </c>
      <c r="AT322" s="52" t="str">
        <f>IFERROR(IF($G322=Tabelid!$L$6,$E322*AA322,IFERROR($E322*AA322/SUM($J322:$AB322)*(Eksplikatsioon!AF323)/SUMPRODUCT($J322:$AB322,Eksplikatsioon!$O323:$AG323),"")),"")</f>
        <v/>
      </c>
      <c r="AU322" s="52" t="str">
        <f>IFERROR(IF($G322=Tabelid!$L$6,$E322*AB322,IFERROR($E322*AB322/SUM($J322:$AB322)*(Eksplikatsioon!AG323)/SUMPRODUCT($J322:$AB322,Eksplikatsioon!$O323:$AG323),"")),"")</f>
        <v/>
      </c>
    </row>
    <row r="323" spans="1:47" x14ac:dyDescent="0.25">
      <c r="A323" s="38" t="str">
        <f>IF(Eksplikatsioon!A324=0,"",Eksplikatsioon!A324)</f>
        <v/>
      </c>
      <c r="B323" s="38" t="str">
        <f>IF(Eksplikatsioon!B324=0,"",Eksplikatsioon!B324)</f>
        <v/>
      </c>
      <c r="C323" s="38" t="str">
        <f>IF(Eksplikatsioon!C324=0,"",Eksplikatsioon!C324)</f>
        <v/>
      </c>
      <c r="D323" s="38" t="str">
        <f>IF(Eksplikatsioon!D324=0,"",Eksplikatsioon!D324)</f>
        <v/>
      </c>
      <c r="E323" s="38" t="str">
        <f>IF(Eksplikatsioon!F324=0,"",Eksplikatsioon!F324)</f>
        <v/>
      </c>
      <c r="F323" s="38" t="str">
        <f>IF(Eksplikatsioon!H324=0,"",Eksplikatsioon!H324)</f>
        <v/>
      </c>
      <c r="G323" s="38" t="str">
        <f>IF(Eksplikatsioon!J324=0,"",Eksplikatsioon!J324)</f>
        <v/>
      </c>
      <c r="H323" s="38" t="str">
        <f>IF(Eksplikatsioon!K324=0,"",Eksplikatsioon!K324)</f>
        <v/>
      </c>
      <c r="I323" s="38" t="str">
        <f>IF(Eksplikatsioon!L324=0,"",Eksplikatsioon!L324)</f>
        <v/>
      </c>
      <c r="J323" s="52"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52"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52"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52"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52"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52"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52"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52"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52"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52"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52"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52"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52"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52"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52"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52"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52"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52"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52"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52" t="str">
        <f>IFERROR(IF($G323=Tabelid!$L$6,$E323*J323,IFERROR($E323*J323/SUM($J323:$AB323)*(Eksplikatsioon!O324)/SUMPRODUCT($J323:$AB323,Eksplikatsioon!$O324:$AG324),"")),"")</f>
        <v/>
      </c>
      <c r="AD323" s="52" t="str">
        <f>IFERROR(IF($G323=Tabelid!$L$6,$E323*K323,IFERROR($E323*K323/SUM($J323:$AB323)*(Eksplikatsioon!P324)/SUMPRODUCT($J323:$AB323,Eksplikatsioon!$O324:$AG324),"")),"")</f>
        <v/>
      </c>
      <c r="AE323" s="52" t="str">
        <f>IFERROR(IF($G323=Tabelid!$L$6,$E323*L323,IFERROR($E323*L323/SUM($J323:$AB323)*(Eksplikatsioon!Q324)/SUMPRODUCT($J323:$AB323,Eksplikatsioon!$O324:$AG324),"")),"")</f>
        <v/>
      </c>
      <c r="AF323" s="52" t="str">
        <f>IFERROR(IF($G323=Tabelid!$L$6,$E323*M323,IFERROR($E323*M323/SUM($J323:$AB323)*(Eksplikatsioon!R324)/SUMPRODUCT($J323:$AB323,Eksplikatsioon!$O324:$AG324),"")),"")</f>
        <v/>
      </c>
      <c r="AG323" s="52" t="str">
        <f>IFERROR(IF($G323=Tabelid!$L$6,$E323*N323,IFERROR($E323*N323/SUM($J323:$AB323)*(Eksplikatsioon!S324)/SUMPRODUCT($J323:$AB323,Eksplikatsioon!$O324:$AG324),"")),"")</f>
        <v/>
      </c>
      <c r="AH323" s="52" t="str">
        <f>IFERROR(IF($G323=Tabelid!$L$6,$E323*O323,IFERROR($E323*O323/SUM($J323:$AB323)*(Eksplikatsioon!T324)/SUMPRODUCT($J323:$AB323,Eksplikatsioon!$O324:$AG324),"")),"")</f>
        <v/>
      </c>
      <c r="AI323" s="52" t="str">
        <f>IFERROR(IF($G323=Tabelid!$L$6,$E323*P323,IFERROR($E323*P323/SUM($J323:$AB323)*(Eksplikatsioon!U324)/SUMPRODUCT($J323:$AB323,Eksplikatsioon!$O324:$AG324),"")),"")</f>
        <v/>
      </c>
      <c r="AJ323" s="52" t="str">
        <f>IFERROR(IF($G323=Tabelid!$L$6,$E323*Q323,IFERROR($E323*Q323/SUM($J323:$AB323)*(Eksplikatsioon!V324)/SUMPRODUCT($J323:$AB323,Eksplikatsioon!$O324:$AG324),"")),"")</f>
        <v/>
      </c>
      <c r="AK323" s="52" t="str">
        <f>IFERROR(IF($G323=Tabelid!$L$6,$E323*R323,IFERROR($E323*R323/SUM($J323:$AB323)*(Eksplikatsioon!W324)/SUMPRODUCT($J323:$AB323,Eksplikatsioon!$O324:$AG324),"")),"")</f>
        <v/>
      </c>
      <c r="AL323" s="52" t="str">
        <f>IFERROR(IF($G323=Tabelid!$L$6,$E323*S323,IFERROR($E323*S323/SUM($J323:$AB323)*(Eksplikatsioon!X324)/SUMPRODUCT($J323:$AB323,Eksplikatsioon!$O324:$AG324),"")),"")</f>
        <v/>
      </c>
      <c r="AM323" s="52" t="str">
        <f>IFERROR(IF($G323=Tabelid!$L$6,$E323*T323,IFERROR($E323*T323/SUM($J323:$AB323)*(Eksplikatsioon!Y324)/SUMPRODUCT($J323:$AB323,Eksplikatsioon!$O324:$AG324),"")),"")</f>
        <v/>
      </c>
      <c r="AN323" s="52" t="str">
        <f>IFERROR(IF($G323=Tabelid!$L$6,$E323*U323,IFERROR($E323*U323/SUM($J323:$AB323)*(Eksplikatsioon!Z324)/SUMPRODUCT($J323:$AB323,Eksplikatsioon!$O324:$AG324),"")),"")</f>
        <v/>
      </c>
      <c r="AO323" s="52" t="str">
        <f>IFERROR(IF($G323=Tabelid!$L$6,$E323*V323,IFERROR($E323*V323/SUM($J323:$AB323)*(Eksplikatsioon!AA324)/SUMPRODUCT($J323:$AB323,Eksplikatsioon!$O324:$AG324),"")),"")</f>
        <v/>
      </c>
      <c r="AP323" s="52" t="str">
        <f>IFERROR(IF($G323=Tabelid!$L$6,$E323*W323,IFERROR($E323*W323/SUM($J323:$AB323)*(Eksplikatsioon!AB324)/SUMPRODUCT($J323:$AB323,Eksplikatsioon!$O324:$AG324),"")),"")</f>
        <v/>
      </c>
      <c r="AQ323" s="52" t="str">
        <f>IFERROR(IF($G323=Tabelid!$L$6,$E323*X323,IFERROR($E323*X323/SUM($J323:$AB323)*(Eksplikatsioon!AC324)/SUMPRODUCT($J323:$AB323,Eksplikatsioon!$O324:$AG324),"")),"")</f>
        <v/>
      </c>
      <c r="AR323" s="52" t="str">
        <f>IFERROR(IF($G323=Tabelid!$L$6,$E323*Y323,IFERROR($E323*Y323/SUM($J323:$AB323)*(Eksplikatsioon!AD324)/SUMPRODUCT($J323:$AB323,Eksplikatsioon!$O324:$AG324),"")),"")</f>
        <v/>
      </c>
      <c r="AS323" s="52" t="str">
        <f>IFERROR(IF($G323=Tabelid!$L$6,$E323*Z323,IFERROR($E323*Z323/SUM($J323:$AB323)*(Eksplikatsioon!AE324)/SUMPRODUCT($J323:$AB323,Eksplikatsioon!$O324:$AG324),"")),"")</f>
        <v/>
      </c>
      <c r="AT323" s="52" t="str">
        <f>IFERROR(IF($G323=Tabelid!$L$6,$E323*AA323,IFERROR($E323*AA323/SUM($J323:$AB323)*(Eksplikatsioon!AF324)/SUMPRODUCT($J323:$AB323,Eksplikatsioon!$O324:$AG324),"")),"")</f>
        <v/>
      </c>
      <c r="AU323" s="52" t="str">
        <f>IFERROR(IF($G323=Tabelid!$L$6,$E323*AB323,IFERROR($E323*AB323/SUM($J323:$AB323)*(Eksplikatsioon!AG324)/SUMPRODUCT($J323:$AB323,Eksplikatsioon!$O324:$AG324),"")),"")</f>
        <v/>
      </c>
    </row>
    <row r="324" spans="1:47" x14ac:dyDescent="0.25">
      <c r="A324" s="38" t="str">
        <f>IF(Eksplikatsioon!A325=0,"",Eksplikatsioon!A325)</f>
        <v/>
      </c>
      <c r="B324" s="38" t="str">
        <f>IF(Eksplikatsioon!B325=0,"",Eksplikatsioon!B325)</f>
        <v/>
      </c>
      <c r="C324" s="38" t="str">
        <f>IF(Eksplikatsioon!C325=0,"",Eksplikatsioon!C325)</f>
        <v/>
      </c>
      <c r="D324" s="38" t="str">
        <f>IF(Eksplikatsioon!D325=0,"",Eksplikatsioon!D325)</f>
        <v/>
      </c>
      <c r="E324" s="38" t="str">
        <f>IF(Eksplikatsioon!F325=0,"",Eksplikatsioon!F325)</f>
        <v/>
      </c>
      <c r="F324" s="38" t="str">
        <f>IF(Eksplikatsioon!H325=0,"",Eksplikatsioon!H325)</f>
        <v/>
      </c>
      <c r="G324" s="38" t="str">
        <f>IF(Eksplikatsioon!J325=0,"",Eksplikatsioon!J325)</f>
        <v/>
      </c>
      <c r="H324" s="38" t="str">
        <f>IF(Eksplikatsioon!K325=0,"",Eksplikatsioon!K325)</f>
        <v/>
      </c>
      <c r="I324" s="38" t="str">
        <f>IF(Eksplikatsioon!L325=0,"",Eksplikatsioon!L325)</f>
        <v/>
      </c>
      <c r="J324" s="52"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52"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52"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52"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52"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52"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52"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52"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52"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52"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52"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52"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52"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52"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52"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52"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52"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52"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52"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52" t="str">
        <f>IFERROR(IF($G324=Tabelid!$L$6,$E324*J324,IFERROR($E324*J324/SUM($J324:$AB324)*(Eksplikatsioon!O325)/SUMPRODUCT($J324:$AB324,Eksplikatsioon!$O325:$AG325),"")),"")</f>
        <v/>
      </c>
      <c r="AD324" s="52" t="str">
        <f>IFERROR(IF($G324=Tabelid!$L$6,$E324*K324,IFERROR($E324*K324/SUM($J324:$AB324)*(Eksplikatsioon!P325)/SUMPRODUCT($J324:$AB324,Eksplikatsioon!$O325:$AG325),"")),"")</f>
        <v/>
      </c>
      <c r="AE324" s="52" t="str">
        <f>IFERROR(IF($G324=Tabelid!$L$6,$E324*L324,IFERROR($E324*L324/SUM($J324:$AB324)*(Eksplikatsioon!Q325)/SUMPRODUCT($J324:$AB324,Eksplikatsioon!$O325:$AG325),"")),"")</f>
        <v/>
      </c>
      <c r="AF324" s="52" t="str">
        <f>IFERROR(IF($G324=Tabelid!$L$6,$E324*M324,IFERROR($E324*M324/SUM($J324:$AB324)*(Eksplikatsioon!R325)/SUMPRODUCT($J324:$AB324,Eksplikatsioon!$O325:$AG325),"")),"")</f>
        <v/>
      </c>
      <c r="AG324" s="52" t="str">
        <f>IFERROR(IF($G324=Tabelid!$L$6,$E324*N324,IFERROR($E324*N324/SUM($J324:$AB324)*(Eksplikatsioon!S325)/SUMPRODUCT($J324:$AB324,Eksplikatsioon!$O325:$AG325),"")),"")</f>
        <v/>
      </c>
      <c r="AH324" s="52" t="str">
        <f>IFERROR(IF($G324=Tabelid!$L$6,$E324*O324,IFERROR($E324*O324/SUM($J324:$AB324)*(Eksplikatsioon!T325)/SUMPRODUCT($J324:$AB324,Eksplikatsioon!$O325:$AG325),"")),"")</f>
        <v/>
      </c>
      <c r="AI324" s="52" t="str">
        <f>IFERROR(IF($G324=Tabelid!$L$6,$E324*P324,IFERROR($E324*P324/SUM($J324:$AB324)*(Eksplikatsioon!U325)/SUMPRODUCT($J324:$AB324,Eksplikatsioon!$O325:$AG325),"")),"")</f>
        <v/>
      </c>
      <c r="AJ324" s="52" t="str">
        <f>IFERROR(IF($G324=Tabelid!$L$6,$E324*Q324,IFERROR($E324*Q324/SUM($J324:$AB324)*(Eksplikatsioon!V325)/SUMPRODUCT($J324:$AB324,Eksplikatsioon!$O325:$AG325),"")),"")</f>
        <v/>
      </c>
      <c r="AK324" s="52" t="str">
        <f>IFERROR(IF($G324=Tabelid!$L$6,$E324*R324,IFERROR($E324*R324/SUM($J324:$AB324)*(Eksplikatsioon!W325)/SUMPRODUCT($J324:$AB324,Eksplikatsioon!$O325:$AG325),"")),"")</f>
        <v/>
      </c>
      <c r="AL324" s="52" t="str">
        <f>IFERROR(IF($G324=Tabelid!$L$6,$E324*S324,IFERROR($E324*S324/SUM($J324:$AB324)*(Eksplikatsioon!X325)/SUMPRODUCT($J324:$AB324,Eksplikatsioon!$O325:$AG325),"")),"")</f>
        <v/>
      </c>
      <c r="AM324" s="52" t="str">
        <f>IFERROR(IF($G324=Tabelid!$L$6,$E324*T324,IFERROR($E324*T324/SUM($J324:$AB324)*(Eksplikatsioon!Y325)/SUMPRODUCT($J324:$AB324,Eksplikatsioon!$O325:$AG325),"")),"")</f>
        <v/>
      </c>
      <c r="AN324" s="52" t="str">
        <f>IFERROR(IF($G324=Tabelid!$L$6,$E324*U324,IFERROR($E324*U324/SUM($J324:$AB324)*(Eksplikatsioon!Z325)/SUMPRODUCT($J324:$AB324,Eksplikatsioon!$O325:$AG325),"")),"")</f>
        <v/>
      </c>
      <c r="AO324" s="52" t="str">
        <f>IFERROR(IF($G324=Tabelid!$L$6,$E324*V324,IFERROR($E324*V324/SUM($J324:$AB324)*(Eksplikatsioon!AA325)/SUMPRODUCT($J324:$AB324,Eksplikatsioon!$O325:$AG325),"")),"")</f>
        <v/>
      </c>
      <c r="AP324" s="52" t="str">
        <f>IFERROR(IF($G324=Tabelid!$L$6,$E324*W324,IFERROR($E324*W324/SUM($J324:$AB324)*(Eksplikatsioon!AB325)/SUMPRODUCT($J324:$AB324,Eksplikatsioon!$O325:$AG325),"")),"")</f>
        <v/>
      </c>
      <c r="AQ324" s="52" t="str">
        <f>IFERROR(IF($G324=Tabelid!$L$6,$E324*X324,IFERROR($E324*X324/SUM($J324:$AB324)*(Eksplikatsioon!AC325)/SUMPRODUCT($J324:$AB324,Eksplikatsioon!$O325:$AG325),"")),"")</f>
        <v/>
      </c>
      <c r="AR324" s="52" t="str">
        <f>IFERROR(IF($G324=Tabelid!$L$6,$E324*Y324,IFERROR($E324*Y324/SUM($J324:$AB324)*(Eksplikatsioon!AD325)/SUMPRODUCT($J324:$AB324,Eksplikatsioon!$O325:$AG325),"")),"")</f>
        <v/>
      </c>
      <c r="AS324" s="52" t="str">
        <f>IFERROR(IF($G324=Tabelid!$L$6,$E324*Z324,IFERROR($E324*Z324/SUM($J324:$AB324)*(Eksplikatsioon!AE325)/SUMPRODUCT($J324:$AB324,Eksplikatsioon!$O325:$AG325),"")),"")</f>
        <v/>
      </c>
      <c r="AT324" s="52" t="str">
        <f>IFERROR(IF($G324=Tabelid!$L$6,$E324*AA324,IFERROR($E324*AA324/SUM($J324:$AB324)*(Eksplikatsioon!AF325)/SUMPRODUCT($J324:$AB324,Eksplikatsioon!$O325:$AG325),"")),"")</f>
        <v/>
      </c>
      <c r="AU324" s="52" t="str">
        <f>IFERROR(IF($G324=Tabelid!$L$6,$E324*AB324,IFERROR($E324*AB324/SUM($J324:$AB324)*(Eksplikatsioon!AG325)/SUMPRODUCT($J324:$AB324,Eksplikatsioon!$O325:$AG325),"")),"")</f>
        <v/>
      </c>
    </row>
    <row r="325" spans="1:47" x14ac:dyDescent="0.25">
      <c r="A325" s="38" t="str">
        <f>IF(Eksplikatsioon!A326=0,"",Eksplikatsioon!A326)</f>
        <v/>
      </c>
      <c r="B325" s="38" t="str">
        <f>IF(Eksplikatsioon!B326=0,"",Eksplikatsioon!B326)</f>
        <v/>
      </c>
      <c r="C325" s="38" t="str">
        <f>IF(Eksplikatsioon!C326=0,"",Eksplikatsioon!C326)</f>
        <v/>
      </c>
      <c r="D325" s="38" t="str">
        <f>IF(Eksplikatsioon!D326=0,"",Eksplikatsioon!D326)</f>
        <v/>
      </c>
      <c r="E325" s="38" t="str">
        <f>IF(Eksplikatsioon!F326=0,"",Eksplikatsioon!F326)</f>
        <v/>
      </c>
      <c r="F325" s="38" t="str">
        <f>IF(Eksplikatsioon!H326=0,"",Eksplikatsioon!H326)</f>
        <v/>
      </c>
      <c r="G325" s="38" t="str">
        <f>IF(Eksplikatsioon!J326=0,"",Eksplikatsioon!J326)</f>
        <v/>
      </c>
      <c r="H325" s="38" t="str">
        <f>IF(Eksplikatsioon!K326=0,"",Eksplikatsioon!K326)</f>
        <v/>
      </c>
      <c r="I325" s="38" t="str">
        <f>IF(Eksplikatsioon!L326=0,"",Eksplikatsioon!L326)</f>
        <v/>
      </c>
      <c r="J325" s="52"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52"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52"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52"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52"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52"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52"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52"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52"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52"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52"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52"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52"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52"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52"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52"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52"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52"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52"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52" t="str">
        <f>IFERROR(IF($G325=Tabelid!$L$6,$E325*J325,IFERROR($E325*J325/SUM($J325:$AB325)*(Eksplikatsioon!O326)/SUMPRODUCT($J325:$AB325,Eksplikatsioon!$O326:$AG326),"")),"")</f>
        <v/>
      </c>
      <c r="AD325" s="52" t="str">
        <f>IFERROR(IF($G325=Tabelid!$L$6,$E325*K325,IFERROR($E325*K325/SUM($J325:$AB325)*(Eksplikatsioon!P326)/SUMPRODUCT($J325:$AB325,Eksplikatsioon!$O326:$AG326),"")),"")</f>
        <v/>
      </c>
      <c r="AE325" s="52" t="str">
        <f>IFERROR(IF($G325=Tabelid!$L$6,$E325*L325,IFERROR($E325*L325/SUM($J325:$AB325)*(Eksplikatsioon!Q326)/SUMPRODUCT($J325:$AB325,Eksplikatsioon!$O326:$AG326),"")),"")</f>
        <v/>
      </c>
      <c r="AF325" s="52" t="str">
        <f>IFERROR(IF($G325=Tabelid!$L$6,$E325*M325,IFERROR($E325*M325/SUM($J325:$AB325)*(Eksplikatsioon!R326)/SUMPRODUCT($J325:$AB325,Eksplikatsioon!$O326:$AG326),"")),"")</f>
        <v/>
      </c>
      <c r="AG325" s="52" t="str">
        <f>IFERROR(IF($G325=Tabelid!$L$6,$E325*N325,IFERROR($E325*N325/SUM($J325:$AB325)*(Eksplikatsioon!S326)/SUMPRODUCT($J325:$AB325,Eksplikatsioon!$O326:$AG326),"")),"")</f>
        <v/>
      </c>
      <c r="AH325" s="52" t="str">
        <f>IFERROR(IF($G325=Tabelid!$L$6,$E325*O325,IFERROR($E325*O325/SUM($J325:$AB325)*(Eksplikatsioon!T326)/SUMPRODUCT($J325:$AB325,Eksplikatsioon!$O326:$AG326),"")),"")</f>
        <v/>
      </c>
      <c r="AI325" s="52" t="str">
        <f>IFERROR(IF($G325=Tabelid!$L$6,$E325*P325,IFERROR($E325*P325/SUM($J325:$AB325)*(Eksplikatsioon!U326)/SUMPRODUCT($J325:$AB325,Eksplikatsioon!$O326:$AG326),"")),"")</f>
        <v/>
      </c>
      <c r="AJ325" s="52" t="str">
        <f>IFERROR(IF($G325=Tabelid!$L$6,$E325*Q325,IFERROR($E325*Q325/SUM($J325:$AB325)*(Eksplikatsioon!V326)/SUMPRODUCT($J325:$AB325,Eksplikatsioon!$O326:$AG326),"")),"")</f>
        <v/>
      </c>
      <c r="AK325" s="52" t="str">
        <f>IFERROR(IF($G325=Tabelid!$L$6,$E325*R325,IFERROR($E325*R325/SUM($J325:$AB325)*(Eksplikatsioon!W326)/SUMPRODUCT($J325:$AB325,Eksplikatsioon!$O326:$AG326),"")),"")</f>
        <v/>
      </c>
      <c r="AL325" s="52" t="str">
        <f>IFERROR(IF($G325=Tabelid!$L$6,$E325*S325,IFERROR($E325*S325/SUM($J325:$AB325)*(Eksplikatsioon!X326)/SUMPRODUCT($J325:$AB325,Eksplikatsioon!$O326:$AG326),"")),"")</f>
        <v/>
      </c>
      <c r="AM325" s="52" t="str">
        <f>IFERROR(IF($G325=Tabelid!$L$6,$E325*T325,IFERROR($E325*T325/SUM($J325:$AB325)*(Eksplikatsioon!Y326)/SUMPRODUCT($J325:$AB325,Eksplikatsioon!$O326:$AG326),"")),"")</f>
        <v/>
      </c>
      <c r="AN325" s="52" t="str">
        <f>IFERROR(IF($G325=Tabelid!$L$6,$E325*U325,IFERROR($E325*U325/SUM($J325:$AB325)*(Eksplikatsioon!Z326)/SUMPRODUCT($J325:$AB325,Eksplikatsioon!$O326:$AG326),"")),"")</f>
        <v/>
      </c>
      <c r="AO325" s="52" t="str">
        <f>IFERROR(IF($G325=Tabelid!$L$6,$E325*V325,IFERROR($E325*V325/SUM($J325:$AB325)*(Eksplikatsioon!AA326)/SUMPRODUCT($J325:$AB325,Eksplikatsioon!$O326:$AG326),"")),"")</f>
        <v/>
      </c>
      <c r="AP325" s="52" t="str">
        <f>IFERROR(IF($G325=Tabelid!$L$6,$E325*W325,IFERROR($E325*W325/SUM($J325:$AB325)*(Eksplikatsioon!AB326)/SUMPRODUCT($J325:$AB325,Eksplikatsioon!$O326:$AG326),"")),"")</f>
        <v/>
      </c>
      <c r="AQ325" s="52" t="str">
        <f>IFERROR(IF($G325=Tabelid!$L$6,$E325*X325,IFERROR($E325*X325/SUM($J325:$AB325)*(Eksplikatsioon!AC326)/SUMPRODUCT($J325:$AB325,Eksplikatsioon!$O326:$AG326),"")),"")</f>
        <v/>
      </c>
      <c r="AR325" s="52" t="str">
        <f>IFERROR(IF($G325=Tabelid!$L$6,$E325*Y325,IFERROR($E325*Y325/SUM($J325:$AB325)*(Eksplikatsioon!AD326)/SUMPRODUCT($J325:$AB325,Eksplikatsioon!$O326:$AG326),"")),"")</f>
        <v/>
      </c>
      <c r="AS325" s="52" t="str">
        <f>IFERROR(IF($G325=Tabelid!$L$6,$E325*Z325,IFERROR($E325*Z325/SUM($J325:$AB325)*(Eksplikatsioon!AE326)/SUMPRODUCT($J325:$AB325,Eksplikatsioon!$O326:$AG326),"")),"")</f>
        <v/>
      </c>
      <c r="AT325" s="52" t="str">
        <f>IFERROR(IF($G325=Tabelid!$L$6,$E325*AA325,IFERROR($E325*AA325/SUM($J325:$AB325)*(Eksplikatsioon!AF326)/SUMPRODUCT($J325:$AB325,Eksplikatsioon!$O326:$AG326),"")),"")</f>
        <v/>
      </c>
      <c r="AU325" s="52" t="str">
        <f>IFERROR(IF($G325=Tabelid!$L$6,$E325*AB325,IFERROR($E325*AB325/SUM($J325:$AB325)*(Eksplikatsioon!AG326)/SUMPRODUCT($J325:$AB325,Eksplikatsioon!$O326:$AG326),"")),"")</f>
        <v/>
      </c>
    </row>
    <row r="326" spans="1:47" x14ac:dyDescent="0.25">
      <c r="A326" s="38" t="str">
        <f>IF(Eksplikatsioon!A327=0,"",Eksplikatsioon!A327)</f>
        <v/>
      </c>
      <c r="B326" s="38" t="str">
        <f>IF(Eksplikatsioon!B327=0,"",Eksplikatsioon!B327)</f>
        <v/>
      </c>
      <c r="C326" s="38" t="str">
        <f>IF(Eksplikatsioon!C327=0,"",Eksplikatsioon!C327)</f>
        <v/>
      </c>
      <c r="D326" s="38" t="str">
        <f>IF(Eksplikatsioon!D327=0,"",Eksplikatsioon!D327)</f>
        <v/>
      </c>
      <c r="E326" s="38" t="str">
        <f>IF(Eksplikatsioon!F327=0,"",Eksplikatsioon!F327)</f>
        <v/>
      </c>
      <c r="F326" s="38" t="str">
        <f>IF(Eksplikatsioon!H327=0,"",Eksplikatsioon!H327)</f>
        <v/>
      </c>
      <c r="G326" s="38" t="str">
        <f>IF(Eksplikatsioon!J327=0,"",Eksplikatsioon!J327)</f>
        <v/>
      </c>
      <c r="H326" s="38" t="str">
        <f>IF(Eksplikatsioon!K327=0,"",Eksplikatsioon!K327)</f>
        <v/>
      </c>
      <c r="I326" s="38" t="str">
        <f>IF(Eksplikatsioon!L327=0,"",Eksplikatsioon!L327)</f>
        <v/>
      </c>
      <c r="J326" s="52"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52"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52"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52"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52"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52"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52"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52"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52"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52"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52"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52"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52"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52"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52"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52"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52"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52"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52"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52" t="str">
        <f>IFERROR(IF($G326=Tabelid!$L$6,$E326*J326,IFERROR($E326*J326/SUM($J326:$AB326)*(Eksplikatsioon!O327)/SUMPRODUCT($J326:$AB326,Eksplikatsioon!$O327:$AG327),"")),"")</f>
        <v/>
      </c>
      <c r="AD326" s="52" t="str">
        <f>IFERROR(IF($G326=Tabelid!$L$6,$E326*K326,IFERROR($E326*K326/SUM($J326:$AB326)*(Eksplikatsioon!P327)/SUMPRODUCT($J326:$AB326,Eksplikatsioon!$O327:$AG327),"")),"")</f>
        <v/>
      </c>
      <c r="AE326" s="52" t="str">
        <f>IFERROR(IF($G326=Tabelid!$L$6,$E326*L326,IFERROR($E326*L326/SUM($J326:$AB326)*(Eksplikatsioon!Q327)/SUMPRODUCT($J326:$AB326,Eksplikatsioon!$O327:$AG327),"")),"")</f>
        <v/>
      </c>
      <c r="AF326" s="52" t="str">
        <f>IFERROR(IF($G326=Tabelid!$L$6,$E326*M326,IFERROR($E326*M326/SUM($J326:$AB326)*(Eksplikatsioon!R327)/SUMPRODUCT($J326:$AB326,Eksplikatsioon!$O327:$AG327),"")),"")</f>
        <v/>
      </c>
      <c r="AG326" s="52" t="str">
        <f>IFERROR(IF($G326=Tabelid!$L$6,$E326*N326,IFERROR($E326*N326/SUM($J326:$AB326)*(Eksplikatsioon!S327)/SUMPRODUCT($J326:$AB326,Eksplikatsioon!$O327:$AG327),"")),"")</f>
        <v/>
      </c>
      <c r="AH326" s="52" t="str">
        <f>IFERROR(IF($G326=Tabelid!$L$6,$E326*O326,IFERROR($E326*O326/SUM($J326:$AB326)*(Eksplikatsioon!T327)/SUMPRODUCT($J326:$AB326,Eksplikatsioon!$O327:$AG327),"")),"")</f>
        <v/>
      </c>
      <c r="AI326" s="52" t="str">
        <f>IFERROR(IF($G326=Tabelid!$L$6,$E326*P326,IFERROR($E326*P326/SUM($J326:$AB326)*(Eksplikatsioon!U327)/SUMPRODUCT($J326:$AB326,Eksplikatsioon!$O327:$AG327),"")),"")</f>
        <v/>
      </c>
      <c r="AJ326" s="52" t="str">
        <f>IFERROR(IF($G326=Tabelid!$L$6,$E326*Q326,IFERROR($E326*Q326/SUM($J326:$AB326)*(Eksplikatsioon!V327)/SUMPRODUCT($J326:$AB326,Eksplikatsioon!$O327:$AG327),"")),"")</f>
        <v/>
      </c>
      <c r="AK326" s="52" t="str">
        <f>IFERROR(IF($G326=Tabelid!$L$6,$E326*R326,IFERROR($E326*R326/SUM($J326:$AB326)*(Eksplikatsioon!W327)/SUMPRODUCT($J326:$AB326,Eksplikatsioon!$O327:$AG327),"")),"")</f>
        <v/>
      </c>
      <c r="AL326" s="52" t="str">
        <f>IFERROR(IF($G326=Tabelid!$L$6,$E326*S326,IFERROR($E326*S326/SUM($J326:$AB326)*(Eksplikatsioon!X327)/SUMPRODUCT($J326:$AB326,Eksplikatsioon!$O327:$AG327),"")),"")</f>
        <v/>
      </c>
      <c r="AM326" s="52" t="str">
        <f>IFERROR(IF($G326=Tabelid!$L$6,$E326*T326,IFERROR($E326*T326/SUM($J326:$AB326)*(Eksplikatsioon!Y327)/SUMPRODUCT($J326:$AB326,Eksplikatsioon!$O327:$AG327),"")),"")</f>
        <v/>
      </c>
      <c r="AN326" s="52" t="str">
        <f>IFERROR(IF($G326=Tabelid!$L$6,$E326*U326,IFERROR($E326*U326/SUM($J326:$AB326)*(Eksplikatsioon!Z327)/SUMPRODUCT($J326:$AB326,Eksplikatsioon!$O327:$AG327),"")),"")</f>
        <v/>
      </c>
      <c r="AO326" s="52" t="str">
        <f>IFERROR(IF($G326=Tabelid!$L$6,$E326*V326,IFERROR($E326*V326/SUM($J326:$AB326)*(Eksplikatsioon!AA327)/SUMPRODUCT($J326:$AB326,Eksplikatsioon!$O327:$AG327),"")),"")</f>
        <v/>
      </c>
      <c r="AP326" s="52" t="str">
        <f>IFERROR(IF($G326=Tabelid!$L$6,$E326*W326,IFERROR($E326*W326/SUM($J326:$AB326)*(Eksplikatsioon!AB327)/SUMPRODUCT($J326:$AB326,Eksplikatsioon!$O327:$AG327),"")),"")</f>
        <v/>
      </c>
      <c r="AQ326" s="52" t="str">
        <f>IFERROR(IF($G326=Tabelid!$L$6,$E326*X326,IFERROR($E326*X326/SUM($J326:$AB326)*(Eksplikatsioon!AC327)/SUMPRODUCT($J326:$AB326,Eksplikatsioon!$O327:$AG327),"")),"")</f>
        <v/>
      </c>
      <c r="AR326" s="52" t="str">
        <f>IFERROR(IF($G326=Tabelid!$L$6,$E326*Y326,IFERROR($E326*Y326/SUM($J326:$AB326)*(Eksplikatsioon!AD327)/SUMPRODUCT($J326:$AB326,Eksplikatsioon!$O327:$AG327),"")),"")</f>
        <v/>
      </c>
      <c r="AS326" s="52" t="str">
        <f>IFERROR(IF($G326=Tabelid!$L$6,$E326*Z326,IFERROR($E326*Z326/SUM($J326:$AB326)*(Eksplikatsioon!AE327)/SUMPRODUCT($J326:$AB326,Eksplikatsioon!$O327:$AG327),"")),"")</f>
        <v/>
      </c>
      <c r="AT326" s="52" t="str">
        <f>IFERROR(IF($G326=Tabelid!$L$6,$E326*AA326,IFERROR($E326*AA326/SUM($J326:$AB326)*(Eksplikatsioon!AF327)/SUMPRODUCT($J326:$AB326,Eksplikatsioon!$O327:$AG327),"")),"")</f>
        <v/>
      </c>
      <c r="AU326" s="52" t="str">
        <f>IFERROR(IF($G326=Tabelid!$L$6,$E326*AB326,IFERROR($E326*AB326/SUM($J326:$AB326)*(Eksplikatsioon!AG327)/SUMPRODUCT($J326:$AB326,Eksplikatsioon!$O327:$AG327),"")),"")</f>
        <v/>
      </c>
    </row>
    <row r="327" spans="1:47" x14ac:dyDescent="0.25">
      <c r="A327" s="38" t="str">
        <f>IF(Eksplikatsioon!A328=0,"",Eksplikatsioon!A328)</f>
        <v/>
      </c>
      <c r="B327" s="38" t="str">
        <f>IF(Eksplikatsioon!B328=0,"",Eksplikatsioon!B328)</f>
        <v/>
      </c>
      <c r="C327" s="38" t="str">
        <f>IF(Eksplikatsioon!C328=0,"",Eksplikatsioon!C328)</f>
        <v/>
      </c>
      <c r="D327" s="38" t="str">
        <f>IF(Eksplikatsioon!D328=0,"",Eksplikatsioon!D328)</f>
        <v/>
      </c>
      <c r="E327" s="38" t="str">
        <f>IF(Eksplikatsioon!F328=0,"",Eksplikatsioon!F328)</f>
        <v/>
      </c>
      <c r="F327" s="38" t="str">
        <f>IF(Eksplikatsioon!H328=0,"",Eksplikatsioon!H328)</f>
        <v/>
      </c>
      <c r="G327" s="38" t="str">
        <f>IF(Eksplikatsioon!J328=0,"",Eksplikatsioon!J328)</f>
        <v/>
      </c>
      <c r="H327" s="38" t="str">
        <f>IF(Eksplikatsioon!K328=0,"",Eksplikatsioon!K328)</f>
        <v/>
      </c>
      <c r="I327" s="38" t="str">
        <f>IF(Eksplikatsioon!L328=0,"",Eksplikatsioon!L328)</f>
        <v/>
      </c>
      <c r="J327" s="52"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52"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52"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52"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52"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52"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52"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52"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52"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52"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52"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52"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52"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52"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52"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52"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52"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52"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52"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52" t="str">
        <f>IFERROR(IF($G327=Tabelid!$L$6,$E327*J327,IFERROR($E327*J327/SUM($J327:$AB327)*(Eksplikatsioon!O328)/SUMPRODUCT($J327:$AB327,Eksplikatsioon!$O328:$AG328),"")),"")</f>
        <v/>
      </c>
      <c r="AD327" s="52" t="str">
        <f>IFERROR(IF($G327=Tabelid!$L$6,$E327*K327,IFERROR($E327*K327/SUM($J327:$AB327)*(Eksplikatsioon!P328)/SUMPRODUCT($J327:$AB327,Eksplikatsioon!$O328:$AG328),"")),"")</f>
        <v/>
      </c>
      <c r="AE327" s="52" t="str">
        <f>IFERROR(IF($G327=Tabelid!$L$6,$E327*L327,IFERROR($E327*L327/SUM($J327:$AB327)*(Eksplikatsioon!Q328)/SUMPRODUCT($J327:$AB327,Eksplikatsioon!$O328:$AG328),"")),"")</f>
        <v/>
      </c>
      <c r="AF327" s="52" t="str">
        <f>IFERROR(IF($G327=Tabelid!$L$6,$E327*M327,IFERROR($E327*M327/SUM($J327:$AB327)*(Eksplikatsioon!R328)/SUMPRODUCT($J327:$AB327,Eksplikatsioon!$O328:$AG328),"")),"")</f>
        <v/>
      </c>
      <c r="AG327" s="52" t="str">
        <f>IFERROR(IF($G327=Tabelid!$L$6,$E327*N327,IFERROR($E327*N327/SUM($J327:$AB327)*(Eksplikatsioon!S328)/SUMPRODUCT($J327:$AB327,Eksplikatsioon!$O328:$AG328),"")),"")</f>
        <v/>
      </c>
      <c r="AH327" s="52" t="str">
        <f>IFERROR(IF($G327=Tabelid!$L$6,$E327*O327,IFERROR($E327*O327/SUM($J327:$AB327)*(Eksplikatsioon!T328)/SUMPRODUCT($J327:$AB327,Eksplikatsioon!$O328:$AG328),"")),"")</f>
        <v/>
      </c>
      <c r="AI327" s="52" t="str">
        <f>IFERROR(IF($G327=Tabelid!$L$6,$E327*P327,IFERROR($E327*P327/SUM($J327:$AB327)*(Eksplikatsioon!U328)/SUMPRODUCT($J327:$AB327,Eksplikatsioon!$O328:$AG328),"")),"")</f>
        <v/>
      </c>
      <c r="AJ327" s="52" t="str">
        <f>IFERROR(IF($G327=Tabelid!$L$6,$E327*Q327,IFERROR($E327*Q327/SUM($J327:$AB327)*(Eksplikatsioon!V328)/SUMPRODUCT($J327:$AB327,Eksplikatsioon!$O328:$AG328),"")),"")</f>
        <v/>
      </c>
      <c r="AK327" s="52" t="str">
        <f>IFERROR(IF($G327=Tabelid!$L$6,$E327*R327,IFERROR($E327*R327/SUM($J327:$AB327)*(Eksplikatsioon!W328)/SUMPRODUCT($J327:$AB327,Eksplikatsioon!$O328:$AG328),"")),"")</f>
        <v/>
      </c>
      <c r="AL327" s="52" t="str">
        <f>IFERROR(IF($G327=Tabelid!$L$6,$E327*S327,IFERROR($E327*S327/SUM($J327:$AB327)*(Eksplikatsioon!X328)/SUMPRODUCT($J327:$AB327,Eksplikatsioon!$O328:$AG328),"")),"")</f>
        <v/>
      </c>
      <c r="AM327" s="52" t="str">
        <f>IFERROR(IF($G327=Tabelid!$L$6,$E327*T327,IFERROR($E327*T327/SUM($J327:$AB327)*(Eksplikatsioon!Y328)/SUMPRODUCT($J327:$AB327,Eksplikatsioon!$O328:$AG328),"")),"")</f>
        <v/>
      </c>
      <c r="AN327" s="52" t="str">
        <f>IFERROR(IF($G327=Tabelid!$L$6,$E327*U327,IFERROR($E327*U327/SUM($J327:$AB327)*(Eksplikatsioon!Z328)/SUMPRODUCT($J327:$AB327,Eksplikatsioon!$O328:$AG328),"")),"")</f>
        <v/>
      </c>
      <c r="AO327" s="52" t="str">
        <f>IFERROR(IF($G327=Tabelid!$L$6,$E327*V327,IFERROR($E327*V327/SUM($J327:$AB327)*(Eksplikatsioon!AA328)/SUMPRODUCT($J327:$AB327,Eksplikatsioon!$O328:$AG328),"")),"")</f>
        <v/>
      </c>
      <c r="AP327" s="52" t="str">
        <f>IFERROR(IF($G327=Tabelid!$L$6,$E327*W327,IFERROR($E327*W327/SUM($J327:$AB327)*(Eksplikatsioon!AB328)/SUMPRODUCT($J327:$AB327,Eksplikatsioon!$O328:$AG328),"")),"")</f>
        <v/>
      </c>
      <c r="AQ327" s="52" t="str">
        <f>IFERROR(IF($G327=Tabelid!$L$6,$E327*X327,IFERROR($E327*X327/SUM($J327:$AB327)*(Eksplikatsioon!AC328)/SUMPRODUCT($J327:$AB327,Eksplikatsioon!$O328:$AG328),"")),"")</f>
        <v/>
      </c>
      <c r="AR327" s="52" t="str">
        <f>IFERROR(IF($G327=Tabelid!$L$6,$E327*Y327,IFERROR($E327*Y327/SUM($J327:$AB327)*(Eksplikatsioon!AD328)/SUMPRODUCT($J327:$AB327,Eksplikatsioon!$O328:$AG328),"")),"")</f>
        <v/>
      </c>
      <c r="AS327" s="52" t="str">
        <f>IFERROR(IF($G327=Tabelid!$L$6,$E327*Z327,IFERROR($E327*Z327/SUM($J327:$AB327)*(Eksplikatsioon!AE328)/SUMPRODUCT($J327:$AB327,Eksplikatsioon!$O328:$AG328),"")),"")</f>
        <v/>
      </c>
      <c r="AT327" s="52" t="str">
        <f>IFERROR(IF($G327=Tabelid!$L$6,$E327*AA327,IFERROR($E327*AA327/SUM($J327:$AB327)*(Eksplikatsioon!AF328)/SUMPRODUCT($J327:$AB327,Eksplikatsioon!$O328:$AG328),"")),"")</f>
        <v/>
      </c>
      <c r="AU327" s="52" t="str">
        <f>IFERROR(IF($G327=Tabelid!$L$6,$E327*AB327,IFERROR($E327*AB327/SUM($J327:$AB327)*(Eksplikatsioon!AG328)/SUMPRODUCT($J327:$AB327,Eksplikatsioon!$O328:$AG328),"")),"")</f>
        <v/>
      </c>
    </row>
    <row r="328" spans="1:47" x14ac:dyDescent="0.25">
      <c r="A328" s="38" t="str">
        <f>IF(Eksplikatsioon!A329=0,"",Eksplikatsioon!A329)</f>
        <v/>
      </c>
      <c r="B328" s="38" t="str">
        <f>IF(Eksplikatsioon!B329=0,"",Eksplikatsioon!B329)</f>
        <v/>
      </c>
      <c r="C328" s="38" t="str">
        <f>IF(Eksplikatsioon!C329=0,"",Eksplikatsioon!C329)</f>
        <v/>
      </c>
      <c r="D328" s="38" t="str">
        <f>IF(Eksplikatsioon!D329=0,"",Eksplikatsioon!D329)</f>
        <v/>
      </c>
      <c r="E328" s="38" t="str">
        <f>IF(Eksplikatsioon!F329=0,"",Eksplikatsioon!F329)</f>
        <v/>
      </c>
      <c r="F328" s="38" t="str">
        <f>IF(Eksplikatsioon!H329=0,"",Eksplikatsioon!H329)</f>
        <v/>
      </c>
      <c r="G328" s="38" t="str">
        <f>IF(Eksplikatsioon!J329=0,"",Eksplikatsioon!J329)</f>
        <v/>
      </c>
      <c r="H328" s="38" t="str">
        <f>IF(Eksplikatsioon!K329=0,"",Eksplikatsioon!K329)</f>
        <v/>
      </c>
      <c r="I328" s="38" t="str">
        <f>IF(Eksplikatsioon!L329=0,"",Eksplikatsioon!L329)</f>
        <v/>
      </c>
      <c r="J328" s="52"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52"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52"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52"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52"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52"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52"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52"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52"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52"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52"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52"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52"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52"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52"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52"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52"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52"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52"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52" t="str">
        <f>IFERROR(IF($G328=Tabelid!$L$6,$E328*J328,IFERROR($E328*J328/SUM($J328:$AB328)*(Eksplikatsioon!O329)/SUMPRODUCT($J328:$AB328,Eksplikatsioon!$O329:$AG329),"")),"")</f>
        <v/>
      </c>
      <c r="AD328" s="52" t="str">
        <f>IFERROR(IF($G328=Tabelid!$L$6,$E328*K328,IFERROR($E328*K328/SUM($J328:$AB328)*(Eksplikatsioon!P329)/SUMPRODUCT($J328:$AB328,Eksplikatsioon!$O329:$AG329),"")),"")</f>
        <v/>
      </c>
      <c r="AE328" s="52" t="str">
        <f>IFERROR(IF($G328=Tabelid!$L$6,$E328*L328,IFERROR($E328*L328/SUM($J328:$AB328)*(Eksplikatsioon!Q329)/SUMPRODUCT($J328:$AB328,Eksplikatsioon!$O329:$AG329),"")),"")</f>
        <v/>
      </c>
      <c r="AF328" s="52" t="str">
        <f>IFERROR(IF($G328=Tabelid!$L$6,$E328*M328,IFERROR($E328*M328/SUM($J328:$AB328)*(Eksplikatsioon!R329)/SUMPRODUCT($J328:$AB328,Eksplikatsioon!$O329:$AG329),"")),"")</f>
        <v/>
      </c>
      <c r="AG328" s="52" t="str">
        <f>IFERROR(IF($G328=Tabelid!$L$6,$E328*N328,IFERROR($E328*N328/SUM($J328:$AB328)*(Eksplikatsioon!S329)/SUMPRODUCT($J328:$AB328,Eksplikatsioon!$O329:$AG329),"")),"")</f>
        <v/>
      </c>
      <c r="AH328" s="52" t="str">
        <f>IFERROR(IF($G328=Tabelid!$L$6,$E328*O328,IFERROR($E328*O328/SUM($J328:$AB328)*(Eksplikatsioon!T329)/SUMPRODUCT($J328:$AB328,Eksplikatsioon!$O329:$AG329),"")),"")</f>
        <v/>
      </c>
      <c r="AI328" s="52" t="str">
        <f>IFERROR(IF($G328=Tabelid!$L$6,$E328*P328,IFERROR($E328*P328/SUM($J328:$AB328)*(Eksplikatsioon!U329)/SUMPRODUCT($J328:$AB328,Eksplikatsioon!$O329:$AG329),"")),"")</f>
        <v/>
      </c>
      <c r="AJ328" s="52" t="str">
        <f>IFERROR(IF($G328=Tabelid!$L$6,$E328*Q328,IFERROR($E328*Q328/SUM($J328:$AB328)*(Eksplikatsioon!V329)/SUMPRODUCT($J328:$AB328,Eksplikatsioon!$O329:$AG329),"")),"")</f>
        <v/>
      </c>
      <c r="AK328" s="52" t="str">
        <f>IFERROR(IF($G328=Tabelid!$L$6,$E328*R328,IFERROR($E328*R328/SUM($J328:$AB328)*(Eksplikatsioon!W329)/SUMPRODUCT($J328:$AB328,Eksplikatsioon!$O329:$AG329),"")),"")</f>
        <v/>
      </c>
      <c r="AL328" s="52" t="str">
        <f>IFERROR(IF($G328=Tabelid!$L$6,$E328*S328,IFERROR($E328*S328/SUM($J328:$AB328)*(Eksplikatsioon!X329)/SUMPRODUCT($J328:$AB328,Eksplikatsioon!$O329:$AG329),"")),"")</f>
        <v/>
      </c>
      <c r="AM328" s="52" t="str">
        <f>IFERROR(IF($G328=Tabelid!$L$6,$E328*T328,IFERROR($E328*T328/SUM($J328:$AB328)*(Eksplikatsioon!Y329)/SUMPRODUCT($J328:$AB328,Eksplikatsioon!$O329:$AG329),"")),"")</f>
        <v/>
      </c>
      <c r="AN328" s="52" t="str">
        <f>IFERROR(IF($G328=Tabelid!$L$6,$E328*U328,IFERROR($E328*U328/SUM($J328:$AB328)*(Eksplikatsioon!Z329)/SUMPRODUCT($J328:$AB328,Eksplikatsioon!$O329:$AG329),"")),"")</f>
        <v/>
      </c>
      <c r="AO328" s="52" t="str">
        <f>IFERROR(IF($G328=Tabelid!$L$6,$E328*V328,IFERROR($E328*V328/SUM($J328:$AB328)*(Eksplikatsioon!AA329)/SUMPRODUCT($J328:$AB328,Eksplikatsioon!$O329:$AG329),"")),"")</f>
        <v/>
      </c>
      <c r="AP328" s="52" t="str">
        <f>IFERROR(IF($G328=Tabelid!$L$6,$E328*W328,IFERROR($E328*W328/SUM($J328:$AB328)*(Eksplikatsioon!AB329)/SUMPRODUCT($J328:$AB328,Eksplikatsioon!$O329:$AG329),"")),"")</f>
        <v/>
      </c>
      <c r="AQ328" s="52" t="str">
        <f>IFERROR(IF($G328=Tabelid!$L$6,$E328*X328,IFERROR($E328*X328/SUM($J328:$AB328)*(Eksplikatsioon!AC329)/SUMPRODUCT($J328:$AB328,Eksplikatsioon!$O329:$AG329),"")),"")</f>
        <v/>
      </c>
      <c r="AR328" s="52" t="str">
        <f>IFERROR(IF($G328=Tabelid!$L$6,$E328*Y328,IFERROR($E328*Y328/SUM($J328:$AB328)*(Eksplikatsioon!AD329)/SUMPRODUCT($J328:$AB328,Eksplikatsioon!$O329:$AG329),"")),"")</f>
        <v/>
      </c>
      <c r="AS328" s="52" t="str">
        <f>IFERROR(IF($G328=Tabelid!$L$6,$E328*Z328,IFERROR($E328*Z328/SUM($J328:$AB328)*(Eksplikatsioon!AE329)/SUMPRODUCT($J328:$AB328,Eksplikatsioon!$O329:$AG329),"")),"")</f>
        <v/>
      </c>
      <c r="AT328" s="52" t="str">
        <f>IFERROR(IF($G328=Tabelid!$L$6,$E328*AA328,IFERROR($E328*AA328/SUM($J328:$AB328)*(Eksplikatsioon!AF329)/SUMPRODUCT($J328:$AB328,Eksplikatsioon!$O329:$AG329),"")),"")</f>
        <v/>
      </c>
      <c r="AU328" s="52" t="str">
        <f>IFERROR(IF($G328=Tabelid!$L$6,$E328*AB328,IFERROR($E328*AB328/SUM($J328:$AB328)*(Eksplikatsioon!AG329)/SUMPRODUCT($J328:$AB328,Eksplikatsioon!$O329:$AG329),"")),"")</f>
        <v/>
      </c>
    </row>
    <row r="329" spans="1:47" x14ac:dyDescent="0.25">
      <c r="A329" s="38" t="str">
        <f>IF(Eksplikatsioon!A330=0,"",Eksplikatsioon!A330)</f>
        <v/>
      </c>
      <c r="B329" s="38" t="str">
        <f>IF(Eksplikatsioon!B330=0,"",Eksplikatsioon!B330)</f>
        <v/>
      </c>
      <c r="C329" s="38" t="str">
        <f>IF(Eksplikatsioon!C330=0,"",Eksplikatsioon!C330)</f>
        <v/>
      </c>
      <c r="D329" s="38" t="str">
        <f>IF(Eksplikatsioon!D330=0,"",Eksplikatsioon!D330)</f>
        <v/>
      </c>
      <c r="E329" s="38" t="str">
        <f>IF(Eksplikatsioon!F330=0,"",Eksplikatsioon!F330)</f>
        <v/>
      </c>
      <c r="F329" s="38" t="str">
        <f>IF(Eksplikatsioon!H330=0,"",Eksplikatsioon!H330)</f>
        <v/>
      </c>
      <c r="G329" s="38" t="str">
        <f>IF(Eksplikatsioon!J330=0,"",Eksplikatsioon!J330)</f>
        <v/>
      </c>
      <c r="H329" s="38" t="str">
        <f>IF(Eksplikatsioon!K330=0,"",Eksplikatsioon!K330)</f>
        <v/>
      </c>
      <c r="I329" s="38" t="str">
        <f>IF(Eksplikatsioon!L330=0,"",Eksplikatsioon!L330)</f>
        <v/>
      </c>
      <c r="J329" s="52"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52"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52"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52"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52"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52"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52"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52"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52"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52"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52"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52"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52"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52"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52"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52"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52"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52"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52"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52" t="str">
        <f>IFERROR(IF($G329=Tabelid!$L$6,$E329*J329,IFERROR($E329*J329/SUM($J329:$AB329)*(Eksplikatsioon!O330)/SUMPRODUCT($J329:$AB329,Eksplikatsioon!$O330:$AG330),"")),"")</f>
        <v/>
      </c>
      <c r="AD329" s="52" t="str">
        <f>IFERROR(IF($G329=Tabelid!$L$6,$E329*K329,IFERROR($E329*K329/SUM($J329:$AB329)*(Eksplikatsioon!P330)/SUMPRODUCT($J329:$AB329,Eksplikatsioon!$O330:$AG330),"")),"")</f>
        <v/>
      </c>
      <c r="AE329" s="52" t="str">
        <f>IFERROR(IF($G329=Tabelid!$L$6,$E329*L329,IFERROR($E329*L329/SUM($J329:$AB329)*(Eksplikatsioon!Q330)/SUMPRODUCT($J329:$AB329,Eksplikatsioon!$O330:$AG330),"")),"")</f>
        <v/>
      </c>
      <c r="AF329" s="52" t="str">
        <f>IFERROR(IF($G329=Tabelid!$L$6,$E329*M329,IFERROR($E329*M329/SUM($J329:$AB329)*(Eksplikatsioon!R330)/SUMPRODUCT($J329:$AB329,Eksplikatsioon!$O330:$AG330),"")),"")</f>
        <v/>
      </c>
      <c r="AG329" s="52" t="str">
        <f>IFERROR(IF($G329=Tabelid!$L$6,$E329*N329,IFERROR($E329*N329/SUM($J329:$AB329)*(Eksplikatsioon!S330)/SUMPRODUCT($J329:$AB329,Eksplikatsioon!$O330:$AG330),"")),"")</f>
        <v/>
      </c>
      <c r="AH329" s="52" t="str">
        <f>IFERROR(IF($G329=Tabelid!$L$6,$E329*O329,IFERROR($E329*O329/SUM($J329:$AB329)*(Eksplikatsioon!T330)/SUMPRODUCT($J329:$AB329,Eksplikatsioon!$O330:$AG330),"")),"")</f>
        <v/>
      </c>
      <c r="AI329" s="52" t="str">
        <f>IFERROR(IF($G329=Tabelid!$L$6,$E329*P329,IFERROR($E329*P329/SUM($J329:$AB329)*(Eksplikatsioon!U330)/SUMPRODUCT($J329:$AB329,Eksplikatsioon!$O330:$AG330),"")),"")</f>
        <v/>
      </c>
      <c r="AJ329" s="52" t="str">
        <f>IFERROR(IF($G329=Tabelid!$L$6,$E329*Q329,IFERROR($E329*Q329/SUM($J329:$AB329)*(Eksplikatsioon!V330)/SUMPRODUCT($J329:$AB329,Eksplikatsioon!$O330:$AG330),"")),"")</f>
        <v/>
      </c>
      <c r="AK329" s="52" t="str">
        <f>IFERROR(IF($G329=Tabelid!$L$6,$E329*R329,IFERROR($E329*R329/SUM($J329:$AB329)*(Eksplikatsioon!W330)/SUMPRODUCT($J329:$AB329,Eksplikatsioon!$O330:$AG330),"")),"")</f>
        <v/>
      </c>
      <c r="AL329" s="52" t="str">
        <f>IFERROR(IF($G329=Tabelid!$L$6,$E329*S329,IFERROR($E329*S329/SUM($J329:$AB329)*(Eksplikatsioon!X330)/SUMPRODUCT($J329:$AB329,Eksplikatsioon!$O330:$AG330),"")),"")</f>
        <v/>
      </c>
      <c r="AM329" s="52" t="str">
        <f>IFERROR(IF($G329=Tabelid!$L$6,$E329*T329,IFERROR($E329*T329/SUM($J329:$AB329)*(Eksplikatsioon!Y330)/SUMPRODUCT($J329:$AB329,Eksplikatsioon!$O330:$AG330),"")),"")</f>
        <v/>
      </c>
      <c r="AN329" s="52" t="str">
        <f>IFERROR(IF($G329=Tabelid!$L$6,$E329*U329,IFERROR($E329*U329/SUM($J329:$AB329)*(Eksplikatsioon!Z330)/SUMPRODUCT($J329:$AB329,Eksplikatsioon!$O330:$AG330),"")),"")</f>
        <v/>
      </c>
      <c r="AO329" s="52" t="str">
        <f>IFERROR(IF($G329=Tabelid!$L$6,$E329*V329,IFERROR($E329*V329/SUM($J329:$AB329)*(Eksplikatsioon!AA330)/SUMPRODUCT($J329:$AB329,Eksplikatsioon!$O330:$AG330),"")),"")</f>
        <v/>
      </c>
      <c r="AP329" s="52" t="str">
        <f>IFERROR(IF($G329=Tabelid!$L$6,$E329*W329,IFERROR($E329*W329/SUM($J329:$AB329)*(Eksplikatsioon!AB330)/SUMPRODUCT($J329:$AB329,Eksplikatsioon!$O330:$AG330),"")),"")</f>
        <v/>
      </c>
      <c r="AQ329" s="52" t="str">
        <f>IFERROR(IF($G329=Tabelid!$L$6,$E329*X329,IFERROR($E329*X329/SUM($J329:$AB329)*(Eksplikatsioon!AC330)/SUMPRODUCT($J329:$AB329,Eksplikatsioon!$O330:$AG330),"")),"")</f>
        <v/>
      </c>
      <c r="AR329" s="52" t="str">
        <f>IFERROR(IF($G329=Tabelid!$L$6,$E329*Y329,IFERROR($E329*Y329/SUM($J329:$AB329)*(Eksplikatsioon!AD330)/SUMPRODUCT($J329:$AB329,Eksplikatsioon!$O330:$AG330),"")),"")</f>
        <v/>
      </c>
      <c r="AS329" s="52" t="str">
        <f>IFERROR(IF($G329=Tabelid!$L$6,$E329*Z329,IFERROR($E329*Z329/SUM($J329:$AB329)*(Eksplikatsioon!AE330)/SUMPRODUCT($J329:$AB329,Eksplikatsioon!$O330:$AG330),"")),"")</f>
        <v/>
      </c>
      <c r="AT329" s="52" t="str">
        <f>IFERROR(IF($G329=Tabelid!$L$6,$E329*AA329,IFERROR($E329*AA329/SUM($J329:$AB329)*(Eksplikatsioon!AF330)/SUMPRODUCT($J329:$AB329,Eksplikatsioon!$O330:$AG330),"")),"")</f>
        <v/>
      </c>
      <c r="AU329" s="52" t="str">
        <f>IFERROR(IF($G329=Tabelid!$L$6,$E329*AB329,IFERROR($E329*AB329/SUM($J329:$AB329)*(Eksplikatsioon!AG330)/SUMPRODUCT($J329:$AB329,Eksplikatsioon!$O330:$AG330),"")),"")</f>
        <v/>
      </c>
    </row>
    <row r="330" spans="1:47" x14ac:dyDescent="0.25">
      <c r="A330" s="38" t="str">
        <f>IF(Eksplikatsioon!A331=0,"",Eksplikatsioon!A331)</f>
        <v/>
      </c>
      <c r="B330" s="38" t="str">
        <f>IF(Eksplikatsioon!B331=0,"",Eksplikatsioon!B331)</f>
        <v/>
      </c>
      <c r="C330" s="38" t="str">
        <f>IF(Eksplikatsioon!C331=0,"",Eksplikatsioon!C331)</f>
        <v/>
      </c>
      <c r="D330" s="38" t="str">
        <f>IF(Eksplikatsioon!D331=0,"",Eksplikatsioon!D331)</f>
        <v/>
      </c>
      <c r="E330" s="38" t="str">
        <f>IF(Eksplikatsioon!F331=0,"",Eksplikatsioon!F331)</f>
        <v/>
      </c>
      <c r="F330" s="38" t="str">
        <f>IF(Eksplikatsioon!H331=0,"",Eksplikatsioon!H331)</f>
        <v/>
      </c>
      <c r="G330" s="38" t="str">
        <f>IF(Eksplikatsioon!J331=0,"",Eksplikatsioon!J331)</f>
        <v/>
      </c>
      <c r="H330" s="38" t="str">
        <f>IF(Eksplikatsioon!K331=0,"",Eksplikatsioon!K331)</f>
        <v/>
      </c>
      <c r="I330" s="38" t="str">
        <f>IF(Eksplikatsioon!L331=0,"",Eksplikatsioon!L331)</f>
        <v/>
      </c>
      <c r="J330" s="52"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52"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52"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52"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52"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52"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52"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52"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52"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52"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52"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52"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52"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52"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52"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52"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52"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52"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52"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52" t="str">
        <f>IFERROR(IF($G330=Tabelid!$L$6,$E330*J330,IFERROR($E330*J330/SUM($J330:$AB330)*(Eksplikatsioon!O331)/SUMPRODUCT($J330:$AB330,Eksplikatsioon!$O331:$AG331),"")),"")</f>
        <v/>
      </c>
      <c r="AD330" s="52" t="str">
        <f>IFERROR(IF($G330=Tabelid!$L$6,$E330*K330,IFERROR($E330*K330/SUM($J330:$AB330)*(Eksplikatsioon!P331)/SUMPRODUCT($J330:$AB330,Eksplikatsioon!$O331:$AG331),"")),"")</f>
        <v/>
      </c>
      <c r="AE330" s="52" t="str">
        <f>IFERROR(IF($G330=Tabelid!$L$6,$E330*L330,IFERROR($E330*L330/SUM($J330:$AB330)*(Eksplikatsioon!Q331)/SUMPRODUCT($J330:$AB330,Eksplikatsioon!$O331:$AG331),"")),"")</f>
        <v/>
      </c>
      <c r="AF330" s="52" t="str">
        <f>IFERROR(IF($G330=Tabelid!$L$6,$E330*M330,IFERROR($E330*M330/SUM($J330:$AB330)*(Eksplikatsioon!R331)/SUMPRODUCT($J330:$AB330,Eksplikatsioon!$O331:$AG331),"")),"")</f>
        <v/>
      </c>
      <c r="AG330" s="52" t="str">
        <f>IFERROR(IF($G330=Tabelid!$L$6,$E330*N330,IFERROR($E330*N330/SUM($J330:$AB330)*(Eksplikatsioon!S331)/SUMPRODUCT($J330:$AB330,Eksplikatsioon!$O331:$AG331),"")),"")</f>
        <v/>
      </c>
      <c r="AH330" s="52" t="str">
        <f>IFERROR(IF($G330=Tabelid!$L$6,$E330*O330,IFERROR($E330*O330/SUM($J330:$AB330)*(Eksplikatsioon!T331)/SUMPRODUCT($J330:$AB330,Eksplikatsioon!$O331:$AG331),"")),"")</f>
        <v/>
      </c>
      <c r="AI330" s="52" t="str">
        <f>IFERROR(IF($G330=Tabelid!$L$6,$E330*P330,IFERROR($E330*P330/SUM($J330:$AB330)*(Eksplikatsioon!U331)/SUMPRODUCT($J330:$AB330,Eksplikatsioon!$O331:$AG331),"")),"")</f>
        <v/>
      </c>
      <c r="AJ330" s="52" t="str">
        <f>IFERROR(IF($G330=Tabelid!$L$6,$E330*Q330,IFERROR($E330*Q330/SUM($J330:$AB330)*(Eksplikatsioon!V331)/SUMPRODUCT($J330:$AB330,Eksplikatsioon!$O331:$AG331),"")),"")</f>
        <v/>
      </c>
      <c r="AK330" s="52" t="str">
        <f>IFERROR(IF($G330=Tabelid!$L$6,$E330*R330,IFERROR($E330*R330/SUM($J330:$AB330)*(Eksplikatsioon!W331)/SUMPRODUCT($J330:$AB330,Eksplikatsioon!$O331:$AG331),"")),"")</f>
        <v/>
      </c>
      <c r="AL330" s="52" t="str">
        <f>IFERROR(IF($G330=Tabelid!$L$6,$E330*S330,IFERROR($E330*S330/SUM($J330:$AB330)*(Eksplikatsioon!X331)/SUMPRODUCT($J330:$AB330,Eksplikatsioon!$O331:$AG331),"")),"")</f>
        <v/>
      </c>
      <c r="AM330" s="52" t="str">
        <f>IFERROR(IF($G330=Tabelid!$L$6,$E330*T330,IFERROR($E330*T330/SUM($J330:$AB330)*(Eksplikatsioon!Y331)/SUMPRODUCT($J330:$AB330,Eksplikatsioon!$O331:$AG331),"")),"")</f>
        <v/>
      </c>
      <c r="AN330" s="52" t="str">
        <f>IFERROR(IF($G330=Tabelid!$L$6,$E330*U330,IFERROR($E330*U330/SUM($J330:$AB330)*(Eksplikatsioon!Z331)/SUMPRODUCT($J330:$AB330,Eksplikatsioon!$O331:$AG331),"")),"")</f>
        <v/>
      </c>
      <c r="AO330" s="52" t="str">
        <f>IFERROR(IF($G330=Tabelid!$L$6,$E330*V330,IFERROR($E330*V330/SUM($J330:$AB330)*(Eksplikatsioon!AA331)/SUMPRODUCT($J330:$AB330,Eksplikatsioon!$O331:$AG331),"")),"")</f>
        <v/>
      </c>
      <c r="AP330" s="52" t="str">
        <f>IFERROR(IF($G330=Tabelid!$L$6,$E330*W330,IFERROR($E330*W330/SUM($J330:$AB330)*(Eksplikatsioon!AB331)/SUMPRODUCT($J330:$AB330,Eksplikatsioon!$O331:$AG331),"")),"")</f>
        <v/>
      </c>
      <c r="AQ330" s="52" t="str">
        <f>IFERROR(IF($G330=Tabelid!$L$6,$E330*X330,IFERROR($E330*X330/SUM($J330:$AB330)*(Eksplikatsioon!AC331)/SUMPRODUCT($J330:$AB330,Eksplikatsioon!$O331:$AG331),"")),"")</f>
        <v/>
      </c>
      <c r="AR330" s="52" t="str">
        <f>IFERROR(IF($G330=Tabelid!$L$6,$E330*Y330,IFERROR($E330*Y330/SUM($J330:$AB330)*(Eksplikatsioon!AD331)/SUMPRODUCT($J330:$AB330,Eksplikatsioon!$O331:$AG331),"")),"")</f>
        <v/>
      </c>
      <c r="AS330" s="52" t="str">
        <f>IFERROR(IF($G330=Tabelid!$L$6,$E330*Z330,IFERROR($E330*Z330/SUM($J330:$AB330)*(Eksplikatsioon!AE331)/SUMPRODUCT($J330:$AB330,Eksplikatsioon!$O331:$AG331),"")),"")</f>
        <v/>
      </c>
      <c r="AT330" s="52" t="str">
        <f>IFERROR(IF($G330=Tabelid!$L$6,$E330*AA330,IFERROR($E330*AA330/SUM($J330:$AB330)*(Eksplikatsioon!AF331)/SUMPRODUCT($J330:$AB330,Eksplikatsioon!$O331:$AG331),"")),"")</f>
        <v/>
      </c>
      <c r="AU330" s="52" t="str">
        <f>IFERROR(IF($G330=Tabelid!$L$6,$E330*AB330,IFERROR($E330*AB330/SUM($J330:$AB330)*(Eksplikatsioon!AG331)/SUMPRODUCT($J330:$AB330,Eksplikatsioon!$O331:$AG331),"")),"")</f>
        <v/>
      </c>
    </row>
    <row r="331" spans="1:47" x14ac:dyDescent="0.25">
      <c r="A331" s="38" t="str">
        <f>IF(Eksplikatsioon!A332=0,"",Eksplikatsioon!A332)</f>
        <v/>
      </c>
      <c r="B331" s="38" t="str">
        <f>IF(Eksplikatsioon!B332=0,"",Eksplikatsioon!B332)</f>
        <v/>
      </c>
      <c r="C331" s="38" t="str">
        <f>IF(Eksplikatsioon!C332=0,"",Eksplikatsioon!C332)</f>
        <v/>
      </c>
      <c r="D331" s="38" t="str">
        <f>IF(Eksplikatsioon!D332=0,"",Eksplikatsioon!D332)</f>
        <v/>
      </c>
      <c r="E331" s="38" t="str">
        <f>IF(Eksplikatsioon!F332=0,"",Eksplikatsioon!F332)</f>
        <v/>
      </c>
      <c r="F331" s="38" t="str">
        <f>IF(Eksplikatsioon!H332=0,"",Eksplikatsioon!H332)</f>
        <v/>
      </c>
      <c r="G331" s="38" t="str">
        <f>IF(Eksplikatsioon!J332=0,"",Eksplikatsioon!J332)</f>
        <v/>
      </c>
      <c r="H331" s="38" t="str">
        <f>IF(Eksplikatsioon!K332=0,"",Eksplikatsioon!K332)</f>
        <v/>
      </c>
      <c r="I331" s="38" t="str">
        <f>IF(Eksplikatsioon!L332=0,"",Eksplikatsioon!L332)</f>
        <v/>
      </c>
      <c r="J331" s="52"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52"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52"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52"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52"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52"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52"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52"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52"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52"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52"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52"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52"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52"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52"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52"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52"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52"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52"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52" t="str">
        <f>IFERROR(IF($G331=Tabelid!$L$6,$E331*J331,IFERROR($E331*J331/SUM($J331:$AB331)*(Eksplikatsioon!O332)/SUMPRODUCT($J331:$AB331,Eksplikatsioon!$O332:$AG332),"")),"")</f>
        <v/>
      </c>
      <c r="AD331" s="52" t="str">
        <f>IFERROR(IF($G331=Tabelid!$L$6,$E331*K331,IFERROR($E331*K331/SUM($J331:$AB331)*(Eksplikatsioon!P332)/SUMPRODUCT($J331:$AB331,Eksplikatsioon!$O332:$AG332),"")),"")</f>
        <v/>
      </c>
      <c r="AE331" s="52" t="str">
        <f>IFERROR(IF($G331=Tabelid!$L$6,$E331*L331,IFERROR($E331*L331/SUM($J331:$AB331)*(Eksplikatsioon!Q332)/SUMPRODUCT($J331:$AB331,Eksplikatsioon!$O332:$AG332),"")),"")</f>
        <v/>
      </c>
      <c r="AF331" s="52" t="str">
        <f>IFERROR(IF($G331=Tabelid!$L$6,$E331*M331,IFERROR($E331*M331/SUM($J331:$AB331)*(Eksplikatsioon!R332)/SUMPRODUCT($J331:$AB331,Eksplikatsioon!$O332:$AG332),"")),"")</f>
        <v/>
      </c>
      <c r="AG331" s="52" t="str">
        <f>IFERROR(IF($G331=Tabelid!$L$6,$E331*N331,IFERROR($E331*N331/SUM($J331:$AB331)*(Eksplikatsioon!S332)/SUMPRODUCT($J331:$AB331,Eksplikatsioon!$O332:$AG332),"")),"")</f>
        <v/>
      </c>
      <c r="AH331" s="52" t="str">
        <f>IFERROR(IF($G331=Tabelid!$L$6,$E331*O331,IFERROR($E331*O331/SUM($J331:$AB331)*(Eksplikatsioon!T332)/SUMPRODUCT($J331:$AB331,Eksplikatsioon!$O332:$AG332),"")),"")</f>
        <v/>
      </c>
      <c r="AI331" s="52" t="str">
        <f>IFERROR(IF($G331=Tabelid!$L$6,$E331*P331,IFERROR($E331*P331/SUM($J331:$AB331)*(Eksplikatsioon!U332)/SUMPRODUCT($J331:$AB331,Eksplikatsioon!$O332:$AG332),"")),"")</f>
        <v/>
      </c>
      <c r="AJ331" s="52" t="str">
        <f>IFERROR(IF($G331=Tabelid!$L$6,$E331*Q331,IFERROR($E331*Q331/SUM($J331:$AB331)*(Eksplikatsioon!V332)/SUMPRODUCT($J331:$AB331,Eksplikatsioon!$O332:$AG332),"")),"")</f>
        <v/>
      </c>
      <c r="AK331" s="52" t="str">
        <f>IFERROR(IF($G331=Tabelid!$L$6,$E331*R331,IFERROR($E331*R331/SUM($J331:$AB331)*(Eksplikatsioon!W332)/SUMPRODUCT($J331:$AB331,Eksplikatsioon!$O332:$AG332),"")),"")</f>
        <v/>
      </c>
      <c r="AL331" s="52" t="str">
        <f>IFERROR(IF($G331=Tabelid!$L$6,$E331*S331,IFERROR($E331*S331/SUM($J331:$AB331)*(Eksplikatsioon!X332)/SUMPRODUCT($J331:$AB331,Eksplikatsioon!$O332:$AG332),"")),"")</f>
        <v/>
      </c>
      <c r="AM331" s="52" t="str">
        <f>IFERROR(IF($G331=Tabelid!$L$6,$E331*T331,IFERROR($E331*T331/SUM($J331:$AB331)*(Eksplikatsioon!Y332)/SUMPRODUCT($J331:$AB331,Eksplikatsioon!$O332:$AG332),"")),"")</f>
        <v/>
      </c>
      <c r="AN331" s="52" t="str">
        <f>IFERROR(IF($G331=Tabelid!$L$6,$E331*U331,IFERROR($E331*U331/SUM($J331:$AB331)*(Eksplikatsioon!Z332)/SUMPRODUCT($J331:$AB331,Eksplikatsioon!$O332:$AG332),"")),"")</f>
        <v/>
      </c>
      <c r="AO331" s="52" t="str">
        <f>IFERROR(IF($G331=Tabelid!$L$6,$E331*V331,IFERROR($E331*V331/SUM($J331:$AB331)*(Eksplikatsioon!AA332)/SUMPRODUCT($J331:$AB331,Eksplikatsioon!$O332:$AG332),"")),"")</f>
        <v/>
      </c>
      <c r="AP331" s="52" t="str">
        <f>IFERROR(IF($G331=Tabelid!$L$6,$E331*W331,IFERROR($E331*W331/SUM($J331:$AB331)*(Eksplikatsioon!AB332)/SUMPRODUCT($J331:$AB331,Eksplikatsioon!$O332:$AG332),"")),"")</f>
        <v/>
      </c>
      <c r="AQ331" s="52" t="str">
        <f>IFERROR(IF($G331=Tabelid!$L$6,$E331*X331,IFERROR($E331*X331/SUM($J331:$AB331)*(Eksplikatsioon!AC332)/SUMPRODUCT($J331:$AB331,Eksplikatsioon!$O332:$AG332),"")),"")</f>
        <v/>
      </c>
      <c r="AR331" s="52" t="str">
        <f>IFERROR(IF($G331=Tabelid!$L$6,$E331*Y331,IFERROR($E331*Y331/SUM($J331:$AB331)*(Eksplikatsioon!AD332)/SUMPRODUCT($J331:$AB331,Eksplikatsioon!$O332:$AG332),"")),"")</f>
        <v/>
      </c>
      <c r="AS331" s="52" t="str">
        <f>IFERROR(IF($G331=Tabelid!$L$6,$E331*Z331,IFERROR($E331*Z331/SUM($J331:$AB331)*(Eksplikatsioon!AE332)/SUMPRODUCT($J331:$AB331,Eksplikatsioon!$O332:$AG332),"")),"")</f>
        <v/>
      </c>
      <c r="AT331" s="52" t="str">
        <f>IFERROR(IF($G331=Tabelid!$L$6,$E331*AA331,IFERROR($E331*AA331/SUM($J331:$AB331)*(Eksplikatsioon!AF332)/SUMPRODUCT($J331:$AB331,Eksplikatsioon!$O332:$AG332),"")),"")</f>
        <v/>
      </c>
      <c r="AU331" s="52" t="str">
        <f>IFERROR(IF($G331=Tabelid!$L$6,$E331*AB331,IFERROR($E331*AB331/SUM($J331:$AB331)*(Eksplikatsioon!AG332)/SUMPRODUCT($J331:$AB331,Eksplikatsioon!$O332:$AG332),"")),"")</f>
        <v/>
      </c>
    </row>
    <row r="332" spans="1:47" x14ac:dyDescent="0.25">
      <c r="A332" s="38" t="str">
        <f>IF(Eksplikatsioon!A333=0,"",Eksplikatsioon!A333)</f>
        <v/>
      </c>
      <c r="B332" s="38" t="str">
        <f>IF(Eksplikatsioon!B333=0,"",Eksplikatsioon!B333)</f>
        <v/>
      </c>
      <c r="C332" s="38" t="str">
        <f>IF(Eksplikatsioon!C333=0,"",Eksplikatsioon!C333)</f>
        <v/>
      </c>
      <c r="D332" s="38" t="str">
        <f>IF(Eksplikatsioon!D333=0,"",Eksplikatsioon!D333)</f>
        <v/>
      </c>
      <c r="E332" s="38" t="str">
        <f>IF(Eksplikatsioon!F333=0,"",Eksplikatsioon!F333)</f>
        <v/>
      </c>
      <c r="F332" s="38" t="str">
        <f>IF(Eksplikatsioon!H333=0,"",Eksplikatsioon!H333)</f>
        <v/>
      </c>
      <c r="G332" s="38" t="str">
        <f>IF(Eksplikatsioon!J333=0,"",Eksplikatsioon!J333)</f>
        <v/>
      </c>
      <c r="H332" s="38" t="str">
        <f>IF(Eksplikatsioon!K333=0,"",Eksplikatsioon!K333)</f>
        <v/>
      </c>
      <c r="I332" s="38" t="str">
        <f>IF(Eksplikatsioon!L333=0,"",Eksplikatsioon!L333)</f>
        <v/>
      </c>
      <c r="J332" s="52"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52"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52"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52"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52"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52"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52"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52"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52"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52"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52"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52"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52"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52"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52"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52"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52"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52"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52"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52" t="str">
        <f>IFERROR(IF($G332=Tabelid!$L$6,$E332*J332,IFERROR($E332*J332/SUM($J332:$AB332)*(Eksplikatsioon!O333)/SUMPRODUCT($J332:$AB332,Eksplikatsioon!$O333:$AG333),"")),"")</f>
        <v/>
      </c>
      <c r="AD332" s="52" t="str">
        <f>IFERROR(IF($G332=Tabelid!$L$6,$E332*K332,IFERROR($E332*K332/SUM($J332:$AB332)*(Eksplikatsioon!P333)/SUMPRODUCT($J332:$AB332,Eksplikatsioon!$O333:$AG333),"")),"")</f>
        <v/>
      </c>
      <c r="AE332" s="52" t="str">
        <f>IFERROR(IF($G332=Tabelid!$L$6,$E332*L332,IFERROR($E332*L332/SUM($J332:$AB332)*(Eksplikatsioon!Q333)/SUMPRODUCT($J332:$AB332,Eksplikatsioon!$O333:$AG333),"")),"")</f>
        <v/>
      </c>
      <c r="AF332" s="52" t="str">
        <f>IFERROR(IF($G332=Tabelid!$L$6,$E332*M332,IFERROR($E332*M332/SUM($J332:$AB332)*(Eksplikatsioon!R333)/SUMPRODUCT($J332:$AB332,Eksplikatsioon!$O333:$AG333),"")),"")</f>
        <v/>
      </c>
      <c r="AG332" s="52" t="str">
        <f>IFERROR(IF($G332=Tabelid!$L$6,$E332*N332,IFERROR($E332*N332/SUM($J332:$AB332)*(Eksplikatsioon!S333)/SUMPRODUCT($J332:$AB332,Eksplikatsioon!$O333:$AG333),"")),"")</f>
        <v/>
      </c>
      <c r="AH332" s="52" t="str">
        <f>IFERROR(IF($G332=Tabelid!$L$6,$E332*O332,IFERROR($E332*O332/SUM($J332:$AB332)*(Eksplikatsioon!T333)/SUMPRODUCT($J332:$AB332,Eksplikatsioon!$O333:$AG333),"")),"")</f>
        <v/>
      </c>
      <c r="AI332" s="52" t="str">
        <f>IFERROR(IF($G332=Tabelid!$L$6,$E332*P332,IFERROR($E332*P332/SUM($J332:$AB332)*(Eksplikatsioon!U333)/SUMPRODUCT($J332:$AB332,Eksplikatsioon!$O333:$AG333),"")),"")</f>
        <v/>
      </c>
      <c r="AJ332" s="52" t="str">
        <f>IFERROR(IF($G332=Tabelid!$L$6,$E332*Q332,IFERROR($E332*Q332/SUM($J332:$AB332)*(Eksplikatsioon!V333)/SUMPRODUCT($J332:$AB332,Eksplikatsioon!$O333:$AG333),"")),"")</f>
        <v/>
      </c>
      <c r="AK332" s="52" t="str">
        <f>IFERROR(IF($G332=Tabelid!$L$6,$E332*R332,IFERROR($E332*R332/SUM($J332:$AB332)*(Eksplikatsioon!W333)/SUMPRODUCT($J332:$AB332,Eksplikatsioon!$O333:$AG333),"")),"")</f>
        <v/>
      </c>
      <c r="AL332" s="52" t="str">
        <f>IFERROR(IF($G332=Tabelid!$L$6,$E332*S332,IFERROR($E332*S332/SUM($J332:$AB332)*(Eksplikatsioon!X333)/SUMPRODUCT($J332:$AB332,Eksplikatsioon!$O333:$AG333),"")),"")</f>
        <v/>
      </c>
      <c r="AM332" s="52" t="str">
        <f>IFERROR(IF($G332=Tabelid!$L$6,$E332*T332,IFERROR($E332*T332/SUM($J332:$AB332)*(Eksplikatsioon!Y333)/SUMPRODUCT($J332:$AB332,Eksplikatsioon!$O333:$AG333),"")),"")</f>
        <v/>
      </c>
      <c r="AN332" s="52" t="str">
        <f>IFERROR(IF($G332=Tabelid!$L$6,$E332*U332,IFERROR($E332*U332/SUM($J332:$AB332)*(Eksplikatsioon!Z333)/SUMPRODUCT($J332:$AB332,Eksplikatsioon!$O333:$AG333),"")),"")</f>
        <v/>
      </c>
      <c r="AO332" s="52" t="str">
        <f>IFERROR(IF($G332=Tabelid!$L$6,$E332*V332,IFERROR($E332*V332/SUM($J332:$AB332)*(Eksplikatsioon!AA333)/SUMPRODUCT($J332:$AB332,Eksplikatsioon!$O333:$AG333),"")),"")</f>
        <v/>
      </c>
      <c r="AP332" s="52" t="str">
        <f>IFERROR(IF($G332=Tabelid!$L$6,$E332*W332,IFERROR($E332*W332/SUM($J332:$AB332)*(Eksplikatsioon!AB333)/SUMPRODUCT($J332:$AB332,Eksplikatsioon!$O333:$AG333),"")),"")</f>
        <v/>
      </c>
      <c r="AQ332" s="52" t="str">
        <f>IFERROR(IF($G332=Tabelid!$L$6,$E332*X332,IFERROR($E332*X332/SUM($J332:$AB332)*(Eksplikatsioon!AC333)/SUMPRODUCT($J332:$AB332,Eksplikatsioon!$O333:$AG333),"")),"")</f>
        <v/>
      </c>
      <c r="AR332" s="52" t="str">
        <f>IFERROR(IF($G332=Tabelid!$L$6,$E332*Y332,IFERROR($E332*Y332/SUM($J332:$AB332)*(Eksplikatsioon!AD333)/SUMPRODUCT($J332:$AB332,Eksplikatsioon!$O333:$AG333),"")),"")</f>
        <v/>
      </c>
      <c r="AS332" s="52" t="str">
        <f>IFERROR(IF($G332=Tabelid!$L$6,$E332*Z332,IFERROR($E332*Z332/SUM($J332:$AB332)*(Eksplikatsioon!AE333)/SUMPRODUCT($J332:$AB332,Eksplikatsioon!$O333:$AG333),"")),"")</f>
        <v/>
      </c>
      <c r="AT332" s="52" t="str">
        <f>IFERROR(IF($G332=Tabelid!$L$6,$E332*AA332,IFERROR($E332*AA332/SUM($J332:$AB332)*(Eksplikatsioon!AF333)/SUMPRODUCT($J332:$AB332,Eksplikatsioon!$O333:$AG333),"")),"")</f>
        <v/>
      </c>
      <c r="AU332" s="52" t="str">
        <f>IFERROR(IF($G332=Tabelid!$L$6,$E332*AB332,IFERROR($E332*AB332/SUM($J332:$AB332)*(Eksplikatsioon!AG333)/SUMPRODUCT($J332:$AB332,Eksplikatsioon!$O333:$AG333),"")),"")</f>
        <v/>
      </c>
    </row>
    <row r="333" spans="1:47" x14ac:dyDescent="0.25">
      <c r="A333" s="38" t="str">
        <f>IF(Eksplikatsioon!A334=0,"",Eksplikatsioon!A334)</f>
        <v/>
      </c>
      <c r="B333" s="38" t="str">
        <f>IF(Eksplikatsioon!B334=0,"",Eksplikatsioon!B334)</f>
        <v/>
      </c>
      <c r="C333" s="38" t="str">
        <f>IF(Eksplikatsioon!C334=0,"",Eksplikatsioon!C334)</f>
        <v/>
      </c>
      <c r="D333" s="38" t="str">
        <f>IF(Eksplikatsioon!D334=0,"",Eksplikatsioon!D334)</f>
        <v/>
      </c>
      <c r="E333" s="38" t="str">
        <f>IF(Eksplikatsioon!F334=0,"",Eksplikatsioon!F334)</f>
        <v/>
      </c>
      <c r="F333" s="38" t="str">
        <f>IF(Eksplikatsioon!H334=0,"",Eksplikatsioon!H334)</f>
        <v/>
      </c>
      <c r="G333" s="38" t="str">
        <f>IF(Eksplikatsioon!J334=0,"",Eksplikatsioon!J334)</f>
        <v/>
      </c>
      <c r="H333" s="38" t="str">
        <f>IF(Eksplikatsioon!K334=0,"",Eksplikatsioon!K334)</f>
        <v/>
      </c>
      <c r="I333" s="38" t="str">
        <f>IF(Eksplikatsioon!L334=0,"",Eksplikatsioon!L334)</f>
        <v/>
      </c>
      <c r="J333" s="52"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52"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52"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52"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52"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52"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52"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52"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52"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52"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52"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52"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52"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52"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52"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52"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52"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52"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52"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52" t="str">
        <f>IFERROR(IF($G333=Tabelid!$L$6,$E333*J333,IFERROR($E333*J333/SUM($J333:$AB333)*(Eksplikatsioon!O334)/SUMPRODUCT($J333:$AB333,Eksplikatsioon!$O334:$AG334),"")),"")</f>
        <v/>
      </c>
      <c r="AD333" s="52" t="str">
        <f>IFERROR(IF($G333=Tabelid!$L$6,$E333*K333,IFERROR($E333*K333/SUM($J333:$AB333)*(Eksplikatsioon!P334)/SUMPRODUCT($J333:$AB333,Eksplikatsioon!$O334:$AG334),"")),"")</f>
        <v/>
      </c>
      <c r="AE333" s="52" t="str">
        <f>IFERROR(IF($G333=Tabelid!$L$6,$E333*L333,IFERROR($E333*L333/SUM($J333:$AB333)*(Eksplikatsioon!Q334)/SUMPRODUCT($J333:$AB333,Eksplikatsioon!$O334:$AG334),"")),"")</f>
        <v/>
      </c>
      <c r="AF333" s="52" t="str">
        <f>IFERROR(IF($G333=Tabelid!$L$6,$E333*M333,IFERROR($E333*M333/SUM($J333:$AB333)*(Eksplikatsioon!R334)/SUMPRODUCT($J333:$AB333,Eksplikatsioon!$O334:$AG334),"")),"")</f>
        <v/>
      </c>
      <c r="AG333" s="52" t="str">
        <f>IFERROR(IF($G333=Tabelid!$L$6,$E333*N333,IFERROR($E333*N333/SUM($J333:$AB333)*(Eksplikatsioon!S334)/SUMPRODUCT($J333:$AB333,Eksplikatsioon!$O334:$AG334),"")),"")</f>
        <v/>
      </c>
      <c r="AH333" s="52" t="str">
        <f>IFERROR(IF($G333=Tabelid!$L$6,$E333*O333,IFERROR($E333*O333/SUM($J333:$AB333)*(Eksplikatsioon!T334)/SUMPRODUCT($J333:$AB333,Eksplikatsioon!$O334:$AG334),"")),"")</f>
        <v/>
      </c>
      <c r="AI333" s="52" t="str">
        <f>IFERROR(IF($G333=Tabelid!$L$6,$E333*P333,IFERROR($E333*P333/SUM($J333:$AB333)*(Eksplikatsioon!U334)/SUMPRODUCT($J333:$AB333,Eksplikatsioon!$O334:$AG334),"")),"")</f>
        <v/>
      </c>
      <c r="AJ333" s="52" t="str">
        <f>IFERROR(IF($G333=Tabelid!$L$6,$E333*Q333,IFERROR($E333*Q333/SUM($J333:$AB333)*(Eksplikatsioon!V334)/SUMPRODUCT($J333:$AB333,Eksplikatsioon!$O334:$AG334),"")),"")</f>
        <v/>
      </c>
      <c r="AK333" s="52" t="str">
        <f>IFERROR(IF($G333=Tabelid!$L$6,$E333*R333,IFERROR($E333*R333/SUM($J333:$AB333)*(Eksplikatsioon!W334)/SUMPRODUCT($J333:$AB333,Eksplikatsioon!$O334:$AG334),"")),"")</f>
        <v/>
      </c>
      <c r="AL333" s="52" t="str">
        <f>IFERROR(IF($G333=Tabelid!$L$6,$E333*S333,IFERROR($E333*S333/SUM($J333:$AB333)*(Eksplikatsioon!X334)/SUMPRODUCT($J333:$AB333,Eksplikatsioon!$O334:$AG334),"")),"")</f>
        <v/>
      </c>
      <c r="AM333" s="52" t="str">
        <f>IFERROR(IF($G333=Tabelid!$L$6,$E333*T333,IFERROR($E333*T333/SUM($J333:$AB333)*(Eksplikatsioon!Y334)/SUMPRODUCT($J333:$AB333,Eksplikatsioon!$O334:$AG334),"")),"")</f>
        <v/>
      </c>
      <c r="AN333" s="52" t="str">
        <f>IFERROR(IF($G333=Tabelid!$L$6,$E333*U333,IFERROR($E333*U333/SUM($J333:$AB333)*(Eksplikatsioon!Z334)/SUMPRODUCT($J333:$AB333,Eksplikatsioon!$O334:$AG334),"")),"")</f>
        <v/>
      </c>
      <c r="AO333" s="52" t="str">
        <f>IFERROR(IF($G333=Tabelid!$L$6,$E333*V333,IFERROR($E333*V333/SUM($J333:$AB333)*(Eksplikatsioon!AA334)/SUMPRODUCT($J333:$AB333,Eksplikatsioon!$O334:$AG334),"")),"")</f>
        <v/>
      </c>
      <c r="AP333" s="52" t="str">
        <f>IFERROR(IF($G333=Tabelid!$L$6,$E333*W333,IFERROR($E333*W333/SUM($J333:$AB333)*(Eksplikatsioon!AB334)/SUMPRODUCT($J333:$AB333,Eksplikatsioon!$O334:$AG334),"")),"")</f>
        <v/>
      </c>
      <c r="AQ333" s="52" t="str">
        <f>IFERROR(IF($G333=Tabelid!$L$6,$E333*X333,IFERROR($E333*X333/SUM($J333:$AB333)*(Eksplikatsioon!AC334)/SUMPRODUCT($J333:$AB333,Eksplikatsioon!$O334:$AG334),"")),"")</f>
        <v/>
      </c>
      <c r="AR333" s="52" t="str">
        <f>IFERROR(IF($G333=Tabelid!$L$6,$E333*Y333,IFERROR($E333*Y333/SUM($J333:$AB333)*(Eksplikatsioon!AD334)/SUMPRODUCT($J333:$AB333,Eksplikatsioon!$O334:$AG334),"")),"")</f>
        <v/>
      </c>
      <c r="AS333" s="52" t="str">
        <f>IFERROR(IF($G333=Tabelid!$L$6,$E333*Z333,IFERROR($E333*Z333/SUM($J333:$AB333)*(Eksplikatsioon!AE334)/SUMPRODUCT($J333:$AB333,Eksplikatsioon!$O334:$AG334),"")),"")</f>
        <v/>
      </c>
      <c r="AT333" s="52" t="str">
        <f>IFERROR(IF($G333=Tabelid!$L$6,$E333*AA333,IFERROR($E333*AA333/SUM($J333:$AB333)*(Eksplikatsioon!AF334)/SUMPRODUCT($J333:$AB333,Eksplikatsioon!$O334:$AG334),"")),"")</f>
        <v/>
      </c>
      <c r="AU333" s="52" t="str">
        <f>IFERROR(IF($G333=Tabelid!$L$6,$E333*AB333,IFERROR($E333*AB333/SUM($J333:$AB333)*(Eksplikatsioon!AG334)/SUMPRODUCT($J333:$AB333,Eksplikatsioon!$O334:$AG334),"")),"")</f>
        <v/>
      </c>
    </row>
    <row r="334" spans="1:47" x14ac:dyDescent="0.25">
      <c r="A334" s="38" t="str">
        <f>IF(Eksplikatsioon!A335=0,"",Eksplikatsioon!A335)</f>
        <v/>
      </c>
      <c r="B334" s="38" t="str">
        <f>IF(Eksplikatsioon!B335=0,"",Eksplikatsioon!B335)</f>
        <v/>
      </c>
      <c r="C334" s="38" t="str">
        <f>IF(Eksplikatsioon!C335=0,"",Eksplikatsioon!C335)</f>
        <v/>
      </c>
      <c r="D334" s="38" t="str">
        <f>IF(Eksplikatsioon!D335=0,"",Eksplikatsioon!D335)</f>
        <v/>
      </c>
      <c r="E334" s="38" t="str">
        <f>IF(Eksplikatsioon!F335=0,"",Eksplikatsioon!F335)</f>
        <v/>
      </c>
      <c r="F334" s="38" t="str">
        <f>IF(Eksplikatsioon!H335=0,"",Eksplikatsioon!H335)</f>
        <v/>
      </c>
      <c r="G334" s="38" t="str">
        <f>IF(Eksplikatsioon!J335=0,"",Eksplikatsioon!J335)</f>
        <v/>
      </c>
      <c r="H334" s="38" t="str">
        <f>IF(Eksplikatsioon!K335=0,"",Eksplikatsioon!K335)</f>
        <v/>
      </c>
      <c r="I334" s="38" t="str">
        <f>IF(Eksplikatsioon!L335=0,"",Eksplikatsioon!L335)</f>
        <v/>
      </c>
      <c r="J334" s="52"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52"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52"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52"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52"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52"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52"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52"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52"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52"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52"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52"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52"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52"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52"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52"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52"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52"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52"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52" t="str">
        <f>IFERROR(IF($G334=Tabelid!$L$6,$E334*J334,IFERROR($E334*J334/SUM($J334:$AB334)*(Eksplikatsioon!O335)/SUMPRODUCT($J334:$AB334,Eksplikatsioon!$O335:$AG335),"")),"")</f>
        <v/>
      </c>
      <c r="AD334" s="52" t="str">
        <f>IFERROR(IF($G334=Tabelid!$L$6,$E334*K334,IFERROR($E334*K334/SUM($J334:$AB334)*(Eksplikatsioon!P335)/SUMPRODUCT($J334:$AB334,Eksplikatsioon!$O335:$AG335),"")),"")</f>
        <v/>
      </c>
      <c r="AE334" s="52" t="str">
        <f>IFERROR(IF($G334=Tabelid!$L$6,$E334*L334,IFERROR($E334*L334/SUM($J334:$AB334)*(Eksplikatsioon!Q335)/SUMPRODUCT($J334:$AB334,Eksplikatsioon!$O335:$AG335),"")),"")</f>
        <v/>
      </c>
      <c r="AF334" s="52" t="str">
        <f>IFERROR(IF($G334=Tabelid!$L$6,$E334*M334,IFERROR($E334*M334/SUM($J334:$AB334)*(Eksplikatsioon!R335)/SUMPRODUCT($J334:$AB334,Eksplikatsioon!$O335:$AG335),"")),"")</f>
        <v/>
      </c>
      <c r="AG334" s="52" t="str">
        <f>IFERROR(IF($G334=Tabelid!$L$6,$E334*N334,IFERROR($E334*N334/SUM($J334:$AB334)*(Eksplikatsioon!S335)/SUMPRODUCT($J334:$AB334,Eksplikatsioon!$O335:$AG335),"")),"")</f>
        <v/>
      </c>
      <c r="AH334" s="52" t="str">
        <f>IFERROR(IF($G334=Tabelid!$L$6,$E334*O334,IFERROR($E334*O334/SUM($J334:$AB334)*(Eksplikatsioon!T335)/SUMPRODUCT($J334:$AB334,Eksplikatsioon!$O335:$AG335),"")),"")</f>
        <v/>
      </c>
      <c r="AI334" s="52" t="str">
        <f>IFERROR(IF($G334=Tabelid!$L$6,$E334*P334,IFERROR($E334*P334/SUM($J334:$AB334)*(Eksplikatsioon!U335)/SUMPRODUCT($J334:$AB334,Eksplikatsioon!$O335:$AG335),"")),"")</f>
        <v/>
      </c>
      <c r="AJ334" s="52" t="str">
        <f>IFERROR(IF($G334=Tabelid!$L$6,$E334*Q334,IFERROR($E334*Q334/SUM($J334:$AB334)*(Eksplikatsioon!V335)/SUMPRODUCT($J334:$AB334,Eksplikatsioon!$O335:$AG335),"")),"")</f>
        <v/>
      </c>
      <c r="AK334" s="52" t="str">
        <f>IFERROR(IF($G334=Tabelid!$L$6,$E334*R334,IFERROR($E334*R334/SUM($J334:$AB334)*(Eksplikatsioon!W335)/SUMPRODUCT($J334:$AB334,Eksplikatsioon!$O335:$AG335),"")),"")</f>
        <v/>
      </c>
      <c r="AL334" s="52" t="str">
        <f>IFERROR(IF($G334=Tabelid!$L$6,$E334*S334,IFERROR($E334*S334/SUM($J334:$AB334)*(Eksplikatsioon!X335)/SUMPRODUCT($J334:$AB334,Eksplikatsioon!$O335:$AG335),"")),"")</f>
        <v/>
      </c>
      <c r="AM334" s="52" t="str">
        <f>IFERROR(IF($G334=Tabelid!$L$6,$E334*T334,IFERROR($E334*T334/SUM($J334:$AB334)*(Eksplikatsioon!Y335)/SUMPRODUCT($J334:$AB334,Eksplikatsioon!$O335:$AG335),"")),"")</f>
        <v/>
      </c>
      <c r="AN334" s="52" t="str">
        <f>IFERROR(IF($G334=Tabelid!$L$6,$E334*U334,IFERROR($E334*U334/SUM($J334:$AB334)*(Eksplikatsioon!Z335)/SUMPRODUCT($J334:$AB334,Eksplikatsioon!$O335:$AG335),"")),"")</f>
        <v/>
      </c>
      <c r="AO334" s="52" t="str">
        <f>IFERROR(IF($G334=Tabelid!$L$6,$E334*V334,IFERROR($E334*V334/SUM($J334:$AB334)*(Eksplikatsioon!AA335)/SUMPRODUCT($J334:$AB334,Eksplikatsioon!$O335:$AG335),"")),"")</f>
        <v/>
      </c>
      <c r="AP334" s="52" t="str">
        <f>IFERROR(IF($G334=Tabelid!$L$6,$E334*W334,IFERROR($E334*W334/SUM($J334:$AB334)*(Eksplikatsioon!AB335)/SUMPRODUCT($J334:$AB334,Eksplikatsioon!$O335:$AG335),"")),"")</f>
        <v/>
      </c>
      <c r="AQ334" s="52" t="str">
        <f>IFERROR(IF($G334=Tabelid!$L$6,$E334*X334,IFERROR($E334*X334/SUM($J334:$AB334)*(Eksplikatsioon!AC335)/SUMPRODUCT($J334:$AB334,Eksplikatsioon!$O335:$AG335),"")),"")</f>
        <v/>
      </c>
      <c r="AR334" s="52" t="str">
        <f>IFERROR(IF($G334=Tabelid!$L$6,$E334*Y334,IFERROR($E334*Y334/SUM($J334:$AB334)*(Eksplikatsioon!AD335)/SUMPRODUCT($J334:$AB334,Eksplikatsioon!$O335:$AG335),"")),"")</f>
        <v/>
      </c>
      <c r="AS334" s="52" t="str">
        <f>IFERROR(IF($G334=Tabelid!$L$6,$E334*Z334,IFERROR($E334*Z334/SUM($J334:$AB334)*(Eksplikatsioon!AE335)/SUMPRODUCT($J334:$AB334,Eksplikatsioon!$O335:$AG335),"")),"")</f>
        <v/>
      </c>
      <c r="AT334" s="52" t="str">
        <f>IFERROR(IF($G334=Tabelid!$L$6,$E334*AA334,IFERROR($E334*AA334/SUM($J334:$AB334)*(Eksplikatsioon!AF335)/SUMPRODUCT($J334:$AB334,Eksplikatsioon!$O335:$AG335),"")),"")</f>
        <v/>
      </c>
      <c r="AU334" s="52" t="str">
        <f>IFERROR(IF($G334=Tabelid!$L$6,$E334*AB334,IFERROR($E334*AB334/SUM($J334:$AB334)*(Eksplikatsioon!AG335)/SUMPRODUCT($J334:$AB334,Eksplikatsioon!$O335:$AG335),"")),"")</f>
        <v/>
      </c>
    </row>
    <row r="335" spans="1:47" x14ac:dyDescent="0.25">
      <c r="A335" s="38" t="str">
        <f>IF(Eksplikatsioon!A336=0,"",Eksplikatsioon!A336)</f>
        <v/>
      </c>
      <c r="B335" s="38" t="str">
        <f>IF(Eksplikatsioon!B336=0,"",Eksplikatsioon!B336)</f>
        <v/>
      </c>
      <c r="C335" s="38" t="str">
        <f>IF(Eksplikatsioon!C336=0,"",Eksplikatsioon!C336)</f>
        <v/>
      </c>
      <c r="D335" s="38" t="str">
        <f>IF(Eksplikatsioon!D336=0,"",Eksplikatsioon!D336)</f>
        <v/>
      </c>
      <c r="E335" s="38" t="str">
        <f>IF(Eksplikatsioon!F336=0,"",Eksplikatsioon!F336)</f>
        <v/>
      </c>
      <c r="F335" s="38" t="str">
        <f>IF(Eksplikatsioon!H336=0,"",Eksplikatsioon!H336)</f>
        <v/>
      </c>
      <c r="G335" s="38" t="str">
        <f>IF(Eksplikatsioon!J336=0,"",Eksplikatsioon!J336)</f>
        <v/>
      </c>
      <c r="H335" s="38" t="str">
        <f>IF(Eksplikatsioon!K336=0,"",Eksplikatsioon!K336)</f>
        <v/>
      </c>
      <c r="I335" s="38" t="str">
        <f>IF(Eksplikatsioon!L336=0,"",Eksplikatsioon!L336)</f>
        <v/>
      </c>
      <c r="J335" s="52"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52"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52"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52"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52"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52"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52"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52"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52"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52"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52"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52"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52"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52"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52"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52"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52"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52"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52"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52" t="str">
        <f>IFERROR(IF($G335=Tabelid!$L$6,$E335*J335,IFERROR($E335*J335/SUM($J335:$AB335)*(Eksplikatsioon!O336)/SUMPRODUCT($J335:$AB335,Eksplikatsioon!$O336:$AG336),"")),"")</f>
        <v/>
      </c>
      <c r="AD335" s="52" t="str">
        <f>IFERROR(IF($G335=Tabelid!$L$6,$E335*K335,IFERROR($E335*K335/SUM($J335:$AB335)*(Eksplikatsioon!P336)/SUMPRODUCT($J335:$AB335,Eksplikatsioon!$O336:$AG336),"")),"")</f>
        <v/>
      </c>
      <c r="AE335" s="52" t="str">
        <f>IFERROR(IF($G335=Tabelid!$L$6,$E335*L335,IFERROR($E335*L335/SUM($J335:$AB335)*(Eksplikatsioon!Q336)/SUMPRODUCT($J335:$AB335,Eksplikatsioon!$O336:$AG336),"")),"")</f>
        <v/>
      </c>
      <c r="AF335" s="52" t="str">
        <f>IFERROR(IF($G335=Tabelid!$L$6,$E335*M335,IFERROR($E335*M335/SUM($J335:$AB335)*(Eksplikatsioon!R336)/SUMPRODUCT($J335:$AB335,Eksplikatsioon!$O336:$AG336),"")),"")</f>
        <v/>
      </c>
      <c r="AG335" s="52" t="str">
        <f>IFERROR(IF($G335=Tabelid!$L$6,$E335*N335,IFERROR($E335*N335/SUM($J335:$AB335)*(Eksplikatsioon!S336)/SUMPRODUCT($J335:$AB335,Eksplikatsioon!$O336:$AG336),"")),"")</f>
        <v/>
      </c>
      <c r="AH335" s="52" t="str">
        <f>IFERROR(IF($G335=Tabelid!$L$6,$E335*O335,IFERROR($E335*O335/SUM($J335:$AB335)*(Eksplikatsioon!T336)/SUMPRODUCT($J335:$AB335,Eksplikatsioon!$O336:$AG336),"")),"")</f>
        <v/>
      </c>
      <c r="AI335" s="52" t="str">
        <f>IFERROR(IF($G335=Tabelid!$L$6,$E335*P335,IFERROR($E335*P335/SUM($J335:$AB335)*(Eksplikatsioon!U336)/SUMPRODUCT($J335:$AB335,Eksplikatsioon!$O336:$AG336),"")),"")</f>
        <v/>
      </c>
      <c r="AJ335" s="52" t="str">
        <f>IFERROR(IF($G335=Tabelid!$L$6,$E335*Q335,IFERROR($E335*Q335/SUM($J335:$AB335)*(Eksplikatsioon!V336)/SUMPRODUCT($J335:$AB335,Eksplikatsioon!$O336:$AG336),"")),"")</f>
        <v/>
      </c>
      <c r="AK335" s="52" t="str">
        <f>IFERROR(IF($G335=Tabelid!$L$6,$E335*R335,IFERROR($E335*R335/SUM($J335:$AB335)*(Eksplikatsioon!W336)/SUMPRODUCT($J335:$AB335,Eksplikatsioon!$O336:$AG336),"")),"")</f>
        <v/>
      </c>
      <c r="AL335" s="52" t="str">
        <f>IFERROR(IF($G335=Tabelid!$L$6,$E335*S335,IFERROR($E335*S335/SUM($J335:$AB335)*(Eksplikatsioon!X336)/SUMPRODUCT($J335:$AB335,Eksplikatsioon!$O336:$AG336),"")),"")</f>
        <v/>
      </c>
      <c r="AM335" s="52" t="str">
        <f>IFERROR(IF($G335=Tabelid!$L$6,$E335*T335,IFERROR($E335*T335/SUM($J335:$AB335)*(Eksplikatsioon!Y336)/SUMPRODUCT($J335:$AB335,Eksplikatsioon!$O336:$AG336),"")),"")</f>
        <v/>
      </c>
      <c r="AN335" s="52" t="str">
        <f>IFERROR(IF($G335=Tabelid!$L$6,$E335*U335,IFERROR($E335*U335/SUM($J335:$AB335)*(Eksplikatsioon!Z336)/SUMPRODUCT($J335:$AB335,Eksplikatsioon!$O336:$AG336),"")),"")</f>
        <v/>
      </c>
      <c r="AO335" s="52" t="str">
        <f>IFERROR(IF($G335=Tabelid!$L$6,$E335*V335,IFERROR($E335*V335/SUM($J335:$AB335)*(Eksplikatsioon!AA336)/SUMPRODUCT($J335:$AB335,Eksplikatsioon!$O336:$AG336),"")),"")</f>
        <v/>
      </c>
      <c r="AP335" s="52" t="str">
        <f>IFERROR(IF($G335=Tabelid!$L$6,$E335*W335,IFERROR($E335*W335/SUM($J335:$AB335)*(Eksplikatsioon!AB336)/SUMPRODUCT($J335:$AB335,Eksplikatsioon!$O336:$AG336),"")),"")</f>
        <v/>
      </c>
      <c r="AQ335" s="52" t="str">
        <f>IFERROR(IF($G335=Tabelid!$L$6,$E335*X335,IFERROR($E335*X335/SUM($J335:$AB335)*(Eksplikatsioon!AC336)/SUMPRODUCT($J335:$AB335,Eksplikatsioon!$O336:$AG336),"")),"")</f>
        <v/>
      </c>
      <c r="AR335" s="52" t="str">
        <f>IFERROR(IF($G335=Tabelid!$L$6,$E335*Y335,IFERROR($E335*Y335/SUM($J335:$AB335)*(Eksplikatsioon!AD336)/SUMPRODUCT($J335:$AB335,Eksplikatsioon!$O336:$AG336),"")),"")</f>
        <v/>
      </c>
      <c r="AS335" s="52" t="str">
        <f>IFERROR(IF($G335=Tabelid!$L$6,$E335*Z335,IFERROR($E335*Z335/SUM($J335:$AB335)*(Eksplikatsioon!AE336)/SUMPRODUCT($J335:$AB335,Eksplikatsioon!$O336:$AG336),"")),"")</f>
        <v/>
      </c>
      <c r="AT335" s="52" t="str">
        <f>IFERROR(IF($G335=Tabelid!$L$6,$E335*AA335,IFERROR($E335*AA335/SUM($J335:$AB335)*(Eksplikatsioon!AF336)/SUMPRODUCT($J335:$AB335,Eksplikatsioon!$O336:$AG336),"")),"")</f>
        <v/>
      </c>
      <c r="AU335" s="52" t="str">
        <f>IFERROR(IF($G335=Tabelid!$L$6,$E335*AB335,IFERROR($E335*AB335/SUM($J335:$AB335)*(Eksplikatsioon!AG336)/SUMPRODUCT($J335:$AB335,Eksplikatsioon!$O336:$AG336),"")),"")</f>
        <v/>
      </c>
    </row>
    <row r="336" spans="1:47" x14ac:dyDescent="0.25">
      <c r="A336" s="38" t="str">
        <f>IF(Eksplikatsioon!A337=0,"",Eksplikatsioon!A337)</f>
        <v/>
      </c>
      <c r="B336" s="38" t="str">
        <f>IF(Eksplikatsioon!B337=0,"",Eksplikatsioon!B337)</f>
        <v/>
      </c>
      <c r="C336" s="38" t="str">
        <f>IF(Eksplikatsioon!C337=0,"",Eksplikatsioon!C337)</f>
        <v/>
      </c>
      <c r="D336" s="38" t="str">
        <f>IF(Eksplikatsioon!D337=0,"",Eksplikatsioon!D337)</f>
        <v/>
      </c>
      <c r="E336" s="38" t="str">
        <f>IF(Eksplikatsioon!F337=0,"",Eksplikatsioon!F337)</f>
        <v/>
      </c>
      <c r="F336" s="38" t="str">
        <f>IF(Eksplikatsioon!H337=0,"",Eksplikatsioon!H337)</f>
        <v/>
      </c>
      <c r="G336" s="38" t="str">
        <f>IF(Eksplikatsioon!J337=0,"",Eksplikatsioon!J337)</f>
        <v/>
      </c>
      <c r="H336" s="38" t="str">
        <f>IF(Eksplikatsioon!K337=0,"",Eksplikatsioon!K337)</f>
        <v/>
      </c>
      <c r="I336" s="38" t="str">
        <f>IF(Eksplikatsioon!L337=0,"",Eksplikatsioon!L337)</f>
        <v/>
      </c>
      <c r="J336" s="52"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52"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52"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52"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52"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52"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52"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52"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52"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52"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52"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52"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52"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52"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52"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52"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52"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52"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52"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52" t="str">
        <f>IFERROR(IF($G336=Tabelid!$L$6,$E336*J336,IFERROR($E336*J336/SUM($J336:$AB336)*(Eksplikatsioon!O337)/SUMPRODUCT($J336:$AB336,Eksplikatsioon!$O337:$AG337),"")),"")</f>
        <v/>
      </c>
      <c r="AD336" s="52" t="str">
        <f>IFERROR(IF($G336=Tabelid!$L$6,$E336*K336,IFERROR($E336*K336/SUM($J336:$AB336)*(Eksplikatsioon!P337)/SUMPRODUCT($J336:$AB336,Eksplikatsioon!$O337:$AG337),"")),"")</f>
        <v/>
      </c>
      <c r="AE336" s="52" t="str">
        <f>IFERROR(IF($G336=Tabelid!$L$6,$E336*L336,IFERROR($E336*L336/SUM($J336:$AB336)*(Eksplikatsioon!Q337)/SUMPRODUCT($J336:$AB336,Eksplikatsioon!$O337:$AG337),"")),"")</f>
        <v/>
      </c>
      <c r="AF336" s="52" t="str">
        <f>IFERROR(IF($G336=Tabelid!$L$6,$E336*M336,IFERROR($E336*M336/SUM($J336:$AB336)*(Eksplikatsioon!R337)/SUMPRODUCT($J336:$AB336,Eksplikatsioon!$O337:$AG337),"")),"")</f>
        <v/>
      </c>
      <c r="AG336" s="52" t="str">
        <f>IFERROR(IF($G336=Tabelid!$L$6,$E336*N336,IFERROR($E336*N336/SUM($J336:$AB336)*(Eksplikatsioon!S337)/SUMPRODUCT($J336:$AB336,Eksplikatsioon!$O337:$AG337),"")),"")</f>
        <v/>
      </c>
      <c r="AH336" s="52" t="str">
        <f>IFERROR(IF($G336=Tabelid!$L$6,$E336*O336,IFERROR($E336*O336/SUM($J336:$AB336)*(Eksplikatsioon!T337)/SUMPRODUCT($J336:$AB336,Eksplikatsioon!$O337:$AG337),"")),"")</f>
        <v/>
      </c>
      <c r="AI336" s="52" t="str">
        <f>IFERROR(IF($G336=Tabelid!$L$6,$E336*P336,IFERROR($E336*P336/SUM($J336:$AB336)*(Eksplikatsioon!U337)/SUMPRODUCT($J336:$AB336,Eksplikatsioon!$O337:$AG337),"")),"")</f>
        <v/>
      </c>
      <c r="AJ336" s="52" t="str">
        <f>IFERROR(IF($G336=Tabelid!$L$6,$E336*Q336,IFERROR($E336*Q336/SUM($J336:$AB336)*(Eksplikatsioon!V337)/SUMPRODUCT($J336:$AB336,Eksplikatsioon!$O337:$AG337),"")),"")</f>
        <v/>
      </c>
      <c r="AK336" s="52" t="str">
        <f>IFERROR(IF($G336=Tabelid!$L$6,$E336*R336,IFERROR($E336*R336/SUM($J336:$AB336)*(Eksplikatsioon!W337)/SUMPRODUCT($J336:$AB336,Eksplikatsioon!$O337:$AG337),"")),"")</f>
        <v/>
      </c>
      <c r="AL336" s="52" t="str">
        <f>IFERROR(IF($G336=Tabelid!$L$6,$E336*S336,IFERROR($E336*S336/SUM($J336:$AB336)*(Eksplikatsioon!X337)/SUMPRODUCT($J336:$AB336,Eksplikatsioon!$O337:$AG337),"")),"")</f>
        <v/>
      </c>
      <c r="AM336" s="52" t="str">
        <f>IFERROR(IF($G336=Tabelid!$L$6,$E336*T336,IFERROR($E336*T336/SUM($J336:$AB336)*(Eksplikatsioon!Y337)/SUMPRODUCT($J336:$AB336,Eksplikatsioon!$O337:$AG337),"")),"")</f>
        <v/>
      </c>
      <c r="AN336" s="52" t="str">
        <f>IFERROR(IF($G336=Tabelid!$L$6,$E336*U336,IFERROR($E336*U336/SUM($J336:$AB336)*(Eksplikatsioon!Z337)/SUMPRODUCT($J336:$AB336,Eksplikatsioon!$O337:$AG337),"")),"")</f>
        <v/>
      </c>
      <c r="AO336" s="52" t="str">
        <f>IFERROR(IF($G336=Tabelid!$L$6,$E336*V336,IFERROR($E336*V336/SUM($J336:$AB336)*(Eksplikatsioon!AA337)/SUMPRODUCT($J336:$AB336,Eksplikatsioon!$O337:$AG337),"")),"")</f>
        <v/>
      </c>
      <c r="AP336" s="52" t="str">
        <f>IFERROR(IF($G336=Tabelid!$L$6,$E336*W336,IFERROR($E336*W336/SUM($J336:$AB336)*(Eksplikatsioon!AB337)/SUMPRODUCT($J336:$AB336,Eksplikatsioon!$O337:$AG337),"")),"")</f>
        <v/>
      </c>
      <c r="AQ336" s="52" t="str">
        <f>IFERROR(IF($G336=Tabelid!$L$6,$E336*X336,IFERROR($E336*X336/SUM($J336:$AB336)*(Eksplikatsioon!AC337)/SUMPRODUCT($J336:$AB336,Eksplikatsioon!$O337:$AG337),"")),"")</f>
        <v/>
      </c>
      <c r="AR336" s="52" t="str">
        <f>IFERROR(IF($G336=Tabelid!$L$6,$E336*Y336,IFERROR($E336*Y336/SUM($J336:$AB336)*(Eksplikatsioon!AD337)/SUMPRODUCT($J336:$AB336,Eksplikatsioon!$O337:$AG337),"")),"")</f>
        <v/>
      </c>
      <c r="AS336" s="52" t="str">
        <f>IFERROR(IF($G336=Tabelid!$L$6,$E336*Z336,IFERROR($E336*Z336/SUM($J336:$AB336)*(Eksplikatsioon!AE337)/SUMPRODUCT($J336:$AB336,Eksplikatsioon!$O337:$AG337),"")),"")</f>
        <v/>
      </c>
      <c r="AT336" s="52" t="str">
        <f>IFERROR(IF($G336=Tabelid!$L$6,$E336*AA336,IFERROR($E336*AA336/SUM($J336:$AB336)*(Eksplikatsioon!AF337)/SUMPRODUCT($J336:$AB336,Eksplikatsioon!$O337:$AG337),"")),"")</f>
        <v/>
      </c>
      <c r="AU336" s="52" t="str">
        <f>IFERROR(IF($G336=Tabelid!$L$6,$E336*AB336,IFERROR($E336*AB336/SUM($J336:$AB336)*(Eksplikatsioon!AG337)/SUMPRODUCT($J336:$AB336,Eksplikatsioon!$O337:$AG337),"")),"")</f>
        <v/>
      </c>
    </row>
    <row r="337" spans="1:47" x14ac:dyDescent="0.25">
      <c r="A337" s="38" t="str">
        <f>IF(Eksplikatsioon!A338=0,"",Eksplikatsioon!A338)</f>
        <v/>
      </c>
      <c r="B337" s="38" t="str">
        <f>IF(Eksplikatsioon!B338=0,"",Eksplikatsioon!B338)</f>
        <v/>
      </c>
      <c r="C337" s="38" t="str">
        <f>IF(Eksplikatsioon!C338=0,"",Eksplikatsioon!C338)</f>
        <v/>
      </c>
      <c r="D337" s="38" t="str">
        <f>IF(Eksplikatsioon!D338=0,"",Eksplikatsioon!D338)</f>
        <v/>
      </c>
      <c r="E337" s="38" t="str">
        <f>IF(Eksplikatsioon!F338=0,"",Eksplikatsioon!F338)</f>
        <v/>
      </c>
      <c r="F337" s="38" t="str">
        <f>IF(Eksplikatsioon!H338=0,"",Eksplikatsioon!H338)</f>
        <v/>
      </c>
      <c r="G337" s="38" t="str">
        <f>IF(Eksplikatsioon!J338=0,"",Eksplikatsioon!J338)</f>
        <v/>
      </c>
      <c r="H337" s="38" t="str">
        <f>IF(Eksplikatsioon!K338=0,"",Eksplikatsioon!K338)</f>
        <v/>
      </c>
      <c r="I337" s="38" t="str">
        <f>IF(Eksplikatsioon!L338=0,"",Eksplikatsioon!L338)</f>
        <v/>
      </c>
      <c r="J337" s="52"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52"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52"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52"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52"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52"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52"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52"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52"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52"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52"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52"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52"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52"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52"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52"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52"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52"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52"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52" t="str">
        <f>IFERROR(IF($G337=Tabelid!$L$6,$E337*J337,IFERROR($E337*J337/SUM($J337:$AB337)*(Eksplikatsioon!O338)/SUMPRODUCT($J337:$AB337,Eksplikatsioon!$O338:$AG338),"")),"")</f>
        <v/>
      </c>
      <c r="AD337" s="52" t="str">
        <f>IFERROR(IF($G337=Tabelid!$L$6,$E337*K337,IFERROR($E337*K337/SUM($J337:$AB337)*(Eksplikatsioon!P338)/SUMPRODUCT($J337:$AB337,Eksplikatsioon!$O338:$AG338),"")),"")</f>
        <v/>
      </c>
      <c r="AE337" s="52" t="str">
        <f>IFERROR(IF($G337=Tabelid!$L$6,$E337*L337,IFERROR($E337*L337/SUM($J337:$AB337)*(Eksplikatsioon!Q338)/SUMPRODUCT($J337:$AB337,Eksplikatsioon!$O338:$AG338),"")),"")</f>
        <v/>
      </c>
      <c r="AF337" s="52" t="str">
        <f>IFERROR(IF($G337=Tabelid!$L$6,$E337*M337,IFERROR($E337*M337/SUM($J337:$AB337)*(Eksplikatsioon!R338)/SUMPRODUCT($J337:$AB337,Eksplikatsioon!$O338:$AG338),"")),"")</f>
        <v/>
      </c>
      <c r="AG337" s="52" t="str">
        <f>IFERROR(IF($G337=Tabelid!$L$6,$E337*N337,IFERROR($E337*N337/SUM($J337:$AB337)*(Eksplikatsioon!S338)/SUMPRODUCT($J337:$AB337,Eksplikatsioon!$O338:$AG338),"")),"")</f>
        <v/>
      </c>
      <c r="AH337" s="52" t="str">
        <f>IFERROR(IF($G337=Tabelid!$L$6,$E337*O337,IFERROR($E337*O337/SUM($J337:$AB337)*(Eksplikatsioon!T338)/SUMPRODUCT($J337:$AB337,Eksplikatsioon!$O338:$AG338),"")),"")</f>
        <v/>
      </c>
      <c r="AI337" s="52" t="str">
        <f>IFERROR(IF($G337=Tabelid!$L$6,$E337*P337,IFERROR($E337*P337/SUM($J337:$AB337)*(Eksplikatsioon!U338)/SUMPRODUCT($J337:$AB337,Eksplikatsioon!$O338:$AG338),"")),"")</f>
        <v/>
      </c>
      <c r="AJ337" s="52" t="str">
        <f>IFERROR(IF($G337=Tabelid!$L$6,$E337*Q337,IFERROR($E337*Q337/SUM($J337:$AB337)*(Eksplikatsioon!V338)/SUMPRODUCT($J337:$AB337,Eksplikatsioon!$O338:$AG338),"")),"")</f>
        <v/>
      </c>
      <c r="AK337" s="52" t="str">
        <f>IFERROR(IF($G337=Tabelid!$L$6,$E337*R337,IFERROR($E337*R337/SUM($J337:$AB337)*(Eksplikatsioon!W338)/SUMPRODUCT($J337:$AB337,Eksplikatsioon!$O338:$AG338),"")),"")</f>
        <v/>
      </c>
      <c r="AL337" s="52" t="str">
        <f>IFERROR(IF($G337=Tabelid!$L$6,$E337*S337,IFERROR($E337*S337/SUM($J337:$AB337)*(Eksplikatsioon!X338)/SUMPRODUCT($J337:$AB337,Eksplikatsioon!$O338:$AG338),"")),"")</f>
        <v/>
      </c>
      <c r="AM337" s="52" t="str">
        <f>IFERROR(IF($G337=Tabelid!$L$6,$E337*T337,IFERROR($E337*T337/SUM($J337:$AB337)*(Eksplikatsioon!Y338)/SUMPRODUCT($J337:$AB337,Eksplikatsioon!$O338:$AG338),"")),"")</f>
        <v/>
      </c>
      <c r="AN337" s="52" t="str">
        <f>IFERROR(IF($G337=Tabelid!$L$6,$E337*U337,IFERROR($E337*U337/SUM($J337:$AB337)*(Eksplikatsioon!Z338)/SUMPRODUCT($J337:$AB337,Eksplikatsioon!$O338:$AG338),"")),"")</f>
        <v/>
      </c>
      <c r="AO337" s="52" t="str">
        <f>IFERROR(IF($G337=Tabelid!$L$6,$E337*V337,IFERROR($E337*V337/SUM($J337:$AB337)*(Eksplikatsioon!AA338)/SUMPRODUCT($J337:$AB337,Eksplikatsioon!$O338:$AG338),"")),"")</f>
        <v/>
      </c>
      <c r="AP337" s="52" t="str">
        <f>IFERROR(IF($G337=Tabelid!$L$6,$E337*W337,IFERROR($E337*W337/SUM($J337:$AB337)*(Eksplikatsioon!AB338)/SUMPRODUCT($J337:$AB337,Eksplikatsioon!$O338:$AG338),"")),"")</f>
        <v/>
      </c>
      <c r="AQ337" s="52" t="str">
        <f>IFERROR(IF($G337=Tabelid!$L$6,$E337*X337,IFERROR($E337*X337/SUM($J337:$AB337)*(Eksplikatsioon!AC338)/SUMPRODUCT($J337:$AB337,Eksplikatsioon!$O338:$AG338),"")),"")</f>
        <v/>
      </c>
      <c r="AR337" s="52" t="str">
        <f>IFERROR(IF($G337=Tabelid!$L$6,$E337*Y337,IFERROR($E337*Y337/SUM($J337:$AB337)*(Eksplikatsioon!AD338)/SUMPRODUCT($J337:$AB337,Eksplikatsioon!$O338:$AG338),"")),"")</f>
        <v/>
      </c>
      <c r="AS337" s="52" t="str">
        <f>IFERROR(IF($G337=Tabelid!$L$6,$E337*Z337,IFERROR($E337*Z337/SUM($J337:$AB337)*(Eksplikatsioon!AE338)/SUMPRODUCT($J337:$AB337,Eksplikatsioon!$O338:$AG338),"")),"")</f>
        <v/>
      </c>
      <c r="AT337" s="52" t="str">
        <f>IFERROR(IF($G337=Tabelid!$L$6,$E337*AA337,IFERROR($E337*AA337/SUM($J337:$AB337)*(Eksplikatsioon!AF338)/SUMPRODUCT($J337:$AB337,Eksplikatsioon!$O338:$AG338),"")),"")</f>
        <v/>
      </c>
      <c r="AU337" s="52" t="str">
        <f>IFERROR(IF($G337=Tabelid!$L$6,$E337*AB337,IFERROR($E337*AB337/SUM($J337:$AB337)*(Eksplikatsioon!AG338)/SUMPRODUCT($J337:$AB337,Eksplikatsioon!$O338:$AG338),"")),"")</f>
        <v/>
      </c>
    </row>
    <row r="338" spans="1:47" x14ac:dyDescent="0.25">
      <c r="A338" s="38" t="str">
        <f>IF(Eksplikatsioon!A339=0,"",Eksplikatsioon!A339)</f>
        <v/>
      </c>
      <c r="B338" s="38" t="str">
        <f>IF(Eksplikatsioon!B339=0,"",Eksplikatsioon!B339)</f>
        <v/>
      </c>
      <c r="C338" s="38" t="str">
        <f>IF(Eksplikatsioon!C339=0,"",Eksplikatsioon!C339)</f>
        <v/>
      </c>
      <c r="D338" s="38" t="str">
        <f>IF(Eksplikatsioon!D339=0,"",Eksplikatsioon!D339)</f>
        <v/>
      </c>
      <c r="E338" s="38" t="str">
        <f>IF(Eksplikatsioon!F339=0,"",Eksplikatsioon!F339)</f>
        <v/>
      </c>
      <c r="F338" s="38" t="str">
        <f>IF(Eksplikatsioon!H339=0,"",Eksplikatsioon!H339)</f>
        <v/>
      </c>
      <c r="G338" s="38" t="str">
        <f>IF(Eksplikatsioon!J339=0,"",Eksplikatsioon!J339)</f>
        <v/>
      </c>
      <c r="H338" s="38" t="str">
        <f>IF(Eksplikatsioon!K339=0,"",Eksplikatsioon!K339)</f>
        <v/>
      </c>
      <c r="I338" s="38" t="str">
        <f>IF(Eksplikatsioon!L339=0,"",Eksplikatsioon!L339)</f>
        <v/>
      </c>
      <c r="J338" s="52"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52"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52"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52"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52"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52"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52"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52"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52"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52"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52"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52"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52"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52"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52"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52"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52"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52"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52"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52" t="str">
        <f>IFERROR(IF($G338=Tabelid!$L$6,$E338*J338,IFERROR($E338*J338/SUM($J338:$AB338)*(Eksplikatsioon!O339)/SUMPRODUCT($J338:$AB338,Eksplikatsioon!$O339:$AG339),"")),"")</f>
        <v/>
      </c>
      <c r="AD338" s="52" t="str">
        <f>IFERROR(IF($G338=Tabelid!$L$6,$E338*K338,IFERROR($E338*K338/SUM($J338:$AB338)*(Eksplikatsioon!P339)/SUMPRODUCT($J338:$AB338,Eksplikatsioon!$O339:$AG339),"")),"")</f>
        <v/>
      </c>
      <c r="AE338" s="52" t="str">
        <f>IFERROR(IF($G338=Tabelid!$L$6,$E338*L338,IFERROR($E338*L338/SUM($J338:$AB338)*(Eksplikatsioon!Q339)/SUMPRODUCT($J338:$AB338,Eksplikatsioon!$O339:$AG339),"")),"")</f>
        <v/>
      </c>
      <c r="AF338" s="52" t="str">
        <f>IFERROR(IF($G338=Tabelid!$L$6,$E338*M338,IFERROR($E338*M338/SUM($J338:$AB338)*(Eksplikatsioon!R339)/SUMPRODUCT($J338:$AB338,Eksplikatsioon!$O339:$AG339),"")),"")</f>
        <v/>
      </c>
      <c r="AG338" s="52" t="str">
        <f>IFERROR(IF($G338=Tabelid!$L$6,$E338*N338,IFERROR($E338*N338/SUM($J338:$AB338)*(Eksplikatsioon!S339)/SUMPRODUCT($J338:$AB338,Eksplikatsioon!$O339:$AG339),"")),"")</f>
        <v/>
      </c>
      <c r="AH338" s="52" t="str">
        <f>IFERROR(IF($G338=Tabelid!$L$6,$E338*O338,IFERROR($E338*O338/SUM($J338:$AB338)*(Eksplikatsioon!T339)/SUMPRODUCT($J338:$AB338,Eksplikatsioon!$O339:$AG339),"")),"")</f>
        <v/>
      </c>
      <c r="AI338" s="52" t="str">
        <f>IFERROR(IF($G338=Tabelid!$L$6,$E338*P338,IFERROR($E338*P338/SUM($J338:$AB338)*(Eksplikatsioon!U339)/SUMPRODUCT($J338:$AB338,Eksplikatsioon!$O339:$AG339),"")),"")</f>
        <v/>
      </c>
      <c r="AJ338" s="52" t="str">
        <f>IFERROR(IF($G338=Tabelid!$L$6,$E338*Q338,IFERROR($E338*Q338/SUM($J338:$AB338)*(Eksplikatsioon!V339)/SUMPRODUCT($J338:$AB338,Eksplikatsioon!$O339:$AG339),"")),"")</f>
        <v/>
      </c>
      <c r="AK338" s="52" t="str">
        <f>IFERROR(IF($G338=Tabelid!$L$6,$E338*R338,IFERROR($E338*R338/SUM($J338:$AB338)*(Eksplikatsioon!W339)/SUMPRODUCT($J338:$AB338,Eksplikatsioon!$O339:$AG339),"")),"")</f>
        <v/>
      </c>
      <c r="AL338" s="52" t="str">
        <f>IFERROR(IF($G338=Tabelid!$L$6,$E338*S338,IFERROR($E338*S338/SUM($J338:$AB338)*(Eksplikatsioon!X339)/SUMPRODUCT($J338:$AB338,Eksplikatsioon!$O339:$AG339),"")),"")</f>
        <v/>
      </c>
      <c r="AM338" s="52" t="str">
        <f>IFERROR(IF($G338=Tabelid!$L$6,$E338*T338,IFERROR($E338*T338/SUM($J338:$AB338)*(Eksplikatsioon!Y339)/SUMPRODUCT($J338:$AB338,Eksplikatsioon!$O339:$AG339),"")),"")</f>
        <v/>
      </c>
      <c r="AN338" s="52" t="str">
        <f>IFERROR(IF($G338=Tabelid!$L$6,$E338*U338,IFERROR($E338*U338/SUM($J338:$AB338)*(Eksplikatsioon!Z339)/SUMPRODUCT($J338:$AB338,Eksplikatsioon!$O339:$AG339),"")),"")</f>
        <v/>
      </c>
      <c r="AO338" s="52" t="str">
        <f>IFERROR(IF($G338=Tabelid!$L$6,$E338*V338,IFERROR($E338*V338/SUM($J338:$AB338)*(Eksplikatsioon!AA339)/SUMPRODUCT($J338:$AB338,Eksplikatsioon!$O339:$AG339),"")),"")</f>
        <v/>
      </c>
      <c r="AP338" s="52" t="str">
        <f>IFERROR(IF($G338=Tabelid!$L$6,$E338*W338,IFERROR($E338*W338/SUM($J338:$AB338)*(Eksplikatsioon!AB339)/SUMPRODUCT($J338:$AB338,Eksplikatsioon!$O339:$AG339),"")),"")</f>
        <v/>
      </c>
      <c r="AQ338" s="52" t="str">
        <f>IFERROR(IF($G338=Tabelid!$L$6,$E338*X338,IFERROR($E338*X338/SUM($J338:$AB338)*(Eksplikatsioon!AC339)/SUMPRODUCT($J338:$AB338,Eksplikatsioon!$O339:$AG339),"")),"")</f>
        <v/>
      </c>
      <c r="AR338" s="52" t="str">
        <f>IFERROR(IF($G338=Tabelid!$L$6,$E338*Y338,IFERROR($E338*Y338/SUM($J338:$AB338)*(Eksplikatsioon!AD339)/SUMPRODUCT($J338:$AB338,Eksplikatsioon!$O339:$AG339),"")),"")</f>
        <v/>
      </c>
      <c r="AS338" s="52" t="str">
        <f>IFERROR(IF($G338=Tabelid!$L$6,$E338*Z338,IFERROR($E338*Z338/SUM($J338:$AB338)*(Eksplikatsioon!AE339)/SUMPRODUCT($J338:$AB338,Eksplikatsioon!$O339:$AG339),"")),"")</f>
        <v/>
      </c>
      <c r="AT338" s="52" t="str">
        <f>IFERROR(IF($G338=Tabelid!$L$6,$E338*AA338,IFERROR($E338*AA338/SUM($J338:$AB338)*(Eksplikatsioon!AF339)/SUMPRODUCT($J338:$AB338,Eksplikatsioon!$O339:$AG339),"")),"")</f>
        <v/>
      </c>
      <c r="AU338" s="52" t="str">
        <f>IFERROR(IF($G338=Tabelid!$L$6,$E338*AB338,IFERROR($E338*AB338/SUM($J338:$AB338)*(Eksplikatsioon!AG339)/SUMPRODUCT($J338:$AB338,Eksplikatsioon!$O339:$AG339),"")),"")</f>
        <v/>
      </c>
    </row>
    <row r="339" spans="1:47" x14ac:dyDescent="0.25">
      <c r="A339" s="38" t="str">
        <f>IF(Eksplikatsioon!A340=0,"",Eksplikatsioon!A340)</f>
        <v/>
      </c>
      <c r="B339" s="38" t="str">
        <f>IF(Eksplikatsioon!B340=0,"",Eksplikatsioon!B340)</f>
        <v/>
      </c>
      <c r="C339" s="38" t="str">
        <f>IF(Eksplikatsioon!C340=0,"",Eksplikatsioon!C340)</f>
        <v/>
      </c>
      <c r="D339" s="38" t="str">
        <f>IF(Eksplikatsioon!D340=0,"",Eksplikatsioon!D340)</f>
        <v/>
      </c>
      <c r="E339" s="38" t="str">
        <f>IF(Eksplikatsioon!F340=0,"",Eksplikatsioon!F340)</f>
        <v/>
      </c>
      <c r="F339" s="38" t="str">
        <f>IF(Eksplikatsioon!H340=0,"",Eksplikatsioon!H340)</f>
        <v/>
      </c>
      <c r="G339" s="38" t="str">
        <f>IF(Eksplikatsioon!J340=0,"",Eksplikatsioon!J340)</f>
        <v/>
      </c>
      <c r="H339" s="38" t="str">
        <f>IF(Eksplikatsioon!K340=0,"",Eksplikatsioon!K340)</f>
        <v/>
      </c>
      <c r="I339" s="38" t="str">
        <f>IF(Eksplikatsioon!L340=0,"",Eksplikatsioon!L340)</f>
        <v/>
      </c>
      <c r="J339" s="52"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52"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52"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52"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52"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52"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52"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52"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52"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52"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52"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52"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52"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52"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52"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52"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52"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52"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52"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52" t="str">
        <f>IFERROR(IF($G339=Tabelid!$L$6,$E339*J339,IFERROR($E339*J339/SUM($J339:$AB339)*(Eksplikatsioon!O340)/SUMPRODUCT($J339:$AB339,Eksplikatsioon!$O340:$AG340),"")),"")</f>
        <v/>
      </c>
      <c r="AD339" s="52" t="str">
        <f>IFERROR(IF($G339=Tabelid!$L$6,$E339*K339,IFERROR($E339*K339/SUM($J339:$AB339)*(Eksplikatsioon!P340)/SUMPRODUCT($J339:$AB339,Eksplikatsioon!$O340:$AG340),"")),"")</f>
        <v/>
      </c>
      <c r="AE339" s="52" t="str">
        <f>IFERROR(IF($G339=Tabelid!$L$6,$E339*L339,IFERROR($E339*L339/SUM($J339:$AB339)*(Eksplikatsioon!Q340)/SUMPRODUCT($J339:$AB339,Eksplikatsioon!$O340:$AG340),"")),"")</f>
        <v/>
      </c>
      <c r="AF339" s="52" t="str">
        <f>IFERROR(IF($G339=Tabelid!$L$6,$E339*M339,IFERROR($E339*M339/SUM($J339:$AB339)*(Eksplikatsioon!R340)/SUMPRODUCT($J339:$AB339,Eksplikatsioon!$O340:$AG340),"")),"")</f>
        <v/>
      </c>
      <c r="AG339" s="52" t="str">
        <f>IFERROR(IF($G339=Tabelid!$L$6,$E339*N339,IFERROR($E339*N339/SUM($J339:$AB339)*(Eksplikatsioon!S340)/SUMPRODUCT($J339:$AB339,Eksplikatsioon!$O340:$AG340),"")),"")</f>
        <v/>
      </c>
      <c r="AH339" s="52" t="str">
        <f>IFERROR(IF($G339=Tabelid!$L$6,$E339*O339,IFERROR($E339*O339/SUM($J339:$AB339)*(Eksplikatsioon!T340)/SUMPRODUCT($J339:$AB339,Eksplikatsioon!$O340:$AG340),"")),"")</f>
        <v/>
      </c>
      <c r="AI339" s="52" t="str">
        <f>IFERROR(IF($G339=Tabelid!$L$6,$E339*P339,IFERROR($E339*P339/SUM($J339:$AB339)*(Eksplikatsioon!U340)/SUMPRODUCT($J339:$AB339,Eksplikatsioon!$O340:$AG340),"")),"")</f>
        <v/>
      </c>
      <c r="AJ339" s="52" t="str">
        <f>IFERROR(IF($G339=Tabelid!$L$6,$E339*Q339,IFERROR($E339*Q339/SUM($J339:$AB339)*(Eksplikatsioon!V340)/SUMPRODUCT($J339:$AB339,Eksplikatsioon!$O340:$AG340),"")),"")</f>
        <v/>
      </c>
      <c r="AK339" s="52" t="str">
        <f>IFERROR(IF($G339=Tabelid!$L$6,$E339*R339,IFERROR($E339*R339/SUM($J339:$AB339)*(Eksplikatsioon!W340)/SUMPRODUCT($J339:$AB339,Eksplikatsioon!$O340:$AG340),"")),"")</f>
        <v/>
      </c>
      <c r="AL339" s="52" t="str">
        <f>IFERROR(IF($G339=Tabelid!$L$6,$E339*S339,IFERROR($E339*S339/SUM($J339:$AB339)*(Eksplikatsioon!X340)/SUMPRODUCT($J339:$AB339,Eksplikatsioon!$O340:$AG340),"")),"")</f>
        <v/>
      </c>
      <c r="AM339" s="52" t="str">
        <f>IFERROR(IF($G339=Tabelid!$L$6,$E339*T339,IFERROR($E339*T339/SUM($J339:$AB339)*(Eksplikatsioon!Y340)/SUMPRODUCT($J339:$AB339,Eksplikatsioon!$O340:$AG340),"")),"")</f>
        <v/>
      </c>
      <c r="AN339" s="52" t="str">
        <f>IFERROR(IF($G339=Tabelid!$L$6,$E339*U339,IFERROR($E339*U339/SUM($J339:$AB339)*(Eksplikatsioon!Z340)/SUMPRODUCT($J339:$AB339,Eksplikatsioon!$O340:$AG340),"")),"")</f>
        <v/>
      </c>
      <c r="AO339" s="52" t="str">
        <f>IFERROR(IF($G339=Tabelid!$L$6,$E339*V339,IFERROR($E339*V339/SUM($J339:$AB339)*(Eksplikatsioon!AA340)/SUMPRODUCT($J339:$AB339,Eksplikatsioon!$O340:$AG340),"")),"")</f>
        <v/>
      </c>
      <c r="AP339" s="52" t="str">
        <f>IFERROR(IF($G339=Tabelid!$L$6,$E339*W339,IFERROR($E339*W339/SUM($J339:$AB339)*(Eksplikatsioon!AB340)/SUMPRODUCT($J339:$AB339,Eksplikatsioon!$O340:$AG340),"")),"")</f>
        <v/>
      </c>
      <c r="AQ339" s="52" t="str">
        <f>IFERROR(IF($G339=Tabelid!$L$6,$E339*X339,IFERROR($E339*X339/SUM($J339:$AB339)*(Eksplikatsioon!AC340)/SUMPRODUCT($J339:$AB339,Eksplikatsioon!$O340:$AG340),"")),"")</f>
        <v/>
      </c>
      <c r="AR339" s="52" t="str">
        <f>IFERROR(IF($G339=Tabelid!$L$6,$E339*Y339,IFERROR($E339*Y339/SUM($J339:$AB339)*(Eksplikatsioon!AD340)/SUMPRODUCT($J339:$AB339,Eksplikatsioon!$O340:$AG340),"")),"")</f>
        <v/>
      </c>
      <c r="AS339" s="52" t="str">
        <f>IFERROR(IF($G339=Tabelid!$L$6,$E339*Z339,IFERROR($E339*Z339/SUM($J339:$AB339)*(Eksplikatsioon!AE340)/SUMPRODUCT($J339:$AB339,Eksplikatsioon!$O340:$AG340),"")),"")</f>
        <v/>
      </c>
      <c r="AT339" s="52" t="str">
        <f>IFERROR(IF($G339=Tabelid!$L$6,$E339*AA339,IFERROR($E339*AA339/SUM($J339:$AB339)*(Eksplikatsioon!AF340)/SUMPRODUCT($J339:$AB339,Eksplikatsioon!$O340:$AG340),"")),"")</f>
        <v/>
      </c>
      <c r="AU339" s="52" t="str">
        <f>IFERROR(IF($G339=Tabelid!$L$6,$E339*AB339,IFERROR($E339*AB339/SUM($J339:$AB339)*(Eksplikatsioon!AG340)/SUMPRODUCT($J339:$AB339,Eksplikatsioon!$O340:$AG340),"")),"")</f>
        <v/>
      </c>
    </row>
    <row r="340" spans="1:47" x14ac:dyDescent="0.25">
      <c r="A340" s="38" t="str">
        <f>IF(Eksplikatsioon!A341=0,"",Eksplikatsioon!A341)</f>
        <v/>
      </c>
      <c r="B340" s="38" t="str">
        <f>IF(Eksplikatsioon!B341=0,"",Eksplikatsioon!B341)</f>
        <v/>
      </c>
      <c r="C340" s="38" t="str">
        <f>IF(Eksplikatsioon!C341=0,"",Eksplikatsioon!C341)</f>
        <v/>
      </c>
      <c r="D340" s="38" t="str">
        <f>IF(Eksplikatsioon!D341=0,"",Eksplikatsioon!D341)</f>
        <v/>
      </c>
      <c r="E340" s="38" t="str">
        <f>IF(Eksplikatsioon!F341=0,"",Eksplikatsioon!F341)</f>
        <v/>
      </c>
      <c r="F340" s="38" t="str">
        <f>IF(Eksplikatsioon!H341=0,"",Eksplikatsioon!H341)</f>
        <v/>
      </c>
      <c r="G340" s="38" t="str">
        <f>IF(Eksplikatsioon!J341=0,"",Eksplikatsioon!J341)</f>
        <v/>
      </c>
      <c r="H340" s="38" t="str">
        <f>IF(Eksplikatsioon!K341=0,"",Eksplikatsioon!K341)</f>
        <v/>
      </c>
      <c r="I340" s="38" t="str">
        <f>IF(Eksplikatsioon!L341=0,"",Eksplikatsioon!L341)</f>
        <v/>
      </c>
      <c r="J340" s="52"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52"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52"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52"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52"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52"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52"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52"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52"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52"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52"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52"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52"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52"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52"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52"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52"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52"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52"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52" t="str">
        <f>IFERROR(IF($G340=Tabelid!$L$6,$E340*J340,IFERROR($E340*J340/SUM($J340:$AB340)*(Eksplikatsioon!O341)/SUMPRODUCT($J340:$AB340,Eksplikatsioon!$O341:$AG341),"")),"")</f>
        <v/>
      </c>
      <c r="AD340" s="52" t="str">
        <f>IFERROR(IF($G340=Tabelid!$L$6,$E340*K340,IFERROR($E340*K340/SUM($J340:$AB340)*(Eksplikatsioon!P341)/SUMPRODUCT($J340:$AB340,Eksplikatsioon!$O341:$AG341),"")),"")</f>
        <v/>
      </c>
      <c r="AE340" s="52" t="str">
        <f>IFERROR(IF($G340=Tabelid!$L$6,$E340*L340,IFERROR($E340*L340/SUM($J340:$AB340)*(Eksplikatsioon!Q341)/SUMPRODUCT($J340:$AB340,Eksplikatsioon!$O341:$AG341),"")),"")</f>
        <v/>
      </c>
      <c r="AF340" s="52" t="str">
        <f>IFERROR(IF($G340=Tabelid!$L$6,$E340*M340,IFERROR($E340*M340/SUM($J340:$AB340)*(Eksplikatsioon!R341)/SUMPRODUCT($J340:$AB340,Eksplikatsioon!$O341:$AG341),"")),"")</f>
        <v/>
      </c>
      <c r="AG340" s="52" t="str">
        <f>IFERROR(IF($G340=Tabelid!$L$6,$E340*N340,IFERROR($E340*N340/SUM($J340:$AB340)*(Eksplikatsioon!S341)/SUMPRODUCT($J340:$AB340,Eksplikatsioon!$O341:$AG341),"")),"")</f>
        <v/>
      </c>
      <c r="AH340" s="52" t="str">
        <f>IFERROR(IF($G340=Tabelid!$L$6,$E340*O340,IFERROR($E340*O340/SUM($J340:$AB340)*(Eksplikatsioon!T341)/SUMPRODUCT($J340:$AB340,Eksplikatsioon!$O341:$AG341),"")),"")</f>
        <v/>
      </c>
      <c r="AI340" s="52" t="str">
        <f>IFERROR(IF($G340=Tabelid!$L$6,$E340*P340,IFERROR($E340*P340/SUM($J340:$AB340)*(Eksplikatsioon!U341)/SUMPRODUCT($J340:$AB340,Eksplikatsioon!$O341:$AG341),"")),"")</f>
        <v/>
      </c>
      <c r="AJ340" s="52" t="str">
        <f>IFERROR(IF($G340=Tabelid!$L$6,$E340*Q340,IFERROR($E340*Q340/SUM($J340:$AB340)*(Eksplikatsioon!V341)/SUMPRODUCT($J340:$AB340,Eksplikatsioon!$O341:$AG341),"")),"")</f>
        <v/>
      </c>
      <c r="AK340" s="52" t="str">
        <f>IFERROR(IF($G340=Tabelid!$L$6,$E340*R340,IFERROR($E340*R340/SUM($J340:$AB340)*(Eksplikatsioon!W341)/SUMPRODUCT($J340:$AB340,Eksplikatsioon!$O341:$AG341),"")),"")</f>
        <v/>
      </c>
      <c r="AL340" s="52" t="str">
        <f>IFERROR(IF($G340=Tabelid!$L$6,$E340*S340,IFERROR($E340*S340/SUM($J340:$AB340)*(Eksplikatsioon!X341)/SUMPRODUCT($J340:$AB340,Eksplikatsioon!$O341:$AG341),"")),"")</f>
        <v/>
      </c>
      <c r="AM340" s="52" t="str">
        <f>IFERROR(IF($G340=Tabelid!$L$6,$E340*T340,IFERROR($E340*T340/SUM($J340:$AB340)*(Eksplikatsioon!Y341)/SUMPRODUCT($J340:$AB340,Eksplikatsioon!$O341:$AG341),"")),"")</f>
        <v/>
      </c>
      <c r="AN340" s="52" t="str">
        <f>IFERROR(IF($G340=Tabelid!$L$6,$E340*U340,IFERROR($E340*U340/SUM($J340:$AB340)*(Eksplikatsioon!Z341)/SUMPRODUCT($J340:$AB340,Eksplikatsioon!$O341:$AG341),"")),"")</f>
        <v/>
      </c>
      <c r="AO340" s="52" t="str">
        <f>IFERROR(IF($G340=Tabelid!$L$6,$E340*V340,IFERROR($E340*V340/SUM($J340:$AB340)*(Eksplikatsioon!AA341)/SUMPRODUCT($J340:$AB340,Eksplikatsioon!$O341:$AG341),"")),"")</f>
        <v/>
      </c>
      <c r="AP340" s="52" t="str">
        <f>IFERROR(IF($G340=Tabelid!$L$6,$E340*W340,IFERROR($E340*W340/SUM($J340:$AB340)*(Eksplikatsioon!AB341)/SUMPRODUCT($J340:$AB340,Eksplikatsioon!$O341:$AG341),"")),"")</f>
        <v/>
      </c>
      <c r="AQ340" s="52" t="str">
        <f>IFERROR(IF($G340=Tabelid!$L$6,$E340*X340,IFERROR($E340*X340/SUM($J340:$AB340)*(Eksplikatsioon!AC341)/SUMPRODUCT($J340:$AB340,Eksplikatsioon!$O341:$AG341),"")),"")</f>
        <v/>
      </c>
      <c r="AR340" s="52" t="str">
        <f>IFERROR(IF($G340=Tabelid!$L$6,$E340*Y340,IFERROR($E340*Y340/SUM($J340:$AB340)*(Eksplikatsioon!AD341)/SUMPRODUCT($J340:$AB340,Eksplikatsioon!$O341:$AG341),"")),"")</f>
        <v/>
      </c>
      <c r="AS340" s="52" t="str">
        <f>IFERROR(IF($G340=Tabelid!$L$6,$E340*Z340,IFERROR($E340*Z340/SUM($J340:$AB340)*(Eksplikatsioon!AE341)/SUMPRODUCT($J340:$AB340,Eksplikatsioon!$O341:$AG341),"")),"")</f>
        <v/>
      </c>
      <c r="AT340" s="52" t="str">
        <f>IFERROR(IF($G340=Tabelid!$L$6,$E340*AA340,IFERROR($E340*AA340/SUM($J340:$AB340)*(Eksplikatsioon!AF341)/SUMPRODUCT($J340:$AB340,Eksplikatsioon!$O341:$AG341),"")),"")</f>
        <v/>
      </c>
      <c r="AU340" s="52" t="str">
        <f>IFERROR(IF($G340=Tabelid!$L$6,$E340*AB340,IFERROR($E340*AB340/SUM($J340:$AB340)*(Eksplikatsioon!AG341)/SUMPRODUCT($J340:$AB340,Eksplikatsioon!$O341:$AG341),"")),"")</f>
        <v/>
      </c>
    </row>
    <row r="341" spans="1:47" x14ac:dyDescent="0.25">
      <c r="A341" s="38" t="str">
        <f>IF(Eksplikatsioon!A342=0,"",Eksplikatsioon!A342)</f>
        <v/>
      </c>
      <c r="B341" s="38" t="str">
        <f>IF(Eksplikatsioon!B342=0,"",Eksplikatsioon!B342)</f>
        <v/>
      </c>
      <c r="C341" s="38" t="str">
        <f>IF(Eksplikatsioon!C342=0,"",Eksplikatsioon!C342)</f>
        <v/>
      </c>
      <c r="D341" s="38" t="str">
        <f>IF(Eksplikatsioon!D342=0,"",Eksplikatsioon!D342)</f>
        <v/>
      </c>
      <c r="E341" s="38" t="str">
        <f>IF(Eksplikatsioon!F342=0,"",Eksplikatsioon!F342)</f>
        <v/>
      </c>
      <c r="F341" s="38" t="str">
        <f>IF(Eksplikatsioon!H342=0,"",Eksplikatsioon!H342)</f>
        <v/>
      </c>
      <c r="G341" s="38" t="str">
        <f>IF(Eksplikatsioon!J342=0,"",Eksplikatsioon!J342)</f>
        <v/>
      </c>
      <c r="H341" s="38" t="str">
        <f>IF(Eksplikatsioon!K342=0,"",Eksplikatsioon!K342)</f>
        <v/>
      </c>
      <c r="I341" s="38" t="str">
        <f>IF(Eksplikatsioon!L342=0,"",Eksplikatsioon!L342)</f>
        <v/>
      </c>
      <c r="J341" s="52"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52"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52"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52"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52"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52"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52"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52"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52"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52"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52"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52"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52"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52"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52"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52"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52"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52"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52"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52" t="str">
        <f>IFERROR(IF($G341=Tabelid!$L$6,$E341*J341,IFERROR($E341*J341/SUM($J341:$AB341)*(Eksplikatsioon!O342)/SUMPRODUCT($J341:$AB341,Eksplikatsioon!$O342:$AG342),"")),"")</f>
        <v/>
      </c>
      <c r="AD341" s="52" t="str">
        <f>IFERROR(IF($G341=Tabelid!$L$6,$E341*K341,IFERROR($E341*K341/SUM($J341:$AB341)*(Eksplikatsioon!P342)/SUMPRODUCT($J341:$AB341,Eksplikatsioon!$O342:$AG342),"")),"")</f>
        <v/>
      </c>
      <c r="AE341" s="52" t="str">
        <f>IFERROR(IF($G341=Tabelid!$L$6,$E341*L341,IFERROR($E341*L341/SUM($J341:$AB341)*(Eksplikatsioon!Q342)/SUMPRODUCT($J341:$AB341,Eksplikatsioon!$O342:$AG342),"")),"")</f>
        <v/>
      </c>
      <c r="AF341" s="52" t="str">
        <f>IFERROR(IF($G341=Tabelid!$L$6,$E341*M341,IFERROR($E341*M341/SUM($J341:$AB341)*(Eksplikatsioon!R342)/SUMPRODUCT($J341:$AB341,Eksplikatsioon!$O342:$AG342),"")),"")</f>
        <v/>
      </c>
      <c r="AG341" s="52" t="str">
        <f>IFERROR(IF($G341=Tabelid!$L$6,$E341*N341,IFERROR($E341*N341/SUM($J341:$AB341)*(Eksplikatsioon!S342)/SUMPRODUCT($J341:$AB341,Eksplikatsioon!$O342:$AG342),"")),"")</f>
        <v/>
      </c>
      <c r="AH341" s="52" t="str">
        <f>IFERROR(IF($G341=Tabelid!$L$6,$E341*O341,IFERROR($E341*O341/SUM($J341:$AB341)*(Eksplikatsioon!T342)/SUMPRODUCT($J341:$AB341,Eksplikatsioon!$O342:$AG342),"")),"")</f>
        <v/>
      </c>
      <c r="AI341" s="52" t="str">
        <f>IFERROR(IF($G341=Tabelid!$L$6,$E341*P341,IFERROR($E341*P341/SUM($J341:$AB341)*(Eksplikatsioon!U342)/SUMPRODUCT($J341:$AB341,Eksplikatsioon!$O342:$AG342),"")),"")</f>
        <v/>
      </c>
      <c r="AJ341" s="52" t="str">
        <f>IFERROR(IF($G341=Tabelid!$L$6,$E341*Q341,IFERROR($E341*Q341/SUM($J341:$AB341)*(Eksplikatsioon!V342)/SUMPRODUCT($J341:$AB341,Eksplikatsioon!$O342:$AG342),"")),"")</f>
        <v/>
      </c>
      <c r="AK341" s="52" t="str">
        <f>IFERROR(IF($G341=Tabelid!$L$6,$E341*R341,IFERROR($E341*R341/SUM($J341:$AB341)*(Eksplikatsioon!W342)/SUMPRODUCT($J341:$AB341,Eksplikatsioon!$O342:$AG342),"")),"")</f>
        <v/>
      </c>
      <c r="AL341" s="52" t="str">
        <f>IFERROR(IF($G341=Tabelid!$L$6,$E341*S341,IFERROR($E341*S341/SUM($J341:$AB341)*(Eksplikatsioon!X342)/SUMPRODUCT($J341:$AB341,Eksplikatsioon!$O342:$AG342),"")),"")</f>
        <v/>
      </c>
      <c r="AM341" s="52" t="str">
        <f>IFERROR(IF($G341=Tabelid!$L$6,$E341*T341,IFERROR($E341*T341/SUM($J341:$AB341)*(Eksplikatsioon!Y342)/SUMPRODUCT($J341:$AB341,Eksplikatsioon!$O342:$AG342),"")),"")</f>
        <v/>
      </c>
      <c r="AN341" s="52" t="str">
        <f>IFERROR(IF($G341=Tabelid!$L$6,$E341*U341,IFERROR($E341*U341/SUM($J341:$AB341)*(Eksplikatsioon!Z342)/SUMPRODUCT($J341:$AB341,Eksplikatsioon!$O342:$AG342),"")),"")</f>
        <v/>
      </c>
      <c r="AO341" s="52" t="str">
        <f>IFERROR(IF($G341=Tabelid!$L$6,$E341*V341,IFERROR($E341*V341/SUM($J341:$AB341)*(Eksplikatsioon!AA342)/SUMPRODUCT($J341:$AB341,Eksplikatsioon!$O342:$AG342),"")),"")</f>
        <v/>
      </c>
      <c r="AP341" s="52" t="str">
        <f>IFERROR(IF($G341=Tabelid!$L$6,$E341*W341,IFERROR($E341*W341/SUM($J341:$AB341)*(Eksplikatsioon!AB342)/SUMPRODUCT($J341:$AB341,Eksplikatsioon!$O342:$AG342),"")),"")</f>
        <v/>
      </c>
      <c r="AQ341" s="52" t="str">
        <f>IFERROR(IF($G341=Tabelid!$L$6,$E341*X341,IFERROR($E341*X341/SUM($J341:$AB341)*(Eksplikatsioon!AC342)/SUMPRODUCT($J341:$AB341,Eksplikatsioon!$O342:$AG342),"")),"")</f>
        <v/>
      </c>
      <c r="AR341" s="52" t="str">
        <f>IFERROR(IF($G341=Tabelid!$L$6,$E341*Y341,IFERROR($E341*Y341/SUM($J341:$AB341)*(Eksplikatsioon!AD342)/SUMPRODUCT($J341:$AB341,Eksplikatsioon!$O342:$AG342),"")),"")</f>
        <v/>
      </c>
      <c r="AS341" s="52" t="str">
        <f>IFERROR(IF($G341=Tabelid!$L$6,$E341*Z341,IFERROR($E341*Z341/SUM($J341:$AB341)*(Eksplikatsioon!AE342)/SUMPRODUCT($J341:$AB341,Eksplikatsioon!$O342:$AG342),"")),"")</f>
        <v/>
      </c>
      <c r="AT341" s="52" t="str">
        <f>IFERROR(IF($G341=Tabelid!$L$6,$E341*AA341,IFERROR($E341*AA341/SUM($J341:$AB341)*(Eksplikatsioon!AF342)/SUMPRODUCT($J341:$AB341,Eksplikatsioon!$O342:$AG342),"")),"")</f>
        <v/>
      </c>
      <c r="AU341" s="52" t="str">
        <f>IFERROR(IF($G341=Tabelid!$L$6,$E341*AB341,IFERROR($E341*AB341/SUM($J341:$AB341)*(Eksplikatsioon!AG342)/SUMPRODUCT($J341:$AB341,Eksplikatsioon!$O342:$AG342),"")),"")</f>
        <v/>
      </c>
    </row>
    <row r="342" spans="1:47" x14ac:dyDescent="0.25">
      <c r="A342" s="38" t="str">
        <f>IF(Eksplikatsioon!A343=0,"",Eksplikatsioon!A343)</f>
        <v/>
      </c>
      <c r="B342" s="38" t="str">
        <f>IF(Eksplikatsioon!B343=0,"",Eksplikatsioon!B343)</f>
        <v/>
      </c>
      <c r="C342" s="38" t="str">
        <f>IF(Eksplikatsioon!C343=0,"",Eksplikatsioon!C343)</f>
        <v/>
      </c>
      <c r="D342" s="38" t="str">
        <f>IF(Eksplikatsioon!D343=0,"",Eksplikatsioon!D343)</f>
        <v/>
      </c>
      <c r="E342" s="38" t="str">
        <f>IF(Eksplikatsioon!F343=0,"",Eksplikatsioon!F343)</f>
        <v/>
      </c>
      <c r="F342" s="38" t="str">
        <f>IF(Eksplikatsioon!H343=0,"",Eksplikatsioon!H343)</f>
        <v/>
      </c>
      <c r="G342" s="38" t="str">
        <f>IF(Eksplikatsioon!J343=0,"",Eksplikatsioon!J343)</f>
        <v/>
      </c>
      <c r="H342" s="38" t="str">
        <f>IF(Eksplikatsioon!K343=0,"",Eksplikatsioon!K343)</f>
        <v/>
      </c>
      <c r="I342" s="38" t="str">
        <f>IF(Eksplikatsioon!L343=0,"",Eksplikatsioon!L343)</f>
        <v/>
      </c>
      <c r="J342" s="52"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52"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52"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52"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52"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52"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52"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52"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52"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52"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52"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52"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52"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52"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52"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52"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52"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52"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52"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52" t="str">
        <f>IFERROR(IF($G342=Tabelid!$L$6,$E342*J342,IFERROR($E342*J342/SUM($J342:$AB342)*(Eksplikatsioon!O343)/SUMPRODUCT($J342:$AB342,Eksplikatsioon!$O343:$AG343),"")),"")</f>
        <v/>
      </c>
      <c r="AD342" s="52" t="str">
        <f>IFERROR(IF($G342=Tabelid!$L$6,$E342*K342,IFERROR($E342*K342/SUM($J342:$AB342)*(Eksplikatsioon!P343)/SUMPRODUCT($J342:$AB342,Eksplikatsioon!$O343:$AG343),"")),"")</f>
        <v/>
      </c>
      <c r="AE342" s="52" t="str">
        <f>IFERROR(IF($G342=Tabelid!$L$6,$E342*L342,IFERROR($E342*L342/SUM($J342:$AB342)*(Eksplikatsioon!Q343)/SUMPRODUCT($J342:$AB342,Eksplikatsioon!$O343:$AG343),"")),"")</f>
        <v/>
      </c>
      <c r="AF342" s="52" t="str">
        <f>IFERROR(IF($G342=Tabelid!$L$6,$E342*M342,IFERROR($E342*M342/SUM($J342:$AB342)*(Eksplikatsioon!R343)/SUMPRODUCT($J342:$AB342,Eksplikatsioon!$O343:$AG343),"")),"")</f>
        <v/>
      </c>
      <c r="AG342" s="52" t="str">
        <f>IFERROR(IF($G342=Tabelid!$L$6,$E342*N342,IFERROR($E342*N342/SUM($J342:$AB342)*(Eksplikatsioon!S343)/SUMPRODUCT($J342:$AB342,Eksplikatsioon!$O343:$AG343),"")),"")</f>
        <v/>
      </c>
      <c r="AH342" s="52" t="str">
        <f>IFERROR(IF($G342=Tabelid!$L$6,$E342*O342,IFERROR($E342*O342/SUM($J342:$AB342)*(Eksplikatsioon!T343)/SUMPRODUCT($J342:$AB342,Eksplikatsioon!$O343:$AG343),"")),"")</f>
        <v/>
      </c>
      <c r="AI342" s="52" t="str">
        <f>IFERROR(IF($G342=Tabelid!$L$6,$E342*P342,IFERROR($E342*P342/SUM($J342:$AB342)*(Eksplikatsioon!U343)/SUMPRODUCT($J342:$AB342,Eksplikatsioon!$O343:$AG343),"")),"")</f>
        <v/>
      </c>
      <c r="AJ342" s="52" t="str">
        <f>IFERROR(IF($G342=Tabelid!$L$6,$E342*Q342,IFERROR($E342*Q342/SUM($J342:$AB342)*(Eksplikatsioon!V343)/SUMPRODUCT($J342:$AB342,Eksplikatsioon!$O343:$AG343),"")),"")</f>
        <v/>
      </c>
      <c r="AK342" s="52" t="str">
        <f>IFERROR(IF($G342=Tabelid!$L$6,$E342*R342,IFERROR($E342*R342/SUM($J342:$AB342)*(Eksplikatsioon!W343)/SUMPRODUCT($J342:$AB342,Eksplikatsioon!$O343:$AG343),"")),"")</f>
        <v/>
      </c>
      <c r="AL342" s="52" t="str">
        <f>IFERROR(IF($G342=Tabelid!$L$6,$E342*S342,IFERROR($E342*S342/SUM($J342:$AB342)*(Eksplikatsioon!X343)/SUMPRODUCT($J342:$AB342,Eksplikatsioon!$O343:$AG343),"")),"")</f>
        <v/>
      </c>
      <c r="AM342" s="52" t="str">
        <f>IFERROR(IF($G342=Tabelid!$L$6,$E342*T342,IFERROR($E342*T342/SUM($J342:$AB342)*(Eksplikatsioon!Y343)/SUMPRODUCT($J342:$AB342,Eksplikatsioon!$O343:$AG343),"")),"")</f>
        <v/>
      </c>
      <c r="AN342" s="52" t="str">
        <f>IFERROR(IF($G342=Tabelid!$L$6,$E342*U342,IFERROR($E342*U342/SUM($J342:$AB342)*(Eksplikatsioon!Z343)/SUMPRODUCT($J342:$AB342,Eksplikatsioon!$O343:$AG343),"")),"")</f>
        <v/>
      </c>
      <c r="AO342" s="52" t="str">
        <f>IFERROR(IF($G342=Tabelid!$L$6,$E342*V342,IFERROR($E342*V342/SUM($J342:$AB342)*(Eksplikatsioon!AA343)/SUMPRODUCT($J342:$AB342,Eksplikatsioon!$O343:$AG343),"")),"")</f>
        <v/>
      </c>
      <c r="AP342" s="52" t="str">
        <f>IFERROR(IF($G342=Tabelid!$L$6,$E342*W342,IFERROR($E342*W342/SUM($J342:$AB342)*(Eksplikatsioon!AB343)/SUMPRODUCT($J342:$AB342,Eksplikatsioon!$O343:$AG343),"")),"")</f>
        <v/>
      </c>
      <c r="AQ342" s="52" t="str">
        <f>IFERROR(IF($G342=Tabelid!$L$6,$E342*X342,IFERROR($E342*X342/SUM($J342:$AB342)*(Eksplikatsioon!AC343)/SUMPRODUCT($J342:$AB342,Eksplikatsioon!$O343:$AG343),"")),"")</f>
        <v/>
      </c>
      <c r="AR342" s="52" t="str">
        <f>IFERROR(IF($G342=Tabelid!$L$6,$E342*Y342,IFERROR($E342*Y342/SUM($J342:$AB342)*(Eksplikatsioon!AD343)/SUMPRODUCT($J342:$AB342,Eksplikatsioon!$O343:$AG343),"")),"")</f>
        <v/>
      </c>
      <c r="AS342" s="52" t="str">
        <f>IFERROR(IF($G342=Tabelid!$L$6,$E342*Z342,IFERROR($E342*Z342/SUM($J342:$AB342)*(Eksplikatsioon!AE343)/SUMPRODUCT($J342:$AB342,Eksplikatsioon!$O343:$AG343),"")),"")</f>
        <v/>
      </c>
      <c r="AT342" s="52" t="str">
        <f>IFERROR(IF($G342=Tabelid!$L$6,$E342*AA342,IFERROR($E342*AA342/SUM($J342:$AB342)*(Eksplikatsioon!AF343)/SUMPRODUCT($J342:$AB342,Eksplikatsioon!$O343:$AG343),"")),"")</f>
        <v/>
      </c>
      <c r="AU342" s="52" t="str">
        <f>IFERROR(IF($G342=Tabelid!$L$6,$E342*AB342,IFERROR($E342*AB342/SUM($J342:$AB342)*(Eksplikatsioon!AG343)/SUMPRODUCT($J342:$AB342,Eksplikatsioon!$O343:$AG343),"")),"")</f>
        <v/>
      </c>
    </row>
    <row r="343" spans="1:47" x14ac:dyDescent="0.25">
      <c r="A343" s="38" t="str">
        <f>IF(Eksplikatsioon!A344=0,"",Eksplikatsioon!A344)</f>
        <v/>
      </c>
      <c r="B343" s="38" t="str">
        <f>IF(Eksplikatsioon!B344=0,"",Eksplikatsioon!B344)</f>
        <v/>
      </c>
      <c r="C343" s="38" t="str">
        <f>IF(Eksplikatsioon!C344=0,"",Eksplikatsioon!C344)</f>
        <v/>
      </c>
      <c r="D343" s="38" t="str">
        <f>IF(Eksplikatsioon!D344=0,"",Eksplikatsioon!D344)</f>
        <v/>
      </c>
      <c r="E343" s="38" t="str">
        <f>IF(Eksplikatsioon!F344=0,"",Eksplikatsioon!F344)</f>
        <v/>
      </c>
      <c r="F343" s="38" t="str">
        <f>IF(Eksplikatsioon!H344=0,"",Eksplikatsioon!H344)</f>
        <v/>
      </c>
      <c r="G343" s="38" t="str">
        <f>IF(Eksplikatsioon!J344=0,"",Eksplikatsioon!J344)</f>
        <v/>
      </c>
      <c r="H343" s="38" t="str">
        <f>IF(Eksplikatsioon!K344=0,"",Eksplikatsioon!K344)</f>
        <v/>
      </c>
      <c r="I343" s="38" t="str">
        <f>IF(Eksplikatsioon!L344=0,"",Eksplikatsioon!L344)</f>
        <v/>
      </c>
      <c r="J343" s="52"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52"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52"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52"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52"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52"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52"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52"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52"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52"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52"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52"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52"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52"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52"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52"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52"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52"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52"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52" t="str">
        <f>IFERROR(IF($G343=Tabelid!$L$6,$E343*J343,IFERROR($E343*J343/SUM($J343:$AB343)*(Eksplikatsioon!O344)/SUMPRODUCT($J343:$AB343,Eksplikatsioon!$O344:$AG344),"")),"")</f>
        <v/>
      </c>
      <c r="AD343" s="52" t="str">
        <f>IFERROR(IF($G343=Tabelid!$L$6,$E343*K343,IFERROR($E343*K343/SUM($J343:$AB343)*(Eksplikatsioon!P344)/SUMPRODUCT($J343:$AB343,Eksplikatsioon!$O344:$AG344),"")),"")</f>
        <v/>
      </c>
      <c r="AE343" s="52" t="str">
        <f>IFERROR(IF($G343=Tabelid!$L$6,$E343*L343,IFERROR($E343*L343/SUM($J343:$AB343)*(Eksplikatsioon!Q344)/SUMPRODUCT($J343:$AB343,Eksplikatsioon!$O344:$AG344),"")),"")</f>
        <v/>
      </c>
      <c r="AF343" s="52" t="str">
        <f>IFERROR(IF($G343=Tabelid!$L$6,$E343*M343,IFERROR($E343*M343/SUM($J343:$AB343)*(Eksplikatsioon!R344)/SUMPRODUCT($J343:$AB343,Eksplikatsioon!$O344:$AG344),"")),"")</f>
        <v/>
      </c>
      <c r="AG343" s="52" t="str">
        <f>IFERROR(IF($G343=Tabelid!$L$6,$E343*N343,IFERROR($E343*N343/SUM($J343:$AB343)*(Eksplikatsioon!S344)/SUMPRODUCT($J343:$AB343,Eksplikatsioon!$O344:$AG344),"")),"")</f>
        <v/>
      </c>
      <c r="AH343" s="52" t="str">
        <f>IFERROR(IF($G343=Tabelid!$L$6,$E343*O343,IFERROR($E343*O343/SUM($J343:$AB343)*(Eksplikatsioon!T344)/SUMPRODUCT($J343:$AB343,Eksplikatsioon!$O344:$AG344),"")),"")</f>
        <v/>
      </c>
      <c r="AI343" s="52" t="str">
        <f>IFERROR(IF($G343=Tabelid!$L$6,$E343*P343,IFERROR($E343*P343/SUM($J343:$AB343)*(Eksplikatsioon!U344)/SUMPRODUCT($J343:$AB343,Eksplikatsioon!$O344:$AG344),"")),"")</f>
        <v/>
      </c>
      <c r="AJ343" s="52" t="str">
        <f>IFERROR(IF($G343=Tabelid!$L$6,$E343*Q343,IFERROR($E343*Q343/SUM($J343:$AB343)*(Eksplikatsioon!V344)/SUMPRODUCT($J343:$AB343,Eksplikatsioon!$O344:$AG344),"")),"")</f>
        <v/>
      </c>
      <c r="AK343" s="52" t="str">
        <f>IFERROR(IF($G343=Tabelid!$L$6,$E343*R343,IFERROR($E343*R343/SUM($J343:$AB343)*(Eksplikatsioon!W344)/SUMPRODUCT($J343:$AB343,Eksplikatsioon!$O344:$AG344),"")),"")</f>
        <v/>
      </c>
      <c r="AL343" s="52" t="str">
        <f>IFERROR(IF($G343=Tabelid!$L$6,$E343*S343,IFERROR($E343*S343/SUM($J343:$AB343)*(Eksplikatsioon!X344)/SUMPRODUCT($J343:$AB343,Eksplikatsioon!$O344:$AG344),"")),"")</f>
        <v/>
      </c>
      <c r="AM343" s="52" t="str">
        <f>IFERROR(IF($G343=Tabelid!$L$6,$E343*T343,IFERROR($E343*T343/SUM($J343:$AB343)*(Eksplikatsioon!Y344)/SUMPRODUCT($J343:$AB343,Eksplikatsioon!$O344:$AG344),"")),"")</f>
        <v/>
      </c>
      <c r="AN343" s="52" t="str">
        <f>IFERROR(IF($G343=Tabelid!$L$6,$E343*U343,IFERROR($E343*U343/SUM($J343:$AB343)*(Eksplikatsioon!Z344)/SUMPRODUCT($J343:$AB343,Eksplikatsioon!$O344:$AG344),"")),"")</f>
        <v/>
      </c>
      <c r="AO343" s="52" t="str">
        <f>IFERROR(IF($G343=Tabelid!$L$6,$E343*V343,IFERROR($E343*V343/SUM($J343:$AB343)*(Eksplikatsioon!AA344)/SUMPRODUCT($J343:$AB343,Eksplikatsioon!$O344:$AG344),"")),"")</f>
        <v/>
      </c>
      <c r="AP343" s="52" t="str">
        <f>IFERROR(IF($G343=Tabelid!$L$6,$E343*W343,IFERROR($E343*W343/SUM($J343:$AB343)*(Eksplikatsioon!AB344)/SUMPRODUCT($J343:$AB343,Eksplikatsioon!$O344:$AG344),"")),"")</f>
        <v/>
      </c>
      <c r="AQ343" s="52" t="str">
        <f>IFERROR(IF($G343=Tabelid!$L$6,$E343*X343,IFERROR($E343*X343/SUM($J343:$AB343)*(Eksplikatsioon!AC344)/SUMPRODUCT($J343:$AB343,Eksplikatsioon!$O344:$AG344),"")),"")</f>
        <v/>
      </c>
      <c r="AR343" s="52" t="str">
        <f>IFERROR(IF($G343=Tabelid!$L$6,$E343*Y343,IFERROR($E343*Y343/SUM($J343:$AB343)*(Eksplikatsioon!AD344)/SUMPRODUCT($J343:$AB343,Eksplikatsioon!$O344:$AG344),"")),"")</f>
        <v/>
      </c>
      <c r="AS343" s="52" t="str">
        <f>IFERROR(IF($G343=Tabelid!$L$6,$E343*Z343,IFERROR($E343*Z343/SUM($J343:$AB343)*(Eksplikatsioon!AE344)/SUMPRODUCT($J343:$AB343,Eksplikatsioon!$O344:$AG344),"")),"")</f>
        <v/>
      </c>
      <c r="AT343" s="52" t="str">
        <f>IFERROR(IF($G343=Tabelid!$L$6,$E343*AA343,IFERROR($E343*AA343/SUM($J343:$AB343)*(Eksplikatsioon!AF344)/SUMPRODUCT($J343:$AB343,Eksplikatsioon!$O344:$AG344),"")),"")</f>
        <v/>
      </c>
      <c r="AU343" s="52" t="str">
        <f>IFERROR(IF($G343=Tabelid!$L$6,$E343*AB343,IFERROR($E343*AB343/SUM($J343:$AB343)*(Eksplikatsioon!AG344)/SUMPRODUCT($J343:$AB343,Eksplikatsioon!$O344:$AG344),"")),"")</f>
        <v/>
      </c>
    </row>
    <row r="344" spans="1:47" x14ac:dyDescent="0.25">
      <c r="A344" s="38" t="str">
        <f>IF(Eksplikatsioon!A345=0,"",Eksplikatsioon!A345)</f>
        <v/>
      </c>
      <c r="B344" s="38" t="str">
        <f>IF(Eksplikatsioon!B345=0,"",Eksplikatsioon!B345)</f>
        <v/>
      </c>
      <c r="C344" s="38" t="str">
        <f>IF(Eksplikatsioon!C345=0,"",Eksplikatsioon!C345)</f>
        <v/>
      </c>
      <c r="D344" s="38" t="str">
        <f>IF(Eksplikatsioon!D345=0,"",Eksplikatsioon!D345)</f>
        <v/>
      </c>
      <c r="E344" s="38" t="str">
        <f>IF(Eksplikatsioon!F345=0,"",Eksplikatsioon!F345)</f>
        <v/>
      </c>
      <c r="F344" s="38" t="str">
        <f>IF(Eksplikatsioon!H345=0,"",Eksplikatsioon!H345)</f>
        <v/>
      </c>
      <c r="G344" s="38" t="str">
        <f>IF(Eksplikatsioon!J345=0,"",Eksplikatsioon!J345)</f>
        <v/>
      </c>
      <c r="H344" s="38" t="str">
        <f>IF(Eksplikatsioon!K345=0,"",Eksplikatsioon!K345)</f>
        <v/>
      </c>
      <c r="I344" s="38" t="str">
        <f>IF(Eksplikatsioon!L345=0,"",Eksplikatsioon!L345)</f>
        <v/>
      </c>
      <c r="J344" s="52"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52"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52"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52"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52"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52"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52"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52"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52"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52"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52"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52"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52"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52"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52"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52"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52"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52"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52"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52" t="str">
        <f>IFERROR(IF($G344=Tabelid!$L$6,$E344*J344,IFERROR($E344*J344/SUM($J344:$AB344)*(Eksplikatsioon!O345)/SUMPRODUCT($J344:$AB344,Eksplikatsioon!$O345:$AG345),"")),"")</f>
        <v/>
      </c>
      <c r="AD344" s="52" t="str">
        <f>IFERROR(IF($G344=Tabelid!$L$6,$E344*K344,IFERROR($E344*K344/SUM($J344:$AB344)*(Eksplikatsioon!P345)/SUMPRODUCT($J344:$AB344,Eksplikatsioon!$O345:$AG345),"")),"")</f>
        <v/>
      </c>
      <c r="AE344" s="52" t="str">
        <f>IFERROR(IF($G344=Tabelid!$L$6,$E344*L344,IFERROR($E344*L344/SUM($J344:$AB344)*(Eksplikatsioon!Q345)/SUMPRODUCT($J344:$AB344,Eksplikatsioon!$O345:$AG345),"")),"")</f>
        <v/>
      </c>
      <c r="AF344" s="52" t="str">
        <f>IFERROR(IF($G344=Tabelid!$L$6,$E344*M344,IFERROR($E344*M344/SUM($J344:$AB344)*(Eksplikatsioon!R345)/SUMPRODUCT($J344:$AB344,Eksplikatsioon!$O345:$AG345),"")),"")</f>
        <v/>
      </c>
      <c r="AG344" s="52" t="str">
        <f>IFERROR(IF($G344=Tabelid!$L$6,$E344*N344,IFERROR($E344*N344/SUM($J344:$AB344)*(Eksplikatsioon!S345)/SUMPRODUCT($J344:$AB344,Eksplikatsioon!$O345:$AG345),"")),"")</f>
        <v/>
      </c>
      <c r="AH344" s="52" t="str">
        <f>IFERROR(IF($G344=Tabelid!$L$6,$E344*O344,IFERROR($E344*O344/SUM($J344:$AB344)*(Eksplikatsioon!T345)/SUMPRODUCT($J344:$AB344,Eksplikatsioon!$O345:$AG345),"")),"")</f>
        <v/>
      </c>
      <c r="AI344" s="52" t="str">
        <f>IFERROR(IF($G344=Tabelid!$L$6,$E344*P344,IFERROR($E344*P344/SUM($J344:$AB344)*(Eksplikatsioon!U345)/SUMPRODUCT($J344:$AB344,Eksplikatsioon!$O345:$AG345),"")),"")</f>
        <v/>
      </c>
      <c r="AJ344" s="52" t="str">
        <f>IFERROR(IF($G344=Tabelid!$L$6,$E344*Q344,IFERROR($E344*Q344/SUM($J344:$AB344)*(Eksplikatsioon!V345)/SUMPRODUCT($J344:$AB344,Eksplikatsioon!$O345:$AG345),"")),"")</f>
        <v/>
      </c>
      <c r="AK344" s="52" t="str">
        <f>IFERROR(IF($G344=Tabelid!$L$6,$E344*R344,IFERROR($E344*R344/SUM($J344:$AB344)*(Eksplikatsioon!W345)/SUMPRODUCT($J344:$AB344,Eksplikatsioon!$O345:$AG345),"")),"")</f>
        <v/>
      </c>
      <c r="AL344" s="52" t="str">
        <f>IFERROR(IF($G344=Tabelid!$L$6,$E344*S344,IFERROR($E344*S344/SUM($J344:$AB344)*(Eksplikatsioon!X345)/SUMPRODUCT($J344:$AB344,Eksplikatsioon!$O345:$AG345),"")),"")</f>
        <v/>
      </c>
      <c r="AM344" s="52" t="str">
        <f>IFERROR(IF($G344=Tabelid!$L$6,$E344*T344,IFERROR($E344*T344/SUM($J344:$AB344)*(Eksplikatsioon!Y345)/SUMPRODUCT($J344:$AB344,Eksplikatsioon!$O345:$AG345),"")),"")</f>
        <v/>
      </c>
      <c r="AN344" s="52" t="str">
        <f>IFERROR(IF($G344=Tabelid!$L$6,$E344*U344,IFERROR($E344*U344/SUM($J344:$AB344)*(Eksplikatsioon!Z345)/SUMPRODUCT($J344:$AB344,Eksplikatsioon!$O345:$AG345),"")),"")</f>
        <v/>
      </c>
      <c r="AO344" s="52" t="str">
        <f>IFERROR(IF($G344=Tabelid!$L$6,$E344*V344,IFERROR($E344*V344/SUM($J344:$AB344)*(Eksplikatsioon!AA345)/SUMPRODUCT($J344:$AB344,Eksplikatsioon!$O345:$AG345),"")),"")</f>
        <v/>
      </c>
      <c r="AP344" s="52" t="str">
        <f>IFERROR(IF($G344=Tabelid!$L$6,$E344*W344,IFERROR($E344*W344/SUM($J344:$AB344)*(Eksplikatsioon!AB345)/SUMPRODUCT($J344:$AB344,Eksplikatsioon!$O345:$AG345),"")),"")</f>
        <v/>
      </c>
      <c r="AQ344" s="52" t="str">
        <f>IFERROR(IF($G344=Tabelid!$L$6,$E344*X344,IFERROR($E344*X344/SUM($J344:$AB344)*(Eksplikatsioon!AC345)/SUMPRODUCT($J344:$AB344,Eksplikatsioon!$O345:$AG345),"")),"")</f>
        <v/>
      </c>
      <c r="AR344" s="52" t="str">
        <f>IFERROR(IF($G344=Tabelid!$L$6,$E344*Y344,IFERROR($E344*Y344/SUM($J344:$AB344)*(Eksplikatsioon!AD345)/SUMPRODUCT($J344:$AB344,Eksplikatsioon!$O345:$AG345),"")),"")</f>
        <v/>
      </c>
      <c r="AS344" s="52" t="str">
        <f>IFERROR(IF($G344=Tabelid!$L$6,$E344*Z344,IFERROR($E344*Z344/SUM($J344:$AB344)*(Eksplikatsioon!AE345)/SUMPRODUCT($J344:$AB344,Eksplikatsioon!$O345:$AG345),"")),"")</f>
        <v/>
      </c>
      <c r="AT344" s="52" t="str">
        <f>IFERROR(IF($G344=Tabelid!$L$6,$E344*AA344,IFERROR($E344*AA344/SUM($J344:$AB344)*(Eksplikatsioon!AF345)/SUMPRODUCT($J344:$AB344,Eksplikatsioon!$O345:$AG345),"")),"")</f>
        <v/>
      </c>
      <c r="AU344" s="52" t="str">
        <f>IFERROR(IF($G344=Tabelid!$L$6,$E344*AB344,IFERROR($E344*AB344/SUM($J344:$AB344)*(Eksplikatsioon!AG345)/SUMPRODUCT($J344:$AB344,Eksplikatsioon!$O345:$AG345),"")),"")</f>
        <v/>
      </c>
    </row>
    <row r="345" spans="1:47" x14ac:dyDescent="0.25">
      <c r="A345" s="38" t="str">
        <f>IF(Eksplikatsioon!A346=0,"",Eksplikatsioon!A346)</f>
        <v/>
      </c>
      <c r="B345" s="38" t="str">
        <f>IF(Eksplikatsioon!B346=0,"",Eksplikatsioon!B346)</f>
        <v/>
      </c>
      <c r="C345" s="38" t="str">
        <f>IF(Eksplikatsioon!C346=0,"",Eksplikatsioon!C346)</f>
        <v/>
      </c>
      <c r="D345" s="38" t="str">
        <f>IF(Eksplikatsioon!D346=0,"",Eksplikatsioon!D346)</f>
        <v/>
      </c>
      <c r="E345" s="38" t="str">
        <f>IF(Eksplikatsioon!F346=0,"",Eksplikatsioon!F346)</f>
        <v/>
      </c>
      <c r="F345" s="38" t="str">
        <f>IF(Eksplikatsioon!H346=0,"",Eksplikatsioon!H346)</f>
        <v/>
      </c>
      <c r="G345" s="38" t="str">
        <f>IF(Eksplikatsioon!J346=0,"",Eksplikatsioon!J346)</f>
        <v/>
      </c>
      <c r="H345" s="38" t="str">
        <f>IF(Eksplikatsioon!K346=0,"",Eksplikatsioon!K346)</f>
        <v/>
      </c>
      <c r="I345" s="38" t="str">
        <f>IF(Eksplikatsioon!L346=0,"",Eksplikatsioon!L346)</f>
        <v/>
      </c>
      <c r="J345" s="52"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52"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52"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52"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52"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52"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52"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52"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52"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52"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52"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52"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52"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52"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52"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52"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52"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52"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52"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52" t="str">
        <f>IFERROR(IF($G345=Tabelid!$L$6,$E345*J345,IFERROR($E345*J345/SUM($J345:$AB345)*(Eksplikatsioon!O346)/SUMPRODUCT($J345:$AB345,Eksplikatsioon!$O346:$AG346),"")),"")</f>
        <v/>
      </c>
      <c r="AD345" s="52" t="str">
        <f>IFERROR(IF($G345=Tabelid!$L$6,$E345*K345,IFERROR($E345*K345/SUM($J345:$AB345)*(Eksplikatsioon!P346)/SUMPRODUCT($J345:$AB345,Eksplikatsioon!$O346:$AG346),"")),"")</f>
        <v/>
      </c>
      <c r="AE345" s="52" t="str">
        <f>IFERROR(IF($G345=Tabelid!$L$6,$E345*L345,IFERROR($E345*L345/SUM($J345:$AB345)*(Eksplikatsioon!Q346)/SUMPRODUCT($J345:$AB345,Eksplikatsioon!$O346:$AG346),"")),"")</f>
        <v/>
      </c>
      <c r="AF345" s="52" t="str">
        <f>IFERROR(IF($G345=Tabelid!$L$6,$E345*M345,IFERROR($E345*M345/SUM($J345:$AB345)*(Eksplikatsioon!R346)/SUMPRODUCT($J345:$AB345,Eksplikatsioon!$O346:$AG346),"")),"")</f>
        <v/>
      </c>
      <c r="AG345" s="52" t="str">
        <f>IFERROR(IF($G345=Tabelid!$L$6,$E345*N345,IFERROR($E345*N345/SUM($J345:$AB345)*(Eksplikatsioon!S346)/SUMPRODUCT($J345:$AB345,Eksplikatsioon!$O346:$AG346),"")),"")</f>
        <v/>
      </c>
      <c r="AH345" s="52" t="str">
        <f>IFERROR(IF($G345=Tabelid!$L$6,$E345*O345,IFERROR($E345*O345/SUM($J345:$AB345)*(Eksplikatsioon!T346)/SUMPRODUCT($J345:$AB345,Eksplikatsioon!$O346:$AG346),"")),"")</f>
        <v/>
      </c>
      <c r="AI345" s="52" t="str">
        <f>IFERROR(IF($G345=Tabelid!$L$6,$E345*P345,IFERROR($E345*P345/SUM($J345:$AB345)*(Eksplikatsioon!U346)/SUMPRODUCT($J345:$AB345,Eksplikatsioon!$O346:$AG346),"")),"")</f>
        <v/>
      </c>
      <c r="AJ345" s="52" t="str">
        <f>IFERROR(IF($G345=Tabelid!$L$6,$E345*Q345,IFERROR($E345*Q345/SUM($J345:$AB345)*(Eksplikatsioon!V346)/SUMPRODUCT($J345:$AB345,Eksplikatsioon!$O346:$AG346),"")),"")</f>
        <v/>
      </c>
      <c r="AK345" s="52" t="str">
        <f>IFERROR(IF($G345=Tabelid!$L$6,$E345*R345,IFERROR($E345*R345/SUM($J345:$AB345)*(Eksplikatsioon!W346)/SUMPRODUCT($J345:$AB345,Eksplikatsioon!$O346:$AG346),"")),"")</f>
        <v/>
      </c>
      <c r="AL345" s="52" t="str">
        <f>IFERROR(IF($G345=Tabelid!$L$6,$E345*S345,IFERROR($E345*S345/SUM($J345:$AB345)*(Eksplikatsioon!X346)/SUMPRODUCT($J345:$AB345,Eksplikatsioon!$O346:$AG346),"")),"")</f>
        <v/>
      </c>
      <c r="AM345" s="52" t="str">
        <f>IFERROR(IF($G345=Tabelid!$L$6,$E345*T345,IFERROR($E345*T345/SUM($J345:$AB345)*(Eksplikatsioon!Y346)/SUMPRODUCT($J345:$AB345,Eksplikatsioon!$O346:$AG346),"")),"")</f>
        <v/>
      </c>
      <c r="AN345" s="52" t="str">
        <f>IFERROR(IF($G345=Tabelid!$L$6,$E345*U345,IFERROR($E345*U345/SUM($J345:$AB345)*(Eksplikatsioon!Z346)/SUMPRODUCT($J345:$AB345,Eksplikatsioon!$O346:$AG346),"")),"")</f>
        <v/>
      </c>
      <c r="AO345" s="52" t="str">
        <f>IFERROR(IF($G345=Tabelid!$L$6,$E345*V345,IFERROR($E345*V345/SUM($J345:$AB345)*(Eksplikatsioon!AA346)/SUMPRODUCT($J345:$AB345,Eksplikatsioon!$O346:$AG346),"")),"")</f>
        <v/>
      </c>
      <c r="AP345" s="52" t="str">
        <f>IFERROR(IF($G345=Tabelid!$L$6,$E345*W345,IFERROR($E345*W345/SUM($J345:$AB345)*(Eksplikatsioon!AB346)/SUMPRODUCT($J345:$AB345,Eksplikatsioon!$O346:$AG346),"")),"")</f>
        <v/>
      </c>
      <c r="AQ345" s="52" t="str">
        <f>IFERROR(IF($G345=Tabelid!$L$6,$E345*X345,IFERROR($E345*X345/SUM($J345:$AB345)*(Eksplikatsioon!AC346)/SUMPRODUCT($J345:$AB345,Eksplikatsioon!$O346:$AG346),"")),"")</f>
        <v/>
      </c>
      <c r="AR345" s="52" t="str">
        <f>IFERROR(IF($G345=Tabelid!$L$6,$E345*Y345,IFERROR($E345*Y345/SUM($J345:$AB345)*(Eksplikatsioon!AD346)/SUMPRODUCT($J345:$AB345,Eksplikatsioon!$O346:$AG346),"")),"")</f>
        <v/>
      </c>
      <c r="AS345" s="52" t="str">
        <f>IFERROR(IF($G345=Tabelid!$L$6,$E345*Z345,IFERROR($E345*Z345/SUM($J345:$AB345)*(Eksplikatsioon!AE346)/SUMPRODUCT($J345:$AB345,Eksplikatsioon!$O346:$AG346),"")),"")</f>
        <v/>
      </c>
      <c r="AT345" s="52" t="str">
        <f>IFERROR(IF($G345=Tabelid!$L$6,$E345*AA345,IFERROR($E345*AA345/SUM($J345:$AB345)*(Eksplikatsioon!AF346)/SUMPRODUCT($J345:$AB345,Eksplikatsioon!$O346:$AG346),"")),"")</f>
        <v/>
      </c>
      <c r="AU345" s="52" t="str">
        <f>IFERROR(IF($G345=Tabelid!$L$6,$E345*AB345,IFERROR($E345*AB345/SUM($J345:$AB345)*(Eksplikatsioon!AG346)/SUMPRODUCT($J345:$AB345,Eksplikatsioon!$O346:$AG346),"")),"")</f>
        <v/>
      </c>
    </row>
    <row r="346" spans="1:47" x14ac:dyDescent="0.25">
      <c r="A346" s="38" t="str">
        <f>IF(Eksplikatsioon!A347=0,"",Eksplikatsioon!A347)</f>
        <v/>
      </c>
      <c r="B346" s="38" t="str">
        <f>IF(Eksplikatsioon!B347=0,"",Eksplikatsioon!B347)</f>
        <v/>
      </c>
      <c r="C346" s="38" t="str">
        <f>IF(Eksplikatsioon!C347=0,"",Eksplikatsioon!C347)</f>
        <v/>
      </c>
      <c r="D346" s="38" t="str">
        <f>IF(Eksplikatsioon!D347=0,"",Eksplikatsioon!D347)</f>
        <v/>
      </c>
      <c r="E346" s="38" t="str">
        <f>IF(Eksplikatsioon!F347=0,"",Eksplikatsioon!F347)</f>
        <v/>
      </c>
      <c r="F346" s="38" t="str">
        <f>IF(Eksplikatsioon!H347=0,"",Eksplikatsioon!H347)</f>
        <v/>
      </c>
      <c r="G346" s="38" t="str">
        <f>IF(Eksplikatsioon!J347=0,"",Eksplikatsioon!J347)</f>
        <v/>
      </c>
      <c r="H346" s="38" t="str">
        <f>IF(Eksplikatsioon!K347=0,"",Eksplikatsioon!K347)</f>
        <v/>
      </c>
      <c r="I346" s="38" t="str">
        <f>IF(Eksplikatsioon!L347=0,"",Eksplikatsioon!L347)</f>
        <v/>
      </c>
      <c r="J346" s="52"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52"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52"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52"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52"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52"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52"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52"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52"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52"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52"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52"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52"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52"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52"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52"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52"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52"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52"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52" t="str">
        <f>IFERROR(IF($G346=Tabelid!$L$6,$E346*J346,IFERROR($E346*J346/SUM($J346:$AB346)*(Eksplikatsioon!O347)/SUMPRODUCT($J346:$AB346,Eksplikatsioon!$O347:$AG347),"")),"")</f>
        <v/>
      </c>
      <c r="AD346" s="52" t="str">
        <f>IFERROR(IF($G346=Tabelid!$L$6,$E346*K346,IFERROR($E346*K346/SUM($J346:$AB346)*(Eksplikatsioon!P347)/SUMPRODUCT($J346:$AB346,Eksplikatsioon!$O347:$AG347),"")),"")</f>
        <v/>
      </c>
      <c r="AE346" s="52" t="str">
        <f>IFERROR(IF($G346=Tabelid!$L$6,$E346*L346,IFERROR($E346*L346/SUM($J346:$AB346)*(Eksplikatsioon!Q347)/SUMPRODUCT($J346:$AB346,Eksplikatsioon!$O347:$AG347),"")),"")</f>
        <v/>
      </c>
      <c r="AF346" s="52" t="str">
        <f>IFERROR(IF($G346=Tabelid!$L$6,$E346*M346,IFERROR($E346*M346/SUM($J346:$AB346)*(Eksplikatsioon!R347)/SUMPRODUCT($J346:$AB346,Eksplikatsioon!$O347:$AG347),"")),"")</f>
        <v/>
      </c>
      <c r="AG346" s="52" t="str">
        <f>IFERROR(IF($G346=Tabelid!$L$6,$E346*N346,IFERROR($E346*N346/SUM($J346:$AB346)*(Eksplikatsioon!S347)/SUMPRODUCT($J346:$AB346,Eksplikatsioon!$O347:$AG347),"")),"")</f>
        <v/>
      </c>
      <c r="AH346" s="52" t="str">
        <f>IFERROR(IF($G346=Tabelid!$L$6,$E346*O346,IFERROR($E346*O346/SUM($J346:$AB346)*(Eksplikatsioon!T347)/SUMPRODUCT($J346:$AB346,Eksplikatsioon!$O347:$AG347),"")),"")</f>
        <v/>
      </c>
      <c r="AI346" s="52" t="str">
        <f>IFERROR(IF($G346=Tabelid!$L$6,$E346*P346,IFERROR($E346*P346/SUM($J346:$AB346)*(Eksplikatsioon!U347)/SUMPRODUCT($J346:$AB346,Eksplikatsioon!$O347:$AG347),"")),"")</f>
        <v/>
      </c>
      <c r="AJ346" s="52" t="str">
        <f>IFERROR(IF($G346=Tabelid!$L$6,$E346*Q346,IFERROR($E346*Q346/SUM($J346:$AB346)*(Eksplikatsioon!V347)/SUMPRODUCT($J346:$AB346,Eksplikatsioon!$O347:$AG347),"")),"")</f>
        <v/>
      </c>
      <c r="AK346" s="52" t="str">
        <f>IFERROR(IF($G346=Tabelid!$L$6,$E346*R346,IFERROR($E346*R346/SUM($J346:$AB346)*(Eksplikatsioon!W347)/SUMPRODUCT($J346:$AB346,Eksplikatsioon!$O347:$AG347),"")),"")</f>
        <v/>
      </c>
      <c r="AL346" s="52" t="str">
        <f>IFERROR(IF($G346=Tabelid!$L$6,$E346*S346,IFERROR($E346*S346/SUM($J346:$AB346)*(Eksplikatsioon!X347)/SUMPRODUCT($J346:$AB346,Eksplikatsioon!$O347:$AG347),"")),"")</f>
        <v/>
      </c>
      <c r="AM346" s="52" t="str">
        <f>IFERROR(IF($G346=Tabelid!$L$6,$E346*T346,IFERROR($E346*T346/SUM($J346:$AB346)*(Eksplikatsioon!Y347)/SUMPRODUCT($J346:$AB346,Eksplikatsioon!$O347:$AG347),"")),"")</f>
        <v/>
      </c>
      <c r="AN346" s="52" t="str">
        <f>IFERROR(IF($G346=Tabelid!$L$6,$E346*U346,IFERROR($E346*U346/SUM($J346:$AB346)*(Eksplikatsioon!Z347)/SUMPRODUCT($J346:$AB346,Eksplikatsioon!$O347:$AG347),"")),"")</f>
        <v/>
      </c>
      <c r="AO346" s="52" t="str">
        <f>IFERROR(IF($G346=Tabelid!$L$6,$E346*V346,IFERROR($E346*V346/SUM($J346:$AB346)*(Eksplikatsioon!AA347)/SUMPRODUCT($J346:$AB346,Eksplikatsioon!$O347:$AG347),"")),"")</f>
        <v/>
      </c>
      <c r="AP346" s="52" t="str">
        <f>IFERROR(IF($G346=Tabelid!$L$6,$E346*W346,IFERROR($E346*W346/SUM($J346:$AB346)*(Eksplikatsioon!AB347)/SUMPRODUCT($J346:$AB346,Eksplikatsioon!$O347:$AG347),"")),"")</f>
        <v/>
      </c>
      <c r="AQ346" s="52" t="str">
        <f>IFERROR(IF($G346=Tabelid!$L$6,$E346*X346,IFERROR($E346*X346/SUM($J346:$AB346)*(Eksplikatsioon!AC347)/SUMPRODUCT($J346:$AB346,Eksplikatsioon!$O347:$AG347),"")),"")</f>
        <v/>
      </c>
      <c r="AR346" s="52" t="str">
        <f>IFERROR(IF($G346=Tabelid!$L$6,$E346*Y346,IFERROR($E346*Y346/SUM($J346:$AB346)*(Eksplikatsioon!AD347)/SUMPRODUCT($J346:$AB346,Eksplikatsioon!$O347:$AG347),"")),"")</f>
        <v/>
      </c>
      <c r="AS346" s="52" t="str">
        <f>IFERROR(IF($G346=Tabelid!$L$6,$E346*Z346,IFERROR($E346*Z346/SUM($J346:$AB346)*(Eksplikatsioon!AE347)/SUMPRODUCT($J346:$AB346,Eksplikatsioon!$O347:$AG347),"")),"")</f>
        <v/>
      </c>
      <c r="AT346" s="52" t="str">
        <f>IFERROR(IF($G346=Tabelid!$L$6,$E346*AA346,IFERROR($E346*AA346/SUM($J346:$AB346)*(Eksplikatsioon!AF347)/SUMPRODUCT($J346:$AB346,Eksplikatsioon!$O347:$AG347),"")),"")</f>
        <v/>
      </c>
      <c r="AU346" s="52" t="str">
        <f>IFERROR(IF($G346=Tabelid!$L$6,$E346*AB346,IFERROR($E346*AB346/SUM($J346:$AB346)*(Eksplikatsioon!AG347)/SUMPRODUCT($J346:$AB346,Eksplikatsioon!$O347:$AG347),"")),"")</f>
        <v/>
      </c>
    </row>
    <row r="347" spans="1:47" x14ac:dyDescent="0.25">
      <c r="A347" s="38" t="str">
        <f>IF(Eksplikatsioon!A348=0,"",Eksplikatsioon!A348)</f>
        <v/>
      </c>
      <c r="B347" s="38" t="str">
        <f>IF(Eksplikatsioon!B348=0,"",Eksplikatsioon!B348)</f>
        <v/>
      </c>
      <c r="C347" s="38" t="str">
        <f>IF(Eksplikatsioon!C348=0,"",Eksplikatsioon!C348)</f>
        <v/>
      </c>
      <c r="D347" s="38" t="str">
        <f>IF(Eksplikatsioon!D348=0,"",Eksplikatsioon!D348)</f>
        <v/>
      </c>
      <c r="E347" s="38" t="str">
        <f>IF(Eksplikatsioon!F348=0,"",Eksplikatsioon!F348)</f>
        <v/>
      </c>
      <c r="F347" s="38" t="str">
        <f>IF(Eksplikatsioon!H348=0,"",Eksplikatsioon!H348)</f>
        <v/>
      </c>
      <c r="G347" s="38" t="str">
        <f>IF(Eksplikatsioon!J348=0,"",Eksplikatsioon!J348)</f>
        <v/>
      </c>
      <c r="H347" s="38" t="str">
        <f>IF(Eksplikatsioon!K348=0,"",Eksplikatsioon!K348)</f>
        <v/>
      </c>
      <c r="I347" s="38" t="str">
        <f>IF(Eksplikatsioon!L348=0,"",Eksplikatsioon!L348)</f>
        <v/>
      </c>
      <c r="J347" s="52"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52"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52"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52"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52"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52"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52"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52"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52"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52"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52"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52"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52"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52"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52"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52"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52"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52"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52"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52" t="str">
        <f>IFERROR(IF($G347=Tabelid!$L$6,$E347*J347,IFERROR($E347*J347/SUM($J347:$AB347)*(Eksplikatsioon!O348)/SUMPRODUCT($J347:$AB347,Eksplikatsioon!$O348:$AG348),"")),"")</f>
        <v/>
      </c>
      <c r="AD347" s="52" t="str">
        <f>IFERROR(IF($G347=Tabelid!$L$6,$E347*K347,IFERROR($E347*K347/SUM($J347:$AB347)*(Eksplikatsioon!P348)/SUMPRODUCT($J347:$AB347,Eksplikatsioon!$O348:$AG348),"")),"")</f>
        <v/>
      </c>
      <c r="AE347" s="52" t="str">
        <f>IFERROR(IF($G347=Tabelid!$L$6,$E347*L347,IFERROR($E347*L347/SUM($J347:$AB347)*(Eksplikatsioon!Q348)/SUMPRODUCT($J347:$AB347,Eksplikatsioon!$O348:$AG348),"")),"")</f>
        <v/>
      </c>
      <c r="AF347" s="52" t="str">
        <f>IFERROR(IF($G347=Tabelid!$L$6,$E347*M347,IFERROR($E347*M347/SUM($J347:$AB347)*(Eksplikatsioon!R348)/SUMPRODUCT($J347:$AB347,Eksplikatsioon!$O348:$AG348),"")),"")</f>
        <v/>
      </c>
      <c r="AG347" s="52" t="str">
        <f>IFERROR(IF($G347=Tabelid!$L$6,$E347*N347,IFERROR($E347*N347/SUM($J347:$AB347)*(Eksplikatsioon!S348)/SUMPRODUCT($J347:$AB347,Eksplikatsioon!$O348:$AG348),"")),"")</f>
        <v/>
      </c>
      <c r="AH347" s="52" t="str">
        <f>IFERROR(IF($G347=Tabelid!$L$6,$E347*O347,IFERROR($E347*O347/SUM($J347:$AB347)*(Eksplikatsioon!T348)/SUMPRODUCT($J347:$AB347,Eksplikatsioon!$O348:$AG348),"")),"")</f>
        <v/>
      </c>
      <c r="AI347" s="52" t="str">
        <f>IFERROR(IF($G347=Tabelid!$L$6,$E347*P347,IFERROR($E347*P347/SUM($J347:$AB347)*(Eksplikatsioon!U348)/SUMPRODUCT($J347:$AB347,Eksplikatsioon!$O348:$AG348),"")),"")</f>
        <v/>
      </c>
      <c r="AJ347" s="52" t="str">
        <f>IFERROR(IF($G347=Tabelid!$L$6,$E347*Q347,IFERROR($E347*Q347/SUM($J347:$AB347)*(Eksplikatsioon!V348)/SUMPRODUCT($J347:$AB347,Eksplikatsioon!$O348:$AG348),"")),"")</f>
        <v/>
      </c>
      <c r="AK347" s="52" t="str">
        <f>IFERROR(IF($G347=Tabelid!$L$6,$E347*R347,IFERROR($E347*R347/SUM($J347:$AB347)*(Eksplikatsioon!W348)/SUMPRODUCT($J347:$AB347,Eksplikatsioon!$O348:$AG348),"")),"")</f>
        <v/>
      </c>
      <c r="AL347" s="52" t="str">
        <f>IFERROR(IF($G347=Tabelid!$L$6,$E347*S347,IFERROR($E347*S347/SUM($J347:$AB347)*(Eksplikatsioon!X348)/SUMPRODUCT($J347:$AB347,Eksplikatsioon!$O348:$AG348),"")),"")</f>
        <v/>
      </c>
      <c r="AM347" s="52" t="str">
        <f>IFERROR(IF($G347=Tabelid!$L$6,$E347*T347,IFERROR($E347*T347/SUM($J347:$AB347)*(Eksplikatsioon!Y348)/SUMPRODUCT($J347:$AB347,Eksplikatsioon!$O348:$AG348),"")),"")</f>
        <v/>
      </c>
      <c r="AN347" s="52" t="str">
        <f>IFERROR(IF($G347=Tabelid!$L$6,$E347*U347,IFERROR($E347*U347/SUM($J347:$AB347)*(Eksplikatsioon!Z348)/SUMPRODUCT($J347:$AB347,Eksplikatsioon!$O348:$AG348),"")),"")</f>
        <v/>
      </c>
      <c r="AO347" s="52" t="str">
        <f>IFERROR(IF($G347=Tabelid!$L$6,$E347*V347,IFERROR($E347*V347/SUM($J347:$AB347)*(Eksplikatsioon!AA348)/SUMPRODUCT($J347:$AB347,Eksplikatsioon!$O348:$AG348),"")),"")</f>
        <v/>
      </c>
      <c r="AP347" s="52" t="str">
        <f>IFERROR(IF($G347=Tabelid!$L$6,$E347*W347,IFERROR($E347*W347/SUM($J347:$AB347)*(Eksplikatsioon!AB348)/SUMPRODUCT($J347:$AB347,Eksplikatsioon!$O348:$AG348),"")),"")</f>
        <v/>
      </c>
      <c r="AQ347" s="52" t="str">
        <f>IFERROR(IF($G347=Tabelid!$L$6,$E347*X347,IFERROR($E347*X347/SUM($J347:$AB347)*(Eksplikatsioon!AC348)/SUMPRODUCT($J347:$AB347,Eksplikatsioon!$O348:$AG348),"")),"")</f>
        <v/>
      </c>
      <c r="AR347" s="52" t="str">
        <f>IFERROR(IF($G347=Tabelid!$L$6,$E347*Y347,IFERROR($E347*Y347/SUM($J347:$AB347)*(Eksplikatsioon!AD348)/SUMPRODUCT($J347:$AB347,Eksplikatsioon!$O348:$AG348),"")),"")</f>
        <v/>
      </c>
      <c r="AS347" s="52" t="str">
        <f>IFERROR(IF($G347=Tabelid!$L$6,$E347*Z347,IFERROR($E347*Z347/SUM($J347:$AB347)*(Eksplikatsioon!AE348)/SUMPRODUCT($J347:$AB347,Eksplikatsioon!$O348:$AG348),"")),"")</f>
        <v/>
      </c>
      <c r="AT347" s="52" t="str">
        <f>IFERROR(IF($G347=Tabelid!$L$6,$E347*AA347,IFERROR($E347*AA347/SUM($J347:$AB347)*(Eksplikatsioon!AF348)/SUMPRODUCT($J347:$AB347,Eksplikatsioon!$O348:$AG348),"")),"")</f>
        <v/>
      </c>
      <c r="AU347" s="52" t="str">
        <f>IFERROR(IF($G347=Tabelid!$L$6,$E347*AB347,IFERROR($E347*AB347/SUM($J347:$AB347)*(Eksplikatsioon!AG348)/SUMPRODUCT($J347:$AB347,Eksplikatsioon!$O348:$AG348),"")),"")</f>
        <v/>
      </c>
    </row>
    <row r="348" spans="1:47" x14ac:dyDescent="0.25">
      <c r="A348" s="38" t="str">
        <f>IF(Eksplikatsioon!A349=0,"",Eksplikatsioon!A349)</f>
        <v/>
      </c>
      <c r="B348" s="38" t="str">
        <f>IF(Eksplikatsioon!B349=0,"",Eksplikatsioon!B349)</f>
        <v/>
      </c>
      <c r="C348" s="38" t="str">
        <f>IF(Eksplikatsioon!C349=0,"",Eksplikatsioon!C349)</f>
        <v/>
      </c>
      <c r="D348" s="38" t="str">
        <f>IF(Eksplikatsioon!D349=0,"",Eksplikatsioon!D349)</f>
        <v/>
      </c>
      <c r="E348" s="38" t="str">
        <f>IF(Eksplikatsioon!F349=0,"",Eksplikatsioon!F349)</f>
        <v/>
      </c>
      <c r="F348" s="38" t="str">
        <f>IF(Eksplikatsioon!H349=0,"",Eksplikatsioon!H349)</f>
        <v/>
      </c>
      <c r="G348" s="38" t="str">
        <f>IF(Eksplikatsioon!J349=0,"",Eksplikatsioon!J349)</f>
        <v/>
      </c>
      <c r="H348" s="38" t="str">
        <f>IF(Eksplikatsioon!K349=0,"",Eksplikatsioon!K349)</f>
        <v/>
      </c>
      <c r="I348" s="38" t="str">
        <f>IF(Eksplikatsioon!L349=0,"",Eksplikatsioon!L349)</f>
        <v/>
      </c>
      <c r="J348" s="52"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52"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52"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52"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52"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52"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52"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52"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52"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52"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52"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52"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52"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52"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52"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52"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52"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52"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52"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52" t="str">
        <f>IFERROR(IF($G348=Tabelid!$L$6,$E348*J348,IFERROR($E348*J348/SUM($J348:$AB348)*(Eksplikatsioon!O349)/SUMPRODUCT($J348:$AB348,Eksplikatsioon!$O349:$AG349),"")),"")</f>
        <v/>
      </c>
      <c r="AD348" s="52" t="str">
        <f>IFERROR(IF($G348=Tabelid!$L$6,$E348*K348,IFERROR($E348*K348/SUM($J348:$AB348)*(Eksplikatsioon!P349)/SUMPRODUCT($J348:$AB348,Eksplikatsioon!$O349:$AG349),"")),"")</f>
        <v/>
      </c>
      <c r="AE348" s="52" t="str">
        <f>IFERROR(IF($G348=Tabelid!$L$6,$E348*L348,IFERROR($E348*L348/SUM($J348:$AB348)*(Eksplikatsioon!Q349)/SUMPRODUCT($J348:$AB348,Eksplikatsioon!$O349:$AG349),"")),"")</f>
        <v/>
      </c>
      <c r="AF348" s="52" t="str">
        <f>IFERROR(IF($G348=Tabelid!$L$6,$E348*M348,IFERROR($E348*M348/SUM($J348:$AB348)*(Eksplikatsioon!R349)/SUMPRODUCT($J348:$AB348,Eksplikatsioon!$O349:$AG349),"")),"")</f>
        <v/>
      </c>
      <c r="AG348" s="52" t="str">
        <f>IFERROR(IF($G348=Tabelid!$L$6,$E348*N348,IFERROR($E348*N348/SUM($J348:$AB348)*(Eksplikatsioon!S349)/SUMPRODUCT($J348:$AB348,Eksplikatsioon!$O349:$AG349),"")),"")</f>
        <v/>
      </c>
      <c r="AH348" s="52" t="str">
        <f>IFERROR(IF($G348=Tabelid!$L$6,$E348*O348,IFERROR($E348*O348/SUM($J348:$AB348)*(Eksplikatsioon!T349)/SUMPRODUCT($J348:$AB348,Eksplikatsioon!$O349:$AG349),"")),"")</f>
        <v/>
      </c>
      <c r="AI348" s="52" t="str">
        <f>IFERROR(IF($G348=Tabelid!$L$6,$E348*P348,IFERROR($E348*P348/SUM($J348:$AB348)*(Eksplikatsioon!U349)/SUMPRODUCT($J348:$AB348,Eksplikatsioon!$O349:$AG349),"")),"")</f>
        <v/>
      </c>
      <c r="AJ348" s="52" t="str">
        <f>IFERROR(IF($G348=Tabelid!$L$6,$E348*Q348,IFERROR($E348*Q348/SUM($J348:$AB348)*(Eksplikatsioon!V349)/SUMPRODUCT($J348:$AB348,Eksplikatsioon!$O349:$AG349),"")),"")</f>
        <v/>
      </c>
      <c r="AK348" s="52" t="str">
        <f>IFERROR(IF($G348=Tabelid!$L$6,$E348*R348,IFERROR($E348*R348/SUM($J348:$AB348)*(Eksplikatsioon!W349)/SUMPRODUCT($J348:$AB348,Eksplikatsioon!$O349:$AG349),"")),"")</f>
        <v/>
      </c>
      <c r="AL348" s="52" t="str">
        <f>IFERROR(IF($G348=Tabelid!$L$6,$E348*S348,IFERROR($E348*S348/SUM($J348:$AB348)*(Eksplikatsioon!X349)/SUMPRODUCT($J348:$AB348,Eksplikatsioon!$O349:$AG349),"")),"")</f>
        <v/>
      </c>
      <c r="AM348" s="52" t="str">
        <f>IFERROR(IF($G348=Tabelid!$L$6,$E348*T348,IFERROR($E348*T348/SUM($J348:$AB348)*(Eksplikatsioon!Y349)/SUMPRODUCT($J348:$AB348,Eksplikatsioon!$O349:$AG349),"")),"")</f>
        <v/>
      </c>
      <c r="AN348" s="52" t="str">
        <f>IFERROR(IF($G348=Tabelid!$L$6,$E348*U348,IFERROR($E348*U348/SUM($J348:$AB348)*(Eksplikatsioon!Z349)/SUMPRODUCT($J348:$AB348,Eksplikatsioon!$O349:$AG349),"")),"")</f>
        <v/>
      </c>
      <c r="AO348" s="52" t="str">
        <f>IFERROR(IF($G348=Tabelid!$L$6,$E348*V348,IFERROR($E348*V348/SUM($J348:$AB348)*(Eksplikatsioon!AA349)/SUMPRODUCT($J348:$AB348,Eksplikatsioon!$O349:$AG349),"")),"")</f>
        <v/>
      </c>
      <c r="AP348" s="52" t="str">
        <f>IFERROR(IF($G348=Tabelid!$L$6,$E348*W348,IFERROR($E348*W348/SUM($J348:$AB348)*(Eksplikatsioon!AB349)/SUMPRODUCT($J348:$AB348,Eksplikatsioon!$O349:$AG349),"")),"")</f>
        <v/>
      </c>
      <c r="AQ348" s="52" t="str">
        <f>IFERROR(IF($G348=Tabelid!$L$6,$E348*X348,IFERROR($E348*X348/SUM($J348:$AB348)*(Eksplikatsioon!AC349)/SUMPRODUCT($J348:$AB348,Eksplikatsioon!$O349:$AG349),"")),"")</f>
        <v/>
      </c>
      <c r="AR348" s="52" t="str">
        <f>IFERROR(IF($G348=Tabelid!$L$6,$E348*Y348,IFERROR($E348*Y348/SUM($J348:$AB348)*(Eksplikatsioon!AD349)/SUMPRODUCT($J348:$AB348,Eksplikatsioon!$O349:$AG349),"")),"")</f>
        <v/>
      </c>
      <c r="AS348" s="52" t="str">
        <f>IFERROR(IF($G348=Tabelid!$L$6,$E348*Z348,IFERROR($E348*Z348/SUM($J348:$AB348)*(Eksplikatsioon!AE349)/SUMPRODUCT($J348:$AB348,Eksplikatsioon!$O349:$AG349),"")),"")</f>
        <v/>
      </c>
      <c r="AT348" s="52" t="str">
        <f>IFERROR(IF($G348=Tabelid!$L$6,$E348*AA348,IFERROR($E348*AA348/SUM($J348:$AB348)*(Eksplikatsioon!AF349)/SUMPRODUCT($J348:$AB348,Eksplikatsioon!$O349:$AG349),"")),"")</f>
        <v/>
      </c>
      <c r="AU348" s="52" t="str">
        <f>IFERROR(IF($G348=Tabelid!$L$6,$E348*AB348,IFERROR($E348*AB348/SUM($J348:$AB348)*(Eksplikatsioon!AG349)/SUMPRODUCT($J348:$AB348,Eksplikatsioon!$O349:$AG349),"")),"")</f>
        <v/>
      </c>
    </row>
    <row r="349" spans="1:47" x14ac:dyDescent="0.25">
      <c r="A349" s="38" t="str">
        <f>IF(Eksplikatsioon!A350=0,"",Eksplikatsioon!A350)</f>
        <v/>
      </c>
      <c r="B349" s="38" t="str">
        <f>IF(Eksplikatsioon!B350=0,"",Eksplikatsioon!B350)</f>
        <v/>
      </c>
      <c r="C349" s="38" t="str">
        <f>IF(Eksplikatsioon!C350=0,"",Eksplikatsioon!C350)</f>
        <v/>
      </c>
      <c r="D349" s="38" t="str">
        <f>IF(Eksplikatsioon!D350=0,"",Eksplikatsioon!D350)</f>
        <v/>
      </c>
      <c r="E349" s="38" t="str">
        <f>IF(Eksplikatsioon!F350=0,"",Eksplikatsioon!F350)</f>
        <v/>
      </c>
      <c r="F349" s="38" t="str">
        <f>IF(Eksplikatsioon!H350=0,"",Eksplikatsioon!H350)</f>
        <v/>
      </c>
      <c r="G349" s="38" t="str">
        <f>IF(Eksplikatsioon!J350=0,"",Eksplikatsioon!J350)</f>
        <v/>
      </c>
      <c r="H349" s="38" t="str">
        <f>IF(Eksplikatsioon!K350=0,"",Eksplikatsioon!K350)</f>
        <v/>
      </c>
      <c r="I349" s="38" t="str">
        <f>IF(Eksplikatsioon!L350=0,"",Eksplikatsioon!L350)</f>
        <v/>
      </c>
      <c r="J349" s="52"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52"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52"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52"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52"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52"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52"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52"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52"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52"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52"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52"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52"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52"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52"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52"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52"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52"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52"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52" t="str">
        <f>IFERROR(IF($G349=Tabelid!$L$6,$E349*J349,IFERROR($E349*J349/SUM($J349:$AB349)*(Eksplikatsioon!O350)/SUMPRODUCT($J349:$AB349,Eksplikatsioon!$O350:$AG350),"")),"")</f>
        <v/>
      </c>
      <c r="AD349" s="52" t="str">
        <f>IFERROR(IF($G349=Tabelid!$L$6,$E349*K349,IFERROR($E349*K349/SUM($J349:$AB349)*(Eksplikatsioon!P350)/SUMPRODUCT($J349:$AB349,Eksplikatsioon!$O350:$AG350),"")),"")</f>
        <v/>
      </c>
      <c r="AE349" s="52" t="str">
        <f>IFERROR(IF($G349=Tabelid!$L$6,$E349*L349,IFERROR($E349*L349/SUM($J349:$AB349)*(Eksplikatsioon!Q350)/SUMPRODUCT($J349:$AB349,Eksplikatsioon!$O350:$AG350),"")),"")</f>
        <v/>
      </c>
      <c r="AF349" s="52" t="str">
        <f>IFERROR(IF($G349=Tabelid!$L$6,$E349*M349,IFERROR($E349*M349/SUM($J349:$AB349)*(Eksplikatsioon!R350)/SUMPRODUCT($J349:$AB349,Eksplikatsioon!$O350:$AG350),"")),"")</f>
        <v/>
      </c>
      <c r="AG349" s="52" t="str">
        <f>IFERROR(IF($G349=Tabelid!$L$6,$E349*N349,IFERROR($E349*N349/SUM($J349:$AB349)*(Eksplikatsioon!S350)/SUMPRODUCT($J349:$AB349,Eksplikatsioon!$O350:$AG350),"")),"")</f>
        <v/>
      </c>
      <c r="AH349" s="52" t="str">
        <f>IFERROR(IF($G349=Tabelid!$L$6,$E349*O349,IFERROR($E349*O349/SUM($J349:$AB349)*(Eksplikatsioon!T350)/SUMPRODUCT($J349:$AB349,Eksplikatsioon!$O350:$AG350),"")),"")</f>
        <v/>
      </c>
      <c r="AI349" s="52" t="str">
        <f>IFERROR(IF($G349=Tabelid!$L$6,$E349*P349,IFERROR($E349*P349/SUM($J349:$AB349)*(Eksplikatsioon!U350)/SUMPRODUCT($J349:$AB349,Eksplikatsioon!$O350:$AG350),"")),"")</f>
        <v/>
      </c>
      <c r="AJ349" s="52" t="str">
        <f>IFERROR(IF($G349=Tabelid!$L$6,$E349*Q349,IFERROR($E349*Q349/SUM($J349:$AB349)*(Eksplikatsioon!V350)/SUMPRODUCT($J349:$AB349,Eksplikatsioon!$O350:$AG350),"")),"")</f>
        <v/>
      </c>
      <c r="AK349" s="52" t="str">
        <f>IFERROR(IF($G349=Tabelid!$L$6,$E349*R349,IFERROR($E349*R349/SUM($J349:$AB349)*(Eksplikatsioon!W350)/SUMPRODUCT($J349:$AB349,Eksplikatsioon!$O350:$AG350),"")),"")</f>
        <v/>
      </c>
      <c r="AL349" s="52" t="str">
        <f>IFERROR(IF($G349=Tabelid!$L$6,$E349*S349,IFERROR($E349*S349/SUM($J349:$AB349)*(Eksplikatsioon!X350)/SUMPRODUCT($J349:$AB349,Eksplikatsioon!$O350:$AG350),"")),"")</f>
        <v/>
      </c>
      <c r="AM349" s="52" t="str">
        <f>IFERROR(IF($G349=Tabelid!$L$6,$E349*T349,IFERROR($E349*T349/SUM($J349:$AB349)*(Eksplikatsioon!Y350)/SUMPRODUCT($J349:$AB349,Eksplikatsioon!$O350:$AG350),"")),"")</f>
        <v/>
      </c>
      <c r="AN349" s="52" t="str">
        <f>IFERROR(IF($G349=Tabelid!$L$6,$E349*U349,IFERROR($E349*U349/SUM($J349:$AB349)*(Eksplikatsioon!Z350)/SUMPRODUCT($J349:$AB349,Eksplikatsioon!$O350:$AG350),"")),"")</f>
        <v/>
      </c>
      <c r="AO349" s="52" t="str">
        <f>IFERROR(IF($G349=Tabelid!$L$6,$E349*V349,IFERROR($E349*V349/SUM($J349:$AB349)*(Eksplikatsioon!AA350)/SUMPRODUCT($J349:$AB349,Eksplikatsioon!$O350:$AG350),"")),"")</f>
        <v/>
      </c>
      <c r="AP349" s="52" t="str">
        <f>IFERROR(IF($G349=Tabelid!$L$6,$E349*W349,IFERROR($E349*W349/SUM($J349:$AB349)*(Eksplikatsioon!AB350)/SUMPRODUCT($J349:$AB349,Eksplikatsioon!$O350:$AG350),"")),"")</f>
        <v/>
      </c>
      <c r="AQ349" s="52" t="str">
        <f>IFERROR(IF($G349=Tabelid!$L$6,$E349*X349,IFERROR($E349*X349/SUM($J349:$AB349)*(Eksplikatsioon!AC350)/SUMPRODUCT($J349:$AB349,Eksplikatsioon!$O350:$AG350),"")),"")</f>
        <v/>
      </c>
      <c r="AR349" s="52" t="str">
        <f>IFERROR(IF($G349=Tabelid!$L$6,$E349*Y349,IFERROR($E349*Y349/SUM($J349:$AB349)*(Eksplikatsioon!AD350)/SUMPRODUCT($J349:$AB349,Eksplikatsioon!$O350:$AG350),"")),"")</f>
        <v/>
      </c>
      <c r="AS349" s="52" t="str">
        <f>IFERROR(IF($G349=Tabelid!$L$6,$E349*Z349,IFERROR($E349*Z349/SUM($J349:$AB349)*(Eksplikatsioon!AE350)/SUMPRODUCT($J349:$AB349,Eksplikatsioon!$O350:$AG350),"")),"")</f>
        <v/>
      </c>
      <c r="AT349" s="52" t="str">
        <f>IFERROR(IF($G349=Tabelid!$L$6,$E349*AA349,IFERROR($E349*AA349/SUM($J349:$AB349)*(Eksplikatsioon!AF350)/SUMPRODUCT($J349:$AB349,Eksplikatsioon!$O350:$AG350),"")),"")</f>
        <v/>
      </c>
      <c r="AU349" s="52" t="str">
        <f>IFERROR(IF($G349=Tabelid!$L$6,$E349*AB349,IFERROR($E349*AB349/SUM($J349:$AB349)*(Eksplikatsioon!AG350)/SUMPRODUCT($J349:$AB349,Eksplikatsioon!$O350:$AG350),"")),"")</f>
        <v/>
      </c>
    </row>
    <row r="350" spans="1:47" x14ac:dyDescent="0.25">
      <c r="A350" s="38" t="str">
        <f>IF(Eksplikatsioon!A351=0,"",Eksplikatsioon!A351)</f>
        <v/>
      </c>
      <c r="B350" s="38" t="str">
        <f>IF(Eksplikatsioon!B351=0,"",Eksplikatsioon!B351)</f>
        <v/>
      </c>
      <c r="C350" s="38" t="str">
        <f>IF(Eksplikatsioon!C351=0,"",Eksplikatsioon!C351)</f>
        <v/>
      </c>
      <c r="D350" s="38" t="str">
        <f>IF(Eksplikatsioon!D351=0,"",Eksplikatsioon!D351)</f>
        <v/>
      </c>
      <c r="E350" s="38" t="str">
        <f>IF(Eksplikatsioon!F351=0,"",Eksplikatsioon!F351)</f>
        <v/>
      </c>
      <c r="F350" s="38" t="str">
        <f>IF(Eksplikatsioon!H351=0,"",Eksplikatsioon!H351)</f>
        <v/>
      </c>
      <c r="G350" s="38" t="str">
        <f>IF(Eksplikatsioon!J351=0,"",Eksplikatsioon!J351)</f>
        <v/>
      </c>
      <c r="H350" s="38" t="str">
        <f>IF(Eksplikatsioon!K351=0,"",Eksplikatsioon!K351)</f>
        <v/>
      </c>
      <c r="I350" s="38" t="str">
        <f>IF(Eksplikatsioon!L351=0,"",Eksplikatsioon!L351)</f>
        <v/>
      </c>
      <c r="J350" s="52"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52"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52"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52"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52"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52"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52"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52"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52"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52"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52"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52"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52"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52"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52"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52"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52"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52"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52"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52" t="str">
        <f>IFERROR(IF($G350=Tabelid!$L$6,$E350*J350,IFERROR($E350*J350/SUM($J350:$AB350)*(Eksplikatsioon!O351)/SUMPRODUCT($J350:$AB350,Eksplikatsioon!$O351:$AG351),"")),"")</f>
        <v/>
      </c>
      <c r="AD350" s="52" t="str">
        <f>IFERROR(IF($G350=Tabelid!$L$6,$E350*K350,IFERROR($E350*K350/SUM($J350:$AB350)*(Eksplikatsioon!P351)/SUMPRODUCT($J350:$AB350,Eksplikatsioon!$O351:$AG351),"")),"")</f>
        <v/>
      </c>
      <c r="AE350" s="52" t="str">
        <f>IFERROR(IF($G350=Tabelid!$L$6,$E350*L350,IFERROR($E350*L350/SUM($J350:$AB350)*(Eksplikatsioon!Q351)/SUMPRODUCT($J350:$AB350,Eksplikatsioon!$O351:$AG351),"")),"")</f>
        <v/>
      </c>
      <c r="AF350" s="52" t="str">
        <f>IFERROR(IF($G350=Tabelid!$L$6,$E350*M350,IFERROR($E350*M350/SUM($J350:$AB350)*(Eksplikatsioon!R351)/SUMPRODUCT($J350:$AB350,Eksplikatsioon!$O351:$AG351),"")),"")</f>
        <v/>
      </c>
      <c r="AG350" s="52" t="str">
        <f>IFERROR(IF($G350=Tabelid!$L$6,$E350*N350,IFERROR($E350*N350/SUM($J350:$AB350)*(Eksplikatsioon!S351)/SUMPRODUCT($J350:$AB350,Eksplikatsioon!$O351:$AG351),"")),"")</f>
        <v/>
      </c>
      <c r="AH350" s="52" t="str">
        <f>IFERROR(IF($G350=Tabelid!$L$6,$E350*O350,IFERROR($E350*O350/SUM($J350:$AB350)*(Eksplikatsioon!T351)/SUMPRODUCT($J350:$AB350,Eksplikatsioon!$O351:$AG351),"")),"")</f>
        <v/>
      </c>
      <c r="AI350" s="52" t="str">
        <f>IFERROR(IF($G350=Tabelid!$L$6,$E350*P350,IFERROR($E350*P350/SUM($J350:$AB350)*(Eksplikatsioon!U351)/SUMPRODUCT($J350:$AB350,Eksplikatsioon!$O351:$AG351),"")),"")</f>
        <v/>
      </c>
      <c r="AJ350" s="52" t="str">
        <f>IFERROR(IF($G350=Tabelid!$L$6,$E350*Q350,IFERROR($E350*Q350/SUM($J350:$AB350)*(Eksplikatsioon!V351)/SUMPRODUCT($J350:$AB350,Eksplikatsioon!$O351:$AG351),"")),"")</f>
        <v/>
      </c>
      <c r="AK350" s="52" t="str">
        <f>IFERROR(IF($G350=Tabelid!$L$6,$E350*R350,IFERROR($E350*R350/SUM($J350:$AB350)*(Eksplikatsioon!W351)/SUMPRODUCT($J350:$AB350,Eksplikatsioon!$O351:$AG351),"")),"")</f>
        <v/>
      </c>
      <c r="AL350" s="52" t="str">
        <f>IFERROR(IF($G350=Tabelid!$L$6,$E350*S350,IFERROR($E350*S350/SUM($J350:$AB350)*(Eksplikatsioon!X351)/SUMPRODUCT($J350:$AB350,Eksplikatsioon!$O351:$AG351),"")),"")</f>
        <v/>
      </c>
      <c r="AM350" s="52" t="str">
        <f>IFERROR(IF($G350=Tabelid!$L$6,$E350*T350,IFERROR($E350*T350/SUM($J350:$AB350)*(Eksplikatsioon!Y351)/SUMPRODUCT($J350:$AB350,Eksplikatsioon!$O351:$AG351),"")),"")</f>
        <v/>
      </c>
      <c r="AN350" s="52" t="str">
        <f>IFERROR(IF($G350=Tabelid!$L$6,$E350*U350,IFERROR($E350*U350/SUM($J350:$AB350)*(Eksplikatsioon!Z351)/SUMPRODUCT($J350:$AB350,Eksplikatsioon!$O351:$AG351),"")),"")</f>
        <v/>
      </c>
      <c r="AO350" s="52" t="str">
        <f>IFERROR(IF($G350=Tabelid!$L$6,$E350*V350,IFERROR($E350*V350/SUM($J350:$AB350)*(Eksplikatsioon!AA351)/SUMPRODUCT($J350:$AB350,Eksplikatsioon!$O351:$AG351),"")),"")</f>
        <v/>
      </c>
      <c r="AP350" s="52" t="str">
        <f>IFERROR(IF($G350=Tabelid!$L$6,$E350*W350,IFERROR($E350*W350/SUM($J350:$AB350)*(Eksplikatsioon!AB351)/SUMPRODUCT($J350:$AB350,Eksplikatsioon!$O351:$AG351),"")),"")</f>
        <v/>
      </c>
      <c r="AQ350" s="52" t="str">
        <f>IFERROR(IF($G350=Tabelid!$L$6,$E350*X350,IFERROR($E350*X350/SUM($J350:$AB350)*(Eksplikatsioon!AC351)/SUMPRODUCT($J350:$AB350,Eksplikatsioon!$O351:$AG351),"")),"")</f>
        <v/>
      </c>
      <c r="AR350" s="52" t="str">
        <f>IFERROR(IF($G350=Tabelid!$L$6,$E350*Y350,IFERROR($E350*Y350/SUM($J350:$AB350)*(Eksplikatsioon!AD351)/SUMPRODUCT($J350:$AB350,Eksplikatsioon!$O351:$AG351),"")),"")</f>
        <v/>
      </c>
      <c r="AS350" s="52" t="str">
        <f>IFERROR(IF($G350=Tabelid!$L$6,$E350*Z350,IFERROR($E350*Z350/SUM($J350:$AB350)*(Eksplikatsioon!AE351)/SUMPRODUCT($J350:$AB350,Eksplikatsioon!$O351:$AG351),"")),"")</f>
        <v/>
      </c>
      <c r="AT350" s="52" t="str">
        <f>IFERROR(IF($G350=Tabelid!$L$6,$E350*AA350,IFERROR($E350*AA350/SUM($J350:$AB350)*(Eksplikatsioon!AF351)/SUMPRODUCT($J350:$AB350,Eksplikatsioon!$O351:$AG351),"")),"")</f>
        <v/>
      </c>
      <c r="AU350" s="52" t="str">
        <f>IFERROR(IF($G350=Tabelid!$L$6,$E350*AB350,IFERROR($E350*AB350/SUM($J350:$AB350)*(Eksplikatsioon!AG351)/SUMPRODUCT($J350:$AB350,Eksplikatsioon!$O351:$AG351),"")),"")</f>
        <v/>
      </c>
    </row>
    <row r="351" spans="1:47" x14ac:dyDescent="0.25">
      <c r="A351" s="38" t="str">
        <f>IF(Eksplikatsioon!A352=0,"",Eksplikatsioon!A352)</f>
        <v/>
      </c>
      <c r="B351" s="38" t="str">
        <f>IF(Eksplikatsioon!B352=0,"",Eksplikatsioon!B352)</f>
        <v/>
      </c>
      <c r="C351" s="38" t="str">
        <f>IF(Eksplikatsioon!C352=0,"",Eksplikatsioon!C352)</f>
        <v/>
      </c>
      <c r="D351" s="38" t="str">
        <f>IF(Eksplikatsioon!D352=0,"",Eksplikatsioon!D352)</f>
        <v/>
      </c>
      <c r="E351" s="38" t="str">
        <f>IF(Eksplikatsioon!F352=0,"",Eksplikatsioon!F352)</f>
        <v/>
      </c>
      <c r="F351" s="38" t="str">
        <f>IF(Eksplikatsioon!H352=0,"",Eksplikatsioon!H352)</f>
        <v/>
      </c>
      <c r="G351" s="38" t="str">
        <f>IF(Eksplikatsioon!J352=0,"",Eksplikatsioon!J352)</f>
        <v/>
      </c>
      <c r="H351" s="38" t="str">
        <f>IF(Eksplikatsioon!K352=0,"",Eksplikatsioon!K352)</f>
        <v/>
      </c>
      <c r="I351" s="38" t="str">
        <f>IF(Eksplikatsioon!L352=0,"",Eksplikatsioon!L352)</f>
        <v/>
      </c>
      <c r="J351" s="52"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52"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52"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52"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52"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52"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52"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52"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52"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52"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52"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52"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52"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52"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52"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52"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52"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52"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52"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52" t="str">
        <f>IFERROR(IF($G351=Tabelid!$L$6,$E351*J351,IFERROR($E351*J351/SUM($J351:$AB351)*(Eksplikatsioon!O352)/SUMPRODUCT($J351:$AB351,Eksplikatsioon!$O352:$AG352),"")),"")</f>
        <v/>
      </c>
      <c r="AD351" s="52" t="str">
        <f>IFERROR(IF($G351=Tabelid!$L$6,$E351*K351,IFERROR($E351*K351/SUM($J351:$AB351)*(Eksplikatsioon!P352)/SUMPRODUCT($J351:$AB351,Eksplikatsioon!$O352:$AG352),"")),"")</f>
        <v/>
      </c>
      <c r="AE351" s="52" t="str">
        <f>IFERROR(IF($G351=Tabelid!$L$6,$E351*L351,IFERROR($E351*L351/SUM($J351:$AB351)*(Eksplikatsioon!Q352)/SUMPRODUCT($J351:$AB351,Eksplikatsioon!$O352:$AG352),"")),"")</f>
        <v/>
      </c>
      <c r="AF351" s="52" t="str">
        <f>IFERROR(IF($G351=Tabelid!$L$6,$E351*M351,IFERROR($E351*M351/SUM($J351:$AB351)*(Eksplikatsioon!R352)/SUMPRODUCT($J351:$AB351,Eksplikatsioon!$O352:$AG352),"")),"")</f>
        <v/>
      </c>
      <c r="AG351" s="52" t="str">
        <f>IFERROR(IF($G351=Tabelid!$L$6,$E351*N351,IFERROR($E351*N351/SUM($J351:$AB351)*(Eksplikatsioon!S352)/SUMPRODUCT($J351:$AB351,Eksplikatsioon!$O352:$AG352),"")),"")</f>
        <v/>
      </c>
      <c r="AH351" s="52" t="str">
        <f>IFERROR(IF($G351=Tabelid!$L$6,$E351*O351,IFERROR($E351*O351/SUM($J351:$AB351)*(Eksplikatsioon!T352)/SUMPRODUCT($J351:$AB351,Eksplikatsioon!$O352:$AG352),"")),"")</f>
        <v/>
      </c>
      <c r="AI351" s="52" t="str">
        <f>IFERROR(IF($G351=Tabelid!$L$6,$E351*P351,IFERROR($E351*P351/SUM($J351:$AB351)*(Eksplikatsioon!U352)/SUMPRODUCT($J351:$AB351,Eksplikatsioon!$O352:$AG352),"")),"")</f>
        <v/>
      </c>
      <c r="AJ351" s="52" t="str">
        <f>IFERROR(IF($G351=Tabelid!$L$6,$E351*Q351,IFERROR($E351*Q351/SUM($J351:$AB351)*(Eksplikatsioon!V352)/SUMPRODUCT($J351:$AB351,Eksplikatsioon!$O352:$AG352),"")),"")</f>
        <v/>
      </c>
      <c r="AK351" s="52" t="str">
        <f>IFERROR(IF($G351=Tabelid!$L$6,$E351*R351,IFERROR($E351*R351/SUM($J351:$AB351)*(Eksplikatsioon!W352)/SUMPRODUCT($J351:$AB351,Eksplikatsioon!$O352:$AG352),"")),"")</f>
        <v/>
      </c>
      <c r="AL351" s="52" t="str">
        <f>IFERROR(IF($G351=Tabelid!$L$6,$E351*S351,IFERROR($E351*S351/SUM($J351:$AB351)*(Eksplikatsioon!X352)/SUMPRODUCT($J351:$AB351,Eksplikatsioon!$O352:$AG352),"")),"")</f>
        <v/>
      </c>
      <c r="AM351" s="52" t="str">
        <f>IFERROR(IF($G351=Tabelid!$L$6,$E351*T351,IFERROR($E351*T351/SUM($J351:$AB351)*(Eksplikatsioon!Y352)/SUMPRODUCT($J351:$AB351,Eksplikatsioon!$O352:$AG352),"")),"")</f>
        <v/>
      </c>
      <c r="AN351" s="52" t="str">
        <f>IFERROR(IF($G351=Tabelid!$L$6,$E351*U351,IFERROR($E351*U351/SUM($J351:$AB351)*(Eksplikatsioon!Z352)/SUMPRODUCT($J351:$AB351,Eksplikatsioon!$O352:$AG352),"")),"")</f>
        <v/>
      </c>
      <c r="AO351" s="52" t="str">
        <f>IFERROR(IF($G351=Tabelid!$L$6,$E351*V351,IFERROR($E351*V351/SUM($J351:$AB351)*(Eksplikatsioon!AA352)/SUMPRODUCT($J351:$AB351,Eksplikatsioon!$O352:$AG352),"")),"")</f>
        <v/>
      </c>
      <c r="AP351" s="52" t="str">
        <f>IFERROR(IF($G351=Tabelid!$L$6,$E351*W351,IFERROR($E351*W351/SUM($J351:$AB351)*(Eksplikatsioon!AB352)/SUMPRODUCT($J351:$AB351,Eksplikatsioon!$O352:$AG352),"")),"")</f>
        <v/>
      </c>
      <c r="AQ351" s="52" t="str">
        <f>IFERROR(IF($G351=Tabelid!$L$6,$E351*X351,IFERROR($E351*X351/SUM($J351:$AB351)*(Eksplikatsioon!AC352)/SUMPRODUCT($J351:$AB351,Eksplikatsioon!$O352:$AG352),"")),"")</f>
        <v/>
      </c>
      <c r="AR351" s="52" t="str">
        <f>IFERROR(IF($G351=Tabelid!$L$6,$E351*Y351,IFERROR($E351*Y351/SUM($J351:$AB351)*(Eksplikatsioon!AD352)/SUMPRODUCT($J351:$AB351,Eksplikatsioon!$O352:$AG352),"")),"")</f>
        <v/>
      </c>
      <c r="AS351" s="52" t="str">
        <f>IFERROR(IF($G351=Tabelid!$L$6,$E351*Z351,IFERROR($E351*Z351/SUM($J351:$AB351)*(Eksplikatsioon!AE352)/SUMPRODUCT($J351:$AB351,Eksplikatsioon!$O352:$AG352),"")),"")</f>
        <v/>
      </c>
      <c r="AT351" s="52" t="str">
        <f>IFERROR(IF($G351=Tabelid!$L$6,$E351*AA351,IFERROR($E351*AA351/SUM($J351:$AB351)*(Eksplikatsioon!AF352)/SUMPRODUCT($J351:$AB351,Eksplikatsioon!$O352:$AG352),"")),"")</f>
        <v/>
      </c>
      <c r="AU351" s="52" t="str">
        <f>IFERROR(IF($G351=Tabelid!$L$6,$E351*AB351,IFERROR($E351*AB351/SUM($J351:$AB351)*(Eksplikatsioon!AG352)/SUMPRODUCT($J351:$AB351,Eksplikatsioon!$O352:$AG352),"")),"")</f>
        <v/>
      </c>
    </row>
    <row r="352" spans="1:47" x14ac:dyDescent="0.25">
      <c r="A352" s="38" t="str">
        <f>IF(Eksplikatsioon!A353=0,"",Eksplikatsioon!A353)</f>
        <v/>
      </c>
      <c r="B352" s="38" t="str">
        <f>IF(Eksplikatsioon!B353=0,"",Eksplikatsioon!B353)</f>
        <v/>
      </c>
      <c r="C352" s="38" t="str">
        <f>IF(Eksplikatsioon!C353=0,"",Eksplikatsioon!C353)</f>
        <v/>
      </c>
      <c r="D352" s="38" t="str">
        <f>IF(Eksplikatsioon!D353=0,"",Eksplikatsioon!D353)</f>
        <v/>
      </c>
      <c r="E352" s="38" t="str">
        <f>IF(Eksplikatsioon!F353=0,"",Eksplikatsioon!F353)</f>
        <v/>
      </c>
      <c r="F352" s="38" t="str">
        <f>IF(Eksplikatsioon!H353=0,"",Eksplikatsioon!H353)</f>
        <v/>
      </c>
      <c r="G352" s="38" t="str">
        <f>IF(Eksplikatsioon!J353=0,"",Eksplikatsioon!J353)</f>
        <v/>
      </c>
      <c r="H352" s="38" t="str">
        <f>IF(Eksplikatsioon!K353=0,"",Eksplikatsioon!K353)</f>
        <v/>
      </c>
      <c r="I352" s="38" t="str">
        <f>IF(Eksplikatsioon!L353=0,"",Eksplikatsioon!L353)</f>
        <v/>
      </c>
      <c r="J352" s="52"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52"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52"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52"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52"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52"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52"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52"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52"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52"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52"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52"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52"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52"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52"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52"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52"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52"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52"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52" t="str">
        <f>IFERROR(IF($G352=Tabelid!$L$6,$E352*J352,IFERROR($E352*J352/SUM($J352:$AB352)*(Eksplikatsioon!O353)/SUMPRODUCT($J352:$AB352,Eksplikatsioon!$O353:$AG353),"")),"")</f>
        <v/>
      </c>
      <c r="AD352" s="52" t="str">
        <f>IFERROR(IF($G352=Tabelid!$L$6,$E352*K352,IFERROR($E352*K352/SUM($J352:$AB352)*(Eksplikatsioon!P353)/SUMPRODUCT($J352:$AB352,Eksplikatsioon!$O353:$AG353),"")),"")</f>
        <v/>
      </c>
      <c r="AE352" s="52" t="str">
        <f>IFERROR(IF($G352=Tabelid!$L$6,$E352*L352,IFERROR($E352*L352/SUM($J352:$AB352)*(Eksplikatsioon!Q353)/SUMPRODUCT($J352:$AB352,Eksplikatsioon!$O353:$AG353),"")),"")</f>
        <v/>
      </c>
      <c r="AF352" s="52" t="str">
        <f>IFERROR(IF($G352=Tabelid!$L$6,$E352*M352,IFERROR($E352*M352/SUM($J352:$AB352)*(Eksplikatsioon!R353)/SUMPRODUCT($J352:$AB352,Eksplikatsioon!$O353:$AG353),"")),"")</f>
        <v/>
      </c>
      <c r="AG352" s="52" t="str">
        <f>IFERROR(IF($G352=Tabelid!$L$6,$E352*N352,IFERROR($E352*N352/SUM($J352:$AB352)*(Eksplikatsioon!S353)/SUMPRODUCT($J352:$AB352,Eksplikatsioon!$O353:$AG353),"")),"")</f>
        <v/>
      </c>
      <c r="AH352" s="52" t="str">
        <f>IFERROR(IF($G352=Tabelid!$L$6,$E352*O352,IFERROR($E352*O352/SUM($J352:$AB352)*(Eksplikatsioon!T353)/SUMPRODUCT($J352:$AB352,Eksplikatsioon!$O353:$AG353),"")),"")</f>
        <v/>
      </c>
      <c r="AI352" s="52" t="str">
        <f>IFERROR(IF($G352=Tabelid!$L$6,$E352*P352,IFERROR($E352*P352/SUM($J352:$AB352)*(Eksplikatsioon!U353)/SUMPRODUCT($J352:$AB352,Eksplikatsioon!$O353:$AG353),"")),"")</f>
        <v/>
      </c>
      <c r="AJ352" s="52" t="str">
        <f>IFERROR(IF($G352=Tabelid!$L$6,$E352*Q352,IFERROR($E352*Q352/SUM($J352:$AB352)*(Eksplikatsioon!V353)/SUMPRODUCT($J352:$AB352,Eksplikatsioon!$O353:$AG353),"")),"")</f>
        <v/>
      </c>
      <c r="AK352" s="52" t="str">
        <f>IFERROR(IF($G352=Tabelid!$L$6,$E352*R352,IFERROR($E352*R352/SUM($J352:$AB352)*(Eksplikatsioon!W353)/SUMPRODUCT($J352:$AB352,Eksplikatsioon!$O353:$AG353),"")),"")</f>
        <v/>
      </c>
      <c r="AL352" s="52" t="str">
        <f>IFERROR(IF($G352=Tabelid!$L$6,$E352*S352,IFERROR($E352*S352/SUM($J352:$AB352)*(Eksplikatsioon!X353)/SUMPRODUCT($J352:$AB352,Eksplikatsioon!$O353:$AG353),"")),"")</f>
        <v/>
      </c>
      <c r="AM352" s="52" t="str">
        <f>IFERROR(IF($G352=Tabelid!$L$6,$E352*T352,IFERROR($E352*T352/SUM($J352:$AB352)*(Eksplikatsioon!Y353)/SUMPRODUCT($J352:$AB352,Eksplikatsioon!$O353:$AG353),"")),"")</f>
        <v/>
      </c>
      <c r="AN352" s="52" t="str">
        <f>IFERROR(IF($G352=Tabelid!$L$6,$E352*U352,IFERROR($E352*U352/SUM($J352:$AB352)*(Eksplikatsioon!Z353)/SUMPRODUCT($J352:$AB352,Eksplikatsioon!$O353:$AG353),"")),"")</f>
        <v/>
      </c>
      <c r="AO352" s="52" t="str">
        <f>IFERROR(IF($G352=Tabelid!$L$6,$E352*V352,IFERROR($E352*V352/SUM($J352:$AB352)*(Eksplikatsioon!AA353)/SUMPRODUCT($J352:$AB352,Eksplikatsioon!$O353:$AG353),"")),"")</f>
        <v/>
      </c>
      <c r="AP352" s="52" t="str">
        <f>IFERROR(IF($G352=Tabelid!$L$6,$E352*W352,IFERROR($E352*W352/SUM($J352:$AB352)*(Eksplikatsioon!AB353)/SUMPRODUCT($J352:$AB352,Eksplikatsioon!$O353:$AG353),"")),"")</f>
        <v/>
      </c>
      <c r="AQ352" s="52" t="str">
        <f>IFERROR(IF($G352=Tabelid!$L$6,$E352*X352,IFERROR($E352*X352/SUM($J352:$AB352)*(Eksplikatsioon!AC353)/SUMPRODUCT($J352:$AB352,Eksplikatsioon!$O353:$AG353),"")),"")</f>
        <v/>
      </c>
      <c r="AR352" s="52" t="str">
        <f>IFERROR(IF($G352=Tabelid!$L$6,$E352*Y352,IFERROR($E352*Y352/SUM($J352:$AB352)*(Eksplikatsioon!AD353)/SUMPRODUCT($J352:$AB352,Eksplikatsioon!$O353:$AG353),"")),"")</f>
        <v/>
      </c>
      <c r="AS352" s="52" t="str">
        <f>IFERROR(IF($G352=Tabelid!$L$6,$E352*Z352,IFERROR($E352*Z352/SUM($J352:$AB352)*(Eksplikatsioon!AE353)/SUMPRODUCT($J352:$AB352,Eksplikatsioon!$O353:$AG353),"")),"")</f>
        <v/>
      </c>
      <c r="AT352" s="52" t="str">
        <f>IFERROR(IF($G352=Tabelid!$L$6,$E352*AA352,IFERROR($E352*AA352/SUM($J352:$AB352)*(Eksplikatsioon!AF353)/SUMPRODUCT($J352:$AB352,Eksplikatsioon!$O353:$AG353),"")),"")</f>
        <v/>
      </c>
      <c r="AU352" s="52" t="str">
        <f>IFERROR(IF($G352=Tabelid!$L$6,$E352*AB352,IFERROR($E352*AB352/SUM($J352:$AB352)*(Eksplikatsioon!AG353)/SUMPRODUCT($J352:$AB352,Eksplikatsioon!$O353:$AG353),"")),"")</f>
        <v/>
      </c>
    </row>
    <row r="353" spans="1:47" x14ac:dyDescent="0.25">
      <c r="A353" s="38" t="str">
        <f>IF(Eksplikatsioon!A354=0,"",Eksplikatsioon!A354)</f>
        <v/>
      </c>
      <c r="B353" s="38" t="str">
        <f>IF(Eksplikatsioon!B354=0,"",Eksplikatsioon!B354)</f>
        <v/>
      </c>
      <c r="C353" s="38" t="str">
        <f>IF(Eksplikatsioon!C354=0,"",Eksplikatsioon!C354)</f>
        <v/>
      </c>
      <c r="D353" s="38" t="str">
        <f>IF(Eksplikatsioon!D354=0,"",Eksplikatsioon!D354)</f>
        <v/>
      </c>
      <c r="E353" s="38" t="str">
        <f>IF(Eksplikatsioon!F354=0,"",Eksplikatsioon!F354)</f>
        <v/>
      </c>
      <c r="F353" s="38" t="str">
        <f>IF(Eksplikatsioon!H354=0,"",Eksplikatsioon!H354)</f>
        <v/>
      </c>
      <c r="G353" s="38" t="str">
        <f>IF(Eksplikatsioon!J354=0,"",Eksplikatsioon!J354)</f>
        <v/>
      </c>
      <c r="H353" s="38" t="str">
        <f>IF(Eksplikatsioon!K354=0,"",Eksplikatsioon!K354)</f>
        <v/>
      </c>
      <c r="I353" s="38" t="str">
        <f>IF(Eksplikatsioon!L354=0,"",Eksplikatsioon!L354)</f>
        <v/>
      </c>
      <c r="J353" s="52"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52"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52"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52"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52"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52"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52"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52"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52"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52"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52"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52"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52"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52"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52"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52"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52"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52"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52"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52" t="str">
        <f>IFERROR(IF($G353=Tabelid!$L$6,$E353*J353,IFERROR($E353*J353/SUM($J353:$AB353)*(Eksplikatsioon!O354)/SUMPRODUCT($J353:$AB353,Eksplikatsioon!$O354:$AG354),"")),"")</f>
        <v/>
      </c>
      <c r="AD353" s="52" t="str">
        <f>IFERROR(IF($G353=Tabelid!$L$6,$E353*K353,IFERROR($E353*K353/SUM($J353:$AB353)*(Eksplikatsioon!P354)/SUMPRODUCT($J353:$AB353,Eksplikatsioon!$O354:$AG354),"")),"")</f>
        <v/>
      </c>
      <c r="AE353" s="52" t="str">
        <f>IFERROR(IF($G353=Tabelid!$L$6,$E353*L353,IFERROR($E353*L353/SUM($J353:$AB353)*(Eksplikatsioon!Q354)/SUMPRODUCT($J353:$AB353,Eksplikatsioon!$O354:$AG354),"")),"")</f>
        <v/>
      </c>
      <c r="AF353" s="52" t="str">
        <f>IFERROR(IF($G353=Tabelid!$L$6,$E353*M353,IFERROR($E353*M353/SUM($J353:$AB353)*(Eksplikatsioon!R354)/SUMPRODUCT($J353:$AB353,Eksplikatsioon!$O354:$AG354),"")),"")</f>
        <v/>
      </c>
      <c r="AG353" s="52" t="str">
        <f>IFERROR(IF($G353=Tabelid!$L$6,$E353*N353,IFERROR($E353*N353/SUM($J353:$AB353)*(Eksplikatsioon!S354)/SUMPRODUCT($J353:$AB353,Eksplikatsioon!$O354:$AG354),"")),"")</f>
        <v/>
      </c>
      <c r="AH353" s="52" t="str">
        <f>IFERROR(IF($G353=Tabelid!$L$6,$E353*O353,IFERROR($E353*O353/SUM($J353:$AB353)*(Eksplikatsioon!T354)/SUMPRODUCT($J353:$AB353,Eksplikatsioon!$O354:$AG354),"")),"")</f>
        <v/>
      </c>
      <c r="AI353" s="52" t="str">
        <f>IFERROR(IF($G353=Tabelid!$L$6,$E353*P353,IFERROR($E353*P353/SUM($J353:$AB353)*(Eksplikatsioon!U354)/SUMPRODUCT($J353:$AB353,Eksplikatsioon!$O354:$AG354),"")),"")</f>
        <v/>
      </c>
      <c r="AJ353" s="52" t="str">
        <f>IFERROR(IF($G353=Tabelid!$L$6,$E353*Q353,IFERROR($E353*Q353/SUM($J353:$AB353)*(Eksplikatsioon!V354)/SUMPRODUCT($J353:$AB353,Eksplikatsioon!$O354:$AG354),"")),"")</f>
        <v/>
      </c>
      <c r="AK353" s="52" t="str">
        <f>IFERROR(IF($G353=Tabelid!$L$6,$E353*R353,IFERROR($E353*R353/SUM($J353:$AB353)*(Eksplikatsioon!W354)/SUMPRODUCT($J353:$AB353,Eksplikatsioon!$O354:$AG354),"")),"")</f>
        <v/>
      </c>
      <c r="AL353" s="52" t="str">
        <f>IFERROR(IF($G353=Tabelid!$L$6,$E353*S353,IFERROR($E353*S353/SUM($J353:$AB353)*(Eksplikatsioon!X354)/SUMPRODUCT($J353:$AB353,Eksplikatsioon!$O354:$AG354),"")),"")</f>
        <v/>
      </c>
      <c r="AM353" s="52" t="str">
        <f>IFERROR(IF($G353=Tabelid!$L$6,$E353*T353,IFERROR($E353*T353/SUM($J353:$AB353)*(Eksplikatsioon!Y354)/SUMPRODUCT($J353:$AB353,Eksplikatsioon!$O354:$AG354),"")),"")</f>
        <v/>
      </c>
      <c r="AN353" s="52" t="str">
        <f>IFERROR(IF($G353=Tabelid!$L$6,$E353*U353,IFERROR($E353*U353/SUM($J353:$AB353)*(Eksplikatsioon!Z354)/SUMPRODUCT($J353:$AB353,Eksplikatsioon!$O354:$AG354),"")),"")</f>
        <v/>
      </c>
      <c r="AO353" s="52" t="str">
        <f>IFERROR(IF($G353=Tabelid!$L$6,$E353*V353,IFERROR($E353*V353/SUM($J353:$AB353)*(Eksplikatsioon!AA354)/SUMPRODUCT($J353:$AB353,Eksplikatsioon!$O354:$AG354),"")),"")</f>
        <v/>
      </c>
      <c r="AP353" s="52" t="str">
        <f>IFERROR(IF($G353=Tabelid!$L$6,$E353*W353,IFERROR($E353*W353/SUM($J353:$AB353)*(Eksplikatsioon!AB354)/SUMPRODUCT($J353:$AB353,Eksplikatsioon!$O354:$AG354),"")),"")</f>
        <v/>
      </c>
      <c r="AQ353" s="52" t="str">
        <f>IFERROR(IF($G353=Tabelid!$L$6,$E353*X353,IFERROR($E353*X353/SUM($J353:$AB353)*(Eksplikatsioon!AC354)/SUMPRODUCT($J353:$AB353,Eksplikatsioon!$O354:$AG354),"")),"")</f>
        <v/>
      </c>
      <c r="AR353" s="52" t="str">
        <f>IFERROR(IF($G353=Tabelid!$L$6,$E353*Y353,IFERROR($E353*Y353/SUM($J353:$AB353)*(Eksplikatsioon!AD354)/SUMPRODUCT($J353:$AB353,Eksplikatsioon!$O354:$AG354),"")),"")</f>
        <v/>
      </c>
      <c r="AS353" s="52" t="str">
        <f>IFERROR(IF($G353=Tabelid!$L$6,$E353*Z353,IFERROR($E353*Z353/SUM($J353:$AB353)*(Eksplikatsioon!AE354)/SUMPRODUCT($J353:$AB353,Eksplikatsioon!$O354:$AG354),"")),"")</f>
        <v/>
      </c>
      <c r="AT353" s="52" t="str">
        <f>IFERROR(IF($G353=Tabelid!$L$6,$E353*AA353,IFERROR($E353*AA353/SUM($J353:$AB353)*(Eksplikatsioon!AF354)/SUMPRODUCT($J353:$AB353,Eksplikatsioon!$O354:$AG354),"")),"")</f>
        <v/>
      </c>
      <c r="AU353" s="52" t="str">
        <f>IFERROR(IF($G353=Tabelid!$L$6,$E353*AB353,IFERROR($E353*AB353/SUM($J353:$AB353)*(Eksplikatsioon!AG354)/SUMPRODUCT($J353:$AB353,Eksplikatsioon!$O354:$AG354),"")),"")</f>
        <v/>
      </c>
    </row>
    <row r="354" spans="1:47" x14ac:dyDescent="0.25">
      <c r="A354" s="38" t="str">
        <f>IF(Eksplikatsioon!A355=0,"",Eksplikatsioon!A355)</f>
        <v/>
      </c>
      <c r="B354" s="38" t="str">
        <f>IF(Eksplikatsioon!B355=0,"",Eksplikatsioon!B355)</f>
        <v/>
      </c>
      <c r="C354" s="38" t="str">
        <f>IF(Eksplikatsioon!C355=0,"",Eksplikatsioon!C355)</f>
        <v/>
      </c>
      <c r="D354" s="38" t="str">
        <f>IF(Eksplikatsioon!D355=0,"",Eksplikatsioon!D355)</f>
        <v/>
      </c>
      <c r="E354" s="38" t="str">
        <f>IF(Eksplikatsioon!F355=0,"",Eksplikatsioon!F355)</f>
        <v/>
      </c>
      <c r="F354" s="38" t="str">
        <f>IF(Eksplikatsioon!H355=0,"",Eksplikatsioon!H355)</f>
        <v/>
      </c>
      <c r="G354" s="38" t="str">
        <f>IF(Eksplikatsioon!J355=0,"",Eksplikatsioon!J355)</f>
        <v/>
      </c>
      <c r="H354" s="38" t="str">
        <f>IF(Eksplikatsioon!K355=0,"",Eksplikatsioon!K355)</f>
        <v/>
      </c>
      <c r="I354" s="38" t="str">
        <f>IF(Eksplikatsioon!L355=0,"",Eksplikatsioon!L355)</f>
        <v/>
      </c>
      <c r="J354" s="52"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52"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52"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52"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52"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52"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52"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52"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52"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52"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52"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52"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52"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52"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52"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52"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52"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52"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52"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52" t="str">
        <f>IFERROR(IF($G354=Tabelid!$L$6,$E354*J354,IFERROR($E354*J354/SUM($J354:$AB354)*(Eksplikatsioon!O355)/SUMPRODUCT($J354:$AB354,Eksplikatsioon!$O355:$AG355),"")),"")</f>
        <v/>
      </c>
      <c r="AD354" s="52" t="str">
        <f>IFERROR(IF($G354=Tabelid!$L$6,$E354*K354,IFERROR($E354*K354/SUM($J354:$AB354)*(Eksplikatsioon!P355)/SUMPRODUCT($J354:$AB354,Eksplikatsioon!$O355:$AG355),"")),"")</f>
        <v/>
      </c>
      <c r="AE354" s="52" t="str">
        <f>IFERROR(IF($G354=Tabelid!$L$6,$E354*L354,IFERROR($E354*L354/SUM($J354:$AB354)*(Eksplikatsioon!Q355)/SUMPRODUCT($J354:$AB354,Eksplikatsioon!$O355:$AG355),"")),"")</f>
        <v/>
      </c>
      <c r="AF354" s="52" t="str">
        <f>IFERROR(IF($G354=Tabelid!$L$6,$E354*M354,IFERROR($E354*M354/SUM($J354:$AB354)*(Eksplikatsioon!R355)/SUMPRODUCT($J354:$AB354,Eksplikatsioon!$O355:$AG355),"")),"")</f>
        <v/>
      </c>
      <c r="AG354" s="52" t="str">
        <f>IFERROR(IF($G354=Tabelid!$L$6,$E354*N354,IFERROR($E354*N354/SUM($J354:$AB354)*(Eksplikatsioon!S355)/SUMPRODUCT($J354:$AB354,Eksplikatsioon!$O355:$AG355),"")),"")</f>
        <v/>
      </c>
      <c r="AH354" s="52" t="str">
        <f>IFERROR(IF($G354=Tabelid!$L$6,$E354*O354,IFERROR($E354*O354/SUM($J354:$AB354)*(Eksplikatsioon!T355)/SUMPRODUCT($J354:$AB354,Eksplikatsioon!$O355:$AG355),"")),"")</f>
        <v/>
      </c>
      <c r="AI354" s="52" t="str">
        <f>IFERROR(IF($G354=Tabelid!$L$6,$E354*P354,IFERROR($E354*P354/SUM($J354:$AB354)*(Eksplikatsioon!U355)/SUMPRODUCT($J354:$AB354,Eksplikatsioon!$O355:$AG355),"")),"")</f>
        <v/>
      </c>
      <c r="AJ354" s="52" t="str">
        <f>IFERROR(IF($G354=Tabelid!$L$6,$E354*Q354,IFERROR($E354*Q354/SUM($J354:$AB354)*(Eksplikatsioon!V355)/SUMPRODUCT($J354:$AB354,Eksplikatsioon!$O355:$AG355),"")),"")</f>
        <v/>
      </c>
      <c r="AK354" s="52" t="str">
        <f>IFERROR(IF($G354=Tabelid!$L$6,$E354*R354,IFERROR($E354*R354/SUM($J354:$AB354)*(Eksplikatsioon!W355)/SUMPRODUCT($J354:$AB354,Eksplikatsioon!$O355:$AG355),"")),"")</f>
        <v/>
      </c>
      <c r="AL354" s="52" t="str">
        <f>IFERROR(IF($G354=Tabelid!$L$6,$E354*S354,IFERROR($E354*S354/SUM($J354:$AB354)*(Eksplikatsioon!X355)/SUMPRODUCT($J354:$AB354,Eksplikatsioon!$O355:$AG355),"")),"")</f>
        <v/>
      </c>
      <c r="AM354" s="52" t="str">
        <f>IFERROR(IF($G354=Tabelid!$L$6,$E354*T354,IFERROR($E354*T354/SUM($J354:$AB354)*(Eksplikatsioon!Y355)/SUMPRODUCT($J354:$AB354,Eksplikatsioon!$O355:$AG355),"")),"")</f>
        <v/>
      </c>
      <c r="AN354" s="52" t="str">
        <f>IFERROR(IF($G354=Tabelid!$L$6,$E354*U354,IFERROR($E354*U354/SUM($J354:$AB354)*(Eksplikatsioon!Z355)/SUMPRODUCT($J354:$AB354,Eksplikatsioon!$O355:$AG355),"")),"")</f>
        <v/>
      </c>
      <c r="AO354" s="52" t="str">
        <f>IFERROR(IF($G354=Tabelid!$L$6,$E354*V354,IFERROR($E354*V354/SUM($J354:$AB354)*(Eksplikatsioon!AA355)/SUMPRODUCT($J354:$AB354,Eksplikatsioon!$O355:$AG355),"")),"")</f>
        <v/>
      </c>
      <c r="AP354" s="52" t="str">
        <f>IFERROR(IF($G354=Tabelid!$L$6,$E354*W354,IFERROR($E354*W354/SUM($J354:$AB354)*(Eksplikatsioon!AB355)/SUMPRODUCT($J354:$AB354,Eksplikatsioon!$O355:$AG355),"")),"")</f>
        <v/>
      </c>
      <c r="AQ354" s="52" t="str">
        <f>IFERROR(IF($G354=Tabelid!$L$6,$E354*X354,IFERROR($E354*X354/SUM($J354:$AB354)*(Eksplikatsioon!AC355)/SUMPRODUCT($J354:$AB354,Eksplikatsioon!$O355:$AG355),"")),"")</f>
        <v/>
      </c>
      <c r="AR354" s="52" t="str">
        <f>IFERROR(IF($G354=Tabelid!$L$6,$E354*Y354,IFERROR($E354*Y354/SUM($J354:$AB354)*(Eksplikatsioon!AD355)/SUMPRODUCT($J354:$AB354,Eksplikatsioon!$O355:$AG355),"")),"")</f>
        <v/>
      </c>
      <c r="AS354" s="52" t="str">
        <f>IFERROR(IF($G354=Tabelid!$L$6,$E354*Z354,IFERROR($E354*Z354/SUM($J354:$AB354)*(Eksplikatsioon!AE355)/SUMPRODUCT($J354:$AB354,Eksplikatsioon!$O355:$AG355),"")),"")</f>
        <v/>
      </c>
      <c r="AT354" s="52" t="str">
        <f>IFERROR(IF($G354=Tabelid!$L$6,$E354*AA354,IFERROR($E354*AA354/SUM($J354:$AB354)*(Eksplikatsioon!AF355)/SUMPRODUCT($J354:$AB354,Eksplikatsioon!$O355:$AG355),"")),"")</f>
        <v/>
      </c>
      <c r="AU354" s="52" t="str">
        <f>IFERROR(IF($G354=Tabelid!$L$6,$E354*AB354,IFERROR($E354*AB354/SUM($J354:$AB354)*(Eksplikatsioon!AG355)/SUMPRODUCT($J354:$AB354,Eksplikatsioon!$O355:$AG355),"")),"")</f>
        <v/>
      </c>
    </row>
    <row r="355" spans="1:47" x14ac:dyDescent="0.25">
      <c r="A355" s="38" t="str">
        <f>IF(Eksplikatsioon!A356=0,"",Eksplikatsioon!A356)</f>
        <v/>
      </c>
      <c r="B355" s="38" t="str">
        <f>IF(Eksplikatsioon!B356=0,"",Eksplikatsioon!B356)</f>
        <v/>
      </c>
      <c r="C355" s="38" t="str">
        <f>IF(Eksplikatsioon!C356=0,"",Eksplikatsioon!C356)</f>
        <v/>
      </c>
      <c r="D355" s="38" t="str">
        <f>IF(Eksplikatsioon!D356=0,"",Eksplikatsioon!D356)</f>
        <v/>
      </c>
      <c r="E355" s="38" t="str">
        <f>IF(Eksplikatsioon!F356=0,"",Eksplikatsioon!F356)</f>
        <v/>
      </c>
      <c r="F355" s="38" t="str">
        <f>IF(Eksplikatsioon!H356=0,"",Eksplikatsioon!H356)</f>
        <v/>
      </c>
      <c r="G355" s="38" t="str">
        <f>IF(Eksplikatsioon!J356=0,"",Eksplikatsioon!J356)</f>
        <v/>
      </c>
      <c r="H355" s="38" t="str">
        <f>IF(Eksplikatsioon!K356=0,"",Eksplikatsioon!K356)</f>
        <v/>
      </c>
      <c r="I355" s="38" t="str">
        <f>IF(Eksplikatsioon!L356=0,"",Eksplikatsioon!L356)</f>
        <v/>
      </c>
      <c r="J355" s="52"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52"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52"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52"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52"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52"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52"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52"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52"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52"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52"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52"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52"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52"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52"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52"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52"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52"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52"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52" t="str">
        <f>IFERROR(IF($G355=Tabelid!$L$6,$E355*J355,IFERROR($E355*J355/SUM($J355:$AB355)*(Eksplikatsioon!O356)/SUMPRODUCT($J355:$AB355,Eksplikatsioon!$O356:$AG356),"")),"")</f>
        <v/>
      </c>
      <c r="AD355" s="52" t="str">
        <f>IFERROR(IF($G355=Tabelid!$L$6,$E355*K355,IFERROR($E355*K355/SUM($J355:$AB355)*(Eksplikatsioon!P356)/SUMPRODUCT($J355:$AB355,Eksplikatsioon!$O356:$AG356),"")),"")</f>
        <v/>
      </c>
      <c r="AE355" s="52" t="str">
        <f>IFERROR(IF($G355=Tabelid!$L$6,$E355*L355,IFERROR($E355*L355/SUM($J355:$AB355)*(Eksplikatsioon!Q356)/SUMPRODUCT($J355:$AB355,Eksplikatsioon!$O356:$AG356),"")),"")</f>
        <v/>
      </c>
      <c r="AF355" s="52" t="str">
        <f>IFERROR(IF($G355=Tabelid!$L$6,$E355*M355,IFERROR($E355*M355/SUM($J355:$AB355)*(Eksplikatsioon!R356)/SUMPRODUCT($J355:$AB355,Eksplikatsioon!$O356:$AG356),"")),"")</f>
        <v/>
      </c>
      <c r="AG355" s="52" t="str">
        <f>IFERROR(IF($G355=Tabelid!$L$6,$E355*N355,IFERROR($E355*N355/SUM($J355:$AB355)*(Eksplikatsioon!S356)/SUMPRODUCT($J355:$AB355,Eksplikatsioon!$O356:$AG356),"")),"")</f>
        <v/>
      </c>
      <c r="AH355" s="52" t="str">
        <f>IFERROR(IF($G355=Tabelid!$L$6,$E355*O355,IFERROR($E355*O355/SUM($J355:$AB355)*(Eksplikatsioon!T356)/SUMPRODUCT($J355:$AB355,Eksplikatsioon!$O356:$AG356),"")),"")</f>
        <v/>
      </c>
      <c r="AI355" s="52" t="str">
        <f>IFERROR(IF($G355=Tabelid!$L$6,$E355*P355,IFERROR($E355*P355/SUM($J355:$AB355)*(Eksplikatsioon!U356)/SUMPRODUCT($J355:$AB355,Eksplikatsioon!$O356:$AG356),"")),"")</f>
        <v/>
      </c>
      <c r="AJ355" s="52" t="str">
        <f>IFERROR(IF($G355=Tabelid!$L$6,$E355*Q355,IFERROR($E355*Q355/SUM($J355:$AB355)*(Eksplikatsioon!V356)/SUMPRODUCT($J355:$AB355,Eksplikatsioon!$O356:$AG356),"")),"")</f>
        <v/>
      </c>
      <c r="AK355" s="52" t="str">
        <f>IFERROR(IF($G355=Tabelid!$L$6,$E355*R355,IFERROR($E355*R355/SUM($J355:$AB355)*(Eksplikatsioon!W356)/SUMPRODUCT($J355:$AB355,Eksplikatsioon!$O356:$AG356),"")),"")</f>
        <v/>
      </c>
      <c r="AL355" s="52" t="str">
        <f>IFERROR(IF($G355=Tabelid!$L$6,$E355*S355,IFERROR($E355*S355/SUM($J355:$AB355)*(Eksplikatsioon!X356)/SUMPRODUCT($J355:$AB355,Eksplikatsioon!$O356:$AG356),"")),"")</f>
        <v/>
      </c>
      <c r="AM355" s="52" t="str">
        <f>IFERROR(IF($G355=Tabelid!$L$6,$E355*T355,IFERROR($E355*T355/SUM($J355:$AB355)*(Eksplikatsioon!Y356)/SUMPRODUCT($J355:$AB355,Eksplikatsioon!$O356:$AG356),"")),"")</f>
        <v/>
      </c>
      <c r="AN355" s="52" t="str">
        <f>IFERROR(IF($G355=Tabelid!$L$6,$E355*U355,IFERROR($E355*U355/SUM($J355:$AB355)*(Eksplikatsioon!Z356)/SUMPRODUCT($J355:$AB355,Eksplikatsioon!$O356:$AG356),"")),"")</f>
        <v/>
      </c>
      <c r="AO355" s="52" t="str">
        <f>IFERROR(IF($G355=Tabelid!$L$6,$E355*V355,IFERROR($E355*V355/SUM($J355:$AB355)*(Eksplikatsioon!AA356)/SUMPRODUCT($J355:$AB355,Eksplikatsioon!$O356:$AG356),"")),"")</f>
        <v/>
      </c>
      <c r="AP355" s="52" t="str">
        <f>IFERROR(IF($G355=Tabelid!$L$6,$E355*W355,IFERROR($E355*W355/SUM($J355:$AB355)*(Eksplikatsioon!AB356)/SUMPRODUCT($J355:$AB355,Eksplikatsioon!$O356:$AG356),"")),"")</f>
        <v/>
      </c>
      <c r="AQ355" s="52" t="str">
        <f>IFERROR(IF($G355=Tabelid!$L$6,$E355*X355,IFERROR($E355*X355/SUM($J355:$AB355)*(Eksplikatsioon!AC356)/SUMPRODUCT($J355:$AB355,Eksplikatsioon!$O356:$AG356),"")),"")</f>
        <v/>
      </c>
      <c r="AR355" s="52" t="str">
        <f>IFERROR(IF($G355=Tabelid!$L$6,$E355*Y355,IFERROR($E355*Y355/SUM($J355:$AB355)*(Eksplikatsioon!AD356)/SUMPRODUCT($J355:$AB355,Eksplikatsioon!$O356:$AG356),"")),"")</f>
        <v/>
      </c>
      <c r="AS355" s="52" t="str">
        <f>IFERROR(IF($G355=Tabelid!$L$6,$E355*Z355,IFERROR($E355*Z355/SUM($J355:$AB355)*(Eksplikatsioon!AE356)/SUMPRODUCT($J355:$AB355,Eksplikatsioon!$O356:$AG356),"")),"")</f>
        <v/>
      </c>
      <c r="AT355" s="52" t="str">
        <f>IFERROR(IF($G355=Tabelid!$L$6,$E355*AA355,IFERROR($E355*AA355/SUM($J355:$AB355)*(Eksplikatsioon!AF356)/SUMPRODUCT($J355:$AB355,Eksplikatsioon!$O356:$AG356),"")),"")</f>
        <v/>
      </c>
      <c r="AU355" s="52" t="str">
        <f>IFERROR(IF($G355=Tabelid!$L$6,$E355*AB355,IFERROR($E355*AB355/SUM($J355:$AB355)*(Eksplikatsioon!AG356)/SUMPRODUCT($J355:$AB355,Eksplikatsioon!$O356:$AG356),"")),"")</f>
        <v/>
      </c>
    </row>
    <row r="356" spans="1:47" x14ac:dyDescent="0.25">
      <c r="A356" s="38" t="str">
        <f>IF(Eksplikatsioon!A357=0,"",Eksplikatsioon!A357)</f>
        <v/>
      </c>
      <c r="B356" s="38" t="str">
        <f>IF(Eksplikatsioon!B357=0,"",Eksplikatsioon!B357)</f>
        <v/>
      </c>
      <c r="C356" s="38" t="str">
        <f>IF(Eksplikatsioon!C357=0,"",Eksplikatsioon!C357)</f>
        <v/>
      </c>
      <c r="D356" s="38" t="str">
        <f>IF(Eksplikatsioon!D357=0,"",Eksplikatsioon!D357)</f>
        <v/>
      </c>
      <c r="E356" s="38" t="str">
        <f>IF(Eksplikatsioon!F357=0,"",Eksplikatsioon!F357)</f>
        <v/>
      </c>
      <c r="F356" s="38" t="str">
        <f>IF(Eksplikatsioon!H357=0,"",Eksplikatsioon!H357)</f>
        <v/>
      </c>
      <c r="G356" s="38" t="str">
        <f>IF(Eksplikatsioon!J357=0,"",Eksplikatsioon!J357)</f>
        <v/>
      </c>
      <c r="H356" s="38" t="str">
        <f>IF(Eksplikatsioon!K357=0,"",Eksplikatsioon!K357)</f>
        <v/>
      </c>
      <c r="I356" s="38" t="str">
        <f>IF(Eksplikatsioon!L357=0,"",Eksplikatsioon!L357)</f>
        <v/>
      </c>
      <c r="J356" s="52"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52"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52"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52"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52"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52"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52"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52"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52"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52"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52"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52"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52"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52"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52"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52"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52"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52"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52"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52" t="str">
        <f>IFERROR(IF($G356=Tabelid!$L$6,$E356*J356,IFERROR($E356*J356/SUM($J356:$AB356)*(Eksplikatsioon!O357)/SUMPRODUCT($J356:$AB356,Eksplikatsioon!$O357:$AG357),"")),"")</f>
        <v/>
      </c>
      <c r="AD356" s="52" t="str">
        <f>IFERROR(IF($G356=Tabelid!$L$6,$E356*K356,IFERROR($E356*K356/SUM($J356:$AB356)*(Eksplikatsioon!P357)/SUMPRODUCT($J356:$AB356,Eksplikatsioon!$O357:$AG357),"")),"")</f>
        <v/>
      </c>
      <c r="AE356" s="52" t="str">
        <f>IFERROR(IF($G356=Tabelid!$L$6,$E356*L356,IFERROR($E356*L356/SUM($J356:$AB356)*(Eksplikatsioon!Q357)/SUMPRODUCT($J356:$AB356,Eksplikatsioon!$O357:$AG357),"")),"")</f>
        <v/>
      </c>
      <c r="AF356" s="52" t="str">
        <f>IFERROR(IF($G356=Tabelid!$L$6,$E356*M356,IFERROR($E356*M356/SUM($J356:$AB356)*(Eksplikatsioon!R357)/SUMPRODUCT($J356:$AB356,Eksplikatsioon!$O357:$AG357),"")),"")</f>
        <v/>
      </c>
      <c r="AG356" s="52" t="str">
        <f>IFERROR(IF($G356=Tabelid!$L$6,$E356*N356,IFERROR($E356*N356/SUM($J356:$AB356)*(Eksplikatsioon!S357)/SUMPRODUCT($J356:$AB356,Eksplikatsioon!$O357:$AG357),"")),"")</f>
        <v/>
      </c>
      <c r="AH356" s="52" t="str">
        <f>IFERROR(IF($G356=Tabelid!$L$6,$E356*O356,IFERROR($E356*O356/SUM($J356:$AB356)*(Eksplikatsioon!T357)/SUMPRODUCT($J356:$AB356,Eksplikatsioon!$O357:$AG357),"")),"")</f>
        <v/>
      </c>
      <c r="AI356" s="52" t="str">
        <f>IFERROR(IF($G356=Tabelid!$L$6,$E356*P356,IFERROR($E356*P356/SUM($J356:$AB356)*(Eksplikatsioon!U357)/SUMPRODUCT($J356:$AB356,Eksplikatsioon!$O357:$AG357),"")),"")</f>
        <v/>
      </c>
      <c r="AJ356" s="52" t="str">
        <f>IFERROR(IF($G356=Tabelid!$L$6,$E356*Q356,IFERROR($E356*Q356/SUM($J356:$AB356)*(Eksplikatsioon!V357)/SUMPRODUCT($J356:$AB356,Eksplikatsioon!$O357:$AG357),"")),"")</f>
        <v/>
      </c>
      <c r="AK356" s="52" t="str">
        <f>IFERROR(IF($G356=Tabelid!$L$6,$E356*R356,IFERROR($E356*R356/SUM($J356:$AB356)*(Eksplikatsioon!W357)/SUMPRODUCT($J356:$AB356,Eksplikatsioon!$O357:$AG357),"")),"")</f>
        <v/>
      </c>
      <c r="AL356" s="52" t="str">
        <f>IFERROR(IF($G356=Tabelid!$L$6,$E356*S356,IFERROR($E356*S356/SUM($J356:$AB356)*(Eksplikatsioon!X357)/SUMPRODUCT($J356:$AB356,Eksplikatsioon!$O357:$AG357),"")),"")</f>
        <v/>
      </c>
      <c r="AM356" s="52" t="str">
        <f>IFERROR(IF($G356=Tabelid!$L$6,$E356*T356,IFERROR($E356*T356/SUM($J356:$AB356)*(Eksplikatsioon!Y357)/SUMPRODUCT($J356:$AB356,Eksplikatsioon!$O357:$AG357),"")),"")</f>
        <v/>
      </c>
      <c r="AN356" s="52" t="str">
        <f>IFERROR(IF($G356=Tabelid!$L$6,$E356*U356,IFERROR($E356*U356/SUM($J356:$AB356)*(Eksplikatsioon!Z357)/SUMPRODUCT($J356:$AB356,Eksplikatsioon!$O357:$AG357),"")),"")</f>
        <v/>
      </c>
      <c r="AO356" s="52" t="str">
        <f>IFERROR(IF($G356=Tabelid!$L$6,$E356*V356,IFERROR($E356*V356/SUM($J356:$AB356)*(Eksplikatsioon!AA357)/SUMPRODUCT($J356:$AB356,Eksplikatsioon!$O357:$AG357),"")),"")</f>
        <v/>
      </c>
      <c r="AP356" s="52" t="str">
        <f>IFERROR(IF($G356=Tabelid!$L$6,$E356*W356,IFERROR($E356*W356/SUM($J356:$AB356)*(Eksplikatsioon!AB357)/SUMPRODUCT($J356:$AB356,Eksplikatsioon!$O357:$AG357),"")),"")</f>
        <v/>
      </c>
      <c r="AQ356" s="52" t="str">
        <f>IFERROR(IF($G356=Tabelid!$L$6,$E356*X356,IFERROR($E356*X356/SUM($J356:$AB356)*(Eksplikatsioon!AC357)/SUMPRODUCT($J356:$AB356,Eksplikatsioon!$O357:$AG357),"")),"")</f>
        <v/>
      </c>
      <c r="AR356" s="52" t="str">
        <f>IFERROR(IF($G356=Tabelid!$L$6,$E356*Y356,IFERROR($E356*Y356/SUM($J356:$AB356)*(Eksplikatsioon!AD357)/SUMPRODUCT($J356:$AB356,Eksplikatsioon!$O357:$AG357),"")),"")</f>
        <v/>
      </c>
      <c r="AS356" s="52" t="str">
        <f>IFERROR(IF($G356=Tabelid!$L$6,$E356*Z356,IFERROR($E356*Z356/SUM($J356:$AB356)*(Eksplikatsioon!AE357)/SUMPRODUCT($J356:$AB356,Eksplikatsioon!$O357:$AG357),"")),"")</f>
        <v/>
      </c>
      <c r="AT356" s="52" t="str">
        <f>IFERROR(IF($G356=Tabelid!$L$6,$E356*AA356,IFERROR($E356*AA356/SUM($J356:$AB356)*(Eksplikatsioon!AF357)/SUMPRODUCT($J356:$AB356,Eksplikatsioon!$O357:$AG357),"")),"")</f>
        <v/>
      </c>
      <c r="AU356" s="52" t="str">
        <f>IFERROR(IF($G356=Tabelid!$L$6,$E356*AB356,IFERROR($E356*AB356/SUM($J356:$AB356)*(Eksplikatsioon!AG357)/SUMPRODUCT($J356:$AB356,Eksplikatsioon!$O357:$AG357),"")),"")</f>
        <v/>
      </c>
    </row>
    <row r="357" spans="1:47" x14ac:dyDescent="0.25">
      <c r="A357" s="38" t="str">
        <f>IF(Eksplikatsioon!A358=0,"",Eksplikatsioon!A358)</f>
        <v/>
      </c>
      <c r="B357" s="38" t="str">
        <f>IF(Eksplikatsioon!B358=0,"",Eksplikatsioon!B358)</f>
        <v/>
      </c>
      <c r="C357" s="38" t="str">
        <f>IF(Eksplikatsioon!C358=0,"",Eksplikatsioon!C358)</f>
        <v/>
      </c>
      <c r="D357" s="38" t="str">
        <f>IF(Eksplikatsioon!D358=0,"",Eksplikatsioon!D358)</f>
        <v/>
      </c>
      <c r="E357" s="38" t="str">
        <f>IF(Eksplikatsioon!F358=0,"",Eksplikatsioon!F358)</f>
        <v/>
      </c>
      <c r="F357" s="38" t="str">
        <f>IF(Eksplikatsioon!H358=0,"",Eksplikatsioon!H358)</f>
        <v/>
      </c>
      <c r="G357" s="38" t="str">
        <f>IF(Eksplikatsioon!J358=0,"",Eksplikatsioon!J358)</f>
        <v/>
      </c>
      <c r="H357" s="38" t="str">
        <f>IF(Eksplikatsioon!K358=0,"",Eksplikatsioon!K358)</f>
        <v/>
      </c>
      <c r="I357" s="38" t="str">
        <f>IF(Eksplikatsioon!L358=0,"",Eksplikatsioon!L358)</f>
        <v/>
      </c>
      <c r="J357" s="52"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52"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52"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52"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52"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52"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52"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52"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52"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52"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52"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52"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52"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52"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52"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52"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52"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52"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52"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52" t="str">
        <f>IFERROR(IF($G357=Tabelid!$L$6,$E357*J357,IFERROR($E357*J357/SUM($J357:$AB357)*(Eksplikatsioon!O358)/SUMPRODUCT($J357:$AB357,Eksplikatsioon!$O358:$AG358),"")),"")</f>
        <v/>
      </c>
      <c r="AD357" s="52" t="str">
        <f>IFERROR(IF($G357=Tabelid!$L$6,$E357*K357,IFERROR($E357*K357/SUM($J357:$AB357)*(Eksplikatsioon!P358)/SUMPRODUCT($J357:$AB357,Eksplikatsioon!$O358:$AG358),"")),"")</f>
        <v/>
      </c>
      <c r="AE357" s="52" t="str">
        <f>IFERROR(IF($G357=Tabelid!$L$6,$E357*L357,IFERROR($E357*L357/SUM($J357:$AB357)*(Eksplikatsioon!Q358)/SUMPRODUCT($J357:$AB357,Eksplikatsioon!$O358:$AG358),"")),"")</f>
        <v/>
      </c>
      <c r="AF357" s="52" t="str">
        <f>IFERROR(IF($G357=Tabelid!$L$6,$E357*M357,IFERROR($E357*M357/SUM($J357:$AB357)*(Eksplikatsioon!R358)/SUMPRODUCT($J357:$AB357,Eksplikatsioon!$O358:$AG358),"")),"")</f>
        <v/>
      </c>
      <c r="AG357" s="52" t="str">
        <f>IFERROR(IF($G357=Tabelid!$L$6,$E357*N357,IFERROR($E357*N357/SUM($J357:$AB357)*(Eksplikatsioon!S358)/SUMPRODUCT($J357:$AB357,Eksplikatsioon!$O358:$AG358),"")),"")</f>
        <v/>
      </c>
      <c r="AH357" s="52" t="str">
        <f>IFERROR(IF($G357=Tabelid!$L$6,$E357*O357,IFERROR($E357*O357/SUM($J357:$AB357)*(Eksplikatsioon!T358)/SUMPRODUCT($J357:$AB357,Eksplikatsioon!$O358:$AG358),"")),"")</f>
        <v/>
      </c>
      <c r="AI357" s="52" t="str">
        <f>IFERROR(IF($G357=Tabelid!$L$6,$E357*P357,IFERROR($E357*P357/SUM($J357:$AB357)*(Eksplikatsioon!U358)/SUMPRODUCT($J357:$AB357,Eksplikatsioon!$O358:$AG358),"")),"")</f>
        <v/>
      </c>
      <c r="AJ357" s="52" t="str">
        <f>IFERROR(IF($G357=Tabelid!$L$6,$E357*Q357,IFERROR($E357*Q357/SUM($J357:$AB357)*(Eksplikatsioon!V358)/SUMPRODUCT($J357:$AB357,Eksplikatsioon!$O358:$AG358),"")),"")</f>
        <v/>
      </c>
      <c r="AK357" s="52" t="str">
        <f>IFERROR(IF($G357=Tabelid!$L$6,$E357*R357,IFERROR($E357*R357/SUM($J357:$AB357)*(Eksplikatsioon!W358)/SUMPRODUCT($J357:$AB357,Eksplikatsioon!$O358:$AG358),"")),"")</f>
        <v/>
      </c>
      <c r="AL357" s="52" t="str">
        <f>IFERROR(IF($G357=Tabelid!$L$6,$E357*S357,IFERROR($E357*S357/SUM($J357:$AB357)*(Eksplikatsioon!X358)/SUMPRODUCT($J357:$AB357,Eksplikatsioon!$O358:$AG358),"")),"")</f>
        <v/>
      </c>
      <c r="AM357" s="52" t="str">
        <f>IFERROR(IF($G357=Tabelid!$L$6,$E357*T357,IFERROR($E357*T357/SUM($J357:$AB357)*(Eksplikatsioon!Y358)/SUMPRODUCT($J357:$AB357,Eksplikatsioon!$O358:$AG358),"")),"")</f>
        <v/>
      </c>
      <c r="AN357" s="52" t="str">
        <f>IFERROR(IF($G357=Tabelid!$L$6,$E357*U357,IFERROR($E357*U357/SUM($J357:$AB357)*(Eksplikatsioon!Z358)/SUMPRODUCT($J357:$AB357,Eksplikatsioon!$O358:$AG358),"")),"")</f>
        <v/>
      </c>
      <c r="AO357" s="52" t="str">
        <f>IFERROR(IF($G357=Tabelid!$L$6,$E357*V357,IFERROR($E357*V357/SUM($J357:$AB357)*(Eksplikatsioon!AA358)/SUMPRODUCT($J357:$AB357,Eksplikatsioon!$O358:$AG358),"")),"")</f>
        <v/>
      </c>
      <c r="AP357" s="52" t="str">
        <f>IFERROR(IF($G357=Tabelid!$L$6,$E357*W357,IFERROR($E357*W357/SUM($J357:$AB357)*(Eksplikatsioon!AB358)/SUMPRODUCT($J357:$AB357,Eksplikatsioon!$O358:$AG358),"")),"")</f>
        <v/>
      </c>
      <c r="AQ357" s="52" t="str">
        <f>IFERROR(IF($G357=Tabelid!$L$6,$E357*X357,IFERROR($E357*X357/SUM($J357:$AB357)*(Eksplikatsioon!AC358)/SUMPRODUCT($J357:$AB357,Eksplikatsioon!$O358:$AG358),"")),"")</f>
        <v/>
      </c>
      <c r="AR357" s="52" t="str">
        <f>IFERROR(IF($G357=Tabelid!$L$6,$E357*Y357,IFERROR($E357*Y357/SUM($J357:$AB357)*(Eksplikatsioon!AD358)/SUMPRODUCT($J357:$AB357,Eksplikatsioon!$O358:$AG358),"")),"")</f>
        <v/>
      </c>
      <c r="AS357" s="52" t="str">
        <f>IFERROR(IF($G357=Tabelid!$L$6,$E357*Z357,IFERROR($E357*Z357/SUM($J357:$AB357)*(Eksplikatsioon!AE358)/SUMPRODUCT($J357:$AB357,Eksplikatsioon!$O358:$AG358),"")),"")</f>
        <v/>
      </c>
      <c r="AT357" s="52" t="str">
        <f>IFERROR(IF($G357=Tabelid!$L$6,$E357*AA357,IFERROR($E357*AA357/SUM($J357:$AB357)*(Eksplikatsioon!AF358)/SUMPRODUCT($J357:$AB357,Eksplikatsioon!$O358:$AG358),"")),"")</f>
        <v/>
      </c>
      <c r="AU357" s="52" t="str">
        <f>IFERROR(IF($G357=Tabelid!$L$6,$E357*AB357,IFERROR($E357*AB357/SUM($J357:$AB357)*(Eksplikatsioon!AG358)/SUMPRODUCT($J357:$AB357,Eksplikatsioon!$O358:$AG358),"")),"")</f>
        <v/>
      </c>
    </row>
    <row r="358" spans="1:47" x14ac:dyDescent="0.25">
      <c r="A358" s="38" t="str">
        <f>IF(Eksplikatsioon!A359=0,"",Eksplikatsioon!A359)</f>
        <v/>
      </c>
      <c r="B358" s="38" t="str">
        <f>IF(Eksplikatsioon!B359=0,"",Eksplikatsioon!B359)</f>
        <v/>
      </c>
      <c r="C358" s="38" t="str">
        <f>IF(Eksplikatsioon!C359=0,"",Eksplikatsioon!C359)</f>
        <v/>
      </c>
      <c r="D358" s="38" t="str">
        <f>IF(Eksplikatsioon!D359=0,"",Eksplikatsioon!D359)</f>
        <v/>
      </c>
      <c r="E358" s="38" t="str">
        <f>IF(Eksplikatsioon!F359=0,"",Eksplikatsioon!F359)</f>
        <v/>
      </c>
      <c r="F358" s="38" t="str">
        <f>IF(Eksplikatsioon!H359=0,"",Eksplikatsioon!H359)</f>
        <v/>
      </c>
      <c r="G358" s="38" t="str">
        <f>IF(Eksplikatsioon!J359=0,"",Eksplikatsioon!J359)</f>
        <v/>
      </c>
      <c r="H358" s="38" t="str">
        <f>IF(Eksplikatsioon!K359=0,"",Eksplikatsioon!K359)</f>
        <v/>
      </c>
      <c r="I358" s="38" t="str">
        <f>IF(Eksplikatsioon!L359=0,"",Eksplikatsioon!L359)</f>
        <v/>
      </c>
      <c r="J358" s="52"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52"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52"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52"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52"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52"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52"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52"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52"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52"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52"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52"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52"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52"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52"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52"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52"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52"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52"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52" t="str">
        <f>IFERROR(IF($G358=Tabelid!$L$6,$E358*J358,IFERROR($E358*J358/SUM($J358:$AB358)*(Eksplikatsioon!O359)/SUMPRODUCT($J358:$AB358,Eksplikatsioon!$O359:$AG359),"")),"")</f>
        <v/>
      </c>
      <c r="AD358" s="52" t="str">
        <f>IFERROR(IF($G358=Tabelid!$L$6,$E358*K358,IFERROR($E358*K358/SUM($J358:$AB358)*(Eksplikatsioon!P359)/SUMPRODUCT($J358:$AB358,Eksplikatsioon!$O359:$AG359),"")),"")</f>
        <v/>
      </c>
      <c r="AE358" s="52" t="str">
        <f>IFERROR(IF($G358=Tabelid!$L$6,$E358*L358,IFERROR($E358*L358/SUM($J358:$AB358)*(Eksplikatsioon!Q359)/SUMPRODUCT($J358:$AB358,Eksplikatsioon!$O359:$AG359),"")),"")</f>
        <v/>
      </c>
      <c r="AF358" s="52" t="str">
        <f>IFERROR(IF($G358=Tabelid!$L$6,$E358*M358,IFERROR($E358*M358/SUM($J358:$AB358)*(Eksplikatsioon!R359)/SUMPRODUCT($J358:$AB358,Eksplikatsioon!$O359:$AG359),"")),"")</f>
        <v/>
      </c>
      <c r="AG358" s="52" t="str">
        <f>IFERROR(IF($G358=Tabelid!$L$6,$E358*N358,IFERROR($E358*N358/SUM($J358:$AB358)*(Eksplikatsioon!S359)/SUMPRODUCT($J358:$AB358,Eksplikatsioon!$O359:$AG359),"")),"")</f>
        <v/>
      </c>
      <c r="AH358" s="52" t="str">
        <f>IFERROR(IF($G358=Tabelid!$L$6,$E358*O358,IFERROR($E358*O358/SUM($J358:$AB358)*(Eksplikatsioon!T359)/SUMPRODUCT($J358:$AB358,Eksplikatsioon!$O359:$AG359),"")),"")</f>
        <v/>
      </c>
      <c r="AI358" s="52" t="str">
        <f>IFERROR(IF($G358=Tabelid!$L$6,$E358*P358,IFERROR($E358*P358/SUM($J358:$AB358)*(Eksplikatsioon!U359)/SUMPRODUCT($J358:$AB358,Eksplikatsioon!$O359:$AG359),"")),"")</f>
        <v/>
      </c>
      <c r="AJ358" s="52" t="str">
        <f>IFERROR(IF($G358=Tabelid!$L$6,$E358*Q358,IFERROR($E358*Q358/SUM($J358:$AB358)*(Eksplikatsioon!V359)/SUMPRODUCT($J358:$AB358,Eksplikatsioon!$O359:$AG359),"")),"")</f>
        <v/>
      </c>
      <c r="AK358" s="52" t="str">
        <f>IFERROR(IF($G358=Tabelid!$L$6,$E358*R358,IFERROR($E358*R358/SUM($J358:$AB358)*(Eksplikatsioon!W359)/SUMPRODUCT($J358:$AB358,Eksplikatsioon!$O359:$AG359),"")),"")</f>
        <v/>
      </c>
      <c r="AL358" s="52" t="str">
        <f>IFERROR(IF($G358=Tabelid!$L$6,$E358*S358,IFERROR($E358*S358/SUM($J358:$AB358)*(Eksplikatsioon!X359)/SUMPRODUCT($J358:$AB358,Eksplikatsioon!$O359:$AG359),"")),"")</f>
        <v/>
      </c>
      <c r="AM358" s="52" t="str">
        <f>IFERROR(IF($G358=Tabelid!$L$6,$E358*T358,IFERROR($E358*T358/SUM($J358:$AB358)*(Eksplikatsioon!Y359)/SUMPRODUCT($J358:$AB358,Eksplikatsioon!$O359:$AG359),"")),"")</f>
        <v/>
      </c>
      <c r="AN358" s="52" t="str">
        <f>IFERROR(IF($G358=Tabelid!$L$6,$E358*U358,IFERROR($E358*U358/SUM($J358:$AB358)*(Eksplikatsioon!Z359)/SUMPRODUCT($J358:$AB358,Eksplikatsioon!$O359:$AG359),"")),"")</f>
        <v/>
      </c>
      <c r="AO358" s="52" t="str">
        <f>IFERROR(IF($G358=Tabelid!$L$6,$E358*V358,IFERROR($E358*V358/SUM($J358:$AB358)*(Eksplikatsioon!AA359)/SUMPRODUCT($J358:$AB358,Eksplikatsioon!$O359:$AG359),"")),"")</f>
        <v/>
      </c>
      <c r="AP358" s="52" t="str">
        <f>IFERROR(IF($G358=Tabelid!$L$6,$E358*W358,IFERROR($E358*W358/SUM($J358:$AB358)*(Eksplikatsioon!AB359)/SUMPRODUCT($J358:$AB358,Eksplikatsioon!$O359:$AG359),"")),"")</f>
        <v/>
      </c>
      <c r="AQ358" s="52" t="str">
        <f>IFERROR(IF($G358=Tabelid!$L$6,$E358*X358,IFERROR($E358*X358/SUM($J358:$AB358)*(Eksplikatsioon!AC359)/SUMPRODUCT($J358:$AB358,Eksplikatsioon!$O359:$AG359),"")),"")</f>
        <v/>
      </c>
      <c r="AR358" s="52" t="str">
        <f>IFERROR(IF($G358=Tabelid!$L$6,$E358*Y358,IFERROR($E358*Y358/SUM($J358:$AB358)*(Eksplikatsioon!AD359)/SUMPRODUCT($J358:$AB358,Eksplikatsioon!$O359:$AG359),"")),"")</f>
        <v/>
      </c>
      <c r="AS358" s="52" t="str">
        <f>IFERROR(IF($G358=Tabelid!$L$6,$E358*Z358,IFERROR($E358*Z358/SUM($J358:$AB358)*(Eksplikatsioon!AE359)/SUMPRODUCT($J358:$AB358,Eksplikatsioon!$O359:$AG359),"")),"")</f>
        <v/>
      </c>
      <c r="AT358" s="52" t="str">
        <f>IFERROR(IF($G358=Tabelid!$L$6,$E358*AA358,IFERROR($E358*AA358/SUM($J358:$AB358)*(Eksplikatsioon!AF359)/SUMPRODUCT($J358:$AB358,Eksplikatsioon!$O359:$AG359),"")),"")</f>
        <v/>
      </c>
      <c r="AU358" s="52" t="str">
        <f>IFERROR(IF($G358=Tabelid!$L$6,$E358*AB358,IFERROR($E358*AB358/SUM($J358:$AB358)*(Eksplikatsioon!AG359)/SUMPRODUCT($J358:$AB358,Eksplikatsioon!$O359:$AG359),"")),"")</f>
        <v/>
      </c>
    </row>
    <row r="359" spans="1:47" x14ac:dyDescent="0.25">
      <c r="A359" s="38" t="str">
        <f>IF(Eksplikatsioon!A360=0,"",Eksplikatsioon!A360)</f>
        <v/>
      </c>
      <c r="B359" s="38" t="str">
        <f>IF(Eksplikatsioon!B360=0,"",Eksplikatsioon!B360)</f>
        <v/>
      </c>
      <c r="C359" s="38" t="str">
        <f>IF(Eksplikatsioon!C360=0,"",Eksplikatsioon!C360)</f>
        <v/>
      </c>
      <c r="D359" s="38" t="str">
        <f>IF(Eksplikatsioon!D360=0,"",Eksplikatsioon!D360)</f>
        <v/>
      </c>
      <c r="E359" s="38" t="str">
        <f>IF(Eksplikatsioon!F360=0,"",Eksplikatsioon!F360)</f>
        <v/>
      </c>
      <c r="F359" s="38" t="str">
        <f>IF(Eksplikatsioon!H360=0,"",Eksplikatsioon!H360)</f>
        <v/>
      </c>
      <c r="G359" s="38" t="str">
        <f>IF(Eksplikatsioon!J360=0,"",Eksplikatsioon!J360)</f>
        <v/>
      </c>
      <c r="H359" s="38" t="str">
        <f>IF(Eksplikatsioon!K360=0,"",Eksplikatsioon!K360)</f>
        <v/>
      </c>
      <c r="I359" s="38" t="str">
        <f>IF(Eksplikatsioon!L360=0,"",Eksplikatsioon!L360)</f>
        <v/>
      </c>
      <c r="J359" s="52"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52"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52"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52"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52"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52"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52"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52"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52"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52"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52"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52"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52"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52"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52"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52"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52"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52"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52"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52" t="str">
        <f>IFERROR(IF($G359=Tabelid!$L$6,$E359*J359,IFERROR($E359*J359/SUM($J359:$AB359)*(Eksplikatsioon!O360)/SUMPRODUCT($J359:$AB359,Eksplikatsioon!$O360:$AG360),"")),"")</f>
        <v/>
      </c>
      <c r="AD359" s="52" t="str">
        <f>IFERROR(IF($G359=Tabelid!$L$6,$E359*K359,IFERROR($E359*K359/SUM($J359:$AB359)*(Eksplikatsioon!P360)/SUMPRODUCT($J359:$AB359,Eksplikatsioon!$O360:$AG360),"")),"")</f>
        <v/>
      </c>
      <c r="AE359" s="52" t="str">
        <f>IFERROR(IF($G359=Tabelid!$L$6,$E359*L359,IFERROR($E359*L359/SUM($J359:$AB359)*(Eksplikatsioon!Q360)/SUMPRODUCT($J359:$AB359,Eksplikatsioon!$O360:$AG360),"")),"")</f>
        <v/>
      </c>
      <c r="AF359" s="52" t="str">
        <f>IFERROR(IF($G359=Tabelid!$L$6,$E359*M359,IFERROR($E359*M359/SUM($J359:$AB359)*(Eksplikatsioon!R360)/SUMPRODUCT($J359:$AB359,Eksplikatsioon!$O360:$AG360),"")),"")</f>
        <v/>
      </c>
      <c r="AG359" s="52" t="str">
        <f>IFERROR(IF($G359=Tabelid!$L$6,$E359*N359,IFERROR($E359*N359/SUM($J359:$AB359)*(Eksplikatsioon!S360)/SUMPRODUCT($J359:$AB359,Eksplikatsioon!$O360:$AG360),"")),"")</f>
        <v/>
      </c>
      <c r="AH359" s="52" t="str">
        <f>IFERROR(IF($G359=Tabelid!$L$6,$E359*O359,IFERROR($E359*O359/SUM($J359:$AB359)*(Eksplikatsioon!T360)/SUMPRODUCT($J359:$AB359,Eksplikatsioon!$O360:$AG360),"")),"")</f>
        <v/>
      </c>
      <c r="AI359" s="52" t="str">
        <f>IFERROR(IF($G359=Tabelid!$L$6,$E359*P359,IFERROR($E359*P359/SUM($J359:$AB359)*(Eksplikatsioon!U360)/SUMPRODUCT($J359:$AB359,Eksplikatsioon!$O360:$AG360),"")),"")</f>
        <v/>
      </c>
      <c r="AJ359" s="52" t="str">
        <f>IFERROR(IF($G359=Tabelid!$L$6,$E359*Q359,IFERROR($E359*Q359/SUM($J359:$AB359)*(Eksplikatsioon!V360)/SUMPRODUCT($J359:$AB359,Eksplikatsioon!$O360:$AG360),"")),"")</f>
        <v/>
      </c>
      <c r="AK359" s="52" t="str">
        <f>IFERROR(IF($G359=Tabelid!$L$6,$E359*R359,IFERROR($E359*R359/SUM($J359:$AB359)*(Eksplikatsioon!W360)/SUMPRODUCT($J359:$AB359,Eksplikatsioon!$O360:$AG360),"")),"")</f>
        <v/>
      </c>
      <c r="AL359" s="52" t="str">
        <f>IFERROR(IF($G359=Tabelid!$L$6,$E359*S359,IFERROR($E359*S359/SUM($J359:$AB359)*(Eksplikatsioon!X360)/SUMPRODUCT($J359:$AB359,Eksplikatsioon!$O360:$AG360),"")),"")</f>
        <v/>
      </c>
      <c r="AM359" s="52" t="str">
        <f>IFERROR(IF($G359=Tabelid!$L$6,$E359*T359,IFERROR($E359*T359/SUM($J359:$AB359)*(Eksplikatsioon!Y360)/SUMPRODUCT($J359:$AB359,Eksplikatsioon!$O360:$AG360),"")),"")</f>
        <v/>
      </c>
      <c r="AN359" s="52" t="str">
        <f>IFERROR(IF($G359=Tabelid!$L$6,$E359*U359,IFERROR($E359*U359/SUM($J359:$AB359)*(Eksplikatsioon!Z360)/SUMPRODUCT($J359:$AB359,Eksplikatsioon!$O360:$AG360),"")),"")</f>
        <v/>
      </c>
      <c r="AO359" s="52" t="str">
        <f>IFERROR(IF($G359=Tabelid!$L$6,$E359*V359,IFERROR($E359*V359/SUM($J359:$AB359)*(Eksplikatsioon!AA360)/SUMPRODUCT($J359:$AB359,Eksplikatsioon!$O360:$AG360),"")),"")</f>
        <v/>
      </c>
      <c r="AP359" s="52" t="str">
        <f>IFERROR(IF($G359=Tabelid!$L$6,$E359*W359,IFERROR($E359*W359/SUM($J359:$AB359)*(Eksplikatsioon!AB360)/SUMPRODUCT($J359:$AB359,Eksplikatsioon!$O360:$AG360),"")),"")</f>
        <v/>
      </c>
      <c r="AQ359" s="52" t="str">
        <f>IFERROR(IF($G359=Tabelid!$L$6,$E359*X359,IFERROR($E359*X359/SUM($J359:$AB359)*(Eksplikatsioon!AC360)/SUMPRODUCT($J359:$AB359,Eksplikatsioon!$O360:$AG360),"")),"")</f>
        <v/>
      </c>
      <c r="AR359" s="52" t="str">
        <f>IFERROR(IF($G359=Tabelid!$L$6,$E359*Y359,IFERROR($E359*Y359/SUM($J359:$AB359)*(Eksplikatsioon!AD360)/SUMPRODUCT($J359:$AB359,Eksplikatsioon!$O360:$AG360),"")),"")</f>
        <v/>
      </c>
      <c r="AS359" s="52" t="str">
        <f>IFERROR(IF($G359=Tabelid!$L$6,$E359*Z359,IFERROR($E359*Z359/SUM($J359:$AB359)*(Eksplikatsioon!AE360)/SUMPRODUCT($J359:$AB359,Eksplikatsioon!$O360:$AG360),"")),"")</f>
        <v/>
      </c>
      <c r="AT359" s="52" t="str">
        <f>IFERROR(IF($G359=Tabelid!$L$6,$E359*AA359,IFERROR($E359*AA359/SUM($J359:$AB359)*(Eksplikatsioon!AF360)/SUMPRODUCT($J359:$AB359,Eksplikatsioon!$O360:$AG360),"")),"")</f>
        <v/>
      </c>
      <c r="AU359" s="52" t="str">
        <f>IFERROR(IF($G359=Tabelid!$L$6,$E359*AB359,IFERROR($E359*AB359/SUM($J359:$AB359)*(Eksplikatsioon!AG360)/SUMPRODUCT($J359:$AB359,Eksplikatsioon!$O360:$AG360),"")),"")</f>
        <v/>
      </c>
    </row>
    <row r="360" spans="1:47" x14ac:dyDescent="0.25">
      <c r="A360" s="38" t="str">
        <f>IF(Eksplikatsioon!A361=0,"",Eksplikatsioon!A361)</f>
        <v/>
      </c>
      <c r="B360" s="38" t="str">
        <f>IF(Eksplikatsioon!B361=0,"",Eksplikatsioon!B361)</f>
        <v/>
      </c>
      <c r="C360" s="38" t="str">
        <f>IF(Eksplikatsioon!C361=0,"",Eksplikatsioon!C361)</f>
        <v/>
      </c>
      <c r="D360" s="38" t="str">
        <f>IF(Eksplikatsioon!D361=0,"",Eksplikatsioon!D361)</f>
        <v/>
      </c>
      <c r="E360" s="38" t="str">
        <f>IF(Eksplikatsioon!F361=0,"",Eksplikatsioon!F361)</f>
        <v/>
      </c>
      <c r="F360" s="38" t="str">
        <f>IF(Eksplikatsioon!H361=0,"",Eksplikatsioon!H361)</f>
        <v/>
      </c>
      <c r="G360" s="38" t="str">
        <f>IF(Eksplikatsioon!J361=0,"",Eksplikatsioon!J361)</f>
        <v/>
      </c>
      <c r="H360" s="38" t="str">
        <f>IF(Eksplikatsioon!K361=0,"",Eksplikatsioon!K361)</f>
        <v/>
      </c>
      <c r="I360" s="38" t="str">
        <f>IF(Eksplikatsioon!L361=0,"",Eksplikatsioon!L361)</f>
        <v/>
      </c>
      <c r="J360" s="52"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52"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52"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52"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52"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52"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52"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52"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52"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52"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52"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52"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52"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52"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52"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52"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52"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52"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52"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52" t="str">
        <f>IFERROR(IF($G360=Tabelid!$L$6,$E360*J360,IFERROR($E360*J360/SUM($J360:$AB360)*(Eksplikatsioon!O361)/SUMPRODUCT($J360:$AB360,Eksplikatsioon!$O361:$AG361),"")),"")</f>
        <v/>
      </c>
      <c r="AD360" s="52" t="str">
        <f>IFERROR(IF($G360=Tabelid!$L$6,$E360*K360,IFERROR($E360*K360/SUM($J360:$AB360)*(Eksplikatsioon!P361)/SUMPRODUCT($J360:$AB360,Eksplikatsioon!$O361:$AG361),"")),"")</f>
        <v/>
      </c>
      <c r="AE360" s="52" t="str">
        <f>IFERROR(IF($G360=Tabelid!$L$6,$E360*L360,IFERROR($E360*L360/SUM($J360:$AB360)*(Eksplikatsioon!Q361)/SUMPRODUCT($J360:$AB360,Eksplikatsioon!$O361:$AG361),"")),"")</f>
        <v/>
      </c>
      <c r="AF360" s="52" t="str">
        <f>IFERROR(IF($G360=Tabelid!$L$6,$E360*M360,IFERROR($E360*M360/SUM($J360:$AB360)*(Eksplikatsioon!R361)/SUMPRODUCT($J360:$AB360,Eksplikatsioon!$O361:$AG361),"")),"")</f>
        <v/>
      </c>
      <c r="AG360" s="52" t="str">
        <f>IFERROR(IF($G360=Tabelid!$L$6,$E360*N360,IFERROR($E360*N360/SUM($J360:$AB360)*(Eksplikatsioon!S361)/SUMPRODUCT($J360:$AB360,Eksplikatsioon!$O361:$AG361),"")),"")</f>
        <v/>
      </c>
      <c r="AH360" s="52" t="str">
        <f>IFERROR(IF($G360=Tabelid!$L$6,$E360*O360,IFERROR($E360*O360/SUM($J360:$AB360)*(Eksplikatsioon!T361)/SUMPRODUCT($J360:$AB360,Eksplikatsioon!$O361:$AG361),"")),"")</f>
        <v/>
      </c>
      <c r="AI360" s="52" t="str">
        <f>IFERROR(IF($G360=Tabelid!$L$6,$E360*P360,IFERROR($E360*P360/SUM($J360:$AB360)*(Eksplikatsioon!U361)/SUMPRODUCT($J360:$AB360,Eksplikatsioon!$O361:$AG361),"")),"")</f>
        <v/>
      </c>
      <c r="AJ360" s="52" t="str">
        <f>IFERROR(IF($G360=Tabelid!$L$6,$E360*Q360,IFERROR($E360*Q360/SUM($J360:$AB360)*(Eksplikatsioon!V361)/SUMPRODUCT($J360:$AB360,Eksplikatsioon!$O361:$AG361),"")),"")</f>
        <v/>
      </c>
      <c r="AK360" s="52" t="str">
        <f>IFERROR(IF($G360=Tabelid!$L$6,$E360*R360,IFERROR($E360*R360/SUM($J360:$AB360)*(Eksplikatsioon!W361)/SUMPRODUCT($J360:$AB360,Eksplikatsioon!$O361:$AG361),"")),"")</f>
        <v/>
      </c>
      <c r="AL360" s="52" t="str">
        <f>IFERROR(IF($G360=Tabelid!$L$6,$E360*S360,IFERROR($E360*S360/SUM($J360:$AB360)*(Eksplikatsioon!X361)/SUMPRODUCT($J360:$AB360,Eksplikatsioon!$O361:$AG361),"")),"")</f>
        <v/>
      </c>
      <c r="AM360" s="52" t="str">
        <f>IFERROR(IF($G360=Tabelid!$L$6,$E360*T360,IFERROR($E360*T360/SUM($J360:$AB360)*(Eksplikatsioon!Y361)/SUMPRODUCT($J360:$AB360,Eksplikatsioon!$O361:$AG361),"")),"")</f>
        <v/>
      </c>
      <c r="AN360" s="52" t="str">
        <f>IFERROR(IF($G360=Tabelid!$L$6,$E360*U360,IFERROR($E360*U360/SUM($J360:$AB360)*(Eksplikatsioon!Z361)/SUMPRODUCT($J360:$AB360,Eksplikatsioon!$O361:$AG361),"")),"")</f>
        <v/>
      </c>
      <c r="AO360" s="52" t="str">
        <f>IFERROR(IF($G360=Tabelid!$L$6,$E360*V360,IFERROR($E360*V360/SUM($J360:$AB360)*(Eksplikatsioon!AA361)/SUMPRODUCT($J360:$AB360,Eksplikatsioon!$O361:$AG361),"")),"")</f>
        <v/>
      </c>
      <c r="AP360" s="52" t="str">
        <f>IFERROR(IF($G360=Tabelid!$L$6,$E360*W360,IFERROR($E360*W360/SUM($J360:$AB360)*(Eksplikatsioon!AB361)/SUMPRODUCT($J360:$AB360,Eksplikatsioon!$O361:$AG361),"")),"")</f>
        <v/>
      </c>
      <c r="AQ360" s="52" t="str">
        <f>IFERROR(IF($G360=Tabelid!$L$6,$E360*X360,IFERROR($E360*X360/SUM($J360:$AB360)*(Eksplikatsioon!AC361)/SUMPRODUCT($J360:$AB360,Eksplikatsioon!$O361:$AG361),"")),"")</f>
        <v/>
      </c>
      <c r="AR360" s="52" t="str">
        <f>IFERROR(IF($G360=Tabelid!$L$6,$E360*Y360,IFERROR($E360*Y360/SUM($J360:$AB360)*(Eksplikatsioon!AD361)/SUMPRODUCT($J360:$AB360,Eksplikatsioon!$O361:$AG361),"")),"")</f>
        <v/>
      </c>
      <c r="AS360" s="52" t="str">
        <f>IFERROR(IF($G360=Tabelid!$L$6,$E360*Z360,IFERROR($E360*Z360/SUM($J360:$AB360)*(Eksplikatsioon!AE361)/SUMPRODUCT($J360:$AB360,Eksplikatsioon!$O361:$AG361),"")),"")</f>
        <v/>
      </c>
      <c r="AT360" s="52" t="str">
        <f>IFERROR(IF($G360=Tabelid!$L$6,$E360*AA360,IFERROR($E360*AA360/SUM($J360:$AB360)*(Eksplikatsioon!AF361)/SUMPRODUCT($J360:$AB360,Eksplikatsioon!$O361:$AG361),"")),"")</f>
        <v/>
      </c>
      <c r="AU360" s="52" t="str">
        <f>IFERROR(IF($G360=Tabelid!$L$6,$E360*AB360,IFERROR($E360*AB360/SUM($J360:$AB360)*(Eksplikatsioon!AG361)/SUMPRODUCT($J360:$AB360,Eksplikatsioon!$O361:$AG361),"")),"")</f>
        <v/>
      </c>
    </row>
    <row r="361" spans="1:47" x14ac:dyDescent="0.25">
      <c r="A361" s="38" t="str">
        <f>IF(Eksplikatsioon!A362=0,"",Eksplikatsioon!A362)</f>
        <v/>
      </c>
      <c r="B361" s="38" t="str">
        <f>IF(Eksplikatsioon!B362=0,"",Eksplikatsioon!B362)</f>
        <v/>
      </c>
      <c r="C361" s="38" t="str">
        <f>IF(Eksplikatsioon!C362=0,"",Eksplikatsioon!C362)</f>
        <v/>
      </c>
      <c r="D361" s="38" t="str">
        <f>IF(Eksplikatsioon!D362=0,"",Eksplikatsioon!D362)</f>
        <v/>
      </c>
      <c r="E361" s="38" t="str">
        <f>IF(Eksplikatsioon!F362=0,"",Eksplikatsioon!F362)</f>
        <v/>
      </c>
      <c r="F361" s="38" t="str">
        <f>IF(Eksplikatsioon!H362=0,"",Eksplikatsioon!H362)</f>
        <v/>
      </c>
      <c r="G361" s="38" t="str">
        <f>IF(Eksplikatsioon!J362=0,"",Eksplikatsioon!J362)</f>
        <v/>
      </c>
      <c r="H361" s="38" t="str">
        <f>IF(Eksplikatsioon!K362=0,"",Eksplikatsioon!K362)</f>
        <v/>
      </c>
      <c r="I361" s="38" t="str">
        <f>IF(Eksplikatsioon!L362=0,"",Eksplikatsioon!L362)</f>
        <v/>
      </c>
      <c r="J361" s="52"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52"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52"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52"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52"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52"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52"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52"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52"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52"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52"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52"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52"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52"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52"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52"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52"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52"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52"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52" t="str">
        <f>IFERROR(IF($G361=Tabelid!$L$6,$E361*J361,IFERROR($E361*J361/SUM($J361:$AB361)*(Eksplikatsioon!O362)/SUMPRODUCT($J361:$AB361,Eksplikatsioon!$O362:$AG362),"")),"")</f>
        <v/>
      </c>
      <c r="AD361" s="52" t="str">
        <f>IFERROR(IF($G361=Tabelid!$L$6,$E361*K361,IFERROR($E361*K361/SUM($J361:$AB361)*(Eksplikatsioon!P362)/SUMPRODUCT($J361:$AB361,Eksplikatsioon!$O362:$AG362),"")),"")</f>
        <v/>
      </c>
      <c r="AE361" s="52" t="str">
        <f>IFERROR(IF($G361=Tabelid!$L$6,$E361*L361,IFERROR($E361*L361/SUM($J361:$AB361)*(Eksplikatsioon!Q362)/SUMPRODUCT($J361:$AB361,Eksplikatsioon!$O362:$AG362),"")),"")</f>
        <v/>
      </c>
      <c r="AF361" s="52" t="str">
        <f>IFERROR(IF($G361=Tabelid!$L$6,$E361*M361,IFERROR($E361*M361/SUM($J361:$AB361)*(Eksplikatsioon!R362)/SUMPRODUCT($J361:$AB361,Eksplikatsioon!$O362:$AG362),"")),"")</f>
        <v/>
      </c>
      <c r="AG361" s="52" t="str">
        <f>IFERROR(IF($G361=Tabelid!$L$6,$E361*N361,IFERROR($E361*N361/SUM($J361:$AB361)*(Eksplikatsioon!S362)/SUMPRODUCT($J361:$AB361,Eksplikatsioon!$O362:$AG362),"")),"")</f>
        <v/>
      </c>
      <c r="AH361" s="52" t="str">
        <f>IFERROR(IF($G361=Tabelid!$L$6,$E361*O361,IFERROR($E361*O361/SUM($J361:$AB361)*(Eksplikatsioon!T362)/SUMPRODUCT($J361:$AB361,Eksplikatsioon!$O362:$AG362),"")),"")</f>
        <v/>
      </c>
      <c r="AI361" s="52" t="str">
        <f>IFERROR(IF($G361=Tabelid!$L$6,$E361*P361,IFERROR($E361*P361/SUM($J361:$AB361)*(Eksplikatsioon!U362)/SUMPRODUCT($J361:$AB361,Eksplikatsioon!$O362:$AG362),"")),"")</f>
        <v/>
      </c>
      <c r="AJ361" s="52" t="str">
        <f>IFERROR(IF($G361=Tabelid!$L$6,$E361*Q361,IFERROR($E361*Q361/SUM($J361:$AB361)*(Eksplikatsioon!V362)/SUMPRODUCT($J361:$AB361,Eksplikatsioon!$O362:$AG362),"")),"")</f>
        <v/>
      </c>
      <c r="AK361" s="52" t="str">
        <f>IFERROR(IF($G361=Tabelid!$L$6,$E361*R361,IFERROR($E361*R361/SUM($J361:$AB361)*(Eksplikatsioon!W362)/SUMPRODUCT($J361:$AB361,Eksplikatsioon!$O362:$AG362),"")),"")</f>
        <v/>
      </c>
      <c r="AL361" s="52" t="str">
        <f>IFERROR(IF($G361=Tabelid!$L$6,$E361*S361,IFERROR($E361*S361/SUM($J361:$AB361)*(Eksplikatsioon!X362)/SUMPRODUCT($J361:$AB361,Eksplikatsioon!$O362:$AG362),"")),"")</f>
        <v/>
      </c>
      <c r="AM361" s="52" t="str">
        <f>IFERROR(IF($G361=Tabelid!$L$6,$E361*T361,IFERROR($E361*T361/SUM($J361:$AB361)*(Eksplikatsioon!Y362)/SUMPRODUCT($J361:$AB361,Eksplikatsioon!$O362:$AG362),"")),"")</f>
        <v/>
      </c>
      <c r="AN361" s="52" t="str">
        <f>IFERROR(IF($G361=Tabelid!$L$6,$E361*U361,IFERROR($E361*U361/SUM($J361:$AB361)*(Eksplikatsioon!Z362)/SUMPRODUCT($J361:$AB361,Eksplikatsioon!$O362:$AG362),"")),"")</f>
        <v/>
      </c>
      <c r="AO361" s="52" t="str">
        <f>IFERROR(IF($G361=Tabelid!$L$6,$E361*V361,IFERROR($E361*V361/SUM($J361:$AB361)*(Eksplikatsioon!AA362)/SUMPRODUCT($J361:$AB361,Eksplikatsioon!$O362:$AG362),"")),"")</f>
        <v/>
      </c>
      <c r="AP361" s="52" t="str">
        <f>IFERROR(IF($G361=Tabelid!$L$6,$E361*W361,IFERROR($E361*W361/SUM($J361:$AB361)*(Eksplikatsioon!AB362)/SUMPRODUCT($J361:$AB361,Eksplikatsioon!$O362:$AG362),"")),"")</f>
        <v/>
      </c>
      <c r="AQ361" s="52" t="str">
        <f>IFERROR(IF($G361=Tabelid!$L$6,$E361*X361,IFERROR($E361*X361/SUM($J361:$AB361)*(Eksplikatsioon!AC362)/SUMPRODUCT($J361:$AB361,Eksplikatsioon!$O362:$AG362),"")),"")</f>
        <v/>
      </c>
      <c r="AR361" s="52" t="str">
        <f>IFERROR(IF($G361=Tabelid!$L$6,$E361*Y361,IFERROR($E361*Y361/SUM($J361:$AB361)*(Eksplikatsioon!AD362)/SUMPRODUCT($J361:$AB361,Eksplikatsioon!$O362:$AG362),"")),"")</f>
        <v/>
      </c>
      <c r="AS361" s="52" t="str">
        <f>IFERROR(IF($G361=Tabelid!$L$6,$E361*Z361,IFERROR($E361*Z361/SUM($J361:$AB361)*(Eksplikatsioon!AE362)/SUMPRODUCT($J361:$AB361,Eksplikatsioon!$O362:$AG362),"")),"")</f>
        <v/>
      </c>
      <c r="AT361" s="52" t="str">
        <f>IFERROR(IF($G361=Tabelid!$L$6,$E361*AA361,IFERROR($E361*AA361/SUM($J361:$AB361)*(Eksplikatsioon!AF362)/SUMPRODUCT($J361:$AB361,Eksplikatsioon!$O362:$AG362),"")),"")</f>
        <v/>
      </c>
      <c r="AU361" s="52" t="str">
        <f>IFERROR(IF($G361=Tabelid!$L$6,$E361*AB361,IFERROR($E361*AB361/SUM($J361:$AB361)*(Eksplikatsioon!AG362)/SUMPRODUCT($J361:$AB361,Eksplikatsioon!$O362:$AG362),"")),"")</f>
        <v/>
      </c>
    </row>
    <row r="362" spans="1:47" x14ac:dyDescent="0.25">
      <c r="A362" s="38" t="str">
        <f>IF(Eksplikatsioon!A363=0,"",Eksplikatsioon!A363)</f>
        <v/>
      </c>
      <c r="B362" s="38" t="str">
        <f>IF(Eksplikatsioon!B363=0,"",Eksplikatsioon!B363)</f>
        <v/>
      </c>
      <c r="C362" s="38" t="str">
        <f>IF(Eksplikatsioon!C363=0,"",Eksplikatsioon!C363)</f>
        <v/>
      </c>
      <c r="D362" s="38" t="str">
        <f>IF(Eksplikatsioon!D363=0,"",Eksplikatsioon!D363)</f>
        <v/>
      </c>
      <c r="E362" s="38" t="str">
        <f>IF(Eksplikatsioon!F363=0,"",Eksplikatsioon!F363)</f>
        <v/>
      </c>
      <c r="F362" s="38" t="str">
        <f>IF(Eksplikatsioon!H363=0,"",Eksplikatsioon!H363)</f>
        <v/>
      </c>
      <c r="G362" s="38" t="str">
        <f>IF(Eksplikatsioon!J363=0,"",Eksplikatsioon!J363)</f>
        <v/>
      </c>
      <c r="H362" s="38" t="str">
        <f>IF(Eksplikatsioon!K363=0,"",Eksplikatsioon!K363)</f>
        <v/>
      </c>
      <c r="I362" s="38" t="str">
        <f>IF(Eksplikatsioon!L363=0,"",Eksplikatsioon!L363)</f>
        <v/>
      </c>
      <c r="J362" s="52"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52"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52"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52"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52"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52"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52"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52"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52"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52"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52"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52"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52"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52"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52"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52"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52"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52"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52"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52" t="str">
        <f>IFERROR(IF($G362=Tabelid!$L$6,$E362*J362,IFERROR($E362*J362/SUM($J362:$AB362)*(Eksplikatsioon!O363)/SUMPRODUCT($J362:$AB362,Eksplikatsioon!$O363:$AG363),"")),"")</f>
        <v/>
      </c>
      <c r="AD362" s="52" t="str">
        <f>IFERROR(IF($G362=Tabelid!$L$6,$E362*K362,IFERROR($E362*K362/SUM($J362:$AB362)*(Eksplikatsioon!P363)/SUMPRODUCT($J362:$AB362,Eksplikatsioon!$O363:$AG363),"")),"")</f>
        <v/>
      </c>
      <c r="AE362" s="52" t="str">
        <f>IFERROR(IF($G362=Tabelid!$L$6,$E362*L362,IFERROR($E362*L362/SUM($J362:$AB362)*(Eksplikatsioon!Q363)/SUMPRODUCT($J362:$AB362,Eksplikatsioon!$O363:$AG363),"")),"")</f>
        <v/>
      </c>
      <c r="AF362" s="52" t="str">
        <f>IFERROR(IF($G362=Tabelid!$L$6,$E362*M362,IFERROR($E362*M362/SUM($J362:$AB362)*(Eksplikatsioon!R363)/SUMPRODUCT($J362:$AB362,Eksplikatsioon!$O363:$AG363),"")),"")</f>
        <v/>
      </c>
      <c r="AG362" s="52" t="str">
        <f>IFERROR(IF($G362=Tabelid!$L$6,$E362*N362,IFERROR($E362*N362/SUM($J362:$AB362)*(Eksplikatsioon!S363)/SUMPRODUCT($J362:$AB362,Eksplikatsioon!$O363:$AG363),"")),"")</f>
        <v/>
      </c>
      <c r="AH362" s="52" t="str">
        <f>IFERROR(IF($G362=Tabelid!$L$6,$E362*O362,IFERROR($E362*O362/SUM($J362:$AB362)*(Eksplikatsioon!T363)/SUMPRODUCT($J362:$AB362,Eksplikatsioon!$O363:$AG363),"")),"")</f>
        <v/>
      </c>
      <c r="AI362" s="52" t="str">
        <f>IFERROR(IF($G362=Tabelid!$L$6,$E362*P362,IFERROR($E362*P362/SUM($J362:$AB362)*(Eksplikatsioon!U363)/SUMPRODUCT($J362:$AB362,Eksplikatsioon!$O363:$AG363),"")),"")</f>
        <v/>
      </c>
      <c r="AJ362" s="52" t="str">
        <f>IFERROR(IF($G362=Tabelid!$L$6,$E362*Q362,IFERROR($E362*Q362/SUM($J362:$AB362)*(Eksplikatsioon!V363)/SUMPRODUCT($J362:$AB362,Eksplikatsioon!$O363:$AG363),"")),"")</f>
        <v/>
      </c>
      <c r="AK362" s="52" t="str">
        <f>IFERROR(IF($G362=Tabelid!$L$6,$E362*R362,IFERROR($E362*R362/SUM($J362:$AB362)*(Eksplikatsioon!W363)/SUMPRODUCT($J362:$AB362,Eksplikatsioon!$O363:$AG363),"")),"")</f>
        <v/>
      </c>
      <c r="AL362" s="52" t="str">
        <f>IFERROR(IF($G362=Tabelid!$L$6,$E362*S362,IFERROR($E362*S362/SUM($J362:$AB362)*(Eksplikatsioon!X363)/SUMPRODUCT($J362:$AB362,Eksplikatsioon!$O363:$AG363),"")),"")</f>
        <v/>
      </c>
      <c r="AM362" s="52" t="str">
        <f>IFERROR(IF($G362=Tabelid!$L$6,$E362*T362,IFERROR($E362*T362/SUM($J362:$AB362)*(Eksplikatsioon!Y363)/SUMPRODUCT($J362:$AB362,Eksplikatsioon!$O363:$AG363),"")),"")</f>
        <v/>
      </c>
      <c r="AN362" s="52" t="str">
        <f>IFERROR(IF($G362=Tabelid!$L$6,$E362*U362,IFERROR($E362*U362/SUM($J362:$AB362)*(Eksplikatsioon!Z363)/SUMPRODUCT($J362:$AB362,Eksplikatsioon!$O363:$AG363),"")),"")</f>
        <v/>
      </c>
      <c r="AO362" s="52" t="str">
        <f>IFERROR(IF($G362=Tabelid!$L$6,$E362*V362,IFERROR($E362*V362/SUM($J362:$AB362)*(Eksplikatsioon!AA363)/SUMPRODUCT($J362:$AB362,Eksplikatsioon!$O363:$AG363),"")),"")</f>
        <v/>
      </c>
      <c r="AP362" s="52" t="str">
        <f>IFERROR(IF($G362=Tabelid!$L$6,$E362*W362,IFERROR($E362*W362/SUM($J362:$AB362)*(Eksplikatsioon!AB363)/SUMPRODUCT($J362:$AB362,Eksplikatsioon!$O363:$AG363),"")),"")</f>
        <v/>
      </c>
      <c r="AQ362" s="52" t="str">
        <f>IFERROR(IF($G362=Tabelid!$L$6,$E362*X362,IFERROR($E362*X362/SUM($J362:$AB362)*(Eksplikatsioon!AC363)/SUMPRODUCT($J362:$AB362,Eksplikatsioon!$O363:$AG363),"")),"")</f>
        <v/>
      </c>
      <c r="AR362" s="52" t="str">
        <f>IFERROR(IF($G362=Tabelid!$L$6,$E362*Y362,IFERROR($E362*Y362/SUM($J362:$AB362)*(Eksplikatsioon!AD363)/SUMPRODUCT($J362:$AB362,Eksplikatsioon!$O363:$AG363),"")),"")</f>
        <v/>
      </c>
      <c r="AS362" s="52" t="str">
        <f>IFERROR(IF($G362=Tabelid!$L$6,$E362*Z362,IFERROR($E362*Z362/SUM($J362:$AB362)*(Eksplikatsioon!AE363)/SUMPRODUCT($J362:$AB362,Eksplikatsioon!$O363:$AG363),"")),"")</f>
        <v/>
      </c>
      <c r="AT362" s="52" t="str">
        <f>IFERROR(IF($G362=Tabelid!$L$6,$E362*AA362,IFERROR($E362*AA362/SUM($J362:$AB362)*(Eksplikatsioon!AF363)/SUMPRODUCT($J362:$AB362,Eksplikatsioon!$O363:$AG363),"")),"")</f>
        <v/>
      </c>
      <c r="AU362" s="52" t="str">
        <f>IFERROR(IF($G362=Tabelid!$L$6,$E362*AB362,IFERROR($E362*AB362/SUM($J362:$AB362)*(Eksplikatsioon!AG363)/SUMPRODUCT($J362:$AB362,Eksplikatsioon!$O363:$AG363),"")),"")</f>
        <v/>
      </c>
    </row>
    <row r="363" spans="1:47" x14ac:dyDescent="0.25">
      <c r="A363" s="38" t="str">
        <f>IF(Eksplikatsioon!A364=0,"",Eksplikatsioon!A364)</f>
        <v/>
      </c>
      <c r="B363" s="38" t="str">
        <f>IF(Eksplikatsioon!B364=0,"",Eksplikatsioon!B364)</f>
        <v/>
      </c>
      <c r="C363" s="38" t="str">
        <f>IF(Eksplikatsioon!C364=0,"",Eksplikatsioon!C364)</f>
        <v/>
      </c>
      <c r="D363" s="38" t="str">
        <f>IF(Eksplikatsioon!D364=0,"",Eksplikatsioon!D364)</f>
        <v/>
      </c>
      <c r="E363" s="38" t="str">
        <f>IF(Eksplikatsioon!F364=0,"",Eksplikatsioon!F364)</f>
        <v/>
      </c>
      <c r="F363" s="38" t="str">
        <f>IF(Eksplikatsioon!H364=0,"",Eksplikatsioon!H364)</f>
        <v/>
      </c>
      <c r="G363" s="38" t="str">
        <f>IF(Eksplikatsioon!J364=0,"",Eksplikatsioon!J364)</f>
        <v/>
      </c>
      <c r="H363" s="38" t="str">
        <f>IF(Eksplikatsioon!K364=0,"",Eksplikatsioon!K364)</f>
        <v/>
      </c>
      <c r="I363" s="38" t="str">
        <f>IF(Eksplikatsioon!L364=0,"",Eksplikatsioon!L364)</f>
        <v/>
      </c>
      <c r="J363" s="52"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52"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52"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52"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52"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52"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52"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52"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52"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52"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52"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52"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52"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52"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52"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52"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52"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52"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52"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52" t="str">
        <f>IFERROR(IF($G363=Tabelid!$L$6,$E363*J363,IFERROR($E363*J363/SUM($J363:$AB363)*(Eksplikatsioon!O364)/SUMPRODUCT($J363:$AB363,Eksplikatsioon!$O364:$AG364),"")),"")</f>
        <v/>
      </c>
      <c r="AD363" s="52" t="str">
        <f>IFERROR(IF($G363=Tabelid!$L$6,$E363*K363,IFERROR($E363*K363/SUM($J363:$AB363)*(Eksplikatsioon!P364)/SUMPRODUCT($J363:$AB363,Eksplikatsioon!$O364:$AG364),"")),"")</f>
        <v/>
      </c>
      <c r="AE363" s="52" t="str">
        <f>IFERROR(IF($G363=Tabelid!$L$6,$E363*L363,IFERROR($E363*L363/SUM($J363:$AB363)*(Eksplikatsioon!Q364)/SUMPRODUCT($J363:$AB363,Eksplikatsioon!$O364:$AG364),"")),"")</f>
        <v/>
      </c>
      <c r="AF363" s="52" t="str">
        <f>IFERROR(IF($G363=Tabelid!$L$6,$E363*M363,IFERROR($E363*M363/SUM($J363:$AB363)*(Eksplikatsioon!R364)/SUMPRODUCT($J363:$AB363,Eksplikatsioon!$O364:$AG364),"")),"")</f>
        <v/>
      </c>
      <c r="AG363" s="52" t="str">
        <f>IFERROR(IF($G363=Tabelid!$L$6,$E363*N363,IFERROR($E363*N363/SUM($J363:$AB363)*(Eksplikatsioon!S364)/SUMPRODUCT($J363:$AB363,Eksplikatsioon!$O364:$AG364),"")),"")</f>
        <v/>
      </c>
      <c r="AH363" s="52" t="str">
        <f>IFERROR(IF($G363=Tabelid!$L$6,$E363*O363,IFERROR($E363*O363/SUM($J363:$AB363)*(Eksplikatsioon!T364)/SUMPRODUCT($J363:$AB363,Eksplikatsioon!$O364:$AG364),"")),"")</f>
        <v/>
      </c>
      <c r="AI363" s="52" t="str">
        <f>IFERROR(IF($G363=Tabelid!$L$6,$E363*P363,IFERROR($E363*P363/SUM($J363:$AB363)*(Eksplikatsioon!U364)/SUMPRODUCT($J363:$AB363,Eksplikatsioon!$O364:$AG364),"")),"")</f>
        <v/>
      </c>
      <c r="AJ363" s="52" t="str">
        <f>IFERROR(IF($G363=Tabelid!$L$6,$E363*Q363,IFERROR($E363*Q363/SUM($J363:$AB363)*(Eksplikatsioon!V364)/SUMPRODUCT($J363:$AB363,Eksplikatsioon!$O364:$AG364),"")),"")</f>
        <v/>
      </c>
      <c r="AK363" s="52" t="str">
        <f>IFERROR(IF($G363=Tabelid!$L$6,$E363*R363,IFERROR($E363*R363/SUM($J363:$AB363)*(Eksplikatsioon!W364)/SUMPRODUCT($J363:$AB363,Eksplikatsioon!$O364:$AG364),"")),"")</f>
        <v/>
      </c>
      <c r="AL363" s="52" t="str">
        <f>IFERROR(IF($G363=Tabelid!$L$6,$E363*S363,IFERROR($E363*S363/SUM($J363:$AB363)*(Eksplikatsioon!X364)/SUMPRODUCT($J363:$AB363,Eksplikatsioon!$O364:$AG364),"")),"")</f>
        <v/>
      </c>
      <c r="AM363" s="52" t="str">
        <f>IFERROR(IF($G363=Tabelid!$L$6,$E363*T363,IFERROR($E363*T363/SUM($J363:$AB363)*(Eksplikatsioon!Y364)/SUMPRODUCT($J363:$AB363,Eksplikatsioon!$O364:$AG364),"")),"")</f>
        <v/>
      </c>
      <c r="AN363" s="52" t="str">
        <f>IFERROR(IF($G363=Tabelid!$L$6,$E363*U363,IFERROR($E363*U363/SUM($J363:$AB363)*(Eksplikatsioon!Z364)/SUMPRODUCT($J363:$AB363,Eksplikatsioon!$O364:$AG364),"")),"")</f>
        <v/>
      </c>
      <c r="AO363" s="52" t="str">
        <f>IFERROR(IF($G363=Tabelid!$L$6,$E363*V363,IFERROR($E363*V363/SUM($J363:$AB363)*(Eksplikatsioon!AA364)/SUMPRODUCT($J363:$AB363,Eksplikatsioon!$O364:$AG364),"")),"")</f>
        <v/>
      </c>
      <c r="AP363" s="52" t="str">
        <f>IFERROR(IF($G363=Tabelid!$L$6,$E363*W363,IFERROR($E363*W363/SUM($J363:$AB363)*(Eksplikatsioon!AB364)/SUMPRODUCT($J363:$AB363,Eksplikatsioon!$O364:$AG364),"")),"")</f>
        <v/>
      </c>
      <c r="AQ363" s="52" t="str">
        <f>IFERROR(IF($G363=Tabelid!$L$6,$E363*X363,IFERROR($E363*X363/SUM($J363:$AB363)*(Eksplikatsioon!AC364)/SUMPRODUCT($J363:$AB363,Eksplikatsioon!$O364:$AG364),"")),"")</f>
        <v/>
      </c>
      <c r="AR363" s="52" t="str">
        <f>IFERROR(IF($G363=Tabelid!$L$6,$E363*Y363,IFERROR($E363*Y363/SUM($J363:$AB363)*(Eksplikatsioon!AD364)/SUMPRODUCT($J363:$AB363,Eksplikatsioon!$O364:$AG364),"")),"")</f>
        <v/>
      </c>
      <c r="AS363" s="52" t="str">
        <f>IFERROR(IF($G363=Tabelid!$L$6,$E363*Z363,IFERROR($E363*Z363/SUM($J363:$AB363)*(Eksplikatsioon!AE364)/SUMPRODUCT($J363:$AB363,Eksplikatsioon!$O364:$AG364),"")),"")</f>
        <v/>
      </c>
      <c r="AT363" s="52" t="str">
        <f>IFERROR(IF($G363=Tabelid!$L$6,$E363*AA363,IFERROR($E363*AA363/SUM($J363:$AB363)*(Eksplikatsioon!AF364)/SUMPRODUCT($J363:$AB363,Eksplikatsioon!$O364:$AG364),"")),"")</f>
        <v/>
      </c>
      <c r="AU363" s="52" t="str">
        <f>IFERROR(IF($G363=Tabelid!$L$6,$E363*AB363,IFERROR($E363*AB363/SUM($J363:$AB363)*(Eksplikatsioon!AG364)/SUMPRODUCT($J363:$AB363,Eksplikatsioon!$O364:$AG364),"")),"")</f>
        <v/>
      </c>
    </row>
    <row r="364" spans="1:47" x14ac:dyDescent="0.25">
      <c r="A364" s="38" t="str">
        <f>IF(Eksplikatsioon!A365=0,"",Eksplikatsioon!A365)</f>
        <v/>
      </c>
      <c r="B364" s="38" t="str">
        <f>IF(Eksplikatsioon!B365=0,"",Eksplikatsioon!B365)</f>
        <v/>
      </c>
      <c r="C364" s="38" t="str">
        <f>IF(Eksplikatsioon!C365=0,"",Eksplikatsioon!C365)</f>
        <v/>
      </c>
      <c r="D364" s="38" t="str">
        <f>IF(Eksplikatsioon!D365=0,"",Eksplikatsioon!D365)</f>
        <v/>
      </c>
      <c r="E364" s="38" t="str">
        <f>IF(Eksplikatsioon!F365=0,"",Eksplikatsioon!F365)</f>
        <v/>
      </c>
      <c r="F364" s="38" t="str">
        <f>IF(Eksplikatsioon!H365=0,"",Eksplikatsioon!H365)</f>
        <v/>
      </c>
      <c r="G364" s="38" t="str">
        <f>IF(Eksplikatsioon!J365=0,"",Eksplikatsioon!J365)</f>
        <v/>
      </c>
      <c r="H364" s="38" t="str">
        <f>IF(Eksplikatsioon!K365=0,"",Eksplikatsioon!K365)</f>
        <v/>
      </c>
      <c r="I364" s="38" t="str">
        <f>IF(Eksplikatsioon!L365=0,"",Eksplikatsioon!L365)</f>
        <v/>
      </c>
      <c r="J364" s="52"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52"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52"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52"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52"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52"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52"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52"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52"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52"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52"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52"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52"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52"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52"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52"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52"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52"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52"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52" t="str">
        <f>IFERROR(IF($G364=Tabelid!$L$6,$E364*J364,IFERROR($E364*J364/SUM($J364:$AB364)*(Eksplikatsioon!O365)/SUMPRODUCT($J364:$AB364,Eksplikatsioon!$O365:$AG365),"")),"")</f>
        <v/>
      </c>
      <c r="AD364" s="52" t="str">
        <f>IFERROR(IF($G364=Tabelid!$L$6,$E364*K364,IFERROR($E364*K364/SUM($J364:$AB364)*(Eksplikatsioon!P365)/SUMPRODUCT($J364:$AB364,Eksplikatsioon!$O365:$AG365),"")),"")</f>
        <v/>
      </c>
      <c r="AE364" s="52" t="str">
        <f>IFERROR(IF($G364=Tabelid!$L$6,$E364*L364,IFERROR($E364*L364/SUM($J364:$AB364)*(Eksplikatsioon!Q365)/SUMPRODUCT($J364:$AB364,Eksplikatsioon!$O365:$AG365),"")),"")</f>
        <v/>
      </c>
      <c r="AF364" s="52" t="str">
        <f>IFERROR(IF($G364=Tabelid!$L$6,$E364*M364,IFERROR($E364*M364/SUM($J364:$AB364)*(Eksplikatsioon!R365)/SUMPRODUCT($J364:$AB364,Eksplikatsioon!$O365:$AG365),"")),"")</f>
        <v/>
      </c>
      <c r="AG364" s="52" t="str">
        <f>IFERROR(IF($G364=Tabelid!$L$6,$E364*N364,IFERROR($E364*N364/SUM($J364:$AB364)*(Eksplikatsioon!S365)/SUMPRODUCT($J364:$AB364,Eksplikatsioon!$O365:$AG365),"")),"")</f>
        <v/>
      </c>
      <c r="AH364" s="52" t="str">
        <f>IFERROR(IF($G364=Tabelid!$L$6,$E364*O364,IFERROR($E364*O364/SUM($J364:$AB364)*(Eksplikatsioon!T365)/SUMPRODUCT($J364:$AB364,Eksplikatsioon!$O365:$AG365),"")),"")</f>
        <v/>
      </c>
      <c r="AI364" s="52" t="str">
        <f>IFERROR(IF($G364=Tabelid!$L$6,$E364*P364,IFERROR($E364*P364/SUM($J364:$AB364)*(Eksplikatsioon!U365)/SUMPRODUCT($J364:$AB364,Eksplikatsioon!$O365:$AG365),"")),"")</f>
        <v/>
      </c>
      <c r="AJ364" s="52" t="str">
        <f>IFERROR(IF($G364=Tabelid!$L$6,$E364*Q364,IFERROR($E364*Q364/SUM($J364:$AB364)*(Eksplikatsioon!V365)/SUMPRODUCT($J364:$AB364,Eksplikatsioon!$O365:$AG365),"")),"")</f>
        <v/>
      </c>
      <c r="AK364" s="52" t="str">
        <f>IFERROR(IF($G364=Tabelid!$L$6,$E364*R364,IFERROR($E364*R364/SUM($J364:$AB364)*(Eksplikatsioon!W365)/SUMPRODUCT($J364:$AB364,Eksplikatsioon!$O365:$AG365),"")),"")</f>
        <v/>
      </c>
      <c r="AL364" s="52" t="str">
        <f>IFERROR(IF($G364=Tabelid!$L$6,$E364*S364,IFERROR($E364*S364/SUM($J364:$AB364)*(Eksplikatsioon!X365)/SUMPRODUCT($J364:$AB364,Eksplikatsioon!$O365:$AG365),"")),"")</f>
        <v/>
      </c>
      <c r="AM364" s="52" t="str">
        <f>IFERROR(IF($G364=Tabelid!$L$6,$E364*T364,IFERROR($E364*T364/SUM($J364:$AB364)*(Eksplikatsioon!Y365)/SUMPRODUCT($J364:$AB364,Eksplikatsioon!$O365:$AG365),"")),"")</f>
        <v/>
      </c>
      <c r="AN364" s="52" t="str">
        <f>IFERROR(IF($G364=Tabelid!$L$6,$E364*U364,IFERROR($E364*U364/SUM($J364:$AB364)*(Eksplikatsioon!Z365)/SUMPRODUCT($J364:$AB364,Eksplikatsioon!$O365:$AG365),"")),"")</f>
        <v/>
      </c>
      <c r="AO364" s="52" t="str">
        <f>IFERROR(IF($G364=Tabelid!$L$6,$E364*V364,IFERROR($E364*V364/SUM($J364:$AB364)*(Eksplikatsioon!AA365)/SUMPRODUCT($J364:$AB364,Eksplikatsioon!$O365:$AG365),"")),"")</f>
        <v/>
      </c>
      <c r="AP364" s="52" t="str">
        <f>IFERROR(IF($G364=Tabelid!$L$6,$E364*W364,IFERROR($E364*W364/SUM($J364:$AB364)*(Eksplikatsioon!AB365)/SUMPRODUCT($J364:$AB364,Eksplikatsioon!$O365:$AG365),"")),"")</f>
        <v/>
      </c>
      <c r="AQ364" s="52" t="str">
        <f>IFERROR(IF($G364=Tabelid!$L$6,$E364*X364,IFERROR($E364*X364/SUM($J364:$AB364)*(Eksplikatsioon!AC365)/SUMPRODUCT($J364:$AB364,Eksplikatsioon!$O365:$AG365),"")),"")</f>
        <v/>
      </c>
      <c r="AR364" s="52" t="str">
        <f>IFERROR(IF($G364=Tabelid!$L$6,$E364*Y364,IFERROR($E364*Y364/SUM($J364:$AB364)*(Eksplikatsioon!AD365)/SUMPRODUCT($J364:$AB364,Eksplikatsioon!$O365:$AG365),"")),"")</f>
        <v/>
      </c>
      <c r="AS364" s="52" t="str">
        <f>IFERROR(IF($G364=Tabelid!$L$6,$E364*Z364,IFERROR($E364*Z364/SUM($J364:$AB364)*(Eksplikatsioon!AE365)/SUMPRODUCT($J364:$AB364,Eksplikatsioon!$O365:$AG365),"")),"")</f>
        <v/>
      </c>
      <c r="AT364" s="52" t="str">
        <f>IFERROR(IF($G364=Tabelid!$L$6,$E364*AA364,IFERROR($E364*AA364/SUM($J364:$AB364)*(Eksplikatsioon!AF365)/SUMPRODUCT($J364:$AB364,Eksplikatsioon!$O365:$AG365),"")),"")</f>
        <v/>
      </c>
      <c r="AU364" s="52" t="str">
        <f>IFERROR(IF($G364=Tabelid!$L$6,$E364*AB364,IFERROR($E364*AB364/SUM($J364:$AB364)*(Eksplikatsioon!AG365)/SUMPRODUCT($J364:$AB364,Eksplikatsioon!$O365:$AG365),"")),"")</f>
        <v/>
      </c>
    </row>
    <row r="365" spans="1:47" x14ac:dyDescent="0.25">
      <c r="A365" s="38" t="str">
        <f>IF(Eksplikatsioon!A366=0,"",Eksplikatsioon!A366)</f>
        <v/>
      </c>
      <c r="B365" s="38" t="str">
        <f>IF(Eksplikatsioon!B366=0,"",Eksplikatsioon!B366)</f>
        <v/>
      </c>
      <c r="C365" s="38" t="str">
        <f>IF(Eksplikatsioon!C366=0,"",Eksplikatsioon!C366)</f>
        <v/>
      </c>
      <c r="D365" s="38" t="str">
        <f>IF(Eksplikatsioon!D366=0,"",Eksplikatsioon!D366)</f>
        <v/>
      </c>
      <c r="E365" s="38" t="str">
        <f>IF(Eksplikatsioon!F366=0,"",Eksplikatsioon!F366)</f>
        <v/>
      </c>
      <c r="F365" s="38" t="str">
        <f>IF(Eksplikatsioon!H366=0,"",Eksplikatsioon!H366)</f>
        <v/>
      </c>
      <c r="G365" s="38" t="str">
        <f>IF(Eksplikatsioon!J366=0,"",Eksplikatsioon!J366)</f>
        <v/>
      </c>
      <c r="H365" s="38" t="str">
        <f>IF(Eksplikatsioon!K366=0,"",Eksplikatsioon!K366)</f>
        <v/>
      </c>
      <c r="I365" s="38" t="str">
        <f>IF(Eksplikatsioon!L366=0,"",Eksplikatsioon!L366)</f>
        <v/>
      </c>
      <c r="J365" s="52"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52"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52"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52"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52"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52"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52"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52"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52"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52"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52"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52"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52"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52"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52"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52"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52"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52"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52"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52" t="str">
        <f>IFERROR(IF($G365=Tabelid!$L$6,$E365*J365,IFERROR($E365*J365/SUM($J365:$AB365)*(Eksplikatsioon!O366)/SUMPRODUCT($J365:$AB365,Eksplikatsioon!$O366:$AG366),"")),"")</f>
        <v/>
      </c>
      <c r="AD365" s="52" t="str">
        <f>IFERROR(IF($G365=Tabelid!$L$6,$E365*K365,IFERROR($E365*K365/SUM($J365:$AB365)*(Eksplikatsioon!P366)/SUMPRODUCT($J365:$AB365,Eksplikatsioon!$O366:$AG366),"")),"")</f>
        <v/>
      </c>
      <c r="AE365" s="52" t="str">
        <f>IFERROR(IF($G365=Tabelid!$L$6,$E365*L365,IFERROR($E365*L365/SUM($J365:$AB365)*(Eksplikatsioon!Q366)/SUMPRODUCT($J365:$AB365,Eksplikatsioon!$O366:$AG366),"")),"")</f>
        <v/>
      </c>
      <c r="AF365" s="52" t="str">
        <f>IFERROR(IF($G365=Tabelid!$L$6,$E365*M365,IFERROR($E365*M365/SUM($J365:$AB365)*(Eksplikatsioon!R366)/SUMPRODUCT($J365:$AB365,Eksplikatsioon!$O366:$AG366),"")),"")</f>
        <v/>
      </c>
      <c r="AG365" s="52" t="str">
        <f>IFERROR(IF($G365=Tabelid!$L$6,$E365*N365,IFERROR($E365*N365/SUM($J365:$AB365)*(Eksplikatsioon!S366)/SUMPRODUCT($J365:$AB365,Eksplikatsioon!$O366:$AG366),"")),"")</f>
        <v/>
      </c>
      <c r="AH365" s="52" t="str">
        <f>IFERROR(IF($G365=Tabelid!$L$6,$E365*O365,IFERROR($E365*O365/SUM($J365:$AB365)*(Eksplikatsioon!T366)/SUMPRODUCT($J365:$AB365,Eksplikatsioon!$O366:$AG366),"")),"")</f>
        <v/>
      </c>
      <c r="AI365" s="52" t="str">
        <f>IFERROR(IF($G365=Tabelid!$L$6,$E365*P365,IFERROR($E365*P365/SUM($J365:$AB365)*(Eksplikatsioon!U366)/SUMPRODUCT($J365:$AB365,Eksplikatsioon!$O366:$AG366),"")),"")</f>
        <v/>
      </c>
      <c r="AJ365" s="52" t="str">
        <f>IFERROR(IF($G365=Tabelid!$L$6,$E365*Q365,IFERROR($E365*Q365/SUM($J365:$AB365)*(Eksplikatsioon!V366)/SUMPRODUCT($J365:$AB365,Eksplikatsioon!$O366:$AG366),"")),"")</f>
        <v/>
      </c>
      <c r="AK365" s="52" t="str">
        <f>IFERROR(IF($G365=Tabelid!$L$6,$E365*R365,IFERROR($E365*R365/SUM($J365:$AB365)*(Eksplikatsioon!W366)/SUMPRODUCT($J365:$AB365,Eksplikatsioon!$O366:$AG366),"")),"")</f>
        <v/>
      </c>
      <c r="AL365" s="52" t="str">
        <f>IFERROR(IF($G365=Tabelid!$L$6,$E365*S365,IFERROR($E365*S365/SUM($J365:$AB365)*(Eksplikatsioon!X366)/SUMPRODUCT($J365:$AB365,Eksplikatsioon!$O366:$AG366),"")),"")</f>
        <v/>
      </c>
      <c r="AM365" s="52" t="str">
        <f>IFERROR(IF($G365=Tabelid!$L$6,$E365*T365,IFERROR($E365*T365/SUM($J365:$AB365)*(Eksplikatsioon!Y366)/SUMPRODUCT($J365:$AB365,Eksplikatsioon!$O366:$AG366),"")),"")</f>
        <v/>
      </c>
      <c r="AN365" s="52" t="str">
        <f>IFERROR(IF($G365=Tabelid!$L$6,$E365*U365,IFERROR($E365*U365/SUM($J365:$AB365)*(Eksplikatsioon!Z366)/SUMPRODUCT($J365:$AB365,Eksplikatsioon!$O366:$AG366),"")),"")</f>
        <v/>
      </c>
      <c r="AO365" s="52" t="str">
        <f>IFERROR(IF($G365=Tabelid!$L$6,$E365*V365,IFERROR($E365*V365/SUM($J365:$AB365)*(Eksplikatsioon!AA366)/SUMPRODUCT($J365:$AB365,Eksplikatsioon!$O366:$AG366),"")),"")</f>
        <v/>
      </c>
      <c r="AP365" s="52" t="str">
        <f>IFERROR(IF($G365=Tabelid!$L$6,$E365*W365,IFERROR($E365*W365/SUM($J365:$AB365)*(Eksplikatsioon!AB366)/SUMPRODUCT($J365:$AB365,Eksplikatsioon!$O366:$AG366),"")),"")</f>
        <v/>
      </c>
      <c r="AQ365" s="52" t="str">
        <f>IFERROR(IF($G365=Tabelid!$L$6,$E365*X365,IFERROR($E365*X365/SUM($J365:$AB365)*(Eksplikatsioon!AC366)/SUMPRODUCT($J365:$AB365,Eksplikatsioon!$O366:$AG366),"")),"")</f>
        <v/>
      </c>
      <c r="AR365" s="52" t="str">
        <f>IFERROR(IF($G365=Tabelid!$L$6,$E365*Y365,IFERROR($E365*Y365/SUM($J365:$AB365)*(Eksplikatsioon!AD366)/SUMPRODUCT($J365:$AB365,Eksplikatsioon!$O366:$AG366),"")),"")</f>
        <v/>
      </c>
      <c r="AS365" s="52" t="str">
        <f>IFERROR(IF($G365=Tabelid!$L$6,$E365*Z365,IFERROR($E365*Z365/SUM($J365:$AB365)*(Eksplikatsioon!AE366)/SUMPRODUCT($J365:$AB365,Eksplikatsioon!$O366:$AG366),"")),"")</f>
        <v/>
      </c>
      <c r="AT365" s="52" t="str">
        <f>IFERROR(IF($G365=Tabelid!$L$6,$E365*AA365,IFERROR($E365*AA365/SUM($J365:$AB365)*(Eksplikatsioon!AF366)/SUMPRODUCT($J365:$AB365,Eksplikatsioon!$O366:$AG366),"")),"")</f>
        <v/>
      </c>
      <c r="AU365" s="52" t="str">
        <f>IFERROR(IF($G365=Tabelid!$L$6,$E365*AB365,IFERROR($E365*AB365/SUM($J365:$AB365)*(Eksplikatsioon!AG366)/SUMPRODUCT($J365:$AB365,Eksplikatsioon!$O366:$AG366),"")),"")</f>
        <v/>
      </c>
    </row>
    <row r="366" spans="1:47" x14ac:dyDescent="0.25">
      <c r="A366" s="38" t="str">
        <f>IF(Eksplikatsioon!A367=0,"",Eksplikatsioon!A367)</f>
        <v/>
      </c>
      <c r="B366" s="38" t="str">
        <f>IF(Eksplikatsioon!B367=0,"",Eksplikatsioon!B367)</f>
        <v/>
      </c>
      <c r="C366" s="38" t="str">
        <f>IF(Eksplikatsioon!C367=0,"",Eksplikatsioon!C367)</f>
        <v/>
      </c>
      <c r="D366" s="38" t="str">
        <f>IF(Eksplikatsioon!D367=0,"",Eksplikatsioon!D367)</f>
        <v/>
      </c>
      <c r="E366" s="38" t="str">
        <f>IF(Eksplikatsioon!F367=0,"",Eksplikatsioon!F367)</f>
        <v/>
      </c>
      <c r="F366" s="38" t="str">
        <f>IF(Eksplikatsioon!H367=0,"",Eksplikatsioon!H367)</f>
        <v/>
      </c>
      <c r="G366" s="38" t="str">
        <f>IF(Eksplikatsioon!J367=0,"",Eksplikatsioon!J367)</f>
        <v/>
      </c>
      <c r="H366" s="38" t="str">
        <f>IF(Eksplikatsioon!K367=0,"",Eksplikatsioon!K367)</f>
        <v/>
      </c>
      <c r="I366" s="38" t="str">
        <f>IF(Eksplikatsioon!L367=0,"",Eksplikatsioon!L367)</f>
        <v/>
      </c>
      <c r="J366" s="52"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52"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52"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52"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52"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52"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52"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52"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52"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52"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52"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52"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52"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52"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52"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52"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52"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52"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52"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52" t="str">
        <f>IFERROR(IF($G366=Tabelid!$L$6,$E366*J366,IFERROR($E366*J366/SUM($J366:$AB366)*(Eksplikatsioon!O367)/SUMPRODUCT($J366:$AB366,Eksplikatsioon!$O367:$AG367),"")),"")</f>
        <v/>
      </c>
      <c r="AD366" s="52" t="str">
        <f>IFERROR(IF($G366=Tabelid!$L$6,$E366*K366,IFERROR($E366*K366/SUM($J366:$AB366)*(Eksplikatsioon!P367)/SUMPRODUCT($J366:$AB366,Eksplikatsioon!$O367:$AG367),"")),"")</f>
        <v/>
      </c>
      <c r="AE366" s="52" t="str">
        <f>IFERROR(IF($G366=Tabelid!$L$6,$E366*L366,IFERROR($E366*L366/SUM($J366:$AB366)*(Eksplikatsioon!Q367)/SUMPRODUCT($J366:$AB366,Eksplikatsioon!$O367:$AG367),"")),"")</f>
        <v/>
      </c>
      <c r="AF366" s="52" t="str">
        <f>IFERROR(IF($G366=Tabelid!$L$6,$E366*M366,IFERROR($E366*M366/SUM($J366:$AB366)*(Eksplikatsioon!R367)/SUMPRODUCT($J366:$AB366,Eksplikatsioon!$O367:$AG367),"")),"")</f>
        <v/>
      </c>
      <c r="AG366" s="52" t="str">
        <f>IFERROR(IF($G366=Tabelid!$L$6,$E366*N366,IFERROR($E366*N366/SUM($J366:$AB366)*(Eksplikatsioon!S367)/SUMPRODUCT($J366:$AB366,Eksplikatsioon!$O367:$AG367),"")),"")</f>
        <v/>
      </c>
      <c r="AH366" s="52" t="str">
        <f>IFERROR(IF($G366=Tabelid!$L$6,$E366*O366,IFERROR($E366*O366/SUM($J366:$AB366)*(Eksplikatsioon!T367)/SUMPRODUCT($J366:$AB366,Eksplikatsioon!$O367:$AG367),"")),"")</f>
        <v/>
      </c>
      <c r="AI366" s="52" t="str">
        <f>IFERROR(IF($G366=Tabelid!$L$6,$E366*P366,IFERROR($E366*P366/SUM($J366:$AB366)*(Eksplikatsioon!U367)/SUMPRODUCT($J366:$AB366,Eksplikatsioon!$O367:$AG367),"")),"")</f>
        <v/>
      </c>
      <c r="AJ366" s="52" t="str">
        <f>IFERROR(IF($G366=Tabelid!$L$6,$E366*Q366,IFERROR($E366*Q366/SUM($J366:$AB366)*(Eksplikatsioon!V367)/SUMPRODUCT($J366:$AB366,Eksplikatsioon!$O367:$AG367),"")),"")</f>
        <v/>
      </c>
      <c r="AK366" s="52" t="str">
        <f>IFERROR(IF($G366=Tabelid!$L$6,$E366*R366,IFERROR($E366*R366/SUM($J366:$AB366)*(Eksplikatsioon!W367)/SUMPRODUCT($J366:$AB366,Eksplikatsioon!$O367:$AG367),"")),"")</f>
        <v/>
      </c>
      <c r="AL366" s="52" t="str">
        <f>IFERROR(IF($G366=Tabelid!$L$6,$E366*S366,IFERROR($E366*S366/SUM($J366:$AB366)*(Eksplikatsioon!X367)/SUMPRODUCT($J366:$AB366,Eksplikatsioon!$O367:$AG367),"")),"")</f>
        <v/>
      </c>
      <c r="AM366" s="52" t="str">
        <f>IFERROR(IF($G366=Tabelid!$L$6,$E366*T366,IFERROR($E366*T366/SUM($J366:$AB366)*(Eksplikatsioon!Y367)/SUMPRODUCT($J366:$AB366,Eksplikatsioon!$O367:$AG367),"")),"")</f>
        <v/>
      </c>
      <c r="AN366" s="52" t="str">
        <f>IFERROR(IF($G366=Tabelid!$L$6,$E366*U366,IFERROR($E366*U366/SUM($J366:$AB366)*(Eksplikatsioon!Z367)/SUMPRODUCT($J366:$AB366,Eksplikatsioon!$O367:$AG367),"")),"")</f>
        <v/>
      </c>
      <c r="AO366" s="52" t="str">
        <f>IFERROR(IF($G366=Tabelid!$L$6,$E366*V366,IFERROR($E366*V366/SUM($J366:$AB366)*(Eksplikatsioon!AA367)/SUMPRODUCT($J366:$AB366,Eksplikatsioon!$O367:$AG367),"")),"")</f>
        <v/>
      </c>
      <c r="AP366" s="52" t="str">
        <f>IFERROR(IF($G366=Tabelid!$L$6,$E366*W366,IFERROR($E366*W366/SUM($J366:$AB366)*(Eksplikatsioon!AB367)/SUMPRODUCT($J366:$AB366,Eksplikatsioon!$O367:$AG367),"")),"")</f>
        <v/>
      </c>
      <c r="AQ366" s="52" t="str">
        <f>IFERROR(IF($G366=Tabelid!$L$6,$E366*X366,IFERROR($E366*X366/SUM($J366:$AB366)*(Eksplikatsioon!AC367)/SUMPRODUCT($J366:$AB366,Eksplikatsioon!$O367:$AG367),"")),"")</f>
        <v/>
      </c>
      <c r="AR366" s="52" t="str">
        <f>IFERROR(IF($G366=Tabelid!$L$6,$E366*Y366,IFERROR($E366*Y366/SUM($J366:$AB366)*(Eksplikatsioon!AD367)/SUMPRODUCT($J366:$AB366,Eksplikatsioon!$O367:$AG367),"")),"")</f>
        <v/>
      </c>
      <c r="AS366" s="52" t="str">
        <f>IFERROR(IF($G366=Tabelid!$L$6,$E366*Z366,IFERROR($E366*Z366/SUM($J366:$AB366)*(Eksplikatsioon!AE367)/SUMPRODUCT($J366:$AB366,Eksplikatsioon!$O367:$AG367),"")),"")</f>
        <v/>
      </c>
      <c r="AT366" s="52" t="str">
        <f>IFERROR(IF($G366=Tabelid!$L$6,$E366*AA366,IFERROR($E366*AA366/SUM($J366:$AB366)*(Eksplikatsioon!AF367)/SUMPRODUCT($J366:$AB366,Eksplikatsioon!$O367:$AG367),"")),"")</f>
        <v/>
      </c>
      <c r="AU366" s="52" t="str">
        <f>IFERROR(IF($G366=Tabelid!$L$6,$E366*AB366,IFERROR($E366*AB366/SUM($J366:$AB366)*(Eksplikatsioon!AG367)/SUMPRODUCT($J366:$AB366,Eksplikatsioon!$O367:$AG367),"")),"")</f>
        <v/>
      </c>
    </row>
    <row r="367" spans="1:47" x14ac:dyDescent="0.25">
      <c r="A367" s="38" t="str">
        <f>IF(Eksplikatsioon!A368=0,"",Eksplikatsioon!A368)</f>
        <v/>
      </c>
      <c r="B367" s="38" t="str">
        <f>IF(Eksplikatsioon!B368=0,"",Eksplikatsioon!B368)</f>
        <v/>
      </c>
      <c r="C367" s="38" t="str">
        <f>IF(Eksplikatsioon!C368=0,"",Eksplikatsioon!C368)</f>
        <v/>
      </c>
      <c r="D367" s="38" t="str">
        <f>IF(Eksplikatsioon!D368=0,"",Eksplikatsioon!D368)</f>
        <v/>
      </c>
      <c r="E367" s="38" t="str">
        <f>IF(Eksplikatsioon!F368=0,"",Eksplikatsioon!F368)</f>
        <v/>
      </c>
      <c r="F367" s="38" t="str">
        <f>IF(Eksplikatsioon!H368=0,"",Eksplikatsioon!H368)</f>
        <v/>
      </c>
      <c r="G367" s="38" t="str">
        <f>IF(Eksplikatsioon!J368=0,"",Eksplikatsioon!J368)</f>
        <v/>
      </c>
      <c r="H367" s="38" t="str">
        <f>IF(Eksplikatsioon!K368=0,"",Eksplikatsioon!K368)</f>
        <v/>
      </c>
      <c r="I367" s="38" t="str">
        <f>IF(Eksplikatsioon!L368=0,"",Eksplikatsioon!L368)</f>
        <v/>
      </c>
      <c r="J367" s="52"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52"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52"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52"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52"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52"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52"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52"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52"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52"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52"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52"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52"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52"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52"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52"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52"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52"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52"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52" t="str">
        <f>IFERROR(IF($G367=Tabelid!$L$6,$E367*J367,IFERROR($E367*J367/SUM($J367:$AB367)*(Eksplikatsioon!O368)/SUMPRODUCT($J367:$AB367,Eksplikatsioon!$O368:$AG368),"")),"")</f>
        <v/>
      </c>
      <c r="AD367" s="52" t="str">
        <f>IFERROR(IF($G367=Tabelid!$L$6,$E367*K367,IFERROR($E367*K367/SUM($J367:$AB367)*(Eksplikatsioon!P368)/SUMPRODUCT($J367:$AB367,Eksplikatsioon!$O368:$AG368),"")),"")</f>
        <v/>
      </c>
      <c r="AE367" s="52" t="str">
        <f>IFERROR(IF($G367=Tabelid!$L$6,$E367*L367,IFERROR($E367*L367/SUM($J367:$AB367)*(Eksplikatsioon!Q368)/SUMPRODUCT($J367:$AB367,Eksplikatsioon!$O368:$AG368),"")),"")</f>
        <v/>
      </c>
      <c r="AF367" s="52" t="str">
        <f>IFERROR(IF($G367=Tabelid!$L$6,$E367*M367,IFERROR($E367*M367/SUM($J367:$AB367)*(Eksplikatsioon!R368)/SUMPRODUCT($J367:$AB367,Eksplikatsioon!$O368:$AG368),"")),"")</f>
        <v/>
      </c>
      <c r="AG367" s="52" t="str">
        <f>IFERROR(IF($G367=Tabelid!$L$6,$E367*N367,IFERROR($E367*N367/SUM($J367:$AB367)*(Eksplikatsioon!S368)/SUMPRODUCT($J367:$AB367,Eksplikatsioon!$O368:$AG368),"")),"")</f>
        <v/>
      </c>
      <c r="AH367" s="52" t="str">
        <f>IFERROR(IF($G367=Tabelid!$L$6,$E367*O367,IFERROR($E367*O367/SUM($J367:$AB367)*(Eksplikatsioon!T368)/SUMPRODUCT($J367:$AB367,Eksplikatsioon!$O368:$AG368),"")),"")</f>
        <v/>
      </c>
      <c r="AI367" s="52" t="str">
        <f>IFERROR(IF($G367=Tabelid!$L$6,$E367*P367,IFERROR($E367*P367/SUM($J367:$AB367)*(Eksplikatsioon!U368)/SUMPRODUCT($J367:$AB367,Eksplikatsioon!$O368:$AG368),"")),"")</f>
        <v/>
      </c>
      <c r="AJ367" s="52" t="str">
        <f>IFERROR(IF($G367=Tabelid!$L$6,$E367*Q367,IFERROR($E367*Q367/SUM($J367:$AB367)*(Eksplikatsioon!V368)/SUMPRODUCT($J367:$AB367,Eksplikatsioon!$O368:$AG368),"")),"")</f>
        <v/>
      </c>
      <c r="AK367" s="52" t="str">
        <f>IFERROR(IF($G367=Tabelid!$L$6,$E367*R367,IFERROR($E367*R367/SUM($J367:$AB367)*(Eksplikatsioon!W368)/SUMPRODUCT($J367:$AB367,Eksplikatsioon!$O368:$AG368),"")),"")</f>
        <v/>
      </c>
      <c r="AL367" s="52" t="str">
        <f>IFERROR(IF($G367=Tabelid!$L$6,$E367*S367,IFERROR($E367*S367/SUM($J367:$AB367)*(Eksplikatsioon!X368)/SUMPRODUCT($J367:$AB367,Eksplikatsioon!$O368:$AG368),"")),"")</f>
        <v/>
      </c>
      <c r="AM367" s="52" t="str">
        <f>IFERROR(IF($G367=Tabelid!$L$6,$E367*T367,IFERROR($E367*T367/SUM($J367:$AB367)*(Eksplikatsioon!Y368)/SUMPRODUCT($J367:$AB367,Eksplikatsioon!$O368:$AG368),"")),"")</f>
        <v/>
      </c>
      <c r="AN367" s="52" t="str">
        <f>IFERROR(IF($G367=Tabelid!$L$6,$E367*U367,IFERROR($E367*U367/SUM($J367:$AB367)*(Eksplikatsioon!Z368)/SUMPRODUCT($J367:$AB367,Eksplikatsioon!$O368:$AG368),"")),"")</f>
        <v/>
      </c>
      <c r="AO367" s="52" t="str">
        <f>IFERROR(IF($G367=Tabelid!$L$6,$E367*V367,IFERROR($E367*V367/SUM($J367:$AB367)*(Eksplikatsioon!AA368)/SUMPRODUCT($J367:$AB367,Eksplikatsioon!$O368:$AG368),"")),"")</f>
        <v/>
      </c>
      <c r="AP367" s="52" t="str">
        <f>IFERROR(IF($G367=Tabelid!$L$6,$E367*W367,IFERROR($E367*W367/SUM($J367:$AB367)*(Eksplikatsioon!AB368)/SUMPRODUCT($J367:$AB367,Eksplikatsioon!$O368:$AG368),"")),"")</f>
        <v/>
      </c>
      <c r="AQ367" s="52" t="str">
        <f>IFERROR(IF($G367=Tabelid!$L$6,$E367*X367,IFERROR($E367*X367/SUM($J367:$AB367)*(Eksplikatsioon!AC368)/SUMPRODUCT($J367:$AB367,Eksplikatsioon!$O368:$AG368),"")),"")</f>
        <v/>
      </c>
      <c r="AR367" s="52" t="str">
        <f>IFERROR(IF($G367=Tabelid!$L$6,$E367*Y367,IFERROR($E367*Y367/SUM($J367:$AB367)*(Eksplikatsioon!AD368)/SUMPRODUCT($J367:$AB367,Eksplikatsioon!$O368:$AG368),"")),"")</f>
        <v/>
      </c>
      <c r="AS367" s="52" t="str">
        <f>IFERROR(IF($G367=Tabelid!$L$6,$E367*Z367,IFERROR($E367*Z367/SUM($J367:$AB367)*(Eksplikatsioon!AE368)/SUMPRODUCT($J367:$AB367,Eksplikatsioon!$O368:$AG368),"")),"")</f>
        <v/>
      </c>
      <c r="AT367" s="52" t="str">
        <f>IFERROR(IF($G367=Tabelid!$L$6,$E367*AA367,IFERROR($E367*AA367/SUM($J367:$AB367)*(Eksplikatsioon!AF368)/SUMPRODUCT($J367:$AB367,Eksplikatsioon!$O368:$AG368),"")),"")</f>
        <v/>
      </c>
      <c r="AU367" s="52" t="str">
        <f>IFERROR(IF($G367=Tabelid!$L$6,$E367*AB367,IFERROR($E367*AB367/SUM($J367:$AB367)*(Eksplikatsioon!AG368)/SUMPRODUCT($J367:$AB367,Eksplikatsioon!$O368:$AG368),"")),"")</f>
        <v/>
      </c>
    </row>
    <row r="368" spans="1:47" x14ac:dyDescent="0.25">
      <c r="A368" s="38" t="str">
        <f>IF(Eksplikatsioon!A369=0,"",Eksplikatsioon!A369)</f>
        <v/>
      </c>
      <c r="B368" s="38" t="str">
        <f>IF(Eksplikatsioon!B369=0,"",Eksplikatsioon!B369)</f>
        <v/>
      </c>
      <c r="C368" s="38" t="str">
        <f>IF(Eksplikatsioon!C369=0,"",Eksplikatsioon!C369)</f>
        <v/>
      </c>
      <c r="D368" s="38" t="str">
        <f>IF(Eksplikatsioon!D369=0,"",Eksplikatsioon!D369)</f>
        <v/>
      </c>
      <c r="E368" s="38" t="str">
        <f>IF(Eksplikatsioon!F369=0,"",Eksplikatsioon!F369)</f>
        <v/>
      </c>
      <c r="F368" s="38" t="str">
        <f>IF(Eksplikatsioon!H369=0,"",Eksplikatsioon!H369)</f>
        <v/>
      </c>
      <c r="G368" s="38" t="str">
        <f>IF(Eksplikatsioon!J369=0,"",Eksplikatsioon!J369)</f>
        <v/>
      </c>
      <c r="H368" s="38" t="str">
        <f>IF(Eksplikatsioon!K369=0,"",Eksplikatsioon!K369)</f>
        <v/>
      </c>
      <c r="I368" s="38" t="str">
        <f>IF(Eksplikatsioon!L369=0,"",Eksplikatsioon!L369)</f>
        <v/>
      </c>
      <c r="J368" s="52"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52"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52"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52"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52"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52"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52"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52"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52"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52"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52"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52"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52"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52"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52"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52"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52"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52"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52"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52" t="str">
        <f>IFERROR(IF($G368=Tabelid!$L$6,$E368*J368,IFERROR($E368*J368/SUM($J368:$AB368)*(Eksplikatsioon!O369)/SUMPRODUCT($J368:$AB368,Eksplikatsioon!$O369:$AG369),"")),"")</f>
        <v/>
      </c>
      <c r="AD368" s="52" t="str">
        <f>IFERROR(IF($G368=Tabelid!$L$6,$E368*K368,IFERROR($E368*K368/SUM($J368:$AB368)*(Eksplikatsioon!P369)/SUMPRODUCT($J368:$AB368,Eksplikatsioon!$O369:$AG369),"")),"")</f>
        <v/>
      </c>
      <c r="AE368" s="52" t="str">
        <f>IFERROR(IF($G368=Tabelid!$L$6,$E368*L368,IFERROR($E368*L368/SUM($J368:$AB368)*(Eksplikatsioon!Q369)/SUMPRODUCT($J368:$AB368,Eksplikatsioon!$O369:$AG369),"")),"")</f>
        <v/>
      </c>
      <c r="AF368" s="52" t="str">
        <f>IFERROR(IF($G368=Tabelid!$L$6,$E368*M368,IFERROR($E368*M368/SUM($J368:$AB368)*(Eksplikatsioon!R369)/SUMPRODUCT($J368:$AB368,Eksplikatsioon!$O369:$AG369),"")),"")</f>
        <v/>
      </c>
      <c r="AG368" s="52" t="str">
        <f>IFERROR(IF($G368=Tabelid!$L$6,$E368*N368,IFERROR($E368*N368/SUM($J368:$AB368)*(Eksplikatsioon!S369)/SUMPRODUCT($J368:$AB368,Eksplikatsioon!$O369:$AG369),"")),"")</f>
        <v/>
      </c>
      <c r="AH368" s="52" t="str">
        <f>IFERROR(IF($G368=Tabelid!$L$6,$E368*O368,IFERROR($E368*O368/SUM($J368:$AB368)*(Eksplikatsioon!T369)/SUMPRODUCT($J368:$AB368,Eksplikatsioon!$O369:$AG369),"")),"")</f>
        <v/>
      </c>
      <c r="AI368" s="52" t="str">
        <f>IFERROR(IF($G368=Tabelid!$L$6,$E368*P368,IFERROR($E368*P368/SUM($J368:$AB368)*(Eksplikatsioon!U369)/SUMPRODUCT($J368:$AB368,Eksplikatsioon!$O369:$AG369),"")),"")</f>
        <v/>
      </c>
      <c r="AJ368" s="52" t="str">
        <f>IFERROR(IF($G368=Tabelid!$L$6,$E368*Q368,IFERROR($E368*Q368/SUM($J368:$AB368)*(Eksplikatsioon!V369)/SUMPRODUCT($J368:$AB368,Eksplikatsioon!$O369:$AG369),"")),"")</f>
        <v/>
      </c>
      <c r="AK368" s="52" t="str">
        <f>IFERROR(IF($G368=Tabelid!$L$6,$E368*R368,IFERROR($E368*R368/SUM($J368:$AB368)*(Eksplikatsioon!W369)/SUMPRODUCT($J368:$AB368,Eksplikatsioon!$O369:$AG369),"")),"")</f>
        <v/>
      </c>
      <c r="AL368" s="52" t="str">
        <f>IFERROR(IF($G368=Tabelid!$L$6,$E368*S368,IFERROR($E368*S368/SUM($J368:$AB368)*(Eksplikatsioon!X369)/SUMPRODUCT($J368:$AB368,Eksplikatsioon!$O369:$AG369),"")),"")</f>
        <v/>
      </c>
      <c r="AM368" s="52" t="str">
        <f>IFERROR(IF($G368=Tabelid!$L$6,$E368*T368,IFERROR($E368*T368/SUM($J368:$AB368)*(Eksplikatsioon!Y369)/SUMPRODUCT($J368:$AB368,Eksplikatsioon!$O369:$AG369),"")),"")</f>
        <v/>
      </c>
      <c r="AN368" s="52" t="str">
        <f>IFERROR(IF($G368=Tabelid!$L$6,$E368*U368,IFERROR($E368*U368/SUM($J368:$AB368)*(Eksplikatsioon!Z369)/SUMPRODUCT($J368:$AB368,Eksplikatsioon!$O369:$AG369),"")),"")</f>
        <v/>
      </c>
      <c r="AO368" s="52" t="str">
        <f>IFERROR(IF($G368=Tabelid!$L$6,$E368*V368,IFERROR($E368*V368/SUM($J368:$AB368)*(Eksplikatsioon!AA369)/SUMPRODUCT($J368:$AB368,Eksplikatsioon!$O369:$AG369),"")),"")</f>
        <v/>
      </c>
      <c r="AP368" s="52" t="str">
        <f>IFERROR(IF($G368=Tabelid!$L$6,$E368*W368,IFERROR($E368*W368/SUM($J368:$AB368)*(Eksplikatsioon!AB369)/SUMPRODUCT($J368:$AB368,Eksplikatsioon!$O369:$AG369),"")),"")</f>
        <v/>
      </c>
      <c r="AQ368" s="52" t="str">
        <f>IFERROR(IF($G368=Tabelid!$L$6,$E368*X368,IFERROR($E368*X368/SUM($J368:$AB368)*(Eksplikatsioon!AC369)/SUMPRODUCT($J368:$AB368,Eksplikatsioon!$O369:$AG369),"")),"")</f>
        <v/>
      </c>
      <c r="AR368" s="52" t="str">
        <f>IFERROR(IF($G368=Tabelid!$L$6,$E368*Y368,IFERROR($E368*Y368/SUM($J368:$AB368)*(Eksplikatsioon!AD369)/SUMPRODUCT($J368:$AB368,Eksplikatsioon!$O369:$AG369),"")),"")</f>
        <v/>
      </c>
      <c r="AS368" s="52" t="str">
        <f>IFERROR(IF($G368=Tabelid!$L$6,$E368*Z368,IFERROR($E368*Z368/SUM($J368:$AB368)*(Eksplikatsioon!AE369)/SUMPRODUCT($J368:$AB368,Eksplikatsioon!$O369:$AG369),"")),"")</f>
        <v/>
      </c>
      <c r="AT368" s="52" t="str">
        <f>IFERROR(IF($G368=Tabelid!$L$6,$E368*AA368,IFERROR($E368*AA368/SUM($J368:$AB368)*(Eksplikatsioon!AF369)/SUMPRODUCT($J368:$AB368,Eksplikatsioon!$O369:$AG369),"")),"")</f>
        <v/>
      </c>
      <c r="AU368" s="52" t="str">
        <f>IFERROR(IF($G368=Tabelid!$L$6,$E368*AB368,IFERROR($E368*AB368/SUM($J368:$AB368)*(Eksplikatsioon!AG369)/SUMPRODUCT($J368:$AB368,Eksplikatsioon!$O369:$AG369),"")),"")</f>
        <v/>
      </c>
    </row>
    <row r="369" spans="1:47" x14ac:dyDescent="0.25">
      <c r="A369" s="38" t="str">
        <f>IF(Eksplikatsioon!A370=0,"",Eksplikatsioon!A370)</f>
        <v/>
      </c>
      <c r="B369" s="38" t="str">
        <f>IF(Eksplikatsioon!B370=0,"",Eksplikatsioon!B370)</f>
        <v/>
      </c>
      <c r="C369" s="38" t="str">
        <f>IF(Eksplikatsioon!C370=0,"",Eksplikatsioon!C370)</f>
        <v/>
      </c>
      <c r="D369" s="38" t="str">
        <f>IF(Eksplikatsioon!D370=0,"",Eksplikatsioon!D370)</f>
        <v/>
      </c>
      <c r="E369" s="38" t="str">
        <f>IF(Eksplikatsioon!F370=0,"",Eksplikatsioon!F370)</f>
        <v/>
      </c>
      <c r="F369" s="38" t="str">
        <f>IF(Eksplikatsioon!H370=0,"",Eksplikatsioon!H370)</f>
        <v/>
      </c>
      <c r="G369" s="38" t="str">
        <f>IF(Eksplikatsioon!J370=0,"",Eksplikatsioon!J370)</f>
        <v/>
      </c>
      <c r="H369" s="38" t="str">
        <f>IF(Eksplikatsioon!K370=0,"",Eksplikatsioon!K370)</f>
        <v/>
      </c>
      <c r="I369" s="38" t="str">
        <f>IF(Eksplikatsioon!L370=0,"",Eksplikatsioon!L370)</f>
        <v/>
      </c>
      <c r="J369" s="52"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52"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52"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52"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52"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52"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52"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52"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52"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52"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52"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52"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52"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52"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52"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52"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52"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52"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52"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52" t="str">
        <f>IFERROR(IF($G369=Tabelid!$L$6,$E369*J369,IFERROR($E369*J369/SUM($J369:$AB369)*(Eksplikatsioon!O370)/SUMPRODUCT($J369:$AB369,Eksplikatsioon!$O370:$AG370),"")),"")</f>
        <v/>
      </c>
      <c r="AD369" s="52" t="str">
        <f>IFERROR(IF($G369=Tabelid!$L$6,$E369*K369,IFERROR($E369*K369/SUM($J369:$AB369)*(Eksplikatsioon!P370)/SUMPRODUCT($J369:$AB369,Eksplikatsioon!$O370:$AG370),"")),"")</f>
        <v/>
      </c>
      <c r="AE369" s="52" t="str">
        <f>IFERROR(IF($G369=Tabelid!$L$6,$E369*L369,IFERROR($E369*L369/SUM($J369:$AB369)*(Eksplikatsioon!Q370)/SUMPRODUCT($J369:$AB369,Eksplikatsioon!$O370:$AG370),"")),"")</f>
        <v/>
      </c>
      <c r="AF369" s="52" t="str">
        <f>IFERROR(IF($G369=Tabelid!$L$6,$E369*M369,IFERROR($E369*M369/SUM($J369:$AB369)*(Eksplikatsioon!R370)/SUMPRODUCT($J369:$AB369,Eksplikatsioon!$O370:$AG370),"")),"")</f>
        <v/>
      </c>
      <c r="AG369" s="52" t="str">
        <f>IFERROR(IF($G369=Tabelid!$L$6,$E369*N369,IFERROR($E369*N369/SUM($J369:$AB369)*(Eksplikatsioon!S370)/SUMPRODUCT($J369:$AB369,Eksplikatsioon!$O370:$AG370),"")),"")</f>
        <v/>
      </c>
      <c r="AH369" s="52" t="str">
        <f>IFERROR(IF($G369=Tabelid!$L$6,$E369*O369,IFERROR($E369*O369/SUM($J369:$AB369)*(Eksplikatsioon!T370)/SUMPRODUCT($J369:$AB369,Eksplikatsioon!$O370:$AG370),"")),"")</f>
        <v/>
      </c>
      <c r="AI369" s="52" t="str">
        <f>IFERROR(IF($G369=Tabelid!$L$6,$E369*P369,IFERROR($E369*P369/SUM($J369:$AB369)*(Eksplikatsioon!U370)/SUMPRODUCT($J369:$AB369,Eksplikatsioon!$O370:$AG370),"")),"")</f>
        <v/>
      </c>
      <c r="AJ369" s="52" t="str">
        <f>IFERROR(IF($G369=Tabelid!$L$6,$E369*Q369,IFERROR($E369*Q369/SUM($J369:$AB369)*(Eksplikatsioon!V370)/SUMPRODUCT($J369:$AB369,Eksplikatsioon!$O370:$AG370),"")),"")</f>
        <v/>
      </c>
      <c r="AK369" s="52" t="str">
        <f>IFERROR(IF($G369=Tabelid!$L$6,$E369*R369,IFERROR($E369*R369/SUM($J369:$AB369)*(Eksplikatsioon!W370)/SUMPRODUCT($J369:$AB369,Eksplikatsioon!$O370:$AG370),"")),"")</f>
        <v/>
      </c>
      <c r="AL369" s="52" t="str">
        <f>IFERROR(IF($G369=Tabelid!$L$6,$E369*S369,IFERROR($E369*S369/SUM($J369:$AB369)*(Eksplikatsioon!X370)/SUMPRODUCT($J369:$AB369,Eksplikatsioon!$O370:$AG370),"")),"")</f>
        <v/>
      </c>
      <c r="AM369" s="52" t="str">
        <f>IFERROR(IF($G369=Tabelid!$L$6,$E369*T369,IFERROR($E369*T369/SUM($J369:$AB369)*(Eksplikatsioon!Y370)/SUMPRODUCT($J369:$AB369,Eksplikatsioon!$O370:$AG370),"")),"")</f>
        <v/>
      </c>
      <c r="AN369" s="52" t="str">
        <f>IFERROR(IF($G369=Tabelid!$L$6,$E369*U369,IFERROR($E369*U369/SUM($J369:$AB369)*(Eksplikatsioon!Z370)/SUMPRODUCT($J369:$AB369,Eksplikatsioon!$O370:$AG370),"")),"")</f>
        <v/>
      </c>
      <c r="AO369" s="52" t="str">
        <f>IFERROR(IF($G369=Tabelid!$L$6,$E369*V369,IFERROR($E369*V369/SUM($J369:$AB369)*(Eksplikatsioon!AA370)/SUMPRODUCT($J369:$AB369,Eksplikatsioon!$O370:$AG370),"")),"")</f>
        <v/>
      </c>
      <c r="AP369" s="52" t="str">
        <f>IFERROR(IF($G369=Tabelid!$L$6,$E369*W369,IFERROR($E369*W369/SUM($J369:$AB369)*(Eksplikatsioon!AB370)/SUMPRODUCT($J369:$AB369,Eksplikatsioon!$O370:$AG370),"")),"")</f>
        <v/>
      </c>
      <c r="AQ369" s="52" t="str">
        <f>IFERROR(IF($G369=Tabelid!$L$6,$E369*X369,IFERROR($E369*X369/SUM($J369:$AB369)*(Eksplikatsioon!AC370)/SUMPRODUCT($J369:$AB369,Eksplikatsioon!$O370:$AG370),"")),"")</f>
        <v/>
      </c>
      <c r="AR369" s="52" t="str">
        <f>IFERROR(IF($G369=Tabelid!$L$6,$E369*Y369,IFERROR($E369*Y369/SUM($J369:$AB369)*(Eksplikatsioon!AD370)/SUMPRODUCT($J369:$AB369,Eksplikatsioon!$O370:$AG370),"")),"")</f>
        <v/>
      </c>
      <c r="AS369" s="52" t="str">
        <f>IFERROR(IF($G369=Tabelid!$L$6,$E369*Z369,IFERROR($E369*Z369/SUM($J369:$AB369)*(Eksplikatsioon!AE370)/SUMPRODUCT($J369:$AB369,Eksplikatsioon!$O370:$AG370),"")),"")</f>
        <v/>
      </c>
      <c r="AT369" s="52" t="str">
        <f>IFERROR(IF($G369=Tabelid!$L$6,$E369*AA369,IFERROR($E369*AA369/SUM($J369:$AB369)*(Eksplikatsioon!AF370)/SUMPRODUCT($J369:$AB369,Eksplikatsioon!$O370:$AG370),"")),"")</f>
        <v/>
      </c>
      <c r="AU369" s="52" t="str">
        <f>IFERROR(IF($G369=Tabelid!$L$6,$E369*AB369,IFERROR($E369*AB369/SUM($J369:$AB369)*(Eksplikatsioon!AG370)/SUMPRODUCT($J369:$AB369,Eksplikatsioon!$O370:$AG370),"")),"")</f>
        <v/>
      </c>
    </row>
    <row r="370" spans="1:47" x14ac:dyDescent="0.25">
      <c r="A370" s="38" t="str">
        <f>IF(Eksplikatsioon!A371=0,"",Eksplikatsioon!A371)</f>
        <v/>
      </c>
      <c r="B370" s="38" t="str">
        <f>IF(Eksplikatsioon!B371=0,"",Eksplikatsioon!B371)</f>
        <v/>
      </c>
      <c r="C370" s="38" t="str">
        <f>IF(Eksplikatsioon!C371=0,"",Eksplikatsioon!C371)</f>
        <v/>
      </c>
      <c r="D370" s="38" t="str">
        <f>IF(Eksplikatsioon!D371=0,"",Eksplikatsioon!D371)</f>
        <v/>
      </c>
      <c r="E370" s="38" t="str">
        <f>IF(Eksplikatsioon!F371=0,"",Eksplikatsioon!F371)</f>
        <v/>
      </c>
      <c r="F370" s="38" t="str">
        <f>IF(Eksplikatsioon!H371=0,"",Eksplikatsioon!H371)</f>
        <v/>
      </c>
      <c r="G370" s="38" t="str">
        <f>IF(Eksplikatsioon!J371=0,"",Eksplikatsioon!J371)</f>
        <v/>
      </c>
      <c r="H370" s="38" t="str">
        <f>IF(Eksplikatsioon!K371=0,"",Eksplikatsioon!K371)</f>
        <v/>
      </c>
      <c r="I370" s="38" t="str">
        <f>IF(Eksplikatsioon!L371=0,"",Eksplikatsioon!L371)</f>
        <v/>
      </c>
      <c r="J370" s="52"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52"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52"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52"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52"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52"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52"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52"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52"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52"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52"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52"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52"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52"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52"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52"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52"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52"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52"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52" t="str">
        <f>IFERROR(IF($G370=Tabelid!$L$6,$E370*J370,IFERROR($E370*J370/SUM($J370:$AB370)*(Eksplikatsioon!O371)/SUMPRODUCT($J370:$AB370,Eksplikatsioon!$O371:$AG371),"")),"")</f>
        <v/>
      </c>
      <c r="AD370" s="52" t="str">
        <f>IFERROR(IF($G370=Tabelid!$L$6,$E370*K370,IFERROR($E370*K370/SUM($J370:$AB370)*(Eksplikatsioon!P371)/SUMPRODUCT($J370:$AB370,Eksplikatsioon!$O371:$AG371),"")),"")</f>
        <v/>
      </c>
      <c r="AE370" s="52" t="str">
        <f>IFERROR(IF($G370=Tabelid!$L$6,$E370*L370,IFERROR($E370*L370/SUM($J370:$AB370)*(Eksplikatsioon!Q371)/SUMPRODUCT($J370:$AB370,Eksplikatsioon!$O371:$AG371),"")),"")</f>
        <v/>
      </c>
      <c r="AF370" s="52" t="str">
        <f>IFERROR(IF($G370=Tabelid!$L$6,$E370*M370,IFERROR($E370*M370/SUM($J370:$AB370)*(Eksplikatsioon!R371)/SUMPRODUCT($J370:$AB370,Eksplikatsioon!$O371:$AG371),"")),"")</f>
        <v/>
      </c>
      <c r="AG370" s="52" t="str">
        <f>IFERROR(IF($G370=Tabelid!$L$6,$E370*N370,IFERROR($E370*N370/SUM($J370:$AB370)*(Eksplikatsioon!S371)/SUMPRODUCT($J370:$AB370,Eksplikatsioon!$O371:$AG371),"")),"")</f>
        <v/>
      </c>
      <c r="AH370" s="52" t="str">
        <f>IFERROR(IF($G370=Tabelid!$L$6,$E370*O370,IFERROR($E370*O370/SUM($J370:$AB370)*(Eksplikatsioon!T371)/SUMPRODUCT($J370:$AB370,Eksplikatsioon!$O371:$AG371),"")),"")</f>
        <v/>
      </c>
      <c r="AI370" s="52" t="str">
        <f>IFERROR(IF($G370=Tabelid!$L$6,$E370*P370,IFERROR($E370*P370/SUM($J370:$AB370)*(Eksplikatsioon!U371)/SUMPRODUCT($J370:$AB370,Eksplikatsioon!$O371:$AG371),"")),"")</f>
        <v/>
      </c>
      <c r="AJ370" s="52" t="str">
        <f>IFERROR(IF($G370=Tabelid!$L$6,$E370*Q370,IFERROR($E370*Q370/SUM($J370:$AB370)*(Eksplikatsioon!V371)/SUMPRODUCT($J370:$AB370,Eksplikatsioon!$O371:$AG371),"")),"")</f>
        <v/>
      </c>
      <c r="AK370" s="52" t="str">
        <f>IFERROR(IF($G370=Tabelid!$L$6,$E370*R370,IFERROR($E370*R370/SUM($J370:$AB370)*(Eksplikatsioon!W371)/SUMPRODUCT($J370:$AB370,Eksplikatsioon!$O371:$AG371),"")),"")</f>
        <v/>
      </c>
      <c r="AL370" s="52" t="str">
        <f>IFERROR(IF($G370=Tabelid!$L$6,$E370*S370,IFERROR($E370*S370/SUM($J370:$AB370)*(Eksplikatsioon!X371)/SUMPRODUCT($J370:$AB370,Eksplikatsioon!$O371:$AG371),"")),"")</f>
        <v/>
      </c>
      <c r="AM370" s="52" t="str">
        <f>IFERROR(IF($G370=Tabelid!$L$6,$E370*T370,IFERROR($E370*T370/SUM($J370:$AB370)*(Eksplikatsioon!Y371)/SUMPRODUCT($J370:$AB370,Eksplikatsioon!$O371:$AG371),"")),"")</f>
        <v/>
      </c>
      <c r="AN370" s="52" t="str">
        <f>IFERROR(IF($G370=Tabelid!$L$6,$E370*U370,IFERROR($E370*U370/SUM($J370:$AB370)*(Eksplikatsioon!Z371)/SUMPRODUCT($J370:$AB370,Eksplikatsioon!$O371:$AG371),"")),"")</f>
        <v/>
      </c>
      <c r="AO370" s="52" t="str">
        <f>IFERROR(IF($G370=Tabelid!$L$6,$E370*V370,IFERROR($E370*V370/SUM($J370:$AB370)*(Eksplikatsioon!AA371)/SUMPRODUCT($J370:$AB370,Eksplikatsioon!$O371:$AG371),"")),"")</f>
        <v/>
      </c>
      <c r="AP370" s="52" t="str">
        <f>IFERROR(IF($G370=Tabelid!$L$6,$E370*W370,IFERROR($E370*W370/SUM($J370:$AB370)*(Eksplikatsioon!AB371)/SUMPRODUCT($J370:$AB370,Eksplikatsioon!$O371:$AG371),"")),"")</f>
        <v/>
      </c>
      <c r="AQ370" s="52" t="str">
        <f>IFERROR(IF($G370=Tabelid!$L$6,$E370*X370,IFERROR($E370*X370/SUM($J370:$AB370)*(Eksplikatsioon!AC371)/SUMPRODUCT($J370:$AB370,Eksplikatsioon!$O371:$AG371),"")),"")</f>
        <v/>
      </c>
      <c r="AR370" s="52" t="str">
        <f>IFERROR(IF($G370=Tabelid!$L$6,$E370*Y370,IFERROR($E370*Y370/SUM($J370:$AB370)*(Eksplikatsioon!AD371)/SUMPRODUCT($J370:$AB370,Eksplikatsioon!$O371:$AG371),"")),"")</f>
        <v/>
      </c>
      <c r="AS370" s="52" t="str">
        <f>IFERROR(IF($G370=Tabelid!$L$6,$E370*Z370,IFERROR($E370*Z370/SUM($J370:$AB370)*(Eksplikatsioon!AE371)/SUMPRODUCT($J370:$AB370,Eksplikatsioon!$O371:$AG371),"")),"")</f>
        <v/>
      </c>
      <c r="AT370" s="52" t="str">
        <f>IFERROR(IF($G370=Tabelid!$L$6,$E370*AA370,IFERROR($E370*AA370/SUM($J370:$AB370)*(Eksplikatsioon!AF371)/SUMPRODUCT($J370:$AB370,Eksplikatsioon!$O371:$AG371),"")),"")</f>
        <v/>
      </c>
      <c r="AU370" s="52" t="str">
        <f>IFERROR(IF($G370=Tabelid!$L$6,$E370*AB370,IFERROR($E370*AB370/SUM($J370:$AB370)*(Eksplikatsioon!AG371)/SUMPRODUCT($J370:$AB370,Eksplikatsioon!$O371:$AG371),"")),"")</f>
        <v/>
      </c>
    </row>
    <row r="371" spans="1:47" x14ac:dyDescent="0.25">
      <c r="A371" s="38" t="str">
        <f>IF(Eksplikatsioon!A372=0,"",Eksplikatsioon!A372)</f>
        <v/>
      </c>
      <c r="B371" s="38" t="str">
        <f>IF(Eksplikatsioon!B372=0,"",Eksplikatsioon!B372)</f>
        <v/>
      </c>
      <c r="C371" s="38" t="str">
        <f>IF(Eksplikatsioon!C372=0,"",Eksplikatsioon!C372)</f>
        <v/>
      </c>
      <c r="D371" s="38" t="str">
        <f>IF(Eksplikatsioon!D372=0,"",Eksplikatsioon!D372)</f>
        <v/>
      </c>
      <c r="E371" s="38" t="str">
        <f>IF(Eksplikatsioon!F372=0,"",Eksplikatsioon!F372)</f>
        <v/>
      </c>
      <c r="F371" s="38" t="str">
        <f>IF(Eksplikatsioon!H372=0,"",Eksplikatsioon!H372)</f>
        <v/>
      </c>
      <c r="G371" s="38" t="str">
        <f>IF(Eksplikatsioon!J372=0,"",Eksplikatsioon!J372)</f>
        <v/>
      </c>
      <c r="H371" s="38" t="str">
        <f>IF(Eksplikatsioon!K372=0,"",Eksplikatsioon!K372)</f>
        <v/>
      </c>
      <c r="I371" s="38" t="str">
        <f>IF(Eksplikatsioon!L372=0,"",Eksplikatsioon!L372)</f>
        <v/>
      </c>
      <c r="J371" s="52"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52"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52"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52"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52"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52"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52"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52"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52"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52"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52"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52"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52"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52"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52"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52"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52"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52"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52"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52" t="str">
        <f>IFERROR(IF($G371=Tabelid!$L$6,$E371*J371,IFERROR($E371*J371/SUM($J371:$AB371)*(Eksplikatsioon!O372)/SUMPRODUCT($J371:$AB371,Eksplikatsioon!$O372:$AG372),"")),"")</f>
        <v/>
      </c>
      <c r="AD371" s="52" t="str">
        <f>IFERROR(IF($G371=Tabelid!$L$6,$E371*K371,IFERROR($E371*K371/SUM($J371:$AB371)*(Eksplikatsioon!P372)/SUMPRODUCT($J371:$AB371,Eksplikatsioon!$O372:$AG372),"")),"")</f>
        <v/>
      </c>
      <c r="AE371" s="52" t="str">
        <f>IFERROR(IF($G371=Tabelid!$L$6,$E371*L371,IFERROR($E371*L371/SUM($J371:$AB371)*(Eksplikatsioon!Q372)/SUMPRODUCT($J371:$AB371,Eksplikatsioon!$O372:$AG372),"")),"")</f>
        <v/>
      </c>
      <c r="AF371" s="52" t="str">
        <f>IFERROR(IF($G371=Tabelid!$L$6,$E371*M371,IFERROR($E371*M371/SUM($J371:$AB371)*(Eksplikatsioon!R372)/SUMPRODUCT($J371:$AB371,Eksplikatsioon!$O372:$AG372),"")),"")</f>
        <v/>
      </c>
      <c r="AG371" s="52" t="str">
        <f>IFERROR(IF($G371=Tabelid!$L$6,$E371*N371,IFERROR($E371*N371/SUM($J371:$AB371)*(Eksplikatsioon!S372)/SUMPRODUCT($J371:$AB371,Eksplikatsioon!$O372:$AG372),"")),"")</f>
        <v/>
      </c>
      <c r="AH371" s="52" t="str">
        <f>IFERROR(IF($G371=Tabelid!$L$6,$E371*O371,IFERROR($E371*O371/SUM($J371:$AB371)*(Eksplikatsioon!T372)/SUMPRODUCT($J371:$AB371,Eksplikatsioon!$O372:$AG372),"")),"")</f>
        <v/>
      </c>
      <c r="AI371" s="52" t="str">
        <f>IFERROR(IF($G371=Tabelid!$L$6,$E371*P371,IFERROR($E371*P371/SUM($J371:$AB371)*(Eksplikatsioon!U372)/SUMPRODUCT($J371:$AB371,Eksplikatsioon!$O372:$AG372),"")),"")</f>
        <v/>
      </c>
      <c r="AJ371" s="52" t="str">
        <f>IFERROR(IF($G371=Tabelid!$L$6,$E371*Q371,IFERROR($E371*Q371/SUM($J371:$AB371)*(Eksplikatsioon!V372)/SUMPRODUCT($J371:$AB371,Eksplikatsioon!$O372:$AG372),"")),"")</f>
        <v/>
      </c>
      <c r="AK371" s="52" t="str">
        <f>IFERROR(IF($G371=Tabelid!$L$6,$E371*R371,IFERROR($E371*R371/SUM($J371:$AB371)*(Eksplikatsioon!W372)/SUMPRODUCT($J371:$AB371,Eksplikatsioon!$O372:$AG372),"")),"")</f>
        <v/>
      </c>
      <c r="AL371" s="52" t="str">
        <f>IFERROR(IF($G371=Tabelid!$L$6,$E371*S371,IFERROR($E371*S371/SUM($J371:$AB371)*(Eksplikatsioon!X372)/SUMPRODUCT($J371:$AB371,Eksplikatsioon!$O372:$AG372),"")),"")</f>
        <v/>
      </c>
      <c r="AM371" s="52" t="str">
        <f>IFERROR(IF($G371=Tabelid!$L$6,$E371*T371,IFERROR($E371*T371/SUM($J371:$AB371)*(Eksplikatsioon!Y372)/SUMPRODUCT($J371:$AB371,Eksplikatsioon!$O372:$AG372),"")),"")</f>
        <v/>
      </c>
      <c r="AN371" s="52" t="str">
        <f>IFERROR(IF($G371=Tabelid!$L$6,$E371*U371,IFERROR($E371*U371/SUM($J371:$AB371)*(Eksplikatsioon!Z372)/SUMPRODUCT($J371:$AB371,Eksplikatsioon!$O372:$AG372),"")),"")</f>
        <v/>
      </c>
      <c r="AO371" s="52" t="str">
        <f>IFERROR(IF($G371=Tabelid!$L$6,$E371*V371,IFERROR($E371*V371/SUM($J371:$AB371)*(Eksplikatsioon!AA372)/SUMPRODUCT($J371:$AB371,Eksplikatsioon!$O372:$AG372),"")),"")</f>
        <v/>
      </c>
      <c r="AP371" s="52" t="str">
        <f>IFERROR(IF($G371=Tabelid!$L$6,$E371*W371,IFERROR($E371*W371/SUM($J371:$AB371)*(Eksplikatsioon!AB372)/SUMPRODUCT($J371:$AB371,Eksplikatsioon!$O372:$AG372),"")),"")</f>
        <v/>
      </c>
      <c r="AQ371" s="52" t="str">
        <f>IFERROR(IF($G371=Tabelid!$L$6,$E371*X371,IFERROR($E371*X371/SUM($J371:$AB371)*(Eksplikatsioon!AC372)/SUMPRODUCT($J371:$AB371,Eksplikatsioon!$O372:$AG372),"")),"")</f>
        <v/>
      </c>
      <c r="AR371" s="52" t="str">
        <f>IFERROR(IF($G371=Tabelid!$L$6,$E371*Y371,IFERROR($E371*Y371/SUM($J371:$AB371)*(Eksplikatsioon!AD372)/SUMPRODUCT($J371:$AB371,Eksplikatsioon!$O372:$AG372),"")),"")</f>
        <v/>
      </c>
      <c r="AS371" s="52" t="str">
        <f>IFERROR(IF($G371=Tabelid!$L$6,$E371*Z371,IFERROR($E371*Z371/SUM($J371:$AB371)*(Eksplikatsioon!AE372)/SUMPRODUCT($J371:$AB371,Eksplikatsioon!$O372:$AG372),"")),"")</f>
        <v/>
      </c>
      <c r="AT371" s="52" t="str">
        <f>IFERROR(IF($G371=Tabelid!$L$6,$E371*AA371,IFERROR($E371*AA371/SUM($J371:$AB371)*(Eksplikatsioon!AF372)/SUMPRODUCT($J371:$AB371,Eksplikatsioon!$O372:$AG372),"")),"")</f>
        <v/>
      </c>
      <c r="AU371" s="52" t="str">
        <f>IFERROR(IF($G371=Tabelid!$L$6,$E371*AB371,IFERROR($E371*AB371/SUM($J371:$AB371)*(Eksplikatsioon!AG372)/SUMPRODUCT($J371:$AB371,Eksplikatsioon!$O372:$AG372),"")),"")</f>
        <v/>
      </c>
    </row>
    <row r="372" spans="1:47" x14ac:dyDescent="0.25">
      <c r="A372" s="38" t="str">
        <f>IF(Eksplikatsioon!A373=0,"",Eksplikatsioon!A373)</f>
        <v/>
      </c>
      <c r="B372" s="38" t="str">
        <f>IF(Eksplikatsioon!B373=0,"",Eksplikatsioon!B373)</f>
        <v/>
      </c>
      <c r="C372" s="38" t="str">
        <f>IF(Eksplikatsioon!C373=0,"",Eksplikatsioon!C373)</f>
        <v/>
      </c>
      <c r="D372" s="38" t="str">
        <f>IF(Eksplikatsioon!D373=0,"",Eksplikatsioon!D373)</f>
        <v/>
      </c>
      <c r="E372" s="38" t="str">
        <f>IF(Eksplikatsioon!F373=0,"",Eksplikatsioon!F373)</f>
        <v/>
      </c>
      <c r="F372" s="38" t="str">
        <f>IF(Eksplikatsioon!H373=0,"",Eksplikatsioon!H373)</f>
        <v/>
      </c>
      <c r="G372" s="38" t="str">
        <f>IF(Eksplikatsioon!J373=0,"",Eksplikatsioon!J373)</f>
        <v/>
      </c>
      <c r="H372" s="38" t="str">
        <f>IF(Eksplikatsioon!K373=0,"",Eksplikatsioon!K373)</f>
        <v/>
      </c>
      <c r="I372" s="38" t="str">
        <f>IF(Eksplikatsioon!L373=0,"",Eksplikatsioon!L373)</f>
        <v/>
      </c>
      <c r="J372" s="52"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52"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52"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52"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52"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52"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52"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52"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52"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52"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52"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52"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52"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52"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52"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52"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52"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52"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52"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52" t="str">
        <f>IFERROR(IF($G372=Tabelid!$L$6,$E372*J372,IFERROR($E372*J372/SUM($J372:$AB372)*(Eksplikatsioon!O373)/SUMPRODUCT($J372:$AB372,Eksplikatsioon!$O373:$AG373),"")),"")</f>
        <v/>
      </c>
      <c r="AD372" s="52" t="str">
        <f>IFERROR(IF($G372=Tabelid!$L$6,$E372*K372,IFERROR($E372*K372/SUM($J372:$AB372)*(Eksplikatsioon!P373)/SUMPRODUCT($J372:$AB372,Eksplikatsioon!$O373:$AG373),"")),"")</f>
        <v/>
      </c>
      <c r="AE372" s="52" t="str">
        <f>IFERROR(IF($G372=Tabelid!$L$6,$E372*L372,IFERROR($E372*L372/SUM($J372:$AB372)*(Eksplikatsioon!Q373)/SUMPRODUCT($J372:$AB372,Eksplikatsioon!$O373:$AG373),"")),"")</f>
        <v/>
      </c>
      <c r="AF372" s="52" t="str">
        <f>IFERROR(IF($G372=Tabelid!$L$6,$E372*M372,IFERROR($E372*M372/SUM($J372:$AB372)*(Eksplikatsioon!R373)/SUMPRODUCT($J372:$AB372,Eksplikatsioon!$O373:$AG373),"")),"")</f>
        <v/>
      </c>
      <c r="AG372" s="52" t="str">
        <f>IFERROR(IF($G372=Tabelid!$L$6,$E372*N372,IFERROR($E372*N372/SUM($J372:$AB372)*(Eksplikatsioon!S373)/SUMPRODUCT($J372:$AB372,Eksplikatsioon!$O373:$AG373),"")),"")</f>
        <v/>
      </c>
      <c r="AH372" s="52" t="str">
        <f>IFERROR(IF($G372=Tabelid!$L$6,$E372*O372,IFERROR($E372*O372/SUM($J372:$AB372)*(Eksplikatsioon!T373)/SUMPRODUCT($J372:$AB372,Eksplikatsioon!$O373:$AG373),"")),"")</f>
        <v/>
      </c>
      <c r="AI372" s="52" t="str">
        <f>IFERROR(IF($G372=Tabelid!$L$6,$E372*P372,IFERROR($E372*P372/SUM($J372:$AB372)*(Eksplikatsioon!U373)/SUMPRODUCT($J372:$AB372,Eksplikatsioon!$O373:$AG373),"")),"")</f>
        <v/>
      </c>
      <c r="AJ372" s="52" t="str">
        <f>IFERROR(IF($G372=Tabelid!$L$6,$E372*Q372,IFERROR($E372*Q372/SUM($J372:$AB372)*(Eksplikatsioon!V373)/SUMPRODUCT($J372:$AB372,Eksplikatsioon!$O373:$AG373),"")),"")</f>
        <v/>
      </c>
      <c r="AK372" s="52" t="str">
        <f>IFERROR(IF($G372=Tabelid!$L$6,$E372*R372,IFERROR($E372*R372/SUM($J372:$AB372)*(Eksplikatsioon!W373)/SUMPRODUCT($J372:$AB372,Eksplikatsioon!$O373:$AG373),"")),"")</f>
        <v/>
      </c>
      <c r="AL372" s="52" t="str">
        <f>IFERROR(IF($G372=Tabelid!$L$6,$E372*S372,IFERROR($E372*S372/SUM($J372:$AB372)*(Eksplikatsioon!X373)/SUMPRODUCT($J372:$AB372,Eksplikatsioon!$O373:$AG373),"")),"")</f>
        <v/>
      </c>
      <c r="AM372" s="52" t="str">
        <f>IFERROR(IF($G372=Tabelid!$L$6,$E372*T372,IFERROR($E372*T372/SUM($J372:$AB372)*(Eksplikatsioon!Y373)/SUMPRODUCT($J372:$AB372,Eksplikatsioon!$O373:$AG373),"")),"")</f>
        <v/>
      </c>
      <c r="AN372" s="52" t="str">
        <f>IFERROR(IF($G372=Tabelid!$L$6,$E372*U372,IFERROR($E372*U372/SUM($J372:$AB372)*(Eksplikatsioon!Z373)/SUMPRODUCT($J372:$AB372,Eksplikatsioon!$O373:$AG373),"")),"")</f>
        <v/>
      </c>
      <c r="AO372" s="52" t="str">
        <f>IFERROR(IF($G372=Tabelid!$L$6,$E372*V372,IFERROR($E372*V372/SUM($J372:$AB372)*(Eksplikatsioon!AA373)/SUMPRODUCT($J372:$AB372,Eksplikatsioon!$O373:$AG373),"")),"")</f>
        <v/>
      </c>
      <c r="AP372" s="52" t="str">
        <f>IFERROR(IF($G372=Tabelid!$L$6,$E372*W372,IFERROR($E372*W372/SUM($J372:$AB372)*(Eksplikatsioon!AB373)/SUMPRODUCT($J372:$AB372,Eksplikatsioon!$O373:$AG373),"")),"")</f>
        <v/>
      </c>
      <c r="AQ372" s="52" t="str">
        <f>IFERROR(IF($G372=Tabelid!$L$6,$E372*X372,IFERROR($E372*X372/SUM($J372:$AB372)*(Eksplikatsioon!AC373)/SUMPRODUCT($J372:$AB372,Eksplikatsioon!$O373:$AG373),"")),"")</f>
        <v/>
      </c>
      <c r="AR372" s="52" t="str">
        <f>IFERROR(IF($G372=Tabelid!$L$6,$E372*Y372,IFERROR($E372*Y372/SUM($J372:$AB372)*(Eksplikatsioon!AD373)/SUMPRODUCT($J372:$AB372,Eksplikatsioon!$O373:$AG373),"")),"")</f>
        <v/>
      </c>
      <c r="AS372" s="52" t="str">
        <f>IFERROR(IF($G372=Tabelid!$L$6,$E372*Z372,IFERROR($E372*Z372/SUM($J372:$AB372)*(Eksplikatsioon!AE373)/SUMPRODUCT($J372:$AB372,Eksplikatsioon!$O373:$AG373),"")),"")</f>
        <v/>
      </c>
      <c r="AT372" s="52" t="str">
        <f>IFERROR(IF($G372=Tabelid!$L$6,$E372*AA372,IFERROR($E372*AA372/SUM($J372:$AB372)*(Eksplikatsioon!AF373)/SUMPRODUCT($J372:$AB372,Eksplikatsioon!$O373:$AG373),"")),"")</f>
        <v/>
      </c>
      <c r="AU372" s="52" t="str">
        <f>IFERROR(IF($G372=Tabelid!$L$6,$E372*AB372,IFERROR($E372*AB372/SUM($J372:$AB372)*(Eksplikatsioon!AG373)/SUMPRODUCT($J372:$AB372,Eksplikatsioon!$O373:$AG373),"")),"")</f>
        <v/>
      </c>
    </row>
    <row r="373" spans="1:47" x14ac:dyDescent="0.25">
      <c r="A373" s="38" t="str">
        <f>IF(Eksplikatsioon!A374=0,"",Eksplikatsioon!A374)</f>
        <v/>
      </c>
      <c r="B373" s="38" t="str">
        <f>IF(Eksplikatsioon!B374=0,"",Eksplikatsioon!B374)</f>
        <v/>
      </c>
      <c r="C373" s="38" t="str">
        <f>IF(Eksplikatsioon!C374=0,"",Eksplikatsioon!C374)</f>
        <v/>
      </c>
      <c r="D373" s="38" t="str">
        <f>IF(Eksplikatsioon!D374=0,"",Eksplikatsioon!D374)</f>
        <v/>
      </c>
      <c r="E373" s="38" t="str">
        <f>IF(Eksplikatsioon!F374=0,"",Eksplikatsioon!F374)</f>
        <v/>
      </c>
      <c r="F373" s="38" t="str">
        <f>IF(Eksplikatsioon!H374=0,"",Eksplikatsioon!H374)</f>
        <v/>
      </c>
      <c r="G373" s="38" t="str">
        <f>IF(Eksplikatsioon!J374=0,"",Eksplikatsioon!J374)</f>
        <v/>
      </c>
      <c r="H373" s="38" t="str">
        <f>IF(Eksplikatsioon!K374=0,"",Eksplikatsioon!K374)</f>
        <v/>
      </c>
      <c r="I373" s="38" t="str">
        <f>IF(Eksplikatsioon!L374=0,"",Eksplikatsioon!L374)</f>
        <v/>
      </c>
      <c r="J373" s="52"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52"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52"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52"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52"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52"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52"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52"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52"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52"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52"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52"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52"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52"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52"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52"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52"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52"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52"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52" t="str">
        <f>IFERROR(IF($G373=Tabelid!$L$6,$E373*J373,IFERROR($E373*J373/SUM($J373:$AB373)*(Eksplikatsioon!O374)/SUMPRODUCT($J373:$AB373,Eksplikatsioon!$O374:$AG374),"")),"")</f>
        <v/>
      </c>
      <c r="AD373" s="52" t="str">
        <f>IFERROR(IF($G373=Tabelid!$L$6,$E373*K373,IFERROR($E373*K373/SUM($J373:$AB373)*(Eksplikatsioon!P374)/SUMPRODUCT($J373:$AB373,Eksplikatsioon!$O374:$AG374),"")),"")</f>
        <v/>
      </c>
      <c r="AE373" s="52" t="str">
        <f>IFERROR(IF($G373=Tabelid!$L$6,$E373*L373,IFERROR($E373*L373/SUM($J373:$AB373)*(Eksplikatsioon!Q374)/SUMPRODUCT($J373:$AB373,Eksplikatsioon!$O374:$AG374),"")),"")</f>
        <v/>
      </c>
      <c r="AF373" s="52" t="str">
        <f>IFERROR(IF($G373=Tabelid!$L$6,$E373*M373,IFERROR($E373*M373/SUM($J373:$AB373)*(Eksplikatsioon!R374)/SUMPRODUCT($J373:$AB373,Eksplikatsioon!$O374:$AG374),"")),"")</f>
        <v/>
      </c>
      <c r="AG373" s="52" t="str">
        <f>IFERROR(IF($G373=Tabelid!$L$6,$E373*N373,IFERROR($E373*N373/SUM($J373:$AB373)*(Eksplikatsioon!S374)/SUMPRODUCT($J373:$AB373,Eksplikatsioon!$O374:$AG374),"")),"")</f>
        <v/>
      </c>
      <c r="AH373" s="52" t="str">
        <f>IFERROR(IF($G373=Tabelid!$L$6,$E373*O373,IFERROR($E373*O373/SUM($J373:$AB373)*(Eksplikatsioon!T374)/SUMPRODUCT($J373:$AB373,Eksplikatsioon!$O374:$AG374),"")),"")</f>
        <v/>
      </c>
      <c r="AI373" s="52" t="str">
        <f>IFERROR(IF($G373=Tabelid!$L$6,$E373*P373,IFERROR($E373*P373/SUM($J373:$AB373)*(Eksplikatsioon!U374)/SUMPRODUCT($J373:$AB373,Eksplikatsioon!$O374:$AG374),"")),"")</f>
        <v/>
      </c>
      <c r="AJ373" s="52" t="str">
        <f>IFERROR(IF($G373=Tabelid!$L$6,$E373*Q373,IFERROR($E373*Q373/SUM($J373:$AB373)*(Eksplikatsioon!V374)/SUMPRODUCT($J373:$AB373,Eksplikatsioon!$O374:$AG374),"")),"")</f>
        <v/>
      </c>
      <c r="AK373" s="52" t="str">
        <f>IFERROR(IF($G373=Tabelid!$L$6,$E373*R373,IFERROR($E373*R373/SUM($J373:$AB373)*(Eksplikatsioon!W374)/SUMPRODUCT($J373:$AB373,Eksplikatsioon!$O374:$AG374),"")),"")</f>
        <v/>
      </c>
      <c r="AL373" s="52" t="str">
        <f>IFERROR(IF($G373=Tabelid!$L$6,$E373*S373,IFERROR($E373*S373/SUM($J373:$AB373)*(Eksplikatsioon!X374)/SUMPRODUCT($J373:$AB373,Eksplikatsioon!$O374:$AG374),"")),"")</f>
        <v/>
      </c>
      <c r="AM373" s="52" t="str">
        <f>IFERROR(IF($G373=Tabelid!$L$6,$E373*T373,IFERROR($E373*T373/SUM($J373:$AB373)*(Eksplikatsioon!Y374)/SUMPRODUCT($J373:$AB373,Eksplikatsioon!$O374:$AG374),"")),"")</f>
        <v/>
      </c>
      <c r="AN373" s="52" t="str">
        <f>IFERROR(IF($G373=Tabelid!$L$6,$E373*U373,IFERROR($E373*U373/SUM($J373:$AB373)*(Eksplikatsioon!Z374)/SUMPRODUCT($J373:$AB373,Eksplikatsioon!$O374:$AG374),"")),"")</f>
        <v/>
      </c>
      <c r="AO373" s="52" t="str">
        <f>IFERROR(IF($G373=Tabelid!$L$6,$E373*V373,IFERROR($E373*V373/SUM($J373:$AB373)*(Eksplikatsioon!AA374)/SUMPRODUCT($J373:$AB373,Eksplikatsioon!$O374:$AG374),"")),"")</f>
        <v/>
      </c>
      <c r="AP373" s="52" t="str">
        <f>IFERROR(IF($G373=Tabelid!$L$6,$E373*W373,IFERROR($E373*W373/SUM($J373:$AB373)*(Eksplikatsioon!AB374)/SUMPRODUCT($J373:$AB373,Eksplikatsioon!$O374:$AG374),"")),"")</f>
        <v/>
      </c>
      <c r="AQ373" s="52" t="str">
        <f>IFERROR(IF($G373=Tabelid!$L$6,$E373*X373,IFERROR($E373*X373/SUM($J373:$AB373)*(Eksplikatsioon!AC374)/SUMPRODUCT($J373:$AB373,Eksplikatsioon!$O374:$AG374),"")),"")</f>
        <v/>
      </c>
      <c r="AR373" s="52" t="str">
        <f>IFERROR(IF($G373=Tabelid!$L$6,$E373*Y373,IFERROR($E373*Y373/SUM($J373:$AB373)*(Eksplikatsioon!AD374)/SUMPRODUCT($J373:$AB373,Eksplikatsioon!$O374:$AG374),"")),"")</f>
        <v/>
      </c>
      <c r="AS373" s="52" t="str">
        <f>IFERROR(IF($G373=Tabelid!$L$6,$E373*Z373,IFERROR($E373*Z373/SUM($J373:$AB373)*(Eksplikatsioon!AE374)/SUMPRODUCT($J373:$AB373,Eksplikatsioon!$O374:$AG374),"")),"")</f>
        <v/>
      </c>
      <c r="AT373" s="52" t="str">
        <f>IFERROR(IF($G373=Tabelid!$L$6,$E373*AA373,IFERROR($E373*AA373/SUM($J373:$AB373)*(Eksplikatsioon!AF374)/SUMPRODUCT($J373:$AB373,Eksplikatsioon!$O374:$AG374),"")),"")</f>
        <v/>
      </c>
      <c r="AU373" s="52" t="str">
        <f>IFERROR(IF($G373=Tabelid!$L$6,$E373*AB373,IFERROR($E373*AB373/SUM($J373:$AB373)*(Eksplikatsioon!AG374)/SUMPRODUCT($J373:$AB373,Eksplikatsioon!$O374:$AG374),"")),"")</f>
        <v/>
      </c>
    </row>
    <row r="374" spans="1:47" x14ac:dyDescent="0.25">
      <c r="A374" s="38" t="str">
        <f>IF(Eksplikatsioon!A375=0,"",Eksplikatsioon!A375)</f>
        <v/>
      </c>
      <c r="B374" s="38" t="str">
        <f>IF(Eksplikatsioon!B375=0,"",Eksplikatsioon!B375)</f>
        <v/>
      </c>
      <c r="C374" s="38" t="str">
        <f>IF(Eksplikatsioon!C375=0,"",Eksplikatsioon!C375)</f>
        <v/>
      </c>
      <c r="D374" s="38" t="str">
        <f>IF(Eksplikatsioon!D375=0,"",Eksplikatsioon!D375)</f>
        <v/>
      </c>
      <c r="E374" s="38" t="str">
        <f>IF(Eksplikatsioon!F375=0,"",Eksplikatsioon!F375)</f>
        <v/>
      </c>
      <c r="F374" s="38" t="str">
        <f>IF(Eksplikatsioon!H375=0,"",Eksplikatsioon!H375)</f>
        <v/>
      </c>
      <c r="G374" s="38" t="str">
        <f>IF(Eksplikatsioon!J375=0,"",Eksplikatsioon!J375)</f>
        <v/>
      </c>
      <c r="H374" s="38" t="str">
        <f>IF(Eksplikatsioon!K375=0,"",Eksplikatsioon!K375)</f>
        <v/>
      </c>
      <c r="I374" s="38" t="str">
        <f>IF(Eksplikatsioon!L375=0,"",Eksplikatsioon!L375)</f>
        <v/>
      </c>
      <c r="J374" s="52"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52"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52"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52"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52"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52"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52"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52"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52"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52"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52"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52"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52"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52"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52"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52"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52"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52"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52"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52" t="str">
        <f>IFERROR(IF($G374=Tabelid!$L$6,$E374*J374,IFERROR($E374*J374/SUM($J374:$AB374)*(Eksplikatsioon!O375)/SUMPRODUCT($J374:$AB374,Eksplikatsioon!$O375:$AG375),"")),"")</f>
        <v/>
      </c>
      <c r="AD374" s="52" t="str">
        <f>IFERROR(IF($G374=Tabelid!$L$6,$E374*K374,IFERROR($E374*K374/SUM($J374:$AB374)*(Eksplikatsioon!P375)/SUMPRODUCT($J374:$AB374,Eksplikatsioon!$O375:$AG375),"")),"")</f>
        <v/>
      </c>
      <c r="AE374" s="52" t="str">
        <f>IFERROR(IF($G374=Tabelid!$L$6,$E374*L374,IFERROR($E374*L374/SUM($J374:$AB374)*(Eksplikatsioon!Q375)/SUMPRODUCT($J374:$AB374,Eksplikatsioon!$O375:$AG375),"")),"")</f>
        <v/>
      </c>
      <c r="AF374" s="52" t="str">
        <f>IFERROR(IF($G374=Tabelid!$L$6,$E374*M374,IFERROR($E374*M374/SUM($J374:$AB374)*(Eksplikatsioon!R375)/SUMPRODUCT($J374:$AB374,Eksplikatsioon!$O375:$AG375),"")),"")</f>
        <v/>
      </c>
      <c r="AG374" s="52" t="str">
        <f>IFERROR(IF($G374=Tabelid!$L$6,$E374*N374,IFERROR($E374*N374/SUM($J374:$AB374)*(Eksplikatsioon!S375)/SUMPRODUCT($J374:$AB374,Eksplikatsioon!$O375:$AG375),"")),"")</f>
        <v/>
      </c>
      <c r="AH374" s="52" t="str">
        <f>IFERROR(IF($G374=Tabelid!$L$6,$E374*O374,IFERROR($E374*O374/SUM($J374:$AB374)*(Eksplikatsioon!T375)/SUMPRODUCT($J374:$AB374,Eksplikatsioon!$O375:$AG375),"")),"")</f>
        <v/>
      </c>
      <c r="AI374" s="52" t="str">
        <f>IFERROR(IF($G374=Tabelid!$L$6,$E374*P374,IFERROR($E374*P374/SUM($J374:$AB374)*(Eksplikatsioon!U375)/SUMPRODUCT($J374:$AB374,Eksplikatsioon!$O375:$AG375),"")),"")</f>
        <v/>
      </c>
      <c r="AJ374" s="52" t="str">
        <f>IFERROR(IF($G374=Tabelid!$L$6,$E374*Q374,IFERROR($E374*Q374/SUM($J374:$AB374)*(Eksplikatsioon!V375)/SUMPRODUCT($J374:$AB374,Eksplikatsioon!$O375:$AG375),"")),"")</f>
        <v/>
      </c>
      <c r="AK374" s="52" t="str">
        <f>IFERROR(IF($G374=Tabelid!$L$6,$E374*R374,IFERROR($E374*R374/SUM($J374:$AB374)*(Eksplikatsioon!W375)/SUMPRODUCT($J374:$AB374,Eksplikatsioon!$O375:$AG375),"")),"")</f>
        <v/>
      </c>
      <c r="AL374" s="52" t="str">
        <f>IFERROR(IF($G374=Tabelid!$L$6,$E374*S374,IFERROR($E374*S374/SUM($J374:$AB374)*(Eksplikatsioon!X375)/SUMPRODUCT($J374:$AB374,Eksplikatsioon!$O375:$AG375),"")),"")</f>
        <v/>
      </c>
      <c r="AM374" s="52" t="str">
        <f>IFERROR(IF($G374=Tabelid!$L$6,$E374*T374,IFERROR($E374*T374/SUM($J374:$AB374)*(Eksplikatsioon!Y375)/SUMPRODUCT($J374:$AB374,Eksplikatsioon!$O375:$AG375),"")),"")</f>
        <v/>
      </c>
      <c r="AN374" s="52" t="str">
        <f>IFERROR(IF($G374=Tabelid!$L$6,$E374*U374,IFERROR($E374*U374/SUM($J374:$AB374)*(Eksplikatsioon!Z375)/SUMPRODUCT($J374:$AB374,Eksplikatsioon!$O375:$AG375),"")),"")</f>
        <v/>
      </c>
      <c r="AO374" s="52" t="str">
        <f>IFERROR(IF($G374=Tabelid!$L$6,$E374*V374,IFERROR($E374*V374/SUM($J374:$AB374)*(Eksplikatsioon!AA375)/SUMPRODUCT($J374:$AB374,Eksplikatsioon!$O375:$AG375),"")),"")</f>
        <v/>
      </c>
      <c r="AP374" s="52" t="str">
        <f>IFERROR(IF($G374=Tabelid!$L$6,$E374*W374,IFERROR($E374*W374/SUM($J374:$AB374)*(Eksplikatsioon!AB375)/SUMPRODUCT($J374:$AB374,Eksplikatsioon!$O375:$AG375),"")),"")</f>
        <v/>
      </c>
      <c r="AQ374" s="52" t="str">
        <f>IFERROR(IF($G374=Tabelid!$L$6,$E374*X374,IFERROR($E374*X374/SUM($J374:$AB374)*(Eksplikatsioon!AC375)/SUMPRODUCT($J374:$AB374,Eksplikatsioon!$O375:$AG375),"")),"")</f>
        <v/>
      </c>
      <c r="AR374" s="52" t="str">
        <f>IFERROR(IF($G374=Tabelid!$L$6,$E374*Y374,IFERROR($E374*Y374/SUM($J374:$AB374)*(Eksplikatsioon!AD375)/SUMPRODUCT($J374:$AB374,Eksplikatsioon!$O375:$AG375),"")),"")</f>
        <v/>
      </c>
      <c r="AS374" s="52" t="str">
        <f>IFERROR(IF($G374=Tabelid!$L$6,$E374*Z374,IFERROR($E374*Z374/SUM($J374:$AB374)*(Eksplikatsioon!AE375)/SUMPRODUCT($J374:$AB374,Eksplikatsioon!$O375:$AG375),"")),"")</f>
        <v/>
      </c>
      <c r="AT374" s="52" t="str">
        <f>IFERROR(IF($G374=Tabelid!$L$6,$E374*AA374,IFERROR($E374*AA374/SUM($J374:$AB374)*(Eksplikatsioon!AF375)/SUMPRODUCT($J374:$AB374,Eksplikatsioon!$O375:$AG375),"")),"")</f>
        <v/>
      </c>
      <c r="AU374" s="52" t="str">
        <f>IFERROR(IF($G374=Tabelid!$L$6,$E374*AB374,IFERROR($E374*AB374/SUM($J374:$AB374)*(Eksplikatsioon!AG375)/SUMPRODUCT($J374:$AB374,Eksplikatsioon!$O375:$AG375),"")),"")</f>
        <v/>
      </c>
    </row>
    <row r="375" spans="1:47" x14ac:dyDescent="0.25">
      <c r="A375" s="38" t="str">
        <f>IF(Eksplikatsioon!A376=0,"",Eksplikatsioon!A376)</f>
        <v/>
      </c>
      <c r="B375" s="38" t="str">
        <f>IF(Eksplikatsioon!B376=0,"",Eksplikatsioon!B376)</f>
        <v/>
      </c>
      <c r="C375" s="38" t="str">
        <f>IF(Eksplikatsioon!C376=0,"",Eksplikatsioon!C376)</f>
        <v/>
      </c>
      <c r="D375" s="38" t="str">
        <f>IF(Eksplikatsioon!D376=0,"",Eksplikatsioon!D376)</f>
        <v/>
      </c>
      <c r="E375" s="38" t="str">
        <f>IF(Eksplikatsioon!F376=0,"",Eksplikatsioon!F376)</f>
        <v/>
      </c>
      <c r="F375" s="38" t="str">
        <f>IF(Eksplikatsioon!H376=0,"",Eksplikatsioon!H376)</f>
        <v/>
      </c>
      <c r="G375" s="38" t="str">
        <f>IF(Eksplikatsioon!J376=0,"",Eksplikatsioon!J376)</f>
        <v/>
      </c>
      <c r="H375" s="38" t="str">
        <f>IF(Eksplikatsioon!K376=0,"",Eksplikatsioon!K376)</f>
        <v/>
      </c>
      <c r="I375" s="38" t="str">
        <f>IF(Eksplikatsioon!L376=0,"",Eksplikatsioon!L376)</f>
        <v/>
      </c>
      <c r="J375" s="52"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52"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52"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52"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52"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52"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52"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52"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52"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52"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52"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52"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52"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52"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52"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52"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52"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52"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52"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52" t="str">
        <f>IFERROR(IF($G375=Tabelid!$L$6,$E375*J375,IFERROR($E375*J375/SUM($J375:$AB375)*(Eksplikatsioon!O376)/SUMPRODUCT($J375:$AB375,Eksplikatsioon!$O376:$AG376),"")),"")</f>
        <v/>
      </c>
      <c r="AD375" s="52" t="str">
        <f>IFERROR(IF($G375=Tabelid!$L$6,$E375*K375,IFERROR($E375*K375/SUM($J375:$AB375)*(Eksplikatsioon!P376)/SUMPRODUCT($J375:$AB375,Eksplikatsioon!$O376:$AG376),"")),"")</f>
        <v/>
      </c>
      <c r="AE375" s="52" t="str">
        <f>IFERROR(IF($G375=Tabelid!$L$6,$E375*L375,IFERROR($E375*L375/SUM($J375:$AB375)*(Eksplikatsioon!Q376)/SUMPRODUCT($J375:$AB375,Eksplikatsioon!$O376:$AG376),"")),"")</f>
        <v/>
      </c>
      <c r="AF375" s="52" t="str">
        <f>IFERROR(IF($G375=Tabelid!$L$6,$E375*M375,IFERROR($E375*M375/SUM($J375:$AB375)*(Eksplikatsioon!R376)/SUMPRODUCT($J375:$AB375,Eksplikatsioon!$O376:$AG376),"")),"")</f>
        <v/>
      </c>
      <c r="AG375" s="52" t="str">
        <f>IFERROR(IF($G375=Tabelid!$L$6,$E375*N375,IFERROR($E375*N375/SUM($J375:$AB375)*(Eksplikatsioon!S376)/SUMPRODUCT($J375:$AB375,Eksplikatsioon!$O376:$AG376),"")),"")</f>
        <v/>
      </c>
      <c r="AH375" s="52" t="str">
        <f>IFERROR(IF($G375=Tabelid!$L$6,$E375*O375,IFERROR($E375*O375/SUM($J375:$AB375)*(Eksplikatsioon!T376)/SUMPRODUCT($J375:$AB375,Eksplikatsioon!$O376:$AG376),"")),"")</f>
        <v/>
      </c>
      <c r="AI375" s="52" t="str">
        <f>IFERROR(IF($G375=Tabelid!$L$6,$E375*P375,IFERROR($E375*P375/SUM($J375:$AB375)*(Eksplikatsioon!U376)/SUMPRODUCT($J375:$AB375,Eksplikatsioon!$O376:$AG376),"")),"")</f>
        <v/>
      </c>
      <c r="AJ375" s="52" t="str">
        <f>IFERROR(IF($G375=Tabelid!$L$6,$E375*Q375,IFERROR($E375*Q375/SUM($J375:$AB375)*(Eksplikatsioon!V376)/SUMPRODUCT($J375:$AB375,Eksplikatsioon!$O376:$AG376),"")),"")</f>
        <v/>
      </c>
      <c r="AK375" s="52" t="str">
        <f>IFERROR(IF($G375=Tabelid!$L$6,$E375*R375,IFERROR($E375*R375/SUM($J375:$AB375)*(Eksplikatsioon!W376)/SUMPRODUCT($J375:$AB375,Eksplikatsioon!$O376:$AG376),"")),"")</f>
        <v/>
      </c>
      <c r="AL375" s="52" t="str">
        <f>IFERROR(IF($G375=Tabelid!$L$6,$E375*S375,IFERROR($E375*S375/SUM($J375:$AB375)*(Eksplikatsioon!X376)/SUMPRODUCT($J375:$AB375,Eksplikatsioon!$O376:$AG376),"")),"")</f>
        <v/>
      </c>
      <c r="AM375" s="52" t="str">
        <f>IFERROR(IF($G375=Tabelid!$L$6,$E375*T375,IFERROR($E375*T375/SUM($J375:$AB375)*(Eksplikatsioon!Y376)/SUMPRODUCT($J375:$AB375,Eksplikatsioon!$O376:$AG376),"")),"")</f>
        <v/>
      </c>
      <c r="AN375" s="52" t="str">
        <f>IFERROR(IF($G375=Tabelid!$L$6,$E375*U375,IFERROR($E375*U375/SUM($J375:$AB375)*(Eksplikatsioon!Z376)/SUMPRODUCT($J375:$AB375,Eksplikatsioon!$O376:$AG376),"")),"")</f>
        <v/>
      </c>
      <c r="AO375" s="52" t="str">
        <f>IFERROR(IF($G375=Tabelid!$L$6,$E375*V375,IFERROR($E375*V375/SUM($J375:$AB375)*(Eksplikatsioon!AA376)/SUMPRODUCT($J375:$AB375,Eksplikatsioon!$O376:$AG376),"")),"")</f>
        <v/>
      </c>
      <c r="AP375" s="52" t="str">
        <f>IFERROR(IF($G375=Tabelid!$L$6,$E375*W375,IFERROR($E375*W375/SUM($J375:$AB375)*(Eksplikatsioon!AB376)/SUMPRODUCT($J375:$AB375,Eksplikatsioon!$O376:$AG376),"")),"")</f>
        <v/>
      </c>
      <c r="AQ375" s="52" t="str">
        <f>IFERROR(IF($G375=Tabelid!$L$6,$E375*X375,IFERROR($E375*X375/SUM($J375:$AB375)*(Eksplikatsioon!AC376)/SUMPRODUCT($J375:$AB375,Eksplikatsioon!$O376:$AG376),"")),"")</f>
        <v/>
      </c>
      <c r="AR375" s="52" t="str">
        <f>IFERROR(IF($G375=Tabelid!$L$6,$E375*Y375,IFERROR($E375*Y375/SUM($J375:$AB375)*(Eksplikatsioon!AD376)/SUMPRODUCT($J375:$AB375,Eksplikatsioon!$O376:$AG376),"")),"")</f>
        <v/>
      </c>
      <c r="AS375" s="52" t="str">
        <f>IFERROR(IF($G375=Tabelid!$L$6,$E375*Z375,IFERROR($E375*Z375/SUM($J375:$AB375)*(Eksplikatsioon!AE376)/SUMPRODUCT($J375:$AB375,Eksplikatsioon!$O376:$AG376),"")),"")</f>
        <v/>
      </c>
      <c r="AT375" s="52" t="str">
        <f>IFERROR(IF($G375=Tabelid!$L$6,$E375*AA375,IFERROR($E375*AA375/SUM($J375:$AB375)*(Eksplikatsioon!AF376)/SUMPRODUCT($J375:$AB375,Eksplikatsioon!$O376:$AG376),"")),"")</f>
        <v/>
      </c>
      <c r="AU375" s="52" t="str">
        <f>IFERROR(IF($G375=Tabelid!$L$6,$E375*AB375,IFERROR($E375*AB375/SUM($J375:$AB375)*(Eksplikatsioon!AG376)/SUMPRODUCT($J375:$AB375,Eksplikatsioon!$O376:$AG376),"")),"")</f>
        <v/>
      </c>
    </row>
    <row r="376" spans="1:47" x14ac:dyDescent="0.25">
      <c r="A376" s="38" t="str">
        <f>IF(Eksplikatsioon!A377=0,"",Eksplikatsioon!A377)</f>
        <v/>
      </c>
      <c r="B376" s="38" t="str">
        <f>IF(Eksplikatsioon!B377=0,"",Eksplikatsioon!B377)</f>
        <v/>
      </c>
      <c r="C376" s="38" t="str">
        <f>IF(Eksplikatsioon!C377=0,"",Eksplikatsioon!C377)</f>
        <v/>
      </c>
      <c r="D376" s="38" t="str">
        <f>IF(Eksplikatsioon!D377=0,"",Eksplikatsioon!D377)</f>
        <v/>
      </c>
      <c r="E376" s="38" t="str">
        <f>IF(Eksplikatsioon!F377=0,"",Eksplikatsioon!F377)</f>
        <v/>
      </c>
      <c r="F376" s="38" t="str">
        <f>IF(Eksplikatsioon!H377=0,"",Eksplikatsioon!H377)</f>
        <v/>
      </c>
      <c r="G376" s="38" t="str">
        <f>IF(Eksplikatsioon!J377=0,"",Eksplikatsioon!J377)</f>
        <v/>
      </c>
      <c r="H376" s="38" t="str">
        <f>IF(Eksplikatsioon!K377=0,"",Eksplikatsioon!K377)</f>
        <v/>
      </c>
      <c r="I376" s="38" t="str">
        <f>IF(Eksplikatsioon!L377=0,"",Eksplikatsioon!L377)</f>
        <v/>
      </c>
      <c r="J376" s="52"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52"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52"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52"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52"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52"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52"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52"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52"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52"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52"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52"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52"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52"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52"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52"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52"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52"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52"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52" t="str">
        <f>IFERROR(IF($G376=Tabelid!$L$6,$E376*J376,IFERROR($E376*J376/SUM($J376:$AB376)*(Eksplikatsioon!O377)/SUMPRODUCT($J376:$AB376,Eksplikatsioon!$O377:$AG377),"")),"")</f>
        <v/>
      </c>
      <c r="AD376" s="52" t="str">
        <f>IFERROR(IF($G376=Tabelid!$L$6,$E376*K376,IFERROR($E376*K376/SUM($J376:$AB376)*(Eksplikatsioon!P377)/SUMPRODUCT($J376:$AB376,Eksplikatsioon!$O377:$AG377),"")),"")</f>
        <v/>
      </c>
      <c r="AE376" s="52" t="str">
        <f>IFERROR(IF($G376=Tabelid!$L$6,$E376*L376,IFERROR($E376*L376/SUM($J376:$AB376)*(Eksplikatsioon!Q377)/SUMPRODUCT($J376:$AB376,Eksplikatsioon!$O377:$AG377),"")),"")</f>
        <v/>
      </c>
      <c r="AF376" s="52" t="str">
        <f>IFERROR(IF($G376=Tabelid!$L$6,$E376*M376,IFERROR($E376*M376/SUM($J376:$AB376)*(Eksplikatsioon!R377)/SUMPRODUCT($J376:$AB376,Eksplikatsioon!$O377:$AG377),"")),"")</f>
        <v/>
      </c>
      <c r="AG376" s="52" t="str">
        <f>IFERROR(IF($G376=Tabelid!$L$6,$E376*N376,IFERROR($E376*N376/SUM($J376:$AB376)*(Eksplikatsioon!S377)/SUMPRODUCT($J376:$AB376,Eksplikatsioon!$O377:$AG377),"")),"")</f>
        <v/>
      </c>
      <c r="AH376" s="52" t="str">
        <f>IFERROR(IF($G376=Tabelid!$L$6,$E376*O376,IFERROR($E376*O376/SUM($J376:$AB376)*(Eksplikatsioon!T377)/SUMPRODUCT($J376:$AB376,Eksplikatsioon!$O377:$AG377),"")),"")</f>
        <v/>
      </c>
      <c r="AI376" s="52" t="str">
        <f>IFERROR(IF($G376=Tabelid!$L$6,$E376*P376,IFERROR($E376*P376/SUM($J376:$AB376)*(Eksplikatsioon!U377)/SUMPRODUCT($J376:$AB376,Eksplikatsioon!$O377:$AG377),"")),"")</f>
        <v/>
      </c>
      <c r="AJ376" s="52" t="str">
        <f>IFERROR(IF($G376=Tabelid!$L$6,$E376*Q376,IFERROR($E376*Q376/SUM($J376:$AB376)*(Eksplikatsioon!V377)/SUMPRODUCT($J376:$AB376,Eksplikatsioon!$O377:$AG377),"")),"")</f>
        <v/>
      </c>
      <c r="AK376" s="52" t="str">
        <f>IFERROR(IF($G376=Tabelid!$L$6,$E376*R376,IFERROR($E376*R376/SUM($J376:$AB376)*(Eksplikatsioon!W377)/SUMPRODUCT($J376:$AB376,Eksplikatsioon!$O377:$AG377),"")),"")</f>
        <v/>
      </c>
      <c r="AL376" s="52" t="str">
        <f>IFERROR(IF($G376=Tabelid!$L$6,$E376*S376,IFERROR($E376*S376/SUM($J376:$AB376)*(Eksplikatsioon!X377)/SUMPRODUCT($J376:$AB376,Eksplikatsioon!$O377:$AG377),"")),"")</f>
        <v/>
      </c>
      <c r="AM376" s="52" t="str">
        <f>IFERROR(IF($G376=Tabelid!$L$6,$E376*T376,IFERROR($E376*T376/SUM($J376:$AB376)*(Eksplikatsioon!Y377)/SUMPRODUCT($J376:$AB376,Eksplikatsioon!$O377:$AG377),"")),"")</f>
        <v/>
      </c>
      <c r="AN376" s="52" t="str">
        <f>IFERROR(IF($G376=Tabelid!$L$6,$E376*U376,IFERROR($E376*U376/SUM($J376:$AB376)*(Eksplikatsioon!Z377)/SUMPRODUCT($J376:$AB376,Eksplikatsioon!$O377:$AG377),"")),"")</f>
        <v/>
      </c>
      <c r="AO376" s="52" t="str">
        <f>IFERROR(IF($G376=Tabelid!$L$6,$E376*V376,IFERROR($E376*V376/SUM($J376:$AB376)*(Eksplikatsioon!AA377)/SUMPRODUCT($J376:$AB376,Eksplikatsioon!$O377:$AG377),"")),"")</f>
        <v/>
      </c>
      <c r="AP376" s="52" t="str">
        <f>IFERROR(IF($G376=Tabelid!$L$6,$E376*W376,IFERROR($E376*W376/SUM($J376:$AB376)*(Eksplikatsioon!AB377)/SUMPRODUCT($J376:$AB376,Eksplikatsioon!$O377:$AG377),"")),"")</f>
        <v/>
      </c>
      <c r="AQ376" s="52" t="str">
        <f>IFERROR(IF($G376=Tabelid!$L$6,$E376*X376,IFERROR($E376*X376/SUM($J376:$AB376)*(Eksplikatsioon!AC377)/SUMPRODUCT($J376:$AB376,Eksplikatsioon!$O377:$AG377),"")),"")</f>
        <v/>
      </c>
      <c r="AR376" s="52" t="str">
        <f>IFERROR(IF($G376=Tabelid!$L$6,$E376*Y376,IFERROR($E376*Y376/SUM($J376:$AB376)*(Eksplikatsioon!AD377)/SUMPRODUCT($J376:$AB376,Eksplikatsioon!$O377:$AG377),"")),"")</f>
        <v/>
      </c>
      <c r="AS376" s="52" t="str">
        <f>IFERROR(IF($G376=Tabelid!$L$6,$E376*Z376,IFERROR($E376*Z376/SUM($J376:$AB376)*(Eksplikatsioon!AE377)/SUMPRODUCT($J376:$AB376,Eksplikatsioon!$O377:$AG377),"")),"")</f>
        <v/>
      </c>
      <c r="AT376" s="52" t="str">
        <f>IFERROR(IF($G376=Tabelid!$L$6,$E376*AA376,IFERROR($E376*AA376/SUM($J376:$AB376)*(Eksplikatsioon!AF377)/SUMPRODUCT($J376:$AB376,Eksplikatsioon!$O377:$AG377),"")),"")</f>
        <v/>
      </c>
      <c r="AU376" s="52" t="str">
        <f>IFERROR(IF($G376=Tabelid!$L$6,$E376*AB376,IFERROR($E376*AB376/SUM($J376:$AB376)*(Eksplikatsioon!AG377)/SUMPRODUCT($J376:$AB376,Eksplikatsioon!$O377:$AG377),"")),"")</f>
        <v/>
      </c>
    </row>
    <row r="377" spans="1:47" x14ac:dyDescent="0.25">
      <c r="A377" s="38" t="str">
        <f>IF(Eksplikatsioon!A378=0,"",Eksplikatsioon!A378)</f>
        <v/>
      </c>
      <c r="B377" s="38" t="str">
        <f>IF(Eksplikatsioon!B378=0,"",Eksplikatsioon!B378)</f>
        <v/>
      </c>
      <c r="C377" s="38" t="str">
        <f>IF(Eksplikatsioon!C378=0,"",Eksplikatsioon!C378)</f>
        <v/>
      </c>
      <c r="D377" s="38" t="str">
        <f>IF(Eksplikatsioon!D378=0,"",Eksplikatsioon!D378)</f>
        <v/>
      </c>
      <c r="E377" s="38" t="str">
        <f>IF(Eksplikatsioon!F378=0,"",Eksplikatsioon!F378)</f>
        <v/>
      </c>
      <c r="F377" s="38" t="str">
        <f>IF(Eksplikatsioon!H378=0,"",Eksplikatsioon!H378)</f>
        <v/>
      </c>
      <c r="G377" s="38" t="str">
        <f>IF(Eksplikatsioon!J378=0,"",Eksplikatsioon!J378)</f>
        <v/>
      </c>
      <c r="H377" s="38" t="str">
        <f>IF(Eksplikatsioon!K378=0,"",Eksplikatsioon!K378)</f>
        <v/>
      </c>
      <c r="I377" s="38" t="str">
        <f>IF(Eksplikatsioon!L378=0,"",Eksplikatsioon!L378)</f>
        <v/>
      </c>
      <c r="J377" s="52"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52"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52"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52"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52"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52"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52"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52"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52"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52"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52"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52"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52"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52"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52"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52"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52"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52"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52"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52" t="str">
        <f>IFERROR(IF($G377=Tabelid!$L$6,$E377*J377,IFERROR($E377*J377/SUM($J377:$AB377)*(Eksplikatsioon!O378)/SUMPRODUCT($J377:$AB377,Eksplikatsioon!$O378:$AG378),"")),"")</f>
        <v/>
      </c>
      <c r="AD377" s="52" t="str">
        <f>IFERROR(IF($G377=Tabelid!$L$6,$E377*K377,IFERROR($E377*K377/SUM($J377:$AB377)*(Eksplikatsioon!P378)/SUMPRODUCT($J377:$AB377,Eksplikatsioon!$O378:$AG378),"")),"")</f>
        <v/>
      </c>
      <c r="AE377" s="52" t="str">
        <f>IFERROR(IF($G377=Tabelid!$L$6,$E377*L377,IFERROR($E377*L377/SUM($J377:$AB377)*(Eksplikatsioon!Q378)/SUMPRODUCT($J377:$AB377,Eksplikatsioon!$O378:$AG378),"")),"")</f>
        <v/>
      </c>
      <c r="AF377" s="52" t="str">
        <f>IFERROR(IF($G377=Tabelid!$L$6,$E377*M377,IFERROR($E377*M377/SUM($J377:$AB377)*(Eksplikatsioon!R378)/SUMPRODUCT($J377:$AB377,Eksplikatsioon!$O378:$AG378),"")),"")</f>
        <v/>
      </c>
      <c r="AG377" s="52" t="str">
        <f>IFERROR(IF($G377=Tabelid!$L$6,$E377*N377,IFERROR($E377*N377/SUM($J377:$AB377)*(Eksplikatsioon!S378)/SUMPRODUCT($J377:$AB377,Eksplikatsioon!$O378:$AG378),"")),"")</f>
        <v/>
      </c>
      <c r="AH377" s="52" t="str">
        <f>IFERROR(IF($G377=Tabelid!$L$6,$E377*O377,IFERROR($E377*O377/SUM($J377:$AB377)*(Eksplikatsioon!T378)/SUMPRODUCT($J377:$AB377,Eksplikatsioon!$O378:$AG378),"")),"")</f>
        <v/>
      </c>
      <c r="AI377" s="52" t="str">
        <f>IFERROR(IF($G377=Tabelid!$L$6,$E377*P377,IFERROR($E377*P377/SUM($J377:$AB377)*(Eksplikatsioon!U378)/SUMPRODUCT($J377:$AB377,Eksplikatsioon!$O378:$AG378),"")),"")</f>
        <v/>
      </c>
      <c r="AJ377" s="52" t="str">
        <f>IFERROR(IF($G377=Tabelid!$L$6,$E377*Q377,IFERROR($E377*Q377/SUM($J377:$AB377)*(Eksplikatsioon!V378)/SUMPRODUCT($J377:$AB377,Eksplikatsioon!$O378:$AG378),"")),"")</f>
        <v/>
      </c>
      <c r="AK377" s="52" t="str">
        <f>IFERROR(IF($G377=Tabelid!$L$6,$E377*R377,IFERROR($E377*R377/SUM($J377:$AB377)*(Eksplikatsioon!W378)/SUMPRODUCT($J377:$AB377,Eksplikatsioon!$O378:$AG378),"")),"")</f>
        <v/>
      </c>
      <c r="AL377" s="52" t="str">
        <f>IFERROR(IF($G377=Tabelid!$L$6,$E377*S377,IFERROR($E377*S377/SUM($J377:$AB377)*(Eksplikatsioon!X378)/SUMPRODUCT($J377:$AB377,Eksplikatsioon!$O378:$AG378),"")),"")</f>
        <v/>
      </c>
      <c r="AM377" s="52" t="str">
        <f>IFERROR(IF($G377=Tabelid!$L$6,$E377*T377,IFERROR($E377*T377/SUM($J377:$AB377)*(Eksplikatsioon!Y378)/SUMPRODUCT($J377:$AB377,Eksplikatsioon!$O378:$AG378),"")),"")</f>
        <v/>
      </c>
      <c r="AN377" s="52" t="str">
        <f>IFERROR(IF($G377=Tabelid!$L$6,$E377*U377,IFERROR($E377*U377/SUM($J377:$AB377)*(Eksplikatsioon!Z378)/SUMPRODUCT($J377:$AB377,Eksplikatsioon!$O378:$AG378),"")),"")</f>
        <v/>
      </c>
      <c r="AO377" s="52" t="str">
        <f>IFERROR(IF($G377=Tabelid!$L$6,$E377*V377,IFERROR($E377*V377/SUM($J377:$AB377)*(Eksplikatsioon!AA378)/SUMPRODUCT($J377:$AB377,Eksplikatsioon!$O378:$AG378),"")),"")</f>
        <v/>
      </c>
      <c r="AP377" s="52" t="str">
        <f>IFERROR(IF($G377=Tabelid!$L$6,$E377*W377,IFERROR($E377*W377/SUM($J377:$AB377)*(Eksplikatsioon!AB378)/SUMPRODUCT($J377:$AB377,Eksplikatsioon!$O378:$AG378),"")),"")</f>
        <v/>
      </c>
      <c r="AQ377" s="52" t="str">
        <f>IFERROR(IF($G377=Tabelid!$L$6,$E377*X377,IFERROR($E377*X377/SUM($J377:$AB377)*(Eksplikatsioon!AC378)/SUMPRODUCT($J377:$AB377,Eksplikatsioon!$O378:$AG378),"")),"")</f>
        <v/>
      </c>
      <c r="AR377" s="52" t="str">
        <f>IFERROR(IF($G377=Tabelid!$L$6,$E377*Y377,IFERROR($E377*Y377/SUM($J377:$AB377)*(Eksplikatsioon!AD378)/SUMPRODUCT($J377:$AB377,Eksplikatsioon!$O378:$AG378),"")),"")</f>
        <v/>
      </c>
      <c r="AS377" s="52" t="str">
        <f>IFERROR(IF($G377=Tabelid!$L$6,$E377*Z377,IFERROR($E377*Z377/SUM($J377:$AB377)*(Eksplikatsioon!AE378)/SUMPRODUCT($J377:$AB377,Eksplikatsioon!$O378:$AG378),"")),"")</f>
        <v/>
      </c>
      <c r="AT377" s="52" t="str">
        <f>IFERROR(IF($G377=Tabelid!$L$6,$E377*AA377,IFERROR($E377*AA377/SUM($J377:$AB377)*(Eksplikatsioon!AF378)/SUMPRODUCT($J377:$AB377,Eksplikatsioon!$O378:$AG378),"")),"")</f>
        <v/>
      </c>
      <c r="AU377" s="52" t="str">
        <f>IFERROR(IF($G377=Tabelid!$L$6,$E377*AB377,IFERROR($E377*AB377/SUM($J377:$AB377)*(Eksplikatsioon!AG378)/SUMPRODUCT($J377:$AB377,Eksplikatsioon!$O378:$AG378),"")),"")</f>
        <v/>
      </c>
    </row>
    <row r="378" spans="1:47" x14ac:dyDescent="0.25">
      <c r="A378" s="38" t="str">
        <f>IF(Eksplikatsioon!A379=0,"",Eksplikatsioon!A379)</f>
        <v/>
      </c>
      <c r="B378" s="38" t="str">
        <f>IF(Eksplikatsioon!B379=0,"",Eksplikatsioon!B379)</f>
        <v/>
      </c>
      <c r="C378" s="38" t="str">
        <f>IF(Eksplikatsioon!C379=0,"",Eksplikatsioon!C379)</f>
        <v/>
      </c>
      <c r="D378" s="38" t="str">
        <f>IF(Eksplikatsioon!D379=0,"",Eksplikatsioon!D379)</f>
        <v/>
      </c>
      <c r="E378" s="38" t="str">
        <f>IF(Eksplikatsioon!F379=0,"",Eksplikatsioon!F379)</f>
        <v/>
      </c>
      <c r="F378" s="38" t="str">
        <f>IF(Eksplikatsioon!H379=0,"",Eksplikatsioon!H379)</f>
        <v/>
      </c>
      <c r="G378" s="38" t="str">
        <f>IF(Eksplikatsioon!J379=0,"",Eksplikatsioon!J379)</f>
        <v/>
      </c>
      <c r="H378" s="38" t="str">
        <f>IF(Eksplikatsioon!K379=0,"",Eksplikatsioon!K379)</f>
        <v/>
      </c>
      <c r="I378" s="38" t="str">
        <f>IF(Eksplikatsioon!L379=0,"",Eksplikatsioon!L379)</f>
        <v/>
      </c>
      <c r="J378" s="52"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52"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52"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52"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52"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52"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52"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52"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52"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52"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52"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52"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52"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52"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52"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52"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52"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52"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52"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52" t="str">
        <f>IFERROR(IF($G378=Tabelid!$L$6,$E378*J378,IFERROR($E378*J378/SUM($J378:$AB378)*(Eksplikatsioon!O379)/SUMPRODUCT($J378:$AB378,Eksplikatsioon!$O379:$AG379),"")),"")</f>
        <v/>
      </c>
      <c r="AD378" s="52" t="str">
        <f>IFERROR(IF($G378=Tabelid!$L$6,$E378*K378,IFERROR($E378*K378/SUM($J378:$AB378)*(Eksplikatsioon!P379)/SUMPRODUCT($J378:$AB378,Eksplikatsioon!$O379:$AG379),"")),"")</f>
        <v/>
      </c>
      <c r="AE378" s="52" t="str">
        <f>IFERROR(IF($G378=Tabelid!$L$6,$E378*L378,IFERROR($E378*L378/SUM($J378:$AB378)*(Eksplikatsioon!Q379)/SUMPRODUCT($J378:$AB378,Eksplikatsioon!$O379:$AG379),"")),"")</f>
        <v/>
      </c>
      <c r="AF378" s="52" t="str">
        <f>IFERROR(IF($G378=Tabelid!$L$6,$E378*M378,IFERROR($E378*M378/SUM($J378:$AB378)*(Eksplikatsioon!R379)/SUMPRODUCT($J378:$AB378,Eksplikatsioon!$O379:$AG379),"")),"")</f>
        <v/>
      </c>
      <c r="AG378" s="52" t="str">
        <f>IFERROR(IF($G378=Tabelid!$L$6,$E378*N378,IFERROR($E378*N378/SUM($J378:$AB378)*(Eksplikatsioon!S379)/SUMPRODUCT($J378:$AB378,Eksplikatsioon!$O379:$AG379),"")),"")</f>
        <v/>
      </c>
      <c r="AH378" s="52" t="str">
        <f>IFERROR(IF($G378=Tabelid!$L$6,$E378*O378,IFERROR($E378*O378/SUM($J378:$AB378)*(Eksplikatsioon!T379)/SUMPRODUCT($J378:$AB378,Eksplikatsioon!$O379:$AG379),"")),"")</f>
        <v/>
      </c>
      <c r="AI378" s="52" t="str">
        <f>IFERROR(IF($G378=Tabelid!$L$6,$E378*P378,IFERROR($E378*P378/SUM($J378:$AB378)*(Eksplikatsioon!U379)/SUMPRODUCT($J378:$AB378,Eksplikatsioon!$O379:$AG379),"")),"")</f>
        <v/>
      </c>
      <c r="AJ378" s="52" t="str">
        <f>IFERROR(IF($G378=Tabelid!$L$6,$E378*Q378,IFERROR($E378*Q378/SUM($J378:$AB378)*(Eksplikatsioon!V379)/SUMPRODUCT($J378:$AB378,Eksplikatsioon!$O379:$AG379),"")),"")</f>
        <v/>
      </c>
      <c r="AK378" s="52" t="str">
        <f>IFERROR(IF($G378=Tabelid!$L$6,$E378*R378,IFERROR($E378*R378/SUM($J378:$AB378)*(Eksplikatsioon!W379)/SUMPRODUCT($J378:$AB378,Eksplikatsioon!$O379:$AG379),"")),"")</f>
        <v/>
      </c>
      <c r="AL378" s="52" t="str">
        <f>IFERROR(IF($G378=Tabelid!$L$6,$E378*S378,IFERROR($E378*S378/SUM($J378:$AB378)*(Eksplikatsioon!X379)/SUMPRODUCT($J378:$AB378,Eksplikatsioon!$O379:$AG379),"")),"")</f>
        <v/>
      </c>
      <c r="AM378" s="52" t="str">
        <f>IFERROR(IF($G378=Tabelid!$L$6,$E378*T378,IFERROR($E378*T378/SUM($J378:$AB378)*(Eksplikatsioon!Y379)/SUMPRODUCT($J378:$AB378,Eksplikatsioon!$O379:$AG379),"")),"")</f>
        <v/>
      </c>
      <c r="AN378" s="52" t="str">
        <f>IFERROR(IF($G378=Tabelid!$L$6,$E378*U378,IFERROR($E378*U378/SUM($J378:$AB378)*(Eksplikatsioon!Z379)/SUMPRODUCT($J378:$AB378,Eksplikatsioon!$O379:$AG379),"")),"")</f>
        <v/>
      </c>
      <c r="AO378" s="52" t="str">
        <f>IFERROR(IF($G378=Tabelid!$L$6,$E378*V378,IFERROR($E378*V378/SUM($J378:$AB378)*(Eksplikatsioon!AA379)/SUMPRODUCT($J378:$AB378,Eksplikatsioon!$O379:$AG379),"")),"")</f>
        <v/>
      </c>
      <c r="AP378" s="52" t="str">
        <f>IFERROR(IF($G378=Tabelid!$L$6,$E378*W378,IFERROR($E378*W378/SUM($J378:$AB378)*(Eksplikatsioon!AB379)/SUMPRODUCT($J378:$AB378,Eksplikatsioon!$O379:$AG379),"")),"")</f>
        <v/>
      </c>
      <c r="AQ378" s="52" t="str">
        <f>IFERROR(IF($G378=Tabelid!$L$6,$E378*X378,IFERROR($E378*X378/SUM($J378:$AB378)*(Eksplikatsioon!AC379)/SUMPRODUCT($J378:$AB378,Eksplikatsioon!$O379:$AG379),"")),"")</f>
        <v/>
      </c>
      <c r="AR378" s="52" t="str">
        <f>IFERROR(IF($G378=Tabelid!$L$6,$E378*Y378,IFERROR($E378*Y378/SUM($J378:$AB378)*(Eksplikatsioon!AD379)/SUMPRODUCT($J378:$AB378,Eksplikatsioon!$O379:$AG379),"")),"")</f>
        <v/>
      </c>
      <c r="AS378" s="52" t="str">
        <f>IFERROR(IF($G378=Tabelid!$L$6,$E378*Z378,IFERROR($E378*Z378/SUM($J378:$AB378)*(Eksplikatsioon!AE379)/SUMPRODUCT($J378:$AB378,Eksplikatsioon!$O379:$AG379),"")),"")</f>
        <v/>
      </c>
      <c r="AT378" s="52" t="str">
        <f>IFERROR(IF($G378=Tabelid!$L$6,$E378*AA378,IFERROR($E378*AA378/SUM($J378:$AB378)*(Eksplikatsioon!AF379)/SUMPRODUCT($J378:$AB378,Eksplikatsioon!$O379:$AG379),"")),"")</f>
        <v/>
      </c>
      <c r="AU378" s="52" t="str">
        <f>IFERROR(IF($G378=Tabelid!$L$6,$E378*AB378,IFERROR($E378*AB378/SUM($J378:$AB378)*(Eksplikatsioon!AG379)/SUMPRODUCT($J378:$AB378,Eksplikatsioon!$O379:$AG379),"")),"")</f>
        <v/>
      </c>
    </row>
    <row r="379" spans="1:47" x14ac:dyDescent="0.25">
      <c r="A379" s="38" t="str">
        <f>IF(Eksplikatsioon!A380=0,"",Eksplikatsioon!A380)</f>
        <v/>
      </c>
      <c r="B379" s="38" t="str">
        <f>IF(Eksplikatsioon!B380=0,"",Eksplikatsioon!B380)</f>
        <v/>
      </c>
      <c r="C379" s="38" t="str">
        <f>IF(Eksplikatsioon!C380=0,"",Eksplikatsioon!C380)</f>
        <v/>
      </c>
      <c r="D379" s="38" t="str">
        <f>IF(Eksplikatsioon!D380=0,"",Eksplikatsioon!D380)</f>
        <v/>
      </c>
      <c r="E379" s="38" t="str">
        <f>IF(Eksplikatsioon!F380=0,"",Eksplikatsioon!F380)</f>
        <v/>
      </c>
      <c r="F379" s="38" t="str">
        <f>IF(Eksplikatsioon!H380=0,"",Eksplikatsioon!H380)</f>
        <v/>
      </c>
      <c r="G379" s="38" t="str">
        <f>IF(Eksplikatsioon!J380=0,"",Eksplikatsioon!J380)</f>
        <v/>
      </c>
      <c r="H379" s="38" t="str">
        <f>IF(Eksplikatsioon!K380=0,"",Eksplikatsioon!K380)</f>
        <v/>
      </c>
      <c r="I379" s="38" t="str">
        <f>IF(Eksplikatsioon!L380=0,"",Eksplikatsioon!L380)</f>
        <v/>
      </c>
      <c r="J379" s="52"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52"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52"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52"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52"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52"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52"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52"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52"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52"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52"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52"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52"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52"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52"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52"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52"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52"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52"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52" t="str">
        <f>IFERROR(IF($G379=Tabelid!$L$6,$E379*J379,IFERROR($E379*J379/SUM($J379:$AB379)*(Eksplikatsioon!O380)/SUMPRODUCT($J379:$AB379,Eksplikatsioon!$O380:$AG380),"")),"")</f>
        <v/>
      </c>
      <c r="AD379" s="52" t="str">
        <f>IFERROR(IF($G379=Tabelid!$L$6,$E379*K379,IFERROR($E379*K379/SUM($J379:$AB379)*(Eksplikatsioon!P380)/SUMPRODUCT($J379:$AB379,Eksplikatsioon!$O380:$AG380),"")),"")</f>
        <v/>
      </c>
      <c r="AE379" s="52" t="str">
        <f>IFERROR(IF($G379=Tabelid!$L$6,$E379*L379,IFERROR($E379*L379/SUM($J379:$AB379)*(Eksplikatsioon!Q380)/SUMPRODUCT($J379:$AB379,Eksplikatsioon!$O380:$AG380),"")),"")</f>
        <v/>
      </c>
      <c r="AF379" s="52" t="str">
        <f>IFERROR(IF($G379=Tabelid!$L$6,$E379*M379,IFERROR($E379*M379/SUM($J379:$AB379)*(Eksplikatsioon!R380)/SUMPRODUCT($J379:$AB379,Eksplikatsioon!$O380:$AG380),"")),"")</f>
        <v/>
      </c>
      <c r="AG379" s="52" t="str">
        <f>IFERROR(IF($G379=Tabelid!$L$6,$E379*N379,IFERROR($E379*N379/SUM($J379:$AB379)*(Eksplikatsioon!S380)/SUMPRODUCT($J379:$AB379,Eksplikatsioon!$O380:$AG380),"")),"")</f>
        <v/>
      </c>
      <c r="AH379" s="52" t="str">
        <f>IFERROR(IF($G379=Tabelid!$L$6,$E379*O379,IFERROR($E379*O379/SUM($J379:$AB379)*(Eksplikatsioon!T380)/SUMPRODUCT($J379:$AB379,Eksplikatsioon!$O380:$AG380),"")),"")</f>
        <v/>
      </c>
      <c r="AI379" s="52" t="str">
        <f>IFERROR(IF($G379=Tabelid!$L$6,$E379*P379,IFERROR($E379*P379/SUM($J379:$AB379)*(Eksplikatsioon!U380)/SUMPRODUCT($J379:$AB379,Eksplikatsioon!$O380:$AG380),"")),"")</f>
        <v/>
      </c>
      <c r="AJ379" s="52" t="str">
        <f>IFERROR(IF($G379=Tabelid!$L$6,$E379*Q379,IFERROR($E379*Q379/SUM($J379:$AB379)*(Eksplikatsioon!V380)/SUMPRODUCT($J379:$AB379,Eksplikatsioon!$O380:$AG380),"")),"")</f>
        <v/>
      </c>
      <c r="AK379" s="52" t="str">
        <f>IFERROR(IF($G379=Tabelid!$L$6,$E379*R379,IFERROR($E379*R379/SUM($J379:$AB379)*(Eksplikatsioon!W380)/SUMPRODUCT($J379:$AB379,Eksplikatsioon!$O380:$AG380),"")),"")</f>
        <v/>
      </c>
      <c r="AL379" s="52" t="str">
        <f>IFERROR(IF($G379=Tabelid!$L$6,$E379*S379,IFERROR($E379*S379/SUM($J379:$AB379)*(Eksplikatsioon!X380)/SUMPRODUCT($J379:$AB379,Eksplikatsioon!$O380:$AG380),"")),"")</f>
        <v/>
      </c>
      <c r="AM379" s="52" t="str">
        <f>IFERROR(IF($G379=Tabelid!$L$6,$E379*T379,IFERROR($E379*T379/SUM($J379:$AB379)*(Eksplikatsioon!Y380)/SUMPRODUCT($J379:$AB379,Eksplikatsioon!$O380:$AG380),"")),"")</f>
        <v/>
      </c>
      <c r="AN379" s="52" t="str">
        <f>IFERROR(IF($G379=Tabelid!$L$6,$E379*U379,IFERROR($E379*U379/SUM($J379:$AB379)*(Eksplikatsioon!Z380)/SUMPRODUCT($J379:$AB379,Eksplikatsioon!$O380:$AG380),"")),"")</f>
        <v/>
      </c>
      <c r="AO379" s="52" t="str">
        <f>IFERROR(IF($G379=Tabelid!$L$6,$E379*V379,IFERROR($E379*V379/SUM($J379:$AB379)*(Eksplikatsioon!AA380)/SUMPRODUCT($J379:$AB379,Eksplikatsioon!$O380:$AG380),"")),"")</f>
        <v/>
      </c>
      <c r="AP379" s="52" t="str">
        <f>IFERROR(IF($G379=Tabelid!$L$6,$E379*W379,IFERROR($E379*W379/SUM($J379:$AB379)*(Eksplikatsioon!AB380)/SUMPRODUCT($J379:$AB379,Eksplikatsioon!$O380:$AG380),"")),"")</f>
        <v/>
      </c>
      <c r="AQ379" s="52" t="str">
        <f>IFERROR(IF($G379=Tabelid!$L$6,$E379*X379,IFERROR($E379*X379/SUM($J379:$AB379)*(Eksplikatsioon!AC380)/SUMPRODUCT($J379:$AB379,Eksplikatsioon!$O380:$AG380),"")),"")</f>
        <v/>
      </c>
      <c r="AR379" s="52" t="str">
        <f>IFERROR(IF($G379=Tabelid!$L$6,$E379*Y379,IFERROR($E379*Y379/SUM($J379:$AB379)*(Eksplikatsioon!AD380)/SUMPRODUCT($J379:$AB379,Eksplikatsioon!$O380:$AG380),"")),"")</f>
        <v/>
      </c>
      <c r="AS379" s="52" t="str">
        <f>IFERROR(IF($G379=Tabelid!$L$6,$E379*Z379,IFERROR($E379*Z379/SUM($J379:$AB379)*(Eksplikatsioon!AE380)/SUMPRODUCT($J379:$AB379,Eksplikatsioon!$O380:$AG380),"")),"")</f>
        <v/>
      </c>
      <c r="AT379" s="52" t="str">
        <f>IFERROR(IF($G379=Tabelid!$L$6,$E379*AA379,IFERROR($E379*AA379/SUM($J379:$AB379)*(Eksplikatsioon!AF380)/SUMPRODUCT($J379:$AB379,Eksplikatsioon!$O380:$AG380),"")),"")</f>
        <v/>
      </c>
      <c r="AU379" s="52" t="str">
        <f>IFERROR(IF($G379=Tabelid!$L$6,$E379*AB379,IFERROR($E379*AB379/SUM($J379:$AB379)*(Eksplikatsioon!AG380)/SUMPRODUCT($J379:$AB379,Eksplikatsioon!$O380:$AG380),"")),"")</f>
        <v/>
      </c>
    </row>
    <row r="380" spans="1:47" x14ac:dyDescent="0.25">
      <c r="A380" s="38" t="str">
        <f>IF(Eksplikatsioon!A381=0,"",Eksplikatsioon!A381)</f>
        <v/>
      </c>
      <c r="B380" s="38" t="str">
        <f>IF(Eksplikatsioon!B381=0,"",Eksplikatsioon!B381)</f>
        <v/>
      </c>
      <c r="C380" s="38" t="str">
        <f>IF(Eksplikatsioon!C381=0,"",Eksplikatsioon!C381)</f>
        <v/>
      </c>
      <c r="D380" s="38" t="str">
        <f>IF(Eksplikatsioon!D381=0,"",Eksplikatsioon!D381)</f>
        <v/>
      </c>
      <c r="E380" s="38" t="str">
        <f>IF(Eksplikatsioon!F381=0,"",Eksplikatsioon!F381)</f>
        <v/>
      </c>
      <c r="F380" s="38" t="str">
        <f>IF(Eksplikatsioon!H381=0,"",Eksplikatsioon!H381)</f>
        <v/>
      </c>
      <c r="G380" s="38" t="str">
        <f>IF(Eksplikatsioon!J381=0,"",Eksplikatsioon!J381)</f>
        <v/>
      </c>
      <c r="H380" s="38" t="str">
        <f>IF(Eksplikatsioon!K381=0,"",Eksplikatsioon!K381)</f>
        <v/>
      </c>
      <c r="I380" s="38" t="str">
        <f>IF(Eksplikatsioon!L381=0,"",Eksplikatsioon!L381)</f>
        <v/>
      </c>
      <c r="J380" s="52"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52"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52"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52"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52"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52"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52"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52"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52"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52"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52"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52"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52"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52"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52"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52"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52"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52"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52"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52" t="str">
        <f>IFERROR(IF($G380=Tabelid!$L$6,$E380*J380,IFERROR($E380*J380/SUM($J380:$AB380)*(Eksplikatsioon!O381)/SUMPRODUCT($J380:$AB380,Eksplikatsioon!$O381:$AG381),"")),"")</f>
        <v/>
      </c>
      <c r="AD380" s="52" t="str">
        <f>IFERROR(IF($G380=Tabelid!$L$6,$E380*K380,IFERROR($E380*K380/SUM($J380:$AB380)*(Eksplikatsioon!P381)/SUMPRODUCT($J380:$AB380,Eksplikatsioon!$O381:$AG381),"")),"")</f>
        <v/>
      </c>
      <c r="AE380" s="52" t="str">
        <f>IFERROR(IF($G380=Tabelid!$L$6,$E380*L380,IFERROR($E380*L380/SUM($J380:$AB380)*(Eksplikatsioon!Q381)/SUMPRODUCT($J380:$AB380,Eksplikatsioon!$O381:$AG381),"")),"")</f>
        <v/>
      </c>
      <c r="AF380" s="52" t="str">
        <f>IFERROR(IF($G380=Tabelid!$L$6,$E380*M380,IFERROR($E380*M380/SUM($J380:$AB380)*(Eksplikatsioon!R381)/SUMPRODUCT($J380:$AB380,Eksplikatsioon!$O381:$AG381),"")),"")</f>
        <v/>
      </c>
      <c r="AG380" s="52" t="str">
        <f>IFERROR(IF($G380=Tabelid!$L$6,$E380*N380,IFERROR($E380*N380/SUM($J380:$AB380)*(Eksplikatsioon!S381)/SUMPRODUCT($J380:$AB380,Eksplikatsioon!$O381:$AG381),"")),"")</f>
        <v/>
      </c>
      <c r="AH380" s="52" t="str">
        <f>IFERROR(IF($G380=Tabelid!$L$6,$E380*O380,IFERROR($E380*O380/SUM($J380:$AB380)*(Eksplikatsioon!T381)/SUMPRODUCT($J380:$AB380,Eksplikatsioon!$O381:$AG381),"")),"")</f>
        <v/>
      </c>
      <c r="AI380" s="52" t="str">
        <f>IFERROR(IF($G380=Tabelid!$L$6,$E380*P380,IFERROR($E380*P380/SUM($J380:$AB380)*(Eksplikatsioon!U381)/SUMPRODUCT($J380:$AB380,Eksplikatsioon!$O381:$AG381),"")),"")</f>
        <v/>
      </c>
      <c r="AJ380" s="52" t="str">
        <f>IFERROR(IF($G380=Tabelid!$L$6,$E380*Q380,IFERROR($E380*Q380/SUM($J380:$AB380)*(Eksplikatsioon!V381)/SUMPRODUCT($J380:$AB380,Eksplikatsioon!$O381:$AG381),"")),"")</f>
        <v/>
      </c>
      <c r="AK380" s="52" t="str">
        <f>IFERROR(IF($G380=Tabelid!$L$6,$E380*R380,IFERROR($E380*R380/SUM($J380:$AB380)*(Eksplikatsioon!W381)/SUMPRODUCT($J380:$AB380,Eksplikatsioon!$O381:$AG381),"")),"")</f>
        <v/>
      </c>
      <c r="AL380" s="52" t="str">
        <f>IFERROR(IF($G380=Tabelid!$L$6,$E380*S380,IFERROR($E380*S380/SUM($J380:$AB380)*(Eksplikatsioon!X381)/SUMPRODUCT($J380:$AB380,Eksplikatsioon!$O381:$AG381),"")),"")</f>
        <v/>
      </c>
      <c r="AM380" s="52" t="str">
        <f>IFERROR(IF($G380=Tabelid!$L$6,$E380*T380,IFERROR($E380*T380/SUM($J380:$AB380)*(Eksplikatsioon!Y381)/SUMPRODUCT($J380:$AB380,Eksplikatsioon!$O381:$AG381),"")),"")</f>
        <v/>
      </c>
      <c r="AN380" s="52" t="str">
        <f>IFERROR(IF($G380=Tabelid!$L$6,$E380*U380,IFERROR($E380*U380/SUM($J380:$AB380)*(Eksplikatsioon!Z381)/SUMPRODUCT($J380:$AB380,Eksplikatsioon!$O381:$AG381),"")),"")</f>
        <v/>
      </c>
      <c r="AO380" s="52" t="str">
        <f>IFERROR(IF($G380=Tabelid!$L$6,$E380*V380,IFERROR($E380*V380/SUM($J380:$AB380)*(Eksplikatsioon!AA381)/SUMPRODUCT($J380:$AB380,Eksplikatsioon!$O381:$AG381),"")),"")</f>
        <v/>
      </c>
      <c r="AP380" s="52" t="str">
        <f>IFERROR(IF($G380=Tabelid!$L$6,$E380*W380,IFERROR($E380*W380/SUM($J380:$AB380)*(Eksplikatsioon!AB381)/SUMPRODUCT($J380:$AB380,Eksplikatsioon!$O381:$AG381),"")),"")</f>
        <v/>
      </c>
      <c r="AQ380" s="52" t="str">
        <f>IFERROR(IF($G380=Tabelid!$L$6,$E380*X380,IFERROR($E380*X380/SUM($J380:$AB380)*(Eksplikatsioon!AC381)/SUMPRODUCT($J380:$AB380,Eksplikatsioon!$O381:$AG381),"")),"")</f>
        <v/>
      </c>
      <c r="AR380" s="52" t="str">
        <f>IFERROR(IF($G380=Tabelid!$L$6,$E380*Y380,IFERROR($E380*Y380/SUM($J380:$AB380)*(Eksplikatsioon!AD381)/SUMPRODUCT($J380:$AB380,Eksplikatsioon!$O381:$AG381),"")),"")</f>
        <v/>
      </c>
      <c r="AS380" s="52" t="str">
        <f>IFERROR(IF($G380=Tabelid!$L$6,$E380*Z380,IFERROR($E380*Z380/SUM($J380:$AB380)*(Eksplikatsioon!AE381)/SUMPRODUCT($J380:$AB380,Eksplikatsioon!$O381:$AG381),"")),"")</f>
        <v/>
      </c>
      <c r="AT380" s="52" t="str">
        <f>IFERROR(IF($G380=Tabelid!$L$6,$E380*AA380,IFERROR($E380*AA380/SUM($J380:$AB380)*(Eksplikatsioon!AF381)/SUMPRODUCT($J380:$AB380,Eksplikatsioon!$O381:$AG381),"")),"")</f>
        <v/>
      </c>
      <c r="AU380" s="52" t="str">
        <f>IFERROR(IF($G380=Tabelid!$L$6,$E380*AB380,IFERROR($E380*AB380/SUM($J380:$AB380)*(Eksplikatsioon!AG381)/SUMPRODUCT($J380:$AB380,Eksplikatsioon!$O381:$AG381),"")),"")</f>
        <v/>
      </c>
    </row>
    <row r="381" spans="1:47" x14ac:dyDescent="0.25">
      <c r="A381" s="38" t="str">
        <f>IF(Eksplikatsioon!A382=0,"",Eksplikatsioon!A382)</f>
        <v/>
      </c>
      <c r="B381" s="38" t="str">
        <f>IF(Eksplikatsioon!B382=0,"",Eksplikatsioon!B382)</f>
        <v/>
      </c>
      <c r="C381" s="38" t="str">
        <f>IF(Eksplikatsioon!C382=0,"",Eksplikatsioon!C382)</f>
        <v/>
      </c>
      <c r="D381" s="38" t="str">
        <f>IF(Eksplikatsioon!D382=0,"",Eksplikatsioon!D382)</f>
        <v/>
      </c>
      <c r="E381" s="38" t="str">
        <f>IF(Eksplikatsioon!F382=0,"",Eksplikatsioon!F382)</f>
        <v/>
      </c>
      <c r="F381" s="38" t="str">
        <f>IF(Eksplikatsioon!H382=0,"",Eksplikatsioon!H382)</f>
        <v/>
      </c>
      <c r="G381" s="38" t="str">
        <f>IF(Eksplikatsioon!J382=0,"",Eksplikatsioon!J382)</f>
        <v/>
      </c>
      <c r="H381" s="38" t="str">
        <f>IF(Eksplikatsioon!K382=0,"",Eksplikatsioon!K382)</f>
        <v/>
      </c>
      <c r="I381" s="38" t="str">
        <f>IF(Eksplikatsioon!L382=0,"",Eksplikatsioon!L382)</f>
        <v/>
      </c>
      <c r="J381" s="52"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52"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52"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52"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52"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52"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52"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52"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52"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52"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52"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52"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52"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52"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52"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52"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52"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52"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52"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52" t="str">
        <f>IFERROR(IF($G381=Tabelid!$L$6,$E381*J381,IFERROR($E381*J381/SUM($J381:$AB381)*(Eksplikatsioon!O382)/SUMPRODUCT($J381:$AB381,Eksplikatsioon!$O382:$AG382),"")),"")</f>
        <v/>
      </c>
      <c r="AD381" s="52" t="str">
        <f>IFERROR(IF($G381=Tabelid!$L$6,$E381*K381,IFERROR($E381*K381/SUM($J381:$AB381)*(Eksplikatsioon!P382)/SUMPRODUCT($J381:$AB381,Eksplikatsioon!$O382:$AG382),"")),"")</f>
        <v/>
      </c>
      <c r="AE381" s="52" t="str">
        <f>IFERROR(IF($G381=Tabelid!$L$6,$E381*L381,IFERROR($E381*L381/SUM($J381:$AB381)*(Eksplikatsioon!Q382)/SUMPRODUCT($J381:$AB381,Eksplikatsioon!$O382:$AG382),"")),"")</f>
        <v/>
      </c>
      <c r="AF381" s="52" t="str">
        <f>IFERROR(IF($G381=Tabelid!$L$6,$E381*M381,IFERROR($E381*M381/SUM($J381:$AB381)*(Eksplikatsioon!R382)/SUMPRODUCT($J381:$AB381,Eksplikatsioon!$O382:$AG382),"")),"")</f>
        <v/>
      </c>
      <c r="AG381" s="52" t="str">
        <f>IFERROR(IF($G381=Tabelid!$L$6,$E381*N381,IFERROR($E381*N381/SUM($J381:$AB381)*(Eksplikatsioon!S382)/SUMPRODUCT($J381:$AB381,Eksplikatsioon!$O382:$AG382),"")),"")</f>
        <v/>
      </c>
      <c r="AH381" s="52" t="str">
        <f>IFERROR(IF($G381=Tabelid!$L$6,$E381*O381,IFERROR($E381*O381/SUM($J381:$AB381)*(Eksplikatsioon!T382)/SUMPRODUCT($J381:$AB381,Eksplikatsioon!$O382:$AG382),"")),"")</f>
        <v/>
      </c>
      <c r="AI381" s="52" t="str">
        <f>IFERROR(IF($G381=Tabelid!$L$6,$E381*P381,IFERROR($E381*P381/SUM($J381:$AB381)*(Eksplikatsioon!U382)/SUMPRODUCT($J381:$AB381,Eksplikatsioon!$O382:$AG382),"")),"")</f>
        <v/>
      </c>
      <c r="AJ381" s="52" t="str">
        <f>IFERROR(IF($G381=Tabelid!$L$6,$E381*Q381,IFERROR($E381*Q381/SUM($J381:$AB381)*(Eksplikatsioon!V382)/SUMPRODUCT($J381:$AB381,Eksplikatsioon!$O382:$AG382),"")),"")</f>
        <v/>
      </c>
      <c r="AK381" s="52" t="str">
        <f>IFERROR(IF($G381=Tabelid!$L$6,$E381*R381,IFERROR($E381*R381/SUM($J381:$AB381)*(Eksplikatsioon!W382)/SUMPRODUCT($J381:$AB381,Eksplikatsioon!$O382:$AG382),"")),"")</f>
        <v/>
      </c>
      <c r="AL381" s="52" t="str">
        <f>IFERROR(IF($G381=Tabelid!$L$6,$E381*S381,IFERROR($E381*S381/SUM($J381:$AB381)*(Eksplikatsioon!X382)/SUMPRODUCT($J381:$AB381,Eksplikatsioon!$O382:$AG382),"")),"")</f>
        <v/>
      </c>
      <c r="AM381" s="52" t="str">
        <f>IFERROR(IF($G381=Tabelid!$L$6,$E381*T381,IFERROR($E381*T381/SUM($J381:$AB381)*(Eksplikatsioon!Y382)/SUMPRODUCT($J381:$AB381,Eksplikatsioon!$O382:$AG382),"")),"")</f>
        <v/>
      </c>
      <c r="AN381" s="52" t="str">
        <f>IFERROR(IF($G381=Tabelid!$L$6,$E381*U381,IFERROR($E381*U381/SUM($J381:$AB381)*(Eksplikatsioon!Z382)/SUMPRODUCT($J381:$AB381,Eksplikatsioon!$O382:$AG382),"")),"")</f>
        <v/>
      </c>
      <c r="AO381" s="52" t="str">
        <f>IFERROR(IF($G381=Tabelid!$L$6,$E381*V381,IFERROR($E381*V381/SUM($J381:$AB381)*(Eksplikatsioon!AA382)/SUMPRODUCT($J381:$AB381,Eksplikatsioon!$O382:$AG382),"")),"")</f>
        <v/>
      </c>
      <c r="AP381" s="52" t="str">
        <f>IFERROR(IF($G381=Tabelid!$L$6,$E381*W381,IFERROR($E381*W381/SUM($J381:$AB381)*(Eksplikatsioon!AB382)/SUMPRODUCT($J381:$AB381,Eksplikatsioon!$O382:$AG382),"")),"")</f>
        <v/>
      </c>
      <c r="AQ381" s="52" t="str">
        <f>IFERROR(IF($G381=Tabelid!$L$6,$E381*X381,IFERROR($E381*X381/SUM($J381:$AB381)*(Eksplikatsioon!AC382)/SUMPRODUCT($J381:$AB381,Eksplikatsioon!$O382:$AG382),"")),"")</f>
        <v/>
      </c>
      <c r="AR381" s="52" t="str">
        <f>IFERROR(IF($G381=Tabelid!$L$6,$E381*Y381,IFERROR($E381*Y381/SUM($J381:$AB381)*(Eksplikatsioon!AD382)/SUMPRODUCT($J381:$AB381,Eksplikatsioon!$O382:$AG382),"")),"")</f>
        <v/>
      </c>
      <c r="AS381" s="52" t="str">
        <f>IFERROR(IF($G381=Tabelid!$L$6,$E381*Z381,IFERROR($E381*Z381/SUM($J381:$AB381)*(Eksplikatsioon!AE382)/SUMPRODUCT($J381:$AB381,Eksplikatsioon!$O382:$AG382),"")),"")</f>
        <v/>
      </c>
      <c r="AT381" s="52" t="str">
        <f>IFERROR(IF($G381=Tabelid!$L$6,$E381*AA381,IFERROR($E381*AA381/SUM($J381:$AB381)*(Eksplikatsioon!AF382)/SUMPRODUCT($J381:$AB381,Eksplikatsioon!$O382:$AG382),"")),"")</f>
        <v/>
      </c>
      <c r="AU381" s="52" t="str">
        <f>IFERROR(IF($G381=Tabelid!$L$6,$E381*AB381,IFERROR($E381*AB381/SUM($J381:$AB381)*(Eksplikatsioon!AG382)/SUMPRODUCT($J381:$AB381,Eksplikatsioon!$O382:$AG382),"")),"")</f>
        <v/>
      </c>
    </row>
    <row r="382" spans="1:47" x14ac:dyDescent="0.25">
      <c r="A382" s="38" t="str">
        <f>IF(Eksplikatsioon!A383=0,"",Eksplikatsioon!A383)</f>
        <v/>
      </c>
      <c r="B382" s="38" t="str">
        <f>IF(Eksplikatsioon!B383=0,"",Eksplikatsioon!B383)</f>
        <v/>
      </c>
      <c r="C382" s="38" t="str">
        <f>IF(Eksplikatsioon!C383=0,"",Eksplikatsioon!C383)</f>
        <v/>
      </c>
      <c r="D382" s="38" t="str">
        <f>IF(Eksplikatsioon!D383=0,"",Eksplikatsioon!D383)</f>
        <v/>
      </c>
      <c r="E382" s="38" t="str">
        <f>IF(Eksplikatsioon!F383=0,"",Eksplikatsioon!F383)</f>
        <v/>
      </c>
      <c r="F382" s="38" t="str">
        <f>IF(Eksplikatsioon!H383=0,"",Eksplikatsioon!H383)</f>
        <v/>
      </c>
      <c r="G382" s="38" t="str">
        <f>IF(Eksplikatsioon!J383=0,"",Eksplikatsioon!J383)</f>
        <v/>
      </c>
      <c r="H382" s="38" t="str">
        <f>IF(Eksplikatsioon!K383=0,"",Eksplikatsioon!K383)</f>
        <v/>
      </c>
      <c r="I382" s="38" t="str">
        <f>IF(Eksplikatsioon!L383=0,"",Eksplikatsioon!L383)</f>
        <v/>
      </c>
      <c r="J382" s="52"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52"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52"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52"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52"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52"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52"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52"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52"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52"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52"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52"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52"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52"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52"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52"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52"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52"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52"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52" t="str">
        <f>IFERROR(IF($G382=Tabelid!$L$6,$E382*J382,IFERROR($E382*J382/SUM($J382:$AB382)*(Eksplikatsioon!O383)/SUMPRODUCT($J382:$AB382,Eksplikatsioon!$O383:$AG383),"")),"")</f>
        <v/>
      </c>
      <c r="AD382" s="52" t="str">
        <f>IFERROR(IF($G382=Tabelid!$L$6,$E382*K382,IFERROR($E382*K382/SUM($J382:$AB382)*(Eksplikatsioon!P383)/SUMPRODUCT($J382:$AB382,Eksplikatsioon!$O383:$AG383),"")),"")</f>
        <v/>
      </c>
      <c r="AE382" s="52" t="str">
        <f>IFERROR(IF($G382=Tabelid!$L$6,$E382*L382,IFERROR($E382*L382/SUM($J382:$AB382)*(Eksplikatsioon!Q383)/SUMPRODUCT($J382:$AB382,Eksplikatsioon!$O383:$AG383),"")),"")</f>
        <v/>
      </c>
      <c r="AF382" s="52" t="str">
        <f>IFERROR(IF($G382=Tabelid!$L$6,$E382*M382,IFERROR($E382*M382/SUM($J382:$AB382)*(Eksplikatsioon!R383)/SUMPRODUCT($J382:$AB382,Eksplikatsioon!$O383:$AG383),"")),"")</f>
        <v/>
      </c>
      <c r="AG382" s="52" t="str">
        <f>IFERROR(IF($G382=Tabelid!$L$6,$E382*N382,IFERROR($E382*N382/SUM($J382:$AB382)*(Eksplikatsioon!S383)/SUMPRODUCT($J382:$AB382,Eksplikatsioon!$O383:$AG383),"")),"")</f>
        <v/>
      </c>
      <c r="AH382" s="52" t="str">
        <f>IFERROR(IF($G382=Tabelid!$L$6,$E382*O382,IFERROR($E382*O382/SUM($J382:$AB382)*(Eksplikatsioon!T383)/SUMPRODUCT($J382:$AB382,Eksplikatsioon!$O383:$AG383),"")),"")</f>
        <v/>
      </c>
      <c r="AI382" s="52" t="str">
        <f>IFERROR(IF($G382=Tabelid!$L$6,$E382*P382,IFERROR($E382*P382/SUM($J382:$AB382)*(Eksplikatsioon!U383)/SUMPRODUCT($J382:$AB382,Eksplikatsioon!$O383:$AG383),"")),"")</f>
        <v/>
      </c>
      <c r="AJ382" s="52" t="str">
        <f>IFERROR(IF($G382=Tabelid!$L$6,$E382*Q382,IFERROR($E382*Q382/SUM($J382:$AB382)*(Eksplikatsioon!V383)/SUMPRODUCT($J382:$AB382,Eksplikatsioon!$O383:$AG383),"")),"")</f>
        <v/>
      </c>
      <c r="AK382" s="52" t="str">
        <f>IFERROR(IF($G382=Tabelid!$L$6,$E382*R382,IFERROR($E382*R382/SUM($J382:$AB382)*(Eksplikatsioon!W383)/SUMPRODUCT($J382:$AB382,Eksplikatsioon!$O383:$AG383),"")),"")</f>
        <v/>
      </c>
      <c r="AL382" s="52" t="str">
        <f>IFERROR(IF($G382=Tabelid!$L$6,$E382*S382,IFERROR($E382*S382/SUM($J382:$AB382)*(Eksplikatsioon!X383)/SUMPRODUCT($J382:$AB382,Eksplikatsioon!$O383:$AG383),"")),"")</f>
        <v/>
      </c>
      <c r="AM382" s="52" t="str">
        <f>IFERROR(IF($G382=Tabelid!$L$6,$E382*T382,IFERROR($E382*T382/SUM($J382:$AB382)*(Eksplikatsioon!Y383)/SUMPRODUCT($J382:$AB382,Eksplikatsioon!$O383:$AG383),"")),"")</f>
        <v/>
      </c>
      <c r="AN382" s="52" t="str">
        <f>IFERROR(IF($G382=Tabelid!$L$6,$E382*U382,IFERROR($E382*U382/SUM($J382:$AB382)*(Eksplikatsioon!Z383)/SUMPRODUCT($J382:$AB382,Eksplikatsioon!$O383:$AG383),"")),"")</f>
        <v/>
      </c>
      <c r="AO382" s="52" t="str">
        <f>IFERROR(IF($G382=Tabelid!$L$6,$E382*V382,IFERROR($E382*V382/SUM($J382:$AB382)*(Eksplikatsioon!AA383)/SUMPRODUCT($J382:$AB382,Eksplikatsioon!$O383:$AG383),"")),"")</f>
        <v/>
      </c>
      <c r="AP382" s="52" t="str">
        <f>IFERROR(IF($G382=Tabelid!$L$6,$E382*W382,IFERROR($E382*W382/SUM($J382:$AB382)*(Eksplikatsioon!AB383)/SUMPRODUCT($J382:$AB382,Eksplikatsioon!$O383:$AG383),"")),"")</f>
        <v/>
      </c>
      <c r="AQ382" s="52" t="str">
        <f>IFERROR(IF($G382=Tabelid!$L$6,$E382*X382,IFERROR($E382*X382/SUM($J382:$AB382)*(Eksplikatsioon!AC383)/SUMPRODUCT($J382:$AB382,Eksplikatsioon!$O383:$AG383),"")),"")</f>
        <v/>
      </c>
      <c r="AR382" s="52" t="str">
        <f>IFERROR(IF($G382=Tabelid!$L$6,$E382*Y382,IFERROR($E382*Y382/SUM($J382:$AB382)*(Eksplikatsioon!AD383)/SUMPRODUCT($J382:$AB382,Eksplikatsioon!$O383:$AG383),"")),"")</f>
        <v/>
      </c>
      <c r="AS382" s="52" t="str">
        <f>IFERROR(IF($G382=Tabelid!$L$6,$E382*Z382,IFERROR($E382*Z382/SUM($J382:$AB382)*(Eksplikatsioon!AE383)/SUMPRODUCT($J382:$AB382,Eksplikatsioon!$O383:$AG383),"")),"")</f>
        <v/>
      </c>
      <c r="AT382" s="52" t="str">
        <f>IFERROR(IF($G382=Tabelid!$L$6,$E382*AA382,IFERROR($E382*AA382/SUM($J382:$AB382)*(Eksplikatsioon!AF383)/SUMPRODUCT($J382:$AB382,Eksplikatsioon!$O383:$AG383),"")),"")</f>
        <v/>
      </c>
      <c r="AU382" s="52" t="str">
        <f>IFERROR(IF($G382=Tabelid!$L$6,$E382*AB382,IFERROR($E382*AB382/SUM($J382:$AB382)*(Eksplikatsioon!AG383)/SUMPRODUCT($J382:$AB382,Eksplikatsioon!$O383:$AG383),"")),"")</f>
        <v/>
      </c>
    </row>
    <row r="383" spans="1:47" x14ac:dyDescent="0.25">
      <c r="A383" s="38" t="str">
        <f>IF(Eksplikatsioon!A384=0,"",Eksplikatsioon!A384)</f>
        <v/>
      </c>
      <c r="B383" s="38" t="str">
        <f>IF(Eksplikatsioon!B384=0,"",Eksplikatsioon!B384)</f>
        <v/>
      </c>
      <c r="C383" s="38" t="str">
        <f>IF(Eksplikatsioon!C384=0,"",Eksplikatsioon!C384)</f>
        <v/>
      </c>
      <c r="D383" s="38" t="str">
        <f>IF(Eksplikatsioon!D384=0,"",Eksplikatsioon!D384)</f>
        <v/>
      </c>
      <c r="E383" s="38" t="str">
        <f>IF(Eksplikatsioon!F384=0,"",Eksplikatsioon!F384)</f>
        <v/>
      </c>
      <c r="F383" s="38" t="str">
        <f>IF(Eksplikatsioon!H384=0,"",Eksplikatsioon!H384)</f>
        <v/>
      </c>
      <c r="G383" s="38" t="str">
        <f>IF(Eksplikatsioon!J384=0,"",Eksplikatsioon!J384)</f>
        <v/>
      </c>
      <c r="H383" s="38" t="str">
        <f>IF(Eksplikatsioon!K384=0,"",Eksplikatsioon!K384)</f>
        <v/>
      </c>
      <c r="I383" s="38" t="str">
        <f>IF(Eksplikatsioon!L384=0,"",Eksplikatsioon!L384)</f>
        <v/>
      </c>
      <c r="J383" s="52"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52"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52"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52"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52"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52"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52"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52"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52"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52"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52"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52"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52"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52"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52"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52"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52"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52"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52"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52" t="str">
        <f>IFERROR(IF($G383=Tabelid!$L$6,$E383*J383,IFERROR($E383*J383/SUM($J383:$AB383)*(Eksplikatsioon!O384)/SUMPRODUCT($J383:$AB383,Eksplikatsioon!$O384:$AG384),"")),"")</f>
        <v/>
      </c>
      <c r="AD383" s="52" t="str">
        <f>IFERROR(IF($G383=Tabelid!$L$6,$E383*K383,IFERROR($E383*K383/SUM($J383:$AB383)*(Eksplikatsioon!P384)/SUMPRODUCT($J383:$AB383,Eksplikatsioon!$O384:$AG384),"")),"")</f>
        <v/>
      </c>
      <c r="AE383" s="52" t="str">
        <f>IFERROR(IF($G383=Tabelid!$L$6,$E383*L383,IFERROR($E383*L383/SUM($J383:$AB383)*(Eksplikatsioon!Q384)/SUMPRODUCT($J383:$AB383,Eksplikatsioon!$O384:$AG384),"")),"")</f>
        <v/>
      </c>
      <c r="AF383" s="52" t="str">
        <f>IFERROR(IF($G383=Tabelid!$L$6,$E383*M383,IFERROR($E383*M383/SUM($J383:$AB383)*(Eksplikatsioon!R384)/SUMPRODUCT($J383:$AB383,Eksplikatsioon!$O384:$AG384),"")),"")</f>
        <v/>
      </c>
      <c r="AG383" s="52" t="str">
        <f>IFERROR(IF($G383=Tabelid!$L$6,$E383*N383,IFERROR($E383*N383/SUM($J383:$AB383)*(Eksplikatsioon!S384)/SUMPRODUCT($J383:$AB383,Eksplikatsioon!$O384:$AG384),"")),"")</f>
        <v/>
      </c>
      <c r="AH383" s="52" t="str">
        <f>IFERROR(IF($G383=Tabelid!$L$6,$E383*O383,IFERROR($E383*O383/SUM($J383:$AB383)*(Eksplikatsioon!T384)/SUMPRODUCT($J383:$AB383,Eksplikatsioon!$O384:$AG384),"")),"")</f>
        <v/>
      </c>
      <c r="AI383" s="52" t="str">
        <f>IFERROR(IF($G383=Tabelid!$L$6,$E383*P383,IFERROR($E383*P383/SUM($J383:$AB383)*(Eksplikatsioon!U384)/SUMPRODUCT($J383:$AB383,Eksplikatsioon!$O384:$AG384),"")),"")</f>
        <v/>
      </c>
      <c r="AJ383" s="52" t="str">
        <f>IFERROR(IF($G383=Tabelid!$L$6,$E383*Q383,IFERROR($E383*Q383/SUM($J383:$AB383)*(Eksplikatsioon!V384)/SUMPRODUCT($J383:$AB383,Eksplikatsioon!$O384:$AG384),"")),"")</f>
        <v/>
      </c>
      <c r="AK383" s="52" t="str">
        <f>IFERROR(IF($G383=Tabelid!$L$6,$E383*R383,IFERROR($E383*R383/SUM($J383:$AB383)*(Eksplikatsioon!W384)/SUMPRODUCT($J383:$AB383,Eksplikatsioon!$O384:$AG384),"")),"")</f>
        <v/>
      </c>
      <c r="AL383" s="52" t="str">
        <f>IFERROR(IF($G383=Tabelid!$L$6,$E383*S383,IFERROR($E383*S383/SUM($J383:$AB383)*(Eksplikatsioon!X384)/SUMPRODUCT($J383:$AB383,Eksplikatsioon!$O384:$AG384),"")),"")</f>
        <v/>
      </c>
      <c r="AM383" s="52" t="str">
        <f>IFERROR(IF($G383=Tabelid!$L$6,$E383*T383,IFERROR($E383*T383/SUM($J383:$AB383)*(Eksplikatsioon!Y384)/SUMPRODUCT($J383:$AB383,Eksplikatsioon!$O384:$AG384),"")),"")</f>
        <v/>
      </c>
      <c r="AN383" s="52" t="str">
        <f>IFERROR(IF($G383=Tabelid!$L$6,$E383*U383,IFERROR($E383*U383/SUM($J383:$AB383)*(Eksplikatsioon!Z384)/SUMPRODUCT($J383:$AB383,Eksplikatsioon!$O384:$AG384),"")),"")</f>
        <v/>
      </c>
      <c r="AO383" s="52" t="str">
        <f>IFERROR(IF($G383=Tabelid!$L$6,$E383*V383,IFERROR($E383*V383/SUM($J383:$AB383)*(Eksplikatsioon!AA384)/SUMPRODUCT($J383:$AB383,Eksplikatsioon!$O384:$AG384),"")),"")</f>
        <v/>
      </c>
      <c r="AP383" s="52" t="str">
        <f>IFERROR(IF($G383=Tabelid!$L$6,$E383*W383,IFERROR($E383*W383/SUM($J383:$AB383)*(Eksplikatsioon!AB384)/SUMPRODUCT($J383:$AB383,Eksplikatsioon!$O384:$AG384),"")),"")</f>
        <v/>
      </c>
      <c r="AQ383" s="52" t="str">
        <f>IFERROR(IF($G383=Tabelid!$L$6,$E383*X383,IFERROR($E383*X383/SUM($J383:$AB383)*(Eksplikatsioon!AC384)/SUMPRODUCT($J383:$AB383,Eksplikatsioon!$O384:$AG384),"")),"")</f>
        <v/>
      </c>
      <c r="AR383" s="52" t="str">
        <f>IFERROR(IF($G383=Tabelid!$L$6,$E383*Y383,IFERROR($E383*Y383/SUM($J383:$AB383)*(Eksplikatsioon!AD384)/SUMPRODUCT($J383:$AB383,Eksplikatsioon!$O384:$AG384),"")),"")</f>
        <v/>
      </c>
      <c r="AS383" s="52" t="str">
        <f>IFERROR(IF($G383=Tabelid!$L$6,$E383*Z383,IFERROR($E383*Z383/SUM($J383:$AB383)*(Eksplikatsioon!AE384)/SUMPRODUCT($J383:$AB383,Eksplikatsioon!$O384:$AG384),"")),"")</f>
        <v/>
      </c>
      <c r="AT383" s="52" t="str">
        <f>IFERROR(IF($G383=Tabelid!$L$6,$E383*AA383,IFERROR($E383*AA383/SUM($J383:$AB383)*(Eksplikatsioon!AF384)/SUMPRODUCT($J383:$AB383,Eksplikatsioon!$O384:$AG384),"")),"")</f>
        <v/>
      </c>
      <c r="AU383" s="52" t="str">
        <f>IFERROR(IF($G383=Tabelid!$L$6,$E383*AB383,IFERROR($E383*AB383/SUM($J383:$AB383)*(Eksplikatsioon!AG384)/SUMPRODUCT($J383:$AB383,Eksplikatsioon!$O384:$AG384),"")),"")</f>
        <v/>
      </c>
    </row>
    <row r="384" spans="1:47" x14ac:dyDescent="0.25">
      <c r="A384" s="38" t="str">
        <f>IF(Eksplikatsioon!A385=0,"",Eksplikatsioon!A385)</f>
        <v/>
      </c>
      <c r="B384" s="38" t="str">
        <f>IF(Eksplikatsioon!B385=0,"",Eksplikatsioon!B385)</f>
        <v/>
      </c>
      <c r="C384" s="38" t="str">
        <f>IF(Eksplikatsioon!C385=0,"",Eksplikatsioon!C385)</f>
        <v/>
      </c>
      <c r="D384" s="38" t="str">
        <f>IF(Eksplikatsioon!D385=0,"",Eksplikatsioon!D385)</f>
        <v/>
      </c>
      <c r="E384" s="38" t="str">
        <f>IF(Eksplikatsioon!F385=0,"",Eksplikatsioon!F385)</f>
        <v/>
      </c>
      <c r="F384" s="38" t="str">
        <f>IF(Eksplikatsioon!H385=0,"",Eksplikatsioon!H385)</f>
        <v/>
      </c>
      <c r="G384" s="38" t="str">
        <f>IF(Eksplikatsioon!J385=0,"",Eksplikatsioon!J385)</f>
        <v/>
      </c>
      <c r="H384" s="38" t="str">
        <f>IF(Eksplikatsioon!K385=0,"",Eksplikatsioon!K385)</f>
        <v/>
      </c>
      <c r="I384" s="38" t="str">
        <f>IF(Eksplikatsioon!L385=0,"",Eksplikatsioon!L385)</f>
        <v/>
      </c>
      <c r="J384" s="52"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52"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52"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52"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52"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52"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52"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52"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52"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52"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52"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52"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52"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52"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52"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52"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52"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52"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52"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52" t="str">
        <f>IFERROR(IF($G384=Tabelid!$L$6,$E384*J384,IFERROR($E384*J384/SUM($J384:$AB384)*(Eksplikatsioon!O385)/SUMPRODUCT($J384:$AB384,Eksplikatsioon!$O385:$AG385),"")),"")</f>
        <v/>
      </c>
      <c r="AD384" s="52" t="str">
        <f>IFERROR(IF($G384=Tabelid!$L$6,$E384*K384,IFERROR($E384*K384/SUM($J384:$AB384)*(Eksplikatsioon!P385)/SUMPRODUCT($J384:$AB384,Eksplikatsioon!$O385:$AG385),"")),"")</f>
        <v/>
      </c>
      <c r="AE384" s="52" t="str">
        <f>IFERROR(IF($G384=Tabelid!$L$6,$E384*L384,IFERROR($E384*L384/SUM($J384:$AB384)*(Eksplikatsioon!Q385)/SUMPRODUCT($J384:$AB384,Eksplikatsioon!$O385:$AG385),"")),"")</f>
        <v/>
      </c>
      <c r="AF384" s="52" t="str">
        <f>IFERROR(IF($G384=Tabelid!$L$6,$E384*M384,IFERROR($E384*M384/SUM($J384:$AB384)*(Eksplikatsioon!R385)/SUMPRODUCT($J384:$AB384,Eksplikatsioon!$O385:$AG385),"")),"")</f>
        <v/>
      </c>
      <c r="AG384" s="52" t="str">
        <f>IFERROR(IF($G384=Tabelid!$L$6,$E384*N384,IFERROR($E384*N384/SUM($J384:$AB384)*(Eksplikatsioon!S385)/SUMPRODUCT($J384:$AB384,Eksplikatsioon!$O385:$AG385),"")),"")</f>
        <v/>
      </c>
      <c r="AH384" s="52" t="str">
        <f>IFERROR(IF($G384=Tabelid!$L$6,$E384*O384,IFERROR($E384*O384/SUM($J384:$AB384)*(Eksplikatsioon!T385)/SUMPRODUCT($J384:$AB384,Eksplikatsioon!$O385:$AG385),"")),"")</f>
        <v/>
      </c>
      <c r="AI384" s="52" t="str">
        <f>IFERROR(IF($G384=Tabelid!$L$6,$E384*P384,IFERROR($E384*P384/SUM($J384:$AB384)*(Eksplikatsioon!U385)/SUMPRODUCT($J384:$AB384,Eksplikatsioon!$O385:$AG385),"")),"")</f>
        <v/>
      </c>
      <c r="AJ384" s="52" t="str">
        <f>IFERROR(IF($G384=Tabelid!$L$6,$E384*Q384,IFERROR($E384*Q384/SUM($J384:$AB384)*(Eksplikatsioon!V385)/SUMPRODUCT($J384:$AB384,Eksplikatsioon!$O385:$AG385),"")),"")</f>
        <v/>
      </c>
      <c r="AK384" s="52" t="str">
        <f>IFERROR(IF($G384=Tabelid!$L$6,$E384*R384,IFERROR($E384*R384/SUM($J384:$AB384)*(Eksplikatsioon!W385)/SUMPRODUCT($J384:$AB384,Eksplikatsioon!$O385:$AG385),"")),"")</f>
        <v/>
      </c>
      <c r="AL384" s="52" t="str">
        <f>IFERROR(IF($G384=Tabelid!$L$6,$E384*S384,IFERROR($E384*S384/SUM($J384:$AB384)*(Eksplikatsioon!X385)/SUMPRODUCT($J384:$AB384,Eksplikatsioon!$O385:$AG385),"")),"")</f>
        <v/>
      </c>
      <c r="AM384" s="52" t="str">
        <f>IFERROR(IF($G384=Tabelid!$L$6,$E384*T384,IFERROR($E384*T384/SUM($J384:$AB384)*(Eksplikatsioon!Y385)/SUMPRODUCT($J384:$AB384,Eksplikatsioon!$O385:$AG385),"")),"")</f>
        <v/>
      </c>
      <c r="AN384" s="52" t="str">
        <f>IFERROR(IF($G384=Tabelid!$L$6,$E384*U384,IFERROR($E384*U384/SUM($J384:$AB384)*(Eksplikatsioon!Z385)/SUMPRODUCT($J384:$AB384,Eksplikatsioon!$O385:$AG385),"")),"")</f>
        <v/>
      </c>
      <c r="AO384" s="52" t="str">
        <f>IFERROR(IF($G384=Tabelid!$L$6,$E384*V384,IFERROR($E384*V384/SUM($J384:$AB384)*(Eksplikatsioon!AA385)/SUMPRODUCT($J384:$AB384,Eksplikatsioon!$O385:$AG385),"")),"")</f>
        <v/>
      </c>
      <c r="AP384" s="52" t="str">
        <f>IFERROR(IF($G384=Tabelid!$L$6,$E384*W384,IFERROR($E384*W384/SUM($J384:$AB384)*(Eksplikatsioon!AB385)/SUMPRODUCT($J384:$AB384,Eksplikatsioon!$O385:$AG385),"")),"")</f>
        <v/>
      </c>
      <c r="AQ384" s="52" t="str">
        <f>IFERROR(IF($G384=Tabelid!$L$6,$E384*X384,IFERROR($E384*X384/SUM($J384:$AB384)*(Eksplikatsioon!AC385)/SUMPRODUCT($J384:$AB384,Eksplikatsioon!$O385:$AG385),"")),"")</f>
        <v/>
      </c>
      <c r="AR384" s="52" t="str">
        <f>IFERROR(IF($G384=Tabelid!$L$6,$E384*Y384,IFERROR($E384*Y384/SUM($J384:$AB384)*(Eksplikatsioon!AD385)/SUMPRODUCT($J384:$AB384,Eksplikatsioon!$O385:$AG385),"")),"")</f>
        <v/>
      </c>
      <c r="AS384" s="52" t="str">
        <f>IFERROR(IF($G384=Tabelid!$L$6,$E384*Z384,IFERROR($E384*Z384/SUM($J384:$AB384)*(Eksplikatsioon!AE385)/SUMPRODUCT($J384:$AB384,Eksplikatsioon!$O385:$AG385),"")),"")</f>
        <v/>
      </c>
      <c r="AT384" s="52" t="str">
        <f>IFERROR(IF($G384=Tabelid!$L$6,$E384*AA384,IFERROR($E384*AA384/SUM($J384:$AB384)*(Eksplikatsioon!AF385)/SUMPRODUCT($J384:$AB384,Eksplikatsioon!$O385:$AG385),"")),"")</f>
        <v/>
      </c>
      <c r="AU384" s="52" t="str">
        <f>IFERROR(IF($G384=Tabelid!$L$6,$E384*AB384,IFERROR($E384*AB384/SUM($J384:$AB384)*(Eksplikatsioon!AG385)/SUMPRODUCT($J384:$AB384,Eksplikatsioon!$O385:$AG385),"")),"")</f>
        <v/>
      </c>
    </row>
    <row r="385" spans="1:47" x14ac:dyDescent="0.25">
      <c r="A385" s="38" t="str">
        <f>IF(Eksplikatsioon!A386=0,"",Eksplikatsioon!A386)</f>
        <v/>
      </c>
      <c r="B385" s="38" t="str">
        <f>IF(Eksplikatsioon!B386=0,"",Eksplikatsioon!B386)</f>
        <v/>
      </c>
      <c r="C385" s="38" t="str">
        <f>IF(Eksplikatsioon!C386=0,"",Eksplikatsioon!C386)</f>
        <v/>
      </c>
      <c r="D385" s="38" t="str">
        <f>IF(Eksplikatsioon!D386=0,"",Eksplikatsioon!D386)</f>
        <v/>
      </c>
      <c r="E385" s="38" t="str">
        <f>IF(Eksplikatsioon!F386=0,"",Eksplikatsioon!F386)</f>
        <v/>
      </c>
      <c r="F385" s="38" t="str">
        <f>IF(Eksplikatsioon!H386=0,"",Eksplikatsioon!H386)</f>
        <v/>
      </c>
      <c r="G385" s="38" t="str">
        <f>IF(Eksplikatsioon!J386=0,"",Eksplikatsioon!J386)</f>
        <v/>
      </c>
      <c r="H385" s="38" t="str">
        <f>IF(Eksplikatsioon!K386=0,"",Eksplikatsioon!K386)</f>
        <v/>
      </c>
      <c r="I385" s="38" t="str">
        <f>IF(Eksplikatsioon!L386=0,"",Eksplikatsioon!L386)</f>
        <v/>
      </c>
      <c r="J385" s="52"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52"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52"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52"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52"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52"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52"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52"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52"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52"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52"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52"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52"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52"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52"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52"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52"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52"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52"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52" t="str">
        <f>IFERROR(IF($G385=Tabelid!$L$6,$E385*J385,IFERROR($E385*J385/SUM($J385:$AB385)*(Eksplikatsioon!O386)/SUMPRODUCT($J385:$AB385,Eksplikatsioon!$O386:$AG386),"")),"")</f>
        <v/>
      </c>
      <c r="AD385" s="52" t="str">
        <f>IFERROR(IF($G385=Tabelid!$L$6,$E385*K385,IFERROR($E385*K385/SUM($J385:$AB385)*(Eksplikatsioon!P386)/SUMPRODUCT($J385:$AB385,Eksplikatsioon!$O386:$AG386),"")),"")</f>
        <v/>
      </c>
      <c r="AE385" s="52" t="str">
        <f>IFERROR(IF($G385=Tabelid!$L$6,$E385*L385,IFERROR($E385*L385/SUM($J385:$AB385)*(Eksplikatsioon!Q386)/SUMPRODUCT($J385:$AB385,Eksplikatsioon!$O386:$AG386),"")),"")</f>
        <v/>
      </c>
      <c r="AF385" s="52" t="str">
        <f>IFERROR(IF($G385=Tabelid!$L$6,$E385*M385,IFERROR($E385*M385/SUM($J385:$AB385)*(Eksplikatsioon!R386)/SUMPRODUCT($J385:$AB385,Eksplikatsioon!$O386:$AG386),"")),"")</f>
        <v/>
      </c>
      <c r="AG385" s="52" t="str">
        <f>IFERROR(IF($G385=Tabelid!$L$6,$E385*N385,IFERROR($E385*N385/SUM($J385:$AB385)*(Eksplikatsioon!S386)/SUMPRODUCT($J385:$AB385,Eksplikatsioon!$O386:$AG386),"")),"")</f>
        <v/>
      </c>
      <c r="AH385" s="52" t="str">
        <f>IFERROR(IF($G385=Tabelid!$L$6,$E385*O385,IFERROR($E385*O385/SUM($J385:$AB385)*(Eksplikatsioon!T386)/SUMPRODUCT($J385:$AB385,Eksplikatsioon!$O386:$AG386),"")),"")</f>
        <v/>
      </c>
      <c r="AI385" s="52" t="str">
        <f>IFERROR(IF($G385=Tabelid!$L$6,$E385*P385,IFERROR($E385*P385/SUM($J385:$AB385)*(Eksplikatsioon!U386)/SUMPRODUCT($J385:$AB385,Eksplikatsioon!$O386:$AG386),"")),"")</f>
        <v/>
      </c>
      <c r="AJ385" s="52" t="str">
        <f>IFERROR(IF($G385=Tabelid!$L$6,$E385*Q385,IFERROR($E385*Q385/SUM($J385:$AB385)*(Eksplikatsioon!V386)/SUMPRODUCT($J385:$AB385,Eksplikatsioon!$O386:$AG386),"")),"")</f>
        <v/>
      </c>
      <c r="AK385" s="52" t="str">
        <f>IFERROR(IF($G385=Tabelid!$L$6,$E385*R385,IFERROR($E385*R385/SUM($J385:$AB385)*(Eksplikatsioon!W386)/SUMPRODUCT($J385:$AB385,Eksplikatsioon!$O386:$AG386),"")),"")</f>
        <v/>
      </c>
      <c r="AL385" s="52" t="str">
        <f>IFERROR(IF($G385=Tabelid!$L$6,$E385*S385,IFERROR($E385*S385/SUM($J385:$AB385)*(Eksplikatsioon!X386)/SUMPRODUCT($J385:$AB385,Eksplikatsioon!$O386:$AG386),"")),"")</f>
        <v/>
      </c>
      <c r="AM385" s="52" t="str">
        <f>IFERROR(IF($G385=Tabelid!$L$6,$E385*T385,IFERROR($E385*T385/SUM($J385:$AB385)*(Eksplikatsioon!Y386)/SUMPRODUCT($J385:$AB385,Eksplikatsioon!$O386:$AG386),"")),"")</f>
        <v/>
      </c>
      <c r="AN385" s="52" t="str">
        <f>IFERROR(IF($G385=Tabelid!$L$6,$E385*U385,IFERROR($E385*U385/SUM($J385:$AB385)*(Eksplikatsioon!Z386)/SUMPRODUCT($J385:$AB385,Eksplikatsioon!$O386:$AG386),"")),"")</f>
        <v/>
      </c>
      <c r="AO385" s="52" t="str">
        <f>IFERROR(IF($G385=Tabelid!$L$6,$E385*V385,IFERROR($E385*V385/SUM($J385:$AB385)*(Eksplikatsioon!AA386)/SUMPRODUCT($J385:$AB385,Eksplikatsioon!$O386:$AG386),"")),"")</f>
        <v/>
      </c>
      <c r="AP385" s="52" t="str">
        <f>IFERROR(IF($G385=Tabelid!$L$6,$E385*W385,IFERROR($E385*W385/SUM($J385:$AB385)*(Eksplikatsioon!AB386)/SUMPRODUCT($J385:$AB385,Eksplikatsioon!$O386:$AG386),"")),"")</f>
        <v/>
      </c>
      <c r="AQ385" s="52" t="str">
        <f>IFERROR(IF($G385=Tabelid!$L$6,$E385*X385,IFERROR($E385*X385/SUM($J385:$AB385)*(Eksplikatsioon!AC386)/SUMPRODUCT($J385:$AB385,Eksplikatsioon!$O386:$AG386),"")),"")</f>
        <v/>
      </c>
      <c r="AR385" s="52" t="str">
        <f>IFERROR(IF($G385=Tabelid!$L$6,$E385*Y385,IFERROR($E385*Y385/SUM($J385:$AB385)*(Eksplikatsioon!AD386)/SUMPRODUCT($J385:$AB385,Eksplikatsioon!$O386:$AG386),"")),"")</f>
        <v/>
      </c>
      <c r="AS385" s="52" t="str">
        <f>IFERROR(IF($G385=Tabelid!$L$6,$E385*Z385,IFERROR($E385*Z385/SUM($J385:$AB385)*(Eksplikatsioon!AE386)/SUMPRODUCT($J385:$AB385,Eksplikatsioon!$O386:$AG386),"")),"")</f>
        <v/>
      </c>
      <c r="AT385" s="52" t="str">
        <f>IFERROR(IF($G385=Tabelid!$L$6,$E385*AA385,IFERROR($E385*AA385/SUM($J385:$AB385)*(Eksplikatsioon!AF386)/SUMPRODUCT($J385:$AB385,Eksplikatsioon!$O386:$AG386),"")),"")</f>
        <v/>
      </c>
      <c r="AU385" s="52" t="str">
        <f>IFERROR(IF($G385=Tabelid!$L$6,$E385*AB385,IFERROR($E385*AB385/SUM($J385:$AB385)*(Eksplikatsioon!AG386)/SUMPRODUCT($J385:$AB385,Eksplikatsioon!$O386:$AG386),"")),"")</f>
        <v/>
      </c>
    </row>
    <row r="386" spans="1:47" x14ac:dyDescent="0.25">
      <c r="A386" s="38" t="str">
        <f>IF(Eksplikatsioon!A387=0,"",Eksplikatsioon!A387)</f>
        <v/>
      </c>
      <c r="B386" s="38" t="str">
        <f>IF(Eksplikatsioon!B387=0,"",Eksplikatsioon!B387)</f>
        <v/>
      </c>
      <c r="C386" s="38" t="str">
        <f>IF(Eksplikatsioon!C387=0,"",Eksplikatsioon!C387)</f>
        <v/>
      </c>
      <c r="D386" s="38" t="str">
        <f>IF(Eksplikatsioon!D387=0,"",Eksplikatsioon!D387)</f>
        <v/>
      </c>
      <c r="E386" s="38" t="str">
        <f>IF(Eksplikatsioon!F387=0,"",Eksplikatsioon!F387)</f>
        <v/>
      </c>
      <c r="F386" s="38" t="str">
        <f>IF(Eksplikatsioon!H387=0,"",Eksplikatsioon!H387)</f>
        <v/>
      </c>
      <c r="G386" s="38" t="str">
        <f>IF(Eksplikatsioon!J387=0,"",Eksplikatsioon!J387)</f>
        <v/>
      </c>
      <c r="H386" s="38" t="str">
        <f>IF(Eksplikatsioon!K387=0,"",Eksplikatsioon!K387)</f>
        <v/>
      </c>
      <c r="I386" s="38" t="str">
        <f>IF(Eksplikatsioon!L387=0,"",Eksplikatsioon!L387)</f>
        <v/>
      </c>
      <c r="J386" s="52"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52"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52"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52"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52"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52"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52"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52"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52"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52"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52"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52"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52"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52"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52"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52"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52"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52"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52"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52" t="str">
        <f>IFERROR(IF($G386=Tabelid!$L$6,$E386*J386,IFERROR($E386*J386/SUM($J386:$AB386)*(Eksplikatsioon!O387)/SUMPRODUCT($J386:$AB386,Eksplikatsioon!$O387:$AG387),"")),"")</f>
        <v/>
      </c>
      <c r="AD386" s="52" t="str">
        <f>IFERROR(IF($G386=Tabelid!$L$6,$E386*K386,IFERROR($E386*K386/SUM($J386:$AB386)*(Eksplikatsioon!P387)/SUMPRODUCT($J386:$AB386,Eksplikatsioon!$O387:$AG387),"")),"")</f>
        <v/>
      </c>
      <c r="AE386" s="52" t="str">
        <f>IFERROR(IF($G386=Tabelid!$L$6,$E386*L386,IFERROR($E386*L386/SUM($J386:$AB386)*(Eksplikatsioon!Q387)/SUMPRODUCT($J386:$AB386,Eksplikatsioon!$O387:$AG387),"")),"")</f>
        <v/>
      </c>
      <c r="AF386" s="52" t="str">
        <f>IFERROR(IF($G386=Tabelid!$L$6,$E386*M386,IFERROR($E386*M386/SUM($J386:$AB386)*(Eksplikatsioon!R387)/SUMPRODUCT($J386:$AB386,Eksplikatsioon!$O387:$AG387),"")),"")</f>
        <v/>
      </c>
      <c r="AG386" s="52" t="str">
        <f>IFERROR(IF($G386=Tabelid!$L$6,$E386*N386,IFERROR($E386*N386/SUM($J386:$AB386)*(Eksplikatsioon!S387)/SUMPRODUCT($J386:$AB386,Eksplikatsioon!$O387:$AG387),"")),"")</f>
        <v/>
      </c>
      <c r="AH386" s="52" t="str">
        <f>IFERROR(IF($G386=Tabelid!$L$6,$E386*O386,IFERROR($E386*O386/SUM($J386:$AB386)*(Eksplikatsioon!T387)/SUMPRODUCT($J386:$AB386,Eksplikatsioon!$O387:$AG387),"")),"")</f>
        <v/>
      </c>
      <c r="AI386" s="52" t="str">
        <f>IFERROR(IF($G386=Tabelid!$L$6,$E386*P386,IFERROR($E386*P386/SUM($J386:$AB386)*(Eksplikatsioon!U387)/SUMPRODUCT($J386:$AB386,Eksplikatsioon!$O387:$AG387),"")),"")</f>
        <v/>
      </c>
      <c r="AJ386" s="52" t="str">
        <f>IFERROR(IF($G386=Tabelid!$L$6,$E386*Q386,IFERROR($E386*Q386/SUM($J386:$AB386)*(Eksplikatsioon!V387)/SUMPRODUCT($J386:$AB386,Eksplikatsioon!$O387:$AG387),"")),"")</f>
        <v/>
      </c>
      <c r="AK386" s="52" t="str">
        <f>IFERROR(IF($G386=Tabelid!$L$6,$E386*R386,IFERROR($E386*R386/SUM($J386:$AB386)*(Eksplikatsioon!W387)/SUMPRODUCT($J386:$AB386,Eksplikatsioon!$O387:$AG387),"")),"")</f>
        <v/>
      </c>
      <c r="AL386" s="52" t="str">
        <f>IFERROR(IF($G386=Tabelid!$L$6,$E386*S386,IFERROR($E386*S386/SUM($J386:$AB386)*(Eksplikatsioon!X387)/SUMPRODUCT($J386:$AB386,Eksplikatsioon!$O387:$AG387),"")),"")</f>
        <v/>
      </c>
      <c r="AM386" s="52" t="str">
        <f>IFERROR(IF($G386=Tabelid!$L$6,$E386*T386,IFERROR($E386*T386/SUM($J386:$AB386)*(Eksplikatsioon!Y387)/SUMPRODUCT($J386:$AB386,Eksplikatsioon!$O387:$AG387),"")),"")</f>
        <v/>
      </c>
      <c r="AN386" s="52" t="str">
        <f>IFERROR(IF($G386=Tabelid!$L$6,$E386*U386,IFERROR($E386*U386/SUM($J386:$AB386)*(Eksplikatsioon!Z387)/SUMPRODUCT($J386:$AB386,Eksplikatsioon!$O387:$AG387),"")),"")</f>
        <v/>
      </c>
      <c r="AO386" s="52" t="str">
        <f>IFERROR(IF($G386=Tabelid!$L$6,$E386*V386,IFERROR($E386*V386/SUM($J386:$AB386)*(Eksplikatsioon!AA387)/SUMPRODUCT($J386:$AB386,Eksplikatsioon!$O387:$AG387),"")),"")</f>
        <v/>
      </c>
      <c r="AP386" s="52" t="str">
        <f>IFERROR(IF($G386=Tabelid!$L$6,$E386*W386,IFERROR($E386*W386/SUM($J386:$AB386)*(Eksplikatsioon!AB387)/SUMPRODUCT($J386:$AB386,Eksplikatsioon!$O387:$AG387),"")),"")</f>
        <v/>
      </c>
      <c r="AQ386" s="52" t="str">
        <f>IFERROR(IF($G386=Tabelid!$L$6,$E386*X386,IFERROR($E386*X386/SUM($J386:$AB386)*(Eksplikatsioon!AC387)/SUMPRODUCT($J386:$AB386,Eksplikatsioon!$O387:$AG387),"")),"")</f>
        <v/>
      </c>
      <c r="AR386" s="52" t="str">
        <f>IFERROR(IF($G386=Tabelid!$L$6,$E386*Y386,IFERROR($E386*Y386/SUM($J386:$AB386)*(Eksplikatsioon!AD387)/SUMPRODUCT($J386:$AB386,Eksplikatsioon!$O387:$AG387),"")),"")</f>
        <v/>
      </c>
      <c r="AS386" s="52" t="str">
        <f>IFERROR(IF($G386=Tabelid!$L$6,$E386*Z386,IFERROR($E386*Z386/SUM($J386:$AB386)*(Eksplikatsioon!AE387)/SUMPRODUCT($J386:$AB386,Eksplikatsioon!$O387:$AG387),"")),"")</f>
        <v/>
      </c>
      <c r="AT386" s="52" t="str">
        <f>IFERROR(IF($G386=Tabelid!$L$6,$E386*AA386,IFERROR($E386*AA386/SUM($J386:$AB386)*(Eksplikatsioon!AF387)/SUMPRODUCT($J386:$AB386,Eksplikatsioon!$O387:$AG387),"")),"")</f>
        <v/>
      </c>
      <c r="AU386" s="52" t="str">
        <f>IFERROR(IF($G386=Tabelid!$L$6,$E386*AB386,IFERROR($E386*AB386/SUM($J386:$AB386)*(Eksplikatsioon!AG387)/SUMPRODUCT($J386:$AB386,Eksplikatsioon!$O387:$AG387),"")),"")</f>
        <v/>
      </c>
    </row>
    <row r="387" spans="1:47" x14ac:dyDescent="0.25">
      <c r="A387" s="38" t="str">
        <f>IF(Eksplikatsioon!A388=0,"",Eksplikatsioon!A388)</f>
        <v/>
      </c>
      <c r="B387" s="38" t="str">
        <f>IF(Eksplikatsioon!B388=0,"",Eksplikatsioon!B388)</f>
        <v/>
      </c>
      <c r="C387" s="38" t="str">
        <f>IF(Eksplikatsioon!C388=0,"",Eksplikatsioon!C388)</f>
        <v/>
      </c>
      <c r="D387" s="38" t="str">
        <f>IF(Eksplikatsioon!D388=0,"",Eksplikatsioon!D388)</f>
        <v/>
      </c>
      <c r="E387" s="38" t="str">
        <f>IF(Eksplikatsioon!F388=0,"",Eksplikatsioon!F388)</f>
        <v/>
      </c>
      <c r="F387" s="38" t="str">
        <f>IF(Eksplikatsioon!H388=0,"",Eksplikatsioon!H388)</f>
        <v/>
      </c>
      <c r="G387" s="38" t="str">
        <f>IF(Eksplikatsioon!J388=0,"",Eksplikatsioon!J388)</f>
        <v/>
      </c>
      <c r="H387" s="38" t="str">
        <f>IF(Eksplikatsioon!K388=0,"",Eksplikatsioon!K388)</f>
        <v/>
      </c>
      <c r="I387" s="38" t="str">
        <f>IF(Eksplikatsioon!L388=0,"",Eksplikatsioon!L388)</f>
        <v/>
      </c>
      <c r="J387" s="52"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52"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52"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52"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52"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52"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52"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52"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52"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52"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52"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52"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52"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52"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52"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52"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52"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52"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52"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52" t="str">
        <f>IFERROR(IF($G387=Tabelid!$L$6,$E387*J387,IFERROR($E387*J387/SUM($J387:$AB387)*(Eksplikatsioon!O388)/SUMPRODUCT($J387:$AB387,Eksplikatsioon!$O388:$AG388),"")),"")</f>
        <v/>
      </c>
      <c r="AD387" s="52" t="str">
        <f>IFERROR(IF($G387=Tabelid!$L$6,$E387*K387,IFERROR($E387*K387/SUM($J387:$AB387)*(Eksplikatsioon!P388)/SUMPRODUCT($J387:$AB387,Eksplikatsioon!$O388:$AG388),"")),"")</f>
        <v/>
      </c>
      <c r="AE387" s="52" t="str">
        <f>IFERROR(IF($G387=Tabelid!$L$6,$E387*L387,IFERROR($E387*L387/SUM($J387:$AB387)*(Eksplikatsioon!Q388)/SUMPRODUCT($J387:$AB387,Eksplikatsioon!$O388:$AG388),"")),"")</f>
        <v/>
      </c>
      <c r="AF387" s="52" t="str">
        <f>IFERROR(IF($G387=Tabelid!$L$6,$E387*M387,IFERROR($E387*M387/SUM($J387:$AB387)*(Eksplikatsioon!R388)/SUMPRODUCT($J387:$AB387,Eksplikatsioon!$O388:$AG388),"")),"")</f>
        <v/>
      </c>
      <c r="AG387" s="52" t="str">
        <f>IFERROR(IF($G387=Tabelid!$L$6,$E387*N387,IFERROR($E387*N387/SUM($J387:$AB387)*(Eksplikatsioon!S388)/SUMPRODUCT($J387:$AB387,Eksplikatsioon!$O388:$AG388),"")),"")</f>
        <v/>
      </c>
      <c r="AH387" s="52" t="str">
        <f>IFERROR(IF($G387=Tabelid!$L$6,$E387*O387,IFERROR($E387*O387/SUM($J387:$AB387)*(Eksplikatsioon!T388)/SUMPRODUCT($J387:$AB387,Eksplikatsioon!$O388:$AG388),"")),"")</f>
        <v/>
      </c>
      <c r="AI387" s="52" t="str">
        <f>IFERROR(IF($G387=Tabelid!$L$6,$E387*P387,IFERROR($E387*P387/SUM($J387:$AB387)*(Eksplikatsioon!U388)/SUMPRODUCT($J387:$AB387,Eksplikatsioon!$O388:$AG388),"")),"")</f>
        <v/>
      </c>
      <c r="AJ387" s="52" t="str">
        <f>IFERROR(IF($G387=Tabelid!$L$6,$E387*Q387,IFERROR($E387*Q387/SUM($J387:$AB387)*(Eksplikatsioon!V388)/SUMPRODUCT($J387:$AB387,Eksplikatsioon!$O388:$AG388),"")),"")</f>
        <v/>
      </c>
      <c r="AK387" s="52" t="str">
        <f>IFERROR(IF($G387=Tabelid!$L$6,$E387*R387,IFERROR($E387*R387/SUM($J387:$AB387)*(Eksplikatsioon!W388)/SUMPRODUCT($J387:$AB387,Eksplikatsioon!$O388:$AG388),"")),"")</f>
        <v/>
      </c>
      <c r="AL387" s="52" t="str">
        <f>IFERROR(IF($G387=Tabelid!$L$6,$E387*S387,IFERROR($E387*S387/SUM($J387:$AB387)*(Eksplikatsioon!X388)/SUMPRODUCT($J387:$AB387,Eksplikatsioon!$O388:$AG388),"")),"")</f>
        <v/>
      </c>
      <c r="AM387" s="52" t="str">
        <f>IFERROR(IF($G387=Tabelid!$L$6,$E387*T387,IFERROR($E387*T387/SUM($J387:$AB387)*(Eksplikatsioon!Y388)/SUMPRODUCT($J387:$AB387,Eksplikatsioon!$O388:$AG388),"")),"")</f>
        <v/>
      </c>
      <c r="AN387" s="52" t="str">
        <f>IFERROR(IF($G387=Tabelid!$L$6,$E387*U387,IFERROR($E387*U387/SUM($J387:$AB387)*(Eksplikatsioon!Z388)/SUMPRODUCT($J387:$AB387,Eksplikatsioon!$O388:$AG388),"")),"")</f>
        <v/>
      </c>
      <c r="AO387" s="52" t="str">
        <f>IFERROR(IF($G387=Tabelid!$L$6,$E387*V387,IFERROR($E387*V387/SUM($J387:$AB387)*(Eksplikatsioon!AA388)/SUMPRODUCT($J387:$AB387,Eksplikatsioon!$O388:$AG388),"")),"")</f>
        <v/>
      </c>
      <c r="AP387" s="52" t="str">
        <f>IFERROR(IF($G387=Tabelid!$L$6,$E387*W387,IFERROR($E387*W387/SUM($J387:$AB387)*(Eksplikatsioon!AB388)/SUMPRODUCT($J387:$AB387,Eksplikatsioon!$O388:$AG388),"")),"")</f>
        <v/>
      </c>
      <c r="AQ387" s="52" t="str">
        <f>IFERROR(IF($G387=Tabelid!$L$6,$E387*X387,IFERROR($E387*X387/SUM($J387:$AB387)*(Eksplikatsioon!AC388)/SUMPRODUCT($J387:$AB387,Eksplikatsioon!$O388:$AG388),"")),"")</f>
        <v/>
      </c>
      <c r="AR387" s="52" t="str">
        <f>IFERROR(IF($G387=Tabelid!$L$6,$E387*Y387,IFERROR($E387*Y387/SUM($J387:$AB387)*(Eksplikatsioon!AD388)/SUMPRODUCT($J387:$AB387,Eksplikatsioon!$O388:$AG388),"")),"")</f>
        <v/>
      </c>
      <c r="AS387" s="52" t="str">
        <f>IFERROR(IF($G387=Tabelid!$L$6,$E387*Z387,IFERROR($E387*Z387/SUM($J387:$AB387)*(Eksplikatsioon!AE388)/SUMPRODUCT($J387:$AB387,Eksplikatsioon!$O388:$AG388),"")),"")</f>
        <v/>
      </c>
      <c r="AT387" s="52" t="str">
        <f>IFERROR(IF($G387=Tabelid!$L$6,$E387*AA387,IFERROR($E387*AA387/SUM($J387:$AB387)*(Eksplikatsioon!AF388)/SUMPRODUCT($J387:$AB387,Eksplikatsioon!$O388:$AG388),"")),"")</f>
        <v/>
      </c>
      <c r="AU387" s="52" t="str">
        <f>IFERROR(IF($G387=Tabelid!$L$6,$E387*AB387,IFERROR($E387*AB387/SUM($J387:$AB387)*(Eksplikatsioon!AG388)/SUMPRODUCT($J387:$AB387,Eksplikatsioon!$O388:$AG388),"")),"")</f>
        <v/>
      </c>
    </row>
    <row r="388" spans="1:47" x14ac:dyDescent="0.25">
      <c r="A388" s="38" t="str">
        <f>IF(Eksplikatsioon!A389=0,"",Eksplikatsioon!A389)</f>
        <v/>
      </c>
      <c r="B388" s="38" t="str">
        <f>IF(Eksplikatsioon!B389=0,"",Eksplikatsioon!B389)</f>
        <v/>
      </c>
      <c r="C388" s="38" t="str">
        <f>IF(Eksplikatsioon!C389=0,"",Eksplikatsioon!C389)</f>
        <v/>
      </c>
      <c r="D388" s="38" t="str">
        <f>IF(Eksplikatsioon!D389=0,"",Eksplikatsioon!D389)</f>
        <v/>
      </c>
      <c r="E388" s="38" t="str">
        <f>IF(Eksplikatsioon!F389=0,"",Eksplikatsioon!F389)</f>
        <v/>
      </c>
      <c r="F388" s="38" t="str">
        <f>IF(Eksplikatsioon!H389=0,"",Eksplikatsioon!H389)</f>
        <v/>
      </c>
      <c r="G388" s="38" t="str">
        <f>IF(Eksplikatsioon!J389=0,"",Eksplikatsioon!J389)</f>
        <v/>
      </c>
      <c r="H388" s="38" t="str">
        <f>IF(Eksplikatsioon!K389=0,"",Eksplikatsioon!K389)</f>
        <v/>
      </c>
      <c r="I388" s="38" t="str">
        <f>IF(Eksplikatsioon!L389=0,"",Eksplikatsioon!L389)</f>
        <v/>
      </c>
      <c r="J388" s="52"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52"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52"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52"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52"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52"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52"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52"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52"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52"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52"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52"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52"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52"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52"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52"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52"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52"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52"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52" t="str">
        <f>IFERROR(IF($G388=Tabelid!$L$6,$E388*J388,IFERROR($E388*J388/SUM($J388:$AB388)*(Eksplikatsioon!O389)/SUMPRODUCT($J388:$AB388,Eksplikatsioon!$O389:$AG389),"")),"")</f>
        <v/>
      </c>
      <c r="AD388" s="52" t="str">
        <f>IFERROR(IF($G388=Tabelid!$L$6,$E388*K388,IFERROR($E388*K388/SUM($J388:$AB388)*(Eksplikatsioon!P389)/SUMPRODUCT($J388:$AB388,Eksplikatsioon!$O389:$AG389),"")),"")</f>
        <v/>
      </c>
      <c r="AE388" s="52" t="str">
        <f>IFERROR(IF($G388=Tabelid!$L$6,$E388*L388,IFERROR($E388*L388/SUM($J388:$AB388)*(Eksplikatsioon!Q389)/SUMPRODUCT($J388:$AB388,Eksplikatsioon!$O389:$AG389),"")),"")</f>
        <v/>
      </c>
      <c r="AF388" s="52" t="str">
        <f>IFERROR(IF($G388=Tabelid!$L$6,$E388*M388,IFERROR($E388*M388/SUM($J388:$AB388)*(Eksplikatsioon!R389)/SUMPRODUCT($J388:$AB388,Eksplikatsioon!$O389:$AG389),"")),"")</f>
        <v/>
      </c>
      <c r="AG388" s="52" t="str">
        <f>IFERROR(IF($G388=Tabelid!$L$6,$E388*N388,IFERROR($E388*N388/SUM($J388:$AB388)*(Eksplikatsioon!S389)/SUMPRODUCT($J388:$AB388,Eksplikatsioon!$O389:$AG389),"")),"")</f>
        <v/>
      </c>
      <c r="AH388" s="52" t="str">
        <f>IFERROR(IF($G388=Tabelid!$L$6,$E388*O388,IFERROR($E388*O388/SUM($J388:$AB388)*(Eksplikatsioon!T389)/SUMPRODUCT($J388:$AB388,Eksplikatsioon!$O389:$AG389),"")),"")</f>
        <v/>
      </c>
      <c r="AI388" s="52" t="str">
        <f>IFERROR(IF($G388=Tabelid!$L$6,$E388*P388,IFERROR($E388*P388/SUM($J388:$AB388)*(Eksplikatsioon!U389)/SUMPRODUCT($J388:$AB388,Eksplikatsioon!$O389:$AG389),"")),"")</f>
        <v/>
      </c>
      <c r="AJ388" s="52" t="str">
        <f>IFERROR(IF($G388=Tabelid!$L$6,$E388*Q388,IFERROR($E388*Q388/SUM($J388:$AB388)*(Eksplikatsioon!V389)/SUMPRODUCT($J388:$AB388,Eksplikatsioon!$O389:$AG389),"")),"")</f>
        <v/>
      </c>
      <c r="AK388" s="52" t="str">
        <f>IFERROR(IF($G388=Tabelid!$L$6,$E388*R388,IFERROR($E388*R388/SUM($J388:$AB388)*(Eksplikatsioon!W389)/SUMPRODUCT($J388:$AB388,Eksplikatsioon!$O389:$AG389),"")),"")</f>
        <v/>
      </c>
      <c r="AL388" s="52" t="str">
        <f>IFERROR(IF($G388=Tabelid!$L$6,$E388*S388,IFERROR($E388*S388/SUM($J388:$AB388)*(Eksplikatsioon!X389)/SUMPRODUCT($J388:$AB388,Eksplikatsioon!$O389:$AG389),"")),"")</f>
        <v/>
      </c>
      <c r="AM388" s="52" t="str">
        <f>IFERROR(IF($G388=Tabelid!$L$6,$E388*T388,IFERROR($E388*T388/SUM($J388:$AB388)*(Eksplikatsioon!Y389)/SUMPRODUCT($J388:$AB388,Eksplikatsioon!$O389:$AG389),"")),"")</f>
        <v/>
      </c>
      <c r="AN388" s="52" t="str">
        <f>IFERROR(IF($G388=Tabelid!$L$6,$E388*U388,IFERROR($E388*U388/SUM($J388:$AB388)*(Eksplikatsioon!Z389)/SUMPRODUCT($J388:$AB388,Eksplikatsioon!$O389:$AG389),"")),"")</f>
        <v/>
      </c>
      <c r="AO388" s="52" t="str">
        <f>IFERROR(IF($G388=Tabelid!$L$6,$E388*V388,IFERROR($E388*V388/SUM($J388:$AB388)*(Eksplikatsioon!AA389)/SUMPRODUCT($J388:$AB388,Eksplikatsioon!$O389:$AG389),"")),"")</f>
        <v/>
      </c>
      <c r="AP388" s="52" t="str">
        <f>IFERROR(IF($G388=Tabelid!$L$6,$E388*W388,IFERROR($E388*W388/SUM($J388:$AB388)*(Eksplikatsioon!AB389)/SUMPRODUCT($J388:$AB388,Eksplikatsioon!$O389:$AG389),"")),"")</f>
        <v/>
      </c>
      <c r="AQ388" s="52" t="str">
        <f>IFERROR(IF($G388=Tabelid!$L$6,$E388*X388,IFERROR($E388*X388/SUM($J388:$AB388)*(Eksplikatsioon!AC389)/SUMPRODUCT($J388:$AB388,Eksplikatsioon!$O389:$AG389),"")),"")</f>
        <v/>
      </c>
      <c r="AR388" s="52" t="str">
        <f>IFERROR(IF($G388=Tabelid!$L$6,$E388*Y388,IFERROR($E388*Y388/SUM($J388:$AB388)*(Eksplikatsioon!AD389)/SUMPRODUCT($J388:$AB388,Eksplikatsioon!$O389:$AG389),"")),"")</f>
        <v/>
      </c>
      <c r="AS388" s="52" t="str">
        <f>IFERROR(IF($G388=Tabelid!$L$6,$E388*Z388,IFERROR($E388*Z388/SUM($J388:$AB388)*(Eksplikatsioon!AE389)/SUMPRODUCT($J388:$AB388,Eksplikatsioon!$O389:$AG389),"")),"")</f>
        <v/>
      </c>
      <c r="AT388" s="52" t="str">
        <f>IFERROR(IF($G388=Tabelid!$L$6,$E388*AA388,IFERROR($E388*AA388/SUM($J388:$AB388)*(Eksplikatsioon!AF389)/SUMPRODUCT($J388:$AB388,Eksplikatsioon!$O389:$AG389),"")),"")</f>
        <v/>
      </c>
      <c r="AU388" s="52" t="str">
        <f>IFERROR(IF($G388=Tabelid!$L$6,$E388*AB388,IFERROR($E388*AB388/SUM($J388:$AB388)*(Eksplikatsioon!AG389)/SUMPRODUCT($J388:$AB388,Eksplikatsioon!$O389:$AG389),"")),"")</f>
        <v/>
      </c>
    </row>
    <row r="389" spans="1:47" x14ac:dyDescent="0.25">
      <c r="A389" s="38" t="str">
        <f>IF(Eksplikatsioon!A390=0,"",Eksplikatsioon!A390)</f>
        <v/>
      </c>
      <c r="B389" s="38" t="str">
        <f>IF(Eksplikatsioon!B390=0,"",Eksplikatsioon!B390)</f>
        <v/>
      </c>
      <c r="C389" s="38" t="str">
        <f>IF(Eksplikatsioon!C390=0,"",Eksplikatsioon!C390)</f>
        <v/>
      </c>
      <c r="D389" s="38" t="str">
        <f>IF(Eksplikatsioon!D390=0,"",Eksplikatsioon!D390)</f>
        <v/>
      </c>
      <c r="E389" s="38" t="str">
        <f>IF(Eksplikatsioon!F390=0,"",Eksplikatsioon!F390)</f>
        <v/>
      </c>
      <c r="F389" s="38" t="str">
        <f>IF(Eksplikatsioon!H390=0,"",Eksplikatsioon!H390)</f>
        <v/>
      </c>
      <c r="G389" s="38" t="str">
        <f>IF(Eksplikatsioon!J390=0,"",Eksplikatsioon!J390)</f>
        <v/>
      </c>
      <c r="H389" s="38" t="str">
        <f>IF(Eksplikatsioon!K390=0,"",Eksplikatsioon!K390)</f>
        <v/>
      </c>
      <c r="I389" s="38" t="str">
        <f>IF(Eksplikatsioon!L390=0,"",Eksplikatsioon!L390)</f>
        <v/>
      </c>
      <c r="J389" s="52"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52"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52"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52"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52"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52"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52"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52"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52"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52"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52"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52"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52"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52"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52"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52"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52"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52"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52"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52" t="str">
        <f>IFERROR(IF($G389=Tabelid!$L$6,$E389*J389,IFERROR($E389*J389/SUM($J389:$AB389)*(Eksplikatsioon!O390)/SUMPRODUCT($J389:$AB389,Eksplikatsioon!$O390:$AG390),"")),"")</f>
        <v/>
      </c>
      <c r="AD389" s="52" t="str">
        <f>IFERROR(IF($G389=Tabelid!$L$6,$E389*K389,IFERROR($E389*K389/SUM($J389:$AB389)*(Eksplikatsioon!P390)/SUMPRODUCT($J389:$AB389,Eksplikatsioon!$O390:$AG390),"")),"")</f>
        <v/>
      </c>
      <c r="AE389" s="52" t="str">
        <f>IFERROR(IF($G389=Tabelid!$L$6,$E389*L389,IFERROR($E389*L389/SUM($J389:$AB389)*(Eksplikatsioon!Q390)/SUMPRODUCT($J389:$AB389,Eksplikatsioon!$O390:$AG390),"")),"")</f>
        <v/>
      </c>
      <c r="AF389" s="52" t="str">
        <f>IFERROR(IF($G389=Tabelid!$L$6,$E389*M389,IFERROR($E389*M389/SUM($J389:$AB389)*(Eksplikatsioon!R390)/SUMPRODUCT($J389:$AB389,Eksplikatsioon!$O390:$AG390),"")),"")</f>
        <v/>
      </c>
      <c r="AG389" s="52" t="str">
        <f>IFERROR(IF($G389=Tabelid!$L$6,$E389*N389,IFERROR($E389*N389/SUM($J389:$AB389)*(Eksplikatsioon!S390)/SUMPRODUCT($J389:$AB389,Eksplikatsioon!$O390:$AG390),"")),"")</f>
        <v/>
      </c>
      <c r="AH389" s="52" t="str">
        <f>IFERROR(IF($G389=Tabelid!$L$6,$E389*O389,IFERROR($E389*O389/SUM($J389:$AB389)*(Eksplikatsioon!T390)/SUMPRODUCT($J389:$AB389,Eksplikatsioon!$O390:$AG390),"")),"")</f>
        <v/>
      </c>
      <c r="AI389" s="52" t="str">
        <f>IFERROR(IF($G389=Tabelid!$L$6,$E389*P389,IFERROR($E389*P389/SUM($J389:$AB389)*(Eksplikatsioon!U390)/SUMPRODUCT($J389:$AB389,Eksplikatsioon!$O390:$AG390),"")),"")</f>
        <v/>
      </c>
      <c r="AJ389" s="52" t="str">
        <f>IFERROR(IF($G389=Tabelid!$L$6,$E389*Q389,IFERROR($E389*Q389/SUM($J389:$AB389)*(Eksplikatsioon!V390)/SUMPRODUCT($J389:$AB389,Eksplikatsioon!$O390:$AG390),"")),"")</f>
        <v/>
      </c>
      <c r="AK389" s="52" t="str">
        <f>IFERROR(IF($G389=Tabelid!$L$6,$E389*R389,IFERROR($E389*R389/SUM($J389:$AB389)*(Eksplikatsioon!W390)/SUMPRODUCT($J389:$AB389,Eksplikatsioon!$O390:$AG390),"")),"")</f>
        <v/>
      </c>
      <c r="AL389" s="52" t="str">
        <f>IFERROR(IF($G389=Tabelid!$L$6,$E389*S389,IFERROR($E389*S389/SUM($J389:$AB389)*(Eksplikatsioon!X390)/SUMPRODUCT($J389:$AB389,Eksplikatsioon!$O390:$AG390),"")),"")</f>
        <v/>
      </c>
      <c r="AM389" s="52" t="str">
        <f>IFERROR(IF($G389=Tabelid!$L$6,$E389*T389,IFERROR($E389*T389/SUM($J389:$AB389)*(Eksplikatsioon!Y390)/SUMPRODUCT($J389:$AB389,Eksplikatsioon!$O390:$AG390),"")),"")</f>
        <v/>
      </c>
      <c r="AN389" s="52" t="str">
        <f>IFERROR(IF($G389=Tabelid!$L$6,$E389*U389,IFERROR($E389*U389/SUM($J389:$AB389)*(Eksplikatsioon!Z390)/SUMPRODUCT($J389:$AB389,Eksplikatsioon!$O390:$AG390),"")),"")</f>
        <v/>
      </c>
      <c r="AO389" s="52" t="str">
        <f>IFERROR(IF($G389=Tabelid!$L$6,$E389*V389,IFERROR($E389*V389/SUM($J389:$AB389)*(Eksplikatsioon!AA390)/SUMPRODUCT($J389:$AB389,Eksplikatsioon!$O390:$AG390),"")),"")</f>
        <v/>
      </c>
      <c r="AP389" s="52" t="str">
        <f>IFERROR(IF($G389=Tabelid!$L$6,$E389*W389,IFERROR($E389*W389/SUM($J389:$AB389)*(Eksplikatsioon!AB390)/SUMPRODUCT($J389:$AB389,Eksplikatsioon!$O390:$AG390),"")),"")</f>
        <v/>
      </c>
      <c r="AQ389" s="52" t="str">
        <f>IFERROR(IF($G389=Tabelid!$L$6,$E389*X389,IFERROR($E389*X389/SUM($J389:$AB389)*(Eksplikatsioon!AC390)/SUMPRODUCT($J389:$AB389,Eksplikatsioon!$O390:$AG390),"")),"")</f>
        <v/>
      </c>
      <c r="AR389" s="52" t="str">
        <f>IFERROR(IF($G389=Tabelid!$L$6,$E389*Y389,IFERROR($E389*Y389/SUM($J389:$AB389)*(Eksplikatsioon!AD390)/SUMPRODUCT($J389:$AB389,Eksplikatsioon!$O390:$AG390),"")),"")</f>
        <v/>
      </c>
      <c r="AS389" s="52" t="str">
        <f>IFERROR(IF($G389=Tabelid!$L$6,$E389*Z389,IFERROR($E389*Z389/SUM($J389:$AB389)*(Eksplikatsioon!AE390)/SUMPRODUCT($J389:$AB389,Eksplikatsioon!$O390:$AG390),"")),"")</f>
        <v/>
      </c>
      <c r="AT389" s="52" t="str">
        <f>IFERROR(IF($G389=Tabelid!$L$6,$E389*AA389,IFERROR($E389*AA389/SUM($J389:$AB389)*(Eksplikatsioon!AF390)/SUMPRODUCT($J389:$AB389,Eksplikatsioon!$O390:$AG390),"")),"")</f>
        <v/>
      </c>
      <c r="AU389" s="52" t="str">
        <f>IFERROR(IF($G389=Tabelid!$L$6,$E389*AB389,IFERROR($E389*AB389/SUM($J389:$AB389)*(Eksplikatsioon!AG390)/SUMPRODUCT($J389:$AB389,Eksplikatsioon!$O390:$AG390),"")),"")</f>
        <v/>
      </c>
    </row>
    <row r="390" spans="1:47" x14ac:dyDescent="0.25">
      <c r="A390" s="38" t="str">
        <f>IF(Eksplikatsioon!A391=0,"",Eksplikatsioon!A391)</f>
        <v/>
      </c>
      <c r="B390" s="38" t="str">
        <f>IF(Eksplikatsioon!B391=0,"",Eksplikatsioon!B391)</f>
        <v/>
      </c>
      <c r="C390" s="38" t="str">
        <f>IF(Eksplikatsioon!C391=0,"",Eksplikatsioon!C391)</f>
        <v/>
      </c>
      <c r="D390" s="38" t="str">
        <f>IF(Eksplikatsioon!D391=0,"",Eksplikatsioon!D391)</f>
        <v/>
      </c>
      <c r="E390" s="38" t="str">
        <f>IF(Eksplikatsioon!F391=0,"",Eksplikatsioon!F391)</f>
        <v/>
      </c>
      <c r="F390" s="38" t="str">
        <f>IF(Eksplikatsioon!H391=0,"",Eksplikatsioon!H391)</f>
        <v/>
      </c>
      <c r="G390" s="38" t="str">
        <f>IF(Eksplikatsioon!J391=0,"",Eksplikatsioon!J391)</f>
        <v/>
      </c>
      <c r="H390" s="38" t="str">
        <f>IF(Eksplikatsioon!K391=0,"",Eksplikatsioon!K391)</f>
        <v/>
      </c>
      <c r="I390" s="38" t="str">
        <f>IF(Eksplikatsioon!L391=0,"",Eksplikatsioon!L391)</f>
        <v/>
      </c>
      <c r="J390" s="52"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52"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52"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52"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52"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52"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52"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52"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52"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52"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52"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52"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52"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52"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52"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52"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52"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52"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52"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52" t="str">
        <f>IFERROR(IF($G390=Tabelid!$L$6,$E390*J390,IFERROR($E390*J390/SUM($J390:$AB390)*(Eksplikatsioon!O391)/SUMPRODUCT($J390:$AB390,Eksplikatsioon!$O391:$AG391),"")),"")</f>
        <v/>
      </c>
      <c r="AD390" s="52" t="str">
        <f>IFERROR(IF($G390=Tabelid!$L$6,$E390*K390,IFERROR($E390*K390/SUM($J390:$AB390)*(Eksplikatsioon!P391)/SUMPRODUCT($J390:$AB390,Eksplikatsioon!$O391:$AG391),"")),"")</f>
        <v/>
      </c>
      <c r="AE390" s="52" t="str">
        <f>IFERROR(IF($G390=Tabelid!$L$6,$E390*L390,IFERROR($E390*L390/SUM($J390:$AB390)*(Eksplikatsioon!Q391)/SUMPRODUCT($J390:$AB390,Eksplikatsioon!$O391:$AG391),"")),"")</f>
        <v/>
      </c>
      <c r="AF390" s="52" t="str">
        <f>IFERROR(IF($G390=Tabelid!$L$6,$E390*M390,IFERROR($E390*M390/SUM($J390:$AB390)*(Eksplikatsioon!R391)/SUMPRODUCT($J390:$AB390,Eksplikatsioon!$O391:$AG391),"")),"")</f>
        <v/>
      </c>
      <c r="AG390" s="52" t="str">
        <f>IFERROR(IF($G390=Tabelid!$L$6,$E390*N390,IFERROR($E390*N390/SUM($J390:$AB390)*(Eksplikatsioon!S391)/SUMPRODUCT($J390:$AB390,Eksplikatsioon!$O391:$AG391),"")),"")</f>
        <v/>
      </c>
      <c r="AH390" s="52" t="str">
        <f>IFERROR(IF($G390=Tabelid!$L$6,$E390*O390,IFERROR($E390*O390/SUM($J390:$AB390)*(Eksplikatsioon!T391)/SUMPRODUCT($J390:$AB390,Eksplikatsioon!$O391:$AG391),"")),"")</f>
        <v/>
      </c>
      <c r="AI390" s="52" t="str">
        <f>IFERROR(IF($G390=Tabelid!$L$6,$E390*P390,IFERROR($E390*P390/SUM($J390:$AB390)*(Eksplikatsioon!U391)/SUMPRODUCT($J390:$AB390,Eksplikatsioon!$O391:$AG391),"")),"")</f>
        <v/>
      </c>
      <c r="AJ390" s="52" t="str">
        <f>IFERROR(IF($G390=Tabelid!$L$6,$E390*Q390,IFERROR($E390*Q390/SUM($J390:$AB390)*(Eksplikatsioon!V391)/SUMPRODUCT($J390:$AB390,Eksplikatsioon!$O391:$AG391),"")),"")</f>
        <v/>
      </c>
      <c r="AK390" s="52" t="str">
        <f>IFERROR(IF($G390=Tabelid!$L$6,$E390*R390,IFERROR($E390*R390/SUM($J390:$AB390)*(Eksplikatsioon!W391)/SUMPRODUCT($J390:$AB390,Eksplikatsioon!$O391:$AG391),"")),"")</f>
        <v/>
      </c>
      <c r="AL390" s="52" t="str">
        <f>IFERROR(IF($G390=Tabelid!$L$6,$E390*S390,IFERROR($E390*S390/SUM($J390:$AB390)*(Eksplikatsioon!X391)/SUMPRODUCT($J390:$AB390,Eksplikatsioon!$O391:$AG391),"")),"")</f>
        <v/>
      </c>
      <c r="AM390" s="52" t="str">
        <f>IFERROR(IF($G390=Tabelid!$L$6,$E390*T390,IFERROR($E390*T390/SUM($J390:$AB390)*(Eksplikatsioon!Y391)/SUMPRODUCT($J390:$AB390,Eksplikatsioon!$O391:$AG391),"")),"")</f>
        <v/>
      </c>
      <c r="AN390" s="52" t="str">
        <f>IFERROR(IF($G390=Tabelid!$L$6,$E390*U390,IFERROR($E390*U390/SUM($J390:$AB390)*(Eksplikatsioon!Z391)/SUMPRODUCT($J390:$AB390,Eksplikatsioon!$O391:$AG391),"")),"")</f>
        <v/>
      </c>
      <c r="AO390" s="52" t="str">
        <f>IFERROR(IF($G390=Tabelid!$L$6,$E390*V390,IFERROR($E390*V390/SUM($J390:$AB390)*(Eksplikatsioon!AA391)/SUMPRODUCT($J390:$AB390,Eksplikatsioon!$O391:$AG391),"")),"")</f>
        <v/>
      </c>
      <c r="AP390" s="52" t="str">
        <f>IFERROR(IF($G390=Tabelid!$L$6,$E390*W390,IFERROR($E390*W390/SUM($J390:$AB390)*(Eksplikatsioon!AB391)/SUMPRODUCT($J390:$AB390,Eksplikatsioon!$O391:$AG391),"")),"")</f>
        <v/>
      </c>
      <c r="AQ390" s="52" t="str">
        <f>IFERROR(IF($G390=Tabelid!$L$6,$E390*X390,IFERROR($E390*X390/SUM($J390:$AB390)*(Eksplikatsioon!AC391)/SUMPRODUCT($J390:$AB390,Eksplikatsioon!$O391:$AG391),"")),"")</f>
        <v/>
      </c>
      <c r="AR390" s="52" t="str">
        <f>IFERROR(IF($G390=Tabelid!$L$6,$E390*Y390,IFERROR($E390*Y390/SUM($J390:$AB390)*(Eksplikatsioon!AD391)/SUMPRODUCT($J390:$AB390,Eksplikatsioon!$O391:$AG391),"")),"")</f>
        <v/>
      </c>
      <c r="AS390" s="52" t="str">
        <f>IFERROR(IF($G390=Tabelid!$L$6,$E390*Z390,IFERROR($E390*Z390/SUM($J390:$AB390)*(Eksplikatsioon!AE391)/SUMPRODUCT($J390:$AB390,Eksplikatsioon!$O391:$AG391),"")),"")</f>
        <v/>
      </c>
      <c r="AT390" s="52" t="str">
        <f>IFERROR(IF($G390=Tabelid!$L$6,$E390*AA390,IFERROR($E390*AA390/SUM($J390:$AB390)*(Eksplikatsioon!AF391)/SUMPRODUCT($J390:$AB390,Eksplikatsioon!$O391:$AG391),"")),"")</f>
        <v/>
      </c>
      <c r="AU390" s="52" t="str">
        <f>IFERROR(IF($G390=Tabelid!$L$6,$E390*AB390,IFERROR($E390*AB390/SUM($J390:$AB390)*(Eksplikatsioon!AG391)/SUMPRODUCT($J390:$AB390,Eksplikatsioon!$O391:$AG391),"")),"")</f>
        <v/>
      </c>
    </row>
    <row r="391" spans="1:47" x14ac:dyDescent="0.25">
      <c r="A391" s="38" t="str">
        <f>IF(Eksplikatsioon!A392=0,"",Eksplikatsioon!A392)</f>
        <v/>
      </c>
      <c r="B391" s="38" t="str">
        <f>IF(Eksplikatsioon!B392=0,"",Eksplikatsioon!B392)</f>
        <v/>
      </c>
      <c r="C391" s="38" t="str">
        <f>IF(Eksplikatsioon!C392=0,"",Eksplikatsioon!C392)</f>
        <v/>
      </c>
      <c r="D391" s="38" t="str">
        <f>IF(Eksplikatsioon!D392=0,"",Eksplikatsioon!D392)</f>
        <v/>
      </c>
      <c r="E391" s="38" t="str">
        <f>IF(Eksplikatsioon!F392=0,"",Eksplikatsioon!F392)</f>
        <v/>
      </c>
      <c r="F391" s="38" t="str">
        <f>IF(Eksplikatsioon!H392=0,"",Eksplikatsioon!H392)</f>
        <v/>
      </c>
      <c r="G391" s="38" t="str">
        <f>IF(Eksplikatsioon!J392=0,"",Eksplikatsioon!J392)</f>
        <v/>
      </c>
      <c r="H391" s="38" t="str">
        <f>IF(Eksplikatsioon!K392=0,"",Eksplikatsioon!K392)</f>
        <v/>
      </c>
      <c r="I391" s="38" t="str">
        <f>IF(Eksplikatsioon!L392=0,"",Eksplikatsioon!L392)</f>
        <v/>
      </c>
      <c r="J391" s="52"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52"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52"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52"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52"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52"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52"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52"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52"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52"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52"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52"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52"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52"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52"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52"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52"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52"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52"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52" t="str">
        <f>IFERROR(IF($G391=Tabelid!$L$6,$E391*J391,IFERROR($E391*J391/SUM($J391:$AB391)*(Eksplikatsioon!O392)/SUMPRODUCT($J391:$AB391,Eksplikatsioon!$O392:$AG392),"")),"")</f>
        <v/>
      </c>
      <c r="AD391" s="52" t="str">
        <f>IFERROR(IF($G391=Tabelid!$L$6,$E391*K391,IFERROR($E391*K391/SUM($J391:$AB391)*(Eksplikatsioon!P392)/SUMPRODUCT($J391:$AB391,Eksplikatsioon!$O392:$AG392),"")),"")</f>
        <v/>
      </c>
      <c r="AE391" s="52" t="str">
        <f>IFERROR(IF($G391=Tabelid!$L$6,$E391*L391,IFERROR($E391*L391/SUM($J391:$AB391)*(Eksplikatsioon!Q392)/SUMPRODUCT($J391:$AB391,Eksplikatsioon!$O392:$AG392),"")),"")</f>
        <v/>
      </c>
      <c r="AF391" s="52" t="str">
        <f>IFERROR(IF($G391=Tabelid!$L$6,$E391*M391,IFERROR($E391*M391/SUM($J391:$AB391)*(Eksplikatsioon!R392)/SUMPRODUCT($J391:$AB391,Eksplikatsioon!$O392:$AG392),"")),"")</f>
        <v/>
      </c>
      <c r="AG391" s="52" t="str">
        <f>IFERROR(IF($G391=Tabelid!$L$6,$E391*N391,IFERROR($E391*N391/SUM($J391:$AB391)*(Eksplikatsioon!S392)/SUMPRODUCT($J391:$AB391,Eksplikatsioon!$O392:$AG392),"")),"")</f>
        <v/>
      </c>
      <c r="AH391" s="52" t="str">
        <f>IFERROR(IF($G391=Tabelid!$L$6,$E391*O391,IFERROR($E391*O391/SUM($J391:$AB391)*(Eksplikatsioon!T392)/SUMPRODUCT($J391:$AB391,Eksplikatsioon!$O392:$AG392),"")),"")</f>
        <v/>
      </c>
      <c r="AI391" s="52" t="str">
        <f>IFERROR(IF($G391=Tabelid!$L$6,$E391*P391,IFERROR($E391*P391/SUM($J391:$AB391)*(Eksplikatsioon!U392)/SUMPRODUCT($J391:$AB391,Eksplikatsioon!$O392:$AG392),"")),"")</f>
        <v/>
      </c>
      <c r="AJ391" s="52" t="str">
        <f>IFERROR(IF($G391=Tabelid!$L$6,$E391*Q391,IFERROR($E391*Q391/SUM($J391:$AB391)*(Eksplikatsioon!V392)/SUMPRODUCT($J391:$AB391,Eksplikatsioon!$O392:$AG392),"")),"")</f>
        <v/>
      </c>
      <c r="AK391" s="52" t="str">
        <f>IFERROR(IF($G391=Tabelid!$L$6,$E391*R391,IFERROR($E391*R391/SUM($J391:$AB391)*(Eksplikatsioon!W392)/SUMPRODUCT($J391:$AB391,Eksplikatsioon!$O392:$AG392),"")),"")</f>
        <v/>
      </c>
      <c r="AL391" s="52" t="str">
        <f>IFERROR(IF($G391=Tabelid!$L$6,$E391*S391,IFERROR($E391*S391/SUM($J391:$AB391)*(Eksplikatsioon!X392)/SUMPRODUCT($J391:$AB391,Eksplikatsioon!$O392:$AG392),"")),"")</f>
        <v/>
      </c>
      <c r="AM391" s="52" t="str">
        <f>IFERROR(IF($G391=Tabelid!$L$6,$E391*T391,IFERROR($E391*T391/SUM($J391:$AB391)*(Eksplikatsioon!Y392)/SUMPRODUCT($J391:$AB391,Eksplikatsioon!$O392:$AG392),"")),"")</f>
        <v/>
      </c>
      <c r="AN391" s="52" t="str">
        <f>IFERROR(IF($G391=Tabelid!$L$6,$E391*U391,IFERROR($E391*U391/SUM($J391:$AB391)*(Eksplikatsioon!Z392)/SUMPRODUCT($J391:$AB391,Eksplikatsioon!$O392:$AG392),"")),"")</f>
        <v/>
      </c>
      <c r="AO391" s="52" t="str">
        <f>IFERROR(IF($G391=Tabelid!$L$6,$E391*V391,IFERROR($E391*V391/SUM($J391:$AB391)*(Eksplikatsioon!AA392)/SUMPRODUCT($J391:$AB391,Eksplikatsioon!$O392:$AG392),"")),"")</f>
        <v/>
      </c>
      <c r="AP391" s="52" t="str">
        <f>IFERROR(IF($G391=Tabelid!$L$6,$E391*W391,IFERROR($E391*W391/SUM($J391:$AB391)*(Eksplikatsioon!AB392)/SUMPRODUCT($J391:$AB391,Eksplikatsioon!$O392:$AG392),"")),"")</f>
        <v/>
      </c>
      <c r="AQ391" s="52" t="str">
        <f>IFERROR(IF($G391=Tabelid!$L$6,$E391*X391,IFERROR($E391*X391/SUM($J391:$AB391)*(Eksplikatsioon!AC392)/SUMPRODUCT($J391:$AB391,Eksplikatsioon!$O392:$AG392),"")),"")</f>
        <v/>
      </c>
      <c r="AR391" s="52" t="str">
        <f>IFERROR(IF($G391=Tabelid!$L$6,$E391*Y391,IFERROR($E391*Y391/SUM($J391:$AB391)*(Eksplikatsioon!AD392)/SUMPRODUCT($J391:$AB391,Eksplikatsioon!$O392:$AG392),"")),"")</f>
        <v/>
      </c>
      <c r="AS391" s="52" t="str">
        <f>IFERROR(IF($G391=Tabelid!$L$6,$E391*Z391,IFERROR($E391*Z391/SUM($J391:$AB391)*(Eksplikatsioon!AE392)/SUMPRODUCT($J391:$AB391,Eksplikatsioon!$O392:$AG392),"")),"")</f>
        <v/>
      </c>
      <c r="AT391" s="52" t="str">
        <f>IFERROR(IF($G391=Tabelid!$L$6,$E391*AA391,IFERROR($E391*AA391/SUM($J391:$AB391)*(Eksplikatsioon!AF392)/SUMPRODUCT($J391:$AB391,Eksplikatsioon!$O392:$AG392),"")),"")</f>
        <v/>
      </c>
      <c r="AU391" s="52" t="str">
        <f>IFERROR(IF($G391=Tabelid!$L$6,$E391*AB391,IFERROR($E391*AB391/SUM($J391:$AB391)*(Eksplikatsioon!AG392)/SUMPRODUCT($J391:$AB391,Eksplikatsioon!$O392:$AG392),"")),"")</f>
        <v/>
      </c>
    </row>
    <row r="392" spans="1:47" x14ac:dyDescent="0.25">
      <c r="A392" s="38" t="str">
        <f>IF(Eksplikatsioon!A393=0,"",Eksplikatsioon!A393)</f>
        <v/>
      </c>
      <c r="B392" s="38" t="str">
        <f>IF(Eksplikatsioon!B393=0,"",Eksplikatsioon!B393)</f>
        <v/>
      </c>
      <c r="C392" s="38" t="str">
        <f>IF(Eksplikatsioon!C393=0,"",Eksplikatsioon!C393)</f>
        <v/>
      </c>
      <c r="D392" s="38" t="str">
        <f>IF(Eksplikatsioon!D393=0,"",Eksplikatsioon!D393)</f>
        <v/>
      </c>
      <c r="E392" s="38" t="str">
        <f>IF(Eksplikatsioon!F393=0,"",Eksplikatsioon!F393)</f>
        <v/>
      </c>
      <c r="F392" s="38" t="str">
        <f>IF(Eksplikatsioon!H393=0,"",Eksplikatsioon!H393)</f>
        <v/>
      </c>
      <c r="G392" s="38" t="str">
        <f>IF(Eksplikatsioon!J393=0,"",Eksplikatsioon!J393)</f>
        <v/>
      </c>
      <c r="H392" s="38" t="str">
        <f>IF(Eksplikatsioon!K393=0,"",Eksplikatsioon!K393)</f>
        <v/>
      </c>
      <c r="I392" s="38" t="str">
        <f>IF(Eksplikatsioon!L393=0,"",Eksplikatsioon!L393)</f>
        <v/>
      </c>
      <c r="J392" s="52"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52"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52"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52"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52"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52"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52"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52"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52"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52"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52"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52"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52"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52"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52"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52"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52"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52"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52"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52" t="str">
        <f>IFERROR(IF($G392=Tabelid!$L$6,$E392*J392,IFERROR($E392*J392/SUM($J392:$AB392)*(Eksplikatsioon!O393)/SUMPRODUCT($J392:$AB392,Eksplikatsioon!$O393:$AG393),"")),"")</f>
        <v/>
      </c>
      <c r="AD392" s="52" t="str">
        <f>IFERROR(IF($G392=Tabelid!$L$6,$E392*K392,IFERROR($E392*K392/SUM($J392:$AB392)*(Eksplikatsioon!P393)/SUMPRODUCT($J392:$AB392,Eksplikatsioon!$O393:$AG393),"")),"")</f>
        <v/>
      </c>
      <c r="AE392" s="52" t="str">
        <f>IFERROR(IF($G392=Tabelid!$L$6,$E392*L392,IFERROR($E392*L392/SUM($J392:$AB392)*(Eksplikatsioon!Q393)/SUMPRODUCT($J392:$AB392,Eksplikatsioon!$O393:$AG393),"")),"")</f>
        <v/>
      </c>
      <c r="AF392" s="52" t="str">
        <f>IFERROR(IF($G392=Tabelid!$L$6,$E392*M392,IFERROR($E392*M392/SUM($J392:$AB392)*(Eksplikatsioon!R393)/SUMPRODUCT($J392:$AB392,Eksplikatsioon!$O393:$AG393),"")),"")</f>
        <v/>
      </c>
      <c r="AG392" s="52" t="str">
        <f>IFERROR(IF($G392=Tabelid!$L$6,$E392*N392,IFERROR($E392*N392/SUM($J392:$AB392)*(Eksplikatsioon!S393)/SUMPRODUCT($J392:$AB392,Eksplikatsioon!$O393:$AG393),"")),"")</f>
        <v/>
      </c>
      <c r="AH392" s="52" t="str">
        <f>IFERROR(IF($G392=Tabelid!$L$6,$E392*O392,IFERROR($E392*O392/SUM($J392:$AB392)*(Eksplikatsioon!T393)/SUMPRODUCT($J392:$AB392,Eksplikatsioon!$O393:$AG393),"")),"")</f>
        <v/>
      </c>
      <c r="AI392" s="52" t="str">
        <f>IFERROR(IF($G392=Tabelid!$L$6,$E392*P392,IFERROR($E392*P392/SUM($J392:$AB392)*(Eksplikatsioon!U393)/SUMPRODUCT($J392:$AB392,Eksplikatsioon!$O393:$AG393),"")),"")</f>
        <v/>
      </c>
      <c r="AJ392" s="52" t="str">
        <f>IFERROR(IF($G392=Tabelid!$L$6,$E392*Q392,IFERROR($E392*Q392/SUM($J392:$AB392)*(Eksplikatsioon!V393)/SUMPRODUCT($J392:$AB392,Eksplikatsioon!$O393:$AG393),"")),"")</f>
        <v/>
      </c>
      <c r="AK392" s="52" t="str">
        <f>IFERROR(IF($G392=Tabelid!$L$6,$E392*R392,IFERROR($E392*R392/SUM($J392:$AB392)*(Eksplikatsioon!W393)/SUMPRODUCT($J392:$AB392,Eksplikatsioon!$O393:$AG393),"")),"")</f>
        <v/>
      </c>
      <c r="AL392" s="52" t="str">
        <f>IFERROR(IF($G392=Tabelid!$L$6,$E392*S392,IFERROR($E392*S392/SUM($J392:$AB392)*(Eksplikatsioon!X393)/SUMPRODUCT($J392:$AB392,Eksplikatsioon!$O393:$AG393),"")),"")</f>
        <v/>
      </c>
      <c r="AM392" s="52" t="str">
        <f>IFERROR(IF($G392=Tabelid!$L$6,$E392*T392,IFERROR($E392*T392/SUM($J392:$AB392)*(Eksplikatsioon!Y393)/SUMPRODUCT($J392:$AB392,Eksplikatsioon!$O393:$AG393),"")),"")</f>
        <v/>
      </c>
      <c r="AN392" s="52" t="str">
        <f>IFERROR(IF($G392=Tabelid!$L$6,$E392*U392,IFERROR($E392*U392/SUM($J392:$AB392)*(Eksplikatsioon!Z393)/SUMPRODUCT($J392:$AB392,Eksplikatsioon!$O393:$AG393),"")),"")</f>
        <v/>
      </c>
      <c r="AO392" s="52" t="str">
        <f>IFERROR(IF($G392=Tabelid!$L$6,$E392*V392,IFERROR($E392*V392/SUM($J392:$AB392)*(Eksplikatsioon!AA393)/SUMPRODUCT($J392:$AB392,Eksplikatsioon!$O393:$AG393),"")),"")</f>
        <v/>
      </c>
      <c r="AP392" s="52" t="str">
        <f>IFERROR(IF($G392=Tabelid!$L$6,$E392*W392,IFERROR($E392*W392/SUM($J392:$AB392)*(Eksplikatsioon!AB393)/SUMPRODUCT($J392:$AB392,Eksplikatsioon!$O393:$AG393),"")),"")</f>
        <v/>
      </c>
      <c r="AQ392" s="52" t="str">
        <f>IFERROR(IF($G392=Tabelid!$L$6,$E392*X392,IFERROR($E392*X392/SUM($J392:$AB392)*(Eksplikatsioon!AC393)/SUMPRODUCT($J392:$AB392,Eksplikatsioon!$O393:$AG393),"")),"")</f>
        <v/>
      </c>
      <c r="AR392" s="52" t="str">
        <f>IFERROR(IF($G392=Tabelid!$L$6,$E392*Y392,IFERROR($E392*Y392/SUM($J392:$AB392)*(Eksplikatsioon!AD393)/SUMPRODUCT($J392:$AB392,Eksplikatsioon!$O393:$AG393),"")),"")</f>
        <v/>
      </c>
      <c r="AS392" s="52" t="str">
        <f>IFERROR(IF($G392=Tabelid!$L$6,$E392*Z392,IFERROR($E392*Z392/SUM($J392:$AB392)*(Eksplikatsioon!AE393)/SUMPRODUCT($J392:$AB392,Eksplikatsioon!$O393:$AG393),"")),"")</f>
        <v/>
      </c>
      <c r="AT392" s="52" t="str">
        <f>IFERROR(IF($G392=Tabelid!$L$6,$E392*AA392,IFERROR($E392*AA392/SUM($J392:$AB392)*(Eksplikatsioon!AF393)/SUMPRODUCT($J392:$AB392,Eksplikatsioon!$O393:$AG393),"")),"")</f>
        <v/>
      </c>
      <c r="AU392" s="52" t="str">
        <f>IFERROR(IF($G392=Tabelid!$L$6,$E392*AB392,IFERROR($E392*AB392/SUM($J392:$AB392)*(Eksplikatsioon!AG393)/SUMPRODUCT($J392:$AB392,Eksplikatsioon!$O393:$AG393),"")),"")</f>
        <v/>
      </c>
    </row>
    <row r="393" spans="1:47" x14ac:dyDescent="0.25">
      <c r="A393" s="38" t="str">
        <f>IF(Eksplikatsioon!A394=0,"",Eksplikatsioon!A394)</f>
        <v/>
      </c>
      <c r="B393" s="38" t="str">
        <f>IF(Eksplikatsioon!B394=0,"",Eksplikatsioon!B394)</f>
        <v/>
      </c>
      <c r="C393" s="38" t="str">
        <f>IF(Eksplikatsioon!C394=0,"",Eksplikatsioon!C394)</f>
        <v/>
      </c>
      <c r="D393" s="38" t="str">
        <f>IF(Eksplikatsioon!D394=0,"",Eksplikatsioon!D394)</f>
        <v/>
      </c>
      <c r="E393" s="38" t="str">
        <f>IF(Eksplikatsioon!F394=0,"",Eksplikatsioon!F394)</f>
        <v/>
      </c>
      <c r="F393" s="38" t="str">
        <f>IF(Eksplikatsioon!H394=0,"",Eksplikatsioon!H394)</f>
        <v/>
      </c>
      <c r="G393" s="38" t="str">
        <f>IF(Eksplikatsioon!J394=0,"",Eksplikatsioon!J394)</f>
        <v/>
      </c>
      <c r="H393" s="38" t="str">
        <f>IF(Eksplikatsioon!K394=0,"",Eksplikatsioon!K394)</f>
        <v/>
      </c>
      <c r="I393" s="38" t="str">
        <f>IF(Eksplikatsioon!L394=0,"",Eksplikatsioon!L394)</f>
        <v/>
      </c>
      <c r="J393" s="52"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52"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52"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52"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52"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52"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52"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52"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52"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52"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52"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52"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52"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52"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52"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52"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52"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52"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52"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52" t="str">
        <f>IFERROR(IF($G393=Tabelid!$L$6,$E393*J393,IFERROR($E393*J393/SUM($J393:$AB393)*(Eksplikatsioon!O394)/SUMPRODUCT($J393:$AB393,Eksplikatsioon!$O394:$AG394),"")),"")</f>
        <v/>
      </c>
      <c r="AD393" s="52" t="str">
        <f>IFERROR(IF($G393=Tabelid!$L$6,$E393*K393,IFERROR($E393*K393/SUM($J393:$AB393)*(Eksplikatsioon!P394)/SUMPRODUCT($J393:$AB393,Eksplikatsioon!$O394:$AG394),"")),"")</f>
        <v/>
      </c>
      <c r="AE393" s="52" t="str">
        <f>IFERROR(IF($G393=Tabelid!$L$6,$E393*L393,IFERROR($E393*L393/SUM($J393:$AB393)*(Eksplikatsioon!Q394)/SUMPRODUCT($J393:$AB393,Eksplikatsioon!$O394:$AG394),"")),"")</f>
        <v/>
      </c>
      <c r="AF393" s="52" t="str">
        <f>IFERROR(IF($G393=Tabelid!$L$6,$E393*M393,IFERROR($E393*M393/SUM($J393:$AB393)*(Eksplikatsioon!R394)/SUMPRODUCT($J393:$AB393,Eksplikatsioon!$O394:$AG394),"")),"")</f>
        <v/>
      </c>
      <c r="AG393" s="52" t="str">
        <f>IFERROR(IF($G393=Tabelid!$L$6,$E393*N393,IFERROR($E393*N393/SUM($J393:$AB393)*(Eksplikatsioon!S394)/SUMPRODUCT($J393:$AB393,Eksplikatsioon!$O394:$AG394),"")),"")</f>
        <v/>
      </c>
      <c r="AH393" s="52" t="str">
        <f>IFERROR(IF($G393=Tabelid!$L$6,$E393*O393,IFERROR($E393*O393/SUM($J393:$AB393)*(Eksplikatsioon!T394)/SUMPRODUCT($J393:$AB393,Eksplikatsioon!$O394:$AG394),"")),"")</f>
        <v/>
      </c>
      <c r="AI393" s="52" t="str">
        <f>IFERROR(IF($G393=Tabelid!$L$6,$E393*P393,IFERROR($E393*P393/SUM($J393:$AB393)*(Eksplikatsioon!U394)/SUMPRODUCT($J393:$AB393,Eksplikatsioon!$O394:$AG394),"")),"")</f>
        <v/>
      </c>
      <c r="AJ393" s="52" t="str">
        <f>IFERROR(IF($G393=Tabelid!$L$6,$E393*Q393,IFERROR($E393*Q393/SUM($J393:$AB393)*(Eksplikatsioon!V394)/SUMPRODUCT($J393:$AB393,Eksplikatsioon!$O394:$AG394),"")),"")</f>
        <v/>
      </c>
      <c r="AK393" s="52" t="str">
        <f>IFERROR(IF($G393=Tabelid!$L$6,$E393*R393,IFERROR($E393*R393/SUM($J393:$AB393)*(Eksplikatsioon!W394)/SUMPRODUCT($J393:$AB393,Eksplikatsioon!$O394:$AG394),"")),"")</f>
        <v/>
      </c>
      <c r="AL393" s="52" t="str">
        <f>IFERROR(IF($G393=Tabelid!$L$6,$E393*S393,IFERROR($E393*S393/SUM($J393:$AB393)*(Eksplikatsioon!X394)/SUMPRODUCT($J393:$AB393,Eksplikatsioon!$O394:$AG394),"")),"")</f>
        <v/>
      </c>
      <c r="AM393" s="52" t="str">
        <f>IFERROR(IF($G393=Tabelid!$L$6,$E393*T393,IFERROR($E393*T393/SUM($J393:$AB393)*(Eksplikatsioon!Y394)/SUMPRODUCT($J393:$AB393,Eksplikatsioon!$O394:$AG394),"")),"")</f>
        <v/>
      </c>
      <c r="AN393" s="52" t="str">
        <f>IFERROR(IF($G393=Tabelid!$L$6,$E393*U393,IFERROR($E393*U393/SUM($J393:$AB393)*(Eksplikatsioon!Z394)/SUMPRODUCT($J393:$AB393,Eksplikatsioon!$O394:$AG394),"")),"")</f>
        <v/>
      </c>
      <c r="AO393" s="52" t="str">
        <f>IFERROR(IF($G393=Tabelid!$L$6,$E393*V393,IFERROR($E393*V393/SUM($J393:$AB393)*(Eksplikatsioon!AA394)/SUMPRODUCT($J393:$AB393,Eksplikatsioon!$O394:$AG394),"")),"")</f>
        <v/>
      </c>
      <c r="AP393" s="52" t="str">
        <f>IFERROR(IF($G393=Tabelid!$L$6,$E393*W393,IFERROR($E393*W393/SUM($J393:$AB393)*(Eksplikatsioon!AB394)/SUMPRODUCT($J393:$AB393,Eksplikatsioon!$O394:$AG394),"")),"")</f>
        <v/>
      </c>
      <c r="AQ393" s="52" t="str">
        <f>IFERROR(IF($G393=Tabelid!$L$6,$E393*X393,IFERROR($E393*X393/SUM($J393:$AB393)*(Eksplikatsioon!AC394)/SUMPRODUCT($J393:$AB393,Eksplikatsioon!$O394:$AG394),"")),"")</f>
        <v/>
      </c>
      <c r="AR393" s="52" t="str">
        <f>IFERROR(IF($G393=Tabelid!$L$6,$E393*Y393,IFERROR($E393*Y393/SUM($J393:$AB393)*(Eksplikatsioon!AD394)/SUMPRODUCT($J393:$AB393,Eksplikatsioon!$O394:$AG394),"")),"")</f>
        <v/>
      </c>
      <c r="AS393" s="52" t="str">
        <f>IFERROR(IF($G393=Tabelid!$L$6,$E393*Z393,IFERROR($E393*Z393/SUM($J393:$AB393)*(Eksplikatsioon!AE394)/SUMPRODUCT($J393:$AB393,Eksplikatsioon!$O394:$AG394),"")),"")</f>
        <v/>
      </c>
      <c r="AT393" s="52" t="str">
        <f>IFERROR(IF($G393=Tabelid!$L$6,$E393*AA393,IFERROR($E393*AA393/SUM($J393:$AB393)*(Eksplikatsioon!AF394)/SUMPRODUCT($J393:$AB393,Eksplikatsioon!$O394:$AG394),"")),"")</f>
        <v/>
      </c>
      <c r="AU393" s="52" t="str">
        <f>IFERROR(IF($G393=Tabelid!$L$6,$E393*AB393,IFERROR($E393*AB393/SUM($J393:$AB393)*(Eksplikatsioon!AG394)/SUMPRODUCT($J393:$AB393,Eksplikatsioon!$O394:$AG394),"")),"")</f>
        <v/>
      </c>
    </row>
    <row r="394" spans="1:47" x14ac:dyDescent="0.25">
      <c r="A394" s="38" t="str">
        <f>IF(Eksplikatsioon!A395=0,"",Eksplikatsioon!A395)</f>
        <v/>
      </c>
      <c r="B394" s="38" t="str">
        <f>IF(Eksplikatsioon!B395=0,"",Eksplikatsioon!B395)</f>
        <v/>
      </c>
      <c r="C394" s="38" t="str">
        <f>IF(Eksplikatsioon!C395=0,"",Eksplikatsioon!C395)</f>
        <v/>
      </c>
      <c r="D394" s="38" t="str">
        <f>IF(Eksplikatsioon!D395=0,"",Eksplikatsioon!D395)</f>
        <v/>
      </c>
      <c r="E394" s="38" t="str">
        <f>IF(Eksplikatsioon!F395=0,"",Eksplikatsioon!F395)</f>
        <v/>
      </c>
      <c r="F394" s="38" t="str">
        <f>IF(Eksplikatsioon!H395=0,"",Eksplikatsioon!H395)</f>
        <v/>
      </c>
      <c r="G394" s="38" t="str">
        <f>IF(Eksplikatsioon!J395=0,"",Eksplikatsioon!J395)</f>
        <v/>
      </c>
      <c r="H394" s="38" t="str">
        <f>IF(Eksplikatsioon!K395=0,"",Eksplikatsioon!K395)</f>
        <v/>
      </c>
      <c r="I394" s="38" t="str">
        <f>IF(Eksplikatsioon!L395=0,"",Eksplikatsioon!L395)</f>
        <v/>
      </c>
      <c r="J394" s="52"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52"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52"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52"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52"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52"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52"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52"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52"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52"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52"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52"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52"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52"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52"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52"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52"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52"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52"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52" t="str">
        <f>IFERROR(IF($G394=Tabelid!$L$6,$E394*J394,IFERROR($E394*J394/SUM($J394:$AB394)*(Eksplikatsioon!O395)/SUMPRODUCT($J394:$AB394,Eksplikatsioon!$O395:$AG395),"")),"")</f>
        <v/>
      </c>
      <c r="AD394" s="52" t="str">
        <f>IFERROR(IF($G394=Tabelid!$L$6,$E394*K394,IFERROR($E394*K394/SUM($J394:$AB394)*(Eksplikatsioon!P395)/SUMPRODUCT($J394:$AB394,Eksplikatsioon!$O395:$AG395),"")),"")</f>
        <v/>
      </c>
      <c r="AE394" s="52" t="str">
        <f>IFERROR(IF($G394=Tabelid!$L$6,$E394*L394,IFERROR($E394*L394/SUM($J394:$AB394)*(Eksplikatsioon!Q395)/SUMPRODUCT($J394:$AB394,Eksplikatsioon!$O395:$AG395),"")),"")</f>
        <v/>
      </c>
      <c r="AF394" s="52" t="str">
        <f>IFERROR(IF($G394=Tabelid!$L$6,$E394*M394,IFERROR($E394*M394/SUM($J394:$AB394)*(Eksplikatsioon!R395)/SUMPRODUCT($J394:$AB394,Eksplikatsioon!$O395:$AG395),"")),"")</f>
        <v/>
      </c>
      <c r="AG394" s="52" t="str">
        <f>IFERROR(IF($G394=Tabelid!$L$6,$E394*N394,IFERROR($E394*N394/SUM($J394:$AB394)*(Eksplikatsioon!S395)/SUMPRODUCT($J394:$AB394,Eksplikatsioon!$O395:$AG395),"")),"")</f>
        <v/>
      </c>
      <c r="AH394" s="52" t="str">
        <f>IFERROR(IF($G394=Tabelid!$L$6,$E394*O394,IFERROR($E394*O394/SUM($J394:$AB394)*(Eksplikatsioon!T395)/SUMPRODUCT($J394:$AB394,Eksplikatsioon!$O395:$AG395),"")),"")</f>
        <v/>
      </c>
      <c r="AI394" s="52" t="str">
        <f>IFERROR(IF($G394=Tabelid!$L$6,$E394*P394,IFERROR($E394*P394/SUM($J394:$AB394)*(Eksplikatsioon!U395)/SUMPRODUCT($J394:$AB394,Eksplikatsioon!$O395:$AG395),"")),"")</f>
        <v/>
      </c>
      <c r="AJ394" s="52" t="str">
        <f>IFERROR(IF($G394=Tabelid!$L$6,$E394*Q394,IFERROR($E394*Q394/SUM($J394:$AB394)*(Eksplikatsioon!V395)/SUMPRODUCT($J394:$AB394,Eksplikatsioon!$O395:$AG395),"")),"")</f>
        <v/>
      </c>
      <c r="AK394" s="52" t="str">
        <f>IFERROR(IF($G394=Tabelid!$L$6,$E394*R394,IFERROR($E394*R394/SUM($J394:$AB394)*(Eksplikatsioon!W395)/SUMPRODUCT($J394:$AB394,Eksplikatsioon!$O395:$AG395),"")),"")</f>
        <v/>
      </c>
      <c r="AL394" s="52" t="str">
        <f>IFERROR(IF($G394=Tabelid!$L$6,$E394*S394,IFERROR($E394*S394/SUM($J394:$AB394)*(Eksplikatsioon!X395)/SUMPRODUCT($J394:$AB394,Eksplikatsioon!$O395:$AG395),"")),"")</f>
        <v/>
      </c>
      <c r="AM394" s="52" t="str">
        <f>IFERROR(IF($G394=Tabelid!$L$6,$E394*T394,IFERROR($E394*T394/SUM($J394:$AB394)*(Eksplikatsioon!Y395)/SUMPRODUCT($J394:$AB394,Eksplikatsioon!$O395:$AG395),"")),"")</f>
        <v/>
      </c>
      <c r="AN394" s="52" t="str">
        <f>IFERROR(IF($G394=Tabelid!$L$6,$E394*U394,IFERROR($E394*U394/SUM($J394:$AB394)*(Eksplikatsioon!Z395)/SUMPRODUCT($J394:$AB394,Eksplikatsioon!$O395:$AG395),"")),"")</f>
        <v/>
      </c>
      <c r="AO394" s="52" t="str">
        <f>IFERROR(IF($G394=Tabelid!$L$6,$E394*V394,IFERROR($E394*V394/SUM($J394:$AB394)*(Eksplikatsioon!AA395)/SUMPRODUCT($J394:$AB394,Eksplikatsioon!$O395:$AG395),"")),"")</f>
        <v/>
      </c>
      <c r="AP394" s="52" t="str">
        <f>IFERROR(IF($G394=Tabelid!$L$6,$E394*W394,IFERROR($E394*W394/SUM($J394:$AB394)*(Eksplikatsioon!AB395)/SUMPRODUCT($J394:$AB394,Eksplikatsioon!$O395:$AG395),"")),"")</f>
        <v/>
      </c>
      <c r="AQ394" s="52" t="str">
        <f>IFERROR(IF($G394=Tabelid!$L$6,$E394*X394,IFERROR($E394*X394/SUM($J394:$AB394)*(Eksplikatsioon!AC395)/SUMPRODUCT($J394:$AB394,Eksplikatsioon!$O395:$AG395),"")),"")</f>
        <v/>
      </c>
      <c r="AR394" s="52" t="str">
        <f>IFERROR(IF($G394=Tabelid!$L$6,$E394*Y394,IFERROR($E394*Y394/SUM($J394:$AB394)*(Eksplikatsioon!AD395)/SUMPRODUCT($J394:$AB394,Eksplikatsioon!$O395:$AG395),"")),"")</f>
        <v/>
      </c>
      <c r="AS394" s="52" t="str">
        <f>IFERROR(IF($G394=Tabelid!$L$6,$E394*Z394,IFERROR($E394*Z394/SUM($J394:$AB394)*(Eksplikatsioon!AE395)/SUMPRODUCT($J394:$AB394,Eksplikatsioon!$O395:$AG395),"")),"")</f>
        <v/>
      </c>
      <c r="AT394" s="52" t="str">
        <f>IFERROR(IF($G394=Tabelid!$L$6,$E394*AA394,IFERROR($E394*AA394/SUM($J394:$AB394)*(Eksplikatsioon!AF395)/SUMPRODUCT($J394:$AB394,Eksplikatsioon!$O395:$AG395),"")),"")</f>
        <v/>
      </c>
      <c r="AU394" s="52" t="str">
        <f>IFERROR(IF($G394=Tabelid!$L$6,$E394*AB394,IFERROR($E394*AB394/SUM($J394:$AB394)*(Eksplikatsioon!AG395)/SUMPRODUCT($J394:$AB394,Eksplikatsioon!$O395:$AG395),"")),"")</f>
        <v/>
      </c>
    </row>
    <row r="395" spans="1:47" x14ac:dyDescent="0.25">
      <c r="A395" s="38" t="str">
        <f>IF(Eksplikatsioon!A396=0,"",Eksplikatsioon!A396)</f>
        <v/>
      </c>
      <c r="B395" s="38" t="str">
        <f>IF(Eksplikatsioon!B396=0,"",Eksplikatsioon!B396)</f>
        <v/>
      </c>
      <c r="C395" s="38" t="str">
        <f>IF(Eksplikatsioon!C396=0,"",Eksplikatsioon!C396)</f>
        <v/>
      </c>
      <c r="D395" s="38" t="str">
        <f>IF(Eksplikatsioon!D396=0,"",Eksplikatsioon!D396)</f>
        <v/>
      </c>
      <c r="E395" s="38" t="str">
        <f>IF(Eksplikatsioon!F396=0,"",Eksplikatsioon!F396)</f>
        <v/>
      </c>
      <c r="F395" s="38" t="str">
        <f>IF(Eksplikatsioon!H396=0,"",Eksplikatsioon!H396)</f>
        <v/>
      </c>
      <c r="G395" s="38" t="str">
        <f>IF(Eksplikatsioon!J396=0,"",Eksplikatsioon!J396)</f>
        <v/>
      </c>
      <c r="H395" s="38" t="str">
        <f>IF(Eksplikatsioon!K396=0,"",Eksplikatsioon!K396)</f>
        <v/>
      </c>
      <c r="I395" s="38" t="str">
        <f>IF(Eksplikatsioon!L396=0,"",Eksplikatsioon!L396)</f>
        <v/>
      </c>
      <c r="J395" s="52"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52"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52"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52"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52"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52"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52"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52"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52"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52"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52"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52"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52"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52"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52"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52"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52"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52"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52"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52" t="str">
        <f>IFERROR(IF($G395=Tabelid!$L$6,$E395*J395,IFERROR($E395*J395/SUM($J395:$AB395)*(Eksplikatsioon!O396)/SUMPRODUCT($J395:$AB395,Eksplikatsioon!$O396:$AG396),"")),"")</f>
        <v/>
      </c>
      <c r="AD395" s="52" t="str">
        <f>IFERROR(IF($G395=Tabelid!$L$6,$E395*K395,IFERROR($E395*K395/SUM($J395:$AB395)*(Eksplikatsioon!P396)/SUMPRODUCT($J395:$AB395,Eksplikatsioon!$O396:$AG396),"")),"")</f>
        <v/>
      </c>
      <c r="AE395" s="52" t="str">
        <f>IFERROR(IF($G395=Tabelid!$L$6,$E395*L395,IFERROR($E395*L395/SUM($J395:$AB395)*(Eksplikatsioon!Q396)/SUMPRODUCT($J395:$AB395,Eksplikatsioon!$O396:$AG396),"")),"")</f>
        <v/>
      </c>
      <c r="AF395" s="52" t="str">
        <f>IFERROR(IF($G395=Tabelid!$L$6,$E395*M395,IFERROR($E395*M395/SUM($J395:$AB395)*(Eksplikatsioon!R396)/SUMPRODUCT($J395:$AB395,Eksplikatsioon!$O396:$AG396),"")),"")</f>
        <v/>
      </c>
      <c r="AG395" s="52" t="str">
        <f>IFERROR(IF($G395=Tabelid!$L$6,$E395*N395,IFERROR($E395*N395/SUM($J395:$AB395)*(Eksplikatsioon!S396)/SUMPRODUCT($J395:$AB395,Eksplikatsioon!$O396:$AG396),"")),"")</f>
        <v/>
      </c>
      <c r="AH395" s="52" t="str">
        <f>IFERROR(IF($G395=Tabelid!$L$6,$E395*O395,IFERROR($E395*O395/SUM($J395:$AB395)*(Eksplikatsioon!T396)/SUMPRODUCT($J395:$AB395,Eksplikatsioon!$O396:$AG396),"")),"")</f>
        <v/>
      </c>
      <c r="AI395" s="52" t="str">
        <f>IFERROR(IF($G395=Tabelid!$L$6,$E395*P395,IFERROR($E395*P395/SUM($J395:$AB395)*(Eksplikatsioon!U396)/SUMPRODUCT($J395:$AB395,Eksplikatsioon!$O396:$AG396),"")),"")</f>
        <v/>
      </c>
      <c r="AJ395" s="52" t="str">
        <f>IFERROR(IF($G395=Tabelid!$L$6,$E395*Q395,IFERROR($E395*Q395/SUM($J395:$AB395)*(Eksplikatsioon!V396)/SUMPRODUCT($J395:$AB395,Eksplikatsioon!$O396:$AG396),"")),"")</f>
        <v/>
      </c>
      <c r="AK395" s="52" t="str">
        <f>IFERROR(IF($G395=Tabelid!$L$6,$E395*R395,IFERROR($E395*R395/SUM($J395:$AB395)*(Eksplikatsioon!W396)/SUMPRODUCT($J395:$AB395,Eksplikatsioon!$O396:$AG396),"")),"")</f>
        <v/>
      </c>
      <c r="AL395" s="52" t="str">
        <f>IFERROR(IF($G395=Tabelid!$L$6,$E395*S395,IFERROR($E395*S395/SUM($J395:$AB395)*(Eksplikatsioon!X396)/SUMPRODUCT($J395:$AB395,Eksplikatsioon!$O396:$AG396),"")),"")</f>
        <v/>
      </c>
      <c r="AM395" s="52" t="str">
        <f>IFERROR(IF($G395=Tabelid!$L$6,$E395*T395,IFERROR($E395*T395/SUM($J395:$AB395)*(Eksplikatsioon!Y396)/SUMPRODUCT($J395:$AB395,Eksplikatsioon!$O396:$AG396),"")),"")</f>
        <v/>
      </c>
      <c r="AN395" s="52" t="str">
        <f>IFERROR(IF($G395=Tabelid!$L$6,$E395*U395,IFERROR($E395*U395/SUM($J395:$AB395)*(Eksplikatsioon!Z396)/SUMPRODUCT($J395:$AB395,Eksplikatsioon!$O396:$AG396),"")),"")</f>
        <v/>
      </c>
      <c r="AO395" s="52" t="str">
        <f>IFERROR(IF($G395=Tabelid!$L$6,$E395*V395,IFERROR($E395*V395/SUM($J395:$AB395)*(Eksplikatsioon!AA396)/SUMPRODUCT($J395:$AB395,Eksplikatsioon!$O396:$AG396),"")),"")</f>
        <v/>
      </c>
      <c r="AP395" s="52" t="str">
        <f>IFERROR(IF($G395=Tabelid!$L$6,$E395*W395,IFERROR($E395*W395/SUM($J395:$AB395)*(Eksplikatsioon!AB396)/SUMPRODUCT($J395:$AB395,Eksplikatsioon!$O396:$AG396),"")),"")</f>
        <v/>
      </c>
      <c r="AQ395" s="52" t="str">
        <f>IFERROR(IF($G395=Tabelid!$L$6,$E395*X395,IFERROR($E395*X395/SUM($J395:$AB395)*(Eksplikatsioon!AC396)/SUMPRODUCT($J395:$AB395,Eksplikatsioon!$O396:$AG396),"")),"")</f>
        <v/>
      </c>
      <c r="AR395" s="52" t="str">
        <f>IFERROR(IF($G395=Tabelid!$L$6,$E395*Y395,IFERROR($E395*Y395/SUM($J395:$AB395)*(Eksplikatsioon!AD396)/SUMPRODUCT($J395:$AB395,Eksplikatsioon!$O396:$AG396),"")),"")</f>
        <v/>
      </c>
      <c r="AS395" s="52" t="str">
        <f>IFERROR(IF($G395=Tabelid!$L$6,$E395*Z395,IFERROR($E395*Z395/SUM($J395:$AB395)*(Eksplikatsioon!AE396)/SUMPRODUCT($J395:$AB395,Eksplikatsioon!$O396:$AG396),"")),"")</f>
        <v/>
      </c>
      <c r="AT395" s="52" t="str">
        <f>IFERROR(IF($G395=Tabelid!$L$6,$E395*AA395,IFERROR($E395*AA395/SUM($J395:$AB395)*(Eksplikatsioon!AF396)/SUMPRODUCT($J395:$AB395,Eksplikatsioon!$O396:$AG396),"")),"")</f>
        <v/>
      </c>
      <c r="AU395" s="52" t="str">
        <f>IFERROR(IF($G395=Tabelid!$L$6,$E395*AB395,IFERROR($E395*AB395/SUM($J395:$AB395)*(Eksplikatsioon!AG396)/SUMPRODUCT($J395:$AB395,Eksplikatsioon!$O396:$AG396),"")),"")</f>
        <v/>
      </c>
    </row>
    <row r="396" spans="1:47" x14ac:dyDescent="0.25">
      <c r="A396" s="38" t="str">
        <f>IF(Eksplikatsioon!A397=0,"",Eksplikatsioon!A397)</f>
        <v/>
      </c>
      <c r="B396" s="38" t="str">
        <f>IF(Eksplikatsioon!B397=0,"",Eksplikatsioon!B397)</f>
        <v/>
      </c>
      <c r="C396" s="38" t="str">
        <f>IF(Eksplikatsioon!C397=0,"",Eksplikatsioon!C397)</f>
        <v/>
      </c>
      <c r="D396" s="38" t="str">
        <f>IF(Eksplikatsioon!D397=0,"",Eksplikatsioon!D397)</f>
        <v/>
      </c>
      <c r="E396" s="38" t="str">
        <f>IF(Eksplikatsioon!F397=0,"",Eksplikatsioon!F397)</f>
        <v/>
      </c>
      <c r="F396" s="38" t="str">
        <f>IF(Eksplikatsioon!H397=0,"",Eksplikatsioon!H397)</f>
        <v/>
      </c>
      <c r="G396" s="38" t="str">
        <f>IF(Eksplikatsioon!J397=0,"",Eksplikatsioon!J397)</f>
        <v/>
      </c>
      <c r="H396" s="38" t="str">
        <f>IF(Eksplikatsioon!K397=0,"",Eksplikatsioon!K397)</f>
        <v/>
      </c>
      <c r="I396" s="38" t="str">
        <f>IF(Eksplikatsioon!L397=0,"",Eksplikatsioon!L397)</f>
        <v/>
      </c>
      <c r="J396" s="52"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52"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52"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52"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52"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52"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52"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52"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52"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52"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52"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52"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52"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52"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52"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52"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52"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52"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52"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52" t="str">
        <f>IFERROR(IF($G396=Tabelid!$L$6,$E396*J396,IFERROR($E396*J396/SUM($J396:$AB396)*(Eksplikatsioon!O397)/SUMPRODUCT($J396:$AB396,Eksplikatsioon!$O397:$AG397),"")),"")</f>
        <v/>
      </c>
      <c r="AD396" s="52" t="str">
        <f>IFERROR(IF($G396=Tabelid!$L$6,$E396*K396,IFERROR($E396*K396/SUM($J396:$AB396)*(Eksplikatsioon!P397)/SUMPRODUCT($J396:$AB396,Eksplikatsioon!$O397:$AG397),"")),"")</f>
        <v/>
      </c>
      <c r="AE396" s="52" t="str">
        <f>IFERROR(IF($G396=Tabelid!$L$6,$E396*L396,IFERROR($E396*L396/SUM($J396:$AB396)*(Eksplikatsioon!Q397)/SUMPRODUCT($J396:$AB396,Eksplikatsioon!$O397:$AG397),"")),"")</f>
        <v/>
      </c>
      <c r="AF396" s="52" t="str">
        <f>IFERROR(IF($G396=Tabelid!$L$6,$E396*M396,IFERROR($E396*M396/SUM($J396:$AB396)*(Eksplikatsioon!R397)/SUMPRODUCT($J396:$AB396,Eksplikatsioon!$O397:$AG397),"")),"")</f>
        <v/>
      </c>
      <c r="AG396" s="52" t="str">
        <f>IFERROR(IF($G396=Tabelid!$L$6,$E396*N396,IFERROR($E396*N396/SUM($J396:$AB396)*(Eksplikatsioon!S397)/SUMPRODUCT($J396:$AB396,Eksplikatsioon!$O397:$AG397),"")),"")</f>
        <v/>
      </c>
      <c r="AH396" s="52" t="str">
        <f>IFERROR(IF($G396=Tabelid!$L$6,$E396*O396,IFERROR($E396*O396/SUM($J396:$AB396)*(Eksplikatsioon!T397)/SUMPRODUCT($J396:$AB396,Eksplikatsioon!$O397:$AG397),"")),"")</f>
        <v/>
      </c>
      <c r="AI396" s="52" t="str">
        <f>IFERROR(IF($G396=Tabelid!$L$6,$E396*P396,IFERROR($E396*P396/SUM($J396:$AB396)*(Eksplikatsioon!U397)/SUMPRODUCT($J396:$AB396,Eksplikatsioon!$O397:$AG397),"")),"")</f>
        <v/>
      </c>
      <c r="AJ396" s="52" t="str">
        <f>IFERROR(IF($G396=Tabelid!$L$6,$E396*Q396,IFERROR($E396*Q396/SUM($J396:$AB396)*(Eksplikatsioon!V397)/SUMPRODUCT($J396:$AB396,Eksplikatsioon!$O397:$AG397),"")),"")</f>
        <v/>
      </c>
      <c r="AK396" s="52" t="str">
        <f>IFERROR(IF($G396=Tabelid!$L$6,$E396*R396,IFERROR($E396*R396/SUM($J396:$AB396)*(Eksplikatsioon!W397)/SUMPRODUCT($J396:$AB396,Eksplikatsioon!$O397:$AG397),"")),"")</f>
        <v/>
      </c>
      <c r="AL396" s="52" t="str">
        <f>IFERROR(IF($G396=Tabelid!$L$6,$E396*S396,IFERROR($E396*S396/SUM($J396:$AB396)*(Eksplikatsioon!X397)/SUMPRODUCT($J396:$AB396,Eksplikatsioon!$O397:$AG397),"")),"")</f>
        <v/>
      </c>
      <c r="AM396" s="52" t="str">
        <f>IFERROR(IF($G396=Tabelid!$L$6,$E396*T396,IFERROR($E396*T396/SUM($J396:$AB396)*(Eksplikatsioon!Y397)/SUMPRODUCT($J396:$AB396,Eksplikatsioon!$O397:$AG397),"")),"")</f>
        <v/>
      </c>
      <c r="AN396" s="52" t="str">
        <f>IFERROR(IF($G396=Tabelid!$L$6,$E396*U396,IFERROR($E396*U396/SUM($J396:$AB396)*(Eksplikatsioon!Z397)/SUMPRODUCT($J396:$AB396,Eksplikatsioon!$O397:$AG397),"")),"")</f>
        <v/>
      </c>
      <c r="AO396" s="52" t="str">
        <f>IFERROR(IF($G396=Tabelid!$L$6,$E396*V396,IFERROR($E396*V396/SUM($J396:$AB396)*(Eksplikatsioon!AA397)/SUMPRODUCT($J396:$AB396,Eksplikatsioon!$O397:$AG397),"")),"")</f>
        <v/>
      </c>
      <c r="AP396" s="52" t="str">
        <f>IFERROR(IF($G396=Tabelid!$L$6,$E396*W396,IFERROR($E396*W396/SUM($J396:$AB396)*(Eksplikatsioon!AB397)/SUMPRODUCT($J396:$AB396,Eksplikatsioon!$O397:$AG397),"")),"")</f>
        <v/>
      </c>
      <c r="AQ396" s="52" t="str">
        <f>IFERROR(IF($G396=Tabelid!$L$6,$E396*X396,IFERROR($E396*X396/SUM($J396:$AB396)*(Eksplikatsioon!AC397)/SUMPRODUCT($J396:$AB396,Eksplikatsioon!$O397:$AG397),"")),"")</f>
        <v/>
      </c>
      <c r="AR396" s="52" t="str">
        <f>IFERROR(IF($G396=Tabelid!$L$6,$E396*Y396,IFERROR($E396*Y396/SUM($J396:$AB396)*(Eksplikatsioon!AD397)/SUMPRODUCT($J396:$AB396,Eksplikatsioon!$O397:$AG397),"")),"")</f>
        <v/>
      </c>
      <c r="AS396" s="52" t="str">
        <f>IFERROR(IF($G396=Tabelid!$L$6,$E396*Z396,IFERROR($E396*Z396/SUM($J396:$AB396)*(Eksplikatsioon!AE397)/SUMPRODUCT($J396:$AB396,Eksplikatsioon!$O397:$AG397),"")),"")</f>
        <v/>
      </c>
      <c r="AT396" s="52" t="str">
        <f>IFERROR(IF($G396=Tabelid!$L$6,$E396*AA396,IFERROR($E396*AA396/SUM($J396:$AB396)*(Eksplikatsioon!AF397)/SUMPRODUCT($J396:$AB396,Eksplikatsioon!$O397:$AG397),"")),"")</f>
        <v/>
      </c>
      <c r="AU396" s="52" t="str">
        <f>IFERROR(IF($G396=Tabelid!$L$6,$E396*AB396,IFERROR($E396*AB396/SUM($J396:$AB396)*(Eksplikatsioon!AG397)/SUMPRODUCT($J396:$AB396,Eksplikatsioon!$O397:$AG397),"")),"")</f>
        <v/>
      </c>
    </row>
    <row r="397" spans="1:47" x14ac:dyDescent="0.25">
      <c r="A397" s="38" t="str">
        <f>IF(Eksplikatsioon!A398=0,"",Eksplikatsioon!A398)</f>
        <v/>
      </c>
      <c r="B397" s="38" t="str">
        <f>IF(Eksplikatsioon!B398=0,"",Eksplikatsioon!B398)</f>
        <v/>
      </c>
      <c r="C397" s="38" t="str">
        <f>IF(Eksplikatsioon!C398=0,"",Eksplikatsioon!C398)</f>
        <v/>
      </c>
      <c r="D397" s="38" t="str">
        <f>IF(Eksplikatsioon!D398=0,"",Eksplikatsioon!D398)</f>
        <v/>
      </c>
      <c r="E397" s="38" t="str">
        <f>IF(Eksplikatsioon!F398=0,"",Eksplikatsioon!F398)</f>
        <v/>
      </c>
      <c r="F397" s="38" t="str">
        <f>IF(Eksplikatsioon!H398=0,"",Eksplikatsioon!H398)</f>
        <v/>
      </c>
      <c r="G397" s="38" t="str">
        <f>IF(Eksplikatsioon!J398=0,"",Eksplikatsioon!J398)</f>
        <v/>
      </c>
      <c r="H397" s="38" t="str">
        <f>IF(Eksplikatsioon!K398=0,"",Eksplikatsioon!K398)</f>
        <v/>
      </c>
      <c r="I397" s="38" t="str">
        <f>IF(Eksplikatsioon!L398=0,"",Eksplikatsioon!L398)</f>
        <v/>
      </c>
      <c r="J397" s="52"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52"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52"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52"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52"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52"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52"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52"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52"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52"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52"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52"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52"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52"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52"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52"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52"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52"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52"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52" t="str">
        <f>IFERROR(IF($G397=Tabelid!$L$6,$E397*J397,IFERROR($E397*J397/SUM($J397:$AB397)*(Eksplikatsioon!O398)/SUMPRODUCT($J397:$AB397,Eksplikatsioon!$O398:$AG398),"")),"")</f>
        <v/>
      </c>
      <c r="AD397" s="52" t="str">
        <f>IFERROR(IF($G397=Tabelid!$L$6,$E397*K397,IFERROR($E397*K397/SUM($J397:$AB397)*(Eksplikatsioon!P398)/SUMPRODUCT($J397:$AB397,Eksplikatsioon!$O398:$AG398),"")),"")</f>
        <v/>
      </c>
      <c r="AE397" s="52" t="str">
        <f>IFERROR(IF($G397=Tabelid!$L$6,$E397*L397,IFERROR($E397*L397/SUM($J397:$AB397)*(Eksplikatsioon!Q398)/SUMPRODUCT($J397:$AB397,Eksplikatsioon!$O398:$AG398),"")),"")</f>
        <v/>
      </c>
      <c r="AF397" s="52" t="str">
        <f>IFERROR(IF($G397=Tabelid!$L$6,$E397*M397,IFERROR($E397*M397/SUM($J397:$AB397)*(Eksplikatsioon!R398)/SUMPRODUCT($J397:$AB397,Eksplikatsioon!$O398:$AG398),"")),"")</f>
        <v/>
      </c>
      <c r="AG397" s="52" t="str">
        <f>IFERROR(IF($G397=Tabelid!$L$6,$E397*N397,IFERROR($E397*N397/SUM($J397:$AB397)*(Eksplikatsioon!S398)/SUMPRODUCT($J397:$AB397,Eksplikatsioon!$O398:$AG398),"")),"")</f>
        <v/>
      </c>
      <c r="AH397" s="52" t="str">
        <f>IFERROR(IF($G397=Tabelid!$L$6,$E397*O397,IFERROR($E397*O397/SUM($J397:$AB397)*(Eksplikatsioon!T398)/SUMPRODUCT($J397:$AB397,Eksplikatsioon!$O398:$AG398),"")),"")</f>
        <v/>
      </c>
      <c r="AI397" s="52" t="str">
        <f>IFERROR(IF($G397=Tabelid!$L$6,$E397*P397,IFERROR($E397*P397/SUM($J397:$AB397)*(Eksplikatsioon!U398)/SUMPRODUCT($J397:$AB397,Eksplikatsioon!$O398:$AG398),"")),"")</f>
        <v/>
      </c>
      <c r="AJ397" s="52" t="str">
        <f>IFERROR(IF($G397=Tabelid!$L$6,$E397*Q397,IFERROR($E397*Q397/SUM($J397:$AB397)*(Eksplikatsioon!V398)/SUMPRODUCT($J397:$AB397,Eksplikatsioon!$O398:$AG398),"")),"")</f>
        <v/>
      </c>
      <c r="AK397" s="52" t="str">
        <f>IFERROR(IF($G397=Tabelid!$L$6,$E397*R397,IFERROR($E397*R397/SUM($J397:$AB397)*(Eksplikatsioon!W398)/SUMPRODUCT($J397:$AB397,Eksplikatsioon!$O398:$AG398),"")),"")</f>
        <v/>
      </c>
      <c r="AL397" s="52" t="str">
        <f>IFERROR(IF($G397=Tabelid!$L$6,$E397*S397,IFERROR($E397*S397/SUM($J397:$AB397)*(Eksplikatsioon!X398)/SUMPRODUCT($J397:$AB397,Eksplikatsioon!$O398:$AG398),"")),"")</f>
        <v/>
      </c>
      <c r="AM397" s="52" t="str">
        <f>IFERROR(IF($G397=Tabelid!$L$6,$E397*T397,IFERROR($E397*T397/SUM($J397:$AB397)*(Eksplikatsioon!Y398)/SUMPRODUCT($J397:$AB397,Eksplikatsioon!$O398:$AG398),"")),"")</f>
        <v/>
      </c>
      <c r="AN397" s="52" t="str">
        <f>IFERROR(IF($G397=Tabelid!$L$6,$E397*U397,IFERROR($E397*U397/SUM($J397:$AB397)*(Eksplikatsioon!Z398)/SUMPRODUCT($J397:$AB397,Eksplikatsioon!$O398:$AG398),"")),"")</f>
        <v/>
      </c>
      <c r="AO397" s="52" t="str">
        <f>IFERROR(IF($G397=Tabelid!$L$6,$E397*V397,IFERROR($E397*V397/SUM($J397:$AB397)*(Eksplikatsioon!AA398)/SUMPRODUCT($J397:$AB397,Eksplikatsioon!$O398:$AG398),"")),"")</f>
        <v/>
      </c>
      <c r="AP397" s="52" t="str">
        <f>IFERROR(IF($G397=Tabelid!$L$6,$E397*W397,IFERROR($E397*W397/SUM($J397:$AB397)*(Eksplikatsioon!AB398)/SUMPRODUCT($J397:$AB397,Eksplikatsioon!$O398:$AG398),"")),"")</f>
        <v/>
      </c>
      <c r="AQ397" s="52" t="str">
        <f>IFERROR(IF($G397=Tabelid!$L$6,$E397*X397,IFERROR($E397*X397/SUM($J397:$AB397)*(Eksplikatsioon!AC398)/SUMPRODUCT($J397:$AB397,Eksplikatsioon!$O398:$AG398),"")),"")</f>
        <v/>
      </c>
      <c r="AR397" s="52" t="str">
        <f>IFERROR(IF($G397=Tabelid!$L$6,$E397*Y397,IFERROR($E397*Y397/SUM($J397:$AB397)*(Eksplikatsioon!AD398)/SUMPRODUCT($J397:$AB397,Eksplikatsioon!$O398:$AG398),"")),"")</f>
        <v/>
      </c>
      <c r="AS397" s="52" t="str">
        <f>IFERROR(IF($G397=Tabelid!$L$6,$E397*Z397,IFERROR($E397*Z397/SUM($J397:$AB397)*(Eksplikatsioon!AE398)/SUMPRODUCT($J397:$AB397,Eksplikatsioon!$O398:$AG398),"")),"")</f>
        <v/>
      </c>
      <c r="AT397" s="52" t="str">
        <f>IFERROR(IF($G397=Tabelid!$L$6,$E397*AA397,IFERROR($E397*AA397/SUM($J397:$AB397)*(Eksplikatsioon!AF398)/SUMPRODUCT($J397:$AB397,Eksplikatsioon!$O398:$AG398),"")),"")</f>
        <v/>
      </c>
      <c r="AU397" s="52" t="str">
        <f>IFERROR(IF($G397=Tabelid!$L$6,$E397*AB397,IFERROR($E397*AB397/SUM($J397:$AB397)*(Eksplikatsioon!AG398)/SUMPRODUCT($J397:$AB397,Eksplikatsioon!$O398:$AG398),"")),"")</f>
        <v/>
      </c>
    </row>
    <row r="398" spans="1:47" x14ac:dyDescent="0.25">
      <c r="A398" s="38" t="str">
        <f>IF(Eksplikatsioon!A399=0,"",Eksplikatsioon!A399)</f>
        <v/>
      </c>
      <c r="B398" s="38" t="str">
        <f>IF(Eksplikatsioon!B399=0,"",Eksplikatsioon!B399)</f>
        <v/>
      </c>
      <c r="C398" s="38" t="str">
        <f>IF(Eksplikatsioon!C399=0,"",Eksplikatsioon!C399)</f>
        <v/>
      </c>
      <c r="D398" s="38" t="str">
        <f>IF(Eksplikatsioon!D399=0,"",Eksplikatsioon!D399)</f>
        <v/>
      </c>
      <c r="E398" s="38" t="str">
        <f>IF(Eksplikatsioon!F399=0,"",Eksplikatsioon!F399)</f>
        <v/>
      </c>
      <c r="F398" s="38" t="str">
        <f>IF(Eksplikatsioon!H399=0,"",Eksplikatsioon!H399)</f>
        <v/>
      </c>
      <c r="G398" s="38" t="str">
        <f>IF(Eksplikatsioon!J399=0,"",Eksplikatsioon!J399)</f>
        <v/>
      </c>
      <c r="H398" s="38" t="str">
        <f>IF(Eksplikatsioon!K399=0,"",Eksplikatsioon!K399)</f>
        <v/>
      </c>
      <c r="I398" s="38" t="str">
        <f>IF(Eksplikatsioon!L399=0,"",Eksplikatsioon!L399)</f>
        <v/>
      </c>
      <c r="J398" s="52"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52"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52"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52"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52"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52"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52"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52"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52"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52"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52"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52"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52"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52"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52"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52"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52"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52"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52"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52" t="str">
        <f>IFERROR(IF($G398=Tabelid!$L$6,$E398*J398,IFERROR($E398*J398/SUM($J398:$AB398)*(Eksplikatsioon!O399)/SUMPRODUCT($J398:$AB398,Eksplikatsioon!$O399:$AG399),"")),"")</f>
        <v/>
      </c>
      <c r="AD398" s="52" t="str">
        <f>IFERROR(IF($G398=Tabelid!$L$6,$E398*K398,IFERROR($E398*K398/SUM($J398:$AB398)*(Eksplikatsioon!P399)/SUMPRODUCT($J398:$AB398,Eksplikatsioon!$O399:$AG399),"")),"")</f>
        <v/>
      </c>
      <c r="AE398" s="52" t="str">
        <f>IFERROR(IF($G398=Tabelid!$L$6,$E398*L398,IFERROR($E398*L398/SUM($J398:$AB398)*(Eksplikatsioon!Q399)/SUMPRODUCT($J398:$AB398,Eksplikatsioon!$O399:$AG399),"")),"")</f>
        <v/>
      </c>
      <c r="AF398" s="52" t="str">
        <f>IFERROR(IF($G398=Tabelid!$L$6,$E398*M398,IFERROR($E398*M398/SUM($J398:$AB398)*(Eksplikatsioon!R399)/SUMPRODUCT($J398:$AB398,Eksplikatsioon!$O399:$AG399),"")),"")</f>
        <v/>
      </c>
      <c r="AG398" s="52" t="str">
        <f>IFERROR(IF($G398=Tabelid!$L$6,$E398*N398,IFERROR($E398*N398/SUM($J398:$AB398)*(Eksplikatsioon!S399)/SUMPRODUCT($J398:$AB398,Eksplikatsioon!$O399:$AG399),"")),"")</f>
        <v/>
      </c>
      <c r="AH398" s="52" t="str">
        <f>IFERROR(IF($G398=Tabelid!$L$6,$E398*O398,IFERROR($E398*O398/SUM($J398:$AB398)*(Eksplikatsioon!T399)/SUMPRODUCT($J398:$AB398,Eksplikatsioon!$O399:$AG399),"")),"")</f>
        <v/>
      </c>
      <c r="AI398" s="52" t="str">
        <f>IFERROR(IF($G398=Tabelid!$L$6,$E398*P398,IFERROR($E398*P398/SUM($J398:$AB398)*(Eksplikatsioon!U399)/SUMPRODUCT($J398:$AB398,Eksplikatsioon!$O399:$AG399),"")),"")</f>
        <v/>
      </c>
      <c r="AJ398" s="52" t="str">
        <f>IFERROR(IF($G398=Tabelid!$L$6,$E398*Q398,IFERROR($E398*Q398/SUM($J398:$AB398)*(Eksplikatsioon!V399)/SUMPRODUCT($J398:$AB398,Eksplikatsioon!$O399:$AG399),"")),"")</f>
        <v/>
      </c>
      <c r="AK398" s="52" t="str">
        <f>IFERROR(IF($G398=Tabelid!$L$6,$E398*R398,IFERROR($E398*R398/SUM($J398:$AB398)*(Eksplikatsioon!W399)/SUMPRODUCT($J398:$AB398,Eksplikatsioon!$O399:$AG399),"")),"")</f>
        <v/>
      </c>
      <c r="AL398" s="52" t="str">
        <f>IFERROR(IF($G398=Tabelid!$L$6,$E398*S398,IFERROR($E398*S398/SUM($J398:$AB398)*(Eksplikatsioon!X399)/SUMPRODUCT($J398:$AB398,Eksplikatsioon!$O399:$AG399),"")),"")</f>
        <v/>
      </c>
      <c r="AM398" s="52" t="str">
        <f>IFERROR(IF($G398=Tabelid!$L$6,$E398*T398,IFERROR($E398*T398/SUM($J398:$AB398)*(Eksplikatsioon!Y399)/SUMPRODUCT($J398:$AB398,Eksplikatsioon!$O399:$AG399),"")),"")</f>
        <v/>
      </c>
      <c r="AN398" s="52" t="str">
        <f>IFERROR(IF($G398=Tabelid!$L$6,$E398*U398,IFERROR($E398*U398/SUM($J398:$AB398)*(Eksplikatsioon!Z399)/SUMPRODUCT($J398:$AB398,Eksplikatsioon!$O399:$AG399),"")),"")</f>
        <v/>
      </c>
      <c r="AO398" s="52" t="str">
        <f>IFERROR(IF($G398=Tabelid!$L$6,$E398*V398,IFERROR($E398*V398/SUM($J398:$AB398)*(Eksplikatsioon!AA399)/SUMPRODUCT($J398:$AB398,Eksplikatsioon!$O399:$AG399),"")),"")</f>
        <v/>
      </c>
      <c r="AP398" s="52" t="str">
        <f>IFERROR(IF($G398=Tabelid!$L$6,$E398*W398,IFERROR($E398*W398/SUM($J398:$AB398)*(Eksplikatsioon!AB399)/SUMPRODUCT($J398:$AB398,Eksplikatsioon!$O399:$AG399),"")),"")</f>
        <v/>
      </c>
      <c r="AQ398" s="52" t="str">
        <f>IFERROR(IF($G398=Tabelid!$L$6,$E398*X398,IFERROR($E398*X398/SUM($J398:$AB398)*(Eksplikatsioon!AC399)/SUMPRODUCT($J398:$AB398,Eksplikatsioon!$O399:$AG399),"")),"")</f>
        <v/>
      </c>
      <c r="AR398" s="52" t="str">
        <f>IFERROR(IF($G398=Tabelid!$L$6,$E398*Y398,IFERROR($E398*Y398/SUM($J398:$AB398)*(Eksplikatsioon!AD399)/SUMPRODUCT($J398:$AB398,Eksplikatsioon!$O399:$AG399),"")),"")</f>
        <v/>
      </c>
      <c r="AS398" s="52" t="str">
        <f>IFERROR(IF($G398=Tabelid!$L$6,$E398*Z398,IFERROR($E398*Z398/SUM($J398:$AB398)*(Eksplikatsioon!AE399)/SUMPRODUCT($J398:$AB398,Eksplikatsioon!$O399:$AG399),"")),"")</f>
        <v/>
      </c>
      <c r="AT398" s="52" t="str">
        <f>IFERROR(IF($G398=Tabelid!$L$6,$E398*AA398,IFERROR($E398*AA398/SUM($J398:$AB398)*(Eksplikatsioon!AF399)/SUMPRODUCT($J398:$AB398,Eksplikatsioon!$O399:$AG399),"")),"")</f>
        <v/>
      </c>
      <c r="AU398" s="52" t="str">
        <f>IFERROR(IF($G398=Tabelid!$L$6,$E398*AB398,IFERROR($E398*AB398/SUM($J398:$AB398)*(Eksplikatsioon!AG399)/SUMPRODUCT($J398:$AB398,Eksplikatsioon!$O399:$AG399),"")),"")</f>
        <v/>
      </c>
    </row>
    <row r="399" spans="1:47" x14ac:dyDescent="0.25">
      <c r="A399" s="38" t="str">
        <f>IF(Eksplikatsioon!A400=0,"",Eksplikatsioon!A400)</f>
        <v/>
      </c>
      <c r="B399" s="38" t="str">
        <f>IF(Eksplikatsioon!B400=0,"",Eksplikatsioon!B400)</f>
        <v/>
      </c>
      <c r="C399" s="38" t="str">
        <f>IF(Eksplikatsioon!C400=0,"",Eksplikatsioon!C400)</f>
        <v/>
      </c>
      <c r="D399" s="38" t="str">
        <f>IF(Eksplikatsioon!D400=0,"",Eksplikatsioon!D400)</f>
        <v/>
      </c>
      <c r="E399" s="38" t="str">
        <f>IF(Eksplikatsioon!F400=0,"",Eksplikatsioon!F400)</f>
        <v/>
      </c>
      <c r="F399" s="38" t="str">
        <f>IF(Eksplikatsioon!H400=0,"",Eksplikatsioon!H400)</f>
        <v/>
      </c>
      <c r="G399" s="38" t="str">
        <f>IF(Eksplikatsioon!J400=0,"",Eksplikatsioon!J400)</f>
        <v/>
      </c>
      <c r="H399" s="38" t="str">
        <f>IF(Eksplikatsioon!K400=0,"",Eksplikatsioon!K400)</f>
        <v/>
      </c>
      <c r="I399" s="38" t="str">
        <f>IF(Eksplikatsioon!L400=0,"",Eksplikatsioon!L400)</f>
        <v/>
      </c>
      <c r="J399" s="52"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52"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52"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52"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52"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52"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52"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52"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52"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52"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52"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52"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52"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52"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52"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52"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52"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52"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52"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52" t="str">
        <f>IFERROR(IF($G399=Tabelid!$L$6,$E399*J399,IFERROR($E399*J399/SUM($J399:$AB399)*(Eksplikatsioon!O400)/SUMPRODUCT($J399:$AB399,Eksplikatsioon!$O400:$AG400),"")),"")</f>
        <v/>
      </c>
      <c r="AD399" s="52" t="str">
        <f>IFERROR(IF($G399=Tabelid!$L$6,$E399*K399,IFERROR($E399*K399/SUM($J399:$AB399)*(Eksplikatsioon!P400)/SUMPRODUCT($J399:$AB399,Eksplikatsioon!$O400:$AG400),"")),"")</f>
        <v/>
      </c>
      <c r="AE399" s="52" t="str">
        <f>IFERROR(IF($G399=Tabelid!$L$6,$E399*L399,IFERROR($E399*L399/SUM($J399:$AB399)*(Eksplikatsioon!Q400)/SUMPRODUCT($J399:$AB399,Eksplikatsioon!$O400:$AG400),"")),"")</f>
        <v/>
      </c>
      <c r="AF399" s="52" t="str">
        <f>IFERROR(IF($G399=Tabelid!$L$6,$E399*M399,IFERROR($E399*M399/SUM($J399:$AB399)*(Eksplikatsioon!R400)/SUMPRODUCT($J399:$AB399,Eksplikatsioon!$O400:$AG400),"")),"")</f>
        <v/>
      </c>
      <c r="AG399" s="52" t="str">
        <f>IFERROR(IF($G399=Tabelid!$L$6,$E399*N399,IFERROR($E399*N399/SUM($J399:$AB399)*(Eksplikatsioon!S400)/SUMPRODUCT($J399:$AB399,Eksplikatsioon!$O400:$AG400),"")),"")</f>
        <v/>
      </c>
      <c r="AH399" s="52" t="str">
        <f>IFERROR(IF($G399=Tabelid!$L$6,$E399*O399,IFERROR($E399*O399/SUM($J399:$AB399)*(Eksplikatsioon!T400)/SUMPRODUCT($J399:$AB399,Eksplikatsioon!$O400:$AG400),"")),"")</f>
        <v/>
      </c>
      <c r="AI399" s="52" t="str">
        <f>IFERROR(IF($G399=Tabelid!$L$6,$E399*P399,IFERROR($E399*P399/SUM($J399:$AB399)*(Eksplikatsioon!U400)/SUMPRODUCT($J399:$AB399,Eksplikatsioon!$O400:$AG400),"")),"")</f>
        <v/>
      </c>
      <c r="AJ399" s="52" t="str">
        <f>IFERROR(IF($G399=Tabelid!$L$6,$E399*Q399,IFERROR($E399*Q399/SUM($J399:$AB399)*(Eksplikatsioon!V400)/SUMPRODUCT($J399:$AB399,Eksplikatsioon!$O400:$AG400),"")),"")</f>
        <v/>
      </c>
      <c r="AK399" s="52" t="str">
        <f>IFERROR(IF($G399=Tabelid!$L$6,$E399*R399,IFERROR($E399*R399/SUM($J399:$AB399)*(Eksplikatsioon!W400)/SUMPRODUCT($J399:$AB399,Eksplikatsioon!$O400:$AG400),"")),"")</f>
        <v/>
      </c>
      <c r="AL399" s="52" t="str">
        <f>IFERROR(IF($G399=Tabelid!$L$6,$E399*S399,IFERROR($E399*S399/SUM($J399:$AB399)*(Eksplikatsioon!X400)/SUMPRODUCT($J399:$AB399,Eksplikatsioon!$O400:$AG400),"")),"")</f>
        <v/>
      </c>
      <c r="AM399" s="52" t="str">
        <f>IFERROR(IF($G399=Tabelid!$L$6,$E399*T399,IFERROR($E399*T399/SUM($J399:$AB399)*(Eksplikatsioon!Y400)/SUMPRODUCT($J399:$AB399,Eksplikatsioon!$O400:$AG400),"")),"")</f>
        <v/>
      </c>
      <c r="AN399" s="52" t="str">
        <f>IFERROR(IF($G399=Tabelid!$L$6,$E399*U399,IFERROR($E399*U399/SUM($J399:$AB399)*(Eksplikatsioon!Z400)/SUMPRODUCT($J399:$AB399,Eksplikatsioon!$O400:$AG400),"")),"")</f>
        <v/>
      </c>
      <c r="AO399" s="52" t="str">
        <f>IFERROR(IF($G399=Tabelid!$L$6,$E399*V399,IFERROR($E399*V399/SUM($J399:$AB399)*(Eksplikatsioon!AA400)/SUMPRODUCT($J399:$AB399,Eksplikatsioon!$O400:$AG400),"")),"")</f>
        <v/>
      </c>
      <c r="AP399" s="52" t="str">
        <f>IFERROR(IF($G399=Tabelid!$L$6,$E399*W399,IFERROR($E399*W399/SUM($J399:$AB399)*(Eksplikatsioon!AB400)/SUMPRODUCT($J399:$AB399,Eksplikatsioon!$O400:$AG400),"")),"")</f>
        <v/>
      </c>
      <c r="AQ399" s="52" t="str">
        <f>IFERROR(IF($G399=Tabelid!$L$6,$E399*X399,IFERROR($E399*X399/SUM($J399:$AB399)*(Eksplikatsioon!AC400)/SUMPRODUCT($J399:$AB399,Eksplikatsioon!$O400:$AG400),"")),"")</f>
        <v/>
      </c>
      <c r="AR399" s="52" t="str">
        <f>IFERROR(IF($G399=Tabelid!$L$6,$E399*Y399,IFERROR($E399*Y399/SUM($J399:$AB399)*(Eksplikatsioon!AD400)/SUMPRODUCT($J399:$AB399,Eksplikatsioon!$O400:$AG400),"")),"")</f>
        <v/>
      </c>
      <c r="AS399" s="52" t="str">
        <f>IFERROR(IF($G399=Tabelid!$L$6,$E399*Z399,IFERROR($E399*Z399/SUM($J399:$AB399)*(Eksplikatsioon!AE400)/SUMPRODUCT($J399:$AB399,Eksplikatsioon!$O400:$AG400),"")),"")</f>
        <v/>
      </c>
      <c r="AT399" s="52" t="str">
        <f>IFERROR(IF($G399=Tabelid!$L$6,$E399*AA399,IFERROR($E399*AA399/SUM($J399:$AB399)*(Eksplikatsioon!AF400)/SUMPRODUCT($J399:$AB399,Eksplikatsioon!$O400:$AG400),"")),"")</f>
        <v/>
      </c>
      <c r="AU399" s="52" t="str">
        <f>IFERROR(IF($G399=Tabelid!$L$6,$E399*AB399,IFERROR($E399*AB399/SUM($J399:$AB399)*(Eksplikatsioon!AG400)/SUMPRODUCT($J399:$AB399,Eksplikatsioon!$O400:$AG400),"")),"")</f>
        <v/>
      </c>
    </row>
    <row r="400" spans="1:47" x14ac:dyDescent="0.25">
      <c r="A400" s="38" t="str">
        <f>IF(Eksplikatsioon!A401=0,"",Eksplikatsioon!A401)</f>
        <v/>
      </c>
      <c r="B400" s="38" t="str">
        <f>IF(Eksplikatsioon!B401=0,"",Eksplikatsioon!B401)</f>
        <v/>
      </c>
      <c r="C400" s="38" t="str">
        <f>IF(Eksplikatsioon!C401=0,"",Eksplikatsioon!C401)</f>
        <v/>
      </c>
      <c r="D400" s="38" t="str">
        <f>IF(Eksplikatsioon!D401=0,"",Eksplikatsioon!D401)</f>
        <v/>
      </c>
      <c r="E400" s="38" t="str">
        <f>IF(Eksplikatsioon!F401=0,"",Eksplikatsioon!F401)</f>
        <v/>
      </c>
      <c r="F400" s="38" t="str">
        <f>IF(Eksplikatsioon!H401=0,"",Eksplikatsioon!H401)</f>
        <v/>
      </c>
      <c r="G400" s="38" t="str">
        <f>IF(Eksplikatsioon!J401=0,"",Eksplikatsioon!J401)</f>
        <v/>
      </c>
      <c r="H400" s="38" t="str">
        <f>IF(Eksplikatsioon!K401=0,"",Eksplikatsioon!K401)</f>
        <v/>
      </c>
      <c r="I400" s="38" t="str">
        <f>IF(Eksplikatsioon!L401=0,"",Eksplikatsioon!L401)</f>
        <v/>
      </c>
      <c r="J400" s="52"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52"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52"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52"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52"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52"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52"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52"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52"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52"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52"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52"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52"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52"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52"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52"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52"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52"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52"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52" t="str">
        <f>IFERROR(IF($G400=Tabelid!$L$6,$E400*J400,IFERROR($E400*J400/SUM($J400:$AB400)*(Eksplikatsioon!O401)/SUMPRODUCT($J400:$AB400,Eksplikatsioon!$O401:$AG401),"")),"")</f>
        <v/>
      </c>
      <c r="AD400" s="52" t="str">
        <f>IFERROR(IF($G400=Tabelid!$L$6,$E400*K400,IFERROR($E400*K400/SUM($J400:$AB400)*(Eksplikatsioon!P401)/SUMPRODUCT($J400:$AB400,Eksplikatsioon!$O401:$AG401),"")),"")</f>
        <v/>
      </c>
      <c r="AE400" s="52" t="str">
        <f>IFERROR(IF($G400=Tabelid!$L$6,$E400*L400,IFERROR($E400*L400/SUM($J400:$AB400)*(Eksplikatsioon!Q401)/SUMPRODUCT($J400:$AB400,Eksplikatsioon!$O401:$AG401),"")),"")</f>
        <v/>
      </c>
      <c r="AF400" s="52" t="str">
        <f>IFERROR(IF($G400=Tabelid!$L$6,$E400*M400,IFERROR($E400*M400/SUM($J400:$AB400)*(Eksplikatsioon!R401)/SUMPRODUCT($J400:$AB400,Eksplikatsioon!$O401:$AG401),"")),"")</f>
        <v/>
      </c>
      <c r="AG400" s="52" t="str">
        <f>IFERROR(IF($G400=Tabelid!$L$6,$E400*N400,IFERROR($E400*N400/SUM($J400:$AB400)*(Eksplikatsioon!S401)/SUMPRODUCT($J400:$AB400,Eksplikatsioon!$O401:$AG401),"")),"")</f>
        <v/>
      </c>
      <c r="AH400" s="52" t="str">
        <f>IFERROR(IF($G400=Tabelid!$L$6,$E400*O400,IFERROR($E400*O400/SUM($J400:$AB400)*(Eksplikatsioon!T401)/SUMPRODUCT($J400:$AB400,Eksplikatsioon!$O401:$AG401),"")),"")</f>
        <v/>
      </c>
      <c r="AI400" s="52" t="str">
        <f>IFERROR(IF($G400=Tabelid!$L$6,$E400*P400,IFERROR($E400*P400/SUM($J400:$AB400)*(Eksplikatsioon!U401)/SUMPRODUCT($J400:$AB400,Eksplikatsioon!$O401:$AG401),"")),"")</f>
        <v/>
      </c>
      <c r="AJ400" s="52" t="str">
        <f>IFERROR(IF($G400=Tabelid!$L$6,$E400*Q400,IFERROR($E400*Q400/SUM($J400:$AB400)*(Eksplikatsioon!V401)/SUMPRODUCT($J400:$AB400,Eksplikatsioon!$O401:$AG401),"")),"")</f>
        <v/>
      </c>
      <c r="AK400" s="52" t="str">
        <f>IFERROR(IF($G400=Tabelid!$L$6,$E400*R400,IFERROR($E400*R400/SUM($J400:$AB400)*(Eksplikatsioon!W401)/SUMPRODUCT($J400:$AB400,Eksplikatsioon!$O401:$AG401),"")),"")</f>
        <v/>
      </c>
      <c r="AL400" s="52" t="str">
        <f>IFERROR(IF($G400=Tabelid!$L$6,$E400*S400,IFERROR($E400*S400/SUM($J400:$AB400)*(Eksplikatsioon!X401)/SUMPRODUCT($J400:$AB400,Eksplikatsioon!$O401:$AG401),"")),"")</f>
        <v/>
      </c>
      <c r="AM400" s="52" t="str">
        <f>IFERROR(IF($G400=Tabelid!$L$6,$E400*T400,IFERROR($E400*T400/SUM($J400:$AB400)*(Eksplikatsioon!Y401)/SUMPRODUCT($J400:$AB400,Eksplikatsioon!$O401:$AG401),"")),"")</f>
        <v/>
      </c>
      <c r="AN400" s="52" t="str">
        <f>IFERROR(IF($G400=Tabelid!$L$6,$E400*U400,IFERROR($E400*U400/SUM($J400:$AB400)*(Eksplikatsioon!Z401)/SUMPRODUCT($J400:$AB400,Eksplikatsioon!$O401:$AG401),"")),"")</f>
        <v/>
      </c>
      <c r="AO400" s="52" t="str">
        <f>IFERROR(IF($G400=Tabelid!$L$6,$E400*V400,IFERROR($E400*V400/SUM($J400:$AB400)*(Eksplikatsioon!AA401)/SUMPRODUCT($J400:$AB400,Eksplikatsioon!$O401:$AG401),"")),"")</f>
        <v/>
      </c>
      <c r="AP400" s="52" t="str">
        <f>IFERROR(IF($G400=Tabelid!$L$6,$E400*W400,IFERROR($E400*W400/SUM($J400:$AB400)*(Eksplikatsioon!AB401)/SUMPRODUCT($J400:$AB400,Eksplikatsioon!$O401:$AG401),"")),"")</f>
        <v/>
      </c>
      <c r="AQ400" s="52" t="str">
        <f>IFERROR(IF($G400=Tabelid!$L$6,$E400*X400,IFERROR($E400*X400/SUM($J400:$AB400)*(Eksplikatsioon!AC401)/SUMPRODUCT($J400:$AB400,Eksplikatsioon!$O401:$AG401),"")),"")</f>
        <v/>
      </c>
      <c r="AR400" s="52" t="str">
        <f>IFERROR(IF($G400=Tabelid!$L$6,$E400*Y400,IFERROR($E400*Y400/SUM($J400:$AB400)*(Eksplikatsioon!AD401)/SUMPRODUCT($J400:$AB400,Eksplikatsioon!$O401:$AG401),"")),"")</f>
        <v/>
      </c>
      <c r="AS400" s="52" t="str">
        <f>IFERROR(IF($G400=Tabelid!$L$6,$E400*Z400,IFERROR($E400*Z400/SUM($J400:$AB400)*(Eksplikatsioon!AE401)/SUMPRODUCT($J400:$AB400,Eksplikatsioon!$O401:$AG401),"")),"")</f>
        <v/>
      </c>
      <c r="AT400" s="52" t="str">
        <f>IFERROR(IF($G400=Tabelid!$L$6,$E400*AA400,IFERROR($E400*AA400/SUM($J400:$AB400)*(Eksplikatsioon!AF401)/SUMPRODUCT($J400:$AB400,Eksplikatsioon!$O401:$AG401),"")),"")</f>
        <v/>
      </c>
      <c r="AU400" s="52" t="str">
        <f>IFERROR(IF($G400=Tabelid!$L$6,$E400*AB400,IFERROR($E400*AB400/SUM($J400:$AB400)*(Eksplikatsioon!AG401)/SUMPRODUCT($J400:$AB400,Eksplikatsioon!$O401:$AG401),"")),"")</f>
        <v/>
      </c>
    </row>
    <row r="401" spans="1:47" x14ac:dyDescent="0.25">
      <c r="A401" s="38" t="str">
        <f>IF(Eksplikatsioon!A402=0,"",Eksplikatsioon!A402)</f>
        <v/>
      </c>
      <c r="B401" s="38" t="str">
        <f>IF(Eksplikatsioon!B402=0,"",Eksplikatsioon!B402)</f>
        <v/>
      </c>
      <c r="C401" s="38" t="str">
        <f>IF(Eksplikatsioon!C402=0,"",Eksplikatsioon!C402)</f>
        <v/>
      </c>
      <c r="D401" s="38" t="str">
        <f>IF(Eksplikatsioon!D402=0,"",Eksplikatsioon!D402)</f>
        <v/>
      </c>
      <c r="E401" s="38" t="str">
        <f>IF(Eksplikatsioon!F402=0,"",Eksplikatsioon!F402)</f>
        <v/>
      </c>
      <c r="F401" s="38" t="str">
        <f>IF(Eksplikatsioon!H402=0,"",Eksplikatsioon!H402)</f>
        <v/>
      </c>
      <c r="G401" s="38" t="str">
        <f>IF(Eksplikatsioon!J402=0,"",Eksplikatsioon!J402)</f>
        <v/>
      </c>
      <c r="H401" s="38" t="str">
        <f>IF(Eksplikatsioon!K402=0,"",Eksplikatsioon!K402)</f>
        <v/>
      </c>
      <c r="I401" s="38" t="str">
        <f>IF(Eksplikatsioon!L402=0,"",Eksplikatsioon!L402)</f>
        <v/>
      </c>
      <c r="J401" s="52"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52"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52"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52"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52"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52"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52"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52"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52"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52"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52"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52"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52"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52"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52"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52"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52"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52"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52"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52" t="str">
        <f>IFERROR(IF($G401=Tabelid!$L$6,$E401*J401,IFERROR($E401*J401/SUM($J401:$AB401)*(Eksplikatsioon!O402)/SUMPRODUCT($J401:$AB401,Eksplikatsioon!$O402:$AG402),"")),"")</f>
        <v/>
      </c>
      <c r="AD401" s="52" t="str">
        <f>IFERROR(IF($G401=Tabelid!$L$6,$E401*K401,IFERROR($E401*K401/SUM($J401:$AB401)*(Eksplikatsioon!P402)/SUMPRODUCT($J401:$AB401,Eksplikatsioon!$O402:$AG402),"")),"")</f>
        <v/>
      </c>
      <c r="AE401" s="52" t="str">
        <f>IFERROR(IF($G401=Tabelid!$L$6,$E401*L401,IFERROR($E401*L401/SUM($J401:$AB401)*(Eksplikatsioon!Q402)/SUMPRODUCT($J401:$AB401,Eksplikatsioon!$O402:$AG402),"")),"")</f>
        <v/>
      </c>
      <c r="AF401" s="52" t="str">
        <f>IFERROR(IF($G401=Tabelid!$L$6,$E401*M401,IFERROR($E401*M401/SUM($J401:$AB401)*(Eksplikatsioon!R402)/SUMPRODUCT($J401:$AB401,Eksplikatsioon!$O402:$AG402),"")),"")</f>
        <v/>
      </c>
      <c r="AG401" s="52" t="str">
        <f>IFERROR(IF($G401=Tabelid!$L$6,$E401*N401,IFERROR($E401*N401/SUM($J401:$AB401)*(Eksplikatsioon!S402)/SUMPRODUCT($J401:$AB401,Eksplikatsioon!$O402:$AG402),"")),"")</f>
        <v/>
      </c>
      <c r="AH401" s="52" t="str">
        <f>IFERROR(IF($G401=Tabelid!$L$6,$E401*O401,IFERROR($E401*O401/SUM($J401:$AB401)*(Eksplikatsioon!T402)/SUMPRODUCT($J401:$AB401,Eksplikatsioon!$O402:$AG402),"")),"")</f>
        <v/>
      </c>
      <c r="AI401" s="52" t="str">
        <f>IFERROR(IF($G401=Tabelid!$L$6,$E401*P401,IFERROR($E401*P401/SUM($J401:$AB401)*(Eksplikatsioon!U402)/SUMPRODUCT($J401:$AB401,Eksplikatsioon!$O402:$AG402),"")),"")</f>
        <v/>
      </c>
      <c r="AJ401" s="52" t="str">
        <f>IFERROR(IF($G401=Tabelid!$L$6,$E401*Q401,IFERROR($E401*Q401/SUM($J401:$AB401)*(Eksplikatsioon!V402)/SUMPRODUCT($J401:$AB401,Eksplikatsioon!$O402:$AG402),"")),"")</f>
        <v/>
      </c>
      <c r="AK401" s="52" t="str">
        <f>IFERROR(IF($G401=Tabelid!$L$6,$E401*R401,IFERROR($E401*R401/SUM($J401:$AB401)*(Eksplikatsioon!W402)/SUMPRODUCT($J401:$AB401,Eksplikatsioon!$O402:$AG402),"")),"")</f>
        <v/>
      </c>
      <c r="AL401" s="52" t="str">
        <f>IFERROR(IF($G401=Tabelid!$L$6,$E401*S401,IFERROR($E401*S401/SUM($J401:$AB401)*(Eksplikatsioon!X402)/SUMPRODUCT($J401:$AB401,Eksplikatsioon!$O402:$AG402),"")),"")</f>
        <v/>
      </c>
      <c r="AM401" s="52" t="str">
        <f>IFERROR(IF($G401=Tabelid!$L$6,$E401*T401,IFERROR($E401*T401/SUM($J401:$AB401)*(Eksplikatsioon!Y402)/SUMPRODUCT($J401:$AB401,Eksplikatsioon!$O402:$AG402),"")),"")</f>
        <v/>
      </c>
      <c r="AN401" s="52" t="str">
        <f>IFERROR(IF($G401=Tabelid!$L$6,$E401*U401,IFERROR($E401*U401/SUM($J401:$AB401)*(Eksplikatsioon!Z402)/SUMPRODUCT($J401:$AB401,Eksplikatsioon!$O402:$AG402),"")),"")</f>
        <v/>
      </c>
      <c r="AO401" s="52" t="str">
        <f>IFERROR(IF($G401=Tabelid!$L$6,$E401*V401,IFERROR($E401*V401/SUM($J401:$AB401)*(Eksplikatsioon!AA402)/SUMPRODUCT($J401:$AB401,Eksplikatsioon!$O402:$AG402),"")),"")</f>
        <v/>
      </c>
      <c r="AP401" s="52" t="str">
        <f>IFERROR(IF($G401=Tabelid!$L$6,$E401*W401,IFERROR($E401*W401/SUM($J401:$AB401)*(Eksplikatsioon!AB402)/SUMPRODUCT($J401:$AB401,Eksplikatsioon!$O402:$AG402),"")),"")</f>
        <v/>
      </c>
      <c r="AQ401" s="52" t="str">
        <f>IFERROR(IF($G401=Tabelid!$L$6,$E401*X401,IFERROR($E401*X401/SUM($J401:$AB401)*(Eksplikatsioon!AC402)/SUMPRODUCT($J401:$AB401,Eksplikatsioon!$O402:$AG402),"")),"")</f>
        <v/>
      </c>
      <c r="AR401" s="52" t="str">
        <f>IFERROR(IF($G401=Tabelid!$L$6,$E401*Y401,IFERROR($E401*Y401/SUM($J401:$AB401)*(Eksplikatsioon!AD402)/SUMPRODUCT($J401:$AB401,Eksplikatsioon!$O402:$AG402),"")),"")</f>
        <v/>
      </c>
      <c r="AS401" s="52" t="str">
        <f>IFERROR(IF($G401=Tabelid!$L$6,$E401*Z401,IFERROR($E401*Z401/SUM($J401:$AB401)*(Eksplikatsioon!AE402)/SUMPRODUCT($J401:$AB401,Eksplikatsioon!$O402:$AG402),"")),"")</f>
        <v/>
      </c>
      <c r="AT401" s="52" t="str">
        <f>IFERROR(IF($G401=Tabelid!$L$6,$E401*AA401,IFERROR($E401*AA401/SUM($J401:$AB401)*(Eksplikatsioon!AF402)/SUMPRODUCT($J401:$AB401,Eksplikatsioon!$O402:$AG402),"")),"")</f>
        <v/>
      </c>
      <c r="AU401" s="52" t="str">
        <f>IFERROR(IF($G401=Tabelid!$L$6,$E401*AB401,IFERROR($E401*AB401/SUM($J401:$AB401)*(Eksplikatsioon!AG402)/SUMPRODUCT($J401:$AB401,Eksplikatsioon!$O402:$AG402),"")),"")</f>
        <v/>
      </c>
    </row>
    <row r="402" spans="1:47" x14ac:dyDescent="0.25">
      <c r="A402" s="38" t="str">
        <f>IF(Eksplikatsioon!A403=0,"",Eksplikatsioon!A403)</f>
        <v/>
      </c>
      <c r="B402" s="38" t="str">
        <f>IF(Eksplikatsioon!B403=0,"",Eksplikatsioon!B403)</f>
        <v/>
      </c>
      <c r="C402" s="38" t="str">
        <f>IF(Eksplikatsioon!C403=0,"",Eksplikatsioon!C403)</f>
        <v/>
      </c>
      <c r="D402" s="38" t="str">
        <f>IF(Eksplikatsioon!D403=0,"",Eksplikatsioon!D403)</f>
        <v/>
      </c>
      <c r="E402" s="38" t="str">
        <f>IF(Eksplikatsioon!F403=0,"",Eksplikatsioon!F403)</f>
        <v/>
      </c>
      <c r="F402" s="38" t="str">
        <f>IF(Eksplikatsioon!H403=0,"",Eksplikatsioon!H403)</f>
        <v/>
      </c>
      <c r="G402" s="38" t="str">
        <f>IF(Eksplikatsioon!J403=0,"",Eksplikatsioon!J403)</f>
        <v/>
      </c>
      <c r="H402" s="38" t="str">
        <f>IF(Eksplikatsioon!K403=0,"",Eksplikatsioon!K403)</f>
        <v/>
      </c>
      <c r="I402" s="38" t="str">
        <f>IF(Eksplikatsioon!L403=0,"",Eksplikatsioon!L403)</f>
        <v/>
      </c>
      <c r="J402" s="52"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52"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52"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52"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52"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52"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52"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52"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52"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52"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52"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52"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52"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52"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52"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52"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52"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52"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52"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52" t="str">
        <f>IFERROR(IF($G402=Tabelid!$L$6,$E402*J402,IFERROR($E402*J402/SUM($J402:$AB402)*(Eksplikatsioon!O403)/SUMPRODUCT($J402:$AB402,Eksplikatsioon!$O403:$AG403),"")),"")</f>
        <v/>
      </c>
      <c r="AD402" s="52" t="str">
        <f>IFERROR(IF($G402=Tabelid!$L$6,$E402*K402,IFERROR($E402*K402/SUM($J402:$AB402)*(Eksplikatsioon!P403)/SUMPRODUCT($J402:$AB402,Eksplikatsioon!$O403:$AG403),"")),"")</f>
        <v/>
      </c>
      <c r="AE402" s="52" t="str">
        <f>IFERROR(IF($G402=Tabelid!$L$6,$E402*L402,IFERROR($E402*L402/SUM($J402:$AB402)*(Eksplikatsioon!Q403)/SUMPRODUCT($J402:$AB402,Eksplikatsioon!$O403:$AG403),"")),"")</f>
        <v/>
      </c>
      <c r="AF402" s="52" t="str">
        <f>IFERROR(IF($G402=Tabelid!$L$6,$E402*M402,IFERROR($E402*M402/SUM($J402:$AB402)*(Eksplikatsioon!R403)/SUMPRODUCT($J402:$AB402,Eksplikatsioon!$O403:$AG403),"")),"")</f>
        <v/>
      </c>
      <c r="AG402" s="52" t="str">
        <f>IFERROR(IF($G402=Tabelid!$L$6,$E402*N402,IFERROR($E402*N402/SUM($J402:$AB402)*(Eksplikatsioon!S403)/SUMPRODUCT($J402:$AB402,Eksplikatsioon!$O403:$AG403),"")),"")</f>
        <v/>
      </c>
      <c r="AH402" s="52" t="str">
        <f>IFERROR(IF($G402=Tabelid!$L$6,$E402*O402,IFERROR($E402*O402/SUM($J402:$AB402)*(Eksplikatsioon!T403)/SUMPRODUCT($J402:$AB402,Eksplikatsioon!$O403:$AG403),"")),"")</f>
        <v/>
      </c>
      <c r="AI402" s="52" t="str">
        <f>IFERROR(IF($G402=Tabelid!$L$6,$E402*P402,IFERROR($E402*P402/SUM($J402:$AB402)*(Eksplikatsioon!U403)/SUMPRODUCT($J402:$AB402,Eksplikatsioon!$O403:$AG403),"")),"")</f>
        <v/>
      </c>
      <c r="AJ402" s="52" t="str">
        <f>IFERROR(IF($G402=Tabelid!$L$6,$E402*Q402,IFERROR($E402*Q402/SUM($J402:$AB402)*(Eksplikatsioon!V403)/SUMPRODUCT($J402:$AB402,Eksplikatsioon!$O403:$AG403),"")),"")</f>
        <v/>
      </c>
      <c r="AK402" s="52" t="str">
        <f>IFERROR(IF($G402=Tabelid!$L$6,$E402*R402,IFERROR($E402*R402/SUM($J402:$AB402)*(Eksplikatsioon!W403)/SUMPRODUCT($J402:$AB402,Eksplikatsioon!$O403:$AG403),"")),"")</f>
        <v/>
      </c>
      <c r="AL402" s="52" t="str">
        <f>IFERROR(IF($G402=Tabelid!$L$6,$E402*S402,IFERROR($E402*S402/SUM($J402:$AB402)*(Eksplikatsioon!X403)/SUMPRODUCT($J402:$AB402,Eksplikatsioon!$O403:$AG403),"")),"")</f>
        <v/>
      </c>
      <c r="AM402" s="52" t="str">
        <f>IFERROR(IF($G402=Tabelid!$L$6,$E402*T402,IFERROR($E402*T402/SUM($J402:$AB402)*(Eksplikatsioon!Y403)/SUMPRODUCT($J402:$AB402,Eksplikatsioon!$O403:$AG403),"")),"")</f>
        <v/>
      </c>
      <c r="AN402" s="52" t="str">
        <f>IFERROR(IF($G402=Tabelid!$L$6,$E402*U402,IFERROR($E402*U402/SUM($J402:$AB402)*(Eksplikatsioon!Z403)/SUMPRODUCT($J402:$AB402,Eksplikatsioon!$O403:$AG403),"")),"")</f>
        <v/>
      </c>
      <c r="AO402" s="52" t="str">
        <f>IFERROR(IF($G402=Tabelid!$L$6,$E402*V402,IFERROR($E402*V402/SUM($J402:$AB402)*(Eksplikatsioon!AA403)/SUMPRODUCT($J402:$AB402,Eksplikatsioon!$O403:$AG403),"")),"")</f>
        <v/>
      </c>
      <c r="AP402" s="52" t="str">
        <f>IFERROR(IF($G402=Tabelid!$L$6,$E402*W402,IFERROR($E402*W402/SUM($J402:$AB402)*(Eksplikatsioon!AB403)/SUMPRODUCT($J402:$AB402,Eksplikatsioon!$O403:$AG403),"")),"")</f>
        <v/>
      </c>
      <c r="AQ402" s="52" t="str">
        <f>IFERROR(IF($G402=Tabelid!$L$6,$E402*X402,IFERROR($E402*X402/SUM($J402:$AB402)*(Eksplikatsioon!AC403)/SUMPRODUCT($J402:$AB402,Eksplikatsioon!$O403:$AG403),"")),"")</f>
        <v/>
      </c>
      <c r="AR402" s="52" t="str">
        <f>IFERROR(IF($G402=Tabelid!$L$6,$E402*Y402,IFERROR($E402*Y402/SUM($J402:$AB402)*(Eksplikatsioon!AD403)/SUMPRODUCT($J402:$AB402,Eksplikatsioon!$O403:$AG403),"")),"")</f>
        <v/>
      </c>
      <c r="AS402" s="52" t="str">
        <f>IFERROR(IF($G402=Tabelid!$L$6,$E402*Z402,IFERROR($E402*Z402/SUM($J402:$AB402)*(Eksplikatsioon!AE403)/SUMPRODUCT($J402:$AB402,Eksplikatsioon!$O403:$AG403),"")),"")</f>
        <v/>
      </c>
      <c r="AT402" s="52" t="str">
        <f>IFERROR(IF($G402=Tabelid!$L$6,$E402*AA402,IFERROR($E402*AA402/SUM($J402:$AB402)*(Eksplikatsioon!AF403)/SUMPRODUCT($J402:$AB402,Eksplikatsioon!$O403:$AG403),"")),"")</f>
        <v/>
      </c>
      <c r="AU402" s="52" t="str">
        <f>IFERROR(IF($G402=Tabelid!$L$6,$E402*AB402,IFERROR($E402*AB402/SUM($J402:$AB402)*(Eksplikatsioon!AG403)/SUMPRODUCT($J402:$AB402,Eksplikatsioon!$O403:$AG403),"")),"")</f>
        <v/>
      </c>
    </row>
    <row r="403" spans="1:47" x14ac:dyDescent="0.25">
      <c r="A403" s="38" t="str">
        <f>IF(Eksplikatsioon!A404=0,"",Eksplikatsioon!A404)</f>
        <v/>
      </c>
      <c r="B403" s="38" t="str">
        <f>IF(Eksplikatsioon!B404=0,"",Eksplikatsioon!B404)</f>
        <v/>
      </c>
      <c r="C403" s="38" t="str">
        <f>IF(Eksplikatsioon!C404=0,"",Eksplikatsioon!C404)</f>
        <v/>
      </c>
      <c r="D403" s="38" t="str">
        <f>IF(Eksplikatsioon!D404=0,"",Eksplikatsioon!D404)</f>
        <v/>
      </c>
      <c r="E403" s="38" t="str">
        <f>IF(Eksplikatsioon!F404=0,"",Eksplikatsioon!F404)</f>
        <v/>
      </c>
      <c r="F403" s="38" t="str">
        <f>IF(Eksplikatsioon!H404=0,"",Eksplikatsioon!H404)</f>
        <v/>
      </c>
      <c r="G403" s="38" t="str">
        <f>IF(Eksplikatsioon!J404=0,"",Eksplikatsioon!J404)</f>
        <v/>
      </c>
      <c r="H403" s="38" t="str">
        <f>IF(Eksplikatsioon!K404=0,"",Eksplikatsioon!K404)</f>
        <v/>
      </c>
      <c r="I403" s="38" t="str">
        <f>IF(Eksplikatsioon!L404=0,"",Eksplikatsioon!L404)</f>
        <v/>
      </c>
      <c r="J403" s="52"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52"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52"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52"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52"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52"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52"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52"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52"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52"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52"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52"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52"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52"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52"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52"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52"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52"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52"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52" t="str">
        <f>IFERROR(IF($G403=Tabelid!$L$6,$E403*J403,IFERROR($E403*J403/SUM($J403:$AB403)*(Eksplikatsioon!O404)/SUMPRODUCT($J403:$AB403,Eksplikatsioon!$O404:$AG404),"")),"")</f>
        <v/>
      </c>
      <c r="AD403" s="52" t="str">
        <f>IFERROR(IF($G403=Tabelid!$L$6,$E403*K403,IFERROR($E403*K403/SUM($J403:$AB403)*(Eksplikatsioon!P404)/SUMPRODUCT($J403:$AB403,Eksplikatsioon!$O404:$AG404),"")),"")</f>
        <v/>
      </c>
      <c r="AE403" s="52" t="str">
        <f>IFERROR(IF($G403=Tabelid!$L$6,$E403*L403,IFERROR($E403*L403/SUM($J403:$AB403)*(Eksplikatsioon!Q404)/SUMPRODUCT($J403:$AB403,Eksplikatsioon!$O404:$AG404),"")),"")</f>
        <v/>
      </c>
      <c r="AF403" s="52" t="str">
        <f>IFERROR(IF($G403=Tabelid!$L$6,$E403*M403,IFERROR($E403*M403/SUM($J403:$AB403)*(Eksplikatsioon!R404)/SUMPRODUCT($J403:$AB403,Eksplikatsioon!$O404:$AG404),"")),"")</f>
        <v/>
      </c>
      <c r="AG403" s="52" t="str">
        <f>IFERROR(IF($G403=Tabelid!$L$6,$E403*N403,IFERROR($E403*N403/SUM($J403:$AB403)*(Eksplikatsioon!S404)/SUMPRODUCT($J403:$AB403,Eksplikatsioon!$O404:$AG404),"")),"")</f>
        <v/>
      </c>
      <c r="AH403" s="52" t="str">
        <f>IFERROR(IF($G403=Tabelid!$L$6,$E403*O403,IFERROR($E403*O403/SUM($J403:$AB403)*(Eksplikatsioon!T404)/SUMPRODUCT($J403:$AB403,Eksplikatsioon!$O404:$AG404),"")),"")</f>
        <v/>
      </c>
      <c r="AI403" s="52" t="str">
        <f>IFERROR(IF($G403=Tabelid!$L$6,$E403*P403,IFERROR($E403*P403/SUM($J403:$AB403)*(Eksplikatsioon!U404)/SUMPRODUCT($J403:$AB403,Eksplikatsioon!$O404:$AG404),"")),"")</f>
        <v/>
      </c>
      <c r="AJ403" s="52" t="str">
        <f>IFERROR(IF($G403=Tabelid!$L$6,$E403*Q403,IFERROR($E403*Q403/SUM($J403:$AB403)*(Eksplikatsioon!V404)/SUMPRODUCT($J403:$AB403,Eksplikatsioon!$O404:$AG404),"")),"")</f>
        <v/>
      </c>
      <c r="AK403" s="52" t="str">
        <f>IFERROR(IF($G403=Tabelid!$L$6,$E403*R403,IFERROR($E403*R403/SUM($J403:$AB403)*(Eksplikatsioon!W404)/SUMPRODUCT($J403:$AB403,Eksplikatsioon!$O404:$AG404),"")),"")</f>
        <v/>
      </c>
      <c r="AL403" s="52" t="str">
        <f>IFERROR(IF($G403=Tabelid!$L$6,$E403*S403,IFERROR($E403*S403/SUM($J403:$AB403)*(Eksplikatsioon!X404)/SUMPRODUCT($J403:$AB403,Eksplikatsioon!$O404:$AG404),"")),"")</f>
        <v/>
      </c>
      <c r="AM403" s="52" t="str">
        <f>IFERROR(IF($G403=Tabelid!$L$6,$E403*T403,IFERROR($E403*T403/SUM($J403:$AB403)*(Eksplikatsioon!Y404)/SUMPRODUCT($J403:$AB403,Eksplikatsioon!$O404:$AG404),"")),"")</f>
        <v/>
      </c>
      <c r="AN403" s="52" t="str">
        <f>IFERROR(IF($G403=Tabelid!$L$6,$E403*U403,IFERROR($E403*U403/SUM($J403:$AB403)*(Eksplikatsioon!Z404)/SUMPRODUCT($J403:$AB403,Eksplikatsioon!$O404:$AG404),"")),"")</f>
        <v/>
      </c>
      <c r="AO403" s="52" t="str">
        <f>IFERROR(IF($G403=Tabelid!$L$6,$E403*V403,IFERROR($E403*V403/SUM($J403:$AB403)*(Eksplikatsioon!AA404)/SUMPRODUCT($J403:$AB403,Eksplikatsioon!$O404:$AG404),"")),"")</f>
        <v/>
      </c>
      <c r="AP403" s="52" t="str">
        <f>IFERROR(IF($G403=Tabelid!$L$6,$E403*W403,IFERROR($E403*W403/SUM($J403:$AB403)*(Eksplikatsioon!AB404)/SUMPRODUCT($J403:$AB403,Eksplikatsioon!$O404:$AG404),"")),"")</f>
        <v/>
      </c>
      <c r="AQ403" s="52" t="str">
        <f>IFERROR(IF($G403=Tabelid!$L$6,$E403*X403,IFERROR($E403*X403/SUM($J403:$AB403)*(Eksplikatsioon!AC404)/SUMPRODUCT($J403:$AB403,Eksplikatsioon!$O404:$AG404),"")),"")</f>
        <v/>
      </c>
      <c r="AR403" s="52" t="str">
        <f>IFERROR(IF($G403=Tabelid!$L$6,$E403*Y403,IFERROR($E403*Y403/SUM($J403:$AB403)*(Eksplikatsioon!AD404)/SUMPRODUCT($J403:$AB403,Eksplikatsioon!$O404:$AG404),"")),"")</f>
        <v/>
      </c>
      <c r="AS403" s="52" t="str">
        <f>IFERROR(IF($G403=Tabelid!$L$6,$E403*Z403,IFERROR($E403*Z403/SUM($J403:$AB403)*(Eksplikatsioon!AE404)/SUMPRODUCT($J403:$AB403,Eksplikatsioon!$O404:$AG404),"")),"")</f>
        <v/>
      </c>
      <c r="AT403" s="52" t="str">
        <f>IFERROR(IF($G403=Tabelid!$L$6,$E403*AA403,IFERROR($E403*AA403/SUM($J403:$AB403)*(Eksplikatsioon!AF404)/SUMPRODUCT($J403:$AB403,Eksplikatsioon!$O404:$AG404),"")),"")</f>
        <v/>
      </c>
      <c r="AU403" s="52" t="str">
        <f>IFERROR(IF($G403=Tabelid!$L$6,$E403*AB403,IFERROR($E403*AB403/SUM($J403:$AB403)*(Eksplikatsioon!AG404)/SUMPRODUCT($J403:$AB403,Eksplikatsioon!$O404:$AG404),"")),"")</f>
        <v/>
      </c>
    </row>
    <row r="404" spans="1:47" x14ac:dyDescent="0.25">
      <c r="A404" s="38" t="str">
        <f>IF(Eksplikatsioon!A405=0,"",Eksplikatsioon!A405)</f>
        <v/>
      </c>
      <c r="B404" s="38" t="str">
        <f>IF(Eksplikatsioon!B405=0,"",Eksplikatsioon!B405)</f>
        <v/>
      </c>
      <c r="C404" s="38" t="str">
        <f>IF(Eksplikatsioon!C405=0,"",Eksplikatsioon!C405)</f>
        <v/>
      </c>
      <c r="D404" s="38" t="str">
        <f>IF(Eksplikatsioon!D405=0,"",Eksplikatsioon!D405)</f>
        <v/>
      </c>
      <c r="E404" s="38" t="str">
        <f>IF(Eksplikatsioon!F405=0,"",Eksplikatsioon!F405)</f>
        <v/>
      </c>
      <c r="F404" s="38" t="str">
        <f>IF(Eksplikatsioon!H405=0,"",Eksplikatsioon!H405)</f>
        <v/>
      </c>
      <c r="G404" s="38" t="str">
        <f>IF(Eksplikatsioon!J405=0,"",Eksplikatsioon!J405)</f>
        <v/>
      </c>
      <c r="H404" s="38" t="str">
        <f>IF(Eksplikatsioon!K405=0,"",Eksplikatsioon!K405)</f>
        <v/>
      </c>
      <c r="I404" s="38" t="str">
        <f>IF(Eksplikatsioon!L405=0,"",Eksplikatsioon!L405)</f>
        <v/>
      </c>
      <c r="J404" s="52"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52"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52"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52"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52"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52"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52"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52"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52"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52"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52"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52"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52"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52"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52"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52"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52"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52"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52"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52" t="str">
        <f>IFERROR(IF($G404=Tabelid!$L$6,$E404*J404,IFERROR($E404*J404/SUM($J404:$AB404)*(Eksplikatsioon!O405)/SUMPRODUCT($J404:$AB404,Eksplikatsioon!$O405:$AG405),"")),"")</f>
        <v/>
      </c>
      <c r="AD404" s="52" t="str">
        <f>IFERROR(IF($G404=Tabelid!$L$6,$E404*K404,IFERROR($E404*K404/SUM($J404:$AB404)*(Eksplikatsioon!P405)/SUMPRODUCT($J404:$AB404,Eksplikatsioon!$O405:$AG405),"")),"")</f>
        <v/>
      </c>
      <c r="AE404" s="52" t="str">
        <f>IFERROR(IF($G404=Tabelid!$L$6,$E404*L404,IFERROR($E404*L404/SUM($J404:$AB404)*(Eksplikatsioon!Q405)/SUMPRODUCT($J404:$AB404,Eksplikatsioon!$O405:$AG405),"")),"")</f>
        <v/>
      </c>
      <c r="AF404" s="52" t="str">
        <f>IFERROR(IF($G404=Tabelid!$L$6,$E404*M404,IFERROR($E404*M404/SUM($J404:$AB404)*(Eksplikatsioon!R405)/SUMPRODUCT($J404:$AB404,Eksplikatsioon!$O405:$AG405),"")),"")</f>
        <v/>
      </c>
      <c r="AG404" s="52" t="str">
        <f>IFERROR(IF($G404=Tabelid!$L$6,$E404*N404,IFERROR($E404*N404/SUM($J404:$AB404)*(Eksplikatsioon!S405)/SUMPRODUCT($J404:$AB404,Eksplikatsioon!$O405:$AG405),"")),"")</f>
        <v/>
      </c>
      <c r="AH404" s="52" t="str">
        <f>IFERROR(IF($G404=Tabelid!$L$6,$E404*O404,IFERROR($E404*O404/SUM($J404:$AB404)*(Eksplikatsioon!T405)/SUMPRODUCT($J404:$AB404,Eksplikatsioon!$O405:$AG405),"")),"")</f>
        <v/>
      </c>
      <c r="AI404" s="52" t="str">
        <f>IFERROR(IF($G404=Tabelid!$L$6,$E404*P404,IFERROR($E404*P404/SUM($J404:$AB404)*(Eksplikatsioon!U405)/SUMPRODUCT($J404:$AB404,Eksplikatsioon!$O405:$AG405),"")),"")</f>
        <v/>
      </c>
      <c r="AJ404" s="52" t="str">
        <f>IFERROR(IF($G404=Tabelid!$L$6,$E404*Q404,IFERROR($E404*Q404/SUM($J404:$AB404)*(Eksplikatsioon!V405)/SUMPRODUCT($J404:$AB404,Eksplikatsioon!$O405:$AG405),"")),"")</f>
        <v/>
      </c>
      <c r="AK404" s="52" t="str">
        <f>IFERROR(IF($G404=Tabelid!$L$6,$E404*R404,IFERROR($E404*R404/SUM($J404:$AB404)*(Eksplikatsioon!W405)/SUMPRODUCT($J404:$AB404,Eksplikatsioon!$O405:$AG405),"")),"")</f>
        <v/>
      </c>
      <c r="AL404" s="52" t="str">
        <f>IFERROR(IF($G404=Tabelid!$L$6,$E404*S404,IFERROR($E404*S404/SUM($J404:$AB404)*(Eksplikatsioon!X405)/SUMPRODUCT($J404:$AB404,Eksplikatsioon!$O405:$AG405),"")),"")</f>
        <v/>
      </c>
      <c r="AM404" s="52" t="str">
        <f>IFERROR(IF($G404=Tabelid!$L$6,$E404*T404,IFERROR($E404*T404/SUM($J404:$AB404)*(Eksplikatsioon!Y405)/SUMPRODUCT($J404:$AB404,Eksplikatsioon!$O405:$AG405),"")),"")</f>
        <v/>
      </c>
      <c r="AN404" s="52" t="str">
        <f>IFERROR(IF($G404=Tabelid!$L$6,$E404*U404,IFERROR($E404*U404/SUM($J404:$AB404)*(Eksplikatsioon!Z405)/SUMPRODUCT($J404:$AB404,Eksplikatsioon!$O405:$AG405),"")),"")</f>
        <v/>
      </c>
      <c r="AO404" s="52" t="str">
        <f>IFERROR(IF($G404=Tabelid!$L$6,$E404*V404,IFERROR($E404*V404/SUM($J404:$AB404)*(Eksplikatsioon!AA405)/SUMPRODUCT($J404:$AB404,Eksplikatsioon!$O405:$AG405),"")),"")</f>
        <v/>
      </c>
      <c r="AP404" s="52" t="str">
        <f>IFERROR(IF($G404=Tabelid!$L$6,$E404*W404,IFERROR($E404*W404/SUM($J404:$AB404)*(Eksplikatsioon!AB405)/SUMPRODUCT($J404:$AB404,Eksplikatsioon!$O405:$AG405),"")),"")</f>
        <v/>
      </c>
      <c r="AQ404" s="52" t="str">
        <f>IFERROR(IF($G404=Tabelid!$L$6,$E404*X404,IFERROR($E404*X404/SUM($J404:$AB404)*(Eksplikatsioon!AC405)/SUMPRODUCT($J404:$AB404,Eksplikatsioon!$O405:$AG405),"")),"")</f>
        <v/>
      </c>
      <c r="AR404" s="52" t="str">
        <f>IFERROR(IF($G404=Tabelid!$L$6,$E404*Y404,IFERROR($E404*Y404/SUM($J404:$AB404)*(Eksplikatsioon!AD405)/SUMPRODUCT($J404:$AB404,Eksplikatsioon!$O405:$AG405),"")),"")</f>
        <v/>
      </c>
      <c r="AS404" s="52" t="str">
        <f>IFERROR(IF($G404=Tabelid!$L$6,$E404*Z404,IFERROR($E404*Z404/SUM($J404:$AB404)*(Eksplikatsioon!AE405)/SUMPRODUCT($J404:$AB404,Eksplikatsioon!$O405:$AG405),"")),"")</f>
        <v/>
      </c>
      <c r="AT404" s="52" t="str">
        <f>IFERROR(IF($G404=Tabelid!$L$6,$E404*AA404,IFERROR($E404*AA404/SUM($J404:$AB404)*(Eksplikatsioon!AF405)/SUMPRODUCT($J404:$AB404,Eksplikatsioon!$O405:$AG405),"")),"")</f>
        <v/>
      </c>
      <c r="AU404" s="52" t="str">
        <f>IFERROR(IF($G404=Tabelid!$L$6,$E404*AB404,IFERROR($E404*AB404/SUM($J404:$AB404)*(Eksplikatsioon!AG405)/SUMPRODUCT($J404:$AB404,Eksplikatsioon!$O405:$AG405),"")),"")</f>
        <v/>
      </c>
    </row>
    <row r="405" spans="1:47" x14ac:dyDescent="0.25">
      <c r="A405" s="38" t="str">
        <f>IF(Eksplikatsioon!A406=0,"",Eksplikatsioon!A406)</f>
        <v/>
      </c>
      <c r="B405" s="38" t="str">
        <f>IF(Eksplikatsioon!B406=0,"",Eksplikatsioon!B406)</f>
        <v/>
      </c>
      <c r="C405" s="38" t="str">
        <f>IF(Eksplikatsioon!C406=0,"",Eksplikatsioon!C406)</f>
        <v/>
      </c>
      <c r="D405" s="38" t="str">
        <f>IF(Eksplikatsioon!D406=0,"",Eksplikatsioon!D406)</f>
        <v/>
      </c>
      <c r="E405" s="38" t="str">
        <f>IF(Eksplikatsioon!F406=0,"",Eksplikatsioon!F406)</f>
        <v/>
      </c>
      <c r="F405" s="38" t="str">
        <f>IF(Eksplikatsioon!H406=0,"",Eksplikatsioon!H406)</f>
        <v/>
      </c>
      <c r="G405" s="38" t="str">
        <f>IF(Eksplikatsioon!J406=0,"",Eksplikatsioon!J406)</f>
        <v/>
      </c>
      <c r="H405" s="38" t="str">
        <f>IF(Eksplikatsioon!K406=0,"",Eksplikatsioon!K406)</f>
        <v/>
      </c>
      <c r="I405" s="38" t="str">
        <f>IF(Eksplikatsioon!L406=0,"",Eksplikatsioon!L406)</f>
        <v/>
      </c>
      <c r="J405" s="52"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52"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52"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52"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52"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52"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52"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52"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52"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52"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52"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52"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52"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52"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52"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52"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52"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52"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52"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52" t="str">
        <f>IFERROR(IF($G405=Tabelid!$L$6,$E405*J405,IFERROR($E405*J405/SUM($J405:$AB405)*(Eksplikatsioon!O406)/SUMPRODUCT($J405:$AB405,Eksplikatsioon!$O406:$AG406),"")),"")</f>
        <v/>
      </c>
      <c r="AD405" s="52" t="str">
        <f>IFERROR(IF($G405=Tabelid!$L$6,$E405*K405,IFERROR($E405*K405/SUM($J405:$AB405)*(Eksplikatsioon!P406)/SUMPRODUCT($J405:$AB405,Eksplikatsioon!$O406:$AG406),"")),"")</f>
        <v/>
      </c>
      <c r="AE405" s="52" t="str">
        <f>IFERROR(IF($G405=Tabelid!$L$6,$E405*L405,IFERROR($E405*L405/SUM($J405:$AB405)*(Eksplikatsioon!Q406)/SUMPRODUCT($J405:$AB405,Eksplikatsioon!$O406:$AG406),"")),"")</f>
        <v/>
      </c>
      <c r="AF405" s="52" t="str">
        <f>IFERROR(IF($G405=Tabelid!$L$6,$E405*M405,IFERROR($E405*M405/SUM($J405:$AB405)*(Eksplikatsioon!R406)/SUMPRODUCT($J405:$AB405,Eksplikatsioon!$O406:$AG406),"")),"")</f>
        <v/>
      </c>
      <c r="AG405" s="52" t="str">
        <f>IFERROR(IF($G405=Tabelid!$L$6,$E405*N405,IFERROR($E405*N405/SUM($J405:$AB405)*(Eksplikatsioon!S406)/SUMPRODUCT($J405:$AB405,Eksplikatsioon!$O406:$AG406),"")),"")</f>
        <v/>
      </c>
      <c r="AH405" s="52" t="str">
        <f>IFERROR(IF($G405=Tabelid!$L$6,$E405*O405,IFERROR($E405*O405/SUM($J405:$AB405)*(Eksplikatsioon!T406)/SUMPRODUCT($J405:$AB405,Eksplikatsioon!$O406:$AG406),"")),"")</f>
        <v/>
      </c>
      <c r="AI405" s="52" t="str">
        <f>IFERROR(IF($G405=Tabelid!$L$6,$E405*P405,IFERROR($E405*P405/SUM($J405:$AB405)*(Eksplikatsioon!U406)/SUMPRODUCT($J405:$AB405,Eksplikatsioon!$O406:$AG406),"")),"")</f>
        <v/>
      </c>
      <c r="AJ405" s="52" t="str">
        <f>IFERROR(IF($G405=Tabelid!$L$6,$E405*Q405,IFERROR($E405*Q405/SUM($J405:$AB405)*(Eksplikatsioon!V406)/SUMPRODUCT($J405:$AB405,Eksplikatsioon!$O406:$AG406),"")),"")</f>
        <v/>
      </c>
      <c r="AK405" s="52" t="str">
        <f>IFERROR(IF($G405=Tabelid!$L$6,$E405*R405,IFERROR($E405*R405/SUM($J405:$AB405)*(Eksplikatsioon!W406)/SUMPRODUCT($J405:$AB405,Eksplikatsioon!$O406:$AG406),"")),"")</f>
        <v/>
      </c>
      <c r="AL405" s="52" t="str">
        <f>IFERROR(IF($G405=Tabelid!$L$6,$E405*S405,IFERROR($E405*S405/SUM($J405:$AB405)*(Eksplikatsioon!X406)/SUMPRODUCT($J405:$AB405,Eksplikatsioon!$O406:$AG406),"")),"")</f>
        <v/>
      </c>
      <c r="AM405" s="52" t="str">
        <f>IFERROR(IF($G405=Tabelid!$L$6,$E405*T405,IFERROR($E405*T405/SUM($J405:$AB405)*(Eksplikatsioon!Y406)/SUMPRODUCT($J405:$AB405,Eksplikatsioon!$O406:$AG406),"")),"")</f>
        <v/>
      </c>
      <c r="AN405" s="52" t="str">
        <f>IFERROR(IF($G405=Tabelid!$L$6,$E405*U405,IFERROR($E405*U405/SUM($J405:$AB405)*(Eksplikatsioon!Z406)/SUMPRODUCT($J405:$AB405,Eksplikatsioon!$O406:$AG406),"")),"")</f>
        <v/>
      </c>
      <c r="AO405" s="52" t="str">
        <f>IFERROR(IF($G405=Tabelid!$L$6,$E405*V405,IFERROR($E405*V405/SUM($J405:$AB405)*(Eksplikatsioon!AA406)/SUMPRODUCT($J405:$AB405,Eksplikatsioon!$O406:$AG406),"")),"")</f>
        <v/>
      </c>
      <c r="AP405" s="52" t="str">
        <f>IFERROR(IF($G405=Tabelid!$L$6,$E405*W405,IFERROR($E405*W405/SUM($J405:$AB405)*(Eksplikatsioon!AB406)/SUMPRODUCT($J405:$AB405,Eksplikatsioon!$O406:$AG406),"")),"")</f>
        <v/>
      </c>
      <c r="AQ405" s="52" t="str">
        <f>IFERROR(IF($G405=Tabelid!$L$6,$E405*X405,IFERROR($E405*X405/SUM($J405:$AB405)*(Eksplikatsioon!AC406)/SUMPRODUCT($J405:$AB405,Eksplikatsioon!$O406:$AG406),"")),"")</f>
        <v/>
      </c>
      <c r="AR405" s="52" t="str">
        <f>IFERROR(IF($G405=Tabelid!$L$6,$E405*Y405,IFERROR($E405*Y405/SUM($J405:$AB405)*(Eksplikatsioon!AD406)/SUMPRODUCT($J405:$AB405,Eksplikatsioon!$O406:$AG406),"")),"")</f>
        <v/>
      </c>
      <c r="AS405" s="52" t="str">
        <f>IFERROR(IF($G405=Tabelid!$L$6,$E405*Z405,IFERROR($E405*Z405/SUM($J405:$AB405)*(Eksplikatsioon!AE406)/SUMPRODUCT($J405:$AB405,Eksplikatsioon!$O406:$AG406),"")),"")</f>
        <v/>
      </c>
      <c r="AT405" s="52" t="str">
        <f>IFERROR(IF($G405=Tabelid!$L$6,$E405*AA405,IFERROR($E405*AA405/SUM($J405:$AB405)*(Eksplikatsioon!AF406)/SUMPRODUCT($J405:$AB405,Eksplikatsioon!$O406:$AG406),"")),"")</f>
        <v/>
      </c>
      <c r="AU405" s="52" t="str">
        <f>IFERROR(IF($G405=Tabelid!$L$6,$E405*AB405,IFERROR($E405*AB405/SUM($J405:$AB405)*(Eksplikatsioon!AG406)/SUMPRODUCT($J405:$AB405,Eksplikatsioon!$O406:$AG406),"")),"")</f>
        <v/>
      </c>
    </row>
    <row r="406" spans="1:47" x14ac:dyDescent="0.25">
      <c r="A406" s="38" t="str">
        <f>IF(Eksplikatsioon!A407=0,"",Eksplikatsioon!A407)</f>
        <v/>
      </c>
      <c r="B406" s="38" t="str">
        <f>IF(Eksplikatsioon!B407=0,"",Eksplikatsioon!B407)</f>
        <v/>
      </c>
      <c r="C406" s="38" t="str">
        <f>IF(Eksplikatsioon!C407=0,"",Eksplikatsioon!C407)</f>
        <v/>
      </c>
      <c r="D406" s="38" t="str">
        <f>IF(Eksplikatsioon!D407=0,"",Eksplikatsioon!D407)</f>
        <v/>
      </c>
      <c r="E406" s="38" t="str">
        <f>IF(Eksplikatsioon!F407=0,"",Eksplikatsioon!F407)</f>
        <v/>
      </c>
      <c r="F406" s="38" t="str">
        <f>IF(Eksplikatsioon!H407=0,"",Eksplikatsioon!H407)</f>
        <v/>
      </c>
      <c r="G406" s="38" t="str">
        <f>IF(Eksplikatsioon!J407=0,"",Eksplikatsioon!J407)</f>
        <v/>
      </c>
      <c r="H406" s="38" t="str">
        <f>IF(Eksplikatsioon!K407=0,"",Eksplikatsioon!K407)</f>
        <v/>
      </c>
      <c r="I406" s="38" t="str">
        <f>IF(Eksplikatsioon!L407=0,"",Eksplikatsioon!L407)</f>
        <v/>
      </c>
      <c r="J406" s="52"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52"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52"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52"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52"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52"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52"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52"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52"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52"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52"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52"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52"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52"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52"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52"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52"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52"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52"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52" t="str">
        <f>IFERROR(IF($G406=Tabelid!$L$6,$E406*J406,IFERROR($E406*J406/SUM($J406:$AB406)*(Eksplikatsioon!O407)/SUMPRODUCT($J406:$AB406,Eksplikatsioon!$O407:$AG407),"")),"")</f>
        <v/>
      </c>
      <c r="AD406" s="52" t="str">
        <f>IFERROR(IF($G406=Tabelid!$L$6,$E406*K406,IFERROR($E406*K406/SUM($J406:$AB406)*(Eksplikatsioon!P407)/SUMPRODUCT($J406:$AB406,Eksplikatsioon!$O407:$AG407),"")),"")</f>
        <v/>
      </c>
      <c r="AE406" s="52" t="str">
        <f>IFERROR(IF($G406=Tabelid!$L$6,$E406*L406,IFERROR($E406*L406/SUM($J406:$AB406)*(Eksplikatsioon!Q407)/SUMPRODUCT($J406:$AB406,Eksplikatsioon!$O407:$AG407),"")),"")</f>
        <v/>
      </c>
      <c r="AF406" s="52" t="str">
        <f>IFERROR(IF($G406=Tabelid!$L$6,$E406*M406,IFERROR($E406*M406/SUM($J406:$AB406)*(Eksplikatsioon!R407)/SUMPRODUCT($J406:$AB406,Eksplikatsioon!$O407:$AG407),"")),"")</f>
        <v/>
      </c>
      <c r="AG406" s="52" t="str">
        <f>IFERROR(IF($G406=Tabelid!$L$6,$E406*N406,IFERROR($E406*N406/SUM($J406:$AB406)*(Eksplikatsioon!S407)/SUMPRODUCT($J406:$AB406,Eksplikatsioon!$O407:$AG407),"")),"")</f>
        <v/>
      </c>
      <c r="AH406" s="52" t="str">
        <f>IFERROR(IF($G406=Tabelid!$L$6,$E406*O406,IFERROR($E406*O406/SUM($J406:$AB406)*(Eksplikatsioon!T407)/SUMPRODUCT($J406:$AB406,Eksplikatsioon!$O407:$AG407),"")),"")</f>
        <v/>
      </c>
      <c r="AI406" s="52" t="str">
        <f>IFERROR(IF($G406=Tabelid!$L$6,$E406*P406,IFERROR($E406*P406/SUM($J406:$AB406)*(Eksplikatsioon!U407)/SUMPRODUCT($J406:$AB406,Eksplikatsioon!$O407:$AG407),"")),"")</f>
        <v/>
      </c>
      <c r="AJ406" s="52" t="str">
        <f>IFERROR(IF($G406=Tabelid!$L$6,$E406*Q406,IFERROR($E406*Q406/SUM($J406:$AB406)*(Eksplikatsioon!V407)/SUMPRODUCT($J406:$AB406,Eksplikatsioon!$O407:$AG407),"")),"")</f>
        <v/>
      </c>
      <c r="AK406" s="52" t="str">
        <f>IFERROR(IF($G406=Tabelid!$L$6,$E406*R406,IFERROR($E406*R406/SUM($J406:$AB406)*(Eksplikatsioon!W407)/SUMPRODUCT($J406:$AB406,Eksplikatsioon!$O407:$AG407),"")),"")</f>
        <v/>
      </c>
      <c r="AL406" s="52" t="str">
        <f>IFERROR(IF($G406=Tabelid!$L$6,$E406*S406,IFERROR($E406*S406/SUM($J406:$AB406)*(Eksplikatsioon!X407)/SUMPRODUCT($J406:$AB406,Eksplikatsioon!$O407:$AG407),"")),"")</f>
        <v/>
      </c>
      <c r="AM406" s="52" t="str">
        <f>IFERROR(IF($G406=Tabelid!$L$6,$E406*T406,IFERROR($E406*T406/SUM($J406:$AB406)*(Eksplikatsioon!Y407)/SUMPRODUCT($J406:$AB406,Eksplikatsioon!$O407:$AG407),"")),"")</f>
        <v/>
      </c>
      <c r="AN406" s="52" t="str">
        <f>IFERROR(IF($G406=Tabelid!$L$6,$E406*U406,IFERROR($E406*U406/SUM($J406:$AB406)*(Eksplikatsioon!Z407)/SUMPRODUCT($J406:$AB406,Eksplikatsioon!$O407:$AG407),"")),"")</f>
        <v/>
      </c>
      <c r="AO406" s="52" t="str">
        <f>IFERROR(IF($G406=Tabelid!$L$6,$E406*V406,IFERROR($E406*V406/SUM($J406:$AB406)*(Eksplikatsioon!AA407)/SUMPRODUCT($J406:$AB406,Eksplikatsioon!$O407:$AG407),"")),"")</f>
        <v/>
      </c>
      <c r="AP406" s="52" t="str">
        <f>IFERROR(IF($G406=Tabelid!$L$6,$E406*W406,IFERROR($E406*W406/SUM($J406:$AB406)*(Eksplikatsioon!AB407)/SUMPRODUCT($J406:$AB406,Eksplikatsioon!$O407:$AG407),"")),"")</f>
        <v/>
      </c>
      <c r="AQ406" s="52" t="str">
        <f>IFERROR(IF($G406=Tabelid!$L$6,$E406*X406,IFERROR($E406*X406/SUM($J406:$AB406)*(Eksplikatsioon!AC407)/SUMPRODUCT($J406:$AB406,Eksplikatsioon!$O407:$AG407),"")),"")</f>
        <v/>
      </c>
      <c r="AR406" s="52" t="str">
        <f>IFERROR(IF($G406=Tabelid!$L$6,$E406*Y406,IFERROR($E406*Y406/SUM($J406:$AB406)*(Eksplikatsioon!AD407)/SUMPRODUCT($J406:$AB406,Eksplikatsioon!$O407:$AG407),"")),"")</f>
        <v/>
      </c>
      <c r="AS406" s="52" t="str">
        <f>IFERROR(IF($G406=Tabelid!$L$6,$E406*Z406,IFERROR($E406*Z406/SUM($J406:$AB406)*(Eksplikatsioon!AE407)/SUMPRODUCT($J406:$AB406,Eksplikatsioon!$O407:$AG407),"")),"")</f>
        <v/>
      </c>
      <c r="AT406" s="52" t="str">
        <f>IFERROR(IF($G406=Tabelid!$L$6,$E406*AA406,IFERROR($E406*AA406/SUM($J406:$AB406)*(Eksplikatsioon!AF407)/SUMPRODUCT($J406:$AB406,Eksplikatsioon!$O407:$AG407),"")),"")</f>
        <v/>
      </c>
      <c r="AU406" s="52" t="str">
        <f>IFERROR(IF($G406=Tabelid!$L$6,$E406*AB406,IFERROR($E406*AB406/SUM($J406:$AB406)*(Eksplikatsioon!AG407)/SUMPRODUCT($J406:$AB406,Eksplikatsioon!$O407:$AG407),"")),"")</f>
        <v/>
      </c>
    </row>
    <row r="407" spans="1:47" x14ac:dyDescent="0.25">
      <c r="A407" s="38" t="str">
        <f>IF(Eksplikatsioon!A408=0,"",Eksplikatsioon!A408)</f>
        <v/>
      </c>
      <c r="B407" s="38" t="str">
        <f>IF(Eksplikatsioon!B408=0,"",Eksplikatsioon!B408)</f>
        <v/>
      </c>
      <c r="C407" s="38" t="str">
        <f>IF(Eksplikatsioon!C408=0,"",Eksplikatsioon!C408)</f>
        <v/>
      </c>
      <c r="D407" s="38" t="str">
        <f>IF(Eksplikatsioon!D408=0,"",Eksplikatsioon!D408)</f>
        <v/>
      </c>
      <c r="E407" s="38" t="str">
        <f>IF(Eksplikatsioon!F408=0,"",Eksplikatsioon!F408)</f>
        <v/>
      </c>
      <c r="F407" s="38" t="str">
        <f>IF(Eksplikatsioon!H408=0,"",Eksplikatsioon!H408)</f>
        <v/>
      </c>
      <c r="G407" s="38" t="str">
        <f>IF(Eksplikatsioon!J408=0,"",Eksplikatsioon!J408)</f>
        <v/>
      </c>
      <c r="H407" s="38" t="str">
        <f>IF(Eksplikatsioon!K408=0,"",Eksplikatsioon!K408)</f>
        <v/>
      </c>
      <c r="I407" s="38" t="str">
        <f>IF(Eksplikatsioon!L408=0,"",Eksplikatsioon!L408)</f>
        <v/>
      </c>
      <c r="J407" s="52"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52"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52"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52"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52"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52"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52"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52"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52"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52"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52"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52"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52"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52"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52"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52"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52"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52"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52"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52" t="str">
        <f>IFERROR(IF($G407=Tabelid!$L$6,$E407*J407,IFERROR($E407*J407/SUM($J407:$AB407)*(Eksplikatsioon!O408)/SUMPRODUCT($J407:$AB407,Eksplikatsioon!$O408:$AG408),"")),"")</f>
        <v/>
      </c>
      <c r="AD407" s="52" t="str">
        <f>IFERROR(IF($G407=Tabelid!$L$6,$E407*K407,IFERROR($E407*K407/SUM($J407:$AB407)*(Eksplikatsioon!P408)/SUMPRODUCT($J407:$AB407,Eksplikatsioon!$O408:$AG408),"")),"")</f>
        <v/>
      </c>
      <c r="AE407" s="52" t="str">
        <f>IFERROR(IF($G407=Tabelid!$L$6,$E407*L407,IFERROR($E407*L407/SUM($J407:$AB407)*(Eksplikatsioon!Q408)/SUMPRODUCT($J407:$AB407,Eksplikatsioon!$O408:$AG408),"")),"")</f>
        <v/>
      </c>
      <c r="AF407" s="52" t="str">
        <f>IFERROR(IF($G407=Tabelid!$L$6,$E407*M407,IFERROR($E407*M407/SUM($J407:$AB407)*(Eksplikatsioon!R408)/SUMPRODUCT($J407:$AB407,Eksplikatsioon!$O408:$AG408),"")),"")</f>
        <v/>
      </c>
      <c r="AG407" s="52" t="str">
        <f>IFERROR(IF($G407=Tabelid!$L$6,$E407*N407,IFERROR($E407*N407/SUM($J407:$AB407)*(Eksplikatsioon!S408)/SUMPRODUCT($J407:$AB407,Eksplikatsioon!$O408:$AG408),"")),"")</f>
        <v/>
      </c>
      <c r="AH407" s="52" t="str">
        <f>IFERROR(IF($G407=Tabelid!$L$6,$E407*O407,IFERROR($E407*O407/SUM($J407:$AB407)*(Eksplikatsioon!T408)/SUMPRODUCT($J407:$AB407,Eksplikatsioon!$O408:$AG408),"")),"")</f>
        <v/>
      </c>
      <c r="AI407" s="52" t="str">
        <f>IFERROR(IF($G407=Tabelid!$L$6,$E407*P407,IFERROR($E407*P407/SUM($J407:$AB407)*(Eksplikatsioon!U408)/SUMPRODUCT($J407:$AB407,Eksplikatsioon!$O408:$AG408),"")),"")</f>
        <v/>
      </c>
      <c r="AJ407" s="52" t="str">
        <f>IFERROR(IF($G407=Tabelid!$L$6,$E407*Q407,IFERROR($E407*Q407/SUM($J407:$AB407)*(Eksplikatsioon!V408)/SUMPRODUCT($J407:$AB407,Eksplikatsioon!$O408:$AG408),"")),"")</f>
        <v/>
      </c>
      <c r="AK407" s="52" t="str">
        <f>IFERROR(IF($G407=Tabelid!$L$6,$E407*R407,IFERROR($E407*R407/SUM($J407:$AB407)*(Eksplikatsioon!W408)/SUMPRODUCT($J407:$AB407,Eksplikatsioon!$O408:$AG408),"")),"")</f>
        <v/>
      </c>
      <c r="AL407" s="52" t="str">
        <f>IFERROR(IF($G407=Tabelid!$L$6,$E407*S407,IFERROR($E407*S407/SUM($J407:$AB407)*(Eksplikatsioon!X408)/SUMPRODUCT($J407:$AB407,Eksplikatsioon!$O408:$AG408),"")),"")</f>
        <v/>
      </c>
      <c r="AM407" s="52" t="str">
        <f>IFERROR(IF($G407=Tabelid!$L$6,$E407*T407,IFERROR($E407*T407/SUM($J407:$AB407)*(Eksplikatsioon!Y408)/SUMPRODUCT($J407:$AB407,Eksplikatsioon!$O408:$AG408),"")),"")</f>
        <v/>
      </c>
      <c r="AN407" s="52" t="str">
        <f>IFERROR(IF($G407=Tabelid!$L$6,$E407*U407,IFERROR($E407*U407/SUM($J407:$AB407)*(Eksplikatsioon!Z408)/SUMPRODUCT($J407:$AB407,Eksplikatsioon!$O408:$AG408),"")),"")</f>
        <v/>
      </c>
      <c r="AO407" s="52" t="str">
        <f>IFERROR(IF($G407=Tabelid!$L$6,$E407*V407,IFERROR($E407*V407/SUM($J407:$AB407)*(Eksplikatsioon!AA408)/SUMPRODUCT($J407:$AB407,Eksplikatsioon!$O408:$AG408),"")),"")</f>
        <v/>
      </c>
      <c r="AP407" s="52" t="str">
        <f>IFERROR(IF($G407=Tabelid!$L$6,$E407*W407,IFERROR($E407*W407/SUM($J407:$AB407)*(Eksplikatsioon!AB408)/SUMPRODUCT($J407:$AB407,Eksplikatsioon!$O408:$AG408),"")),"")</f>
        <v/>
      </c>
      <c r="AQ407" s="52" t="str">
        <f>IFERROR(IF($G407=Tabelid!$L$6,$E407*X407,IFERROR($E407*X407/SUM($J407:$AB407)*(Eksplikatsioon!AC408)/SUMPRODUCT($J407:$AB407,Eksplikatsioon!$O408:$AG408),"")),"")</f>
        <v/>
      </c>
      <c r="AR407" s="52" t="str">
        <f>IFERROR(IF($G407=Tabelid!$L$6,$E407*Y407,IFERROR($E407*Y407/SUM($J407:$AB407)*(Eksplikatsioon!AD408)/SUMPRODUCT($J407:$AB407,Eksplikatsioon!$O408:$AG408),"")),"")</f>
        <v/>
      </c>
      <c r="AS407" s="52" t="str">
        <f>IFERROR(IF($G407=Tabelid!$L$6,$E407*Z407,IFERROR($E407*Z407/SUM($J407:$AB407)*(Eksplikatsioon!AE408)/SUMPRODUCT($J407:$AB407,Eksplikatsioon!$O408:$AG408),"")),"")</f>
        <v/>
      </c>
      <c r="AT407" s="52" t="str">
        <f>IFERROR(IF($G407=Tabelid!$L$6,$E407*AA407,IFERROR($E407*AA407/SUM($J407:$AB407)*(Eksplikatsioon!AF408)/SUMPRODUCT($J407:$AB407,Eksplikatsioon!$O408:$AG408),"")),"")</f>
        <v/>
      </c>
      <c r="AU407" s="52" t="str">
        <f>IFERROR(IF($G407=Tabelid!$L$6,$E407*AB407,IFERROR($E407*AB407/SUM($J407:$AB407)*(Eksplikatsioon!AG408)/SUMPRODUCT($J407:$AB407,Eksplikatsioon!$O408:$AG408),"")),"")</f>
        <v/>
      </c>
    </row>
    <row r="408" spans="1:47" x14ac:dyDescent="0.25">
      <c r="A408" s="38" t="str">
        <f>IF(Eksplikatsioon!A409=0,"",Eksplikatsioon!A409)</f>
        <v/>
      </c>
      <c r="B408" s="38" t="str">
        <f>IF(Eksplikatsioon!B409=0,"",Eksplikatsioon!B409)</f>
        <v/>
      </c>
      <c r="C408" s="38" t="str">
        <f>IF(Eksplikatsioon!C409=0,"",Eksplikatsioon!C409)</f>
        <v/>
      </c>
      <c r="D408" s="38" t="str">
        <f>IF(Eksplikatsioon!D409=0,"",Eksplikatsioon!D409)</f>
        <v/>
      </c>
      <c r="E408" s="38" t="str">
        <f>IF(Eksplikatsioon!F409=0,"",Eksplikatsioon!F409)</f>
        <v/>
      </c>
      <c r="F408" s="38" t="str">
        <f>IF(Eksplikatsioon!H409=0,"",Eksplikatsioon!H409)</f>
        <v/>
      </c>
      <c r="G408" s="38" t="str">
        <f>IF(Eksplikatsioon!J409=0,"",Eksplikatsioon!J409)</f>
        <v/>
      </c>
      <c r="H408" s="38" t="str">
        <f>IF(Eksplikatsioon!K409=0,"",Eksplikatsioon!K409)</f>
        <v/>
      </c>
      <c r="I408" s="38" t="str">
        <f>IF(Eksplikatsioon!L409=0,"",Eksplikatsioon!L409)</f>
        <v/>
      </c>
      <c r="J408" s="52"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52"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52"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52"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52"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52"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52"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52"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52"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52"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52"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52"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52"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52"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52"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52"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52"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52"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52"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52" t="str">
        <f>IFERROR(IF($G408=Tabelid!$L$6,$E408*J408,IFERROR($E408*J408/SUM($J408:$AB408)*(Eksplikatsioon!O409)/SUMPRODUCT($J408:$AB408,Eksplikatsioon!$O409:$AG409),"")),"")</f>
        <v/>
      </c>
      <c r="AD408" s="52" t="str">
        <f>IFERROR(IF($G408=Tabelid!$L$6,$E408*K408,IFERROR($E408*K408/SUM($J408:$AB408)*(Eksplikatsioon!P409)/SUMPRODUCT($J408:$AB408,Eksplikatsioon!$O409:$AG409),"")),"")</f>
        <v/>
      </c>
      <c r="AE408" s="52" t="str">
        <f>IFERROR(IF($G408=Tabelid!$L$6,$E408*L408,IFERROR($E408*L408/SUM($J408:$AB408)*(Eksplikatsioon!Q409)/SUMPRODUCT($J408:$AB408,Eksplikatsioon!$O409:$AG409),"")),"")</f>
        <v/>
      </c>
      <c r="AF408" s="52" t="str">
        <f>IFERROR(IF($G408=Tabelid!$L$6,$E408*M408,IFERROR($E408*M408/SUM($J408:$AB408)*(Eksplikatsioon!R409)/SUMPRODUCT($J408:$AB408,Eksplikatsioon!$O409:$AG409),"")),"")</f>
        <v/>
      </c>
      <c r="AG408" s="52" t="str">
        <f>IFERROR(IF($G408=Tabelid!$L$6,$E408*N408,IFERROR($E408*N408/SUM($J408:$AB408)*(Eksplikatsioon!S409)/SUMPRODUCT($J408:$AB408,Eksplikatsioon!$O409:$AG409),"")),"")</f>
        <v/>
      </c>
      <c r="AH408" s="52" t="str">
        <f>IFERROR(IF($G408=Tabelid!$L$6,$E408*O408,IFERROR($E408*O408/SUM($J408:$AB408)*(Eksplikatsioon!T409)/SUMPRODUCT($J408:$AB408,Eksplikatsioon!$O409:$AG409),"")),"")</f>
        <v/>
      </c>
      <c r="AI408" s="52" t="str">
        <f>IFERROR(IF($G408=Tabelid!$L$6,$E408*P408,IFERROR($E408*P408/SUM($J408:$AB408)*(Eksplikatsioon!U409)/SUMPRODUCT($J408:$AB408,Eksplikatsioon!$O409:$AG409),"")),"")</f>
        <v/>
      </c>
      <c r="AJ408" s="52" t="str">
        <f>IFERROR(IF($G408=Tabelid!$L$6,$E408*Q408,IFERROR($E408*Q408/SUM($J408:$AB408)*(Eksplikatsioon!V409)/SUMPRODUCT($J408:$AB408,Eksplikatsioon!$O409:$AG409),"")),"")</f>
        <v/>
      </c>
      <c r="AK408" s="52" t="str">
        <f>IFERROR(IF($G408=Tabelid!$L$6,$E408*R408,IFERROR($E408*R408/SUM($J408:$AB408)*(Eksplikatsioon!W409)/SUMPRODUCT($J408:$AB408,Eksplikatsioon!$O409:$AG409),"")),"")</f>
        <v/>
      </c>
      <c r="AL408" s="52" t="str">
        <f>IFERROR(IF($G408=Tabelid!$L$6,$E408*S408,IFERROR($E408*S408/SUM($J408:$AB408)*(Eksplikatsioon!X409)/SUMPRODUCT($J408:$AB408,Eksplikatsioon!$O409:$AG409),"")),"")</f>
        <v/>
      </c>
      <c r="AM408" s="52" t="str">
        <f>IFERROR(IF($G408=Tabelid!$L$6,$E408*T408,IFERROR($E408*T408/SUM($J408:$AB408)*(Eksplikatsioon!Y409)/SUMPRODUCT($J408:$AB408,Eksplikatsioon!$O409:$AG409),"")),"")</f>
        <v/>
      </c>
      <c r="AN408" s="52" t="str">
        <f>IFERROR(IF($G408=Tabelid!$L$6,$E408*U408,IFERROR($E408*U408/SUM($J408:$AB408)*(Eksplikatsioon!Z409)/SUMPRODUCT($J408:$AB408,Eksplikatsioon!$O409:$AG409),"")),"")</f>
        <v/>
      </c>
      <c r="AO408" s="52" t="str">
        <f>IFERROR(IF($G408=Tabelid!$L$6,$E408*V408,IFERROR($E408*V408/SUM($J408:$AB408)*(Eksplikatsioon!AA409)/SUMPRODUCT($J408:$AB408,Eksplikatsioon!$O409:$AG409),"")),"")</f>
        <v/>
      </c>
      <c r="AP408" s="52" t="str">
        <f>IFERROR(IF($G408=Tabelid!$L$6,$E408*W408,IFERROR($E408*W408/SUM($J408:$AB408)*(Eksplikatsioon!AB409)/SUMPRODUCT($J408:$AB408,Eksplikatsioon!$O409:$AG409),"")),"")</f>
        <v/>
      </c>
      <c r="AQ408" s="52" t="str">
        <f>IFERROR(IF($G408=Tabelid!$L$6,$E408*X408,IFERROR($E408*X408/SUM($J408:$AB408)*(Eksplikatsioon!AC409)/SUMPRODUCT($J408:$AB408,Eksplikatsioon!$O409:$AG409),"")),"")</f>
        <v/>
      </c>
      <c r="AR408" s="52" t="str">
        <f>IFERROR(IF($G408=Tabelid!$L$6,$E408*Y408,IFERROR($E408*Y408/SUM($J408:$AB408)*(Eksplikatsioon!AD409)/SUMPRODUCT($J408:$AB408,Eksplikatsioon!$O409:$AG409),"")),"")</f>
        <v/>
      </c>
      <c r="AS408" s="52" t="str">
        <f>IFERROR(IF($G408=Tabelid!$L$6,$E408*Z408,IFERROR($E408*Z408/SUM($J408:$AB408)*(Eksplikatsioon!AE409)/SUMPRODUCT($J408:$AB408,Eksplikatsioon!$O409:$AG409),"")),"")</f>
        <v/>
      </c>
      <c r="AT408" s="52" t="str">
        <f>IFERROR(IF($G408=Tabelid!$L$6,$E408*AA408,IFERROR($E408*AA408/SUM($J408:$AB408)*(Eksplikatsioon!AF409)/SUMPRODUCT($J408:$AB408,Eksplikatsioon!$O409:$AG409),"")),"")</f>
        <v/>
      </c>
      <c r="AU408" s="52" t="str">
        <f>IFERROR(IF($G408=Tabelid!$L$6,$E408*AB408,IFERROR($E408*AB408/SUM($J408:$AB408)*(Eksplikatsioon!AG409)/SUMPRODUCT($J408:$AB408,Eksplikatsioon!$O409:$AG409),"")),"")</f>
        <v/>
      </c>
    </row>
    <row r="409" spans="1:47" x14ac:dyDescent="0.25">
      <c r="A409" s="38" t="str">
        <f>IF(Eksplikatsioon!A410=0,"",Eksplikatsioon!A410)</f>
        <v/>
      </c>
      <c r="B409" s="38" t="str">
        <f>IF(Eksplikatsioon!B410=0,"",Eksplikatsioon!B410)</f>
        <v/>
      </c>
      <c r="C409" s="38" t="str">
        <f>IF(Eksplikatsioon!C410=0,"",Eksplikatsioon!C410)</f>
        <v/>
      </c>
      <c r="D409" s="38" t="str">
        <f>IF(Eksplikatsioon!D410=0,"",Eksplikatsioon!D410)</f>
        <v/>
      </c>
      <c r="E409" s="38" t="str">
        <f>IF(Eksplikatsioon!F410=0,"",Eksplikatsioon!F410)</f>
        <v/>
      </c>
      <c r="F409" s="38" t="str">
        <f>IF(Eksplikatsioon!H410=0,"",Eksplikatsioon!H410)</f>
        <v/>
      </c>
      <c r="G409" s="38" t="str">
        <f>IF(Eksplikatsioon!J410=0,"",Eksplikatsioon!J410)</f>
        <v/>
      </c>
      <c r="H409" s="38" t="str">
        <f>IF(Eksplikatsioon!K410=0,"",Eksplikatsioon!K410)</f>
        <v/>
      </c>
      <c r="I409" s="38" t="str">
        <f>IF(Eksplikatsioon!L410=0,"",Eksplikatsioon!L410)</f>
        <v/>
      </c>
      <c r="J409" s="52"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52"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52"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52"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52"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52"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52"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52"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52"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52"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52"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52"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52"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52"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52"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52"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52"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52"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52"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52" t="str">
        <f>IFERROR(IF($G409=Tabelid!$L$6,$E409*J409,IFERROR($E409*J409/SUM($J409:$AB409)*(Eksplikatsioon!O410)/SUMPRODUCT($J409:$AB409,Eksplikatsioon!$O410:$AG410),"")),"")</f>
        <v/>
      </c>
      <c r="AD409" s="52" t="str">
        <f>IFERROR(IF($G409=Tabelid!$L$6,$E409*K409,IFERROR($E409*K409/SUM($J409:$AB409)*(Eksplikatsioon!P410)/SUMPRODUCT($J409:$AB409,Eksplikatsioon!$O410:$AG410),"")),"")</f>
        <v/>
      </c>
      <c r="AE409" s="52" t="str">
        <f>IFERROR(IF($G409=Tabelid!$L$6,$E409*L409,IFERROR($E409*L409/SUM($J409:$AB409)*(Eksplikatsioon!Q410)/SUMPRODUCT($J409:$AB409,Eksplikatsioon!$O410:$AG410),"")),"")</f>
        <v/>
      </c>
      <c r="AF409" s="52" t="str">
        <f>IFERROR(IF($G409=Tabelid!$L$6,$E409*M409,IFERROR($E409*M409/SUM($J409:$AB409)*(Eksplikatsioon!R410)/SUMPRODUCT($J409:$AB409,Eksplikatsioon!$O410:$AG410),"")),"")</f>
        <v/>
      </c>
      <c r="AG409" s="52" t="str">
        <f>IFERROR(IF($G409=Tabelid!$L$6,$E409*N409,IFERROR($E409*N409/SUM($J409:$AB409)*(Eksplikatsioon!S410)/SUMPRODUCT($J409:$AB409,Eksplikatsioon!$O410:$AG410),"")),"")</f>
        <v/>
      </c>
      <c r="AH409" s="52" t="str">
        <f>IFERROR(IF($G409=Tabelid!$L$6,$E409*O409,IFERROR($E409*O409/SUM($J409:$AB409)*(Eksplikatsioon!T410)/SUMPRODUCT($J409:$AB409,Eksplikatsioon!$O410:$AG410),"")),"")</f>
        <v/>
      </c>
      <c r="AI409" s="52" t="str">
        <f>IFERROR(IF($G409=Tabelid!$L$6,$E409*P409,IFERROR($E409*P409/SUM($J409:$AB409)*(Eksplikatsioon!U410)/SUMPRODUCT($J409:$AB409,Eksplikatsioon!$O410:$AG410),"")),"")</f>
        <v/>
      </c>
      <c r="AJ409" s="52" t="str">
        <f>IFERROR(IF($G409=Tabelid!$L$6,$E409*Q409,IFERROR($E409*Q409/SUM($J409:$AB409)*(Eksplikatsioon!V410)/SUMPRODUCT($J409:$AB409,Eksplikatsioon!$O410:$AG410),"")),"")</f>
        <v/>
      </c>
      <c r="AK409" s="52" t="str">
        <f>IFERROR(IF($G409=Tabelid!$L$6,$E409*R409,IFERROR($E409*R409/SUM($J409:$AB409)*(Eksplikatsioon!W410)/SUMPRODUCT($J409:$AB409,Eksplikatsioon!$O410:$AG410),"")),"")</f>
        <v/>
      </c>
      <c r="AL409" s="52" t="str">
        <f>IFERROR(IF($G409=Tabelid!$L$6,$E409*S409,IFERROR($E409*S409/SUM($J409:$AB409)*(Eksplikatsioon!X410)/SUMPRODUCT($J409:$AB409,Eksplikatsioon!$O410:$AG410),"")),"")</f>
        <v/>
      </c>
      <c r="AM409" s="52" t="str">
        <f>IFERROR(IF($G409=Tabelid!$L$6,$E409*T409,IFERROR($E409*T409/SUM($J409:$AB409)*(Eksplikatsioon!Y410)/SUMPRODUCT($J409:$AB409,Eksplikatsioon!$O410:$AG410),"")),"")</f>
        <v/>
      </c>
      <c r="AN409" s="52" t="str">
        <f>IFERROR(IF($G409=Tabelid!$L$6,$E409*U409,IFERROR($E409*U409/SUM($J409:$AB409)*(Eksplikatsioon!Z410)/SUMPRODUCT($J409:$AB409,Eksplikatsioon!$O410:$AG410),"")),"")</f>
        <v/>
      </c>
      <c r="AO409" s="52" t="str">
        <f>IFERROR(IF($G409=Tabelid!$L$6,$E409*V409,IFERROR($E409*V409/SUM($J409:$AB409)*(Eksplikatsioon!AA410)/SUMPRODUCT($J409:$AB409,Eksplikatsioon!$O410:$AG410),"")),"")</f>
        <v/>
      </c>
      <c r="AP409" s="52" t="str">
        <f>IFERROR(IF($G409=Tabelid!$L$6,$E409*W409,IFERROR($E409*W409/SUM($J409:$AB409)*(Eksplikatsioon!AB410)/SUMPRODUCT($J409:$AB409,Eksplikatsioon!$O410:$AG410),"")),"")</f>
        <v/>
      </c>
      <c r="AQ409" s="52" t="str">
        <f>IFERROR(IF($G409=Tabelid!$L$6,$E409*X409,IFERROR($E409*X409/SUM($J409:$AB409)*(Eksplikatsioon!AC410)/SUMPRODUCT($J409:$AB409,Eksplikatsioon!$O410:$AG410),"")),"")</f>
        <v/>
      </c>
      <c r="AR409" s="52" t="str">
        <f>IFERROR(IF($G409=Tabelid!$L$6,$E409*Y409,IFERROR($E409*Y409/SUM($J409:$AB409)*(Eksplikatsioon!AD410)/SUMPRODUCT($J409:$AB409,Eksplikatsioon!$O410:$AG410),"")),"")</f>
        <v/>
      </c>
      <c r="AS409" s="52" t="str">
        <f>IFERROR(IF($G409=Tabelid!$L$6,$E409*Z409,IFERROR($E409*Z409/SUM($J409:$AB409)*(Eksplikatsioon!AE410)/SUMPRODUCT($J409:$AB409,Eksplikatsioon!$O410:$AG410),"")),"")</f>
        <v/>
      </c>
      <c r="AT409" s="52" t="str">
        <f>IFERROR(IF($G409=Tabelid!$L$6,$E409*AA409,IFERROR($E409*AA409/SUM($J409:$AB409)*(Eksplikatsioon!AF410)/SUMPRODUCT($J409:$AB409,Eksplikatsioon!$O410:$AG410),"")),"")</f>
        <v/>
      </c>
      <c r="AU409" s="52" t="str">
        <f>IFERROR(IF($G409=Tabelid!$L$6,$E409*AB409,IFERROR($E409*AB409/SUM($J409:$AB409)*(Eksplikatsioon!AG410)/SUMPRODUCT($J409:$AB409,Eksplikatsioon!$O410:$AG410),"")),"")</f>
        <v/>
      </c>
    </row>
    <row r="410" spans="1:47" x14ac:dyDescent="0.25">
      <c r="A410" s="38" t="str">
        <f>IF(Eksplikatsioon!A411=0,"",Eksplikatsioon!A411)</f>
        <v/>
      </c>
      <c r="B410" s="38" t="str">
        <f>IF(Eksplikatsioon!B411=0,"",Eksplikatsioon!B411)</f>
        <v/>
      </c>
      <c r="C410" s="38" t="str">
        <f>IF(Eksplikatsioon!C411=0,"",Eksplikatsioon!C411)</f>
        <v/>
      </c>
      <c r="D410" s="38" t="str">
        <f>IF(Eksplikatsioon!D411=0,"",Eksplikatsioon!D411)</f>
        <v/>
      </c>
      <c r="E410" s="38" t="str">
        <f>IF(Eksplikatsioon!F411=0,"",Eksplikatsioon!F411)</f>
        <v/>
      </c>
      <c r="F410" s="38" t="str">
        <f>IF(Eksplikatsioon!H411=0,"",Eksplikatsioon!H411)</f>
        <v/>
      </c>
      <c r="G410" s="38" t="str">
        <f>IF(Eksplikatsioon!J411=0,"",Eksplikatsioon!J411)</f>
        <v/>
      </c>
      <c r="H410" s="38" t="str">
        <f>IF(Eksplikatsioon!K411=0,"",Eksplikatsioon!K411)</f>
        <v/>
      </c>
      <c r="I410" s="38" t="str">
        <f>IF(Eksplikatsioon!L411=0,"",Eksplikatsioon!L411)</f>
        <v/>
      </c>
      <c r="J410" s="52"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52"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52"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52"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52"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52"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52"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52"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52"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52"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52"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52"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52"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52"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52"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52"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52"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52"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52"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52" t="str">
        <f>IFERROR(IF($G410=Tabelid!$L$6,$E410*J410,IFERROR($E410*J410/SUM($J410:$AB410)*(Eksplikatsioon!O411)/SUMPRODUCT($J410:$AB410,Eksplikatsioon!$O411:$AG411),"")),"")</f>
        <v/>
      </c>
      <c r="AD410" s="52" t="str">
        <f>IFERROR(IF($G410=Tabelid!$L$6,$E410*K410,IFERROR($E410*K410/SUM($J410:$AB410)*(Eksplikatsioon!P411)/SUMPRODUCT($J410:$AB410,Eksplikatsioon!$O411:$AG411),"")),"")</f>
        <v/>
      </c>
      <c r="AE410" s="52" t="str">
        <f>IFERROR(IF($G410=Tabelid!$L$6,$E410*L410,IFERROR($E410*L410/SUM($J410:$AB410)*(Eksplikatsioon!Q411)/SUMPRODUCT($J410:$AB410,Eksplikatsioon!$O411:$AG411),"")),"")</f>
        <v/>
      </c>
      <c r="AF410" s="52" t="str">
        <f>IFERROR(IF($G410=Tabelid!$L$6,$E410*M410,IFERROR($E410*M410/SUM($J410:$AB410)*(Eksplikatsioon!R411)/SUMPRODUCT($J410:$AB410,Eksplikatsioon!$O411:$AG411),"")),"")</f>
        <v/>
      </c>
      <c r="AG410" s="52" t="str">
        <f>IFERROR(IF($G410=Tabelid!$L$6,$E410*N410,IFERROR($E410*N410/SUM($J410:$AB410)*(Eksplikatsioon!S411)/SUMPRODUCT($J410:$AB410,Eksplikatsioon!$O411:$AG411),"")),"")</f>
        <v/>
      </c>
      <c r="AH410" s="52" t="str">
        <f>IFERROR(IF($G410=Tabelid!$L$6,$E410*O410,IFERROR($E410*O410/SUM($J410:$AB410)*(Eksplikatsioon!T411)/SUMPRODUCT($J410:$AB410,Eksplikatsioon!$O411:$AG411),"")),"")</f>
        <v/>
      </c>
      <c r="AI410" s="52" t="str">
        <f>IFERROR(IF($G410=Tabelid!$L$6,$E410*P410,IFERROR($E410*P410/SUM($J410:$AB410)*(Eksplikatsioon!U411)/SUMPRODUCT($J410:$AB410,Eksplikatsioon!$O411:$AG411),"")),"")</f>
        <v/>
      </c>
      <c r="AJ410" s="52" t="str">
        <f>IFERROR(IF($G410=Tabelid!$L$6,$E410*Q410,IFERROR($E410*Q410/SUM($J410:$AB410)*(Eksplikatsioon!V411)/SUMPRODUCT($J410:$AB410,Eksplikatsioon!$O411:$AG411),"")),"")</f>
        <v/>
      </c>
      <c r="AK410" s="52" t="str">
        <f>IFERROR(IF($G410=Tabelid!$L$6,$E410*R410,IFERROR($E410*R410/SUM($J410:$AB410)*(Eksplikatsioon!W411)/SUMPRODUCT($J410:$AB410,Eksplikatsioon!$O411:$AG411),"")),"")</f>
        <v/>
      </c>
      <c r="AL410" s="52" t="str">
        <f>IFERROR(IF($G410=Tabelid!$L$6,$E410*S410,IFERROR($E410*S410/SUM($J410:$AB410)*(Eksplikatsioon!X411)/SUMPRODUCT($J410:$AB410,Eksplikatsioon!$O411:$AG411),"")),"")</f>
        <v/>
      </c>
      <c r="AM410" s="52" t="str">
        <f>IFERROR(IF($G410=Tabelid!$L$6,$E410*T410,IFERROR($E410*T410/SUM($J410:$AB410)*(Eksplikatsioon!Y411)/SUMPRODUCT($J410:$AB410,Eksplikatsioon!$O411:$AG411),"")),"")</f>
        <v/>
      </c>
      <c r="AN410" s="52" t="str">
        <f>IFERROR(IF($G410=Tabelid!$L$6,$E410*U410,IFERROR($E410*U410/SUM($J410:$AB410)*(Eksplikatsioon!Z411)/SUMPRODUCT($J410:$AB410,Eksplikatsioon!$O411:$AG411),"")),"")</f>
        <v/>
      </c>
      <c r="AO410" s="52" t="str">
        <f>IFERROR(IF($G410=Tabelid!$L$6,$E410*V410,IFERROR($E410*V410/SUM($J410:$AB410)*(Eksplikatsioon!AA411)/SUMPRODUCT($J410:$AB410,Eksplikatsioon!$O411:$AG411),"")),"")</f>
        <v/>
      </c>
      <c r="AP410" s="52" t="str">
        <f>IFERROR(IF($G410=Tabelid!$L$6,$E410*W410,IFERROR($E410*W410/SUM($J410:$AB410)*(Eksplikatsioon!AB411)/SUMPRODUCT($J410:$AB410,Eksplikatsioon!$O411:$AG411),"")),"")</f>
        <v/>
      </c>
      <c r="AQ410" s="52" t="str">
        <f>IFERROR(IF($G410=Tabelid!$L$6,$E410*X410,IFERROR($E410*X410/SUM($J410:$AB410)*(Eksplikatsioon!AC411)/SUMPRODUCT($J410:$AB410,Eksplikatsioon!$O411:$AG411),"")),"")</f>
        <v/>
      </c>
      <c r="AR410" s="52" t="str">
        <f>IFERROR(IF($G410=Tabelid!$L$6,$E410*Y410,IFERROR($E410*Y410/SUM($J410:$AB410)*(Eksplikatsioon!AD411)/SUMPRODUCT($J410:$AB410,Eksplikatsioon!$O411:$AG411),"")),"")</f>
        <v/>
      </c>
      <c r="AS410" s="52" t="str">
        <f>IFERROR(IF($G410=Tabelid!$L$6,$E410*Z410,IFERROR($E410*Z410/SUM($J410:$AB410)*(Eksplikatsioon!AE411)/SUMPRODUCT($J410:$AB410,Eksplikatsioon!$O411:$AG411),"")),"")</f>
        <v/>
      </c>
      <c r="AT410" s="52" t="str">
        <f>IFERROR(IF($G410=Tabelid!$L$6,$E410*AA410,IFERROR($E410*AA410/SUM($J410:$AB410)*(Eksplikatsioon!AF411)/SUMPRODUCT($J410:$AB410,Eksplikatsioon!$O411:$AG411),"")),"")</f>
        <v/>
      </c>
      <c r="AU410" s="52" t="str">
        <f>IFERROR(IF($G410=Tabelid!$L$6,$E410*AB410,IFERROR($E410*AB410/SUM($J410:$AB410)*(Eksplikatsioon!AG411)/SUMPRODUCT($J410:$AB410,Eksplikatsioon!$O411:$AG411),"")),"")</f>
        <v/>
      </c>
    </row>
    <row r="411" spans="1:47" x14ac:dyDescent="0.25">
      <c r="A411" s="38" t="str">
        <f>IF(Eksplikatsioon!A412=0,"",Eksplikatsioon!A412)</f>
        <v/>
      </c>
      <c r="B411" s="38" t="str">
        <f>IF(Eksplikatsioon!B412=0,"",Eksplikatsioon!B412)</f>
        <v/>
      </c>
      <c r="C411" s="38" t="str">
        <f>IF(Eksplikatsioon!C412=0,"",Eksplikatsioon!C412)</f>
        <v/>
      </c>
      <c r="D411" s="38" t="str">
        <f>IF(Eksplikatsioon!D412=0,"",Eksplikatsioon!D412)</f>
        <v/>
      </c>
      <c r="E411" s="38" t="str">
        <f>IF(Eksplikatsioon!F412=0,"",Eksplikatsioon!F412)</f>
        <v/>
      </c>
      <c r="F411" s="38" t="str">
        <f>IF(Eksplikatsioon!H412=0,"",Eksplikatsioon!H412)</f>
        <v/>
      </c>
      <c r="G411" s="38" t="str">
        <f>IF(Eksplikatsioon!J412=0,"",Eksplikatsioon!J412)</f>
        <v/>
      </c>
      <c r="H411" s="38" t="str">
        <f>IF(Eksplikatsioon!K412=0,"",Eksplikatsioon!K412)</f>
        <v/>
      </c>
      <c r="I411" s="38" t="str">
        <f>IF(Eksplikatsioon!L412=0,"",Eksplikatsioon!L412)</f>
        <v/>
      </c>
      <c r="J411" s="52"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52"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52"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52"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52"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52"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52"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52"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52"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52"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52"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52"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52"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52"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52"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52"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52"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52"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52"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52" t="str">
        <f>IFERROR(IF($G411=Tabelid!$L$6,$E411*J411,IFERROR($E411*J411/SUM($J411:$AB411)*(Eksplikatsioon!O412)/SUMPRODUCT($J411:$AB411,Eksplikatsioon!$O412:$AG412),"")),"")</f>
        <v/>
      </c>
      <c r="AD411" s="52" t="str">
        <f>IFERROR(IF($G411=Tabelid!$L$6,$E411*K411,IFERROR($E411*K411/SUM($J411:$AB411)*(Eksplikatsioon!P412)/SUMPRODUCT($J411:$AB411,Eksplikatsioon!$O412:$AG412),"")),"")</f>
        <v/>
      </c>
      <c r="AE411" s="52" t="str">
        <f>IFERROR(IF($G411=Tabelid!$L$6,$E411*L411,IFERROR($E411*L411/SUM($J411:$AB411)*(Eksplikatsioon!Q412)/SUMPRODUCT($J411:$AB411,Eksplikatsioon!$O412:$AG412),"")),"")</f>
        <v/>
      </c>
      <c r="AF411" s="52" t="str">
        <f>IFERROR(IF($G411=Tabelid!$L$6,$E411*M411,IFERROR($E411*M411/SUM($J411:$AB411)*(Eksplikatsioon!R412)/SUMPRODUCT($J411:$AB411,Eksplikatsioon!$O412:$AG412),"")),"")</f>
        <v/>
      </c>
      <c r="AG411" s="52" t="str">
        <f>IFERROR(IF($G411=Tabelid!$L$6,$E411*N411,IFERROR($E411*N411/SUM($J411:$AB411)*(Eksplikatsioon!S412)/SUMPRODUCT($J411:$AB411,Eksplikatsioon!$O412:$AG412),"")),"")</f>
        <v/>
      </c>
      <c r="AH411" s="52" t="str">
        <f>IFERROR(IF($G411=Tabelid!$L$6,$E411*O411,IFERROR($E411*O411/SUM($J411:$AB411)*(Eksplikatsioon!T412)/SUMPRODUCT($J411:$AB411,Eksplikatsioon!$O412:$AG412),"")),"")</f>
        <v/>
      </c>
      <c r="AI411" s="52" t="str">
        <f>IFERROR(IF($G411=Tabelid!$L$6,$E411*P411,IFERROR($E411*P411/SUM($J411:$AB411)*(Eksplikatsioon!U412)/SUMPRODUCT($J411:$AB411,Eksplikatsioon!$O412:$AG412),"")),"")</f>
        <v/>
      </c>
      <c r="AJ411" s="52" t="str">
        <f>IFERROR(IF($G411=Tabelid!$L$6,$E411*Q411,IFERROR($E411*Q411/SUM($J411:$AB411)*(Eksplikatsioon!V412)/SUMPRODUCT($J411:$AB411,Eksplikatsioon!$O412:$AG412),"")),"")</f>
        <v/>
      </c>
      <c r="AK411" s="52" t="str">
        <f>IFERROR(IF($G411=Tabelid!$L$6,$E411*R411,IFERROR($E411*R411/SUM($J411:$AB411)*(Eksplikatsioon!W412)/SUMPRODUCT($J411:$AB411,Eksplikatsioon!$O412:$AG412),"")),"")</f>
        <v/>
      </c>
      <c r="AL411" s="52" t="str">
        <f>IFERROR(IF($G411=Tabelid!$L$6,$E411*S411,IFERROR($E411*S411/SUM($J411:$AB411)*(Eksplikatsioon!X412)/SUMPRODUCT($J411:$AB411,Eksplikatsioon!$O412:$AG412),"")),"")</f>
        <v/>
      </c>
      <c r="AM411" s="52" t="str">
        <f>IFERROR(IF($G411=Tabelid!$L$6,$E411*T411,IFERROR($E411*T411/SUM($J411:$AB411)*(Eksplikatsioon!Y412)/SUMPRODUCT($J411:$AB411,Eksplikatsioon!$O412:$AG412),"")),"")</f>
        <v/>
      </c>
      <c r="AN411" s="52" t="str">
        <f>IFERROR(IF($G411=Tabelid!$L$6,$E411*U411,IFERROR($E411*U411/SUM($J411:$AB411)*(Eksplikatsioon!Z412)/SUMPRODUCT($J411:$AB411,Eksplikatsioon!$O412:$AG412),"")),"")</f>
        <v/>
      </c>
      <c r="AO411" s="52" t="str">
        <f>IFERROR(IF($G411=Tabelid!$L$6,$E411*V411,IFERROR($E411*V411/SUM($J411:$AB411)*(Eksplikatsioon!AA412)/SUMPRODUCT($J411:$AB411,Eksplikatsioon!$O412:$AG412),"")),"")</f>
        <v/>
      </c>
      <c r="AP411" s="52" t="str">
        <f>IFERROR(IF($G411=Tabelid!$L$6,$E411*W411,IFERROR($E411*W411/SUM($J411:$AB411)*(Eksplikatsioon!AB412)/SUMPRODUCT($J411:$AB411,Eksplikatsioon!$O412:$AG412),"")),"")</f>
        <v/>
      </c>
      <c r="AQ411" s="52" t="str">
        <f>IFERROR(IF($G411=Tabelid!$L$6,$E411*X411,IFERROR($E411*X411/SUM($J411:$AB411)*(Eksplikatsioon!AC412)/SUMPRODUCT($J411:$AB411,Eksplikatsioon!$O412:$AG412),"")),"")</f>
        <v/>
      </c>
      <c r="AR411" s="52" t="str">
        <f>IFERROR(IF($G411=Tabelid!$L$6,$E411*Y411,IFERROR($E411*Y411/SUM($J411:$AB411)*(Eksplikatsioon!AD412)/SUMPRODUCT($J411:$AB411,Eksplikatsioon!$O412:$AG412),"")),"")</f>
        <v/>
      </c>
      <c r="AS411" s="52" t="str">
        <f>IFERROR(IF($G411=Tabelid!$L$6,$E411*Z411,IFERROR($E411*Z411/SUM($J411:$AB411)*(Eksplikatsioon!AE412)/SUMPRODUCT($J411:$AB411,Eksplikatsioon!$O412:$AG412),"")),"")</f>
        <v/>
      </c>
      <c r="AT411" s="52" t="str">
        <f>IFERROR(IF($G411=Tabelid!$L$6,$E411*AA411,IFERROR($E411*AA411/SUM($J411:$AB411)*(Eksplikatsioon!AF412)/SUMPRODUCT($J411:$AB411,Eksplikatsioon!$O412:$AG412),"")),"")</f>
        <v/>
      </c>
      <c r="AU411" s="52" t="str">
        <f>IFERROR(IF($G411=Tabelid!$L$6,$E411*AB411,IFERROR($E411*AB411/SUM($J411:$AB411)*(Eksplikatsioon!AG412)/SUMPRODUCT($J411:$AB411,Eksplikatsioon!$O412:$AG412),"")),"")</f>
        <v/>
      </c>
    </row>
    <row r="412" spans="1:47" x14ac:dyDescent="0.25">
      <c r="A412" s="38" t="str">
        <f>IF(Eksplikatsioon!A413=0,"",Eksplikatsioon!A413)</f>
        <v/>
      </c>
      <c r="B412" s="38" t="str">
        <f>IF(Eksplikatsioon!B413=0,"",Eksplikatsioon!B413)</f>
        <v/>
      </c>
      <c r="C412" s="38" t="str">
        <f>IF(Eksplikatsioon!C413=0,"",Eksplikatsioon!C413)</f>
        <v/>
      </c>
      <c r="D412" s="38" t="str">
        <f>IF(Eksplikatsioon!D413=0,"",Eksplikatsioon!D413)</f>
        <v/>
      </c>
      <c r="E412" s="38" t="str">
        <f>IF(Eksplikatsioon!F413=0,"",Eksplikatsioon!F413)</f>
        <v/>
      </c>
      <c r="F412" s="38" t="str">
        <f>IF(Eksplikatsioon!H413=0,"",Eksplikatsioon!H413)</f>
        <v/>
      </c>
      <c r="G412" s="38" t="str">
        <f>IF(Eksplikatsioon!J413=0,"",Eksplikatsioon!J413)</f>
        <v/>
      </c>
      <c r="H412" s="38" t="str">
        <f>IF(Eksplikatsioon!K413=0,"",Eksplikatsioon!K413)</f>
        <v/>
      </c>
      <c r="I412" s="38" t="str">
        <f>IF(Eksplikatsioon!L413=0,"",Eksplikatsioon!L413)</f>
        <v/>
      </c>
      <c r="J412" s="52"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52"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52"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52"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52"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52"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52"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52"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52"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52"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52"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52"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52"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52"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52"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52"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52"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52"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52"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52" t="str">
        <f>IFERROR(IF($G412=Tabelid!$L$6,$E412*J412,IFERROR($E412*J412/SUM($J412:$AB412)*(Eksplikatsioon!O413)/SUMPRODUCT($J412:$AB412,Eksplikatsioon!$O413:$AG413),"")),"")</f>
        <v/>
      </c>
      <c r="AD412" s="52" t="str">
        <f>IFERROR(IF($G412=Tabelid!$L$6,$E412*K412,IFERROR($E412*K412/SUM($J412:$AB412)*(Eksplikatsioon!P413)/SUMPRODUCT($J412:$AB412,Eksplikatsioon!$O413:$AG413),"")),"")</f>
        <v/>
      </c>
      <c r="AE412" s="52" t="str">
        <f>IFERROR(IF($G412=Tabelid!$L$6,$E412*L412,IFERROR($E412*L412/SUM($J412:$AB412)*(Eksplikatsioon!Q413)/SUMPRODUCT($J412:$AB412,Eksplikatsioon!$O413:$AG413),"")),"")</f>
        <v/>
      </c>
      <c r="AF412" s="52" t="str">
        <f>IFERROR(IF($G412=Tabelid!$L$6,$E412*M412,IFERROR($E412*M412/SUM($J412:$AB412)*(Eksplikatsioon!R413)/SUMPRODUCT($J412:$AB412,Eksplikatsioon!$O413:$AG413),"")),"")</f>
        <v/>
      </c>
      <c r="AG412" s="52" t="str">
        <f>IFERROR(IF($G412=Tabelid!$L$6,$E412*N412,IFERROR($E412*N412/SUM($J412:$AB412)*(Eksplikatsioon!S413)/SUMPRODUCT($J412:$AB412,Eksplikatsioon!$O413:$AG413),"")),"")</f>
        <v/>
      </c>
      <c r="AH412" s="52" t="str">
        <f>IFERROR(IF($G412=Tabelid!$L$6,$E412*O412,IFERROR($E412*O412/SUM($J412:$AB412)*(Eksplikatsioon!T413)/SUMPRODUCT($J412:$AB412,Eksplikatsioon!$O413:$AG413),"")),"")</f>
        <v/>
      </c>
      <c r="AI412" s="52" t="str">
        <f>IFERROR(IF($G412=Tabelid!$L$6,$E412*P412,IFERROR($E412*P412/SUM($J412:$AB412)*(Eksplikatsioon!U413)/SUMPRODUCT($J412:$AB412,Eksplikatsioon!$O413:$AG413),"")),"")</f>
        <v/>
      </c>
      <c r="AJ412" s="52" t="str">
        <f>IFERROR(IF($G412=Tabelid!$L$6,$E412*Q412,IFERROR($E412*Q412/SUM($J412:$AB412)*(Eksplikatsioon!V413)/SUMPRODUCT($J412:$AB412,Eksplikatsioon!$O413:$AG413),"")),"")</f>
        <v/>
      </c>
      <c r="AK412" s="52" t="str">
        <f>IFERROR(IF($G412=Tabelid!$L$6,$E412*R412,IFERROR($E412*R412/SUM($J412:$AB412)*(Eksplikatsioon!W413)/SUMPRODUCT($J412:$AB412,Eksplikatsioon!$O413:$AG413),"")),"")</f>
        <v/>
      </c>
      <c r="AL412" s="52" t="str">
        <f>IFERROR(IF($G412=Tabelid!$L$6,$E412*S412,IFERROR($E412*S412/SUM($J412:$AB412)*(Eksplikatsioon!X413)/SUMPRODUCT($J412:$AB412,Eksplikatsioon!$O413:$AG413),"")),"")</f>
        <v/>
      </c>
      <c r="AM412" s="52" t="str">
        <f>IFERROR(IF($G412=Tabelid!$L$6,$E412*T412,IFERROR($E412*T412/SUM($J412:$AB412)*(Eksplikatsioon!Y413)/SUMPRODUCT($J412:$AB412,Eksplikatsioon!$O413:$AG413),"")),"")</f>
        <v/>
      </c>
      <c r="AN412" s="52" t="str">
        <f>IFERROR(IF($G412=Tabelid!$L$6,$E412*U412,IFERROR($E412*U412/SUM($J412:$AB412)*(Eksplikatsioon!Z413)/SUMPRODUCT($J412:$AB412,Eksplikatsioon!$O413:$AG413),"")),"")</f>
        <v/>
      </c>
      <c r="AO412" s="52" t="str">
        <f>IFERROR(IF($G412=Tabelid!$L$6,$E412*V412,IFERROR($E412*V412/SUM($J412:$AB412)*(Eksplikatsioon!AA413)/SUMPRODUCT($J412:$AB412,Eksplikatsioon!$O413:$AG413),"")),"")</f>
        <v/>
      </c>
      <c r="AP412" s="52" t="str">
        <f>IFERROR(IF($G412=Tabelid!$L$6,$E412*W412,IFERROR($E412*W412/SUM($J412:$AB412)*(Eksplikatsioon!AB413)/SUMPRODUCT($J412:$AB412,Eksplikatsioon!$O413:$AG413),"")),"")</f>
        <v/>
      </c>
      <c r="AQ412" s="52" t="str">
        <f>IFERROR(IF($G412=Tabelid!$L$6,$E412*X412,IFERROR($E412*X412/SUM($J412:$AB412)*(Eksplikatsioon!AC413)/SUMPRODUCT($J412:$AB412,Eksplikatsioon!$O413:$AG413),"")),"")</f>
        <v/>
      </c>
      <c r="AR412" s="52" t="str">
        <f>IFERROR(IF($G412=Tabelid!$L$6,$E412*Y412,IFERROR($E412*Y412/SUM($J412:$AB412)*(Eksplikatsioon!AD413)/SUMPRODUCT($J412:$AB412,Eksplikatsioon!$O413:$AG413),"")),"")</f>
        <v/>
      </c>
      <c r="AS412" s="52" t="str">
        <f>IFERROR(IF($G412=Tabelid!$L$6,$E412*Z412,IFERROR($E412*Z412/SUM($J412:$AB412)*(Eksplikatsioon!AE413)/SUMPRODUCT($J412:$AB412,Eksplikatsioon!$O413:$AG413),"")),"")</f>
        <v/>
      </c>
      <c r="AT412" s="52" t="str">
        <f>IFERROR(IF($G412=Tabelid!$L$6,$E412*AA412,IFERROR($E412*AA412/SUM($J412:$AB412)*(Eksplikatsioon!AF413)/SUMPRODUCT($J412:$AB412,Eksplikatsioon!$O413:$AG413),"")),"")</f>
        <v/>
      </c>
      <c r="AU412" s="52" t="str">
        <f>IFERROR(IF($G412=Tabelid!$L$6,$E412*AB412,IFERROR($E412*AB412/SUM($J412:$AB412)*(Eksplikatsioon!AG413)/SUMPRODUCT($J412:$AB412,Eksplikatsioon!$O413:$AG413),"")),"")</f>
        <v/>
      </c>
    </row>
    <row r="413" spans="1:47" x14ac:dyDescent="0.25">
      <c r="A413" s="38" t="str">
        <f>IF(Eksplikatsioon!A414=0,"",Eksplikatsioon!A414)</f>
        <v/>
      </c>
      <c r="B413" s="38" t="str">
        <f>IF(Eksplikatsioon!B414=0,"",Eksplikatsioon!B414)</f>
        <v/>
      </c>
      <c r="C413" s="38" t="str">
        <f>IF(Eksplikatsioon!C414=0,"",Eksplikatsioon!C414)</f>
        <v/>
      </c>
      <c r="D413" s="38" t="str">
        <f>IF(Eksplikatsioon!D414=0,"",Eksplikatsioon!D414)</f>
        <v/>
      </c>
      <c r="E413" s="38" t="str">
        <f>IF(Eksplikatsioon!F414=0,"",Eksplikatsioon!F414)</f>
        <v/>
      </c>
      <c r="F413" s="38" t="str">
        <f>IF(Eksplikatsioon!H414=0,"",Eksplikatsioon!H414)</f>
        <v/>
      </c>
      <c r="G413" s="38" t="str">
        <f>IF(Eksplikatsioon!J414=0,"",Eksplikatsioon!J414)</f>
        <v/>
      </c>
      <c r="H413" s="38" t="str">
        <f>IF(Eksplikatsioon!K414=0,"",Eksplikatsioon!K414)</f>
        <v/>
      </c>
      <c r="I413" s="38" t="str">
        <f>IF(Eksplikatsioon!L414=0,"",Eksplikatsioon!L414)</f>
        <v/>
      </c>
      <c r="J413" s="52"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52"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52"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52"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52"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52"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52"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52"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52"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52"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52"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52"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52"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52"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52"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52"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52"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52"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52"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52" t="str">
        <f>IFERROR(IF($G413=Tabelid!$L$6,$E413*J413,IFERROR($E413*J413/SUM($J413:$AB413)*(Eksplikatsioon!O414)/SUMPRODUCT($J413:$AB413,Eksplikatsioon!$O414:$AG414),"")),"")</f>
        <v/>
      </c>
      <c r="AD413" s="52" t="str">
        <f>IFERROR(IF($G413=Tabelid!$L$6,$E413*K413,IFERROR($E413*K413/SUM($J413:$AB413)*(Eksplikatsioon!P414)/SUMPRODUCT($J413:$AB413,Eksplikatsioon!$O414:$AG414),"")),"")</f>
        <v/>
      </c>
      <c r="AE413" s="52" t="str">
        <f>IFERROR(IF($G413=Tabelid!$L$6,$E413*L413,IFERROR($E413*L413/SUM($J413:$AB413)*(Eksplikatsioon!Q414)/SUMPRODUCT($J413:$AB413,Eksplikatsioon!$O414:$AG414),"")),"")</f>
        <v/>
      </c>
      <c r="AF413" s="52" t="str">
        <f>IFERROR(IF($G413=Tabelid!$L$6,$E413*M413,IFERROR($E413*M413/SUM($J413:$AB413)*(Eksplikatsioon!R414)/SUMPRODUCT($J413:$AB413,Eksplikatsioon!$O414:$AG414),"")),"")</f>
        <v/>
      </c>
      <c r="AG413" s="52" t="str">
        <f>IFERROR(IF($G413=Tabelid!$L$6,$E413*N413,IFERROR($E413*N413/SUM($J413:$AB413)*(Eksplikatsioon!S414)/SUMPRODUCT($J413:$AB413,Eksplikatsioon!$O414:$AG414),"")),"")</f>
        <v/>
      </c>
      <c r="AH413" s="52" t="str">
        <f>IFERROR(IF($G413=Tabelid!$L$6,$E413*O413,IFERROR($E413*O413/SUM($J413:$AB413)*(Eksplikatsioon!T414)/SUMPRODUCT($J413:$AB413,Eksplikatsioon!$O414:$AG414),"")),"")</f>
        <v/>
      </c>
      <c r="AI413" s="52" t="str">
        <f>IFERROR(IF($G413=Tabelid!$L$6,$E413*P413,IFERROR($E413*P413/SUM($J413:$AB413)*(Eksplikatsioon!U414)/SUMPRODUCT($J413:$AB413,Eksplikatsioon!$O414:$AG414),"")),"")</f>
        <v/>
      </c>
      <c r="AJ413" s="52" t="str">
        <f>IFERROR(IF($G413=Tabelid!$L$6,$E413*Q413,IFERROR($E413*Q413/SUM($J413:$AB413)*(Eksplikatsioon!V414)/SUMPRODUCT($J413:$AB413,Eksplikatsioon!$O414:$AG414),"")),"")</f>
        <v/>
      </c>
      <c r="AK413" s="52" t="str">
        <f>IFERROR(IF($G413=Tabelid!$L$6,$E413*R413,IFERROR($E413*R413/SUM($J413:$AB413)*(Eksplikatsioon!W414)/SUMPRODUCT($J413:$AB413,Eksplikatsioon!$O414:$AG414),"")),"")</f>
        <v/>
      </c>
      <c r="AL413" s="52" t="str">
        <f>IFERROR(IF($G413=Tabelid!$L$6,$E413*S413,IFERROR($E413*S413/SUM($J413:$AB413)*(Eksplikatsioon!X414)/SUMPRODUCT($J413:$AB413,Eksplikatsioon!$O414:$AG414),"")),"")</f>
        <v/>
      </c>
      <c r="AM413" s="52" t="str">
        <f>IFERROR(IF($G413=Tabelid!$L$6,$E413*T413,IFERROR($E413*T413/SUM($J413:$AB413)*(Eksplikatsioon!Y414)/SUMPRODUCT($J413:$AB413,Eksplikatsioon!$O414:$AG414),"")),"")</f>
        <v/>
      </c>
      <c r="AN413" s="52" t="str">
        <f>IFERROR(IF($G413=Tabelid!$L$6,$E413*U413,IFERROR($E413*U413/SUM($J413:$AB413)*(Eksplikatsioon!Z414)/SUMPRODUCT($J413:$AB413,Eksplikatsioon!$O414:$AG414),"")),"")</f>
        <v/>
      </c>
      <c r="AO413" s="52" t="str">
        <f>IFERROR(IF($G413=Tabelid!$L$6,$E413*V413,IFERROR($E413*V413/SUM($J413:$AB413)*(Eksplikatsioon!AA414)/SUMPRODUCT($J413:$AB413,Eksplikatsioon!$O414:$AG414),"")),"")</f>
        <v/>
      </c>
      <c r="AP413" s="52" t="str">
        <f>IFERROR(IF($G413=Tabelid!$L$6,$E413*W413,IFERROR($E413*W413/SUM($J413:$AB413)*(Eksplikatsioon!AB414)/SUMPRODUCT($J413:$AB413,Eksplikatsioon!$O414:$AG414),"")),"")</f>
        <v/>
      </c>
      <c r="AQ413" s="52" t="str">
        <f>IFERROR(IF($G413=Tabelid!$L$6,$E413*X413,IFERROR($E413*X413/SUM($J413:$AB413)*(Eksplikatsioon!AC414)/SUMPRODUCT($J413:$AB413,Eksplikatsioon!$O414:$AG414),"")),"")</f>
        <v/>
      </c>
      <c r="AR413" s="52" t="str">
        <f>IFERROR(IF($G413=Tabelid!$L$6,$E413*Y413,IFERROR($E413*Y413/SUM($J413:$AB413)*(Eksplikatsioon!AD414)/SUMPRODUCT($J413:$AB413,Eksplikatsioon!$O414:$AG414),"")),"")</f>
        <v/>
      </c>
      <c r="AS413" s="52" t="str">
        <f>IFERROR(IF($G413=Tabelid!$L$6,$E413*Z413,IFERROR($E413*Z413/SUM($J413:$AB413)*(Eksplikatsioon!AE414)/SUMPRODUCT($J413:$AB413,Eksplikatsioon!$O414:$AG414),"")),"")</f>
        <v/>
      </c>
      <c r="AT413" s="52" t="str">
        <f>IFERROR(IF($G413=Tabelid!$L$6,$E413*AA413,IFERROR($E413*AA413/SUM($J413:$AB413)*(Eksplikatsioon!AF414)/SUMPRODUCT($J413:$AB413,Eksplikatsioon!$O414:$AG414),"")),"")</f>
        <v/>
      </c>
      <c r="AU413" s="52" t="str">
        <f>IFERROR(IF($G413=Tabelid!$L$6,$E413*AB413,IFERROR($E413*AB413/SUM($J413:$AB413)*(Eksplikatsioon!AG414)/SUMPRODUCT($J413:$AB413,Eksplikatsioon!$O414:$AG414),"")),"")</f>
        <v/>
      </c>
    </row>
    <row r="414" spans="1:47" x14ac:dyDescent="0.25">
      <c r="A414" s="38" t="str">
        <f>IF(Eksplikatsioon!A415=0,"",Eksplikatsioon!A415)</f>
        <v/>
      </c>
      <c r="B414" s="38" t="str">
        <f>IF(Eksplikatsioon!B415=0,"",Eksplikatsioon!B415)</f>
        <v/>
      </c>
      <c r="C414" s="38" t="str">
        <f>IF(Eksplikatsioon!C415=0,"",Eksplikatsioon!C415)</f>
        <v/>
      </c>
      <c r="D414" s="38" t="str">
        <f>IF(Eksplikatsioon!D415=0,"",Eksplikatsioon!D415)</f>
        <v/>
      </c>
      <c r="E414" s="38" t="str">
        <f>IF(Eksplikatsioon!F415=0,"",Eksplikatsioon!F415)</f>
        <v/>
      </c>
      <c r="F414" s="38" t="str">
        <f>IF(Eksplikatsioon!H415=0,"",Eksplikatsioon!H415)</f>
        <v/>
      </c>
      <c r="G414" s="38" t="str">
        <f>IF(Eksplikatsioon!J415=0,"",Eksplikatsioon!J415)</f>
        <v/>
      </c>
      <c r="H414" s="38" t="str">
        <f>IF(Eksplikatsioon!K415=0,"",Eksplikatsioon!K415)</f>
        <v/>
      </c>
      <c r="I414" s="38" t="str">
        <f>IF(Eksplikatsioon!L415=0,"",Eksplikatsioon!L415)</f>
        <v/>
      </c>
      <c r="J414" s="52"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52"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52"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52"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52"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52"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52"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52"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52"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52"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52"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52"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52"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52"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52"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52"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52"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52"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52"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52" t="str">
        <f>IFERROR(IF($G414=Tabelid!$L$6,$E414*J414,IFERROR($E414*J414/SUM($J414:$AB414)*(Eksplikatsioon!O415)/SUMPRODUCT($J414:$AB414,Eksplikatsioon!$O415:$AG415),"")),"")</f>
        <v/>
      </c>
      <c r="AD414" s="52" t="str">
        <f>IFERROR(IF($G414=Tabelid!$L$6,$E414*K414,IFERROR($E414*K414/SUM($J414:$AB414)*(Eksplikatsioon!P415)/SUMPRODUCT($J414:$AB414,Eksplikatsioon!$O415:$AG415),"")),"")</f>
        <v/>
      </c>
      <c r="AE414" s="52" t="str">
        <f>IFERROR(IF($G414=Tabelid!$L$6,$E414*L414,IFERROR($E414*L414/SUM($J414:$AB414)*(Eksplikatsioon!Q415)/SUMPRODUCT($J414:$AB414,Eksplikatsioon!$O415:$AG415),"")),"")</f>
        <v/>
      </c>
      <c r="AF414" s="52" t="str">
        <f>IFERROR(IF($G414=Tabelid!$L$6,$E414*M414,IFERROR($E414*M414/SUM($J414:$AB414)*(Eksplikatsioon!R415)/SUMPRODUCT($J414:$AB414,Eksplikatsioon!$O415:$AG415),"")),"")</f>
        <v/>
      </c>
      <c r="AG414" s="52" t="str">
        <f>IFERROR(IF($G414=Tabelid!$L$6,$E414*N414,IFERROR($E414*N414/SUM($J414:$AB414)*(Eksplikatsioon!S415)/SUMPRODUCT($J414:$AB414,Eksplikatsioon!$O415:$AG415),"")),"")</f>
        <v/>
      </c>
      <c r="AH414" s="52" t="str">
        <f>IFERROR(IF($G414=Tabelid!$L$6,$E414*O414,IFERROR($E414*O414/SUM($J414:$AB414)*(Eksplikatsioon!T415)/SUMPRODUCT($J414:$AB414,Eksplikatsioon!$O415:$AG415),"")),"")</f>
        <v/>
      </c>
      <c r="AI414" s="52" t="str">
        <f>IFERROR(IF($G414=Tabelid!$L$6,$E414*P414,IFERROR($E414*P414/SUM($J414:$AB414)*(Eksplikatsioon!U415)/SUMPRODUCT($J414:$AB414,Eksplikatsioon!$O415:$AG415),"")),"")</f>
        <v/>
      </c>
      <c r="AJ414" s="52" t="str">
        <f>IFERROR(IF($G414=Tabelid!$L$6,$E414*Q414,IFERROR($E414*Q414/SUM($J414:$AB414)*(Eksplikatsioon!V415)/SUMPRODUCT($J414:$AB414,Eksplikatsioon!$O415:$AG415),"")),"")</f>
        <v/>
      </c>
      <c r="AK414" s="52" t="str">
        <f>IFERROR(IF($G414=Tabelid!$L$6,$E414*R414,IFERROR($E414*R414/SUM($J414:$AB414)*(Eksplikatsioon!W415)/SUMPRODUCT($J414:$AB414,Eksplikatsioon!$O415:$AG415),"")),"")</f>
        <v/>
      </c>
      <c r="AL414" s="52" t="str">
        <f>IFERROR(IF($G414=Tabelid!$L$6,$E414*S414,IFERROR($E414*S414/SUM($J414:$AB414)*(Eksplikatsioon!X415)/SUMPRODUCT($J414:$AB414,Eksplikatsioon!$O415:$AG415),"")),"")</f>
        <v/>
      </c>
      <c r="AM414" s="52" t="str">
        <f>IFERROR(IF($G414=Tabelid!$L$6,$E414*T414,IFERROR($E414*T414/SUM($J414:$AB414)*(Eksplikatsioon!Y415)/SUMPRODUCT($J414:$AB414,Eksplikatsioon!$O415:$AG415),"")),"")</f>
        <v/>
      </c>
      <c r="AN414" s="52" t="str">
        <f>IFERROR(IF($G414=Tabelid!$L$6,$E414*U414,IFERROR($E414*U414/SUM($J414:$AB414)*(Eksplikatsioon!Z415)/SUMPRODUCT($J414:$AB414,Eksplikatsioon!$O415:$AG415),"")),"")</f>
        <v/>
      </c>
      <c r="AO414" s="52" t="str">
        <f>IFERROR(IF($G414=Tabelid!$L$6,$E414*V414,IFERROR($E414*V414/SUM($J414:$AB414)*(Eksplikatsioon!AA415)/SUMPRODUCT($J414:$AB414,Eksplikatsioon!$O415:$AG415),"")),"")</f>
        <v/>
      </c>
      <c r="AP414" s="52" t="str">
        <f>IFERROR(IF($G414=Tabelid!$L$6,$E414*W414,IFERROR($E414*W414/SUM($J414:$AB414)*(Eksplikatsioon!AB415)/SUMPRODUCT($J414:$AB414,Eksplikatsioon!$O415:$AG415),"")),"")</f>
        <v/>
      </c>
      <c r="AQ414" s="52" t="str">
        <f>IFERROR(IF($G414=Tabelid!$L$6,$E414*X414,IFERROR($E414*X414/SUM($J414:$AB414)*(Eksplikatsioon!AC415)/SUMPRODUCT($J414:$AB414,Eksplikatsioon!$O415:$AG415),"")),"")</f>
        <v/>
      </c>
      <c r="AR414" s="52" t="str">
        <f>IFERROR(IF($G414=Tabelid!$L$6,$E414*Y414,IFERROR($E414*Y414/SUM($J414:$AB414)*(Eksplikatsioon!AD415)/SUMPRODUCT($J414:$AB414,Eksplikatsioon!$O415:$AG415),"")),"")</f>
        <v/>
      </c>
      <c r="AS414" s="52" t="str">
        <f>IFERROR(IF($G414=Tabelid!$L$6,$E414*Z414,IFERROR($E414*Z414/SUM($J414:$AB414)*(Eksplikatsioon!AE415)/SUMPRODUCT($J414:$AB414,Eksplikatsioon!$O415:$AG415),"")),"")</f>
        <v/>
      </c>
      <c r="AT414" s="52" t="str">
        <f>IFERROR(IF($G414=Tabelid!$L$6,$E414*AA414,IFERROR($E414*AA414/SUM($J414:$AB414)*(Eksplikatsioon!AF415)/SUMPRODUCT($J414:$AB414,Eksplikatsioon!$O415:$AG415),"")),"")</f>
        <v/>
      </c>
      <c r="AU414" s="52" t="str">
        <f>IFERROR(IF($G414=Tabelid!$L$6,$E414*AB414,IFERROR($E414*AB414/SUM($J414:$AB414)*(Eksplikatsioon!AG415)/SUMPRODUCT($J414:$AB414,Eksplikatsioon!$O415:$AG415),"")),"")</f>
        <v/>
      </c>
    </row>
    <row r="415" spans="1:47" x14ac:dyDescent="0.25">
      <c r="A415" s="38" t="str">
        <f>IF(Eksplikatsioon!A416=0,"",Eksplikatsioon!A416)</f>
        <v/>
      </c>
      <c r="B415" s="38" t="str">
        <f>IF(Eksplikatsioon!B416=0,"",Eksplikatsioon!B416)</f>
        <v/>
      </c>
      <c r="C415" s="38" t="str">
        <f>IF(Eksplikatsioon!C416=0,"",Eksplikatsioon!C416)</f>
        <v/>
      </c>
      <c r="D415" s="38" t="str">
        <f>IF(Eksplikatsioon!D416=0,"",Eksplikatsioon!D416)</f>
        <v/>
      </c>
      <c r="E415" s="38" t="str">
        <f>IF(Eksplikatsioon!F416=0,"",Eksplikatsioon!F416)</f>
        <v/>
      </c>
      <c r="F415" s="38" t="str">
        <f>IF(Eksplikatsioon!H416=0,"",Eksplikatsioon!H416)</f>
        <v/>
      </c>
      <c r="G415" s="38" t="str">
        <f>IF(Eksplikatsioon!J416=0,"",Eksplikatsioon!J416)</f>
        <v/>
      </c>
      <c r="H415" s="38" t="str">
        <f>IF(Eksplikatsioon!K416=0,"",Eksplikatsioon!K416)</f>
        <v/>
      </c>
      <c r="I415" s="38" t="str">
        <f>IF(Eksplikatsioon!L416=0,"",Eksplikatsioon!L416)</f>
        <v/>
      </c>
      <c r="J415" s="52"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52"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52"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52"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52"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52"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52"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52"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52"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52"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52"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52"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52"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52"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52"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52"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52"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52"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52"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52" t="str">
        <f>IFERROR(IF($G415=Tabelid!$L$6,$E415*J415,IFERROR($E415*J415/SUM($J415:$AB415)*(Eksplikatsioon!O416)/SUMPRODUCT($J415:$AB415,Eksplikatsioon!$O416:$AG416),"")),"")</f>
        <v/>
      </c>
      <c r="AD415" s="52" t="str">
        <f>IFERROR(IF($G415=Tabelid!$L$6,$E415*K415,IFERROR($E415*K415/SUM($J415:$AB415)*(Eksplikatsioon!P416)/SUMPRODUCT($J415:$AB415,Eksplikatsioon!$O416:$AG416),"")),"")</f>
        <v/>
      </c>
      <c r="AE415" s="52" t="str">
        <f>IFERROR(IF($G415=Tabelid!$L$6,$E415*L415,IFERROR($E415*L415/SUM($J415:$AB415)*(Eksplikatsioon!Q416)/SUMPRODUCT($J415:$AB415,Eksplikatsioon!$O416:$AG416),"")),"")</f>
        <v/>
      </c>
      <c r="AF415" s="52" t="str">
        <f>IFERROR(IF($G415=Tabelid!$L$6,$E415*M415,IFERROR($E415*M415/SUM($J415:$AB415)*(Eksplikatsioon!R416)/SUMPRODUCT($J415:$AB415,Eksplikatsioon!$O416:$AG416),"")),"")</f>
        <v/>
      </c>
      <c r="AG415" s="52" t="str">
        <f>IFERROR(IF($G415=Tabelid!$L$6,$E415*N415,IFERROR($E415*N415/SUM($J415:$AB415)*(Eksplikatsioon!S416)/SUMPRODUCT($J415:$AB415,Eksplikatsioon!$O416:$AG416),"")),"")</f>
        <v/>
      </c>
      <c r="AH415" s="52" t="str">
        <f>IFERROR(IF($G415=Tabelid!$L$6,$E415*O415,IFERROR($E415*O415/SUM($J415:$AB415)*(Eksplikatsioon!T416)/SUMPRODUCT($J415:$AB415,Eksplikatsioon!$O416:$AG416),"")),"")</f>
        <v/>
      </c>
      <c r="AI415" s="52" t="str">
        <f>IFERROR(IF($G415=Tabelid!$L$6,$E415*P415,IFERROR($E415*P415/SUM($J415:$AB415)*(Eksplikatsioon!U416)/SUMPRODUCT($J415:$AB415,Eksplikatsioon!$O416:$AG416),"")),"")</f>
        <v/>
      </c>
      <c r="AJ415" s="52" t="str">
        <f>IFERROR(IF($G415=Tabelid!$L$6,$E415*Q415,IFERROR($E415*Q415/SUM($J415:$AB415)*(Eksplikatsioon!V416)/SUMPRODUCT($J415:$AB415,Eksplikatsioon!$O416:$AG416),"")),"")</f>
        <v/>
      </c>
      <c r="AK415" s="52" t="str">
        <f>IFERROR(IF($G415=Tabelid!$L$6,$E415*R415,IFERROR($E415*R415/SUM($J415:$AB415)*(Eksplikatsioon!W416)/SUMPRODUCT($J415:$AB415,Eksplikatsioon!$O416:$AG416),"")),"")</f>
        <v/>
      </c>
      <c r="AL415" s="52" t="str">
        <f>IFERROR(IF($G415=Tabelid!$L$6,$E415*S415,IFERROR($E415*S415/SUM($J415:$AB415)*(Eksplikatsioon!X416)/SUMPRODUCT($J415:$AB415,Eksplikatsioon!$O416:$AG416),"")),"")</f>
        <v/>
      </c>
      <c r="AM415" s="52" t="str">
        <f>IFERROR(IF($G415=Tabelid!$L$6,$E415*T415,IFERROR($E415*T415/SUM($J415:$AB415)*(Eksplikatsioon!Y416)/SUMPRODUCT($J415:$AB415,Eksplikatsioon!$O416:$AG416),"")),"")</f>
        <v/>
      </c>
      <c r="AN415" s="52" t="str">
        <f>IFERROR(IF($G415=Tabelid!$L$6,$E415*U415,IFERROR($E415*U415/SUM($J415:$AB415)*(Eksplikatsioon!Z416)/SUMPRODUCT($J415:$AB415,Eksplikatsioon!$O416:$AG416),"")),"")</f>
        <v/>
      </c>
      <c r="AO415" s="52" t="str">
        <f>IFERROR(IF($G415=Tabelid!$L$6,$E415*V415,IFERROR($E415*V415/SUM($J415:$AB415)*(Eksplikatsioon!AA416)/SUMPRODUCT($J415:$AB415,Eksplikatsioon!$O416:$AG416),"")),"")</f>
        <v/>
      </c>
      <c r="AP415" s="52" t="str">
        <f>IFERROR(IF($G415=Tabelid!$L$6,$E415*W415,IFERROR($E415*W415/SUM($J415:$AB415)*(Eksplikatsioon!AB416)/SUMPRODUCT($J415:$AB415,Eksplikatsioon!$O416:$AG416),"")),"")</f>
        <v/>
      </c>
      <c r="AQ415" s="52" t="str">
        <f>IFERROR(IF($G415=Tabelid!$L$6,$E415*X415,IFERROR($E415*X415/SUM($J415:$AB415)*(Eksplikatsioon!AC416)/SUMPRODUCT($J415:$AB415,Eksplikatsioon!$O416:$AG416),"")),"")</f>
        <v/>
      </c>
      <c r="AR415" s="52" t="str">
        <f>IFERROR(IF($G415=Tabelid!$L$6,$E415*Y415,IFERROR($E415*Y415/SUM($J415:$AB415)*(Eksplikatsioon!AD416)/SUMPRODUCT($J415:$AB415,Eksplikatsioon!$O416:$AG416),"")),"")</f>
        <v/>
      </c>
      <c r="AS415" s="52" t="str">
        <f>IFERROR(IF($G415=Tabelid!$L$6,$E415*Z415,IFERROR($E415*Z415/SUM($J415:$AB415)*(Eksplikatsioon!AE416)/SUMPRODUCT($J415:$AB415,Eksplikatsioon!$O416:$AG416),"")),"")</f>
        <v/>
      </c>
      <c r="AT415" s="52" t="str">
        <f>IFERROR(IF($G415=Tabelid!$L$6,$E415*AA415,IFERROR($E415*AA415/SUM($J415:$AB415)*(Eksplikatsioon!AF416)/SUMPRODUCT($J415:$AB415,Eksplikatsioon!$O416:$AG416),"")),"")</f>
        <v/>
      </c>
      <c r="AU415" s="52" t="str">
        <f>IFERROR(IF($G415=Tabelid!$L$6,$E415*AB415,IFERROR($E415*AB415/SUM($J415:$AB415)*(Eksplikatsioon!AG416)/SUMPRODUCT($J415:$AB415,Eksplikatsioon!$O416:$AG416),"")),"")</f>
        <v/>
      </c>
    </row>
    <row r="416" spans="1:47" x14ac:dyDescent="0.25">
      <c r="A416" s="38" t="str">
        <f>IF(Eksplikatsioon!A417=0,"",Eksplikatsioon!A417)</f>
        <v/>
      </c>
      <c r="B416" s="38" t="str">
        <f>IF(Eksplikatsioon!B417=0,"",Eksplikatsioon!B417)</f>
        <v/>
      </c>
      <c r="C416" s="38" t="str">
        <f>IF(Eksplikatsioon!C417=0,"",Eksplikatsioon!C417)</f>
        <v/>
      </c>
      <c r="D416" s="38" t="str">
        <f>IF(Eksplikatsioon!D417=0,"",Eksplikatsioon!D417)</f>
        <v/>
      </c>
      <c r="E416" s="38" t="str">
        <f>IF(Eksplikatsioon!F417=0,"",Eksplikatsioon!F417)</f>
        <v/>
      </c>
      <c r="F416" s="38" t="str">
        <f>IF(Eksplikatsioon!H417=0,"",Eksplikatsioon!H417)</f>
        <v/>
      </c>
      <c r="G416" s="38" t="str">
        <f>IF(Eksplikatsioon!J417=0,"",Eksplikatsioon!J417)</f>
        <v/>
      </c>
      <c r="H416" s="38" t="str">
        <f>IF(Eksplikatsioon!K417=0,"",Eksplikatsioon!K417)</f>
        <v/>
      </c>
      <c r="I416" s="38" t="str">
        <f>IF(Eksplikatsioon!L417=0,"",Eksplikatsioon!L417)</f>
        <v/>
      </c>
      <c r="J416" s="52"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52"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52"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52"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52"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52"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52"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52"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52"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52"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52"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52"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52"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52"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52"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52"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52"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52"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52"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52" t="str">
        <f>IFERROR(IF($G416=Tabelid!$L$6,$E416*J416,IFERROR($E416*J416/SUM($J416:$AB416)*(Eksplikatsioon!O417)/SUMPRODUCT($J416:$AB416,Eksplikatsioon!$O417:$AG417),"")),"")</f>
        <v/>
      </c>
      <c r="AD416" s="52" t="str">
        <f>IFERROR(IF($G416=Tabelid!$L$6,$E416*K416,IFERROR($E416*K416/SUM($J416:$AB416)*(Eksplikatsioon!P417)/SUMPRODUCT($J416:$AB416,Eksplikatsioon!$O417:$AG417),"")),"")</f>
        <v/>
      </c>
      <c r="AE416" s="52" t="str">
        <f>IFERROR(IF($G416=Tabelid!$L$6,$E416*L416,IFERROR($E416*L416/SUM($J416:$AB416)*(Eksplikatsioon!Q417)/SUMPRODUCT($J416:$AB416,Eksplikatsioon!$O417:$AG417),"")),"")</f>
        <v/>
      </c>
      <c r="AF416" s="52" t="str">
        <f>IFERROR(IF($G416=Tabelid!$L$6,$E416*M416,IFERROR($E416*M416/SUM($J416:$AB416)*(Eksplikatsioon!R417)/SUMPRODUCT($J416:$AB416,Eksplikatsioon!$O417:$AG417),"")),"")</f>
        <v/>
      </c>
      <c r="AG416" s="52" t="str">
        <f>IFERROR(IF($G416=Tabelid!$L$6,$E416*N416,IFERROR($E416*N416/SUM($J416:$AB416)*(Eksplikatsioon!S417)/SUMPRODUCT($J416:$AB416,Eksplikatsioon!$O417:$AG417),"")),"")</f>
        <v/>
      </c>
      <c r="AH416" s="52" t="str">
        <f>IFERROR(IF($G416=Tabelid!$L$6,$E416*O416,IFERROR($E416*O416/SUM($J416:$AB416)*(Eksplikatsioon!T417)/SUMPRODUCT($J416:$AB416,Eksplikatsioon!$O417:$AG417),"")),"")</f>
        <v/>
      </c>
      <c r="AI416" s="52" t="str">
        <f>IFERROR(IF($G416=Tabelid!$L$6,$E416*P416,IFERROR($E416*P416/SUM($J416:$AB416)*(Eksplikatsioon!U417)/SUMPRODUCT($J416:$AB416,Eksplikatsioon!$O417:$AG417),"")),"")</f>
        <v/>
      </c>
      <c r="AJ416" s="52" t="str">
        <f>IFERROR(IF($G416=Tabelid!$L$6,$E416*Q416,IFERROR($E416*Q416/SUM($J416:$AB416)*(Eksplikatsioon!V417)/SUMPRODUCT($J416:$AB416,Eksplikatsioon!$O417:$AG417),"")),"")</f>
        <v/>
      </c>
      <c r="AK416" s="52" t="str">
        <f>IFERROR(IF($G416=Tabelid!$L$6,$E416*R416,IFERROR($E416*R416/SUM($J416:$AB416)*(Eksplikatsioon!W417)/SUMPRODUCT($J416:$AB416,Eksplikatsioon!$O417:$AG417),"")),"")</f>
        <v/>
      </c>
      <c r="AL416" s="52" t="str">
        <f>IFERROR(IF($G416=Tabelid!$L$6,$E416*S416,IFERROR($E416*S416/SUM($J416:$AB416)*(Eksplikatsioon!X417)/SUMPRODUCT($J416:$AB416,Eksplikatsioon!$O417:$AG417),"")),"")</f>
        <v/>
      </c>
      <c r="AM416" s="52" t="str">
        <f>IFERROR(IF($G416=Tabelid!$L$6,$E416*T416,IFERROR($E416*T416/SUM($J416:$AB416)*(Eksplikatsioon!Y417)/SUMPRODUCT($J416:$AB416,Eksplikatsioon!$O417:$AG417),"")),"")</f>
        <v/>
      </c>
      <c r="AN416" s="52" t="str">
        <f>IFERROR(IF($G416=Tabelid!$L$6,$E416*U416,IFERROR($E416*U416/SUM($J416:$AB416)*(Eksplikatsioon!Z417)/SUMPRODUCT($J416:$AB416,Eksplikatsioon!$O417:$AG417),"")),"")</f>
        <v/>
      </c>
      <c r="AO416" s="52" t="str">
        <f>IFERROR(IF($G416=Tabelid!$L$6,$E416*V416,IFERROR($E416*V416/SUM($J416:$AB416)*(Eksplikatsioon!AA417)/SUMPRODUCT($J416:$AB416,Eksplikatsioon!$O417:$AG417),"")),"")</f>
        <v/>
      </c>
      <c r="AP416" s="52" t="str">
        <f>IFERROR(IF($G416=Tabelid!$L$6,$E416*W416,IFERROR($E416*W416/SUM($J416:$AB416)*(Eksplikatsioon!AB417)/SUMPRODUCT($J416:$AB416,Eksplikatsioon!$O417:$AG417),"")),"")</f>
        <v/>
      </c>
      <c r="AQ416" s="52" t="str">
        <f>IFERROR(IF($G416=Tabelid!$L$6,$E416*X416,IFERROR($E416*X416/SUM($J416:$AB416)*(Eksplikatsioon!AC417)/SUMPRODUCT($J416:$AB416,Eksplikatsioon!$O417:$AG417),"")),"")</f>
        <v/>
      </c>
      <c r="AR416" s="52" t="str">
        <f>IFERROR(IF($G416=Tabelid!$L$6,$E416*Y416,IFERROR($E416*Y416/SUM($J416:$AB416)*(Eksplikatsioon!AD417)/SUMPRODUCT($J416:$AB416,Eksplikatsioon!$O417:$AG417),"")),"")</f>
        <v/>
      </c>
      <c r="AS416" s="52" t="str">
        <f>IFERROR(IF($G416=Tabelid!$L$6,$E416*Z416,IFERROR($E416*Z416/SUM($J416:$AB416)*(Eksplikatsioon!AE417)/SUMPRODUCT($J416:$AB416,Eksplikatsioon!$O417:$AG417),"")),"")</f>
        <v/>
      </c>
      <c r="AT416" s="52" t="str">
        <f>IFERROR(IF($G416=Tabelid!$L$6,$E416*AA416,IFERROR($E416*AA416/SUM($J416:$AB416)*(Eksplikatsioon!AF417)/SUMPRODUCT($J416:$AB416,Eksplikatsioon!$O417:$AG417),"")),"")</f>
        <v/>
      </c>
      <c r="AU416" s="52" t="str">
        <f>IFERROR(IF($G416=Tabelid!$L$6,$E416*AB416,IFERROR($E416*AB416/SUM($J416:$AB416)*(Eksplikatsioon!AG417)/SUMPRODUCT($J416:$AB416,Eksplikatsioon!$O417:$AG417),"")),"")</f>
        <v/>
      </c>
    </row>
    <row r="417" spans="1:47" x14ac:dyDescent="0.25">
      <c r="A417" s="38" t="str">
        <f>IF(Eksplikatsioon!A418=0,"",Eksplikatsioon!A418)</f>
        <v/>
      </c>
      <c r="B417" s="38" t="str">
        <f>IF(Eksplikatsioon!B418=0,"",Eksplikatsioon!B418)</f>
        <v/>
      </c>
      <c r="C417" s="38" t="str">
        <f>IF(Eksplikatsioon!C418=0,"",Eksplikatsioon!C418)</f>
        <v/>
      </c>
      <c r="D417" s="38" t="str">
        <f>IF(Eksplikatsioon!D418=0,"",Eksplikatsioon!D418)</f>
        <v/>
      </c>
      <c r="E417" s="38" t="str">
        <f>IF(Eksplikatsioon!F418=0,"",Eksplikatsioon!F418)</f>
        <v/>
      </c>
      <c r="F417" s="38" t="str">
        <f>IF(Eksplikatsioon!H418=0,"",Eksplikatsioon!H418)</f>
        <v/>
      </c>
      <c r="G417" s="38" t="str">
        <f>IF(Eksplikatsioon!J418=0,"",Eksplikatsioon!J418)</f>
        <v/>
      </c>
      <c r="H417" s="38" t="str">
        <f>IF(Eksplikatsioon!K418=0,"",Eksplikatsioon!K418)</f>
        <v/>
      </c>
      <c r="I417" s="38" t="str">
        <f>IF(Eksplikatsioon!L418=0,"",Eksplikatsioon!L418)</f>
        <v/>
      </c>
      <c r="J417" s="52"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52"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52"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52"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52"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52"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52"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52"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52"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52"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52"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52"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52"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52"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52"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52"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52"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52"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52"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52" t="str">
        <f>IFERROR(IF($G417=Tabelid!$L$6,$E417*J417,IFERROR($E417*J417/SUM($J417:$AB417)*(Eksplikatsioon!O418)/SUMPRODUCT($J417:$AB417,Eksplikatsioon!$O418:$AG418),"")),"")</f>
        <v/>
      </c>
      <c r="AD417" s="52" t="str">
        <f>IFERROR(IF($G417=Tabelid!$L$6,$E417*K417,IFERROR($E417*K417/SUM($J417:$AB417)*(Eksplikatsioon!P418)/SUMPRODUCT($J417:$AB417,Eksplikatsioon!$O418:$AG418),"")),"")</f>
        <v/>
      </c>
      <c r="AE417" s="52" t="str">
        <f>IFERROR(IF($G417=Tabelid!$L$6,$E417*L417,IFERROR($E417*L417/SUM($J417:$AB417)*(Eksplikatsioon!Q418)/SUMPRODUCT($J417:$AB417,Eksplikatsioon!$O418:$AG418),"")),"")</f>
        <v/>
      </c>
      <c r="AF417" s="52" t="str">
        <f>IFERROR(IF($G417=Tabelid!$L$6,$E417*M417,IFERROR($E417*M417/SUM($J417:$AB417)*(Eksplikatsioon!R418)/SUMPRODUCT($J417:$AB417,Eksplikatsioon!$O418:$AG418),"")),"")</f>
        <v/>
      </c>
      <c r="AG417" s="52" t="str">
        <f>IFERROR(IF($G417=Tabelid!$L$6,$E417*N417,IFERROR($E417*N417/SUM($J417:$AB417)*(Eksplikatsioon!S418)/SUMPRODUCT($J417:$AB417,Eksplikatsioon!$O418:$AG418),"")),"")</f>
        <v/>
      </c>
      <c r="AH417" s="52" t="str">
        <f>IFERROR(IF($G417=Tabelid!$L$6,$E417*O417,IFERROR($E417*O417/SUM($J417:$AB417)*(Eksplikatsioon!T418)/SUMPRODUCT($J417:$AB417,Eksplikatsioon!$O418:$AG418),"")),"")</f>
        <v/>
      </c>
      <c r="AI417" s="52" t="str">
        <f>IFERROR(IF($G417=Tabelid!$L$6,$E417*P417,IFERROR($E417*P417/SUM($J417:$AB417)*(Eksplikatsioon!U418)/SUMPRODUCT($J417:$AB417,Eksplikatsioon!$O418:$AG418),"")),"")</f>
        <v/>
      </c>
      <c r="AJ417" s="52" t="str">
        <f>IFERROR(IF($G417=Tabelid!$L$6,$E417*Q417,IFERROR($E417*Q417/SUM($J417:$AB417)*(Eksplikatsioon!V418)/SUMPRODUCT($J417:$AB417,Eksplikatsioon!$O418:$AG418),"")),"")</f>
        <v/>
      </c>
      <c r="AK417" s="52" t="str">
        <f>IFERROR(IF($G417=Tabelid!$L$6,$E417*R417,IFERROR($E417*R417/SUM($J417:$AB417)*(Eksplikatsioon!W418)/SUMPRODUCT($J417:$AB417,Eksplikatsioon!$O418:$AG418),"")),"")</f>
        <v/>
      </c>
      <c r="AL417" s="52" t="str">
        <f>IFERROR(IF($G417=Tabelid!$L$6,$E417*S417,IFERROR($E417*S417/SUM($J417:$AB417)*(Eksplikatsioon!X418)/SUMPRODUCT($J417:$AB417,Eksplikatsioon!$O418:$AG418),"")),"")</f>
        <v/>
      </c>
      <c r="AM417" s="52" t="str">
        <f>IFERROR(IF($G417=Tabelid!$L$6,$E417*T417,IFERROR($E417*T417/SUM($J417:$AB417)*(Eksplikatsioon!Y418)/SUMPRODUCT($J417:$AB417,Eksplikatsioon!$O418:$AG418),"")),"")</f>
        <v/>
      </c>
      <c r="AN417" s="52" t="str">
        <f>IFERROR(IF($G417=Tabelid!$L$6,$E417*U417,IFERROR($E417*U417/SUM($J417:$AB417)*(Eksplikatsioon!Z418)/SUMPRODUCT($J417:$AB417,Eksplikatsioon!$O418:$AG418),"")),"")</f>
        <v/>
      </c>
      <c r="AO417" s="52" t="str">
        <f>IFERROR(IF($G417=Tabelid!$L$6,$E417*V417,IFERROR($E417*V417/SUM($J417:$AB417)*(Eksplikatsioon!AA418)/SUMPRODUCT($J417:$AB417,Eksplikatsioon!$O418:$AG418),"")),"")</f>
        <v/>
      </c>
      <c r="AP417" s="52" t="str">
        <f>IFERROR(IF($G417=Tabelid!$L$6,$E417*W417,IFERROR($E417*W417/SUM($J417:$AB417)*(Eksplikatsioon!AB418)/SUMPRODUCT($J417:$AB417,Eksplikatsioon!$O418:$AG418),"")),"")</f>
        <v/>
      </c>
      <c r="AQ417" s="52" t="str">
        <f>IFERROR(IF($G417=Tabelid!$L$6,$E417*X417,IFERROR($E417*X417/SUM($J417:$AB417)*(Eksplikatsioon!AC418)/SUMPRODUCT($J417:$AB417,Eksplikatsioon!$O418:$AG418),"")),"")</f>
        <v/>
      </c>
      <c r="AR417" s="52" t="str">
        <f>IFERROR(IF($G417=Tabelid!$L$6,$E417*Y417,IFERROR($E417*Y417/SUM($J417:$AB417)*(Eksplikatsioon!AD418)/SUMPRODUCT($J417:$AB417,Eksplikatsioon!$O418:$AG418),"")),"")</f>
        <v/>
      </c>
      <c r="AS417" s="52" t="str">
        <f>IFERROR(IF($G417=Tabelid!$L$6,$E417*Z417,IFERROR($E417*Z417/SUM($J417:$AB417)*(Eksplikatsioon!AE418)/SUMPRODUCT($J417:$AB417,Eksplikatsioon!$O418:$AG418),"")),"")</f>
        <v/>
      </c>
      <c r="AT417" s="52" t="str">
        <f>IFERROR(IF($G417=Tabelid!$L$6,$E417*AA417,IFERROR($E417*AA417/SUM($J417:$AB417)*(Eksplikatsioon!AF418)/SUMPRODUCT($J417:$AB417,Eksplikatsioon!$O418:$AG418),"")),"")</f>
        <v/>
      </c>
      <c r="AU417" s="52" t="str">
        <f>IFERROR(IF($G417=Tabelid!$L$6,$E417*AB417,IFERROR($E417*AB417/SUM($J417:$AB417)*(Eksplikatsioon!AG418)/SUMPRODUCT($J417:$AB417,Eksplikatsioon!$O418:$AG418),"")),"")</f>
        <v/>
      </c>
    </row>
    <row r="418" spans="1:47" x14ac:dyDescent="0.25">
      <c r="A418" s="38" t="str">
        <f>IF(Eksplikatsioon!A419=0,"",Eksplikatsioon!A419)</f>
        <v/>
      </c>
      <c r="B418" s="38" t="str">
        <f>IF(Eksplikatsioon!B419=0,"",Eksplikatsioon!B419)</f>
        <v/>
      </c>
      <c r="C418" s="38" t="str">
        <f>IF(Eksplikatsioon!C419=0,"",Eksplikatsioon!C419)</f>
        <v/>
      </c>
      <c r="D418" s="38" t="str">
        <f>IF(Eksplikatsioon!D419=0,"",Eksplikatsioon!D419)</f>
        <v/>
      </c>
      <c r="E418" s="38" t="str">
        <f>IF(Eksplikatsioon!F419=0,"",Eksplikatsioon!F419)</f>
        <v/>
      </c>
      <c r="F418" s="38" t="str">
        <f>IF(Eksplikatsioon!H419=0,"",Eksplikatsioon!H419)</f>
        <v/>
      </c>
      <c r="G418" s="38" t="str">
        <f>IF(Eksplikatsioon!J419=0,"",Eksplikatsioon!J419)</f>
        <v/>
      </c>
      <c r="H418" s="38" t="str">
        <f>IF(Eksplikatsioon!K419=0,"",Eksplikatsioon!K419)</f>
        <v/>
      </c>
      <c r="I418" s="38" t="str">
        <f>IF(Eksplikatsioon!L419=0,"",Eksplikatsioon!L419)</f>
        <v/>
      </c>
      <c r="J418" s="52"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52"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52"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52"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52"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52"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52"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52"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52"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52"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52"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52"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52"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52"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52"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52"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52"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52"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52"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52" t="str">
        <f>IFERROR(IF($G418=Tabelid!$L$6,$E418*J418,IFERROR($E418*J418/SUM($J418:$AB418)*(Eksplikatsioon!O419)/SUMPRODUCT($J418:$AB418,Eksplikatsioon!$O419:$AG419),"")),"")</f>
        <v/>
      </c>
      <c r="AD418" s="52" t="str">
        <f>IFERROR(IF($G418=Tabelid!$L$6,$E418*K418,IFERROR($E418*K418/SUM($J418:$AB418)*(Eksplikatsioon!P419)/SUMPRODUCT($J418:$AB418,Eksplikatsioon!$O419:$AG419),"")),"")</f>
        <v/>
      </c>
      <c r="AE418" s="52" t="str">
        <f>IFERROR(IF($G418=Tabelid!$L$6,$E418*L418,IFERROR($E418*L418/SUM($J418:$AB418)*(Eksplikatsioon!Q419)/SUMPRODUCT($J418:$AB418,Eksplikatsioon!$O419:$AG419),"")),"")</f>
        <v/>
      </c>
      <c r="AF418" s="52" t="str">
        <f>IFERROR(IF($G418=Tabelid!$L$6,$E418*M418,IFERROR($E418*M418/SUM($J418:$AB418)*(Eksplikatsioon!R419)/SUMPRODUCT($J418:$AB418,Eksplikatsioon!$O419:$AG419),"")),"")</f>
        <v/>
      </c>
      <c r="AG418" s="52" t="str">
        <f>IFERROR(IF($G418=Tabelid!$L$6,$E418*N418,IFERROR($E418*N418/SUM($J418:$AB418)*(Eksplikatsioon!S419)/SUMPRODUCT($J418:$AB418,Eksplikatsioon!$O419:$AG419),"")),"")</f>
        <v/>
      </c>
      <c r="AH418" s="52" t="str">
        <f>IFERROR(IF($G418=Tabelid!$L$6,$E418*O418,IFERROR($E418*O418/SUM($J418:$AB418)*(Eksplikatsioon!T419)/SUMPRODUCT($J418:$AB418,Eksplikatsioon!$O419:$AG419),"")),"")</f>
        <v/>
      </c>
      <c r="AI418" s="52" t="str">
        <f>IFERROR(IF($G418=Tabelid!$L$6,$E418*P418,IFERROR($E418*P418/SUM($J418:$AB418)*(Eksplikatsioon!U419)/SUMPRODUCT($J418:$AB418,Eksplikatsioon!$O419:$AG419),"")),"")</f>
        <v/>
      </c>
      <c r="AJ418" s="52" t="str">
        <f>IFERROR(IF($G418=Tabelid!$L$6,$E418*Q418,IFERROR($E418*Q418/SUM($J418:$AB418)*(Eksplikatsioon!V419)/SUMPRODUCT($J418:$AB418,Eksplikatsioon!$O419:$AG419),"")),"")</f>
        <v/>
      </c>
      <c r="AK418" s="52" t="str">
        <f>IFERROR(IF($G418=Tabelid!$L$6,$E418*R418,IFERROR($E418*R418/SUM($J418:$AB418)*(Eksplikatsioon!W419)/SUMPRODUCT($J418:$AB418,Eksplikatsioon!$O419:$AG419),"")),"")</f>
        <v/>
      </c>
      <c r="AL418" s="52" t="str">
        <f>IFERROR(IF($G418=Tabelid!$L$6,$E418*S418,IFERROR($E418*S418/SUM($J418:$AB418)*(Eksplikatsioon!X419)/SUMPRODUCT($J418:$AB418,Eksplikatsioon!$O419:$AG419),"")),"")</f>
        <v/>
      </c>
      <c r="AM418" s="52" t="str">
        <f>IFERROR(IF($G418=Tabelid!$L$6,$E418*T418,IFERROR($E418*T418/SUM($J418:$AB418)*(Eksplikatsioon!Y419)/SUMPRODUCT($J418:$AB418,Eksplikatsioon!$O419:$AG419),"")),"")</f>
        <v/>
      </c>
      <c r="AN418" s="52" t="str">
        <f>IFERROR(IF($G418=Tabelid!$L$6,$E418*U418,IFERROR($E418*U418/SUM($J418:$AB418)*(Eksplikatsioon!Z419)/SUMPRODUCT($J418:$AB418,Eksplikatsioon!$O419:$AG419),"")),"")</f>
        <v/>
      </c>
      <c r="AO418" s="52" t="str">
        <f>IFERROR(IF($G418=Tabelid!$L$6,$E418*V418,IFERROR($E418*V418/SUM($J418:$AB418)*(Eksplikatsioon!AA419)/SUMPRODUCT($J418:$AB418,Eksplikatsioon!$O419:$AG419),"")),"")</f>
        <v/>
      </c>
      <c r="AP418" s="52" t="str">
        <f>IFERROR(IF($G418=Tabelid!$L$6,$E418*W418,IFERROR($E418*W418/SUM($J418:$AB418)*(Eksplikatsioon!AB419)/SUMPRODUCT($J418:$AB418,Eksplikatsioon!$O419:$AG419),"")),"")</f>
        <v/>
      </c>
      <c r="AQ418" s="52" t="str">
        <f>IFERROR(IF($G418=Tabelid!$L$6,$E418*X418,IFERROR($E418*X418/SUM($J418:$AB418)*(Eksplikatsioon!AC419)/SUMPRODUCT($J418:$AB418,Eksplikatsioon!$O419:$AG419),"")),"")</f>
        <v/>
      </c>
      <c r="AR418" s="52" t="str">
        <f>IFERROR(IF($G418=Tabelid!$L$6,$E418*Y418,IFERROR($E418*Y418/SUM($J418:$AB418)*(Eksplikatsioon!AD419)/SUMPRODUCT($J418:$AB418,Eksplikatsioon!$O419:$AG419),"")),"")</f>
        <v/>
      </c>
      <c r="AS418" s="52" t="str">
        <f>IFERROR(IF($G418=Tabelid!$L$6,$E418*Z418,IFERROR($E418*Z418/SUM($J418:$AB418)*(Eksplikatsioon!AE419)/SUMPRODUCT($J418:$AB418,Eksplikatsioon!$O419:$AG419),"")),"")</f>
        <v/>
      </c>
      <c r="AT418" s="52" t="str">
        <f>IFERROR(IF($G418=Tabelid!$L$6,$E418*AA418,IFERROR($E418*AA418/SUM($J418:$AB418)*(Eksplikatsioon!AF419)/SUMPRODUCT($J418:$AB418,Eksplikatsioon!$O419:$AG419),"")),"")</f>
        <v/>
      </c>
      <c r="AU418" s="52" t="str">
        <f>IFERROR(IF($G418=Tabelid!$L$6,$E418*AB418,IFERROR($E418*AB418/SUM($J418:$AB418)*(Eksplikatsioon!AG419)/SUMPRODUCT($J418:$AB418,Eksplikatsioon!$O419:$AG419),"")),"")</f>
        <v/>
      </c>
    </row>
    <row r="419" spans="1:47" x14ac:dyDescent="0.25">
      <c r="A419" s="38" t="str">
        <f>IF(Eksplikatsioon!A420=0,"",Eksplikatsioon!A420)</f>
        <v/>
      </c>
      <c r="B419" s="38" t="str">
        <f>IF(Eksplikatsioon!B420=0,"",Eksplikatsioon!B420)</f>
        <v/>
      </c>
      <c r="C419" s="38" t="str">
        <f>IF(Eksplikatsioon!C420=0,"",Eksplikatsioon!C420)</f>
        <v/>
      </c>
      <c r="D419" s="38" t="str">
        <f>IF(Eksplikatsioon!D420=0,"",Eksplikatsioon!D420)</f>
        <v/>
      </c>
      <c r="E419" s="38" t="str">
        <f>IF(Eksplikatsioon!F420=0,"",Eksplikatsioon!F420)</f>
        <v/>
      </c>
      <c r="F419" s="38" t="str">
        <f>IF(Eksplikatsioon!H420=0,"",Eksplikatsioon!H420)</f>
        <v/>
      </c>
      <c r="G419" s="38" t="str">
        <f>IF(Eksplikatsioon!J420=0,"",Eksplikatsioon!J420)</f>
        <v/>
      </c>
      <c r="H419" s="38" t="str">
        <f>IF(Eksplikatsioon!K420=0,"",Eksplikatsioon!K420)</f>
        <v/>
      </c>
      <c r="I419" s="38" t="str">
        <f>IF(Eksplikatsioon!L420=0,"",Eksplikatsioon!L420)</f>
        <v/>
      </c>
      <c r="J419" s="52"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52"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52"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52"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52"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52"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52"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52"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52"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52"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52"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52"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52"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52"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52"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52"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52"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52"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52"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52" t="str">
        <f>IFERROR(IF($G419=Tabelid!$L$6,$E419*J419,IFERROR($E419*J419/SUM($J419:$AB419)*(Eksplikatsioon!O420)/SUMPRODUCT($J419:$AB419,Eksplikatsioon!$O420:$AG420),"")),"")</f>
        <v/>
      </c>
      <c r="AD419" s="52" t="str">
        <f>IFERROR(IF($G419=Tabelid!$L$6,$E419*K419,IFERROR($E419*K419/SUM($J419:$AB419)*(Eksplikatsioon!P420)/SUMPRODUCT($J419:$AB419,Eksplikatsioon!$O420:$AG420),"")),"")</f>
        <v/>
      </c>
      <c r="AE419" s="52" t="str">
        <f>IFERROR(IF($G419=Tabelid!$L$6,$E419*L419,IFERROR($E419*L419/SUM($J419:$AB419)*(Eksplikatsioon!Q420)/SUMPRODUCT($J419:$AB419,Eksplikatsioon!$O420:$AG420),"")),"")</f>
        <v/>
      </c>
      <c r="AF419" s="52" t="str">
        <f>IFERROR(IF($G419=Tabelid!$L$6,$E419*M419,IFERROR($E419*M419/SUM($J419:$AB419)*(Eksplikatsioon!R420)/SUMPRODUCT($J419:$AB419,Eksplikatsioon!$O420:$AG420),"")),"")</f>
        <v/>
      </c>
      <c r="AG419" s="52" t="str">
        <f>IFERROR(IF($G419=Tabelid!$L$6,$E419*N419,IFERROR($E419*N419/SUM($J419:$AB419)*(Eksplikatsioon!S420)/SUMPRODUCT($J419:$AB419,Eksplikatsioon!$O420:$AG420),"")),"")</f>
        <v/>
      </c>
      <c r="AH419" s="52" t="str">
        <f>IFERROR(IF($G419=Tabelid!$L$6,$E419*O419,IFERROR($E419*O419/SUM($J419:$AB419)*(Eksplikatsioon!T420)/SUMPRODUCT($J419:$AB419,Eksplikatsioon!$O420:$AG420),"")),"")</f>
        <v/>
      </c>
      <c r="AI419" s="52" t="str">
        <f>IFERROR(IF($G419=Tabelid!$L$6,$E419*P419,IFERROR($E419*P419/SUM($J419:$AB419)*(Eksplikatsioon!U420)/SUMPRODUCT($J419:$AB419,Eksplikatsioon!$O420:$AG420),"")),"")</f>
        <v/>
      </c>
      <c r="AJ419" s="52" t="str">
        <f>IFERROR(IF($G419=Tabelid!$L$6,$E419*Q419,IFERROR($E419*Q419/SUM($J419:$AB419)*(Eksplikatsioon!V420)/SUMPRODUCT($J419:$AB419,Eksplikatsioon!$O420:$AG420),"")),"")</f>
        <v/>
      </c>
      <c r="AK419" s="52" t="str">
        <f>IFERROR(IF($G419=Tabelid!$L$6,$E419*R419,IFERROR($E419*R419/SUM($J419:$AB419)*(Eksplikatsioon!W420)/SUMPRODUCT($J419:$AB419,Eksplikatsioon!$O420:$AG420),"")),"")</f>
        <v/>
      </c>
      <c r="AL419" s="52" t="str">
        <f>IFERROR(IF($G419=Tabelid!$L$6,$E419*S419,IFERROR($E419*S419/SUM($J419:$AB419)*(Eksplikatsioon!X420)/SUMPRODUCT($J419:$AB419,Eksplikatsioon!$O420:$AG420),"")),"")</f>
        <v/>
      </c>
      <c r="AM419" s="52" t="str">
        <f>IFERROR(IF($G419=Tabelid!$L$6,$E419*T419,IFERROR($E419*T419/SUM($J419:$AB419)*(Eksplikatsioon!Y420)/SUMPRODUCT($J419:$AB419,Eksplikatsioon!$O420:$AG420),"")),"")</f>
        <v/>
      </c>
      <c r="AN419" s="52" t="str">
        <f>IFERROR(IF($G419=Tabelid!$L$6,$E419*U419,IFERROR($E419*U419/SUM($J419:$AB419)*(Eksplikatsioon!Z420)/SUMPRODUCT($J419:$AB419,Eksplikatsioon!$O420:$AG420),"")),"")</f>
        <v/>
      </c>
      <c r="AO419" s="52" t="str">
        <f>IFERROR(IF($G419=Tabelid!$L$6,$E419*V419,IFERROR($E419*V419/SUM($J419:$AB419)*(Eksplikatsioon!AA420)/SUMPRODUCT($J419:$AB419,Eksplikatsioon!$O420:$AG420),"")),"")</f>
        <v/>
      </c>
      <c r="AP419" s="52" t="str">
        <f>IFERROR(IF($G419=Tabelid!$L$6,$E419*W419,IFERROR($E419*W419/SUM($J419:$AB419)*(Eksplikatsioon!AB420)/SUMPRODUCT($J419:$AB419,Eksplikatsioon!$O420:$AG420),"")),"")</f>
        <v/>
      </c>
      <c r="AQ419" s="52" t="str">
        <f>IFERROR(IF($G419=Tabelid!$L$6,$E419*X419,IFERROR($E419*X419/SUM($J419:$AB419)*(Eksplikatsioon!AC420)/SUMPRODUCT($J419:$AB419,Eksplikatsioon!$O420:$AG420),"")),"")</f>
        <v/>
      </c>
      <c r="AR419" s="52" t="str">
        <f>IFERROR(IF($G419=Tabelid!$L$6,$E419*Y419,IFERROR($E419*Y419/SUM($J419:$AB419)*(Eksplikatsioon!AD420)/SUMPRODUCT($J419:$AB419,Eksplikatsioon!$O420:$AG420),"")),"")</f>
        <v/>
      </c>
      <c r="AS419" s="52" t="str">
        <f>IFERROR(IF($G419=Tabelid!$L$6,$E419*Z419,IFERROR($E419*Z419/SUM($J419:$AB419)*(Eksplikatsioon!AE420)/SUMPRODUCT($J419:$AB419,Eksplikatsioon!$O420:$AG420),"")),"")</f>
        <v/>
      </c>
      <c r="AT419" s="52" t="str">
        <f>IFERROR(IF($G419=Tabelid!$L$6,$E419*AA419,IFERROR($E419*AA419/SUM($J419:$AB419)*(Eksplikatsioon!AF420)/SUMPRODUCT($J419:$AB419,Eksplikatsioon!$O420:$AG420),"")),"")</f>
        <v/>
      </c>
      <c r="AU419" s="52" t="str">
        <f>IFERROR(IF($G419=Tabelid!$L$6,$E419*AB419,IFERROR($E419*AB419/SUM($J419:$AB419)*(Eksplikatsioon!AG420)/SUMPRODUCT($J419:$AB419,Eksplikatsioon!$O420:$AG420),"")),"")</f>
        <v/>
      </c>
    </row>
    <row r="420" spans="1:47" x14ac:dyDescent="0.25">
      <c r="A420" s="38" t="str">
        <f>IF(Eksplikatsioon!A421=0,"",Eksplikatsioon!A421)</f>
        <v/>
      </c>
      <c r="B420" s="38" t="str">
        <f>IF(Eksplikatsioon!B421=0,"",Eksplikatsioon!B421)</f>
        <v/>
      </c>
      <c r="C420" s="38" t="str">
        <f>IF(Eksplikatsioon!C421=0,"",Eksplikatsioon!C421)</f>
        <v/>
      </c>
      <c r="D420" s="38" t="str">
        <f>IF(Eksplikatsioon!D421=0,"",Eksplikatsioon!D421)</f>
        <v/>
      </c>
      <c r="E420" s="38" t="str">
        <f>IF(Eksplikatsioon!F421=0,"",Eksplikatsioon!F421)</f>
        <v/>
      </c>
      <c r="F420" s="38" t="str">
        <f>IF(Eksplikatsioon!H421=0,"",Eksplikatsioon!H421)</f>
        <v/>
      </c>
      <c r="G420" s="38" t="str">
        <f>IF(Eksplikatsioon!J421=0,"",Eksplikatsioon!J421)</f>
        <v/>
      </c>
      <c r="H420" s="38" t="str">
        <f>IF(Eksplikatsioon!K421=0,"",Eksplikatsioon!K421)</f>
        <v/>
      </c>
      <c r="I420" s="38" t="str">
        <f>IF(Eksplikatsioon!L421=0,"",Eksplikatsioon!L421)</f>
        <v/>
      </c>
      <c r="J420" s="52"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52"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52"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52"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52"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52"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52"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52"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52"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52"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52"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52"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52"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52"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52"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52"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52"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52"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52"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52" t="str">
        <f>IFERROR(IF($G420=Tabelid!$L$6,$E420*J420,IFERROR($E420*J420/SUM($J420:$AB420)*(Eksplikatsioon!O421)/SUMPRODUCT($J420:$AB420,Eksplikatsioon!$O421:$AG421),"")),"")</f>
        <v/>
      </c>
      <c r="AD420" s="52" t="str">
        <f>IFERROR(IF($G420=Tabelid!$L$6,$E420*K420,IFERROR($E420*K420/SUM($J420:$AB420)*(Eksplikatsioon!P421)/SUMPRODUCT($J420:$AB420,Eksplikatsioon!$O421:$AG421),"")),"")</f>
        <v/>
      </c>
      <c r="AE420" s="52" t="str">
        <f>IFERROR(IF($G420=Tabelid!$L$6,$E420*L420,IFERROR($E420*L420/SUM($J420:$AB420)*(Eksplikatsioon!Q421)/SUMPRODUCT($J420:$AB420,Eksplikatsioon!$O421:$AG421),"")),"")</f>
        <v/>
      </c>
      <c r="AF420" s="52" t="str">
        <f>IFERROR(IF($G420=Tabelid!$L$6,$E420*M420,IFERROR($E420*M420/SUM($J420:$AB420)*(Eksplikatsioon!R421)/SUMPRODUCT($J420:$AB420,Eksplikatsioon!$O421:$AG421),"")),"")</f>
        <v/>
      </c>
      <c r="AG420" s="52" t="str">
        <f>IFERROR(IF($G420=Tabelid!$L$6,$E420*N420,IFERROR($E420*N420/SUM($J420:$AB420)*(Eksplikatsioon!S421)/SUMPRODUCT($J420:$AB420,Eksplikatsioon!$O421:$AG421),"")),"")</f>
        <v/>
      </c>
      <c r="AH420" s="52" t="str">
        <f>IFERROR(IF($G420=Tabelid!$L$6,$E420*O420,IFERROR($E420*O420/SUM($J420:$AB420)*(Eksplikatsioon!T421)/SUMPRODUCT($J420:$AB420,Eksplikatsioon!$O421:$AG421),"")),"")</f>
        <v/>
      </c>
      <c r="AI420" s="52" t="str">
        <f>IFERROR(IF($G420=Tabelid!$L$6,$E420*P420,IFERROR($E420*P420/SUM($J420:$AB420)*(Eksplikatsioon!U421)/SUMPRODUCT($J420:$AB420,Eksplikatsioon!$O421:$AG421),"")),"")</f>
        <v/>
      </c>
      <c r="AJ420" s="52" t="str">
        <f>IFERROR(IF($G420=Tabelid!$L$6,$E420*Q420,IFERROR($E420*Q420/SUM($J420:$AB420)*(Eksplikatsioon!V421)/SUMPRODUCT($J420:$AB420,Eksplikatsioon!$O421:$AG421),"")),"")</f>
        <v/>
      </c>
      <c r="AK420" s="52" t="str">
        <f>IFERROR(IF($G420=Tabelid!$L$6,$E420*R420,IFERROR($E420*R420/SUM($J420:$AB420)*(Eksplikatsioon!W421)/SUMPRODUCT($J420:$AB420,Eksplikatsioon!$O421:$AG421),"")),"")</f>
        <v/>
      </c>
      <c r="AL420" s="52" t="str">
        <f>IFERROR(IF($G420=Tabelid!$L$6,$E420*S420,IFERROR($E420*S420/SUM($J420:$AB420)*(Eksplikatsioon!X421)/SUMPRODUCT($J420:$AB420,Eksplikatsioon!$O421:$AG421),"")),"")</f>
        <v/>
      </c>
      <c r="AM420" s="52" t="str">
        <f>IFERROR(IF($G420=Tabelid!$L$6,$E420*T420,IFERROR($E420*T420/SUM($J420:$AB420)*(Eksplikatsioon!Y421)/SUMPRODUCT($J420:$AB420,Eksplikatsioon!$O421:$AG421),"")),"")</f>
        <v/>
      </c>
      <c r="AN420" s="52" t="str">
        <f>IFERROR(IF($G420=Tabelid!$L$6,$E420*U420,IFERROR($E420*U420/SUM($J420:$AB420)*(Eksplikatsioon!Z421)/SUMPRODUCT($J420:$AB420,Eksplikatsioon!$O421:$AG421),"")),"")</f>
        <v/>
      </c>
      <c r="AO420" s="52" t="str">
        <f>IFERROR(IF($G420=Tabelid!$L$6,$E420*V420,IFERROR($E420*V420/SUM($J420:$AB420)*(Eksplikatsioon!AA421)/SUMPRODUCT($J420:$AB420,Eksplikatsioon!$O421:$AG421),"")),"")</f>
        <v/>
      </c>
      <c r="AP420" s="52" t="str">
        <f>IFERROR(IF($G420=Tabelid!$L$6,$E420*W420,IFERROR($E420*W420/SUM($J420:$AB420)*(Eksplikatsioon!AB421)/SUMPRODUCT($J420:$AB420,Eksplikatsioon!$O421:$AG421),"")),"")</f>
        <v/>
      </c>
      <c r="AQ420" s="52" t="str">
        <f>IFERROR(IF($G420=Tabelid!$L$6,$E420*X420,IFERROR($E420*X420/SUM($J420:$AB420)*(Eksplikatsioon!AC421)/SUMPRODUCT($J420:$AB420,Eksplikatsioon!$O421:$AG421),"")),"")</f>
        <v/>
      </c>
      <c r="AR420" s="52" t="str">
        <f>IFERROR(IF($G420=Tabelid!$L$6,$E420*Y420,IFERROR($E420*Y420/SUM($J420:$AB420)*(Eksplikatsioon!AD421)/SUMPRODUCT($J420:$AB420,Eksplikatsioon!$O421:$AG421),"")),"")</f>
        <v/>
      </c>
      <c r="AS420" s="52" t="str">
        <f>IFERROR(IF($G420=Tabelid!$L$6,$E420*Z420,IFERROR($E420*Z420/SUM($J420:$AB420)*(Eksplikatsioon!AE421)/SUMPRODUCT($J420:$AB420,Eksplikatsioon!$O421:$AG421),"")),"")</f>
        <v/>
      </c>
      <c r="AT420" s="52" t="str">
        <f>IFERROR(IF($G420=Tabelid!$L$6,$E420*AA420,IFERROR($E420*AA420/SUM($J420:$AB420)*(Eksplikatsioon!AF421)/SUMPRODUCT($J420:$AB420,Eksplikatsioon!$O421:$AG421),"")),"")</f>
        <v/>
      </c>
      <c r="AU420" s="52" t="str">
        <f>IFERROR(IF($G420=Tabelid!$L$6,$E420*AB420,IFERROR($E420*AB420/SUM($J420:$AB420)*(Eksplikatsioon!AG421)/SUMPRODUCT($J420:$AB420,Eksplikatsioon!$O421:$AG421),"")),"")</f>
        <v/>
      </c>
    </row>
    <row r="421" spans="1:47" x14ac:dyDescent="0.25">
      <c r="A421" s="38" t="str">
        <f>IF(Eksplikatsioon!A422=0,"",Eksplikatsioon!A422)</f>
        <v/>
      </c>
      <c r="B421" s="38" t="str">
        <f>IF(Eksplikatsioon!B422=0,"",Eksplikatsioon!B422)</f>
        <v/>
      </c>
      <c r="C421" s="38" t="str">
        <f>IF(Eksplikatsioon!C422=0,"",Eksplikatsioon!C422)</f>
        <v/>
      </c>
      <c r="D421" s="38" t="str">
        <f>IF(Eksplikatsioon!D422=0,"",Eksplikatsioon!D422)</f>
        <v/>
      </c>
      <c r="E421" s="38" t="str">
        <f>IF(Eksplikatsioon!F422=0,"",Eksplikatsioon!F422)</f>
        <v/>
      </c>
      <c r="F421" s="38" t="str">
        <f>IF(Eksplikatsioon!H422=0,"",Eksplikatsioon!H422)</f>
        <v/>
      </c>
      <c r="G421" s="38" t="str">
        <f>IF(Eksplikatsioon!J422=0,"",Eksplikatsioon!J422)</f>
        <v/>
      </c>
      <c r="H421" s="38" t="str">
        <f>IF(Eksplikatsioon!K422=0,"",Eksplikatsioon!K422)</f>
        <v/>
      </c>
      <c r="I421" s="38" t="str">
        <f>IF(Eksplikatsioon!L422=0,"",Eksplikatsioon!L422)</f>
        <v/>
      </c>
      <c r="J421" s="52"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52"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52"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52"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52"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52"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52"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52"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52"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52"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52"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52"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52"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52"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52"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52"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52"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52"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52"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52" t="str">
        <f>IFERROR(IF($G421=Tabelid!$L$6,$E421*J421,IFERROR($E421*J421/SUM($J421:$AB421)*(Eksplikatsioon!O422)/SUMPRODUCT($J421:$AB421,Eksplikatsioon!$O422:$AG422),"")),"")</f>
        <v/>
      </c>
      <c r="AD421" s="52" t="str">
        <f>IFERROR(IF($G421=Tabelid!$L$6,$E421*K421,IFERROR($E421*K421/SUM($J421:$AB421)*(Eksplikatsioon!P422)/SUMPRODUCT($J421:$AB421,Eksplikatsioon!$O422:$AG422),"")),"")</f>
        <v/>
      </c>
      <c r="AE421" s="52" t="str">
        <f>IFERROR(IF($G421=Tabelid!$L$6,$E421*L421,IFERROR($E421*L421/SUM($J421:$AB421)*(Eksplikatsioon!Q422)/SUMPRODUCT($J421:$AB421,Eksplikatsioon!$O422:$AG422),"")),"")</f>
        <v/>
      </c>
      <c r="AF421" s="52" t="str">
        <f>IFERROR(IF($G421=Tabelid!$L$6,$E421*M421,IFERROR($E421*M421/SUM($J421:$AB421)*(Eksplikatsioon!R422)/SUMPRODUCT($J421:$AB421,Eksplikatsioon!$O422:$AG422),"")),"")</f>
        <v/>
      </c>
      <c r="AG421" s="52" t="str">
        <f>IFERROR(IF($G421=Tabelid!$L$6,$E421*N421,IFERROR($E421*N421/SUM($J421:$AB421)*(Eksplikatsioon!S422)/SUMPRODUCT($J421:$AB421,Eksplikatsioon!$O422:$AG422),"")),"")</f>
        <v/>
      </c>
      <c r="AH421" s="52" t="str">
        <f>IFERROR(IF($G421=Tabelid!$L$6,$E421*O421,IFERROR($E421*O421/SUM($J421:$AB421)*(Eksplikatsioon!T422)/SUMPRODUCT($J421:$AB421,Eksplikatsioon!$O422:$AG422),"")),"")</f>
        <v/>
      </c>
      <c r="AI421" s="52" t="str">
        <f>IFERROR(IF($G421=Tabelid!$L$6,$E421*P421,IFERROR($E421*P421/SUM($J421:$AB421)*(Eksplikatsioon!U422)/SUMPRODUCT($J421:$AB421,Eksplikatsioon!$O422:$AG422),"")),"")</f>
        <v/>
      </c>
      <c r="AJ421" s="52" t="str">
        <f>IFERROR(IF($G421=Tabelid!$L$6,$E421*Q421,IFERROR($E421*Q421/SUM($J421:$AB421)*(Eksplikatsioon!V422)/SUMPRODUCT($J421:$AB421,Eksplikatsioon!$O422:$AG422),"")),"")</f>
        <v/>
      </c>
      <c r="AK421" s="52" t="str">
        <f>IFERROR(IF($G421=Tabelid!$L$6,$E421*R421,IFERROR($E421*R421/SUM($J421:$AB421)*(Eksplikatsioon!W422)/SUMPRODUCT($J421:$AB421,Eksplikatsioon!$O422:$AG422),"")),"")</f>
        <v/>
      </c>
      <c r="AL421" s="52" t="str">
        <f>IFERROR(IF($G421=Tabelid!$L$6,$E421*S421,IFERROR($E421*S421/SUM($J421:$AB421)*(Eksplikatsioon!X422)/SUMPRODUCT($J421:$AB421,Eksplikatsioon!$O422:$AG422),"")),"")</f>
        <v/>
      </c>
      <c r="AM421" s="52" t="str">
        <f>IFERROR(IF($G421=Tabelid!$L$6,$E421*T421,IFERROR($E421*T421/SUM($J421:$AB421)*(Eksplikatsioon!Y422)/SUMPRODUCT($J421:$AB421,Eksplikatsioon!$O422:$AG422),"")),"")</f>
        <v/>
      </c>
      <c r="AN421" s="52" t="str">
        <f>IFERROR(IF($G421=Tabelid!$L$6,$E421*U421,IFERROR($E421*U421/SUM($J421:$AB421)*(Eksplikatsioon!Z422)/SUMPRODUCT($J421:$AB421,Eksplikatsioon!$O422:$AG422),"")),"")</f>
        <v/>
      </c>
      <c r="AO421" s="52" t="str">
        <f>IFERROR(IF($G421=Tabelid!$L$6,$E421*V421,IFERROR($E421*V421/SUM($J421:$AB421)*(Eksplikatsioon!AA422)/SUMPRODUCT($J421:$AB421,Eksplikatsioon!$O422:$AG422),"")),"")</f>
        <v/>
      </c>
      <c r="AP421" s="52" t="str">
        <f>IFERROR(IF($G421=Tabelid!$L$6,$E421*W421,IFERROR($E421*W421/SUM($J421:$AB421)*(Eksplikatsioon!AB422)/SUMPRODUCT($J421:$AB421,Eksplikatsioon!$O422:$AG422),"")),"")</f>
        <v/>
      </c>
      <c r="AQ421" s="52" t="str">
        <f>IFERROR(IF($G421=Tabelid!$L$6,$E421*X421,IFERROR($E421*X421/SUM($J421:$AB421)*(Eksplikatsioon!AC422)/SUMPRODUCT($J421:$AB421,Eksplikatsioon!$O422:$AG422),"")),"")</f>
        <v/>
      </c>
      <c r="AR421" s="52" t="str">
        <f>IFERROR(IF($G421=Tabelid!$L$6,$E421*Y421,IFERROR($E421*Y421/SUM($J421:$AB421)*(Eksplikatsioon!AD422)/SUMPRODUCT($J421:$AB421,Eksplikatsioon!$O422:$AG422),"")),"")</f>
        <v/>
      </c>
      <c r="AS421" s="52" t="str">
        <f>IFERROR(IF($G421=Tabelid!$L$6,$E421*Z421,IFERROR($E421*Z421/SUM($J421:$AB421)*(Eksplikatsioon!AE422)/SUMPRODUCT($J421:$AB421,Eksplikatsioon!$O422:$AG422),"")),"")</f>
        <v/>
      </c>
      <c r="AT421" s="52" t="str">
        <f>IFERROR(IF($G421=Tabelid!$L$6,$E421*AA421,IFERROR($E421*AA421/SUM($J421:$AB421)*(Eksplikatsioon!AF422)/SUMPRODUCT($J421:$AB421,Eksplikatsioon!$O422:$AG422),"")),"")</f>
        <v/>
      </c>
      <c r="AU421" s="52" t="str">
        <f>IFERROR(IF($G421=Tabelid!$L$6,$E421*AB421,IFERROR($E421*AB421/SUM($J421:$AB421)*(Eksplikatsioon!AG422)/SUMPRODUCT($J421:$AB421,Eksplikatsioon!$O422:$AG422),"")),"")</f>
        <v/>
      </c>
    </row>
    <row r="422" spans="1:47" x14ac:dyDescent="0.25">
      <c r="A422" s="38" t="str">
        <f>IF(Eksplikatsioon!A423=0,"",Eksplikatsioon!A423)</f>
        <v/>
      </c>
      <c r="B422" s="38" t="str">
        <f>IF(Eksplikatsioon!B423=0,"",Eksplikatsioon!B423)</f>
        <v/>
      </c>
      <c r="C422" s="38" t="str">
        <f>IF(Eksplikatsioon!C423=0,"",Eksplikatsioon!C423)</f>
        <v/>
      </c>
      <c r="D422" s="38" t="str">
        <f>IF(Eksplikatsioon!D423=0,"",Eksplikatsioon!D423)</f>
        <v/>
      </c>
      <c r="E422" s="38" t="str">
        <f>IF(Eksplikatsioon!F423=0,"",Eksplikatsioon!F423)</f>
        <v/>
      </c>
      <c r="F422" s="38" t="str">
        <f>IF(Eksplikatsioon!H423=0,"",Eksplikatsioon!H423)</f>
        <v/>
      </c>
      <c r="G422" s="38" t="str">
        <f>IF(Eksplikatsioon!J423=0,"",Eksplikatsioon!J423)</f>
        <v/>
      </c>
      <c r="H422" s="38" t="str">
        <f>IF(Eksplikatsioon!K423=0,"",Eksplikatsioon!K423)</f>
        <v/>
      </c>
      <c r="I422" s="38" t="str">
        <f>IF(Eksplikatsioon!L423=0,"",Eksplikatsioon!L423)</f>
        <v/>
      </c>
      <c r="J422" s="52"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52"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52"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52"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52"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52"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52"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52"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52"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52"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52"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52"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52"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52"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52"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52"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52"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52"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52"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52" t="str">
        <f>IFERROR(IF($G422=Tabelid!$L$6,$E422*J422,IFERROR($E422*J422/SUM($J422:$AB422)*(Eksplikatsioon!O423)/SUMPRODUCT($J422:$AB422,Eksplikatsioon!$O423:$AG423),"")),"")</f>
        <v/>
      </c>
      <c r="AD422" s="52" t="str">
        <f>IFERROR(IF($G422=Tabelid!$L$6,$E422*K422,IFERROR($E422*K422/SUM($J422:$AB422)*(Eksplikatsioon!P423)/SUMPRODUCT($J422:$AB422,Eksplikatsioon!$O423:$AG423),"")),"")</f>
        <v/>
      </c>
      <c r="AE422" s="52" t="str">
        <f>IFERROR(IF($G422=Tabelid!$L$6,$E422*L422,IFERROR($E422*L422/SUM($J422:$AB422)*(Eksplikatsioon!Q423)/SUMPRODUCT($J422:$AB422,Eksplikatsioon!$O423:$AG423),"")),"")</f>
        <v/>
      </c>
      <c r="AF422" s="52" t="str">
        <f>IFERROR(IF($G422=Tabelid!$L$6,$E422*M422,IFERROR($E422*M422/SUM($J422:$AB422)*(Eksplikatsioon!R423)/SUMPRODUCT($J422:$AB422,Eksplikatsioon!$O423:$AG423),"")),"")</f>
        <v/>
      </c>
      <c r="AG422" s="52" t="str">
        <f>IFERROR(IF($G422=Tabelid!$L$6,$E422*N422,IFERROR($E422*N422/SUM($J422:$AB422)*(Eksplikatsioon!S423)/SUMPRODUCT($J422:$AB422,Eksplikatsioon!$O423:$AG423),"")),"")</f>
        <v/>
      </c>
      <c r="AH422" s="52" t="str">
        <f>IFERROR(IF($G422=Tabelid!$L$6,$E422*O422,IFERROR($E422*O422/SUM($J422:$AB422)*(Eksplikatsioon!T423)/SUMPRODUCT($J422:$AB422,Eksplikatsioon!$O423:$AG423),"")),"")</f>
        <v/>
      </c>
      <c r="AI422" s="52" t="str">
        <f>IFERROR(IF($G422=Tabelid!$L$6,$E422*P422,IFERROR($E422*P422/SUM($J422:$AB422)*(Eksplikatsioon!U423)/SUMPRODUCT($J422:$AB422,Eksplikatsioon!$O423:$AG423),"")),"")</f>
        <v/>
      </c>
      <c r="AJ422" s="52" t="str">
        <f>IFERROR(IF($G422=Tabelid!$L$6,$E422*Q422,IFERROR($E422*Q422/SUM($J422:$AB422)*(Eksplikatsioon!V423)/SUMPRODUCT($J422:$AB422,Eksplikatsioon!$O423:$AG423),"")),"")</f>
        <v/>
      </c>
      <c r="AK422" s="52" t="str">
        <f>IFERROR(IF($G422=Tabelid!$L$6,$E422*R422,IFERROR($E422*R422/SUM($J422:$AB422)*(Eksplikatsioon!W423)/SUMPRODUCT($J422:$AB422,Eksplikatsioon!$O423:$AG423),"")),"")</f>
        <v/>
      </c>
      <c r="AL422" s="52" t="str">
        <f>IFERROR(IF($G422=Tabelid!$L$6,$E422*S422,IFERROR($E422*S422/SUM($J422:$AB422)*(Eksplikatsioon!X423)/SUMPRODUCT($J422:$AB422,Eksplikatsioon!$O423:$AG423),"")),"")</f>
        <v/>
      </c>
      <c r="AM422" s="52" t="str">
        <f>IFERROR(IF($G422=Tabelid!$L$6,$E422*T422,IFERROR($E422*T422/SUM($J422:$AB422)*(Eksplikatsioon!Y423)/SUMPRODUCT($J422:$AB422,Eksplikatsioon!$O423:$AG423),"")),"")</f>
        <v/>
      </c>
      <c r="AN422" s="52" t="str">
        <f>IFERROR(IF($G422=Tabelid!$L$6,$E422*U422,IFERROR($E422*U422/SUM($J422:$AB422)*(Eksplikatsioon!Z423)/SUMPRODUCT($J422:$AB422,Eksplikatsioon!$O423:$AG423),"")),"")</f>
        <v/>
      </c>
      <c r="AO422" s="52" t="str">
        <f>IFERROR(IF($G422=Tabelid!$L$6,$E422*V422,IFERROR($E422*V422/SUM($J422:$AB422)*(Eksplikatsioon!AA423)/SUMPRODUCT($J422:$AB422,Eksplikatsioon!$O423:$AG423),"")),"")</f>
        <v/>
      </c>
      <c r="AP422" s="52" t="str">
        <f>IFERROR(IF($G422=Tabelid!$L$6,$E422*W422,IFERROR($E422*W422/SUM($J422:$AB422)*(Eksplikatsioon!AB423)/SUMPRODUCT($J422:$AB422,Eksplikatsioon!$O423:$AG423),"")),"")</f>
        <v/>
      </c>
      <c r="AQ422" s="52" t="str">
        <f>IFERROR(IF($G422=Tabelid!$L$6,$E422*X422,IFERROR($E422*X422/SUM($J422:$AB422)*(Eksplikatsioon!AC423)/SUMPRODUCT($J422:$AB422,Eksplikatsioon!$O423:$AG423),"")),"")</f>
        <v/>
      </c>
      <c r="AR422" s="52" t="str">
        <f>IFERROR(IF($G422=Tabelid!$L$6,$E422*Y422,IFERROR($E422*Y422/SUM($J422:$AB422)*(Eksplikatsioon!AD423)/SUMPRODUCT($J422:$AB422,Eksplikatsioon!$O423:$AG423),"")),"")</f>
        <v/>
      </c>
      <c r="AS422" s="52" t="str">
        <f>IFERROR(IF($G422=Tabelid!$L$6,$E422*Z422,IFERROR($E422*Z422/SUM($J422:$AB422)*(Eksplikatsioon!AE423)/SUMPRODUCT($J422:$AB422,Eksplikatsioon!$O423:$AG423),"")),"")</f>
        <v/>
      </c>
      <c r="AT422" s="52" t="str">
        <f>IFERROR(IF($G422=Tabelid!$L$6,$E422*AA422,IFERROR($E422*AA422/SUM($J422:$AB422)*(Eksplikatsioon!AF423)/SUMPRODUCT($J422:$AB422,Eksplikatsioon!$O423:$AG423),"")),"")</f>
        <v/>
      </c>
      <c r="AU422" s="52" t="str">
        <f>IFERROR(IF($G422=Tabelid!$L$6,$E422*AB422,IFERROR($E422*AB422/SUM($J422:$AB422)*(Eksplikatsioon!AG423)/SUMPRODUCT($J422:$AB422,Eksplikatsioon!$O423:$AG423),"")),"")</f>
        <v/>
      </c>
    </row>
    <row r="423" spans="1:47" x14ac:dyDescent="0.25">
      <c r="A423" s="38" t="str">
        <f>IF(Eksplikatsioon!A424=0,"",Eksplikatsioon!A424)</f>
        <v/>
      </c>
      <c r="B423" s="38" t="str">
        <f>IF(Eksplikatsioon!B424=0,"",Eksplikatsioon!B424)</f>
        <v/>
      </c>
      <c r="C423" s="38" t="str">
        <f>IF(Eksplikatsioon!C424=0,"",Eksplikatsioon!C424)</f>
        <v/>
      </c>
      <c r="D423" s="38" t="str">
        <f>IF(Eksplikatsioon!D424=0,"",Eksplikatsioon!D424)</f>
        <v/>
      </c>
      <c r="E423" s="38" t="str">
        <f>IF(Eksplikatsioon!F424=0,"",Eksplikatsioon!F424)</f>
        <v/>
      </c>
      <c r="F423" s="38" t="str">
        <f>IF(Eksplikatsioon!H424=0,"",Eksplikatsioon!H424)</f>
        <v/>
      </c>
      <c r="G423" s="38" t="str">
        <f>IF(Eksplikatsioon!J424=0,"",Eksplikatsioon!J424)</f>
        <v/>
      </c>
      <c r="H423" s="38" t="str">
        <f>IF(Eksplikatsioon!K424=0,"",Eksplikatsioon!K424)</f>
        <v/>
      </c>
      <c r="I423" s="38" t="str">
        <f>IF(Eksplikatsioon!L424=0,"",Eksplikatsioon!L424)</f>
        <v/>
      </c>
      <c r="J423" s="52"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52"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52"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52"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52"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52"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52"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52"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52"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52"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52"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52"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52"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52"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52"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52"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52"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52"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52"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52" t="str">
        <f>IFERROR(IF($G423=Tabelid!$L$6,$E423*J423,IFERROR($E423*J423/SUM($J423:$AB423)*(Eksplikatsioon!O424)/SUMPRODUCT($J423:$AB423,Eksplikatsioon!$O424:$AG424),"")),"")</f>
        <v/>
      </c>
      <c r="AD423" s="52" t="str">
        <f>IFERROR(IF($G423=Tabelid!$L$6,$E423*K423,IFERROR($E423*K423/SUM($J423:$AB423)*(Eksplikatsioon!P424)/SUMPRODUCT($J423:$AB423,Eksplikatsioon!$O424:$AG424),"")),"")</f>
        <v/>
      </c>
      <c r="AE423" s="52" t="str">
        <f>IFERROR(IF($G423=Tabelid!$L$6,$E423*L423,IFERROR($E423*L423/SUM($J423:$AB423)*(Eksplikatsioon!Q424)/SUMPRODUCT($J423:$AB423,Eksplikatsioon!$O424:$AG424),"")),"")</f>
        <v/>
      </c>
      <c r="AF423" s="52" t="str">
        <f>IFERROR(IF($G423=Tabelid!$L$6,$E423*M423,IFERROR($E423*M423/SUM($J423:$AB423)*(Eksplikatsioon!R424)/SUMPRODUCT($J423:$AB423,Eksplikatsioon!$O424:$AG424),"")),"")</f>
        <v/>
      </c>
      <c r="AG423" s="52" t="str">
        <f>IFERROR(IF($G423=Tabelid!$L$6,$E423*N423,IFERROR($E423*N423/SUM($J423:$AB423)*(Eksplikatsioon!S424)/SUMPRODUCT($J423:$AB423,Eksplikatsioon!$O424:$AG424),"")),"")</f>
        <v/>
      </c>
      <c r="AH423" s="52" t="str">
        <f>IFERROR(IF($G423=Tabelid!$L$6,$E423*O423,IFERROR($E423*O423/SUM($J423:$AB423)*(Eksplikatsioon!T424)/SUMPRODUCT($J423:$AB423,Eksplikatsioon!$O424:$AG424),"")),"")</f>
        <v/>
      </c>
      <c r="AI423" s="52" t="str">
        <f>IFERROR(IF($G423=Tabelid!$L$6,$E423*P423,IFERROR($E423*P423/SUM($J423:$AB423)*(Eksplikatsioon!U424)/SUMPRODUCT($J423:$AB423,Eksplikatsioon!$O424:$AG424),"")),"")</f>
        <v/>
      </c>
      <c r="AJ423" s="52" t="str">
        <f>IFERROR(IF($G423=Tabelid!$L$6,$E423*Q423,IFERROR($E423*Q423/SUM($J423:$AB423)*(Eksplikatsioon!V424)/SUMPRODUCT($J423:$AB423,Eksplikatsioon!$O424:$AG424),"")),"")</f>
        <v/>
      </c>
      <c r="AK423" s="52" t="str">
        <f>IFERROR(IF($G423=Tabelid!$L$6,$E423*R423,IFERROR($E423*R423/SUM($J423:$AB423)*(Eksplikatsioon!W424)/SUMPRODUCT($J423:$AB423,Eksplikatsioon!$O424:$AG424),"")),"")</f>
        <v/>
      </c>
      <c r="AL423" s="52" t="str">
        <f>IFERROR(IF($G423=Tabelid!$L$6,$E423*S423,IFERROR($E423*S423/SUM($J423:$AB423)*(Eksplikatsioon!X424)/SUMPRODUCT($J423:$AB423,Eksplikatsioon!$O424:$AG424),"")),"")</f>
        <v/>
      </c>
      <c r="AM423" s="52" t="str">
        <f>IFERROR(IF($G423=Tabelid!$L$6,$E423*T423,IFERROR($E423*T423/SUM($J423:$AB423)*(Eksplikatsioon!Y424)/SUMPRODUCT($J423:$AB423,Eksplikatsioon!$O424:$AG424),"")),"")</f>
        <v/>
      </c>
      <c r="AN423" s="52" t="str">
        <f>IFERROR(IF($G423=Tabelid!$L$6,$E423*U423,IFERROR($E423*U423/SUM($J423:$AB423)*(Eksplikatsioon!Z424)/SUMPRODUCT($J423:$AB423,Eksplikatsioon!$O424:$AG424),"")),"")</f>
        <v/>
      </c>
      <c r="AO423" s="52" t="str">
        <f>IFERROR(IF($G423=Tabelid!$L$6,$E423*V423,IFERROR($E423*V423/SUM($J423:$AB423)*(Eksplikatsioon!AA424)/SUMPRODUCT($J423:$AB423,Eksplikatsioon!$O424:$AG424),"")),"")</f>
        <v/>
      </c>
      <c r="AP423" s="52" t="str">
        <f>IFERROR(IF($G423=Tabelid!$L$6,$E423*W423,IFERROR($E423*W423/SUM($J423:$AB423)*(Eksplikatsioon!AB424)/SUMPRODUCT($J423:$AB423,Eksplikatsioon!$O424:$AG424),"")),"")</f>
        <v/>
      </c>
      <c r="AQ423" s="52" t="str">
        <f>IFERROR(IF($G423=Tabelid!$L$6,$E423*X423,IFERROR($E423*X423/SUM($J423:$AB423)*(Eksplikatsioon!AC424)/SUMPRODUCT($J423:$AB423,Eksplikatsioon!$O424:$AG424),"")),"")</f>
        <v/>
      </c>
      <c r="AR423" s="52" t="str">
        <f>IFERROR(IF($G423=Tabelid!$L$6,$E423*Y423,IFERROR($E423*Y423/SUM($J423:$AB423)*(Eksplikatsioon!AD424)/SUMPRODUCT($J423:$AB423,Eksplikatsioon!$O424:$AG424),"")),"")</f>
        <v/>
      </c>
      <c r="AS423" s="52" t="str">
        <f>IFERROR(IF($G423=Tabelid!$L$6,$E423*Z423,IFERROR($E423*Z423/SUM($J423:$AB423)*(Eksplikatsioon!AE424)/SUMPRODUCT($J423:$AB423,Eksplikatsioon!$O424:$AG424),"")),"")</f>
        <v/>
      </c>
      <c r="AT423" s="52" t="str">
        <f>IFERROR(IF($G423=Tabelid!$L$6,$E423*AA423,IFERROR($E423*AA423/SUM($J423:$AB423)*(Eksplikatsioon!AF424)/SUMPRODUCT($J423:$AB423,Eksplikatsioon!$O424:$AG424),"")),"")</f>
        <v/>
      </c>
      <c r="AU423" s="52" t="str">
        <f>IFERROR(IF($G423=Tabelid!$L$6,$E423*AB423,IFERROR($E423*AB423/SUM($J423:$AB423)*(Eksplikatsioon!AG424)/SUMPRODUCT($J423:$AB423,Eksplikatsioon!$O424:$AG424),"")),"")</f>
        <v/>
      </c>
    </row>
    <row r="424" spans="1:47" x14ac:dyDescent="0.25">
      <c r="A424" s="38" t="str">
        <f>IF(Eksplikatsioon!A425=0,"",Eksplikatsioon!A425)</f>
        <v/>
      </c>
      <c r="B424" s="38" t="str">
        <f>IF(Eksplikatsioon!B425=0,"",Eksplikatsioon!B425)</f>
        <v/>
      </c>
      <c r="C424" s="38" t="str">
        <f>IF(Eksplikatsioon!C425=0,"",Eksplikatsioon!C425)</f>
        <v/>
      </c>
      <c r="D424" s="38" t="str">
        <f>IF(Eksplikatsioon!D425=0,"",Eksplikatsioon!D425)</f>
        <v/>
      </c>
      <c r="E424" s="38" t="str">
        <f>IF(Eksplikatsioon!F425=0,"",Eksplikatsioon!F425)</f>
        <v/>
      </c>
      <c r="F424" s="38" t="str">
        <f>IF(Eksplikatsioon!H425=0,"",Eksplikatsioon!H425)</f>
        <v/>
      </c>
      <c r="G424" s="38" t="str">
        <f>IF(Eksplikatsioon!J425=0,"",Eksplikatsioon!J425)</f>
        <v/>
      </c>
      <c r="H424" s="38" t="str">
        <f>IF(Eksplikatsioon!K425=0,"",Eksplikatsioon!K425)</f>
        <v/>
      </c>
      <c r="I424" s="38" t="str">
        <f>IF(Eksplikatsioon!L425=0,"",Eksplikatsioon!L425)</f>
        <v/>
      </c>
      <c r="J424" s="52"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52"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52"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52"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52"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52"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52"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52"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52"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52"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52"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52"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52"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52"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52"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52"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52"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52"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52"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52" t="str">
        <f>IFERROR(IF($G424=Tabelid!$L$6,$E424*J424,IFERROR($E424*J424/SUM($J424:$AB424)*(Eksplikatsioon!O425)/SUMPRODUCT($J424:$AB424,Eksplikatsioon!$O425:$AG425),"")),"")</f>
        <v/>
      </c>
      <c r="AD424" s="52" t="str">
        <f>IFERROR(IF($G424=Tabelid!$L$6,$E424*K424,IFERROR($E424*K424/SUM($J424:$AB424)*(Eksplikatsioon!P425)/SUMPRODUCT($J424:$AB424,Eksplikatsioon!$O425:$AG425),"")),"")</f>
        <v/>
      </c>
      <c r="AE424" s="52" t="str">
        <f>IFERROR(IF($G424=Tabelid!$L$6,$E424*L424,IFERROR($E424*L424/SUM($J424:$AB424)*(Eksplikatsioon!Q425)/SUMPRODUCT($J424:$AB424,Eksplikatsioon!$O425:$AG425),"")),"")</f>
        <v/>
      </c>
      <c r="AF424" s="52" t="str">
        <f>IFERROR(IF($G424=Tabelid!$L$6,$E424*M424,IFERROR($E424*M424/SUM($J424:$AB424)*(Eksplikatsioon!R425)/SUMPRODUCT($J424:$AB424,Eksplikatsioon!$O425:$AG425),"")),"")</f>
        <v/>
      </c>
      <c r="AG424" s="52" t="str">
        <f>IFERROR(IF($G424=Tabelid!$L$6,$E424*N424,IFERROR($E424*N424/SUM($J424:$AB424)*(Eksplikatsioon!S425)/SUMPRODUCT($J424:$AB424,Eksplikatsioon!$O425:$AG425),"")),"")</f>
        <v/>
      </c>
      <c r="AH424" s="52" t="str">
        <f>IFERROR(IF($G424=Tabelid!$L$6,$E424*O424,IFERROR($E424*O424/SUM($J424:$AB424)*(Eksplikatsioon!T425)/SUMPRODUCT($J424:$AB424,Eksplikatsioon!$O425:$AG425),"")),"")</f>
        <v/>
      </c>
      <c r="AI424" s="52" t="str">
        <f>IFERROR(IF($G424=Tabelid!$L$6,$E424*P424,IFERROR($E424*P424/SUM($J424:$AB424)*(Eksplikatsioon!U425)/SUMPRODUCT($J424:$AB424,Eksplikatsioon!$O425:$AG425),"")),"")</f>
        <v/>
      </c>
      <c r="AJ424" s="52" t="str">
        <f>IFERROR(IF($G424=Tabelid!$L$6,$E424*Q424,IFERROR($E424*Q424/SUM($J424:$AB424)*(Eksplikatsioon!V425)/SUMPRODUCT($J424:$AB424,Eksplikatsioon!$O425:$AG425),"")),"")</f>
        <v/>
      </c>
      <c r="AK424" s="52" t="str">
        <f>IFERROR(IF($G424=Tabelid!$L$6,$E424*R424,IFERROR($E424*R424/SUM($J424:$AB424)*(Eksplikatsioon!W425)/SUMPRODUCT($J424:$AB424,Eksplikatsioon!$O425:$AG425),"")),"")</f>
        <v/>
      </c>
      <c r="AL424" s="52" t="str">
        <f>IFERROR(IF($G424=Tabelid!$L$6,$E424*S424,IFERROR($E424*S424/SUM($J424:$AB424)*(Eksplikatsioon!X425)/SUMPRODUCT($J424:$AB424,Eksplikatsioon!$O425:$AG425),"")),"")</f>
        <v/>
      </c>
      <c r="AM424" s="52" t="str">
        <f>IFERROR(IF($G424=Tabelid!$L$6,$E424*T424,IFERROR($E424*T424/SUM($J424:$AB424)*(Eksplikatsioon!Y425)/SUMPRODUCT($J424:$AB424,Eksplikatsioon!$O425:$AG425),"")),"")</f>
        <v/>
      </c>
      <c r="AN424" s="52" t="str">
        <f>IFERROR(IF($G424=Tabelid!$L$6,$E424*U424,IFERROR($E424*U424/SUM($J424:$AB424)*(Eksplikatsioon!Z425)/SUMPRODUCT($J424:$AB424,Eksplikatsioon!$O425:$AG425),"")),"")</f>
        <v/>
      </c>
      <c r="AO424" s="52" t="str">
        <f>IFERROR(IF($G424=Tabelid!$L$6,$E424*V424,IFERROR($E424*V424/SUM($J424:$AB424)*(Eksplikatsioon!AA425)/SUMPRODUCT($J424:$AB424,Eksplikatsioon!$O425:$AG425),"")),"")</f>
        <v/>
      </c>
      <c r="AP424" s="52" t="str">
        <f>IFERROR(IF($G424=Tabelid!$L$6,$E424*W424,IFERROR($E424*W424/SUM($J424:$AB424)*(Eksplikatsioon!AB425)/SUMPRODUCT($J424:$AB424,Eksplikatsioon!$O425:$AG425),"")),"")</f>
        <v/>
      </c>
      <c r="AQ424" s="52" t="str">
        <f>IFERROR(IF($G424=Tabelid!$L$6,$E424*X424,IFERROR($E424*X424/SUM($J424:$AB424)*(Eksplikatsioon!AC425)/SUMPRODUCT($J424:$AB424,Eksplikatsioon!$O425:$AG425),"")),"")</f>
        <v/>
      </c>
      <c r="AR424" s="52" t="str">
        <f>IFERROR(IF($G424=Tabelid!$L$6,$E424*Y424,IFERROR($E424*Y424/SUM($J424:$AB424)*(Eksplikatsioon!AD425)/SUMPRODUCT($J424:$AB424,Eksplikatsioon!$O425:$AG425),"")),"")</f>
        <v/>
      </c>
      <c r="AS424" s="52" t="str">
        <f>IFERROR(IF($G424=Tabelid!$L$6,$E424*Z424,IFERROR($E424*Z424/SUM($J424:$AB424)*(Eksplikatsioon!AE425)/SUMPRODUCT($J424:$AB424,Eksplikatsioon!$O425:$AG425),"")),"")</f>
        <v/>
      </c>
      <c r="AT424" s="52" t="str">
        <f>IFERROR(IF($G424=Tabelid!$L$6,$E424*AA424,IFERROR($E424*AA424/SUM($J424:$AB424)*(Eksplikatsioon!AF425)/SUMPRODUCT($J424:$AB424,Eksplikatsioon!$O425:$AG425),"")),"")</f>
        <v/>
      </c>
      <c r="AU424" s="52" t="str">
        <f>IFERROR(IF($G424=Tabelid!$L$6,$E424*AB424,IFERROR($E424*AB424/SUM($J424:$AB424)*(Eksplikatsioon!AG425)/SUMPRODUCT($J424:$AB424,Eksplikatsioon!$O425:$AG425),"")),"")</f>
        <v/>
      </c>
    </row>
    <row r="425" spans="1:47" x14ac:dyDescent="0.25">
      <c r="A425" s="38" t="str">
        <f>IF(Eksplikatsioon!A426=0,"",Eksplikatsioon!A426)</f>
        <v/>
      </c>
      <c r="B425" s="38" t="str">
        <f>IF(Eksplikatsioon!B426=0,"",Eksplikatsioon!B426)</f>
        <v/>
      </c>
      <c r="C425" s="38" t="str">
        <f>IF(Eksplikatsioon!C426=0,"",Eksplikatsioon!C426)</f>
        <v/>
      </c>
      <c r="D425" s="38" t="str">
        <f>IF(Eksplikatsioon!D426=0,"",Eksplikatsioon!D426)</f>
        <v/>
      </c>
      <c r="E425" s="38" t="str">
        <f>IF(Eksplikatsioon!F426=0,"",Eksplikatsioon!F426)</f>
        <v/>
      </c>
      <c r="F425" s="38" t="str">
        <f>IF(Eksplikatsioon!H426=0,"",Eksplikatsioon!H426)</f>
        <v/>
      </c>
      <c r="G425" s="38" t="str">
        <f>IF(Eksplikatsioon!J426=0,"",Eksplikatsioon!J426)</f>
        <v/>
      </c>
      <c r="H425" s="38" t="str">
        <f>IF(Eksplikatsioon!K426=0,"",Eksplikatsioon!K426)</f>
        <v/>
      </c>
      <c r="I425" s="38" t="str">
        <f>IF(Eksplikatsioon!L426=0,"",Eksplikatsioon!L426)</f>
        <v/>
      </c>
      <c r="J425" s="52"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52"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52"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52"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52"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52"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52"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52"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52"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52"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52"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52"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52"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52"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52"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52"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52"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52"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52"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52" t="str">
        <f>IFERROR(IF($G425=Tabelid!$L$6,$E425*J425,IFERROR($E425*J425/SUM($J425:$AB425)*(Eksplikatsioon!O426)/SUMPRODUCT($J425:$AB425,Eksplikatsioon!$O426:$AG426),"")),"")</f>
        <v/>
      </c>
      <c r="AD425" s="52" t="str">
        <f>IFERROR(IF($G425=Tabelid!$L$6,$E425*K425,IFERROR($E425*K425/SUM($J425:$AB425)*(Eksplikatsioon!P426)/SUMPRODUCT($J425:$AB425,Eksplikatsioon!$O426:$AG426),"")),"")</f>
        <v/>
      </c>
      <c r="AE425" s="52" t="str">
        <f>IFERROR(IF($G425=Tabelid!$L$6,$E425*L425,IFERROR($E425*L425/SUM($J425:$AB425)*(Eksplikatsioon!Q426)/SUMPRODUCT($J425:$AB425,Eksplikatsioon!$O426:$AG426),"")),"")</f>
        <v/>
      </c>
      <c r="AF425" s="52" t="str">
        <f>IFERROR(IF($G425=Tabelid!$L$6,$E425*M425,IFERROR($E425*M425/SUM($J425:$AB425)*(Eksplikatsioon!R426)/SUMPRODUCT($J425:$AB425,Eksplikatsioon!$O426:$AG426),"")),"")</f>
        <v/>
      </c>
      <c r="AG425" s="52" t="str">
        <f>IFERROR(IF($G425=Tabelid!$L$6,$E425*N425,IFERROR($E425*N425/SUM($J425:$AB425)*(Eksplikatsioon!S426)/SUMPRODUCT($J425:$AB425,Eksplikatsioon!$O426:$AG426),"")),"")</f>
        <v/>
      </c>
      <c r="AH425" s="52" t="str">
        <f>IFERROR(IF($G425=Tabelid!$L$6,$E425*O425,IFERROR($E425*O425/SUM($J425:$AB425)*(Eksplikatsioon!T426)/SUMPRODUCT($J425:$AB425,Eksplikatsioon!$O426:$AG426),"")),"")</f>
        <v/>
      </c>
      <c r="AI425" s="52" t="str">
        <f>IFERROR(IF($G425=Tabelid!$L$6,$E425*P425,IFERROR($E425*P425/SUM($J425:$AB425)*(Eksplikatsioon!U426)/SUMPRODUCT($J425:$AB425,Eksplikatsioon!$O426:$AG426),"")),"")</f>
        <v/>
      </c>
      <c r="AJ425" s="52" t="str">
        <f>IFERROR(IF($G425=Tabelid!$L$6,$E425*Q425,IFERROR($E425*Q425/SUM($J425:$AB425)*(Eksplikatsioon!V426)/SUMPRODUCT($J425:$AB425,Eksplikatsioon!$O426:$AG426),"")),"")</f>
        <v/>
      </c>
      <c r="AK425" s="52" t="str">
        <f>IFERROR(IF($G425=Tabelid!$L$6,$E425*R425,IFERROR($E425*R425/SUM($J425:$AB425)*(Eksplikatsioon!W426)/SUMPRODUCT($J425:$AB425,Eksplikatsioon!$O426:$AG426),"")),"")</f>
        <v/>
      </c>
      <c r="AL425" s="52" t="str">
        <f>IFERROR(IF($G425=Tabelid!$L$6,$E425*S425,IFERROR($E425*S425/SUM($J425:$AB425)*(Eksplikatsioon!X426)/SUMPRODUCT($J425:$AB425,Eksplikatsioon!$O426:$AG426),"")),"")</f>
        <v/>
      </c>
      <c r="AM425" s="52" t="str">
        <f>IFERROR(IF($G425=Tabelid!$L$6,$E425*T425,IFERROR($E425*T425/SUM($J425:$AB425)*(Eksplikatsioon!Y426)/SUMPRODUCT($J425:$AB425,Eksplikatsioon!$O426:$AG426),"")),"")</f>
        <v/>
      </c>
      <c r="AN425" s="52" t="str">
        <f>IFERROR(IF($G425=Tabelid!$L$6,$E425*U425,IFERROR($E425*U425/SUM($J425:$AB425)*(Eksplikatsioon!Z426)/SUMPRODUCT($J425:$AB425,Eksplikatsioon!$O426:$AG426),"")),"")</f>
        <v/>
      </c>
      <c r="AO425" s="52" t="str">
        <f>IFERROR(IF($G425=Tabelid!$L$6,$E425*V425,IFERROR($E425*V425/SUM($J425:$AB425)*(Eksplikatsioon!AA426)/SUMPRODUCT($J425:$AB425,Eksplikatsioon!$O426:$AG426),"")),"")</f>
        <v/>
      </c>
      <c r="AP425" s="52" t="str">
        <f>IFERROR(IF($G425=Tabelid!$L$6,$E425*W425,IFERROR($E425*W425/SUM($J425:$AB425)*(Eksplikatsioon!AB426)/SUMPRODUCT($J425:$AB425,Eksplikatsioon!$O426:$AG426),"")),"")</f>
        <v/>
      </c>
      <c r="AQ425" s="52" t="str">
        <f>IFERROR(IF($G425=Tabelid!$L$6,$E425*X425,IFERROR($E425*X425/SUM($J425:$AB425)*(Eksplikatsioon!AC426)/SUMPRODUCT($J425:$AB425,Eksplikatsioon!$O426:$AG426),"")),"")</f>
        <v/>
      </c>
      <c r="AR425" s="52" t="str">
        <f>IFERROR(IF($G425=Tabelid!$L$6,$E425*Y425,IFERROR($E425*Y425/SUM($J425:$AB425)*(Eksplikatsioon!AD426)/SUMPRODUCT($J425:$AB425,Eksplikatsioon!$O426:$AG426),"")),"")</f>
        <v/>
      </c>
      <c r="AS425" s="52" t="str">
        <f>IFERROR(IF($G425=Tabelid!$L$6,$E425*Z425,IFERROR($E425*Z425/SUM($J425:$AB425)*(Eksplikatsioon!AE426)/SUMPRODUCT($J425:$AB425,Eksplikatsioon!$O426:$AG426),"")),"")</f>
        <v/>
      </c>
      <c r="AT425" s="52" t="str">
        <f>IFERROR(IF($G425=Tabelid!$L$6,$E425*AA425,IFERROR($E425*AA425/SUM($J425:$AB425)*(Eksplikatsioon!AF426)/SUMPRODUCT($J425:$AB425,Eksplikatsioon!$O426:$AG426),"")),"")</f>
        <v/>
      </c>
      <c r="AU425" s="52" t="str">
        <f>IFERROR(IF($G425=Tabelid!$L$6,$E425*AB425,IFERROR($E425*AB425/SUM($J425:$AB425)*(Eksplikatsioon!AG426)/SUMPRODUCT($J425:$AB425,Eksplikatsioon!$O426:$AG426),"")),"")</f>
        <v/>
      </c>
    </row>
    <row r="426" spans="1:47" x14ac:dyDescent="0.25">
      <c r="A426" s="38" t="str">
        <f>IF(Eksplikatsioon!A427=0,"",Eksplikatsioon!A427)</f>
        <v/>
      </c>
      <c r="B426" s="38" t="str">
        <f>IF(Eksplikatsioon!B427=0,"",Eksplikatsioon!B427)</f>
        <v/>
      </c>
      <c r="C426" s="38" t="str">
        <f>IF(Eksplikatsioon!C427=0,"",Eksplikatsioon!C427)</f>
        <v/>
      </c>
      <c r="D426" s="38" t="str">
        <f>IF(Eksplikatsioon!D427=0,"",Eksplikatsioon!D427)</f>
        <v/>
      </c>
      <c r="E426" s="38" t="str">
        <f>IF(Eksplikatsioon!F427=0,"",Eksplikatsioon!F427)</f>
        <v/>
      </c>
      <c r="F426" s="38" t="str">
        <f>IF(Eksplikatsioon!H427=0,"",Eksplikatsioon!H427)</f>
        <v/>
      </c>
      <c r="G426" s="38" t="str">
        <f>IF(Eksplikatsioon!J427=0,"",Eksplikatsioon!J427)</f>
        <v/>
      </c>
      <c r="H426" s="38" t="str">
        <f>IF(Eksplikatsioon!K427=0,"",Eksplikatsioon!K427)</f>
        <v/>
      </c>
      <c r="I426" s="38" t="str">
        <f>IF(Eksplikatsioon!L427=0,"",Eksplikatsioon!L427)</f>
        <v/>
      </c>
      <c r="J426" s="52"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52"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52"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52"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52"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52"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52"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52"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52"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52"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52"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52"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52"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52"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52"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52"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52"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52"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52"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52" t="str">
        <f>IFERROR(IF($G426=Tabelid!$L$6,$E426*J426,IFERROR($E426*J426/SUM($J426:$AB426)*(Eksplikatsioon!O427)/SUMPRODUCT($J426:$AB426,Eksplikatsioon!$O427:$AG427),"")),"")</f>
        <v/>
      </c>
      <c r="AD426" s="52" t="str">
        <f>IFERROR(IF($G426=Tabelid!$L$6,$E426*K426,IFERROR($E426*K426/SUM($J426:$AB426)*(Eksplikatsioon!P427)/SUMPRODUCT($J426:$AB426,Eksplikatsioon!$O427:$AG427),"")),"")</f>
        <v/>
      </c>
      <c r="AE426" s="52" t="str">
        <f>IFERROR(IF($G426=Tabelid!$L$6,$E426*L426,IFERROR($E426*L426/SUM($J426:$AB426)*(Eksplikatsioon!Q427)/SUMPRODUCT($J426:$AB426,Eksplikatsioon!$O427:$AG427),"")),"")</f>
        <v/>
      </c>
      <c r="AF426" s="52" t="str">
        <f>IFERROR(IF($G426=Tabelid!$L$6,$E426*M426,IFERROR($E426*M426/SUM($J426:$AB426)*(Eksplikatsioon!R427)/SUMPRODUCT($J426:$AB426,Eksplikatsioon!$O427:$AG427),"")),"")</f>
        <v/>
      </c>
      <c r="AG426" s="52" t="str">
        <f>IFERROR(IF($G426=Tabelid!$L$6,$E426*N426,IFERROR($E426*N426/SUM($J426:$AB426)*(Eksplikatsioon!S427)/SUMPRODUCT($J426:$AB426,Eksplikatsioon!$O427:$AG427),"")),"")</f>
        <v/>
      </c>
      <c r="AH426" s="52" t="str">
        <f>IFERROR(IF($G426=Tabelid!$L$6,$E426*O426,IFERROR($E426*O426/SUM($J426:$AB426)*(Eksplikatsioon!T427)/SUMPRODUCT($J426:$AB426,Eksplikatsioon!$O427:$AG427),"")),"")</f>
        <v/>
      </c>
      <c r="AI426" s="52" t="str">
        <f>IFERROR(IF($G426=Tabelid!$L$6,$E426*P426,IFERROR($E426*P426/SUM($J426:$AB426)*(Eksplikatsioon!U427)/SUMPRODUCT($J426:$AB426,Eksplikatsioon!$O427:$AG427),"")),"")</f>
        <v/>
      </c>
      <c r="AJ426" s="52" t="str">
        <f>IFERROR(IF($G426=Tabelid!$L$6,$E426*Q426,IFERROR($E426*Q426/SUM($J426:$AB426)*(Eksplikatsioon!V427)/SUMPRODUCT($J426:$AB426,Eksplikatsioon!$O427:$AG427),"")),"")</f>
        <v/>
      </c>
      <c r="AK426" s="52" t="str">
        <f>IFERROR(IF($G426=Tabelid!$L$6,$E426*R426,IFERROR($E426*R426/SUM($J426:$AB426)*(Eksplikatsioon!W427)/SUMPRODUCT($J426:$AB426,Eksplikatsioon!$O427:$AG427),"")),"")</f>
        <v/>
      </c>
      <c r="AL426" s="52" t="str">
        <f>IFERROR(IF($G426=Tabelid!$L$6,$E426*S426,IFERROR($E426*S426/SUM($J426:$AB426)*(Eksplikatsioon!X427)/SUMPRODUCT($J426:$AB426,Eksplikatsioon!$O427:$AG427),"")),"")</f>
        <v/>
      </c>
      <c r="AM426" s="52" t="str">
        <f>IFERROR(IF($G426=Tabelid!$L$6,$E426*T426,IFERROR($E426*T426/SUM($J426:$AB426)*(Eksplikatsioon!Y427)/SUMPRODUCT($J426:$AB426,Eksplikatsioon!$O427:$AG427),"")),"")</f>
        <v/>
      </c>
      <c r="AN426" s="52" t="str">
        <f>IFERROR(IF($G426=Tabelid!$L$6,$E426*U426,IFERROR($E426*U426/SUM($J426:$AB426)*(Eksplikatsioon!Z427)/SUMPRODUCT($J426:$AB426,Eksplikatsioon!$O427:$AG427),"")),"")</f>
        <v/>
      </c>
      <c r="AO426" s="52" t="str">
        <f>IFERROR(IF($G426=Tabelid!$L$6,$E426*V426,IFERROR($E426*V426/SUM($J426:$AB426)*(Eksplikatsioon!AA427)/SUMPRODUCT($J426:$AB426,Eksplikatsioon!$O427:$AG427),"")),"")</f>
        <v/>
      </c>
      <c r="AP426" s="52" t="str">
        <f>IFERROR(IF($G426=Tabelid!$L$6,$E426*W426,IFERROR($E426*W426/SUM($J426:$AB426)*(Eksplikatsioon!AB427)/SUMPRODUCT($J426:$AB426,Eksplikatsioon!$O427:$AG427),"")),"")</f>
        <v/>
      </c>
      <c r="AQ426" s="52" t="str">
        <f>IFERROR(IF($G426=Tabelid!$L$6,$E426*X426,IFERROR($E426*X426/SUM($J426:$AB426)*(Eksplikatsioon!AC427)/SUMPRODUCT($J426:$AB426,Eksplikatsioon!$O427:$AG427),"")),"")</f>
        <v/>
      </c>
      <c r="AR426" s="52" t="str">
        <f>IFERROR(IF($G426=Tabelid!$L$6,$E426*Y426,IFERROR($E426*Y426/SUM($J426:$AB426)*(Eksplikatsioon!AD427)/SUMPRODUCT($J426:$AB426,Eksplikatsioon!$O427:$AG427),"")),"")</f>
        <v/>
      </c>
      <c r="AS426" s="52" t="str">
        <f>IFERROR(IF($G426=Tabelid!$L$6,$E426*Z426,IFERROR($E426*Z426/SUM($J426:$AB426)*(Eksplikatsioon!AE427)/SUMPRODUCT($J426:$AB426,Eksplikatsioon!$O427:$AG427),"")),"")</f>
        <v/>
      </c>
      <c r="AT426" s="52" t="str">
        <f>IFERROR(IF($G426=Tabelid!$L$6,$E426*AA426,IFERROR($E426*AA426/SUM($J426:$AB426)*(Eksplikatsioon!AF427)/SUMPRODUCT($J426:$AB426,Eksplikatsioon!$O427:$AG427),"")),"")</f>
        <v/>
      </c>
      <c r="AU426" s="52" t="str">
        <f>IFERROR(IF($G426=Tabelid!$L$6,$E426*AB426,IFERROR($E426*AB426/SUM($J426:$AB426)*(Eksplikatsioon!AG427)/SUMPRODUCT($J426:$AB426,Eksplikatsioon!$O427:$AG427),"")),"")</f>
        <v/>
      </c>
    </row>
    <row r="427" spans="1:47" x14ac:dyDescent="0.25">
      <c r="A427" s="38" t="str">
        <f>IF(Eksplikatsioon!A428=0,"",Eksplikatsioon!A428)</f>
        <v/>
      </c>
      <c r="B427" s="38" t="str">
        <f>IF(Eksplikatsioon!B428=0,"",Eksplikatsioon!B428)</f>
        <v/>
      </c>
      <c r="C427" s="38" t="str">
        <f>IF(Eksplikatsioon!C428=0,"",Eksplikatsioon!C428)</f>
        <v/>
      </c>
      <c r="D427" s="38" t="str">
        <f>IF(Eksplikatsioon!D428=0,"",Eksplikatsioon!D428)</f>
        <v/>
      </c>
      <c r="E427" s="38" t="str">
        <f>IF(Eksplikatsioon!F428=0,"",Eksplikatsioon!F428)</f>
        <v/>
      </c>
      <c r="F427" s="38" t="str">
        <f>IF(Eksplikatsioon!H428=0,"",Eksplikatsioon!H428)</f>
        <v/>
      </c>
      <c r="G427" s="38" t="str">
        <f>IF(Eksplikatsioon!J428=0,"",Eksplikatsioon!J428)</f>
        <v/>
      </c>
      <c r="H427" s="38" t="str">
        <f>IF(Eksplikatsioon!K428=0,"",Eksplikatsioon!K428)</f>
        <v/>
      </c>
      <c r="I427" s="38" t="str">
        <f>IF(Eksplikatsioon!L428=0,"",Eksplikatsioon!L428)</f>
        <v/>
      </c>
      <c r="J427" s="52"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52"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52"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52"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52"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52"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52"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52"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52"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52"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52"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52"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52"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52"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52"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52"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52"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52"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52"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52" t="str">
        <f>IFERROR(IF($G427=Tabelid!$L$6,$E427*J427,IFERROR($E427*J427/SUM($J427:$AB427)*(Eksplikatsioon!O428)/SUMPRODUCT($J427:$AB427,Eksplikatsioon!$O428:$AG428),"")),"")</f>
        <v/>
      </c>
      <c r="AD427" s="52" t="str">
        <f>IFERROR(IF($G427=Tabelid!$L$6,$E427*K427,IFERROR($E427*K427/SUM($J427:$AB427)*(Eksplikatsioon!P428)/SUMPRODUCT($J427:$AB427,Eksplikatsioon!$O428:$AG428),"")),"")</f>
        <v/>
      </c>
      <c r="AE427" s="52" t="str">
        <f>IFERROR(IF($G427=Tabelid!$L$6,$E427*L427,IFERROR($E427*L427/SUM($J427:$AB427)*(Eksplikatsioon!Q428)/SUMPRODUCT($J427:$AB427,Eksplikatsioon!$O428:$AG428),"")),"")</f>
        <v/>
      </c>
      <c r="AF427" s="52" t="str">
        <f>IFERROR(IF($G427=Tabelid!$L$6,$E427*M427,IFERROR($E427*M427/SUM($J427:$AB427)*(Eksplikatsioon!R428)/SUMPRODUCT($J427:$AB427,Eksplikatsioon!$O428:$AG428),"")),"")</f>
        <v/>
      </c>
      <c r="AG427" s="52" t="str">
        <f>IFERROR(IF($G427=Tabelid!$L$6,$E427*N427,IFERROR($E427*N427/SUM($J427:$AB427)*(Eksplikatsioon!S428)/SUMPRODUCT($J427:$AB427,Eksplikatsioon!$O428:$AG428),"")),"")</f>
        <v/>
      </c>
      <c r="AH427" s="52" t="str">
        <f>IFERROR(IF($G427=Tabelid!$L$6,$E427*O427,IFERROR($E427*O427/SUM($J427:$AB427)*(Eksplikatsioon!T428)/SUMPRODUCT($J427:$AB427,Eksplikatsioon!$O428:$AG428),"")),"")</f>
        <v/>
      </c>
      <c r="AI427" s="52" t="str">
        <f>IFERROR(IF($G427=Tabelid!$L$6,$E427*P427,IFERROR($E427*P427/SUM($J427:$AB427)*(Eksplikatsioon!U428)/SUMPRODUCT($J427:$AB427,Eksplikatsioon!$O428:$AG428),"")),"")</f>
        <v/>
      </c>
      <c r="AJ427" s="52" t="str">
        <f>IFERROR(IF($G427=Tabelid!$L$6,$E427*Q427,IFERROR($E427*Q427/SUM($J427:$AB427)*(Eksplikatsioon!V428)/SUMPRODUCT($J427:$AB427,Eksplikatsioon!$O428:$AG428),"")),"")</f>
        <v/>
      </c>
      <c r="AK427" s="52" t="str">
        <f>IFERROR(IF($G427=Tabelid!$L$6,$E427*R427,IFERROR($E427*R427/SUM($J427:$AB427)*(Eksplikatsioon!W428)/SUMPRODUCT($J427:$AB427,Eksplikatsioon!$O428:$AG428),"")),"")</f>
        <v/>
      </c>
      <c r="AL427" s="52" t="str">
        <f>IFERROR(IF($G427=Tabelid!$L$6,$E427*S427,IFERROR($E427*S427/SUM($J427:$AB427)*(Eksplikatsioon!X428)/SUMPRODUCT($J427:$AB427,Eksplikatsioon!$O428:$AG428),"")),"")</f>
        <v/>
      </c>
      <c r="AM427" s="52" t="str">
        <f>IFERROR(IF($G427=Tabelid!$L$6,$E427*T427,IFERROR($E427*T427/SUM($J427:$AB427)*(Eksplikatsioon!Y428)/SUMPRODUCT($J427:$AB427,Eksplikatsioon!$O428:$AG428),"")),"")</f>
        <v/>
      </c>
      <c r="AN427" s="52" t="str">
        <f>IFERROR(IF($G427=Tabelid!$L$6,$E427*U427,IFERROR($E427*U427/SUM($J427:$AB427)*(Eksplikatsioon!Z428)/SUMPRODUCT($J427:$AB427,Eksplikatsioon!$O428:$AG428),"")),"")</f>
        <v/>
      </c>
      <c r="AO427" s="52" t="str">
        <f>IFERROR(IF($G427=Tabelid!$L$6,$E427*V427,IFERROR($E427*V427/SUM($J427:$AB427)*(Eksplikatsioon!AA428)/SUMPRODUCT($J427:$AB427,Eksplikatsioon!$O428:$AG428),"")),"")</f>
        <v/>
      </c>
      <c r="AP427" s="52" t="str">
        <f>IFERROR(IF($G427=Tabelid!$L$6,$E427*W427,IFERROR($E427*W427/SUM($J427:$AB427)*(Eksplikatsioon!AB428)/SUMPRODUCT($J427:$AB427,Eksplikatsioon!$O428:$AG428),"")),"")</f>
        <v/>
      </c>
      <c r="AQ427" s="52" t="str">
        <f>IFERROR(IF($G427=Tabelid!$L$6,$E427*X427,IFERROR($E427*X427/SUM($J427:$AB427)*(Eksplikatsioon!AC428)/SUMPRODUCT($J427:$AB427,Eksplikatsioon!$O428:$AG428),"")),"")</f>
        <v/>
      </c>
      <c r="AR427" s="52" t="str">
        <f>IFERROR(IF($G427=Tabelid!$L$6,$E427*Y427,IFERROR($E427*Y427/SUM($J427:$AB427)*(Eksplikatsioon!AD428)/SUMPRODUCT($J427:$AB427,Eksplikatsioon!$O428:$AG428),"")),"")</f>
        <v/>
      </c>
      <c r="AS427" s="52" t="str">
        <f>IFERROR(IF($G427=Tabelid!$L$6,$E427*Z427,IFERROR($E427*Z427/SUM($J427:$AB427)*(Eksplikatsioon!AE428)/SUMPRODUCT($J427:$AB427,Eksplikatsioon!$O428:$AG428),"")),"")</f>
        <v/>
      </c>
      <c r="AT427" s="52" t="str">
        <f>IFERROR(IF($G427=Tabelid!$L$6,$E427*AA427,IFERROR($E427*AA427/SUM($J427:$AB427)*(Eksplikatsioon!AF428)/SUMPRODUCT($J427:$AB427,Eksplikatsioon!$O428:$AG428),"")),"")</f>
        <v/>
      </c>
      <c r="AU427" s="52" t="str">
        <f>IFERROR(IF($G427=Tabelid!$L$6,$E427*AB427,IFERROR($E427*AB427/SUM($J427:$AB427)*(Eksplikatsioon!AG428)/SUMPRODUCT($J427:$AB427,Eksplikatsioon!$O428:$AG428),"")),"")</f>
        <v/>
      </c>
    </row>
    <row r="428" spans="1:47" x14ac:dyDescent="0.25">
      <c r="A428" s="38" t="str">
        <f>IF(Eksplikatsioon!A429=0,"",Eksplikatsioon!A429)</f>
        <v/>
      </c>
      <c r="B428" s="38" t="str">
        <f>IF(Eksplikatsioon!B429=0,"",Eksplikatsioon!B429)</f>
        <v/>
      </c>
      <c r="C428" s="38" t="str">
        <f>IF(Eksplikatsioon!C429=0,"",Eksplikatsioon!C429)</f>
        <v/>
      </c>
      <c r="D428" s="38" t="str">
        <f>IF(Eksplikatsioon!D429=0,"",Eksplikatsioon!D429)</f>
        <v/>
      </c>
      <c r="E428" s="38" t="str">
        <f>IF(Eksplikatsioon!F429=0,"",Eksplikatsioon!F429)</f>
        <v/>
      </c>
      <c r="F428" s="38" t="str">
        <f>IF(Eksplikatsioon!H429=0,"",Eksplikatsioon!H429)</f>
        <v/>
      </c>
      <c r="G428" s="38" t="str">
        <f>IF(Eksplikatsioon!J429=0,"",Eksplikatsioon!J429)</f>
        <v/>
      </c>
      <c r="H428" s="38" t="str">
        <f>IF(Eksplikatsioon!K429=0,"",Eksplikatsioon!K429)</f>
        <v/>
      </c>
      <c r="I428" s="38" t="str">
        <f>IF(Eksplikatsioon!L429=0,"",Eksplikatsioon!L429)</f>
        <v/>
      </c>
      <c r="J428" s="52"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52"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52"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52"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52"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52"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52"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52"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52"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52"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52"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52"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52"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52"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52"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52"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52"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52"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52"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52" t="str">
        <f>IFERROR(IF($G428=Tabelid!$L$6,$E428*J428,IFERROR($E428*J428/SUM($J428:$AB428)*(Eksplikatsioon!O429)/SUMPRODUCT($J428:$AB428,Eksplikatsioon!$O429:$AG429),"")),"")</f>
        <v/>
      </c>
      <c r="AD428" s="52" t="str">
        <f>IFERROR(IF($G428=Tabelid!$L$6,$E428*K428,IFERROR($E428*K428/SUM($J428:$AB428)*(Eksplikatsioon!P429)/SUMPRODUCT($J428:$AB428,Eksplikatsioon!$O429:$AG429),"")),"")</f>
        <v/>
      </c>
      <c r="AE428" s="52" t="str">
        <f>IFERROR(IF($G428=Tabelid!$L$6,$E428*L428,IFERROR($E428*L428/SUM($J428:$AB428)*(Eksplikatsioon!Q429)/SUMPRODUCT($J428:$AB428,Eksplikatsioon!$O429:$AG429),"")),"")</f>
        <v/>
      </c>
      <c r="AF428" s="52" t="str">
        <f>IFERROR(IF($G428=Tabelid!$L$6,$E428*M428,IFERROR($E428*M428/SUM($J428:$AB428)*(Eksplikatsioon!R429)/SUMPRODUCT($J428:$AB428,Eksplikatsioon!$O429:$AG429),"")),"")</f>
        <v/>
      </c>
      <c r="AG428" s="52" t="str">
        <f>IFERROR(IF($G428=Tabelid!$L$6,$E428*N428,IFERROR($E428*N428/SUM($J428:$AB428)*(Eksplikatsioon!S429)/SUMPRODUCT($J428:$AB428,Eksplikatsioon!$O429:$AG429),"")),"")</f>
        <v/>
      </c>
      <c r="AH428" s="52" t="str">
        <f>IFERROR(IF($G428=Tabelid!$L$6,$E428*O428,IFERROR($E428*O428/SUM($J428:$AB428)*(Eksplikatsioon!T429)/SUMPRODUCT($J428:$AB428,Eksplikatsioon!$O429:$AG429),"")),"")</f>
        <v/>
      </c>
      <c r="AI428" s="52" t="str">
        <f>IFERROR(IF($G428=Tabelid!$L$6,$E428*P428,IFERROR($E428*P428/SUM($J428:$AB428)*(Eksplikatsioon!U429)/SUMPRODUCT($J428:$AB428,Eksplikatsioon!$O429:$AG429),"")),"")</f>
        <v/>
      </c>
      <c r="AJ428" s="52" t="str">
        <f>IFERROR(IF($G428=Tabelid!$L$6,$E428*Q428,IFERROR($E428*Q428/SUM($J428:$AB428)*(Eksplikatsioon!V429)/SUMPRODUCT($J428:$AB428,Eksplikatsioon!$O429:$AG429),"")),"")</f>
        <v/>
      </c>
      <c r="AK428" s="52" t="str">
        <f>IFERROR(IF($G428=Tabelid!$L$6,$E428*R428,IFERROR($E428*R428/SUM($J428:$AB428)*(Eksplikatsioon!W429)/SUMPRODUCT($J428:$AB428,Eksplikatsioon!$O429:$AG429),"")),"")</f>
        <v/>
      </c>
      <c r="AL428" s="52" t="str">
        <f>IFERROR(IF($G428=Tabelid!$L$6,$E428*S428,IFERROR($E428*S428/SUM($J428:$AB428)*(Eksplikatsioon!X429)/SUMPRODUCT($J428:$AB428,Eksplikatsioon!$O429:$AG429),"")),"")</f>
        <v/>
      </c>
      <c r="AM428" s="52" t="str">
        <f>IFERROR(IF($G428=Tabelid!$L$6,$E428*T428,IFERROR($E428*T428/SUM($J428:$AB428)*(Eksplikatsioon!Y429)/SUMPRODUCT($J428:$AB428,Eksplikatsioon!$O429:$AG429),"")),"")</f>
        <v/>
      </c>
      <c r="AN428" s="52" t="str">
        <f>IFERROR(IF($G428=Tabelid!$L$6,$E428*U428,IFERROR($E428*U428/SUM($J428:$AB428)*(Eksplikatsioon!Z429)/SUMPRODUCT($J428:$AB428,Eksplikatsioon!$O429:$AG429),"")),"")</f>
        <v/>
      </c>
      <c r="AO428" s="52" t="str">
        <f>IFERROR(IF($G428=Tabelid!$L$6,$E428*V428,IFERROR($E428*V428/SUM($J428:$AB428)*(Eksplikatsioon!AA429)/SUMPRODUCT($J428:$AB428,Eksplikatsioon!$O429:$AG429),"")),"")</f>
        <v/>
      </c>
      <c r="AP428" s="52" t="str">
        <f>IFERROR(IF($G428=Tabelid!$L$6,$E428*W428,IFERROR($E428*W428/SUM($J428:$AB428)*(Eksplikatsioon!AB429)/SUMPRODUCT($J428:$AB428,Eksplikatsioon!$O429:$AG429),"")),"")</f>
        <v/>
      </c>
      <c r="AQ428" s="52" t="str">
        <f>IFERROR(IF($G428=Tabelid!$L$6,$E428*X428,IFERROR($E428*X428/SUM($J428:$AB428)*(Eksplikatsioon!AC429)/SUMPRODUCT($J428:$AB428,Eksplikatsioon!$O429:$AG429),"")),"")</f>
        <v/>
      </c>
      <c r="AR428" s="52" t="str">
        <f>IFERROR(IF($G428=Tabelid!$L$6,$E428*Y428,IFERROR($E428*Y428/SUM($J428:$AB428)*(Eksplikatsioon!AD429)/SUMPRODUCT($J428:$AB428,Eksplikatsioon!$O429:$AG429),"")),"")</f>
        <v/>
      </c>
      <c r="AS428" s="52" t="str">
        <f>IFERROR(IF($G428=Tabelid!$L$6,$E428*Z428,IFERROR($E428*Z428/SUM($J428:$AB428)*(Eksplikatsioon!AE429)/SUMPRODUCT($J428:$AB428,Eksplikatsioon!$O429:$AG429),"")),"")</f>
        <v/>
      </c>
      <c r="AT428" s="52" t="str">
        <f>IFERROR(IF($G428=Tabelid!$L$6,$E428*AA428,IFERROR($E428*AA428/SUM($J428:$AB428)*(Eksplikatsioon!AF429)/SUMPRODUCT($J428:$AB428,Eksplikatsioon!$O429:$AG429),"")),"")</f>
        <v/>
      </c>
      <c r="AU428" s="52" t="str">
        <f>IFERROR(IF($G428=Tabelid!$L$6,$E428*AB428,IFERROR($E428*AB428/SUM($J428:$AB428)*(Eksplikatsioon!AG429)/SUMPRODUCT($J428:$AB428,Eksplikatsioon!$O429:$AG429),"")),"")</f>
        <v/>
      </c>
    </row>
    <row r="429" spans="1:47" x14ac:dyDescent="0.25">
      <c r="A429" s="38" t="str">
        <f>IF(Eksplikatsioon!A430=0,"",Eksplikatsioon!A430)</f>
        <v/>
      </c>
      <c r="B429" s="38" t="str">
        <f>IF(Eksplikatsioon!B430=0,"",Eksplikatsioon!B430)</f>
        <v/>
      </c>
      <c r="C429" s="38" t="str">
        <f>IF(Eksplikatsioon!C430=0,"",Eksplikatsioon!C430)</f>
        <v/>
      </c>
      <c r="D429" s="38" t="str">
        <f>IF(Eksplikatsioon!D430=0,"",Eksplikatsioon!D430)</f>
        <v/>
      </c>
      <c r="E429" s="38" t="str">
        <f>IF(Eksplikatsioon!F430=0,"",Eksplikatsioon!F430)</f>
        <v/>
      </c>
      <c r="F429" s="38" t="str">
        <f>IF(Eksplikatsioon!H430=0,"",Eksplikatsioon!H430)</f>
        <v/>
      </c>
      <c r="G429" s="38" t="str">
        <f>IF(Eksplikatsioon!J430=0,"",Eksplikatsioon!J430)</f>
        <v/>
      </c>
      <c r="H429" s="38" t="str">
        <f>IF(Eksplikatsioon!K430=0,"",Eksplikatsioon!K430)</f>
        <v/>
      </c>
      <c r="I429" s="38" t="str">
        <f>IF(Eksplikatsioon!L430=0,"",Eksplikatsioon!L430)</f>
        <v/>
      </c>
      <c r="J429" s="52"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52"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52"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52"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52"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52"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52"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52"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52"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52"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52"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52"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52"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52"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52"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52"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52"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52"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52"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52" t="str">
        <f>IFERROR(IF($G429=Tabelid!$L$6,$E429*J429,IFERROR($E429*J429/SUM($J429:$AB429)*(Eksplikatsioon!O430)/SUMPRODUCT($J429:$AB429,Eksplikatsioon!$O430:$AG430),"")),"")</f>
        <v/>
      </c>
      <c r="AD429" s="52" t="str">
        <f>IFERROR(IF($G429=Tabelid!$L$6,$E429*K429,IFERROR($E429*K429/SUM($J429:$AB429)*(Eksplikatsioon!P430)/SUMPRODUCT($J429:$AB429,Eksplikatsioon!$O430:$AG430),"")),"")</f>
        <v/>
      </c>
      <c r="AE429" s="52" t="str">
        <f>IFERROR(IF($G429=Tabelid!$L$6,$E429*L429,IFERROR($E429*L429/SUM($J429:$AB429)*(Eksplikatsioon!Q430)/SUMPRODUCT($J429:$AB429,Eksplikatsioon!$O430:$AG430),"")),"")</f>
        <v/>
      </c>
      <c r="AF429" s="52" t="str">
        <f>IFERROR(IF($G429=Tabelid!$L$6,$E429*M429,IFERROR($E429*M429/SUM($J429:$AB429)*(Eksplikatsioon!R430)/SUMPRODUCT($J429:$AB429,Eksplikatsioon!$O430:$AG430),"")),"")</f>
        <v/>
      </c>
      <c r="AG429" s="52" t="str">
        <f>IFERROR(IF($G429=Tabelid!$L$6,$E429*N429,IFERROR($E429*N429/SUM($J429:$AB429)*(Eksplikatsioon!S430)/SUMPRODUCT($J429:$AB429,Eksplikatsioon!$O430:$AG430),"")),"")</f>
        <v/>
      </c>
      <c r="AH429" s="52" t="str">
        <f>IFERROR(IF($G429=Tabelid!$L$6,$E429*O429,IFERROR($E429*O429/SUM($J429:$AB429)*(Eksplikatsioon!T430)/SUMPRODUCT($J429:$AB429,Eksplikatsioon!$O430:$AG430),"")),"")</f>
        <v/>
      </c>
      <c r="AI429" s="52" t="str">
        <f>IFERROR(IF($G429=Tabelid!$L$6,$E429*P429,IFERROR($E429*P429/SUM($J429:$AB429)*(Eksplikatsioon!U430)/SUMPRODUCT($J429:$AB429,Eksplikatsioon!$O430:$AG430),"")),"")</f>
        <v/>
      </c>
      <c r="AJ429" s="52" t="str">
        <f>IFERROR(IF($G429=Tabelid!$L$6,$E429*Q429,IFERROR($E429*Q429/SUM($J429:$AB429)*(Eksplikatsioon!V430)/SUMPRODUCT($J429:$AB429,Eksplikatsioon!$O430:$AG430),"")),"")</f>
        <v/>
      </c>
      <c r="AK429" s="52" t="str">
        <f>IFERROR(IF($G429=Tabelid!$L$6,$E429*R429,IFERROR($E429*R429/SUM($J429:$AB429)*(Eksplikatsioon!W430)/SUMPRODUCT($J429:$AB429,Eksplikatsioon!$O430:$AG430),"")),"")</f>
        <v/>
      </c>
      <c r="AL429" s="52" t="str">
        <f>IFERROR(IF($G429=Tabelid!$L$6,$E429*S429,IFERROR($E429*S429/SUM($J429:$AB429)*(Eksplikatsioon!X430)/SUMPRODUCT($J429:$AB429,Eksplikatsioon!$O430:$AG430),"")),"")</f>
        <v/>
      </c>
      <c r="AM429" s="52" t="str">
        <f>IFERROR(IF($G429=Tabelid!$L$6,$E429*T429,IFERROR($E429*T429/SUM($J429:$AB429)*(Eksplikatsioon!Y430)/SUMPRODUCT($J429:$AB429,Eksplikatsioon!$O430:$AG430),"")),"")</f>
        <v/>
      </c>
      <c r="AN429" s="52" t="str">
        <f>IFERROR(IF($G429=Tabelid!$L$6,$E429*U429,IFERROR($E429*U429/SUM($J429:$AB429)*(Eksplikatsioon!Z430)/SUMPRODUCT($J429:$AB429,Eksplikatsioon!$O430:$AG430),"")),"")</f>
        <v/>
      </c>
      <c r="AO429" s="52" t="str">
        <f>IFERROR(IF($G429=Tabelid!$L$6,$E429*V429,IFERROR($E429*V429/SUM($J429:$AB429)*(Eksplikatsioon!AA430)/SUMPRODUCT($J429:$AB429,Eksplikatsioon!$O430:$AG430),"")),"")</f>
        <v/>
      </c>
      <c r="AP429" s="52" t="str">
        <f>IFERROR(IF($G429=Tabelid!$L$6,$E429*W429,IFERROR($E429*W429/SUM($J429:$AB429)*(Eksplikatsioon!AB430)/SUMPRODUCT($J429:$AB429,Eksplikatsioon!$O430:$AG430),"")),"")</f>
        <v/>
      </c>
      <c r="AQ429" s="52" t="str">
        <f>IFERROR(IF($G429=Tabelid!$L$6,$E429*X429,IFERROR($E429*X429/SUM($J429:$AB429)*(Eksplikatsioon!AC430)/SUMPRODUCT($J429:$AB429,Eksplikatsioon!$O430:$AG430),"")),"")</f>
        <v/>
      </c>
      <c r="AR429" s="52" t="str">
        <f>IFERROR(IF($G429=Tabelid!$L$6,$E429*Y429,IFERROR($E429*Y429/SUM($J429:$AB429)*(Eksplikatsioon!AD430)/SUMPRODUCT($J429:$AB429,Eksplikatsioon!$O430:$AG430),"")),"")</f>
        <v/>
      </c>
      <c r="AS429" s="52" t="str">
        <f>IFERROR(IF($G429=Tabelid!$L$6,$E429*Z429,IFERROR($E429*Z429/SUM($J429:$AB429)*(Eksplikatsioon!AE430)/SUMPRODUCT($J429:$AB429,Eksplikatsioon!$O430:$AG430),"")),"")</f>
        <v/>
      </c>
      <c r="AT429" s="52" t="str">
        <f>IFERROR(IF($G429=Tabelid!$L$6,$E429*AA429,IFERROR($E429*AA429/SUM($J429:$AB429)*(Eksplikatsioon!AF430)/SUMPRODUCT($J429:$AB429,Eksplikatsioon!$O430:$AG430),"")),"")</f>
        <v/>
      </c>
      <c r="AU429" s="52" t="str">
        <f>IFERROR(IF($G429=Tabelid!$L$6,$E429*AB429,IFERROR($E429*AB429/SUM($J429:$AB429)*(Eksplikatsioon!AG430)/SUMPRODUCT($J429:$AB429,Eksplikatsioon!$O430:$AG430),"")),"")</f>
        <v/>
      </c>
    </row>
    <row r="430" spans="1:47" x14ac:dyDescent="0.25">
      <c r="A430" s="38" t="str">
        <f>IF(Eksplikatsioon!A431=0,"",Eksplikatsioon!A431)</f>
        <v/>
      </c>
      <c r="B430" s="38" t="str">
        <f>IF(Eksplikatsioon!B431=0,"",Eksplikatsioon!B431)</f>
        <v/>
      </c>
      <c r="C430" s="38" t="str">
        <f>IF(Eksplikatsioon!C431=0,"",Eksplikatsioon!C431)</f>
        <v/>
      </c>
      <c r="D430" s="38" t="str">
        <f>IF(Eksplikatsioon!D431=0,"",Eksplikatsioon!D431)</f>
        <v/>
      </c>
      <c r="E430" s="38" t="str">
        <f>IF(Eksplikatsioon!F431=0,"",Eksplikatsioon!F431)</f>
        <v/>
      </c>
      <c r="F430" s="38" t="str">
        <f>IF(Eksplikatsioon!H431=0,"",Eksplikatsioon!H431)</f>
        <v/>
      </c>
      <c r="G430" s="38" t="str">
        <f>IF(Eksplikatsioon!J431=0,"",Eksplikatsioon!J431)</f>
        <v/>
      </c>
      <c r="H430" s="38" t="str">
        <f>IF(Eksplikatsioon!K431=0,"",Eksplikatsioon!K431)</f>
        <v/>
      </c>
      <c r="I430" s="38" t="str">
        <f>IF(Eksplikatsioon!L431=0,"",Eksplikatsioon!L431)</f>
        <v/>
      </c>
      <c r="J430" s="52"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52"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52"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52"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52"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52"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52"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52"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52"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52"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52"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52"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52"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52"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52"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52"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52"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52"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52"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52" t="str">
        <f>IFERROR(IF($G430=Tabelid!$L$6,$E430*J430,IFERROR($E430*J430/SUM($J430:$AB430)*(Eksplikatsioon!O431)/SUMPRODUCT($J430:$AB430,Eksplikatsioon!$O431:$AG431),"")),"")</f>
        <v/>
      </c>
      <c r="AD430" s="52" t="str">
        <f>IFERROR(IF($G430=Tabelid!$L$6,$E430*K430,IFERROR($E430*K430/SUM($J430:$AB430)*(Eksplikatsioon!P431)/SUMPRODUCT($J430:$AB430,Eksplikatsioon!$O431:$AG431),"")),"")</f>
        <v/>
      </c>
      <c r="AE430" s="52" t="str">
        <f>IFERROR(IF($G430=Tabelid!$L$6,$E430*L430,IFERROR($E430*L430/SUM($J430:$AB430)*(Eksplikatsioon!Q431)/SUMPRODUCT($J430:$AB430,Eksplikatsioon!$O431:$AG431),"")),"")</f>
        <v/>
      </c>
      <c r="AF430" s="52" t="str">
        <f>IFERROR(IF($G430=Tabelid!$L$6,$E430*M430,IFERROR($E430*M430/SUM($J430:$AB430)*(Eksplikatsioon!R431)/SUMPRODUCT($J430:$AB430,Eksplikatsioon!$O431:$AG431),"")),"")</f>
        <v/>
      </c>
      <c r="AG430" s="52" t="str">
        <f>IFERROR(IF($G430=Tabelid!$L$6,$E430*N430,IFERROR($E430*N430/SUM($J430:$AB430)*(Eksplikatsioon!S431)/SUMPRODUCT($J430:$AB430,Eksplikatsioon!$O431:$AG431),"")),"")</f>
        <v/>
      </c>
      <c r="AH430" s="52" t="str">
        <f>IFERROR(IF($G430=Tabelid!$L$6,$E430*O430,IFERROR($E430*O430/SUM($J430:$AB430)*(Eksplikatsioon!T431)/SUMPRODUCT($J430:$AB430,Eksplikatsioon!$O431:$AG431),"")),"")</f>
        <v/>
      </c>
      <c r="AI430" s="52" t="str">
        <f>IFERROR(IF($G430=Tabelid!$L$6,$E430*P430,IFERROR($E430*P430/SUM($J430:$AB430)*(Eksplikatsioon!U431)/SUMPRODUCT($J430:$AB430,Eksplikatsioon!$O431:$AG431),"")),"")</f>
        <v/>
      </c>
      <c r="AJ430" s="52" t="str">
        <f>IFERROR(IF($G430=Tabelid!$L$6,$E430*Q430,IFERROR($E430*Q430/SUM($J430:$AB430)*(Eksplikatsioon!V431)/SUMPRODUCT($J430:$AB430,Eksplikatsioon!$O431:$AG431),"")),"")</f>
        <v/>
      </c>
      <c r="AK430" s="52" t="str">
        <f>IFERROR(IF($G430=Tabelid!$L$6,$E430*R430,IFERROR($E430*R430/SUM($J430:$AB430)*(Eksplikatsioon!W431)/SUMPRODUCT($J430:$AB430,Eksplikatsioon!$O431:$AG431),"")),"")</f>
        <v/>
      </c>
      <c r="AL430" s="52" t="str">
        <f>IFERROR(IF($G430=Tabelid!$L$6,$E430*S430,IFERROR($E430*S430/SUM($J430:$AB430)*(Eksplikatsioon!X431)/SUMPRODUCT($J430:$AB430,Eksplikatsioon!$O431:$AG431),"")),"")</f>
        <v/>
      </c>
      <c r="AM430" s="52" t="str">
        <f>IFERROR(IF($G430=Tabelid!$L$6,$E430*T430,IFERROR($E430*T430/SUM($J430:$AB430)*(Eksplikatsioon!Y431)/SUMPRODUCT($J430:$AB430,Eksplikatsioon!$O431:$AG431),"")),"")</f>
        <v/>
      </c>
      <c r="AN430" s="52" t="str">
        <f>IFERROR(IF($G430=Tabelid!$L$6,$E430*U430,IFERROR($E430*U430/SUM($J430:$AB430)*(Eksplikatsioon!Z431)/SUMPRODUCT($J430:$AB430,Eksplikatsioon!$O431:$AG431),"")),"")</f>
        <v/>
      </c>
      <c r="AO430" s="52" t="str">
        <f>IFERROR(IF($G430=Tabelid!$L$6,$E430*V430,IFERROR($E430*V430/SUM($J430:$AB430)*(Eksplikatsioon!AA431)/SUMPRODUCT($J430:$AB430,Eksplikatsioon!$O431:$AG431),"")),"")</f>
        <v/>
      </c>
      <c r="AP430" s="52" t="str">
        <f>IFERROR(IF($G430=Tabelid!$L$6,$E430*W430,IFERROR($E430*W430/SUM($J430:$AB430)*(Eksplikatsioon!AB431)/SUMPRODUCT($J430:$AB430,Eksplikatsioon!$O431:$AG431),"")),"")</f>
        <v/>
      </c>
      <c r="AQ430" s="52" t="str">
        <f>IFERROR(IF($G430=Tabelid!$L$6,$E430*X430,IFERROR($E430*X430/SUM($J430:$AB430)*(Eksplikatsioon!AC431)/SUMPRODUCT($J430:$AB430,Eksplikatsioon!$O431:$AG431),"")),"")</f>
        <v/>
      </c>
      <c r="AR430" s="52" t="str">
        <f>IFERROR(IF($G430=Tabelid!$L$6,$E430*Y430,IFERROR($E430*Y430/SUM($J430:$AB430)*(Eksplikatsioon!AD431)/SUMPRODUCT($J430:$AB430,Eksplikatsioon!$O431:$AG431),"")),"")</f>
        <v/>
      </c>
      <c r="AS430" s="52" t="str">
        <f>IFERROR(IF($G430=Tabelid!$L$6,$E430*Z430,IFERROR($E430*Z430/SUM($J430:$AB430)*(Eksplikatsioon!AE431)/SUMPRODUCT($J430:$AB430,Eksplikatsioon!$O431:$AG431),"")),"")</f>
        <v/>
      </c>
      <c r="AT430" s="52" t="str">
        <f>IFERROR(IF($G430=Tabelid!$L$6,$E430*AA430,IFERROR($E430*AA430/SUM($J430:$AB430)*(Eksplikatsioon!AF431)/SUMPRODUCT($J430:$AB430,Eksplikatsioon!$O431:$AG431),"")),"")</f>
        <v/>
      </c>
      <c r="AU430" s="52" t="str">
        <f>IFERROR(IF($G430=Tabelid!$L$6,$E430*AB430,IFERROR($E430*AB430/SUM($J430:$AB430)*(Eksplikatsioon!AG431)/SUMPRODUCT($J430:$AB430,Eksplikatsioon!$O431:$AG431),"")),"")</f>
        <v/>
      </c>
    </row>
    <row r="431" spans="1:47" x14ac:dyDescent="0.25">
      <c r="A431" s="38" t="str">
        <f>IF(Eksplikatsioon!A432=0,"",Eksplikatsioon!A432)</f>
        <v/>
      </c>
      <c r="B431" s="38" t="str">
        <f>IF(Eksplikatsioon!B432=0,"",Eksplikatsioon!B432)</f>
        <v/>
      </c>
      <c r="C431" s="38" t="str">
        <f>IF(Eksplikatsioon!C432=0,"",Eksplikatsioon!C432)</f>
        <v/>
      </c>
      <c r="D431" s="38" t="str">
        <f>IF(Eksplikatsioon!D432=0,"",Eksplikatsioon!D432)</f>
        <v/>
      </c>
      <c r="E431" s="38" t="str">
        <f>IF(Eksplikatsioon!F432=0,"",Eksplikatsioon!F432)</f>
        <v/>
      </c>
      <c r="F431" s="38" t="str">
        <f>IF(Eksplikatsioon!H432=0,"",Eksplikatsioon!H432)</f>
        <v/>
      </c>
      <c r="G431" s="38" t="str">
        <f>IF(Eksplikatsioon!J432=0,"",Eksplikatsioon!J432)</f>
        <v/>
      </c>
      <c r="H431" s="38" t="str">
        <f>IF(Eksplikatsioon!K432=0,"",Eksplikatsioon!K432)</f>
        <v/>
      </c>
      <c r="I431" s="38" t="str">
        <f>IF(Eksplikatsioon!L432=0,"",Eksplikatsioon!L432)</f>
        <v/>
      </c>
      <c r="J431" s="52"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52"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52"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52"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52"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52"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52"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52"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52"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52"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52"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52"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52"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52"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52"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52"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52"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52"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52"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52" t="str">
        <f>IFERROR(IF($G431=Tabelid!$L$6,$E431*J431,IFERROR($E431*J431/SUM($J431:$AB431)*(Eksplikatsioon!O432)/SUMPRODUCT($J431:$AB431,Eksplikatsioon!$O432:$AG432),"")),"")</f>
        <v/>
      </c>
      <c r="AD431" s="52" t="str">
        <f>IFERROR(IF($G431=Tabelid!$L$6,$E431*K431,IFERROR($E431*K431/SUM($J431:$AB431)*(Eksplikatsioon!P432)/SUMPRODUCT($J431:$AB431,Eksplikatsioon!$O432:$AG432),"")),"")</f>
        <v/>
      </c>
      <c r="AE431" s="52" t="str">
        <f>IFERROR(IF($G431=Tabelid!$L$6,$E431*L431,IFERROR($E431*L431/SUM($J431:$AB431)*(Eksplikatsioon!Q432)/SUMPRODUCT($J431:$AB431,Eksplikatsioon!$O432:$AG432),"")),"")</f>
        <v/>
      </c>
      <c r="AF431" s="52" t="str">
        <f>IFERROR(IF($G431=Tabelid!$L$6,$E431*M431,IFERROR($E431*M431/SUM($J431:$AB431)*(Eksplikatsioon!R432)/SUMPRODUCT($J431:$AB431,Eksplikatsioon!$O432:$AG432),"")),"")</f>
        <v/>
      </c>
      <c r="AG431" s="52" t="str">
        <f>IFERROR(IF($G431=Tabelid!$L$6,$E431*N431,IFERROR($E431*N431/SUM($J431:$AB431)*(Eksplikatsioon!S432)/SUMPRODUCT($J431:$AB431,Eksplikatsioon!$O432:$AG432),"")),"")</f>
        <v/>
      </c>
      <c r="AH431" s="52" t="str">
        <f>IFERROR(IF($G431=Tabelid!$L$6,$E431*O431,IFERROR($E431*O431/SUM($J431:$AB431)*(Eksplikatsioon!T432)/SUMPRODUCT($J431:$AB431,Eksplikatsioon!$O432:$AG432),"")),"")</f>
        <v/>
      </c>
      <c r="AI431" s="52" t="str">
        <f>IFERROR(IF($G431=Tabelid!$L$6,$E431*P431,IFERROR($E431*P431/SUM($J431:$AB431)*(Eksplikatsioon!U432)/SUMPRODUCT($J431:$AB431,Eksplikatsioon!$O432:$AG432),"")),"")</f>
        <v/>
      </c>
      <c r="AJ431" s="52" t="str">
        <f>IFERROR(IF($G431=Tabelid!$L$6,$E431*Q431,IFERROR($E431*Q431/SUM($J431:$AB431)*(Eksplikatsioon!V432)/SUMPRODUCT($J431:$AB431,Eksplikatsioon!$O432:$AG432),"")),"")</f>
        <v/>
      </c>
      <c r="AK431" s="52" t="str">
        <f>IFERROR(IF($G431=Tabelid!$L$6,$E431*R431,IFERROR($E431*R431/SUM($J431:$AB431)*(Eksplikatsioon!W432)/SUMPRODUCT($J431:$AB431,Eksplikatsioon!$O432:$AG432),"")),"")</f>
        <v/>
      </c>
      <c r="AL431" s="52" t="str">
        <f>IFERROR(IF($G431=Tabelid!$L$6,$E431*S431,IFERROR($E431*S431/SUM($J431:$AB431)*(Eksplikatsioon!X432)/SUMPRODUCT($J431:$AB431,Eksplikatsioon!$O432:$AG432),"")),"")</f>
        <v/>
      </c>
      <c r="AM431" s="52" t="str">
        <f>IFERROR(IF($G431=Tabelid!$L$6,$E431*T431,IFERROR($E431*T431/SUM($J431:$AB431)*(Eksplikatsioon!Y432)/SUMPRODUCT($J431:$AB431,Eksplikatsioon!$O432:$AG432),"")),"")</f>
        <v/>
      </c>
      <c r="AN431" s="52" t="str">
        <f>IFERROR(IF($G431=Tabelid!$L$6,$E431*U431,IFERROR($E431*U431/SUM($J431:$AB431)*(Eksplikatsioon!Z432)/SUMPRODUCT($J431:$AB431,Eksplikatsioon!$O432:$AG432),"")),"")</f>
        <v/>
      </c>
      <c r="AO431" s="52" t="str">
        <f>IFERROR(IF($G431=Tabelid!$L$6,$E431*V431,IFERROR($E431*V431/SUM($J431:$AB431)*(Eksplikatsioon!AA432)/SUMPRODUCT($J431:$AB431,Eksplikatsioon!$O432:$AG432),"")),"")</f>
        <v/>
      </c>
      <c r="AP431" s="52" t="str">
        <f>IFERROR(IF($G431=Tabelid!$L$6,$E431*W431,IFERROR($E431*W431/SUM($J431:$AB431)*(Eksplikatsioon!AB432)/SUMPRODUCT($J431:$AB431,Eksplikatsioon!$O432:$AG432),"")),"")</f>
        <v/>
      </c>
      <c r="AQ431" s="52" t="str">
        <f>IFERROR(IF($G431=Tabelid!$L$6,$E431*X431,IFERROR($E431*X431/SUM($J431:$AB431)*(Eksplikatsioon!AC432)/SUMPRODUCT($J431:$AB431,Eksplikatsioon!$O432:$AG432),"")),"")</f>
        <v/>
      </c>
      <c r="AR431" s="52" t="str">
        <f>IFERROR(IF($G431=Tabelid!$L$6,$E431*Y431,IFERROR($E431*Y431/SUM($J431:$AB431)*(Eksplikatsioon!AD432)/SUMPRODUCT($J431:$AB431,Eksplikatsioon!$O432:$AG432),"")),"")</f>
        <v/>
      </c>
      <c r="AS431" s="52" t="str">
        <f>IFERROR(IF($G431=Tabelid!$L$6,$E431*Z431,IFERROR($E431*Z431/SUM($J431:$AB431)*(Eksplikatsioon!AE432)/SUMPRODUCT($J431:$AB431,Eksplikatsioon!$O432:$AG432),"")),"")</f>
        <v/>
      </c>
      <c r="AT431" s="52" t="str">
        <f>IFERROR(IF($G431=Tabelid!$L$6,$E431*AA431,IFERROR($E431*AA431/SUM($J431:$AB431)*(Eksplikatsioon!AF432)/SUMPRODUCT($J431:$AB431,Eksplikatsioon!$O432:$AG432),"")),"")</f>
        <v/>
      </c>
      <c r="AU431" s="52" t="str">
        <f>IFERROR(IF($G431=Tabelid!$L$6,$E431*AB431,IFERROR($E431*AB431/SUM($J431:$AB431)*(Eksplikatsioon!AG432)/SUMPRODUCT($J431:$AB431,Eksplikatsioon!$O432:$AG432),"")),"")</f>
        <v/>
      </c>
    </row>
    <row r="432" spans="1:47" x14ac:dyDescent="0.25">
      <c r="A432" s="38" t="str">
        <f>IF(Eksplikatsioon!A433=0,"",Eksplikatsioon!A433)</f>
        <v/>
      </c>
      <c r="B432" s="38" t="str">
        <f>IF(Eksplikatsioon!B433=0,"",Eksplikatsioon!B433)</f>
        <v/>
      </c>
      <c r="C432" s="38" t="str">
        <f>IF(Eksplikatsioon!C433=0,"",Eksplikatsioon!C433)</f>
        <v/>
      </c>
      <c r="D432" s="38" t="str">
        <f>IF(Eksplikatsioon!D433=0,"",Eksplikatsioon!D433)</f>
        <v/>
      </c>
      <c r="E432" s="38" t="str">
        <f>IF(Eksplikatsioon!F433=0,"",Eksplikatsioon!F433)</f>
        <v/>
      </c>
      <c r="F432" s="38" t="str">
        <f>IF(Eksplikatsioon!H433=0,"",Eksplikatsioon!H433)</f>
        <v/>
      </c>
      <c r="G432" s="38" t="str">
        <f>IF(Eksplikatsioon!J433=0,"",Eksplikatsioon!J433)</f>
        <v/>
      </c>
      <c r="H432" s="38" t="str">
        <f>IF(Eksplikatsioon!K433=0,"",Eksplikatsioon!K433)</f>
        <v/>
      </c>
      <c r="I432" s="38" t="str">
        <f>IF(Eksplikatsioon!L433=0,"",Eksplikatsioon!L433)</f>
        <v/>
      </c>
      <c r="J432" s="52"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52"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52"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52"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52"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52"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52"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52"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52"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52"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52"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52"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52"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52"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52"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52"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52"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52"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52"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52" t="str">
        <f>IFERROR(IF($G432=Tabelid!$L$6,$E432*J432,IFERROR($E432*J432/SUM($J432:$AB432)*(Eksplikatsioon!O433)/SUMPRODUCT($J432:$AB432,Eksplikatsioon!$O433:$AG433),"")),"")</f>
        <v/>
      </c>
      <c r="AD432" s="52" t="str">
        <f>IFERROR(IF($G432=Tabelid!$L$6,$E432*K432,IFERROR($E432*K432/SUM($J432:$AB432)*(Eksplikatsioon!P433)/SUMPRODUCT($J432:$AB432,Eksplikatsioon!$O433:$AG433),"")),"")</f>
        <v/>
      </c>
      <c r="AE432" s="52" t="str">
        <f>IFERROR(IF($G432=Tabelid!$L$6,$E432*L432,IFERROR($E432*L432/SUM($J432:$AB432)*(Eksplikatsioon!Q433)/SUMPRODUCT($J432:$AB432,Eksplikatsioon!$O433:$AG433),"")),"")</f>
        <v/>
      </c>
      <c r="AF432" s="52" t="str">
        <f>IFERROR(IF($G432=Tabelid!$L$6,$E432*M432,IFERROR($E432*M432/SUM($J432:$AB432)*(Eksplikatsioon!R433)/SUMPRODUCT($J432:$AB432,Eksplikatsioon!$O433:$AG433),"")),"")</f>
        <v/>
      </c>
      <c r="AG432" s="52" t="str">
        <f>IFERROR(IF($G432=Tabelid!$L$6,$E432*N432,IFERROR($E432*N432/SUM($J432:$AB432)*(Eksplikatsioon!S433)/SUMPRODUCT($J432:$AB432,Eksplikatsioon!$O433:$AG433),"")),"")</f>
        <v/>
      </c>
      <c r="AH432" s="52" t="str">
        <f>IFERROR(IF($G432=Tabelid!$L$6,$E432*O432,IFERROR($E432*O432/SUM($J432:$AB432)*(Eksplikatsioon!T433)/SUMPRODUCT($J432:$AB432,Eksplikatsioon!$O433:$AG433),"")),"")</f>
        <v/>
      </c>
      <c r="AI432" s="52" t="str">
        <f>IFERROR(IF($G432=Tabelid!$L$6,$E432*P432,IFERROR($E432*P432/SUM($J432:$AB432)*(Eksplikatsioon!U433)/SUMPRODUCT($J432:$AB432,Eksplikatsioon!$O433:$AG433),"")),"")</f>
        <v/>
      </c>
      <c r="AJ432" s="52" t="str">
        <f>IFERROR(IF($G432=Tabelid!$L$6,$E432*Q432,IFERROR($E432*Q432/SUM($J432:$AB432)*(Eksplikatsioon!V433)/SUMPRODUCT($J432:$AB432,Eksplikatsioon!$O433:$AG433),"")),"")</f>
        <v/>
      </c>
      <c r="AK432" s="52" t="str">
        <f>IFERROR(IF($G432=Tabelid!$L$6,$E432*R432,IFERROR($E432*R432/SUM($J432:$AB432)*(Eksplikatsioon!W433)/SUMPRODUCT($J432:$AB432,Eksplikatsioon!$O433:$AG433),"")),"")</f>
        <v/>
      </c>
      <c r="AL432" s="52" t="str">
        <f>IFERROR(IF($G432=Tabelid!$L$6,$E432*S432,IFERROR($E432*S432/SUM($J432:$AB432)*(Eksplikatsioon!X433)/SUMPRODUCT($J432:$AB432,Eksplikatsioon!$O433:$AG433),"")),"")</f>
        <v/>
      </c>
      <c r="AM432" s="52" t="str">
        <f>IFERROR(IF($G432=Tabelid!$L$6,$E432*T432,IFERROR($E432*T432/SUM($J432:$AB432)*(Eksplikatsioon!Y433)/SUMPRODUCT($J432:$AB432,Eksplikatsioon!$O433:$AG433),"")),"")</f>
        <v/>
      </c>
      <c r="AN432" s="52" t="str">
        <f>IFERROR(IF($G432=Tabelid!$L$6,$E432*U432,IFERROR($E432*U432/SUM($J432:$AB432)*(Eksplikatsioon!Z433)/SUMPRODUCT($J432:$AB432,Eksplikatsioon!$O433:$AG433),"")),"")</f>
        <v/>
      </c>
      <c r="AO432" s="52" t="str">
        <f>IFERROR(IF($G432=Tabelid!$L$6,$E432*V432,IFERROR($E432*V432/SUM($J432:$AB432)*(Eksplikatsioon!AA433)/SUMPRODUCT($J432:$AB432,Eksplikatsioon!$O433:$AG433),"")),"")</f>
        <v/>
      </c>
      <c r="AP432" s="52" t="str">
        <f>IFERROR(IF($G432=Tabelid!$L$6,$E432*W432,IFERROR($E432*W432/SUM($J432:$AB432)*(Eksplikatsioon!AB433)/SUMPRODUCT($J432:$AB432,Eksplikatsioon!$O433:$AG433),"")),"")</f>
        <v/>
      </c>
      <c r="AQ432" s="52" t="str">
        <f>IFERROR(IF($G432=Tabelid!$L$6,$E432*X432,IFERROR($E432*X432/SUM($J432:$AB432)*(Eksplikatsioon!AC433)/SUMPRODUCT($J432:$AB432,Eksplikatsioon!$O433:$AG433),"")),"")</f>
        <v/>
      </c>
      <c r="AR432" s="52" t="str">
        <f>IFERROR(IF($G432=Tabelid!$L$6,$E432*Y432,IFERROR($E432*Y432/SUM($J432:$AB432)*(Eksplikatsioon!AD433)/SUMPRODUCT($J432:$AB432,Eksplikatsioon!$O433:$AG433),"")),"")</f>
        <v/>
      </c>
      <c r="AS432" s="52" t="str">
        <f>IFERROR(IF($G432=Tabelid!$L$6,$E432*Z432,IFERROR($E432*Z432/SUM($J432:$AB432)*(Eksplikatsioon!AE433)/SUMPRODUCT($J432:$AB432,Eksplikatsioon!$O433:$AG433),"")),"")</f>
        <v/>
      </c>
      <c r="AT432" s="52" t="str">
        <f>IFERROR(IF($G432=Tabelid!$L$6,$E432*AA432,IFERROR($E432*AA432/SUM($J432:$AB432)*(Eksplikatsioon!AF433)/SUMPRODUCT($J432:$AB432,Eksplikatsioon!$O433:$AG433),"")),"")</f>
        <v/>
      </c>
      <c r="AU432" s="52" t="str">
        <f>IFERROR(IF($G432=Tabelid!$L$6,$E432*AB432,IFERROR($E432*AB432/SUM($J432:$AB432)*(Eksplikatsioon!AG433)/SUMPRODUCT($J432:$AB432,Eksplikatsioon!$O433:$AG433),"")),"")</f>
        <v/>
      </c>
    </row>
    <row r="433" spans="1:47" x14ac:dyDescent="0.25">
      <c r="A433" s="38" t="str">
        <f>IF(Eksplikatsioon!A434=0,"",Eksplikatsioon!A434)</f>
        <v/>
      </c>
      <c r="B433" s="38" t="str">
        <f>IF(Eksplikatsioon!B434=0,"",Eksplikatsioon!B434)</f>
        <v/>
      </c>
      <c r="C433" s="38" t="str">
        <f>IF(Eksplikatsioon!C434=0,"",Eksplikatsioon!C434)</f>
        <v/>
      </c>
      <c r="D433" s="38" t="str">
        <f>IF(Eksplikatsioon!D434=0,"",Eksplikatsioon!D434)</f>
        <v/>
      </c>
      <c r="E433" s="38" t="str">
        <f>IF(Eksplikatsioon!F434=0,"",Eksplikatsioon!F434)</f>
        <v/>
      </c>
      <c r="F433" s="38" t="str">
        <f>IF(Eksplikatsioon!H434=0,"",Eksplikatsioon!H434)</f>
        <v/>
      </c>
      <c r="G433" s="38" t="str">
        <f>IF(Eksplikatsioon!J434=0,"",Eksplikatsioon!J434)</f>
        <v/>
      </c>
      <c r="H433" s="38" t="str">
        <f>IF(Eksplikatsioon!K434=0,"",Eksplikatsioon!K434)</f>
        <v/>
      </c>
      <c r="I433" s="38" t="str">
        <f>IF(Eksplikatsioon!L434=0,"",Eksplikatsioon!L434)</f>
        <v/>
      </c>
      <c r="J433" s="52"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52"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52"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52"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52"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52"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52"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52"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52"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52"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52"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52"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52"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52"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52"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52"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52"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52"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52"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52" t="str">
        <f>IFERROR(IF($G433=Tabelid!$L$6,$E433*J433,IFERROR($E433*J433/SUM($J433:$AB433)*(Eksplikatsioon!O434)/SUMPRODUCT($J433:$AB433,Eksplikatsioon!$O434:$AG434),"")),"")</f>
        <v/>
      </c>
      <c r="AD433" s="52" t="str">
        <f>IFERROR(IF($G433=Tabelid!$L$6,$E433*K433,IFERROR($E433*K433/SUM($J433:$AB433)*(Eksplikatsioon!P434)/SUMPRODUCT($J433:$AB433,Eksplikatsioon!$O434:$AG434),"")),"")</f>
        <v/>
      </c>
      <c r="AE433" s="52" t="str">
        <f>IFERROR(IF($G433=Tabelid!$L$6,$E433*L433,IFERROR($E433*L433/SUM($J433:$AB433)*(Eksplikatsioon!Q434)/SUMPRODUCT($J433:$AB433,Eksplikatsioon!$O434:$AG434),"")),"")</f>
        <v/>
      </c>
      <c r="AF433" s="52" t="str">
        <f>IFERROR(IF($G433=Tabelid!$L$6,$E433*M433,IFERROR($E433*M433/SUM($J433:$AB433)*(Eksplikatsioon!R434)/SUMPRODUCT($J433:$AB433,Eksplikatsioon!$O434:$AG434),"")),"")</f>
        <v/>
      </c>
      <c r="AG433" s="52" t="str">
        <f>IFERROR(IF($G433=Tabelid!$L$6,$E433*N433,IFERROR($E433*N433/SUM($J433:$AB433)*(Eksplikatsioon!S434)/SUMPRODUCT($J433:$AB433,Eksplikatsioon!$O434:$AG434),"")),"")</f>
        <v/>
      </c>
      <c r="AH433" s="52" t="str">
        <f>IFERROR(IF($G433=Tabelid!$L$6,$E433*O433,IFERROR($E433*O433/SUM($J433:$AB433)*(Eksplikatsioon!T434)/SUMPRODUCT($J433:$AB433,Eksplikatsioon!$O434:$AG434),"")),"")</f>
        <v/>
      </c>
      <c r="AI433" s="52" t="str">
        <f>IFERROR(IF($G433=Tabelid!$L$6,$E433*P433,IFERROR($E433*P433/SUM($J433:$AB433)*(Eksplikatsioon!U434)/SUMPRODUCT($J433:$AB433,Eksplikatsioon!$O434:$AG434),"")),"")</f>
        <v/>
      </c>
      <c r="AJ433" s="52" t="str">
        <f>IFERROR(IF($G433=Tabelid!$L$6,$E433*Q433,IFERROR($E433*Q433/SUM($J433:$AB433)*(Eksplikatsioon!V434)/SUMPRODUCT($J433:$AB433,Eksplikatsioon!$O434:$AG434),"")),"")</f>
        <v/>
      </c>
      <c r="AK433" s="52" t="str">
        <f>IFERROR(IF($G433=Tabelid!$L$6,$E433*R433,IFERROR($E433*R433/SUM($J433:$AB433)*(Eksplikatsioon!W434)/SUMPRODUCT($J433:$AB433,Eksplikatsioon!$O434:$AG434),"")),"")</f>
        <v/>
      </c>
      <c r="AL433" s="52" t="str">
        <f>IFERROR(IF($G433=Tabelid!$L$6,$E433*S433,IFERROR($E433*S433/SUM($J433:$AB433)*(Eksplikatsioon!X434)/SUMPRODUCT($J433:$AB433,Eksplikatsioon!$O434:$AG434),"")),"")</f>
        <v/>
      </c>
      <c r="AM433" s="52" t="str">
        <f>IFERROR(IF($G433=Tabelid!$L$6,$E433*T433,IFERROR($E433*T433/SUM($J433:$AB433)*(Eksplikatsioon!Y434)/SUMPRODUCT($J433:$AB433,Eksplikatsioon!$O434:$AG434),"")),"")</f>
        <v/>
      </c>
      <c r="AN433" s="52" t="str">
        <f>IFERROR(IF($G433=Tabelid!$L$6,$E433*U433,IFERROR($E433*U433/SUM($J433:$AB433)*(Eksplikatsioon!Z434)/SUMPRODUCT($J433:$AB433,Eksplikatsioon!$O434:$AG434),"")),"")</f>
        <v/>
      </c>
      <c r="AO433" s="52" t="str">
        <f>IFERROR(IF($G433=Tabelid!$L$6,$E433*V433,IFERROR($E433*V433/SUM($J433:$AB433)*(Eksplikatsioon!AA434)/SUMPRODUCT($J433:$AB433,Eksplikatsioon!$O434:$AG434),"")),"")</f>
        <v/>
      </c>
      <c r="AP433" s="52" t="str">
        <f>IFERROR(IF($G433=Tabelid!$L$6,$E433*W433,IFERROR($E433*W433/SUM($J433:$AB433)*(Eksplikatsioon!AB434)/SUMPRODUCT($J433:$AB433,Eksplikatsioon!$O434:$AG434),"")),"")</f>
        <v/>
      </c>
      <c r="AQ433" s="52" t="str">
        <f>IFERROR(IF($G433=Tabelid!$L$6,$E433*X433,IFERROR($E433*X433/SUM($J433:$AB433)*(Eksplikatsioon!AC434)/SUMPRODUCT($J433:$AB433,Eksplikatsioon!$O434:$AG434),"")),"")</f>
        <v/>
      </c>
      <c r="AR433" s="52" t="str">
        <f>IFERROR(IF($G433=Tabelid!$L$6,$E433*Y433,IFERROR($E433*Y433/SUM($J433:$AB433)*(Eksplikatsioon!AD434)/SUMPRODUCT($J433:$AB433,Eksplikatsioon!$O434:$AG434),"")),"")</f>
        <v/>
      </c>
      <c r="AS433" s="52" t="str">
        <f>IFERROR(IF($G433=Tabelid!$L$6,$E433*Z433,IFERROR($E433*Z433/SUM($J433:$AB433)*(Eksplikatsioon!AE434)/SUMPRODUCT($J433:$AB433,Eksplikatsioon!$O434:$AG434),"")),"")</f>
        <v/>
      </c>
      <c r="AT433" s="52" t="str">
        <f>IFERROR(IF($G433=Tabelid!$L$6,$E433*AA433,IFERROR($E433*AA433/SUM($J433:$AB433)*(Eksplikatsioon!AF434)/SUMPRODUCT($J433:$AB433,Eksplikatsioon!$O434:$AG434),"")),"")</f>
        <v/>
      </c>
      <c r="AU433" s="52" t="str">
        <f>IFERROR(IF($G433=Tabelid!$L$6,$E433*AB433,IFERROR($E433*AB433/SUM($J433:$AB433)*(Eksplikatsioon!AG434)/SUMPRODUCT($J433:$AB433,Eksplikatsioon!$O434:$AG434),"")),"")</f>
        <v/>
      </c>
    </row>
    <row r="434" spans="1:47" x14ac:dyDescent="0.25">
      <c r="A434" s="38" t="str">
        <f>IF(Eksplikatsioon!A435=0,"",Eksplikatsioon!A435)</f>
        <v/>
      </c>
      <c r="B434" s="38" t="str">
        <f>IF(Eksplikatsioon!B435=0,"",Eksplikatsioon!B435)</f>
        <v/>
      </c>
      <c r="C434" s="38" t="str">
        <f>IF(Eksplikatsioon!C435=0,"",Eksplikatsioon!C435)</f>
        <v/>
      </c>
      <c r="D434" s="38" t="str">
        <f>IF(Eksplikatsioon!D435=0,"",Eksplikatsioon!D435)</f>
        <v/>
      </c>
      <c r="E434" s="38" t="str">
        <f>IF(Eksplikatsioon!F435=0,"",Eksplikatsioon!F435)</f>
        <v/>
      </c>
      <c r="F434" s="38" t="str">
        <f>IF(Eksplikatsioon!H435=0,"",Eksplikatsioon!H435)</f>
        <v/>
      </c>
      <c r="G434" s="38" t="str">
        <f>IF(Eksplikatsioon!J435=0,"",Eksplikatsioon!J435)</f>
        <v/>
      </c>
      <c r="H434" s="38" t="str">
        <f>IF(Eksplikatsioon!K435=0,"",Eksplikatsioon!K435)</f>
        <v/>
      </c>
      <c r="I434" s="38" t="str">
        <f>IF(Eksplikatsioon!L435=0,"",Eksplikatsioon!L435)</f>
        <v/>
      </c>
      <c r="J434" s="52"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52"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52"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52"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52"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52"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52"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52"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52"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52"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52"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52"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52"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52"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52"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52"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52"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52"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52"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52" t="str">
        <f>IFERROR(IF($G434=Tabelid!$L$6,$E434*J434,IFERROR($E434*J434/SUM($J434:$AB434)*(Eksplikatsioon!O435)/SUMPRODUCT($J434:$AB434,Eksplikatsioon!$O435:$AG435),"")),"")</f>
        <v/>
      </c>
      <c r="AD434" s="52" t="str">
        <f>IFERROR(IF($G434=Tabelid!$L$6,$E434*K434,IFERROR($E434*K434/SUM($J434:$AB434)*(Eksplikatsioon!P435)/SUMPRODUCT($J434:$AB434,Eksplikatsioon!$O435:$AG435),"")),"")</f>
        <v/>
      </c>
      <c r="AE434" s="52" t="str">
        <f>IFERROR(IF($G434=Tabelid!$L$6,$E434*L434,IFERROR($E434*L434/SUM($J434:$AB434)*(Eksplikatsioon!Q435)/SUMPRODUCT($J434:$AB434,Eksplikatsioon!$O435:$AG435),"")),"")</f>
        <v/>
      </c>
      <c r="AF434" s="52" t="str">
        <f>IFERROR(IF($G434=Tabelid!$L$6,$E434*M434,IFERROR($E434*M434/SUM($J434:$AB434)*(Eksplikatsioon!R435)/SUMPRODUCT($J434:$AB434,Eksplikatsioon!$O435:$AG435),"")),"")</f>
        <v/>
      </c>
      <c r="AG434" s="52" t="str">
        <f>IFERROR(IF($G434=Tabelid!$L$6,$E434*N434,IFERROR($E434*N434/SUM($J434:$AB434)*(Eksplikatsioon!S435)/SUMPRODUCT($J434:$AB434,Eksplikatsioon!$O435:$AG435),"")),"")</f>
        <v/>
      </c>
      <c r="AH434" s="52" t="str">
        <f>IFERROR(IF($G434=Tabelid!$L$6,$E434*O434,IFERROR($E434*O434/SUM($J434:$AB434)*(Eksplikatsioon!T435)/SUMPRODUCT($J434:$AB434,Eksplikatsioon!$O435:$AG435),"")),"")</f>
        <v/>
      </c>
      <c r="AI434" s="52" t="str">
        <f>IFERROR(IF($G434=Tabelid!$L$6,$E434*P434,IFERROR($E434*P434/SUM($J434:$AB434)*(Eksplikatsioon!U435)/SUMPRODUCT($J434:$AB434,Eksplikatsioon!$O435:$AG435),"")),"")</f>
        <v/>
      </c>
      <c r="AJ434" s="52" t="str">
        <f>IFERROR(IF($G434=Tabelid!$L$6,$E434*Q434,IFERROR($E434*Q434/SUM($J434:$AB434)*(Eksplikatsioon!V435)/SUMPRODUCT($J434:$AB434,Eksplikatsioon!$O435:$AG435),"")),"")</f>
        <v/>
      </c>
      <c r="AK434" s="52" t="str">
        <f>IFERROR(IF($G434=Tabelid!$L$6,$E434*R434,IFERROR($E434*R434/SUM($J434:$AB434)*(Eksplikatsioon!W435)/SUMPRODUCT($J434:$AB434,Eksplikatsioon!$O435:$AG435),"")),"")</f>
        <v/>
      </c>
      <c r="AL434" s="52" t="str">
        <f>IFERROR(IF($G434=Tabelid!$L$6,$E434*S434,IFERROR($E434*S434/SUM($J434:$AB434)*(Eksplikatsioon!X435)/SUMPRODUCT($J434:$AB434,Eksplikatsioon!$O435:$AG435),"")),"")</f>
        <v/>
      </c>
      <c r="AM434" s="52" t="str">
        <f>IFERROR(IF($G434=Tabelid!$L$6,$E434*T434,IFERROR($E434*T434/SUM($J434:$AB434)*(Eksplikatsioon!Y435)/SUMPRODUCT($J434:$AB434,Eksplikatsioon!$O435:$AG435),"")),"")</f>
        <v/>
      </c>
      <c r="AN434" s="52" t="str">
        <f>IFERROR(IF($G434=Tabelid!$L$6,$E434*U434,IFERROR($E434*U434/SUM($J434:$AB434)*(Eksplikatsioon!Z435)/SUMPRODUCT($J434:$AB434,Eksplikatsioon!$O435:$AG435),"")),"")</f>
        <v/>
      </c>
      <c r="AO434" s="52" t="str">
        <f>IFERROR(IF($G434=Tabelid!$L$6,$E434*V434,IFERROR($E434*V434/SUM($J434:$AB434)*(Eksplikatsioon!AA435)/SUMPRODUCT($J434:$AB434,Eksplikatsioon!$O435:$AG435),"")),"")</f>
        <v/>
      </c>
      <c r="AP434" s="52" t="str">
        <f>IFERROR(IF($G434=Tabelid!$L$6,$E434*W434,IFERROR($E434*W434/SUM($J434:$AB434)*(Eksplikatsioon!AB435)/SUMPRODUCT($J434:$AB434,Eksplikatsioon!$O435:$AG435),"")),"")</f>
        <v/>
      </c>
      <c r="AQ434" s="52" t="str">
        <f>IFERROR(IF($G434=Tabelid!$L$6,$E434*X434,IFERROR($E434*X434/SUM($J434:$AB434)*(Eksplikatsioon!AC435)/SUMPRODUCT($J434:$AB434,Eksplikatsioon!$O435:$AG435),"")),"")</f>
        <v/>
      </c>
      <c r="AR434" s="52" t="str">
        <f>IFERROR(IF($G434=Tabelid!$L$6,$E434*Y434,IFERROR($E434*Y434/SUM($J434:$AB434)*(Eksplikatsioon!AD435)/SUMPRODUCT($J434:$AB434,Eksplikatsioon!$O435:$AG435),"")),"")</f>
        <v/>
      </c>
      <c r="AS434" s="52" t="str">
        <f>IFERROR(IF($G434=Tabelid!$L$6,$E434*Z434,IFERROR($E434*Z434/SUM($J434:$AB434)*(Eksplikatsioon!AE435)/SUMPRODUCT($J434:$AB434,Eksplikatsioon!$O435:$AG435),"")),"")</f>
        <v/>
      </c>
      <c r="AT434" s="52" t="str">
        <f>IFERROR(IF($G434=Tabelid!$L$6,$E434*AA434,IFERROR($E434*AA434/SUM($J434:$AB434)*(Eksplikatsioon!AF435)/SUMPRODUCT($J434:$AB434,Eksplikatsioon!$O435:$AG435),"")),"")</f>
        <v/>
      </c>
      <c r="AU434" s="52" t="str">
        <f>IFERROR(IF($G434=Tabelid!$L$6,$E434*AB434,IFERROR($E434*AB434/SUM($J434:$AB434)*(Eksplikatsioon!AG435)/SUMPRODUCT($J434:$AB434,Eksplikatsioon!$O435:$AG435),"")),"")</f>
        <v/>
      </c>
    </row>
    <row r="435" spans="1:47" x14ac:dyDescent="0.25">
      <c r="A435" s="38" t="str">
        <f>IF(Eksplikatsioon!A436=0,"",Eksplikatsioon!A436)</f>
        <v/>
      </c>
      <c r="B435" s="38" t="str">
        <f>IF(Eksplikatsioon!B436=0,"",Eksplikatsioon!B436)</f>
        <v/>
      </c>
      <c r="C435" s="38" t="str">
        <f>IF(Eksplikatsioon!C436=0,"",Eksplikatsioon!C436)</f>
        <v/>
      </c>
      <c r="D435" s="38" t="str">
        <f>IF(Eksplikatsioon!D436=0,"",Eksplikatsioon!D436)</f>
        <v/>
      </c>
      <c r="E435" s="38" t="str">
        <f>IF(Eksplikatsioon!F436=0,"",Eksplikatsioon!F436)</f>
        <v/>
      </c>
      <c r="F435" s="38" t="str">
        <f>IF(Eksplikatsioon!H436=0,"",Eksplikatsioon!H436)</f>
        <v/>
      </c>
      <c r="G435" s="38" t="str">
        <f>IF(Eksplikatsioon!J436=0,"",Eksplikatsioon!J436)</f>
        <v/>
      </c>
      <c r="H435" s="38" t="str">
        <f>IF(Eksplikatsioon!K436=0,"",Eksplikatsioon!K436)</f>
        <v/>
      </c>
      <c r="I435" s="38" t="str">
        <f>IF(Eksplikatsioon!L436=0,"",Eksplikatsioon!L436)</f>
        <v/>
      </c>
      <c r="J435" s="52"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52"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52"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52"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52"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52"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52"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52"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52"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52"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52"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52"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52"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52"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52"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52"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52"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52"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52"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52" t="str">
        <f>IFERROR(IF($G435=Tabelid!$L$6,$E435*J435,IFERROR($E435*J435/SUM($J435:$AB435)*(Eksplikatsioon!O436)/SUMPRODUCT($J435:$AB435,Eksplikatsioon!$O436:$AG436),"")),"")</f>
        <v/>
      </c>
      <c r="AD435" s="52" t="str">
        <f>IFERROR(IF($G435=Tabelid!$L$6,$E435*K435,IFERROR($E435*K435/SUM($J435:$AB435)*(Eksplikatsioon!P436)/SUMPRODUCT($J435:$AB435,Eksplikatsioon!$O436:$AG436),"")),"")</f>
        <v/>
      </c>
      <c r="AE435" s="52" t="str">
        <f>IFERROR(IF($G435=Tabelid!$L$6,$E435*L435,IFERROR($E435*L435/SUM($J435:$AB435)*(Eksplikatsioon!Q436)/SUMPRODUCT($J435:$AB435,Eksplikatsioon!$O436:$AG436),"")),"")</f>
        <v/>
      </c>
      <c r="AF435" s="52" t="str">
        <f>IFERROR(IF($G435=Tabelid!$L$6,$E435*M435,IFERROR($E435*M435/SUM($J435:$AB435)*(Eksplikatsioon!R436)/SUMPRODUCT($J435:$AB435,Eksplikatsioon!$O436:$AG436),"")),"")</f>
        <v/>
      </c>
      <c r="AG435" s="52" t="str">
        <f>IFERROR(IF($G435=Tabelid!$L$6,$E435*N435,IFERROR($E435*N435/SUM($J435:$AB435)*(Eksplikatsioon!S436)/SUMPRODUCT($J435:$AB435,Eksplikatsioon!$O436:$AG436),"")),"")</f>
        <v/>
      </c>
      <c r="AH435" s="52" t="str">
        <f>IFERROR(IF($G435=Tabelid!$L$6,$E435*O435,IFERROR($E435*O435/SUM($J435:$AB435)*(Eksplikatsioon!T436)/SUMPRODUCT($J435:$AB435,Eksplikatsioon!$O436:$AG436),"")),"")</f>
        <v/>
      </c>
      <c r="AI435" s="52" t="str">
        <f>IFERROR(IF($G435=Tabelid!$L$6,$E435*P435,IFERROR($E435*P435/SUM($J435:$AB435)*(Eksplikatsioon!U436)/SUMPRODUCT($J435:$AB435,Eksplikatsioon!$O436:$AG436),"")),"")</f>
        <v/>
      </c>
      <c r="AJ435" s="52" t="str">
        <f>IFERROR(IF($G435=Tabelid!$L$6,$E435*Q435,IFERROR($E435*Q435/SUM($J435:$AB435)*(Eksplikatsioon!V436)/SUMPRODUCT($J435:$AB435,Eksplikatsioon!$O436:$AG436),"")),"")</f>
        <v/>
      </c>
      <c r="AK435" s="52" t="str">
        <f>IFERROR(IF($G435=Tabelid!$L$6,$E435*R435,IFERROR($E435*R435/SUM($J435:$AB435)*(Eksplikatsioon!W436)/SUMPRODUCT($J435:$AB435,Eksplikatsioon!$O436:$AG436),"")),"")</f>
        <v/>
      </c>
      <c r="AL435" s="52" t="str">
        <f>IFERROR(IF($G435=Tabelid!$L$6,$E435*S435,IFERROR($E435*S435/SUM($J435:$AB435)*(Eksplikatsioon!X436)/SUMPRODUCT($J435:$AB435,Eksplikatsioon!$O436:$AG436),"")),"")</f>
        <v/>
      </c>
      <c r="AM435" s="52" t="str">
        <f>IFERROR(IF($G435=Tabelid!$L$6,$E435*T435,IFERROR($E435*T435/SUM($J435:$AB435)*(Eksplikatsioon!Y436)/SUMPRODUCT($J435:$AB435,Eksplikatsioon!$O436:$AG436),"")),"")</f>
        <v/>
      </c>
      <c r="AN435" s="52" t="str">
        <f>IFERROR(IF($G435=Tabelid!$L$6,$E435*U435,IFERROR($E435*U435/SUM($J435:$AB435)*(Eksplikatsioon!Z436)/SUMPRODUCT($J435:$AB435,Eksplikatsioon!$O436:$AG436),"")),"")</f>
        <v/>
      </c>
      <c r="AO435" s="52" t="str">
        <f>IFERROR(IF($G435=Tabelid!$L$6,$E435*V435,IFERROR($E435*V435/SUM($J435:$AB435)*(Eksplikatsioon!AA436)/SUMPRODUCT($J435:$AB435,Eksplikatsioon!$O436:$AG436),"")),"")</f>
        <v/>
      </c>
      <c r="AP435" s="52" t="str">
        <f>IFERROR(IF($G435=Tabelid!$L$6,$E435*W435,IFERROR($E435*W435/SUM($J435:$AB435)*(Eksplikatsioon!AB436)/SUMPRODUCT($J435:$AB435,Eksplikatsioon!$O436:$AG436),"")),"")</f>
        <v/>
      </c>
      <c r="AQ435" s="52" t="str">
        <f>IFERROR(IF($G435=Tabelid!$L$6,$E435*X435,IFERROR($E435*X435/SUM($J435:$AB435)*(Eksplikatsioon!AC436)/SUMPRODUCT($J435:$AB435,Eksplikatsioon!$O436:$AG436),"")),"")</f>
        <v/>
      </c>
      <c r="AR435" s="52" t="str">
        <f>IFERROR(IF($G435=Tabelid!$L$6,$E435*Y435,IFERROR($E435*Y435/SUM($J435:$AB435)*(Eksplikatsioon!AD436)/SUMPRODUCT($J435:$AB435,Eksplikatsioon!$O436:$AG436),"")),"")</f>
        <v/>
      </c>
      <c r="AS435" s="52" t="str">
        <f>IFERROR(IF($G435=Tabelid!$L$6,$E435*Z435,IFERROR($E435*Z435/SUM($J435:$AB435)*(Eksplikatsioon!AE436)/SUMPRODUCT($J435:$AB435,Eksplikatsioon!$O436:$AG436),"")),"")</f>
        <v/>
      </c>
      <c r="AT435" s="52" t="str">
        <f>IFERROR(IF($G435=Tabelid!$L$6,$E435*AA435,IFERROR($E435*AA435/SUM($J435:$AB435)*(Eksplikatsioon!AF436)/SUMPRODUCT($J435:$AB435,Eksplikatsioon!$O436:$AG436),"")),"")</f>
        <v/>
      </c>
      <c r="AU435" s="52" t="str">
        <f>IFERROR(IF($G435=Tabelid!$L$6,$E435*AB435,IFERROR($E435*AB435/SUM($J435:$AB435)*(Eksplikatsioon!AG436)/SUMPRODUCT($J435:$AB435,Eksplikatsioon!$O436:$AG436),"")),"")</f>
        <v/>
      </c>
    </row>
    <row r="436" spans="1:47" x14ac:dyDescent="0.25">
      <c r="A436" s="38" t="str">
        <f>IF(Eksplikatsioon!A437=0,"",Eksplikatsioon!A437)</f>
        <v/>
      </c>
      <c r="B436" s="38" t="str">
        <f>IF(Eksplikatsioon!B437=0,"",Eksplikatsioon!B437)</f>
        <v/>
      </c>
      <c r="C436" s="38" t="str">
        <f>IF(Eksplikatsioon!C437=0,"",Eksplikatsioon!C437)</f>
        <v/>
      </c>
      <c r="D436" s="38" t="str">
        <f>IF(Eksplikatsioon!D437=0,"",Eksplikatsioon!D437)</f>
        <v/>
      </c>
      <c r="E436" s="38" t="str">
        <f>IF(Eksplikatsioon!F437=0,"",Eksplikatsioon!F437)</f>
        <v/>
      </c>
      <c r="F436" s="38" t="str">
        <f>IF(Eksplikatsioon!H437=0,"",Eksplikatsioon!H437)</f>
        <v/>
      </c>
      <c r="G436" s="38" t="str">
        <f>IF(Eksplikatsioon!J437=0,"",Eksplikatsioon!J437)</f>
        <v/>
      </c>
      <c r="H436" s="38" t="str">
        <f>IF(Eksplikatsioon!K437=0,"",Eksplikatsioon!K437)</f>
        <v/>
      </c>
      <c r="I436" s="38" t="str">
        <f>IF(Eksplikatsioon!L437=0,"",Eksplikatsioon!L437)</f>
        <v/>
      </c>
      <c r="J436" s="52"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52"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52"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52"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52"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52"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52"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52"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52"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52"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52"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52"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52"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52"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52"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52"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52"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52"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52"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52" t="str">
        <f>IFERROR(IF($G436=Tabelid!$L$6,$E436*J436,IFERROR($E436*J436/SUM($J436:$AB436)*(Eksplikatsioon!O437)/SUMPRODUCT($J436:$AB436,Eksplikatsioon!$O437:$AG437),"")),"")</f>
        <v/>
      </c>
      <c r="AD436" s="52" t="str">
        <f>IFERROR(IF($G436=Tabelid!$L$6,$E436*K436,IFERROR($E436*K436/SUM($J436:$AB436)*(Eksplikatsioon!P437)/SUMPRODUCT($J436:$AB436,Eksplikatsioon!$O437:$AG437),"")),"")</f>
        <v/>
      </c>
      <c r="AE436" s="52" t="str">
        <f>IFERROR(IF($G436=Tabelid!$L$6,$E436*L436,IFERROR($E436*L436/SUM($J436:$AB436)*(Eksplikatsioon!Q437)/SUMPRODUCT($J436:$AB436,Eksplikatsioon!$O437:$AG437),"")),"")</f>
        <v/>
      </c>
      <c r="AF436" s="52" t="str">
        <f>IFERROR(IF($G436=Tabelid!$L$6,$E436*M436,IFERROR($E436*M436/SUM($J436:$AB436)*(Eksplikatsioon!R437)/SUMPRODUCT($J436:$AB436,Eksplikatsioon!$O437:$AG437),"")),"")</f>
        <v/>
      </c>
      <c r="AG436" s="52" t="str">
        <f>IFERROR(IF($G436=Tabelid!$L$6,$E436*N436,IFERROR($E436*N436/SUM($J436:$AB436)*(Eksplikatsioon!S437)/SUMPRODUCT($J436:$AB436,Eksplikatsioon!$O437:$AG437),"")),"")</f>
        <v/>
      </c>
      <c r="AH436" s="52" t="str">
        <f>IFERROR(IF($G436=Tabelid!$L$6,$E436*O436,IFERROR($E436*O436/SUM($J436:$AB436)*(Eksplikatsioon!T437)/SUMPRODUCT($J436:$AB436,Eksplikatsioon!$O437:$AG437),"")),"")</f>
        <v/>
      </c>
      <c r="AI436" s="52" t="str">
        <f>IFERROR(IF($G436=Tabelid!$L$6,$E436*P436,IFERROR($E436*P436/SUM($J436:$AB436)*(Eksplikatsioon!U437)/SUMPRODUCT($J436:$AB436,Eksplikatsioon!$O437:$AG437),"")),"")</f>
        <v/>
      </c>
      <c r="AJ436" s="52" t="str">
        <f>IFERROR(IF($G436=Tabelid!$L$6,$E436*Q436,IFERROR($E436*Q436/SUM($J436:$AB436)*(Eksplikatsioon!V437)/SUMPRODUCT($J436:$AB436,Eksplikatsioon!$O437:$AG437),"")),"")</f>
        <v/>
      </c>
      <c r="AK436" s="52" t="str">
        <f>IFERROR(IF($G436=Tabelid!$L$6,$E436*R436,IFERROR($E436*R436/SUM($J436:$AB436)*(Eksplikatsioon!W437)/SUMPRODUCT($J436:$AB436,Eksplikatsioon!$O437:$AG437),"")),"")</f>
        <v/>
      </c>
      <c r="AL436" s="52" t="str">
        <f>IFERROR(IF($G436=Tabelid!$L$6,$E436*S436,IFERROR($E436*S436/SUM($J436:$AB436)*(Eksplikatsioon!X437)/SUMPRODUCT($J436:$AB436,Eksplikatsioon!$O437:$AG437),"")),"")</f>
        <v/>
      </c>
      <c r="AM436" s="52" t="str">
        <f>IFERROR(IF($G436=Tabelid!$L$6,$E436*T436,IFERROR($E436*T436/SUM($J436:$AB436)*(Eksplikatsioon!Y437)/SUMPRODUCT($J436:$AB436,Eksplikatsioon!$O437:$AG437),"")),"")</f>
        <v/>
      </c>
      <c r="AN436" s="52" t="str">
        <f>IFERROR(IF($G436=Tabelid!$L$6,$E436*U436,IFERROR($E436*U436/SUM($J436:$AB436)*(Eksplikatsioon!Z437)/SUMPRODUCT($J436:$AB436,Eksplikatsioon!$O437:$AG437),"")),"")</f>
        <v/>
      </c>
      <c r="AO436" s="52" t="str">
        <f>IFERROR(IF($G436=Tabelid!$L$6,$E436*V436,IFERROR($E436*V436/SUM($J436:$AB436)*(Eksplikatsioon!AA437)/SUMPRODUCT($J436:$AB436,Eksplikatsioon!$O437:$AG437),"")),"")</f>
        <v/>
      </c>
      <c r="AP436" s="52" t="str">
        <f>IFERROR(IF($G436=Tabelid!$L$6,$E436*W436,IFERROR($E436*W436/SUM($J436:$AB436)*(Eksplikatsioon!AB437)/SUMPRODUCT($J436:$AB436,Eksplikatsioon!$O437:$AG437),"")),"")</f>
        <v/>
      </c>
      <c r="AQ436" s="52" t="str">
        <f>IFERROR(IF($G436=Tabelid!$L$6,$E436*X436,IFERROR($E436*X436/SUM($J436:$AB436)*(Eksplikatsioon!AC437)/SUMPRODUCT($J436:$AB436,Eksplikatsioon!$O437:$AG437),"")),"")</f>
        <v/>
      </c>
      <c r="AR436" s="52" t="str">
        <f>IFERROR(IF($G436=Tabelid!$L$6,$E436*Y436,IFERROR($E436*Y436/SUM($J436:$AB436)*(Eksplikatsioon!AD437)/SUMPRODUCT($J436:$AB436,Eksplikatsioon!$O437:$AG437),"")),"")</f>
        <v/>
      </c>
      <c r="AS436" s="52" t="str">
        <f>IFERROR(IF($G436=Tabelid!$L$6,$E436*Z436,IFERROR($E436*Z436/SUM($J436:$AB436)*(Eksplikatsioon!AE437)/SUMPRODUCT($J436:$AB436,Eksplikatsioon!$O437:$AG437),"")),"")</f>
        <v/>
      </c>
      <c r="AT436" s="52" t="str">
        <f>IFERROR(IF($G436=Tabelid!$L$6,$E436*AA436,IFERROR($E436*AA436/SUM($J436:$AB436)*(Eksplikatsioon!AF437)/SUMPRODUCT($J436:$AB436,Eksplikatsioon!$O437:$AG437),"")),"")</f>
        <v/>
      </c>
      <c r="AU436" s="52" t="str">
        <f>IFERROR(IF($G436=Tabelid!$L$6,$E436*AB436,IFERROR($E436*AB436/SUM($J436:$AB436)*(Eksplikatsioon!AG437)/SUMPRODUCT($J436:$AB436,Eksplikatsioon!$O437:$AG437),"")),"")</f>
        <v/>
      </c>
    </row>
    <row r="437" spans="1:47" x14ac:dyDescent="0.25">
      <c r="A437" s="38" t="str">
        <f>IF(Eksplikatsioon!A438=0,"",Eksplikatsioon!A438)</f>
        <v/>
      </c>
      <c r="B437" s="38" t="str">
        <f>IF(Eksplikatsioon!B438=0,"",Eksplikatsioon!B438)</f>
        <v/>
      </c>
      <c r="C437" s="38" t="str">
        <f>IF(Eksplikatsioon!C438=0,"",Eksplikatsioon!C438)</f>
        <v/>
      </c>
      <c r="D437" s="38" t="str">
        <f>IF(Eksplikatsioon!D438=0,"",Eksplikatsioon!D438)</f>
        <v/>
      </c>
      <c r="E437" s="38" t="str">
        <f>IF(Eksplikatsioon!F438=0,"",Eksplikatsioon!F438)</f>
        <v/>
      </c>
      <c r="F437" s="38" t="str">
        <f>IF(Eksplikatsioon!H438=0,"",Eksplikatsioon!H438)</f>
        <v/>
      </c>
      <c r="G437" s="38" t="str">
        <f>IF(Eksplikatsioon!J438=0,"",Eksplikatsioon!J438)</f>
        <v/>
      </c>
      <c r="H437" s="38" t="str">
        <f>IF(Eksplikatsioon!K438=0,"",Eksplikatsioon!K438)</f>
        <v/>
      </c>
      <c r="I437" s="38" t="str">
        <f>IF(Eksplikatsioon!L438=0,"",Eksplikatsioon!L438)</f>
        <v/>
      </c>
      <c r="J437" s="52"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52"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52"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52"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52"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52"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52"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52"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52"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52"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52"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52"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52"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52"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52"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52"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52"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52"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52"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52" t="str">
        <f>IFERROR(IF($G437=Tabelid!$L$6,$E437*J437,IFERROR($E437*J437/SUM($J437:$AB437)*(Eksplikatsioon!O438)/SUMPRODUCT($J437:$AB437,Eksplikatsioon!$O438:$AG438),"")),"")</f>
        <v/>
      </c>
      <c r="AD437" s="52" t="str">
        <f>IFERROR(IF($G437=Tabelid!$L$6,$E437*K437,IFERROR($E437*K437/SUM($J437:$AB437)*(Eksplikatsioon!P438)/SUMPRODUCT($J437:$AB437,Eksplikatsioon!$O438:$AG438),"")),"")</f>
        <v/>
      </c>
      <c r="AE437" s="52" t="str">
        <f>IFERROR(IF($G437=Tabelid!$L$6,$E437*L437,IFERROR($E437*L437/SUM($J437:$AB437)*(Eksplikatsioon!Q438)/SUMPRODUCT($J437:$AB437,Eksplikatsioon!$O438:$AG438),"")),"")</f>
        <v/>
      </c>
      <c r="AF437" s="52" t="str">
        <f>IFERROR(IF($G437=Tabelid!$L$6,$E437*M437,IFERROR($E437*M437/SUM($J437:$AB437)*(Eksplikatsioon!R438)/SUMPRODUCT($J437:$AB437,Eksplikatsioon!$O438:$AG438),"")),"")</f>
        <v/>
      </c>
      <c r="AG437" s="52" t="str">
        <f>IFERROR(IF($G437=Tabelid!$L$6,$E437*N437,IFERROR($E437*N437/SUM($J437:$AB437)*(Eksplikatsioon!S438)/SUMPRODUCT($J437:$AB437,Eksplikatsioon!$O438:$AG438),"")),"")</f>
        <v/>
      </c>
      <c r="AH437" s="52" t="str">
        <f>IFERROR(IF($G437=Tabelid!$L$6,$E437*O437,IFERROR($E437*O437/SUM($J437:$AB437)*(Eksplikatsioon!T438)/SUMPRODUCT($J437:$AB437,Eksplikatsioon!$O438:$AG438),"")),"")</f>
        <v/>
      </c>
      <c r="AI437" s="52" t="str">
        <f>IFERROR(IF($G437=Tabelid!$L$6,$E437*P437,IFERROR($E437*P437/SUM($J437:$AB437)*(Eksplikatsioon!U438)/SUMPRODUCT($J437:$AB437,Eksplikatsioon!$O438:$AG438),"")),"")</f>
        <v/>
      </c>
      <c r="AJ437" s="52" t="str">
        <f>IFERROR(IF($G437=Tabelid!$L$6,$E437*Q437,IFERROR($E437*Q437/SUM($J437:$AB437)*(Eksplikatsioon!V438)/SUMPRODUCT($J437:$AB437,Eksplikatsioon!$O438:$AG438),"")),"")</f>
        <v/>
      </c>
      <c r="AK437" s="52" t="str">
        <f>IFERROR(IF($G437=Tabelid!$L$6,$E437*R437,IFERROR($E437*R437/SUM($J437:$AB437)*(Eksplikatsioon!W438)/SUMPRODUCT($J437:$AB437,Eksplikatsioon!$O438:$AG438),"")),"")</f>
        <v/>
      </c>
      <c r="AL437" s="52" t="str">
        <f>IFERROR(IF($G437=Tabelid!$L$6,$E437*S437,IFERROR($E437*S437/SUM($J437:$AB437)*(Eksplikatsioon!X438)/SUMPRODUCT($J437:$AB437,Eksplikatsioon!$O438:$AG438),"")),"")</f>
        <v/>
      </c>
      <c r="AM437" s="52" t="str">
        <f>IFERROR(IF($G437=Tabelid!$L$6,$E437*T437,IFERROR($E437*T437/SUM($J437:$AB437)*(Eksplikatsioon!Y438)/SUMPRODUCT($J437:$AB437,Eksplikatsioon!$O438:$AG438),"")),"")</f>
        <v/>
      </c>
      <c r="AN437" s="52" t="str">
        <f>IFERROR(IF($G437=Tabelid!$L$6,$E437*U437,IFERROR($E437*U437/SUM($J437:$AB437)*(Eksplikatsioon!Z438)/SUMPRODUCT($J437:$AB437,Eksplikatsioon!$O438:$AG438),"")),"")</f>
        <v/>
      </c>
      <c r="AO437" s="52" t="str">
        <f>IFERROR(IF($G437=Tabelid!$L$6,$E437*V437,IFERROR($E437*V437/SUM($J437:$AB437)*(Eksplikatsioon!AA438)/SUMPRODUCT($J437:$AB437,Eksplikatsioon!$O438:$AG438),"")),"")</f>
        <v/>
      </c>
      <c r="AP437" s="52" t="str">
        <f>IFERROR(IF($G437=Tabelid!$L$6,$E437*W437,IFERROR($E437*W437/SUM($J437:$AB437)*(Eksplikatsioon!AB438)/SUMPRODUCT($J437:$AB437,Eksplikatsioon!$O438:$AG438),"")),"")</f>
        <v/>
      </c>
      <c r="AQ437" s="52" t="str">
        <f>IFERROR(IF($G437=Tabelid!$L$6,$E437*X437,IFERROR($E437*X437/SUM($J437:$AB437)*(Eksplikatsioon!AC438)/SUMPRODUCT($J437:$AB437,Eksplikatsioon!$O438:$AG438),"")),"")</f>
        <v/>
      </c>
      <c r="AR437" s="52" t="str">
        <f>IFERROR(IF($G437=Tabelid!$L$6,$E437*Y437,IFERROR($E437*Y437/SUM($J437:$AB437)*(Eksplikatsioon!AD438)/SUMPRODUCT($J437:$AB437,Eksplikatsioon!$O438:$AG438),"")),"")</f>
        <v/>
      </c>
      <c r="AS437" s="52" t="str">
        <f>IFERROR(IF($G437=Tabelid!$L$6,$E437*Z437,IFERROR($E437*Z437/SUM($J437:$AB437)*(Eksplikatsioon!AE438)/SUMPRODUCT($J437:$AB437,Eksplikatsioon!$O438:$AG438),"")),"")</f>
        <v/>
      </c>
      <c r="AT437" s="52" t="str">
        <f>IFERROR(IF($G437=Tabelid!$L$6,$E437*AA437,IFERROR($E437*AA437/SUM($J437:$AB437)*(Eksplikatsioon!AF438)/SUMPRODUCT($J437:$AB437,Eksplikatsioon!$O438:$AG438),"")),"")</f>
        <v/>
      </c>
      <c r="AU437" s="52" t="str">
        <f>IFERROR(IF($G437=Tabelid!$L$6,$E437*AB437,IFERROR($E437*AB437/SUM($J437:$AB437)*(Eksplikatsioon!AG438)/SUMPRODUCT($J437:$AB437,Eksplikatsioon!$O438:$AG438),"")),"")</f>
        <v/>
      </c>
    </row>
    <row r="438" spans="1:47" x14ac:dyDescent="0.25">
      <c r="A438" s="38" t="str">
        <f>IF(Eksplikatsioon!A439=0,"",Eksplikatsioon!A439)</f>
        <v/>
      </c>
      <c r="B438" s="38" t="str">
        <f>IF(Eksplikatsioon!B439=0,"",Eksplikatsioon!B439)</f>
        <v/>
      </c>
      <c r="C438" s="38" t="str">
        <f>IF(Eksplikatsioon!C439=0,"",Eksplikatsioon!C439)</f>
        <v/>
      </c>
      <c r="D438" s="38" t="str">
        <f>IF(Eksplikatsioon!D439=0,"",Eksplikatsioon!D439)</f>
        <v/>
      </c>
      <c r="E438" s="38" t="str">
        <f>IF(Eksplikatsioon!F439=0,"",Eksplikatsioon!F439)</f>
        <v/>
      </c>
      <c r="F438" s="38" t="str">
        <f>IF(Eksplikatsioon!H439=0,"",Eksplikatsioon!H439)</f>
        <v/>
      </c>
      <c r="G438" s="38" t="str">
        <f>IF(Eksplikatsioon!J439=0,"",Eksplikatsioon!J439)</f>
        <v/>
      </c>
      <c r="H438" s="38" t="str">
        <f>IF(Eksplikatsioon!K439=0,"",Eksplikatsioon!K439)</f>
        <v/>
      </c>
      <c r="I438" s="38" t="str">
        <f>IF(Eksplikatsioon!L439=0,"",Eksplikatsioon!L439)</f>
        <v/>
      </c>
      <c r="J438" s="52"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52"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52"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52"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52"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52"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52"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52"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52"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52"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52"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52"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52"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52"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52"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52"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52"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52"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52"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52" t="str">
        <f>IFERROR(IF($G438=Tabelid!$L$6,$E438*J438,IFERROR($E438*J438/SUM($J438:$AB438)*(Eksplikatsioon!O439)/SUMPRODUCT($J438:$AB438,Eksplikatsioon!$O439:$AG439),"")),"")</f>
        <v/>
      </c>
      <c r="AD438" s="52" t="str">
        <f>IFERROR(IF($G438=Tabelid!$L$6,$E438*K438,IFERROR($E438*K438/SUM($J438:$AB438)*(Eksplikatsioon!P439)/SUMPRODUCT($J438:$AB438,Eksplikatsioon!$O439:$AG439),"")),"")</f>
        <v/>
      </c>
      <c r="AE438" s="52" t="str">
        <f>IFERROR(IF($G438=Tabelid!$L$6,$E438*L438,IFERROR($E438*L438/SUM($J438:$AB438)*(Eksplikatsioon!Q439)/SUMPRODUCT($J438:$AB438,Eksplikatsioon!$O439:$AG439),"")),"")</f>
        <v/>
      </c>
      <c r="AF438" s="52" t="str">
        <f>IFERROR(IF($G438=Tabelid!$L$6,$E438*M438,IFERROR($E438*M438/SUM($J438:$AB438)*(Eksplikatsioon!R439)/SUMPRODUCT($J438:$AB438,Eksplikatsioon!$O439:$AG439),"")),"")</f>
        <v/>
      </c>
      <c r="AG438" s="52" t="str">
        <f>IFERROR(IF($G438=Tabelid!$L$6,$E438*N438,IFERROR($E438*N438/SUM($J438:$AB438)*(Eksplikatsioon!S439)/SUMPRODUCT($J438:$AB438,Eksplikatsioon!$O439:$AG439),"")),"")</f>
        <v/>
      </c>
      <c r="AH438" s="52" t="str">
        <f>IFERROR(IF($G438=Tabelid!$L$6,$E438*O438,IFERROR($E438*O438/SUM($J438:$AB438)*(Eksplikatsioon!T439)/SUMPRODUCT($J438:$AB438,Eksplikatsioon!$O439:$AG439),"")),"")</f>
        <v/>
      </c>
      <c r="AI438" s="52" t="str">
        <f>IFERROR(IF($G438=Tabelid!$L$6,$E438*P438,IFERROR($E438*P438/SUM($J438:$AB438)*(Eksplikatsioon!U439)/SUMPRODUCT($J438:$AB438,Eksplikatsioon!$O439:$AG439),"")),"")</f>
        <v/>
      </c>
      <c r="AJ438" s="52" t="str">
        <f>IFERROR(IF($G438=Tabelid!$L$6,$E438*Q438,IFERROR($E438*Q438/SUM($J438:$AB438)*(Eksplikatsioon!V439)/SUMPRODUCT($J438:$AB438,Eksplikatsioon!$O439:$AG439),"")),"")</f>
        <v/>
      </c>
      <c r="AK438" s="52" t="str">
        <f>IFERROR(IF($G438=Tabelid!$L$6,$E438*R438,IFERROR($E438*R438/SUM($J438:$AB438)*(Eksplikatsioon!W439)/SUMPRODUCT($J438:$AB438,Eksplikatsioon!$O439:$AG439),"")),"")</f>
        <v/>
      </c>
      <c r="AL438" s="52" t="str">
        <f>IFERROR(IF($G438=Tabelid!$L$6,$E438*S438,IFERROR($E438*S438/SUM($J438:$AB438)*(Eksplikatsioon!X439)/SUMPRODUCT($J438:$AB438,Eksplikatsioon!$O439:$AG439),"")),"")</f>
        <v/>
      </c>
      <c r="AM438" s="52" t="str">
        <f>IFERROR(IF($G438=Tabelid!$L$6,$E438*T438,IFERROR($E438*T438/SUM($J438:$AB438)*(Eksplikatsioon!Y439)/SUMPRODUCT($J438:$AB438,Eksplikatsioon!$O439:$AG439),"")),"")</f>
        <v/>
      </c>
      <c r="AN438" s="52" t="str">
        <f>IFERROR(IF($G438=Tabelid!$L$6,$E438*U438,IFERROR($E438*U438/SUM($J438:$AB438)*(Eksplikatsioon!Z439)/SUMPRODUCT($J438:$AB438,Eksplikatsioon!$O439:$AG439),"")),"")</f>
        <v/>
      </c>
      <c r="AO438" s="52" t="str">
        <f>IFERROR(IF($G438=Tabelid!$L$6,$E438*V438,IFERROR($E438*V438/SUM($J438:$AB438)*(Eksplikatsioon!AA439)/SUMPRODUCT($J438:$AB438,Eksplikatsioon!$O439:$AG439),"")),"")</f>
        <v/>
      </c>
      <c r="AP438" s="52" t="str">
        <f>IFERROR(IF($G438=Tabelid!$L$6,$E438*W438,IFERROR($E438*W438/SUM($J438:$AB438)*(Eksplikatsioon!AB439)/SUMPRODUCT($J438:$AB438,Eksplikatsioon!$O439:$AG439),"")),"")</f>
        <v/>
      </c>
      <c r="AQ438" s="52" t="str">
        <f>IFERROR(IF($G438=Tabelid!$L$6,$E438*X438,IFERROR($E438*X438/SUM($J438:$AB438)*(Eksplikatsioon!AC439)/SUMPRODUCT($J438:$AB438,Eksplikatsioon!$O439:$AG439),"")),"")</f>
        <v/>
      </c>
      <c r="AR438" s="52" t="str">
        <f>IFERROR(IF($G438=Tabelid!$L$6,$E438*Y438,IFERROR($E438*Y438/SUM($J438:$AB438)*(Eksplikatsioon!AD439)/SUMPRODUCT($J438:$AB438,Eksplikatsioon!$O439:$AG439),"")),"")</f>
        <v/>
      </c>
      <c r="AS438" s="52" t="str">
        <f>IFERROR(IF($G438=Tabelid!$L$6,$E438*Z438,IFERROR($E438*Z438/SUM($J438:$AB438)*(Eksplikatsioon!AE439)/SUMPRODUCT($J438:$AB438,Eksplikatsioon!$O439:$AG439),"")),"")</f>
        <v/>
      </c>
      <c r="AT438" s="52" t="str">
        <f>IFERROR(IF($G438=Tabelid!$L$6,$E438*AA438,IFERROR($E438*AA438/SUM($J438:$AB438)*(Eksplikatsioon!AF439)/SUMPRODUCT($J438:$AB438,Eksplikatsioon!$O439:$AG439),"")),"")</f>
        <v/>
      </c>
      <c r="AU438" s="52" t="str">
        <f>IFERROR(IF($G438=Tabelid!$L$6,$E438*AB438,IFERROR($E438*AB438/SUM($J438:$AB438)*(Eksplikatsioon!AG439)/SUMPRODUCT($J438:$AB438,Eksplikatsioon!$O439:$AG439),"")),"")</f>
        <v/>
      </c>
    </row>
    <row r="439" spans="1:47" x14ac:dyDescent="0.25">
      <c r="A439" s="38" t="str">
        <f>IF(Eksplikatsioon!A440=0,"",Eksplikatsioon!A440)</f>
        <v/>
      </c>
      <c r="B439" s="38" t="str">
        <f>IF(Eksplikatsioon!B440=0,"",Eksplikatsioon!B440)</f>
        <v/>
      </c>
      <c r="C439" s="38" t="str">
        <f>IF(Eksplikatsioon!C440=0,"",Eksplikatsioon!C440)</f>
        <v/>
      </c>
      <c r="D439" s="38" t="str">
        <f>IF(Eksplikatsioon!D440=0,"",Eksplikatsioon!D440)</f>
        <v/>
      </c>
      <c r="E439" s="38" t="str">
        <f>IF(Eksplikatsioon!F440=0,"",Eksplikatsioon!F440)</f>
        <v/>
      </c>
      <c r="F439" s="38" t="str">
        <f>IF(Eksplikatsioon!H440=0,"",Eksplikatsioon!H440)</f>
        <v/>
      </c>
      <c r="G439" s="38" t="str">
        <f>IF(Eksplikatsioon!J440=0,"",Eksplikatsioon!J440)</f>
        <v/>
      </c>
      <c r="H439" s="38" t="str">
        <f>IF(Eksplikatsioon!K440=0,"",Eksplikatsioon!K440)</f>
        <v/>
      </c>
      <c r="I439" s="38" t="str">
        <f>IF(Eksplikatsioon!L440=0,"",Eksplikatsioon!L440)</f>
        <v/>
      </c>
      <c r="J439" s="52"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52"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52"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52"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52"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52"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52"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52"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52"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52"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52"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52"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52"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52"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52"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52"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52"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52"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52"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52" t="str">
        <f>IFERROR(IF($G439=Tabelid!$L$6,$E439*J439,IFERROR($E439*J439/SUM($J439:$AB439)*(Eksplikatsioon!O440)/SUMPRODUCT($J439:$AB439,Eksplikatsioon!$O440:$AG440),"")),"")</f>
        <v/>
      </c>
      <c r="AD439" s="52" t="str">
        <f>IFERROR(IF($G439=Tabelid!$L$6,$E439*K439,IFERROR($E439*K439/SUM($J439:$AB439)*(Eksplikatsioon!P440)/SUMPRODUCT($J439:$AB439,Eksplikatsioon!$O440:$AG440),"")),"")</f>
        <v/>
      </c>
      <c r="AE439" s="52" t="str">
        <f>IFERROR(IF($G439=Tabelid!$L$6,$E439*L439,IFERROR($E439*L439/SUM($J439:$AB439)*(Eksplikatsioon!Q440)/SUMPRODUCT($J439:$AB439,Eksplikatsioon!$O440:$AG440),"")),"")</f>
        <v/>
      </c>
      <c r="AF439" s="52" t="str">
        <f>IFERROR(IF($G439=Tabelid!$L$6,$E439*M439,IFERROR($E439*M439/SUM($J439:$AB439)*(Eksplikatsioon!R440)/SUMPRODUCT($J439:$AB439,Eksplikatsioon!$O440:$AG440),"")),"")</f>
        <v/>
      </c>
      <c r="AG439" s="52" t="str">
        <f>IFERROR(IF($G439=Tabelid!$L$6,$E439*N439,IFERROR($E439*N439/SUM($J439:$AB439)*(Eksplikatsioon!S440)/SUMPRODUCT($J439:$AB439,Eksplikatsioon!$O440:$AG440),"")),"")</f>
        <v/>
      </c>
      <c r="AH439" s="52" t="str">
        <f>IFERROR(IF($G439=Tabelid!$L$6,$E439*O439,IFERROR($E439*O439/SUM($J439:$AB439)*(Eksplikatsioon!T440)/SUMPRODUCT($J439:$AB439,Eksplikatsioon!$O440:$AG440),"")),"")</f>
        <v/>
      </c>
      <c r="AI439" s="52" t="str">
        <f>IFERROR(IF($G439=Tabelid!$L$6,$E439*P439,IFERROR($E439*P439/SUM($J439:$AB439)*(Eksplikatsioon!U440)/SUMPRODUCT($J439:$AB439,Eksplikatsioon!$O440:$AG440),"")),"")</f>
        <v/>
      </c>
      <c r="AJ439" s="52" t="str">
        <f>IFERROR(IF($G439=Tabelid!$L$6,$E439*Q439,IFERROR($E439*Q439/SUM($J439:$AB439)*(Eksplikatsioon!V440)/SUMPRODUCT($J439:$AB439,Eksplikatsioon!$O440:$AG440),"")),"")</f>
        <v/>
      </c>
      <c r="AK439" s="52" t="str">
        <f>IFERROR(IF($G439=Tabelid!$L$6,$E439*R439,IFERROR($E439*R439/SUM($J439:$AB439)*(Eksplikatsioon!W440)/SUMPRODUCT($J439:$AB439,Eksplikatsioon!$O440:$AG440),"")),"")</f>
        <v/>
      </c>
      <c r="AL439" s="52" t="str">
        <f>IFERROR(IF($G439=Tabelid!$L$6,$E439*S439,IFERROR($E439*S439/SUM($J439:$AB439)*(Eksplikatsioon!X440)/SUMPRODUCT($J439:$AB439,Eksplikatsioon!$O440:$AG440),"")),"")</f>
        <v/>
      </c>
      <c r="AM439" s="52" t="str">
        <f>IFERROR(IF($G439=Tabelid!$L$6,$E439*T439,IFERROR($E439*T439/SUM($J439:$AB439)*(Eksplikatsioon!Y440)/SUMPRODUCT($J439:$AB439,Eksplikatsioon!$O440:$AG440),"")),"")</f>
        <v/>
      </c>
      <c r="AN439" s="52" t="str">
        <f>IFERROR(IF($G439=Tabelid!$L$6,$E439*U439,IFERROR($E439*U439/SUM($J439:$AB439)*(Eksplikatsioon!Z440)/SUMPRODUCT($J439:$AB439,Eksplikatsioon!$O440:$AG440),"")),"")</f>
        <v/>
      </c>
      <c r="AO439" s="52" t="str">
        <f>IFERROR(IF($G439=Tabelid!$L$6,$E439*V439,IFERROR($E439*V439/SUM($J439:$AB439)*(Eksplikatsioon!AA440)/SUMPRODUCT($J439:$AB439,Eksplikatsioon!$O440:$AG440),"")),"")</f>
        <v/>
      </c>
      <c r="AP439" s="52" t="str">
        <f>IFERROR(IF($G439=Tabelid!$L$6,$E439*W439,IFERROR($E439*W439/SUM($J439:$AB439)*(Eksplikatsioon!AB440)/SUMPRODUCT($J439:$AB439,Eksplikatsioon!$O440:$AG440),"")),"")</f>
        <v/>
      </c>
      <c r="AQ439" s="52" t="str">
        <f>IFERROR(IF($G439=Tabelid!$L$6,$E439*X439,IFERROR($E439*X439/SUM($J439:$AB439)*(Eksplikatsioon!AC440)/SUMPRODUCT($J439:$AB439,Eksplikatsioon!$O440:$AG440),"")),"")</f>
        <v/>
      </c>
      <c r="AR439" s="52" t="str">
        <f>IFERROR(IF($G439=Tabelid!$L$6,$E439*Y439,IFERROR($E439*Y439/SUM($J439:$AB439)*(Eksplikatsioon!AD440)/SUMPRODUCT($J439:$AB439,Eksplikatsioon!$O440:$AG440),"")),"")</f>
        <v/>
      </c>
      <c r="AS439" s="52" t="str">
        <f>IFERROR(IF($G439=Tabelid!$L$6,$E439*Z439,IFERROR($E439*Z439/SUM($J439:$AB439)*(Eksplikatsioon!AE440)/SUMPRODUCT($J439:$AB439,Eksplikatsioon!$O440:$AG440),"")),"")</f>
        <v/>
      </c>
      <c r="AT439" s="52" t="str">
        <f>IFERROR(IF($G439=Tabelid!$L$6,$E439*AA439,IFERROR($E439*AA439/SUM($J439:$AB439)*(Eksplikatsioon!AF440)/SUMPRODUCT($J439:$AB439,Eksplikatsioon!$O440:$AG440),"")),"")</f>
        <v/>
      </c>
      <c r="AU439" s="52" t="str">
        <f>IFERROR(IF($G439=Tabelid!$L$6,$E439*AB439,IFERROR($E439*AB439/SUM($J439:$AB439)*(Eksplikatsioon!AG440)/SUMPRODUCT($J439:$AB439,Eksplikatsioon!$O440:$AG440),"")),"")</f>
        <v/>
      </c>
    </row>
    <row r="440" spans="1:47" x14ac:dyDescent="0.25">
      <c r="A440" s="38" t="str">
        <f>IF(Eksplikatsioon!A441=0,"",Eksplikatsioon!A441)</f>
        <v/>
      </c>
      <c r="B440" s="38" t="str">
        <f>IF(Eksplikatsioon!B441=0,"",Eksplikatsioon!B441)</f>
        <v/>
      </c>
      <c r="C440" s="38" t="str">
        <f>IF(Eksplikatsioon!C441=0,"",Eksplikatsioon!C441)</f>
        <v/>
      </c>
      <c r="D440" s="38" t="str">
        <f>IF(Eksplikatsioon!D441=0,"",Eksplikatsioon!D441)</f>
        <v/>
      </c>
      <c r="E440" s="38" t="str">
        <f>IF(Eksplikatsioon!F441=0,"",Eksplikatsioon!F441)</f>
        <v/>
      </c>
      <c r="F440" s="38" t="str">
        <f>IF(Eksplikatsioon!H441=0,"",Eksplikatsioon!H441)</f>
        <v/>
      </c>
      <c r="G440" s="38" t="str">
        <f>IF(Eksplikatsioon!J441=0,"",Eksplikatsioon!J441)</f>
        <v/>
      </c>
      <c r="H440" s="38" t="str">
        <f>IF(Eksplikatsioon!K441=0,"",Eksplikatsioon!K441)</f>
        <v/>
      </c>
      <c r="I440" s="38" t="str">
        <f>IF(Eksplikatsioon!L441=0,"",Eksplikatsioon!L441)</f>
        <v/>
      </c>
      <c r="J440" s="52"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52"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52"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52"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52"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52"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52"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52"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52"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52"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52"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52"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52"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52"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52"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52"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52"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52"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52"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52" t="str">
        <f>IFERROR(IF($G440=Tabelid!$L$6,$E440*J440,IFERROR($E440*J440/SUM($J440:$AB440)*(Eksplikatsioon!O441)/SUMPRODUCT($J440:$AB440,Eksplikatsioon!$O441:$AG441),"")),"")</f>
        <v/>
      </c>
      <c r="AD440" s="52" t="str">
        <f>IFERROR(IF($G440=Tabelid!$L$6,$E440*K440,IFERROR($E440*K440/SUM($J440:$AB440)*(Eksplikatsioon!P441)/SUMPRODUCT($J440:$AB440,Eksplikatsioon!$O441:$AG441),"")),"")</f>
        <v/>
      </c>
      <c r="AE440" s="52" t="str">
        <f>IFERROR(IF($G440=Tabelid!$L$6,$E440*L440,IFERROR($E440*L440/SUM($J440:$AB440)*(Eksplikatsioon!Q441)/SUMPRODUCT($J440:$AB440,Eksplikatsioon!$O441:$AG441),"")),"")</f>
        <v/>
      </c>
      <c r="AF440" s="52" t="str">
        <f>IFERROR(IF($G440=Tabelid!$L$6,$E440*M440,IFERROR($E440*M440/SUM($J440:$AB440)*(Eksplikatsioon!R441)/SUMPRODUCT($J440:$AB440,Eksplikatsioon!$O441:$AG441),"")),"")</f>
        <v/>
      </c>
      <c r="AG440" s="52" t="str">
        <f>IFERROR(IF($G440=Tabelid!$L$6,$E440*N440,IFERROR($E440*N440/SUM($J440:$AB440)*(Eksplikatsioon!S441)/SUMPRODUCT($J440:$AB440,Eksplikatsioon!$O441:$AG441),"")),"")</f>
        <v/>
      </c>
      <c r="AH440" s="52" t="str">
        <f>IFERROR(IF($G440=Tabelid!$L$6,$E440*O440,IFERROR($E440*O440/SUM($J440:$AB440)*(Eksplikatsioon!T441)/SUMPRODUCT($J440:$AB440,Eksplikatsioon!$O441:$AG441),"")),"")</f>
        <v/>
      </c>
      <c r="AI440" s="52" t="str">
        <f>IFERROR(IF($G440=Tabelid!$L$6,$E440*P440,IFERROR($E440*P440/SUM($J440:$AB440)*(Eksplikatsioon!U441)/SUMPRODUCT($J440:$AB440,Eksplikatsioon!$O441:$AG441),"")),"")</f>
        <v/>
      </c>
      <c r="AJ440" s="52" t="str">
        <f>IFERROR(IF($G440=Tabelid!$L$6,$E440*Q440,IFERROR($E440*Q440/SUM($J440:$AB440)*(Eksplikatsioon!V441)/SUMPRODUCT($J440:$AB440,Eksplikatsioon!$O441:$AG441),"")),"")</f>
        <v/>
      </c>
      <c r="AK440" s="52" t="str">
        <f>IFERROR(IF($G440=Tabelid!$L$6,$E440*R440,IFERROR($E440*R440/SUM($J440:$AB440)*(Eksplikatsioon!W441)/SUMPRODUCT($J440:$AB440,Eksplikatsioon!$O441:$AG441),"")),"")</f>
        <v/>
      </c>
      <c r="AL440" s="52" t="str">
        <f>IFERROR(IF($G440=Tabelid!$L$6,$E440*S440,IFERROR($E440*S440/SUM($J440:$AB440)*(Eksplikatsioon!X441)/SUMPRODUCT($J440:$AB440,Eksplikatsioon!$O441:$AG441),"")),"")</f>
        <v/>
      </c>
      <c r="AM440" s="52" t="str">
        <f>IFERROR(IF($G440=Tabelid!$L$6,$E440*T440,IFERROR($E440*T440/SUM($J440:$AB440)*(Eksplikatsioon!Y441)/SUMPRODUCT($J440:$AB440,Eksplikatsioon!$O441:$AG441),"")),"")</f>
        <v/>
      </c>
      <c r="AN440" s="52" t="str">
        <f>IFERROR(IF($G440=Tabelid!$L$6,$E440*U440,IFERROR($E440*U440/SUM($J440:$AB440)*(Eksplikatsioon!Z441)/SUMPRODUCT($J440:$AB440,Eksplikatsioon!$O441:$AG441),"")),"")</f>
        <v/>
      </c>
      <c r="AO440" s="52" t="str">
        <f>IFERROR(IF($G440=Tabelid!$L$6,$E440*V440,IFERROR($E440*V440/SUM($J440:$AB440)*(Eksplikatsioon!AA441)/SUMPRODUCT($J440:$AB440,Eksplikatsioon!$O441:$AG441),"")),"")</f>
        <v/>
      </c>
      <c r="AP440" s="52" t="str">
        <f>IFERROR(IF($G440=Tabelid!$L$6,$E440*W440,IFERROR($E440*W440/SUM($J440:$AB440)*(Eksplikatsioon!AB441)/SUMPRODUCT($J440:$AB440,Eksplikatsioon!$O441:$AG441),"")),"")</f>
        <v/>
      </c>
      <c r="AQ440" s="52" t="str">
        <f>IFERROR(IF($G440=Tabelid!$L$6,$E440*X440,IFERROR($E440*X440/SUM($J440:$AB440)*(Eksplikatsioon!AC441)/SUMPRODUCT($J440:$AB440,Eksplikatsioon!$O441:$AG441),"")),"")</f>
        <v/>
      </c>
      <c r="AR440" s="52" t="str">
        <f>IFERROR(IF($G440=Tabelid!$L$6,$E440*Y440,IFERROR($E440*Y440/SUM($J440:$AB440)*(Eksplikatsioon!AD441)/SUMPRODUCT($J440:$AB440,Eksplikatsioon!$O441:$AG441),"")),"")</f>
        <v/>
      </c>
      <c r="AS440" s="52" t="str">
        <f>IFERROR(IF($G440=Tabelid!$L$6,$E440*Z440,IFERROR($E440*Z440/SUM($J440:$AB440)*(Eksplikatsioon!AE441)/SUMPRODUCT($J440:$AB440,Eksplikatsioon!$O441:$AG441),"")),"")</f>
        <v/>
      </c>
      <c r="AT440" s="52" t="str">
        <f>IFERROR(IF($G440=Tabelid!$L$6,$E440*AA440,IFERROR($E440*AA440/SUM($J440:$AB440)*(Eksplikatsioon!AF441)/SUMPRODUCT($J440:$AB440,Eksplikatsioon!$O441:$AG441),"")),"")</f>
        <v/>
      </c>
      <c r="AU440" s="52" t="str">
        <f>IFERROR(IF($G440=Tabelid!$L$6,$E440*AB440,IFERROR($E440*AB440/SUM($J440:$AB440)*(Eksplikatsioon!AG441)/SUMPRODUCT($J440:$AB440,Eksplikatsioon!$O441:$AG441),"")),"")</f>
        <v/>
      </c>
    </row>
    <row r="441" spans="1:47" x14ac:dyDescent="0.25">
      <c r="A441" s="38" t="str">
        <f>IF(Eksplikatsioon!A442=0,"",Eksplikatsioon!A442)</f>
        <v/>
      </c>
      <c r="B441" s="38" t="str">
        <f>IF(Eksplikatsioon!B442=0,"",Eksplikatsioon!B442)</f>
        <v/>
      </c>
      <c r="C441" s="38" t="str">
        <f>IF(Eksplikatsioon!C442=0,"",Eksplikatsioon!C442)</f>
        <v/>
      </c>
      <c r="D441" s="38" t="str">
        <f>IF(Eksplikatsioon!D442=0,"",Eksplikatsioon!D442)</f>
        <v/>
      </c>
      <c r="E441" s="38" t="str">
        <f>IF(Eksplikatsioon!F442=0,"",Eksplikatsioon!F442)</f>
        <v/>
      </c>
      <c r="F441" s="38" t="str">
        <f>IF(Eksplikatsioon!H442=0,"",Eksplikatsioon!H442)</f>
        <v/>
      </c>
      <c r="G441" s="38" t="str">
        <f>IF(Eksplikatsioon!J442=0,"",Eksplikatsioon!J442)</f>
        <v/>
      </c>
      <c r="H441" s="38" t="str">
        <f>IF(Eksplikatsioon!K442=0,"",Eksplikatsioon!K442)</f>
        <v/>
      </c>
      <c r="I441" s="38" t="str">
        <f>IF(Eksplikatsioon!L442=0,"",Eksplikatsioon!L442)</f>
        <v/>
      </c>
      <c r="J441" s="52"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52"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52"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52"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52"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52"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52"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52"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52"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52"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52"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52"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52"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52"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52"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52"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52"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52"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52"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52" t="str">
        <f>IFERROR(IF($G441=Tabelid!$L$6,$E441*J441,IFERROR($E441*J441/SUM($J441:$AB441)*(Eksplikatsioon!O442)/SUMPRODUCT($J441:$AB441,Eksplikatsioon!$O442:$AG442),"")),"")</f>
        <v/>
      </c>
      <c r="AD441" s="52" t="str">
        <f>IFERROR(IF($G441=Tabelid!$L$6,$E441*K441,IFERROR($E441*K441/SUM($J441:$AB441)*(Eksplikatsioon!P442)/SUMPRODUCT($J441:$AB441,Eksplikatsioon!$O442:$AG442),"")),"")</f>
        <v/>
      </c>
      <c r="AE441" s="52" t="str">
        <f>IFERROR(IF($G441=Tabelid!$L$6,$E441*L441,IFERROR($E441*L441/SUM($J441:$AB441)*(Eksplikatsioon!Q442)/SUMPRODUCT($J441:$AB441,Eksplikatsioon!$O442:$AG442),"")),"")</f>
        <v/>
      </c>
      <c r="AF441" s="52" t="str">
        <f>IFERROR(IF($G441=Tabelid!$L$6,$E441*M441,IFERROR($E441*M441/SUM($J441:$AB441)*(Eksplikatsioon!R442)/SUMPRODUCT($J441:$AB441,Eksplikatsioon!$O442:$AG442),"")),"")</f>
        <v/>
      </c>
      <c r="AG441" s="52" t="str">
        <f>IFERROR(IF($G441=Tabelid!$L$6,$E441*N441,IFERROR($E441*N441/SUM($J441:$AB441)*(Eksplikatsioon!S442)/SUMPRODUCT($J441:$AB441,Eksplikatsioon!$O442:$AG442),"")),"")</f>
        <v/>
      </c>
      <c r="AH441" s="52" t="str">
        <f>IFERROR(IF($G441=Tabelid!$L$6,$E441*O441,IFERROR($E441*O441/SUM($J441:$AB441)*(Eksplikatsioon!T442)/SUMPRODUCT($J441:$AB441,Eksplikatsioon!$O442:$AG442),"")),"")</f>
        <v/>
      </c>
      <c r="AI441" s="52" t="str">
        <f>IFERROR(IF($G441=Tabelid!$L$6,$E441*P441,IFERROR($E441*P441/SUM($J441:$AB441)*(Eksplikatsioon!U442)/SUMPRODUCT($J441:$AB441,Eksplikatsioon!$O442:$AG442),"")),"")</f>
        <v/>
      </c>
      <c r="AJ441" s="52" t="str">
        <f>IFERROR(IF($G441=Tabelid!$L$6,$E441*Q441,IFERROR($E441*Q441/SUM($J441:$AB441)*(Eksplikatsioon!V442)/SUMPRODUCT($J441:$AB441,Eksplikatsioon!$O442:$AG442),"")),"")</f>
        <v/>
      </c>
      <c r="AK441" s="52" t="str">
        <f>IFERROR(IF($G441=Tabelid!$L$6,$E441*R441,IFERROR($E441*R441/SUM($J441:$AB441)*(Eksplikatsioon!W442)/SUMPRODUCT($J441:$AB441,Eksplikatsioon!$O442:$AG442),"")),"")</f>
        <v/>
      </c>
      <c r="AL441" s="52" t="str">
        <f>IFERROR(IF($G441=Tabelid!$L$6,$E441*S441,IFERROR($E441*S441/SUM($J441:$AB441)*(Eksplikatsioon!X442)/SUMPRODUCT($J441:$AB441,Eksplikatsioon!$O442:$AG442),"")),"")</f>
        <v/>
      </c>
      <c r="AM441" s="52" t="str">
        <f>IFERROR(IF($G441=Tabelid!$L$6,$E441*T441,IFERROR($E441*T441/SUM($J441:$AB441)*(Eksplikatsioon!Y442)/SUMPRODUCT($J441:$AB441,Eksplikatsioon!$O442:$AG442),"")),"")</f>
        <v/>
      </c>
      <c r="AN441" s="52" t="str">
        <f>IFERROR(IF($G441=Tabelid!$L$6,$E441*U441,IFERROR($E441*U441/SUM($J441:$AB441)*(Eksplikatsioon!Z442)/SUMPRODUCT($J441:$AB441,Eksplikatsioon!$O442:$AG442),"")),"")</f>
        <v/>
      </c>
      <c r="AO441" s="52" t="str">
        <f>IFERROR(IF($G441=Tabelid!$L$6,$E441*V441,IFERROR($E441*V441/SUM($J441:$AB441)*(Eksplikatsioon!AA442)/SUMPRODUCT($J441:$AB441,Eksplikatsioon!$O442:$AG442),"")),"")</f>
        <v/>
      </c>
      <c r="AP441" s="52" t="str">
        <f>IFERROR(IF($G441=Tabelid!$L$6,$E441*W441,IFERROR($E441*W441/SUM($J441:$AB441)*(Eksplikatsioon!AB442)/SUMPRODUCT($J441:$AB441,Eksplikatsioon!$O442:$AG442),"")),"")</f>
        <v/>
      </c>
      <c r="AQ441" s="52" t="str">
        <f>IFERROR(IF($G441=Tabelid!$L$6,$E441*X441,IFERROR($E441*X441/SUM($J441:$AB441)*(Eksplikatsioon!AC442)/SUMPRODUCT($J441:$AB441,Eksplikatsioon!$O442:$AG442),"")),"")</f>
        <v/>
      </c>
      <c r="AR441" s="52" t="str">
        <f>IFERROR(IF($G441=Tabelid!$L$6,$E441*Y441,IFERROR($E441*Y441/SUM($J441:$AB441)*(Eksplikatsioon!AD442)/SUMPRODUCT($J441:$AB441,Eksplikatsioon!$O442:$AG442),"")),"")</f>
        <v/>
      </c>
      <c r="AS441" s="52" t="str">
        <f>IFERROR(IF($G441=Tabelid!$L$6,$E441*Z441,IFERROR($E441*Z441/SUM($J441:$AB441)*(Eksplikatsioon!AE442)/SUMPRODUCT($J441:$AB441,Eksplikatsioon!$O442:$AG442),"")),"")</f>
        <v/>
      </c>
      <c r="AT441" s="52" t="str">
        <f>IFERROR(IF($G441=Tabelid!$L$6,$E441*AA441,IFERROR($E441*AA441/SUM($J441:$AB441)*(Eksplikatsioon!AF442)/SUMPRODUCT($J441:$AB441,Eksplikatsioon!$O442:$AG442),"")),"")</f>
        <v/>
      </c>
      <c r="AU441" s="52" t="str">
        <f>IFERROR(IF($G441=Tabelid!$L$6,$E441*AB441,IFERROR($E441*AB441/SUM($J441:$AB441)*(Eksplikatsioon!AG442)/SUMPRODUCT($J441:$AB441,Eksplikatsioon!$O442:$AG442),"")),"")</f>
        <v/>
      </c>
    </row>
    <row r="442" spans="1:47" x14ac:dyDescent="0.25">
      <c r="A442" s="38" t="str">
        <f>IF(Eksplikatsioon!A443=0,"",Eksplikatsioon!A443)</f>
        <v/>
      </c>
      <c r="B442" s="38" t="str">
        <f>IF(Eksplikatsioon!B443=0,"",Eksplikatsioon!B443)</f>
        <v/>
      </c>
      <c r="C442" s="38" t="str">
        <f>IF(Eksplikatsioon!C443=0,"",Eksplikatsioon!C443)</f>
        <v/>
      </c>
      <c r="D442" s="38" t="str">
        <f>IF(Eksplikatsioon!D443=0,"",Eksplikatsioon!D443)</f>
        <v/>
      </c>
      <c r="E442" s="38" t="str">
        <f>IF(Eksplikatsioon!F443=0,"",Eksplikatsioon!F443)</f>
        <v/>
      </c>
      <c r="F442" s="38" t="str">
        <f>IF(Eksplikatsioon!H443=0,"",Eksplikatsioon!H443)</f>
        <v/>
      </c>
      <c r="G442" s="38" t="str">
        <f>IF(Eksplikatsioon!J443=0,"",Eksplikatsioon!J443)</f>
        <v/>
      </c>
      <c r="H442" s="38" t="str">
        <f>IF(Eksplikatsioon!K443=0,"",Eksplikatsioon!K443)</f>
        <v/>
      </c>
      <c r="I442" s="38" t="str">
        <f>IF(Eksplikatsioon!L443=0,"",Eksplikatsioon!L443)</f>
        <v/>
      </c>
      <c r="J442" s="52"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52"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52"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52"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52"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52"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52"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52"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52"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52"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52"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52"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52"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52"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52"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52"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52"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52"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52"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52" t="str">
        <f>IFERROR(IF($G442=Tabelid!$L$6,$E442*J442,IFERROR($E442*J442/SUM($J442:$AB442)*(Eksplikatsioon!O443)/SUMPRODUCT($J442:$AB442,Eksplikatsioon!$O443:$AG443),"")),"")</f>
        <v/>
      </c>
      <c r="AD442" s="52" t="str">
        <f>IFERROR(IF($G442=Tabelid!$L$6,$E442*K442,IFERROR($E442*K442/SUM($J442:$AB442)*(Eksplikatsioon!P443)/SUMPRODUCT($J442:$AB442,Eksplikatsioon!$O443:$AG443),"")),"")</f>
        <v/>
      </c>
      <c r="AE442" s="52" t="str">
        <f>IFERROR(IF($G442=Tabelid!$L$6,$E442*L442,IFERROR($E442*L442/SUM($J442:$AB442)*(Eksplikatsioon!Q443)/SUMPRODUCT($J442:$AB442,Eksplikatsioon!$O443:$AG443),"")),"")</f>
        <v/>
      </c>
      <c r="AF442" s="52" t="str">
        <f>IFERROR(IF($G442=Tabelid!$L$6,$E442*M442,IFERROR($E442*M442/SUM($J442:$AB442)*(Eksplikatsioon!R443)/SUMPRODUCT($J442:$AB442,Eksplikatsioon!$O443:$AG443),"")),"")</f>
        <v/>
      </c>
      <c r="AG442" s="52" t="str">
        <f>IFERROR(IF($G442=Tabelid!$L$6,$E442*N442,IFERROR($E442*N442/SUM($J442:$AB442)*(Eksplikatsioon!S443)/SUMPRODUCT($J442:$AB442,Eksplikatsioon!$O443:$AG443),"")),"")</f>
        <v/>
      </c>
      <c r="AH442" s="52" t="str">
        <f>IFERROR(IF($G442=Tabelid!$L$6,$E442*O442,IFERROR($E442*O442/SUM($J442:$AB442)*(Eksplikatsioon!T443)/SUMPRODUCT($J442:$AB442,Eksplikatsioon!$O443:$AG443),"")),"")</f>
        <v/>
      </c>
      <c r="AI442" s="52" t="str">
        <f>IFERROR(IF($G442=Tabelid!$L$6,$E442*P442,IFERROR($E442*P442/SUM($J442:$AB442)*(Eksplikatsioon!U443)/SUMPRODUCT($J442:$AB442,Eksplikatsioon!$O443:$AG443),"")),"")</f>
        <v/>
      </c>
      <c r="AJ442" s="52" t="str">
        <f>IFERROR(IF($G442=Tabelid!$L$6,$E442*Q442,IFERROR($E442*Q442/SUM($J442:$AB442)*(Eksplikatsioon!V443)/SUMPRODUCT($J442:$AB442,Eksplikatsioon!$O443:$AG443),"")),"")</f>
        <v/>
      </c>
      <c r="AK442" s="52" t="str">
        <f>IFERROR(IF($G442=Tabelid!$L$6,$E442*R442,IFERROR($E442*R442/SUM($J442:$AB442)*(Eksplikatsioon!W443)/SUMPRODUCT($J442:$AB442,Eksplikatsioon!$O443:$AG443),"")),"")</f>
        <v/>
      </c>
      <c r="AL442" s="52" t="str">
        <f>IFERROR(IF($G442=Tabelid!$L$6,$E442*S442,IFERROR($E442*S442/SUM($J442:$AB442)*(Eksplikatsioon!X443)/SUMPRODUCT($J442:$AB442,Eksplikatsioon!$O443:$AG443),"")),"")</f>
        <v/>
      </c>
      <c r="AM442" s="52" t="str">
        <f>IFERROR(IF($G442=Tabelid!$L$6,$E442*T442,IFERROR($E442*T442/SUM($J442:$AB442)*(Eksplikatsioon!Y443)/SUMPRODUCT($J442:$AB442,Eksplikatsioon!$O443:$AG443),"")),"")</f>
        <v/>
      </c>
      <c r="AN442" s="52" t="str">
        <f>IFERROR(IF($G442=Tabelid!$L$6,$E442*U442,IFERROR($E442*U442/SUM($J442:$AB442)*(Eksplikatsioon!Z443)/SUMPRODUCT($J442:$AB442,Eksplikatsioon!$O443:$AG443),"")),"")</f>
        <v/>
      </c>
      <c r="AO442" s="52" t="str">
        <f>IFERROR(IF($G442=Tabelid!$L$6,$E442*V442,IFERROR($E442*V442/SUM($J442:$AB442)*(Eksplikatsioon!AA443)/SUMPRODUCT($J442:$AB442,Eksplikatsioon!$O443:$AG443),"")),"")</f>
        <v/>
      </c>
      <c r="AP442" s="52" t="str">
        <f>IFERROR(IF($G442=Tabelid!$L$6,$E442*W442,IFERROR($E442*W442/SUM($J442:$AB442)*(Eksplikatsioon!AB443)/SUMPRODUCT($J442:$AB442,Eksplikatsioon!$O443:$AG443),"")),"")</f>
        <v/>
      </c>
      <c r="AQ442" s="52" t="str">
        <f>IFERROR(IF($G442=Tabelid!$L$6,$E442*X442,IFERROR($E442*X442/SUM($J442:$AB442)*(Eksplikatsioon!AC443)/SUMPRODUCT($J442:$AB442,Eksplikatsioon!$O443:$AG443),"")),"")</f>
        <v/>
      </c>
      <c r="AR442" s="52" t="str">
        <f>IFERROR(IF($G442=Tabelid!$L$6,$E442*Y442,IFERROR($E442*Y442/SUM($J442:$AB442)*(Eksplikatsioon!AD443)/SUMPRODUCT($J442:$AB442,Eksplikatsioon!$O443:$AG443),"")),"")</f>
        <v/>
      </c>
      <c r="AS442" s="52" t="str">
        <f>IFERROR(IF($G442=Tabelid!$L$6,$E442*Z442,IFERROR($E442*Z442/SUM($J442:$AB442)*(Eksplikatsioon!AE443)/SUMPRODUCT($J442:$AB442,Eksplikatsioon!$O443:$AG443),"")),"")</f>
        <v/>
      </c>
      <c r="AT442" s="52" t="str">
        <f>IFERROR(IF($G442=Tabelid!$L$6,$E442*AA442,IFERROR($E442*AA442/SUM($J442:$AB442)*(Eksplikatsioon!AF443)/SUMPRODUCT($J442:$AB442,Eksplikatsioon!$O443:$AG443),"")),"")</f>
        <v/>
      </c>
      <c r="AU442" s="52" t="str">
        <f>IFERROR(IF($G442=Tabelid!$L$6,$E442*AB442,IFERROR($E442*AB442/SUM($J442:$AB442)*(Eksplikatsioon!AG443)/SUMPRODUCT($J442:$AB442,Eksplikatsioon!$O443:$AG443),"")),"")</f>
        <v/>
      </c>
    </row>
    <row r="443" spans="1:47" x14ac:dyDescent="0.25">
      <c r="A443" s="38" t="str">
        <f>IF(Eksplikatsioon!A444=0,"",Eksplikatsioon!A444)</f>
        <v/>
      </c>
      <c r="B443" s="38" t="str">
        <f>IF(Eksplikatsioon!B444=0,"",Eksplikatsioon!B444)</f>
        <v/>
      </c>
      <c r="C443" s="38" t="str">
        <f>IF(Eksplikatsioon!C444=0,"",Eksplikatsioon!C444)</f>
        <v/>
      </c>
      <c r="D443" s="38" t="str">
        <f>IF(Eksplikatsioon!D444=0,"",Eksplikatsioon!D444)</f>
        <v/>
      </c>
      <c r="E443" s="38" t="str">
        <f>IF(Eksplikatsioon!F444=0,"",Eksplikatsioon!F444)</f>
        <v/>
      </c>
      <c r="F443" s="38" t="str">
        <f>IF(Eksplikatsioon!H444=0,"",Eksplikatsioon!H444)</f>
        <v/>
      </c>
      <c r="G443" s="38" t="str">
        <f>IF(Eksplikatsioon!J444=0,"",Eksplikatsioon!J444)</f>
        <v/>
      </c>
      <c r="H443" s="38" t="str">
        <f>IF(Eksplikatsioon!K444=0,"",Eksplikatsioon!K444)</f>
        <v/>
      </c>
      <c r="I443" s="38" t="str">
        <f>IF(Eksplikatsioon!L444=0,"",Eksplikatsioon!L444)</f>
        <v/>
      </c>
      <c r="J443" s="52"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52"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52"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52"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52"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52"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52"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52"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52"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52"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52"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52"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52"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52"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52"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52"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52"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52"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52"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52" t="str">
        <f>IFERROR(IF($G443=Tabelid!$L$6,$E443*J443,IFERROR($E443*J443/SUM($J443:$AB443)*(Eksplikatsioon!O444)/SUMPRODUCT($J443:$AB443,Eksplikatsioon!$O444:$AG444),"")),"")</f>
        <v/>
      </c>
      <c r="AD443" s="52" t="str">
        <f>IFERROR(IF($G443=Tabelid!$L$6,$E443*K443,IFERROR($E443*K443/SUM($J443:$AB443)*(Eksplikatsioon!P444)/SUMPRODUCT($J443:$AB443,Eksplikatsioon!$O444:$AG444),"")),"")</f>
        <v/>
      </c>
      <c r="AE443" s="52" t="str">
        <f>IFERROR(IF($G443=Tabelid!$L$6,$E443*L443,IFERROR($E443*L443/SUM($J443:$AB443)*(Eksplikatsioon!Q444)/SUMPRODUCT($J443:$AB443,Eksplikatsioon!$O444:$AG444),"")),"")</f>
        <v/>
      </c>
      <c r="AF443" s="52" t="str">
        <f>IFERROR(IF($G443=Tabelid!$L$6,$E443*M443,IFERROR($E443*M443/SUM($J443:$AB443)*(Eksplikatsioon!R444)/SUMPRODUCT($J443:$AB443,Eksplikatsioon!$O444:$AG444),"")),"")</f>
        <v/>
      </c>
      <c r="AG443" s="52" t="str">
        <f>IFERROR(IF($G443=Tabelid!$L$6,$E443*N443,IFERROR($E443*N443/SUM($J443:$AB443)*(Eksplikatsioon!S444)/SUMPRODUCT($J443:$AB443,Eksplikatsioon!$O444:$AG444),"")),"")</f>
        <v/>
      </c>
      <c r="AH443" s="52" t="str">
        <f>IFERROR(IF($G443=Tabelid!$L$6,$E443*O443,IFERROR($E443*O443/SUM($J443:$AB443)*(Eksplikatsioon!T444)/SUMPRODUCT($J443:$AB443,Eksplikatsioon!$O444:$AG444),"")),"")</f>
        <v/>
      </c>
      <c r="AI443" s="52" t="str">
        <f>IFERROR(IF($G443=Tabelid!$L$6,$E443*P443,IFERROR($E443*P443/SUM($J443:$AB443)*(Eksplikatsioon!U444)/SUMPRODUCT($J443:$AB443,Eksplikatsioon!$O444:$AG444),"")),"")</f>
        <v/>
      </c>
      <c r="AJ443" s="52" t="str">
        <f>IFERROR(IF($G443=Tabelid!$L$6,$E443*Q443,IFERROR($E443*Q443/SUM($J443:$AB443)*(Eksplikatsioon!V444)/SUMPRODUCT($J443:$AB443,Eksplikatsioon!$O444:$AG444),"")),"")</f>
        <v/>
      </c>
      <c r="AK443" s="52" t="str">
        <f>IFERROR(IF($G443=Tabelid!$L$6,$E443*R443,IFERROR($E443*R443/SUM($J443:$AB443)*(Eksplikatsioon!W444)/SUMPRODUCT($J443:$AB443,Eksplikatsioon!$O444:$AG444),"")),"")</f>
        <v/>
      </c>
      <c r="AL443" s="52" t="str">
        <f>IFERROR(IF($G443=Tabelid!$L$6,$E443*S443,IFERROR($E443*S443/SUM($J443:$AB443)*(Eksplikatsioon!X444)/SUMPRODUCT($J443:$AB443,Eksplikatsioon!$O444:$AG444),"")),"")</f>
        <v/>
      </c>
      <c r="AM443" s="52" t="str">
        <f>IFERROR(IF($G443=Tabelid!$L$6,$E443*T443,IFERROR($E443*T443/SUM($J443:$AB443)*(Eksplikatsioon!Y444)/SUMPRODUCT($J443:$AB443,Eksplikatsioon!$O444:$AG444),"")),"")</f>
        <v/>
      </c>
      <c r="AN443" s="52" t="str">
        <f>IFERROR(IF($G443=Tabelid!$L$6,$E443*U443,IFERROR($E443*U443/SUM($J443:$AB443)*(Eksplikatsioon!Z444)/SUMPRODUCT($J443:$AB443,Eksplikatsioon!$O444:$AG444),"")),"")</f>
        <v/>
      </c>
      <c r="AO443" s="52" t="str">
        <f>IFERROR(IF($G443=Tabelid!$L$6,$E443*V443,IFERROR($E443*V443/SUM($J443:$AB443)*(Eksplikatsioon!AA444)/SUMPRODUCT($J443:$AB443,Eksplikatsioon!$O444:$AG444),"")),"")</f>
        <v/>
      </c>
      <c r="AP443" s="52" t="str">
        <f>IFERROR(IF($G443=Tabelid!$L$6,$E443*W443,IFERROR($E443*W443/SUM($J443:$AB443)*(Eksplikatsioon!AB444)/SUMPRODUCT($J443:$AB443,Eksplikatsioon!$O444:$AG444),"")),"")</f>
        <v/>
      </c>
      <c r="AQ443" s="52" t="str">
        <f>IFERROR(IF($G443=Tabelid!$L$6,$E443*X443,IFERROR($E443*X443/SUM($J443:$AB443)*(Eksplikatsioon!AC444)/SUMPRODUCT($J443:$AB443,Eksplikatsioon!$O444:$AG444),"")),"")</f>
        <v/>
      </c>
      <c r="AR443" s="52" t="str">
        <f>IFERROR(IF($G443=Tabelid!$L$6,$E443*Y443,IFERROR($E443*Y443/SUM($J443:$AB443)*(Eksplikatsioon!AD444)/SUMPRODUCT($J443:$AB443,Eksplikatsioon!$O444:$AG444),"")),"")</f>
        <v/>
      </c>
      <c r="AS443" s="52" t="str">
        <f>IFERROR(IF($G443=Tabelid!$L$6,$E443*Z443,IFERROR($E443*Z443/SUM($J443:$AB443)*(Eksplikatsioon!AE444)/SUMPRODUCT($J443:$AB443,Eksplikatsioon!$O444:$AG444),"")),"")</f>
        <v/>
      </c>
      <c r="AT443" s="52" t="str">
        <f>IFERROR(IF($G443=Tabelid!$L$6,$E443*AA443,IFERROR($E443*AA443/SUM($J443:$AB443)*(Eksplikatsioon!AF444)/SUMPRODUCT($J443:$AB443,Eksplikatsioon!$O444:$AG444),"")),"")</f>
        <v/>
      </c>
      <c r="AU443" s="52" t="str">
        <f>IFERROR(IF($G443=Tabelid!$L$6,$E443*AB443,IFERROR($E443*AB443/SUM($J443:$AB443)*(Eksplikatsioon!AG444)/SUMPRODUCT($J443:$AB443,Eksplikatsioon!$O444:$AG444),"")),"")</f>
        <v/>
      </c>
    </row>
    <row r="444" spans="1:47" x14ac:dyDescent="0.25">
      <c r="A444" s="38" t="str">
        <f>IF(Eksplikatsioon!A445=0,"",Eksplikatsioon!A445)</f>
        <v/>
      </c>
      <c r="B444" s="38" t="str">
        <f>IF(Eksplikatsioon!B445=0,"",Eksplikatsioon!B445)</f>
        <v/>
      </c>
      <c r="C444" s="38" t="str">
        <f>IF(Eksplikatsioon!C445=0,"",Eksplikatsioon!C445)</f>
        <v/>
      </c>
      <c r="D444" s="38" t="str">
        <f>IF(Eksplikatsioon!D445=0,"",Eksplikatsioon!D445)</f>
        <v/>
      </c>
      <c r="E444" s="38" t="str">
        <f>IF(Eksplikatsioon!F445=0,"",Eksplikatsioon!F445)</f>
        <v/>
      </c>
      <c r="F444" s="38" t="str">
        <f>IF(Eksplikatsioon!H445=0,"",Eksplikatsioon!H445)</f>
        <v/>
      </c>
      <c r="G444" s="38" t="str">
        <f>IF(Eksplikatsioon!J445=0,"",Eksplikatsioon!J445)</f>
        <v/>
      </c>
      <c r="H444" s="38" t="str">
        <f>IF(Eksplikatsioon!K445=0,"",Eksplikatsioon!K445)</f>
        <v/>
      </c>
      <c r="I444" s="38" t="str">
        <f>IF(Eksplikatsioon!L445=0,"",Eksplikatsioon!L445)</f>
        <v/>
      </c>
      <c r="J444" s="52"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52"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52"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52"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52"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52"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52"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52"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52"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52"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52"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52"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52"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52"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52"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52"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52"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52"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52"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52" t="str">
        <f>IFERROR(IF($G444=Tabelid!$L$6,$E444*J444,IFERROR($E444*J444/SUM($J444:$AB444)*(Eksplikatsioon!O445)/SUMPRODUCT($J444:$AB444,Eksplikatsioon!$O445:$AG445),"")),"")</f>
        <v/>
      </c>
      <c r="AD444" s="52" t="str">
        <f>IFERROR(IF($G444=Tabelid!$L$6,$E444*K444,IFERROR($E444*K444/SUM($J444:$AB444)*(Eksplikatsioon!P445)/SUMPRODUCT($J444:$AB444,Eksplikatsioon!$O445:$AG445),"")),"")</f>
        <v/>
      </c>
      <c r="AE444" s="52" t="str">
        <f>IFERROR(IF($G444=Tabelid!$L$6,$E444*L444,IFERROR($E444*L444/SUM($J444:$AB444)*(Eksplikatsioon!Q445)/SUMPRODUCT($J444:$AB444,Eksplikatsioon!$O445:$AG445),"")),"")</f>
        <v/>
      </c>
      <c r="AF444" s="52" t="str">
        <f>IFERROR(IF($G444=Tabelid!$L$6,$E444*M444,IFERROR($E444*M444/SUM($J444:$AB444)*(Eksplikatsioon!R445)/SUMPRODUCT($J444:$AB444,Eksplikatsioon!$O445:$AG445),"")),"")</f>
        <v/>
      </c>
      <c r="AG444" s="52" t="str">
        <f>IFERROR(IF($G444=Tabelid!$L$6,$E444*N444,IFERROR($E444*N444/SUM($J444:$AB444)*(Eksplikatsioon!S445)/SUMPRODUCT($J444:$AB444,Eksplikatsioon!$O445:$AG445),"")),"")</f>
        <v/>
      </c>
      <c r="AH444" s="52" t="str">
        <f>IFERROR(IF($G444=Tabelid!$L$6,$E444*O444,IFERROR($E444*O444/SUM($J444:$AB444)*(Eksplikatsioon!T445)/SUMPRODUCT($J444:$AB444,Eksplikatsioon!$O445:$AG445),"")),"")</f>
        <v/>
      </c>
      <c r="AI444" s="52" t="str">
        <f>IFERROR(IF($G444=Tabelid!$L$6,$E444*P444,IFERROR($E444*P444/SUM($J444:$AB444)*(Eksplikatsioon!U445)/SUMPRODUCT($J444:$AB444,Eksplikatsioon!$O445:$AG445),"")),"")</f>
        <v/>
      </c>
      <c r="AJ444" s="52" t="str">
        <f>IFERROR(IF($G444=Tabelid!$L$6,$E444*Q444,IFERROR($E444*Q444/SUM($J444:$AB444)*(Eksplikatsioon!V445)/SUMPRODUCT($J444:$AB444,Eksplikatsioon!$O445:$AG445),"")),"")</f>
        <v/>
      </c>
      <c r="AK444" s="52" t="str">
        <f>IFERROR(IF($G444=Tabelid!$L$6,$E444*R444,IFERROR($E444*R444/SUM($J444:$AB444)*(Eksplikatsioon!W445)/SUMPRODUCT($J444:$AB444,Eksplikatsioon!$O445:$AG445),"")),"")</f>
        <v/>
      </c>
      <c r="AL444" s="52" t="str">
        <f>IFERROR(IF($G444=Tabelid!$L$6,$E444*S444,IFERROR($E444*S444/SUM($J444:$AB444)*(Eksplikatsioon!X445)/SUMPRODUCT($J444:$AB444,Eksplikatsioon!$O445:$AG445),"")),"")</f>
        <v/>
      </c>
      <c r="AM444" s="52" t="str">
        <f>IFERROR(IF($G444=Tabelid!$L$6,$E444*T444,IFERROR($E444*T444/SUM($J444:$AB444)*(Eksplikatsioon!Y445)/SUMPRODUCT($J444:$AB444,Eksplikatsioon!$O445:$AG445),"")),"")</f>
        <v/>
      </c>
      <c r="AN444" s="52" t="str">
        <f>IFERROR(IF($G444=Tabelid!$L$6,$E444*U444,IFERROR($E444*U444/SUM($J444:$AB444)*(Eksplikatsioon!Z445)/SUMPRODUCT($J444:$AB444,Eksplikatsioon!$O445:$AG445),"")),"")</f>
        <v/>
      </c>
      <c r="AO444" s="52" t="str">
        <f>IFERROR(IF($G444=Tabelid!$L$6,$E444*V444,IFERROR($E444*V444/SUM($J444:$AB444)*(Eksplikatsioon!AA445)/SUMPRODUCT($J444:$AB444,Eksplikatsioon!$O445:$AG445),"")),"")</f>
        <v/>
      </c>
      <c r="AP444" s="52" t="str">
        <f>IFERROR(IF($G444=Tabelid!$L$6,$E444*W444,IFERROR($E444*W444/SUM($J444:$AB444)*(Eksplikatsioon!AB445)/SUMPRODUCT($J444:$AB444,Eksplikatsioon!$O445:$AG445),"")),"")</f>
        <v/>
      </c>
      <c r="AQ444" s="52" t="str">
        <f>IFERROR(IF($G444=Tabelid!$L$6,$E444*X444,IFERROR($E444*X444/SUM($J444:$AB444)*(Eksplikatsioon!AC445)/SUMPRODUCT($J444:$AB444,Eksplikatsioon!$O445:$AG445),"")),"")</f>
        <v/>
      </c>
      <c r="AR444" s="52" t="str">
        <f>IFERROR(IF($G444=Tabelid!$L$6,$E444*Y444,IFERROR($E444*Y444/SUM($J444:$AB444)*(Eksplikatsioon!AD445)/SUMPRODUCT($J444:$AB444,Eksplikatsioon!$O445:$AG445),"")),"")</f>
        <v/>
      </c>
      <c r="AS444" s="52" t="str">
        <f>IFERROR(IF($G444=Tabelid!$L$6,$E444*Z444,IFERROR($E444*Z444/SUM($J444:$AB444)*(Eksplikatsioon!AE445)/SUMPRODUCT($J444:$AB444,Eksplikatsioon!$O445:$AG445),"")),"")</f>
        <v/>
      </c>
      <c r="AT444" s="52" t="str">
        <f>IFERROR(IF($G444=Tabelid!$L$6,$E444*AA444,IFERROR($E444*AA444/SUM($J444:$AB444)*(Eksplikatsioon!AF445)/SUMPRODUCT($J444:$AB444,Eksplikatsioon!$O445:$AG445),"")),"")</f>
        <v/>
      </c>
      <c r="AU444" s="52" t="str">
        <f>IFERROR(IF($G444=Tabelid!$L$6,$E444*AB444,IFERROR($E444*AB444/SUM($J444:$AB444)*(Eksplikatsioon!AG445)/SUMPRODUCT($J444:$AB444,Eksplikatsioon!$O445:$AG445),"")),"")</f>
        <v/>
      </c>
    </row>
    <row r="445" spans="1:47" x14ac:dyDescent="0.25">
      <c r="A445" s="38" t="str">
        <f>IF(Eksplikatsioon!A446=0,"",Eksplikatsioon!A446)</f>
        <v/>
      </c>
      <c r="B445" s="38" t="str">
        <f>IF(Eksplikatsioon!B446=0,"",Eksplikatsioon!B446)</f>
        <v/>
      </c>
      <c r="C445" s="38" t="str">
        <f>IF(Eksplikatsioon!C446=0,"",Eksplikatsioon!C446)</f>
        <v/>
      </c>
      <c r="D445" s="38" t="str">
        <f>IF(Eksplikatsioon!D446=0,"",Eksplikatsioon!D446)</f>
        <v/>
      </c>
      <c r="E445" s="38" t="str">
        <f>IF(Eksplikatsioon!F446=0,"",Eksplikatsioon!F446)</f>
        <v/>
      </c>
      <c r="F445" s="38" t="str">
        <f>IF(Eksplikatsioon!H446=0,"",Eksplikatsioon!H446)</f>
        <v/>
      </c>
      <c r="G445" s="38" t="str">
        <f>IF(Eksplikatsioon!J446=0,"",Eksplikatsioon!J446)</f>
        <v/>
      </c>
      <c r="H445" s="38" t="str">
        <f>IF(Eksplikatsioon!K446=0,"",Eksplikatsioon!K446)</f>
        <v/>
      </c>
      <c r="I445" s="38" t="str">
        <f>IF(Eksplikatsioon!L446=0,"",Eksplikatsioon!L446)</f>
        <v/>
      </c>
      <c r="J445" s="52"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52"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52"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52"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52"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52"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52"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52"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52"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52"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52"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52"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52"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52"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52"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52"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52"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52"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52"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52" t="str">
        <f>IFERROR(IF($G445=Tabelid!$L$6,$E445*J445,IFERROR($E445*J445/SUM($J445:$AB445)*(Eksplikatsioon!O446)/SUMPRODUCT($J445:$AB445,Eksplikatsioon!$O446:$AG446),"")),"")</f>
        <v/>
      </c>
      <c r="AD445" s="52" t="str">
        <f>IFERROR(IF($G445=Tabelid!$L$6,$E445*K445,IFERROR($E445*K445/SUM($J445:$AB445)*(Eksplikatsioon!P446)/SUMPRODUCT($J445:$AB445,Eksplikatsioon!$O446:$AG446),"")),"")</f>
        <v/>
      </c>
      <c r="AE445" s="52" t="str">
        <f>IFERROR(IF($G445=Tabelid!$L$6,$E445*L445,IFERROR($E445*L445/SUM($J445:$AB445)*(Eksplikatsioon!Q446)/SUMPRODUCT($J445:$AB445,Eksplikatsioon!$O446:$AG446),"")),"")</f>
        <v/>
      </c>
      <c r="AF445" s="52" t="str">
        <f>IFERROR(IF($G445=Tabelid!$L$6,$E445*M445,IFERROR($E445*M445/SUM($J445:$AB445)*(Eksplikatsioon!R446)/SUMPRODUCT($J445:$AB445,Eksplikatsioon!$O446:$AG446),"")),"")</f>
        <v/>
      </c>
      <c r="AG445" s="52" t="str">
        <f>IFERROR(IF($G445=Tabelid!$L$6,$E445*N445,IFERROR($E445*N445/SUM($J445:$AB445)*(Eksplikatsioon!S446)/SUMPRODUCT($J445:$AB445,Eksplikatsioon!$O446:$AG446),"")),"")</f>
        <v/>
      </c>
      <c r="AH445" s="52" t="str">
        <f>IFERROR(IF($G445=Tabelid!$L$6,$E445*O445,IFERROR($E445*O445/SUM($J445:$AB445)*(Eksplikatsioon!T446)/SUMPRODUCT($J445:$AB445,Eksplikatsioon!$O446:$AG446),"")),"")</f>
        <v/>
      </c>
      <c r="AI445" s="52" t="str">
        <f>IFERROR(IF($G445=Tabelid!$L$6,$E445*P445,IFERROR($E445*P445/SUM($J445:$AB445)*(Eksplikatsioon!U446)/SUMPRODUCT($J445:$AB445,Eksplikatsioon!$O446:$AG446),"")),"")</f>
        <v/>
      </c>
      <c r="AJ445" s="52" t="str">
        <f>IFERROR(IF($G445=Tabelid!$L$6,$E445*Q445,IFERROR($E445*Q445/SUM($J445:$AB445)*(Eksplikatsioon!V446)/SUMPRODUCT($J445:$AB445,Eksplikatsioon!$O446:$AG446),"")),"")</f>
        <v/>
      </c>
      <c r="AK445" s="52" t="str">
        <f>IFERROR(IF($G445=Tabelid!$L$6,$E445*R445,IFERROR($E445*R445/SUM($J445:$AB445)*(Eksplikatsioon!W446)/SUMPRODUCT($J445:$AB445,Eksplikatsioon!$O446:$AG446),"")),"")</f>
        <v/>
      </c>
      <c r="AL445" s="52" t="str">
        <f>IFERROR(IF($G445=Tabelid!$L$6,$E445*S445,IFERROR($E445*S445/SUM($J445:$AB445)*(Eksplikatsioon!X446)/SUMPRODUCT($J445:$AB445,Eksplikatsioon!$O446:$AG446),"")),"")</f>
        <v/>
      </c>
      <c r="AM445" s="52" t="str">
        <f>IFERROR(IF($G445=Tabelid!$L$6,$E445*T445,IFERROR($E445*T445/SUM($J445:$AB445)*(Eksplikatsioon!Y446)/SUMPRODUCT($J445:$AB445,Eksplikatsioon!$O446:$AG446),"")),"")</f>
        <v/>
      </c>
      <c r="AN445" s="52" t="str">
        <f>IFERROR(IF($G445=Tabelid!$L$6,$E445*U445,IFERROR($E445*U445/SUM($J445:$AB445)*(Eksplikatsioon!Z446)/SUMPRODUCT($J445:$AB445,Eksplikatsioon!$O446:$AG446),"")),"")</f>
        <v/>
      </c>
      <c r="AO445" s="52" t="str">
        <f>IFERROR(IF($G445=Tabelid!$L$6,$E445*V445,IFERROR($E445*V445/SUM($J445:$AB445)*(Eksplikatsioon!AA446)/SUMPRODUCT($J445:$AB445,Eksplikatsioon!$O446:$AG446),"")),"")</f>
        <v/>
      </c>
      <c r="AP445" s="52" t="str">
        <f>IFERROR(IF($G445=Tabelid!$L$6,$E445*W445,IFERROR($E445*W445/SUM($J445:$AB445)*(Eksplikatsioon!AB446)/SUMPRODUCT($J445:$AB445,Eksplikatsioon!$O446:$AG446),"")),"")</f>
        <v/>
      </c>
      <c r="AQ445" s="52" t="str">
        <f>IFERROR(IF($G445=Tabelid!$L$6,$E445*X445,IFERROR($E445*X445/SUM($J445:$AB445)*(Eksplikatsioon!AC446)/SUMPRODUCT($J445:$AB445,Eksplikatsioon!$O446:$AG446),"")),"")</f>
        <v/>
      </c>
      <c r="AR445" s="52" t="str">
        <f>IFERROR(IF($G445=Tabelid!$L$6,$E445*Y445,IFERROR($E445*Y445/SUM($J445:$AB445)*(Eksplikatsioon!AD446)/SUMPRODUCT($J445:$AB445,Eksplikatsioon!$O446:$AG446),"")),"")</f>
        <v/>
      </c>
      <c r="AS445" s="52" t="str">
        <f>IFERROR(IF($G445=Tabelid!$L$6,$E445*Z445,IFERROR($E445*Z445/SUM($J445:$AB445)*(Eksplikatsioon!AE446)/SUMPRODUCT($J445:$AB445,Eksplikatsioon!$O446:$AG446),"")),"")</f>
        <v/>
      </c>
      <c r="AT445" s="52" t="str">
        <f>IFERROR(IF($G445=Tabelid!$L$6,$E445*AA445,IFERROR($E445*AA445/SUM($J445:$AB445)*(Eksplikatsioon!AF446)/SUMPRODUCT($J445:$AB445,Eksplikatsioon!$O446:$AG446),"")),"")</f>
        <v/>
      </c>
      <c r="AU445" s="52" t="str">
        <f>IFERROR(IF($G445=Tabelid!$L$6,$E445*AB445,IFERROR($E445*AB445/SUM($J445:$AB445)*(Eksplikatsioon!AG446)/SUMPRODUCT($J445:$AB445,Eksplikatsioon!$O446:$AG446),"")),"")</f>
        <v/>
      </c>
    </row>
    <row r="446" spans="1:47" x14ac:dyDescent="0.25">
      <c r="A446" s="38" t="str">
        <f>IF(Eksplikatsioon!A447=0,"",Eksplikatsioon!A447)</f>
        <v/>
      </c>
      <c r="B446" s="38" t="str">
        <f>IF(Eksplikatsioon!B447=0,"",Eksplikatsioon!B447)</f>
        <v/>
      </c>
      <c r="C446" s="38" t="str">
        <f>IF(Eksplikatsioon!C447=0,"",Eksplikatsioon!C447)</f>
        <v/>
      </c>
      <c r="D446" s="38" t="str">
        <f>IF(Eksplikatsioon!D447=0,"",Eksplikatsioon!D447)</f>
        <v/>
      </c>
      <c r="E446" s="38" t="str">
        <f>IF(Eksplikatsioon!F447=0,"",Eksplikatsioon!F447)</f>
        <v/>
      </c>
      <c r="F446" s="38" t="str">
        <f>IF(Eksplikatsioon!H447=0,"",Eksplikatsioon!H447)</f>
        <v/>
      </c>
      <c r="G446" s="38" t="str">
        <f>IF(Eksplikatsioon!J447=0,"",Eksplikatsioon!J447)</f>
        <v/>
      </c>
      <c r="H446" s="38" t="str">
        <f>IF(Eksplikatsioon!K447=0,"",Eksplikatsioon!K447)</f>
        <v/>
      </c>
      <c r="I446" s="38" t="str">
        <f>IF(Eksplikatsioon!L447=0,"",Eksplikatsioon!L447)</f>
        <v/>
      </c>
      <c r="J446" s="52"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52"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52"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52"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52"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52"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52"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52"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52"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52"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52"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52"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52"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52"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52"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52"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52"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52"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52"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52" t="str">
        <f>IFERROR(IF($G446=Tabelid!$L$6,$E446*J446,IFERROR($E446*J446/SUM($J446:$AB446)*(Eksplikatsioon!O447)/SUMPRODUCT($J446:$AB446,Eksplikatsioon!$O447:$AG447),"")),"")</f>
        <v/>
      </c>
      <c r="AD446" s="52" t="str">
        <f>IFERROR(IF($G446=Tabelid!$L$6,$E446*K446,IFERROR($E446*K446/SUM($J446:$AB446)*(Eksplikatsioon!P447)/SUMPRODUCT($J446:$AB446,Eksplikatsioon!$O447:$AG447),"")),"")</f>
        <v/>
      </c>
      <c r="AE446" s="52" t="str">
        <f>IFERROR(IF($G446=Tabelid!$L$6,$E446*L446,IFERROR($E446*L446/SUM($J446:$AB446)*(Eksplikatsioon!Q447)/SUMPRODUCT($J446:$AB446,Eksplikatsioon!$O447:$AG447),"")),"")</f>
        <v/>
      </c>
      <c r="AF446" s="52" t="str">
        <f>IFERROR(IF($G446=Tabelid!$L$6,$E446*M446,IFERROR($E446*M446/SUM($J446:$AB446)*(Eksplikatsioon!R447)/SUMPRODUCT($J446:$AB446,Eksplikatsioon!$O447:$AG447),"")),"")</f>
        <v/>
      </c>
      <c r="AG446" s="52" t="str">
        <f>IFERROR(IF($G446=Tabelid!$L$6,$E446*N446,IFERROR($E446*N446/SUM($J446:$AB446)*(Eksplikatsioon!S447)/SUMPRODUCT($J446:$AB446,Eksplikatsioon!$O447:$AG447),"")),"")</f>
        <v/>
      </c>
      <c r="AH446" s="52" t="str">
        <f>IFERROR(IF($G446=Tabelid!$L$6,$E446*O446,IFERROR($E446*O446/SUM($J446:$AB446)*(Eksplikatsioon!T447)/SUMPRODUCT($J446:$AB446,Eksplikatsioon!$O447:$AG447),"")),"")</f>
        <v/>
      </c>
      <c r="AI446" s="52" t="str">
        <f>IFERROR(IF($G446=Tabelid!$L$6,$E446*P446,IFERROR($E446*P446/SUM($J446:$AB446)*(Eksplikatsioon!U447)/SUMPRODUCT($J446:$AB446,Eksplikatsioon!$O447:$AG447),"")),"")</f>
        <v/>
      </c>
      <c r="AJ446" s="52" t="str">
        <f>IFERROR(IF($G446=Tabelid!$L$6,$E446*Q446,IFERROR($E446*Q446/SUM($J446:$AB446)*(Eksplikatsioon!V447)/SUMPRODUCT($J446:$AB446,Eksplikatsioon!$O447:$AG447),"")),"")</f>
        <v/>
      </c>
      <c r="AK446" s="52" t="str">
        <f>IFERROR(IF($G446=Tabelid!$L$6,$E446*R446,IFERROR($E446*R446/SUM($J446:$AB446)*(Eksplikatsioon!W447)/SUMPRODUCT($J446:$AB446,Eksplikatsioon!$O447:$AG447),"")),"")</f>
        <v/>
      </c>
      <c r="AL446" s="52" t="str">
        <f>IFERROR(IF($G446=Tabelid!$L$6,$E446*S446,IFERROR($E446*S446/SUM($J446:$AB446)*(Eksplikatsioon!X447)/SUMPRODUCT($J446:$AB446,Eksplikatsioon!$O447:$AG447),"")),"")</f>
        <v/>
      </c>
      <c r="AM446" s="52" t="str">
        <f>IFERROR(IF($G446=Tabelid!$L$6,$E446*T446,IFERROR($E446*T446/SUM($J446:$AB446)*(Eksplikatsioon!Y447)/SUMPRODUCT($J446:$AB446,Eksplikatsioon!$O447:$AG447),"")),"")</f>
        <v/>
      </c>
      <c r="AN446" s="52" t="str">
        <f>IFERROR(IF($G446=Tabelid!$L$6,$E446*U446,IFERROR($E446*U446/SUM($J446:$AB446)*(Eksplikatsioon!Z447)/SUMPRODUCT($J446:$AB446,Eksplikatsioon!$O447:$AG447),"")),"")</f>
        <v/>
      </c>
      <c r="AO446" s="52" t="str">
        <f>IFERROR(IF($G446=Tabelid!$L$6,$E446*V446,IFERROR($E446*V446/SUM($J446:$AB446)*(Eksplikatsioon!AA447)/SUMPRODUCT($J446:$AB446,Eksplikatsioon!$O447:$AG447),"")),"")</f>
        <v/>
      </c>
      <c r="AP446" s="52" t="str">
        <f>IFERROR(IF($G446=Tabelid!$L$6,$E446*W446,IFERROR($E446*W446/SUM($J446:$AB446)*(Eksplikatsioon!AB447)/SUMPRODUCT($J446:$AB446,Eksplikatsioon!$O447:$AG447),"")),"")</f>
        <v/>
      </c>
      <c r="AQ446" s="52" t="str">
        <f>IFERROR(IF($G446=Tabelid!$L$6,$E446*X446,IFERROR($E446*X446/SUM($J446:$AB446)*(Eksplikatsioon!AC447)/SUMPRODUCT($J446:$AB446,Eksplikatsioon!$O447:$AG447),"")),"")</f>
        <v/>
      </c>
      <c r="AR446" s="52" t="str">
        <f>IFERROR(IF($G446=Tabelid!$L$6,$E446*Y446,IFERROR($E446*Y446/SUM($J446:$AB446)*(Eksplikatsioon!AD447)/SUMPRODUCT($J446:$AB446,Eksplikatsioon!$O447:$AG447),"")),"")</f>
        <v/>
      </c>
      <c r="AS446" s="52" t="str">
        <f>IFERROR(IF($G446=Tabelid!$L$6,$E446*Z446,IFERROR($E446*Z446/SUM($J446:$AB446)*(Eksplikatsioon!AE447)/SUMPRODUCT($J446:$AB446,Eksplikatsioon!$O447:$AG447),"")),"")</f>
        <v/>
      </c>
      <c r="AT446" s="52" t="str">
        <f>IFERROR(IF($G446=Tabelid!$L$6,$E446*AA446,IFERROR($E446*AA446/SUM($J446:$AB446)*(Eksplikatsioon!AF447)/SUMPRODUCT($J446:$AB446,Eksplikatsioon!$O447:$AG447),"")),"")</f>
        <v/>
      </c>
      <c r="AU446" s="52" t="str">
        <f>IFERROR(IF($G446=Tabelid!$L$6,$E446*AB446,IFERROR($E446*AB446/SUM($J446:$AB446)*(Eksplikatsioon!AG447)/SUMPRODUCT($J446:$AB446,Eksplikatsioon!$O447:$AG447),"")),"")</f>
        <v/>
      </c>
    </row>
    <row r="447" spans="1:47" x14ac:dyDescent="0.25">
      <c r="A447" s="38" t="str">
        <f>IF(Eksplikatsioon!A448=0,"",Eksplikatsioon!A448)</f>
        <v/>
      </c>
      <c r="B447" s="38" t="str">
        <f>IF(Eksplikatsioon!B448=0,"",Eksplikatsioon!B448)</f>
        <v/>
      </c>
      <c r="C447" s="38" t="str">
        <f>IF(Eksplikatsioon!C448=0,"",Eksplikatsioon!C448)</f>
        <v/>
      </c>
      <c r="D447" s="38" t="str">
        <f>IF(Eksplikatsioon!D448=0,"",Eksplikatsioon!D448)</f>
        <v/>
      </c>
      <c r="E447" s="38" t="str">
        <f>IF(Eksplikatsioon!F448=0,"",Eksplikatsioon!F448)</f>
        <v/>
      </c>
      <c r="F447" s="38" t="str">
        <f>IF(Eksplikatsioon!H448=0,"",Eksplikatsioon!H448)</f>
        <v/>
      </c>
      <c r="G447" s="38" t="str">
        <f>IF(Eksplikatsioon!J448=0,"",Eksplikatsioon!J448)</f>
        <v/>
      </c>
      <c r="H447" s="38" t="str">
        <f>IF(Eksplikatsioon!K448=0,"",Eksplikatsioon!K448)</f>
        <v/>
      </c>
      <c r="I447" s="38" t="str">
        <f>IF(Eksplikatsioon!L448=0,"",Eksplikatsioon!L448)</f>
        <v/>
      </c>
      <c r="J447" s="52"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52"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52"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52"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52"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52"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52"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52"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52"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52"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52"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52"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52"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52"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52"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52"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52"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52"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52"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52" t="str">
        <f>IFERROR(IF($G447=Tabelid!$L$6,$E447*J447,IFERROR($E447*J447/SUM($J447:$AB447)*(Eksplikatsioon!O448)/SUMPRODUCT($J447:$AB447,Eksplikatsioon!$O448:$AG448),"")),"")</f>
        <v/>
      </c>
      <c r="AD447" s="52" t="str">
        <f>IFERROR(IF($G447=Tabelid!$L$6,$E447*K447,IFERROR($E447*K447/SUM($J447:$AB447)*(Eksplikatsioon!P448)/SUMPRODUCT($J447:$AB447,Eksplikatsioon!$O448:$AG448),"")),"")</f>
        <v/>
      </c>
      <c r="AE447" s="52" t="str">
        <f>IFERROR(IF($G447=Tabelid!$L$6,$E447*L447,IFERROR($E447*L447/SUM($J447:$AB447)*(Eksplikatsioon!Q448)/SUMPRODUCT($J447:$AB447,Eksplikatsioon!$O448:$AG448),"")),"")</f>
        <v/>
      </c>
      <c r="AF447" s="52" t="str">
        <f>IFERROR(IF($G447=Tabelid!$L$6,$E447*M447,IFERROR($E447*M447/SUM($J447:$AB447)*(Eksplikatsioon!R448)/SUMPRODUCT($J447:$AB447,Eksplikatsioon!$O448:$AG448),"")),"")</f>
        <v/>
      </c>
      <c r="AG447" s="52" t="str">
        <f>IFERROR(IF($G447=Tabelid!$L$6,$E447*N447,IFERROR($E447*N447/SUM($J447:$AB447)*(Eksplikatsioon!S448)/SUMPRODUCT($J447:$AB447,Eksplikatsioon!$O448:$AG448),"")),"")</f>
        <v/>
      </c>
      <c r="AH447" s="52" t="str">
        <f>IFERROR(IF($G447=Tabelid!$L$6,$E447*O447,IFERROR($E447*O447/SUM($J447:$AB447)*(Eksplikatsioon!T448)/SUMPRODUCT($J447:$AB447,Eksplikatsioon!$O448:$AG448),"")),"")</f>
        <v/>
      </c>
      <c r="AI447" s="52" t="str">
        <f>IFERROR(IF($G447=Tabelid!$L$6,$E447*P447,IFERROR($E447*P447/SUM($J447:$AB447)*(Eksplikatsioon!U448)/SUMPRODUCT($J447:$AB447,Eksplikatsioon!$O448:$AG448),"")),"")</f>
        <v/>
      </c>
      <c r="AJ447" s="52" t="str">
        <f>IFERROR(IF($G447=Tabelid!$L$6,$E447*Q447,IFERROR($E447*Q447/SUM($J447:$AB447)*(Eksplikatsioon!V448)/SUMPRODUCT($J447:$AB447,Eksplikatsioon!$O448:$AG448),"")),"")</f>
        <v/>
      </c>
      <c r="AK447" s="52" t="str">
        <f>IFERROR(IF($G447=Tabelid!$L$6,$E447*R447,IFERROR($E447*R447/SUM($J447:$AB447)*(Eksplikatsioon!W448)/SUMPRODUCT($J447:$AB447,Eksplikatsioon!$O448:$AG448),"")),"")</f>
        <v/>
      </c>
      <c r="AL447" s="52" t="str">
        <f>IFERROR(IF($G447=Tabelid!$L$6,$E447*S447,IFERROR($E447*S447/SUM($J447:$AB447)*(Eksplikatsioon!X448)/SUMPRODUCT($J447:$AB447,Eksplikatsioon!$O448:$AG448),"")),"")</f>
        <v/>
      </c>
      <c r="AM447" s="52" t="str">
        <f>IFERROR(IF($G447=Tabelid!$L$6,$E447*T447,IFERROR($E447*T447/SUM($J447:$AB447)*(Eksplikatsioon!Y448)/SUMPRODUCT($J447:$AB447,Eksplikatsioon!$O448:$AG448),"")),"")</f>
        <v/>
      </c>
      <c r="AN447" s="52" t="str">
        <f>IFERROR(IF($G447=Tabelid!$L$6,$E447*U447,IFERROR($E447*U447/SUM($J447:$AB447)*(Eksplikatsioon!Z448)/SUMPRODUCT($J447:$AB447,Eksplikatsioon!$O448:$AG448),"")),"")</f>
        <v/>
      </c>
      <c r="AO447" s="52" t="str">
        <f>IFERROR(IF($G447=Tabelid!$L$6,$E447*V447,IFERROR($E447*V447/SUM($J447:$AB447)*(Eksplikatsioon!AA448)/SUMPRODUCT($J447:$AB447,Eksplikatsioon!$O448:$AG448),"")),"")</f>
        <v/>
      </c>
      <c r="AP447" s="52" t="str">
        <f>IFERROR(IF($G447=Tabelid!$L$6,$E447*W447,IFERROR($E447*W447/SUM($J447:$AB447)*(Eksplikatsioon!AB448)/SUMPRODUCT($J447:$AB447,Eksplikatsioon!$O448:$AG448),"")),"")</f>
        <v/>
      </c>
      <c r="AQ447" s="52" t="str">
        <f>IFERROR(IF($G447=Tabelid!$L$6,$E447*X447,IFERROR($E447*X447/SUM($J447:$AB447)*(Eksplikatsioon!AC448)/SUMPRODUCT($J447:$AB447,Eksplikatsioon!$O448:$AG448),"")),"")</f>
        <v/>
      </c>
      <c r="AR447" s="52" t="str">
        <f>IFERROR(IF($G447=Tabelid!$L$6,$E447*Y447,IFERROR($E447*Y447/SUM($J447:$AB447)*(Eksplikatsioon!AD448)/SUMPRODUCT($J447:$AB447,Eksplikatsioon!$O448:$AG448),"")),"")</f>
        <v/>
      </c>
      <c r="AS447" s="52" t="str">
        <f>IFERROR(IF($G447=Tabelid!$L$6,$E447*Z447,IFERROR($E447*Z447/SUM($J447:$AB447)*(Eksplikatsioon!AE448)/SUMPRODUCT($J447:$AB447,Eksplikatsioon!$O448:$AG448),"")),"")</f>
        <v/>
      </c>
      <c r="AT447" s="52" t="str">
        <f>IFERROR(IF($G447=Tabelid!$L$6,$E447*AA447,IFERROR($E447*AA447/SUM($J447:$AB447)*(Eksplikatsioon!AF448)/SUMPRODUCT($J447:$AB447,Eksplikatsioon!$O448:$AG448),"")),"")</f>
        <v/>
      </c>
      <c r="AU447" s="52" t="str">
        <f>IFERROR(IF($G447=Tabelid!$L$6,$E447*AB447,IFERROR($E447*AB447/SUM($J447:$AB447)*(Eksplikatsioon!AG448)/SUMPRODUCT($J447:$AB447,Eksplikatsioon!$O448:$AG448),"")),"")</f>
        <v/>
      </c>
    </row>
    <row r="448" spans="1:47" x14ac:dyDescent="0.25">
      <c r="A448" s="38" t="str">
        <f>IF(Eksplikatsioon!A449=0,"",Eksplikatsioon!A449)</f>
        <v/>
      </c>
      <c r="B448" s="38" t="str">
        <f>IF(Eksplikatsioon!B449=0,"",Eksplikatsioon!B449)</f>
        <v/>
      </c>
      <c r="C448" s="38" t="str">
        <f>IF(Eksplikatsioon!C449=0,"",Eksplikatsioon!C449)</f>
        <v/>
      </c>
      <c r="D448" s="38" t="str">
        <f>IF(Eksplikatsioon!D449=0,"",Eksplikatsioon!D449)</f>
        <v/>
      </c>
      <c r="E448" s="38" t="str">
        <f>IF(Eksplikatsioon!F449=0,"",Eksplikatsioon!F449)</f>
        <v/>
      </c>
      <c r="F448" s="38" t="str">
        <f>IF(Eksplikatsioon!H449=0,"",Eksplikatsioon!H449)</f>
        <v/>
      </c>
      <c r="G448" s="38" t="str">
        <f>IF(Eksplikatsioon!J449=0,"",Eksplikatsioon!J449)</f>
        <v/>
      </c>
      <c r="H448" s="38" t="str">
        <f>IF(Eksplikatsioon!K449=0,"",Eksplikatsioon!K449)</f>
        <v/>
      </c>
      <c r="I448" s="38" t="str">
        <f>IF(Eksplikatsioon!L449=0,"",Eksplikatsioon!L449)</f>
        <v/>
      </c>
      <c r="J448" s="52"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52"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52"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52"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52"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52"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52"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52"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52"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52"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52"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52"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52"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52"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52"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52"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52"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52"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52"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52" t="str">
        <f>IFERROR(IF($G448=Tabelid!$L$6,$E448*J448,IFERROR($E448*J448/SUM($J448:$AB448)*(Eksplikatsioon!O449)/SUMPRODUCT($J448:$AB448,Eksplikatsioon!$O449:$AG449),"")),"")</f>
        <v/>
      </c>
      <c r="AD448" s="52" t="str">
        <f>IFERROR(IF($G448=Tabelid!$L$6,$E448*K448,IFERROR($E448*K448/SUM($J448:$AB448)*(Eksplikatsioon!P449)/SUMPRODUCT($J448:$AB448,Eksplikatsioon!$O449:$AG449),"")),"")</f>
        <v/>
      </c>
      <c r="AE448" s="52" t="str">
        <f>IFERROR(IF($G448=Tabelid!$L$6,$E448*L448,IFERROR($E448*L448/SUM($J448:$AB448)*(Eksplikatsioon!Q449)/SUMPRODUCT($J448:$AB448,Eksplikatsioon!$O449:$AG449),"")),"")</f>
        <v/>
      </c>
      <c r="AF448" s="52" t="str">
        <f>IFERROR(IF($G448=Tabelid!$L$6,$E448*M448,IFERROR($E448*M448/SUM($J448:$AB448)*(Eksplikatsioon!R449)/SUMPRODUCT($J448:$AB448,Eksplikatsioon!$O449:$AG449),"")),"")</f>
        <v/>
      </c>
      <c r="AG448" s="52" t="str">
        <f>IFERROR(IF($G448=Tabelid!$L$6,$E448*N448,IFERROR($E448*N448/SUM($J448:$AB448)*(Eksplikatsioon!S449)/SUMPRODUCT($J448:$AB448,Eksplikatsioon!$O449:$AG449),"")),"")</f>
        <v/>
      </c>
      <c r="AH448" s="52" t="str">
        <f>IFERROR(IF($G448=Tabelid!$L$6,$E448*O448,IFERROR($E448*O448/SUM($J448:$AB448)*(Eksplikatsioon!T449)/SUMPRODUCT($J448:$AB448,Eksplikatsioon!$O449:$AG449),"")),"")</f>
        <v/>
      </c>
      <c r="AI448" s="52" t="str">
        <f>IFERROR(IF($G448=Tabelid!$L$6,$E448*P448,IFERROR($E448*P448/SUM($J448:$AB448)*(Eksplikatsioon!U449)/SUMPRODUCT($J448:$AB448,Eksplikatsioon!$O449:$AG449),"")),"")</f>
        <v/>
      </c>
      <c r="AJ448" s="52" t="str">
        <f>IFERROR(IF($G448=Tabelid!$L$6,$E448*Q448,IFERROR($E448*Q448/SUM($J448:$AB448)*(Eksplikatsioon!V449)/SUMPRODUCT($J448:$AB448,Eksplikatsioon!$O449:$AG449),"")),"")</f>
        <v/>
      </c>
      <c r="AK448" s="52" t="str">
        <f>IFERROR(IF($G448=Tabelid!$L$6,$E448*R448,IFERROR($E448*R448/SUM($J448:$AB448)*(Eksplikatsioon!W449)/SUMPRODUCT($J448:$AB448,Eksplikatsioon!$O449:$AG449),"")),"")</f>
        <v/>
      </c>
      <c r="AL448" s="52" t="str">
        <f>IFERROR(IF($G448=Tabelid!$L$6,$E448*S448,IFERROR($E448*S448/SUM($J448:$AB448)*(Eksplikatsioon!X449)/SUMPRODUCT($J448:$AB448,Eksplikatsioon!$O449:$AG449),"")),"")</f>
        <v/>
      </c>
      <c r="AM448" s="52" t="str">
        <f>IFERROR(IF($G448=Tabelid!$L$6,$E448*T448,IFERROR($E448*T448/SUM($J448:$AB448)*(Eksplikatsioon!Y449)/SUMPRODUCT($J448:$AB448,Eksplikatsioon!$O449:$AG449),"")),"")</f>
        <v/>
      </c>
      <c r="AN448" s="52" t="str">
        <f>IFERROR(IF($G448=Tabelid!$L$6,$E448*U448,IFERROR($E448*U448/SUM($J448:$AB448)*(Eksplikatsioon!Z449)/SUMPRODUCT($J448:$AB448,Eksplikatsioon!$O449:$AG449),"")),"")</f>
        <v/>
      </c>
      <c r="AO448" s="52" t="str">
        <f>IFERROR(IF($G448=Tabelid!$L$6,$E448*V448,IFERROR($E448*V448/SUM($J448:$AB448)*(Eksplikatsioon!AA449)/SUMPRODUCT($J448:$AB448,Eksplikatsioon!$O449:$AG449),"")),"")</f>
        <v/>
      </c>
      <c r="AP448" s="52" t="str">
        <f>IFERROR(IF($G448=Tabelid!$L$6,$E448*W448,IFERROR($E448*W448/SUM($J448:$AB448)*(Eksplikatsioon!AB449)/SUMPRODUCT($J448:$AB448,Eksplikatsioon!$O449:$AG449),"")),"")</f>
        <v/>
      </c>
      <c r="AQ448" s="52" t="str">
        <f>IFERROR(IF($G448=Tabelid!$L$6,$E448*X448,IFERROR($E448*X448/SUM($J448:$AB448)*(Eksplikatsioon!AC449)/SUMPRODUCT($J448:$AB448,Eksplikatsioon!$O449:$AG449),"")),"")</f>
        <v/>
      </c>
      <c r="AR448" s="52" t="str">
        <f>IFERROR(IF($G448=Tabelid!$L$6,$E448*Y448,IFERROR($E448*Y448/SUM($J448:$AB448)*(Eksplikatsioon!AD449)/SUMPRODUCT($J448:$AB448,Eksplikatsioon!$O449:$AG449),"")),"")</f>
        <v/>
      </c>
      <c r="AS448" s="52" t="str">
        <f>IFERROR(IF($G448=Tabelid!$L$6,$E448*Z448,IFERROR($E448*Z448/SUM($J448:$AB448)*(Eksplikatsioon!AE449)/SUMPRODUCT($J448:$AB448,Eksplikatsioon!$O449:$AG449),"")),"")</f>
        <v/>
      </c>
      <c r="AT448" s="52" t="str">
        <f>IFERROR(IF($G448=Tabelid!$L$6,$E448*AA448,IFERROR($E448*AA448/SUM($J448:$AB448)*(Eksplikatsioon!AF449)/SUMPRODUCT($J448:$AB448,Eksplikatsioon!$O449:$AG449),"")),"")</f>
        <v/>
      </c>
      <c r="AU448" s="52" t="str">
        <f>IFERROR(IF($G448=Tabelid!$L$6,$E448*AB448,IFERROR($E448*AB448/SUM($J448:$AB448)*(Eksplikatsioon!AG449)/SUMPRODUCT($J448:$AB448,Eksplikatsioon!$O449:$AG449),"")),"")</f>
        <v/>
      </c>
    </row>
    <row r="449" spans="1:47" x14ac:dyDescent="0.25">
      <c r="A449" s="38" t="str">
        <f>IF(Eksplikatsioon!A450=0,"",Eksplikatsioon!A450)</f>
        <v/>
      </c>
      <c r="B449" s="38" t="str">
        <f>IF(Eksplikatsioon!B450=0,"",Eksplikatsioon!B450)</f>
        <v/>
      </c>
      <c r="C449" s="38" t="str">
        <f>IF(Eksplikatsioon!C450=0,"",Eksplikatsioon!C450)</f>
        <v/>
      </c>
      <c r="D449" s="38" t="str">
        <f>IF(Eksplikatsioon!D450=0,"",Eksplikatsioon!D450)</f>
        <v/>
      </c>
      <c r="E449" s="38" t="str">
        <f>IF(Eksplikatsioon!F450=0,"",Eksplikatsioon!F450)</f>
        <v/>
      </c>
      <c r="F449" s="38" t="str">
        <f>IF(Eksplikatsioon!H450=0,"",Eksplikatsioon!H450)</f>
        <v/>
      </c>
      <c r="G449" s="38" t="str">
        <f>IF(Eksplikatsioon!J450=0,"",Eksplikatsioon!J450)</f>
        <v/>
      </c>
      <c r="H449" s="38" t="str">
        <f>IF(Eksplikatsioon!K450=0,"",Eksplikatsioon!K450)</f>
        <v/>
      </c>
      <c r="I449" s="38" t="str">
        <f>IF(Eksplikatsioon!L450=0,"",Eksplikatsioon!L450)</f>
        <v/>
      </c>
      <c r="J449" s="52"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52"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52"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52"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52"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52"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52"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52"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52"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52"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52"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52"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52"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52"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52"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52"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52"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52"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52"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52" t="str">
        <f>IFERROR(IF($G449=Tabelid!$L$6,$E449*J449,IFERROR($E449*J449/SUM($J449:$AB449)*(Eksplikatsioon!O450)/SUMPRODUCT($J449:$AB449,Eksplikatsioon!$O450:$AG450),"")),"")</f>
        <v/>
      </c>
      <c r="AD449" s="52" t="str">
        <f>IFERROR(IF($G449=Tabelid!$L$6,$E449*K449,IFERROR($E449*K449/SUM($J449:$AB449)*(Eksplikatsioon!P450)/SUMPRODUCT($J449:$AB449,Eksplikatsioon!$O450:$AG450),"")),"")</f>
        <v/>
      </c>
      <c r="AE449" s="52" t="str">
        <f>IFERROR(IF($G449=Tabelid!$L$6,$E449*L449,IFERROR($E449*L449/SUM($J449:$AB449)*(Eksplikatsioon!Q450)/SUMPRODUCT($J449:$AB449,Eksplikatsioon!$O450:$AG450),"")),"")</f>
        <v/>
      </c>
      <c r="AF449" s="52" t="str">
        <f>IFERROR(IF($G449=Tabelid!$L$6,$E449*M449,IFERROR($E449*M449/SUM($J449:$AB449)*(Eksplikatsioon!R450)/SUMPRODUCT($J449:$AB449,Eksplikatsioon!$O450:$AG450),"")),"")</f>
        <v/>
      </c>
      <c r="AG449" s="52" t="str">
        <f>IFERROR(IF($G449=Tabelid!$L$6,$E449*N449,IFERROR($E449*N449/SUM($J449:$AB449)*(Eksplikatsioon!S450)/SUMPRODUCT($J449:$AB449,Eksplikatsioon!$O450:$AG450),"")),"")</f>
        <v/>
      </c>
      <c r="AH449" s="52" t="str">
        <f>IFERROR(IF($G449=Tabelid!$L$6,$E449*O449,IFERROR($E449*O449/SUM($J449:$AB449)*(Eksplikatsioon!T450)/SUMPRODUCT($J449:$AB449,Eksplikatsioon!$O450:$AG450),"")),"")</f>
        <v/>
      </c>
      <c r="AI449" s="52" t="str">
        <f>IFERROR(IF($G449=Tabelid!$L$6,$E449*P449,IFERROR($E449*P449/SUM($J449:$AB449)*(Eksplikatsioon!U450)/SUMPRODUCT($J449:$AB449,Eksplikatsioon!$O450:$AG450),"")),"")</f>
        <v/>
      </c>
      <c r="AJ449" s="52" t="str">
        <f>IFERROR(IF($G449=Tabelid!$L$6,$E449*Q449,IFERROR($E449*Q449/SUM($J449:$AB449)*(Eksplikatsioon!V450)/SUMPRODUCT($J449:$AB449,Eksplikatsioon!$O450:$AG450),"")),"")</f>
        <v/>
      </c>
      <c r="AK449" s="52" t="str">
        <f>IFERROR(IF($G449=Tabelid!$L$6,$E449*R449,IFERROR($E449*R449/SUM($J449:$AB449)*(Eksplikatsioon!W450)/SUMPRODUCT($J449:$AB449,Eksplikatsioon!$O450:$AG450),"")),"")</f>
        <v/>
      </c>
      <c r="AL449" s="52" t="str">
        <f>IFERROR(IF($G449=Tabelid!$L$6,$E449*S449,IFERROR($E449*S449/SUM($J449:$AB449)*(Eksplikatsioon!X450)/SUMPRODUCT($J449:$AB449,Eksplikatsioon!$O450:$AG450),"")),"")</f>
        <v/>
      </c>
      <c r="AM449" s="52" t="str">
        <f>IFERROR(IF($G449=Tabelid!$L$6,$E449*T449,IFERROR($E449*T449/SUM($J449:$AB449)*(Eksplikatsioon!Y450)/SUMPRODUCT($J449:$AB449,Eksplikatsioon!$O450:$AG450),"")),"")</f>
        <v/>
      </c>
      <c r="AN449" s="52" t="str">
        <f>IFERROR(IF($G449=Tabelid!$L$6,$E449*U449,IFERROR($E449*U449/SUM($J449:$AB449)*(Eksplikatsioon!Z450)/SUMPRODUCT($J449:$AB449,Eksplikatsioon!$O450:$AG450),"")),"")</f>
        <v/>
      </c>
      <c r="AO449" s="52" t="str">
        <f>IFERROR(IF($G449=Tabelid!$L$6,$E449*V449,IFERROR($E449*V449/SUM($J449:$AB449)*(Eksplikatsioon!AA450)/SUMPRODUCT($J449:$AB449,Eksplikatsioon!$O450:$AG450),"")),"")</f>
        <v/>
      </c>
      <c r="AP449" s="52" t="str">
        <f>IFERROR(IF($G449=Tabelid!$L$6,$E449*W449,IFERROR($E449*W449/SUM($J449:$AB449)*(Eksplikatsioon!AB450)/SUMPRODUCT($J449:$AB449,Eksplikatsioon!$O450:$AG450),"")),"")</f>
        <v/>
      </c>
      <c r="AQ449" s="52" t="str">
        <f>IFERROR(IF($G449=Tabelid!$L$6,$E449*X449,IFERROR($E449*X449/SUM($J449:$AB449)*(Eksplikatsioon!AC450)/SUMPRODUCT($J449:$AB449,Eksplikatsioon!$O450:$AG450),"")),"")</f>
        <v/>
      </c>
      <c r="AR449" s="52" t="str">
        <f>IFERROR(IF($G449=Tabelid!$L$6,$E449*Y449,IFERROR($E449*Y449/SUM($J449:$AB449)*(Eksplikatsioon!AD450)/SUMPRODUCT($J449:$AB449,Eksplikatsioon!$O450:$AG450),"")),"")</f>
        <v/>
      </c>
      <c r="AS449" s="52" t="str">
        <f>IFERROR(IF($G449=Tabelid!$L$6,$E449*Z449,IFERROR($E449*Z449/SUM($J449:$AB449)*(Eksplikatsioon!AE450)/SUMPRODUCT($J449:$AB449,Eksplikatsioon!$O450:$AG450),"")),"")</f>
        <v/>
      </c>
      <c r="AT449" s="52" t="str">
        <f>IFERROR(IF($G449=Tabelid!$L$6,$E449*AA449,IFERROR($E449*AA449/SUM($J449:$AB449)*(Eksplikatsioon!AF450)/SUMPRODUCT($J449:$AB449,Eksplikatsioon!$O450:$AG450),"")),"")</f>
        <v/>
      </c>
      <c r="AU449" s="52" t="str">
        <f>IFERROR(IF($G449=Tabelid!$L$6,$E449*AB449,IFERROR($E449*AB449/SUM($J449:$AB449)*(Eksplikatsioon!AG450)/SUMPRODUCT($J449:$AB449,Eksplikatsioon!$O450:$AG450),"")),"")</f>
        <v/>
      </c>
    </row>
    <row r="450" spans="1:47" x14ac:dyDescent="0.25">
      <c r="A450" s="38" t="str">
        <f>IF(Eksplikatsioon!A451=0,"",Eksplikatsioon!A451)</f>
        <v/>
      </c>
      <c r="B450" s="38" t="str">
        <f>IF(Eksplikatsioon!B451=0,"",Eksplikatsioon!B451)</f>
        <v/>
      </c>
      <c r="C450" s="38" t="str">
        <f>IF(Eksplikatsioon!C451=0,"",Eksplikatsioon!C451)</f>
        <v/>
      </c>
      <c r="D450" s="38" t="str">
        <f>IF(Eksplikatsioon!D451=0,"",Eksplikatsioon!D451)</f>
        <v/>
      </c>
      <c r="E450" s="38" t="str">
        <f>IF(Eksplikatsioon!F451=0,"",Eksplikatsioon!F451)</f>
        <v/>
      </c>
      <c r="F450" s="38" t="str">
        <f>IF(Eksplikatsioon!H451=0,"",Eksplikatsioon!H451)</f>
        <v/>
      </c>
      <c r="G450" s="38" t="str">
        <f>IF(Eksplikatsioon!J451=0,"",Eksplikatsioon!J451)</f>
        <v/>
      </c>
      <c r="H450" s="38" t="str">
        <f>IF(Eksplikatsioon!K451=0,"",Eksplikatsioon!K451)</f>
        <v/>
      </c>
      <c r="I450" s="38" t="str">
        <f>IF(Eksplikatsioon!L451=0,"",Eksplikatsioon!L451)</f>
        <v/>
      </c>
      <c r="J450" s="52"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52"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52"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52"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52"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52"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52"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52"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52"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52"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52"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52"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52"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52"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52"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52"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52"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52"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52"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52" t="str">
        <f>IFERROR(IF($G450=Tabelid!$L$6,$E450*J450,IFERROR($E450*J450/SUM($J450:$AB450)*(Eksplikatsioon!O451)/SUMPRODUCT($J450:$AB450,Eksplikatsioon!$O451:$AG451),"")),"")</f>
        <v/>
      </c>
      <c r="AD450" s="52" t="str">
        <f>IFERROR(IF($G450=Tabelid!$L$6,$E450*K450,IFERROR($E450*K450/SUM($J450:$AB450)*(Eksplikatsioon!P451)/SUMPRODUCT($J450:$AB450,Eksplikatsioon!$O451:$AG451),"")),"")</f>
        <v/>
      </c>
      <c r="AE450" s="52" t="str">
        <f>IFERROR(IF($G450=Tabelid!$L$6,$E450*L450,IFERROR($E450*L450/SUM($J450:$AB450)*(Eksplikatsioon!Q451)/SUMPRODUCT($J450:$AB450,Eksplikatsioon!$O451:$AG451),"")),"")</f>
        <v/>
      </c>
      <c r="AF450" s="52" t="str">
        <f>IFERROR(IF($G450=Tabelid!$L$6,$E450*M450,IFERROR($E450*M450/SUM($J450:$AB450)*(Eksplikatsioon!R451)/SUMPRODUCT($J450:$AB450,Eksplikatsioon!$O451:$AG451),"")),"")</f>
        <v/>
      </c>
      <c r="AG450" s="52" t="str">
        <f>IFERROR(IF($G450=Tabelid!$L$6,$E450*N450,IFERROR($E450*N450/SUM($J450:$AB450)*(Eksplikatsioon!S451)/SUMPRODUCT($J450:$AB450,Eksplikatsioon!$O451:$AG451),"")),"")</f>
        <v/>
      </c>
      <c r="AH450" s="52" t="str">
        <f>IFERROR(IF($G450=Tabelid!$L$6,$E450*O450,IFERROR($E450*O450/SUM($J450:$AB450)*(Eksplikatsioon!T451)/SUMPRODUCT($J450:$AB450,Eksplikatsioon!$O451:$AG451),"")),"")</f>
        <v/>
      </c>
      <c r="AI450" s="52" t="str">
        <f>IFERROR(IF($G450=Tabelid!$L$6,$E450*P450,IFERROR($E450*P450/SUM($J450:$AB450)*(Eksplikatsioon!U451)/SUMPRODUCT($J450:$AB450,Eksplikatsioon!$O451:$AG451),"")),"")</f>
        <v/>
      </c>
      <c r="AJ450" s="52" t="str">
        <f>IFERROR(IF($G450=Tabelid!$L$6,$E450*Q450,IFERROR($E450*Q450/SUM($J450:$AB450)*(Eksplikatsioon!V451)/SUMPRODUCT($J450:$AB450,Eksplikatsioon!$O451:$AG451),"")),"")</f>
        <v/>
      </c>
      <c r="AK450" s="52" t="str">
        <f>IFERROR(IF($G450=Tabelid!$L$6,$E450*R450,IFERROR($E450*R450/SUM($J450:$AB450)*(Eksplikatsioon!W451)/SUMPRODUCT($J450:$AB450,Eksplikatsioon!$O451:$AG451),"")),"")</f>
        <v/>
      </c>
      <c r="AL450" s="52" t="str">
        <f>IFERROR(IF($G450=Tabelid!$L$6,$E450*S450,IFERROR($E450*S450/SUM($J450:$AB450)*(Eksplikatsioon!X451)/SUMPRODUCT($J450:$AB450,Eksplikatsioon!$O451:$AG451),"")),"")</f>
        <v/>
      </c>
      <c r="AM450" s="52" t="str">
        <f>IFERROR(IF($G450=Tabelid!$L$6,$E450*T450,IFERROR($E450*T450/SUM($J450:$AB450)*(Eksplikatsioon!Y451)/SUMPRODUCT($J450:$AB450,Eksplikatsioon!$O451:$AG451),"")),"")</f>
        <v/>
      </c>
      <c r="AN450" s="52" t="str">
        <f>IFERROR(IF($G450=Tabelid!$L$6,$E450*U450,IFERROR($E450*U450/SUM($J450:$AB450)*(Eksplikatsioon!Z451)/SUMPRODUCT($J450:$AB450,Eksplikatsioon!$O451:$AG451),"")),"")</f>
        <v/>
      </c>
      <c r="AO450" s="52" t="str">
        <f>IFERROR(IF($G450=Tabelid!$L$6,$E450*V450,IFERROR($E450*V450/SUM($J450:$AB450)*(Eksplikatsioon!AA451)/SUMPRODUCT($J450:$AB450,Eksplikatsioon!$O451:$AG451),"")),"")</f>
        <v/>
      </c>
      <c r="AP450" s="52" t="str">
        <f>IFERROR(IF($G450=Tabelid!$L$6,$E450*W450,IFERROR($E450*W450/SUM($J450:$AB450)*(Eksplikatsioon!AB451)/SUMPRODUCT($J450:$AB450,Eksplikatsioon!$O451:$AG451),"")),"")</f>
        <v/>
      </c>
      <c r="AQ450" s="52" t="str">
        <f>IFERROR(IF($G450=Tabelid!$L$6,$E450*X450,IFERROR($E450*X450/SUM($J450:$AB450)*(Eksplikatsioon!AC451)/SUMPRODUCT($J450:$AB450,Eksplikatsioon!$O451:$AG451),"")),"")</f>
        <v/>
      </c>
      <c r="AR450" s="52" t="str">
        <f>IFERROR(IF($G450=Tabelid!$L$6,$E450*Y450,IFERROR($E450*Y450/SUM($J450:$AB450)*(Eksplikatsioon!AD451)/SUMPRODUCT($J450:$AB450,Eksplikatsioon!$O451:$AG451),"")),"")</f>
        <v/>
      </c>
      <c r="AS450" s="52" t="str">
        <f>IFERROR(IF($G450=Tabelid!$L$6,$E450*Z450,IFERROR($E450*Z450/SUM($J450:$AB450)*(Eksplikatsioon!AE451)/SUMPRODUCT($J450:$AB450,Eksplikatsioon!$O451:$AG451),"")),"")</f>
        <v/>
      </c>
      <c r="AT450" s="52" t="str">
        <f>IFERROR(IF($G450=Tabelid!$L$6,$E450*AA450,IFERROR($E450*AA450/SUM($J450:$AB450)*(Eksplikatsioon!AF451)/SUMPRODUCT($J450:$AB450,Eksplikatsioon!$O451:$AG451),"")),"")</f>
        <v/>
      </c>
      <c r="AU450" s="52" t="str">
        <f>IFERROR(IF($G450=Tabelid!$L$6,$E450*AB450,IFERROR($E450*AB450/SUM($J450:$AB450)*(Eksplikatsioon!AG451)/SUMPRODUCT($J450:$AB450,Eksplikatsioon!$O451:$AG451),"")),"")</f>
        <v/>
      </c>
    </row>
    <row r="451" spans="1:47" x14ac:dyDescent="0.25">
      <c r="A451" s="38" t="str">
        <f>IF(Eksplikatsioon!A452=0,"",Eksplikatsioon!A452)</f>
        <v/>
      </c>
      <c r="B451" s="38" t="str">
        <f>IF(Eksplikatsioon!B452=0,"",Eksplikatsioon!B452)</f>
        <v/>
      </c>
      <c r="C451" s="38" t="str">
        <f>IF(Eksplikatsioon!C452=0,"",Eksplikatsioon!C452)</f>
        <v/>
      </c>
      <c r="D451" s="38" t="str">
        <f>IF(Eksplikatsioon!D452=0,"",Eksplikatsioon!D452)</f>
        <v/>
      </c>
      <c r="E451" s="38" t="str">
        <f>IF(Eksplikatsioon!F452=0,"",Eksplikatsioon!F452)</f>
        <v/>
      </c>
      <c r="F451" s="38" t="str">
        <f>IF(Eksplikatsioon!H452=0,"",Eksplikatsioon!H452)</f>
        <v/>
      </c>
      <c r="G451" s="38" t="str">
        <f>IF(Eksplikatsioon!J452=0,"",Eksplikatsioon!J452)</f>
        <v/>
      </c>
      <c r="H451" s="38" t="str">
        <f>IF(Eksplikatsioon!K452=0,"",Eksplikatsioon!K452)</f>
        <v/>
      </c>
      <c r="I451" s="38" t="str">
        <f>IF(Eksplikatsioon!L452=0,"",Eksplikatsioon!L452)</f>
        <v/>
      </c>
      <c r="J451" s="52"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52"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52"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52"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52"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52"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52"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52"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52"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52"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52"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52"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52"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52"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52"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52"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52"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52"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52"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52" t="str">
        <f>IFERROR(IF($G451=Tabelid!$L$6,$E451*J451,IFERROR($E451*J451/SUM($J451:$AB451)*(Eksplikatsioon!O452)/SUMPRODUCT($J451:$AB451,Eksplikatsioon!$O452:$AG452),"")),"")</f>
        <v/>
      </c>
      <c r="AD451" s="52" t="str">
        <f>IFERROR(IF($G451=Tabelid!$L$6,$E451*K451,IFERROR($E451*K451/SUM($J451:$AB451)*(Eksplikatsioon!P452)/SUMPRODUCT($J451:$AB451,Eksplikatsioon!$O452:$AG452),"")),"")</f>
        <v/>
      </c>
      <c r="AE451" s="52" t="str">
        <f>IFERROR(IF($G451=Tabelid!$L$6,$E451*L451,IFERROR($E451*L451/SUM($J451:$AB451)*(Eksplikatsioon!Q452)/SUMPRODUCT($J451:$AB451,Eksplikatsioon!$O452:$AG452),"")),"")</f>
        <v/>
      </c>
      <c r="AF451" s="52" t="str">
        <f>IFERROR(IF($G451=Tabelid!$L$6,$E451*M451,IFERROR($E451*M451/SUM($J451:$AB451)*(Eksplikatsioon!R452)/SUMPRODUCT($J451:$AB451,Eksplikatsioon!$O452:$AG452),"")),"")</f>
        <v/>
      </c>
      <c r="AG451" s="52" t="str">
        <f>IFERROR(IF($G451=Tabelid!$L$6,$E451*N451,IFERROR($E451*N451/SUM($J451:$AB451)*(Eksplikatsioon!S452)/SUMPRODUCT($J451:$AB451,Eksplikatsioon!$O452:$AG452),"")),"")</f>
        <v/>
      </c>
      <c r="AH451" s="52" t="str">
        <f>IFERROR(IF($G451=Tabelid!$L$6,$E451*O451,IFERROR($E451*O451/SUM($J451:$AB451)*(Eksplikatsioon!T452)/SUMPRODUCT($J451:$AB451,Eksplikatsioon!$O452:$AG452),"")),"")</f>
        <v/>
      </c>
      <c r="AI451" s="52" t="str">
        <f>IFERROR(IF($G451=Tabelid!$L$6,$E451*P451,IFERROR($E451*P451/SUM($J451:$AB451)*(Eksplikatsioon!U452)/SUMPRODUCT($J451:$AB451,Eksplikatsioon!$O452:$AG452),"")),"")</f>
        <v/>
      </c>
      <c r="AJ451" s="52" t="str">
        <f>IFERROR(IF($G451=Tabelid!$L$6,$E451*Q451,IFERROR($E451*Q451/SUM($J451:$AB451)*(Eksplikatsioon!V452)/SUMPRODUCT($J451:$AB451,Eksplikatsioon!$O452:$AG452),"")),"")</f>
        <v/>
      </c>
      <c r="AK451" s="52" t="str">
        <f>IFERROR(IF($G451=Tabelid!$L$6,$E451*R451,IFERROR($E451*R451/SUM($J451:$AB451)*(Eksplikatsioon!W452)/SUMPRODUCT($J451:$AB451,Eksplikatsioon!$O452:$AG452),"")),"")</f>
        <v/>
      </c>
      <c r="AL451" s="52" t="str">
        <f>IFERROR(IF($G451=Tabelid!$L$6,$E451*S451,IFERROR($E451*S451/SUM($J451:$AB451)*(Eksplikatsioon!X452)/SUMPRODUCT($J451:$AB451,Eksplikatsioon!$O452:$AG452),"")),"")</f>
        <v/>
      </c>
      <c r="AM451" s="52" t="str">
        <f>IFERROR(IF($G451=Tabelid!$L$6,$E451*T451,IFERROR($E451*T451/SUM($J451:$AB451)*(Eksplikatsioon!Y452)/SUMPRODUCT($J451:$AB451,Eksplikatsioon!$O452:$AG452),"")),"")</f>
        <v/>
      </c>
      <c r="AN451" s="52" t="str">
        <f>IFERROR(IF($G451=Tabelid!$L$6,$E451*U451,IFERROR($E451*U451/SUM($J451:$AB451)*(Eksplikatsioon!Z452)/SUMPRODUCT($J451:$AB451,Eksplikatsioon!$O452:$AG452),"")),"")</f>
        <v/>
      </c>
      <c r="AO451" s="52" t="str">
        <f>IFERROR(IF($G451=Tabelid!$L$6,$E451*V451,IFERROR($E451*V451/SUM($J451:$AB451)*(Eksplikatsioon!AA452)/SUMPRODUCT($J451:$AB451,Eksplikatsioon!$O452:$AG452),"")),"")</f>
        <v/>
      </c>
      <c r="AP451" s="52" t="str">
        <f>IFERROR(IF($G451=Tabelid!$L$6,$E451*W451,IFERROR($E451*W451/SUM($J451:$AB451)*(Eksplikatsioon!AB452)/SUMPRODUCT($J451:$AB451,Eksplikatsioon!$O452:$AG452),"")),"")</f>
        <v/>
      </c>
      <c r="AQ451" s="52" t="str">
        <f>IFERROR(IF($G451=Tabelid!$L$6,$E451*X451,IFERROR($E451*X451/SUM($J451:$AB451)*(Eksplikatsioon!AC452)/SUMPRODUCT($J451:$AB451,Eksplikatsioon!$O452:$AG452),"")),"")</f>
        <v/>
      </c>
      <c r="AR451" s="52" t="str">
        <f>IFERROR(IF($G451=Tabelid!$L$6,$E451*Y451,IFERROR($E451*Y451/SUM($J451:$AB451)*(Eksplikatsioon!AD452)/SUMPRODUCT($J451:$AB451,Eksplikatsioon!$O452:$AG452),"")),"")</f>
        <v/>
      </c>
      <c r="AS451" s="52" t="str">
        <f>IFERROR(IF($G451=Tabelid!$L$6,$E451*Z451,IFERROR($E451*Z451/SUM($J451:$AB451)*(Eksplikatsioon!AE452)/SUMPRODUCT($J451:$AB451,Eksplikatsioon!$O452:$AG452),"")),"")</f>
        <v/>
      </c>
      <c r="AT451" s="52" t="str">
        <f>IFERROR(IF($G451=Tabelid!$L$6,$E451*AA451,IFERROR($E451*AA451/SUM($J451:$AB451)*(Eksplikatsioon!AF452)/SUMPRODUCT($J451:$AB451,Eksplikatsioon!$O452:$AG452),"")),"")</f>
        <v/>
      </c>
      <c r="AU451" s="52" t="str">
        <f>IFERROR(IF($G451=Tabelid!$L$6,$E451*AB451,IFERROR($E451*AB451/SUM($J451:$AB451)*(Eksplikatsioon!AG452)/SUMPRODUCT($J451:$AB451,Eksplikatsioon!$O452:$AG452),"")),"")</f>
        <v/>
      </c>
    </row>
    <row r="452" spans="1:47" x14ac:dyDescent="0.25">
      <c r="A452" s="38" t="str">
        <f>IF(Eksplikatsioon!A453=0,"",Eksplikatsioon!A453)</f>
        <v/>
      </c>
      <c r="B452" s="38" t="str">
        <f>IF(Eksplikatsioon!B453=0,"",Eksplikatsioon!B453)</f>
        <v/>
      </c>
      <c r="C452" s="38" t="str">
        <f>IF(Eksplikatsioon!C453=0,"",Eksplikatsioon!C453)</f>
        <v/>
      </c>
      <c r="D452" s="38" t="str">
        <f>IF(Eksplikatsioon!D453=0,"",Eksplikatsioon!D453)</f>
        <v/>
      </c>
      <c r="E452" s="38" t="str">
        <f>IF(Eksplikatsioon!F453=0,"",Eksplikatsioon!F453)</f>
        <v/>
      </c>
      <c r="F452" s="38" t="str">
        <f>IF(Eksplikatsioon!H453=0,"",Eksplikatsioon!H453)</f>
        <v/>
      </c>
      <c r="G452" s="38" t="str">
        <f>IF(Eksplikatsioon!J453=0,"",Eksplikatsioon!J453)</f>
        <v/>
      </c>
      <c r="H452" s="38" t="str">
        <f>IF(Eksplikatsioon!K453=0,"",Eksplikatsioon!K453)</f>
        <v/>
      </c>
      <c r="I452" s="38" t="str">
        <f>IF(Eksplikatsioon!L453=0,"",Eksplikatsioon!L453)</f>
        <v/>
      </c>
      <c r="J452" s="52"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52"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52"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52"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52"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52"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52"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52"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52"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52"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52"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52"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52"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52"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52"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52"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52"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52"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52"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52" t="str">
        <f>IFERROR(IF($G452=Tabelid!$L$6,$E452*J452,IFERROR($E452*J452/SUM($J452:$AB452)*(Eksplikatsioon!O453)/SUMPRODUCT($J452:$AB452,Eksplikatsioon!$O453:$AG453),"")),"")</f>
        <v/>
      </c>
      <c r="AD452" s="52" t="str">
        <f>IFERROR(IF($G452=Tabelid!$L$6,$E452*K452,IFERROR($E452*K452/SUM($J452:$AB452)*(Eksplikatsioon!P453)/SUMPRODUCT($J452:$AB452,Eksplikatsioon!$O453:$AG453),"")),"")</f>
        <v/>
      </c>
      <c r="AE452" s="52" t="str">
        <f>IFERROR(IF($G452=Tabelid!$L$6,$E452*L452,IFERROR($E452*L452/SUM($J452:$AB452)*(Eksplikatsioon!Q453)/SUMPRODUCT($J452:$AB452,Eksplikatsioon!$O453:$AG453),"")),"")</f>
        <v/>
      </c>
      <c r="AF452" s="52" t="str">
        <f>IFERROR(IF($G452=Tabelid!$L$6,$E452*M452,IFERROR($E452*M452/SUM($J452:$AB452)*(Eksplikatsioon!R453)/SUMPRODUCT($J452:$AB452,Eksplikatsioon!$O453:$AG453),"")),"")</f>
        <v/>
      </c>
      <c r="AG452" s="52" t="str">
        <f>IFERROR(IF($G452=Tabelid!$L$6,$E452*N452,IFERROR($E452*N452/SUM($J452:$AB452)*(Eksplikatsioon!S453)/SUMPRODUCT($J452:$AB452,Eksplikatsioon!$O453:$AG453),"")),"")</f>
        <v/>
      </c>
      <c r="AH452" s="52" t="str">
        <f>IFERROR(IF($G452=Tabelid!$L$6,$E452*O452,IFERROR($E452*O452/SUM($J452:$AB452)*(Eksplikatsioon!T453)/SUMPRODUCT($J452:$AB452,Eksplikatsioon!$O453:$AG453),"")),"")</f>
        <v/>
      </c>
      <c r="AI452" s="52" t="str">
        <f>IFERROR(IF($G452=Tabelid!$L$6,$E452*P452,IFERROR($E452*P452/SUM($J452:$AB452)*(Eksplikatsioon!U453)/SUMPRODUCT($J452:$AB452,Eksplikatsioon!$O453:$AG453),"")),"")</f>
        <v/>
      </c>
      <c r="AJ452" s="52" t="str">
        <f>IFERROR(IF($G452=Tabelid!$L$6,$E452*Q452,IFERROR($E452*Q452/SUM($J452:$AB452)*(Eksplikatsioon!V453)/SUMPRODUCT($J452:$AB452,Eksplikatsioon!$O453:$AG453),"")),"")</f>
        <v/>
      </c>
      <c r="AK452" s="52" t="str">
        <f>IFERROR(IF($G452=Tabelid!$L$6,$E452*R452,IFERROR($E452*R452/SUM($J452:$AB452)*(Eksplikatsioon!W453)/SUMPRODUCT($J452:$AB452,Eksplikatsioon!$O453:$AG453),"")),"")</f>
        <v/>
      </c>
      <c r="AL452" s="52" t="str">
        <f>IFERROR(IF($G452=Tabelid!$L$6,$E452*S452,IFERROR($E452*S452/SUM($J452:$AB452)*(Eksplikatsioon!X453)/SUMPRODUCT($J452:$AB452,Eksplikatsioon!$O453:$AG453),"")),"")</f>
        <v/>
      </c>
      <c r="AM452" s="52" t="str">
        <f>IFERROR(IF($G452=Tabelid!$L$6,$E452*T452,IFERROR($E452*T452/SUM($J452:$AB452)*(Eksplikatsioon!Y453)/SUMPRODUCT($J452:$AB452,Eksplikatsioon!$O453:$AG453),"")),"")</f>
        <v/>
      </c>
      <c r="AN452" s="52" t="str">
        <f>IFERROR(IF($G452=Tabelid!$L$6,$E452*U452,IFERROR($E452*U452/SUM($J452:$AB452)*(Eksplikatsioon!Z453)/SUMPRODUCT($J452:$AB452,Eksplikatsioon!$O453:$AG453),"")),"")</f>
        <v/>
      </c>
      <c r="AO452" s="52" t="str">
        <f>IFERROR(IF($G452=Tabelid!$L$6,$E452*V452,IFERROR($E452*V452/SUM($J452:$AB452)*(Eksplikatsioon!AA453)/SUMPRODUCT($J452:$AB452,Eksplikatsioon!$O453:$AG453),"")),"")</f>
        <v/>
      </c>
      <c r="AP452" s="52" t="str">
        <f>IFERROR(IF($G452=Tabelid!$L$6,$E452*W452,IFERROR($E452*W452/SUM($J452:$AB452)*(Eksplikatsioon!AB453)/SUMPRODUCT($J452:$AB452,Eksplikatsioon!$O453:$AG453),"")),"")</f>
        <v/>
      </c>
      <c r="AQ452" s="52" t="str">
        <f>IFERROR(IF($G452=Tabelid!$L$6,$E452*X452,IFERROR($E452*X452/SUM($J452:$AB452)*(Eksplikatsioon!AC453)/SUMPRODUCT($J452:$AB452,Eksplikatsioon!$O453:$AG453),"")),"")</f>
        <v/>
      </c>
      <c r="AR452" s="52" t="str">
        <f>IFERROR(IF($G452=Tabelid!$L$6,$E452*Y452,IFERROR($E452*Y452/SUM($J452:$AB452)*(Eksplikatsioon!AD453)/SUMPRODUCT($J452:$AB452,Eksplikatsioon!$O453:$AG453),"")),"")</f>
        <v/>
      </c>
      <c r="AS452" s="52" t="str">
        <f>IFERROR(IF($G452=Tabelid!$L$6,$E452*Z452,IFERROR($E452*Z452/SUM($J452:$AB452)*(Eksplikatsioon!AE453)/SUMPRODUCT($J452:$AB452,Eksplikatsioon!$O453:$AG453),"")),"")</f>
        <v/>
      </c>
      <c r="AT452" s="52" t="str">
        <f>IFERROR(IF($G452=Tabelid!$L$6,$E452*AA452,IFERROR($E452*AA452/SUM($J452:$AB452)*(Eksplikatsioon!AF453)/SUMPRODUCT($J452:$AB452,Eksplikatsioon!$O453:$AG453),"")),"")</f>
        <v/>
      </c>
      <c r="AU452" s="52" t="str">
        <f>IFERROR(IF($G452=Tabelid!$L$6,$E452*AB452,IFERROR($E452*AB452/SUM($J452:$AB452)*(Eksplikatsioon!AG453)/SUMPRODUCT($J452:$AB452,Eksplikatsioon!$O453:$AG453),"")),"")</f>
        <v/>
      </c>
    </row>
    <row r="453" spans="1:47" x14ac:dyDescent="0.25">
      <c r="A453" s="38" t="str">
        <f>IF(Eksplikatsioon!A454=0,"",Eksplikatsioon!A454)</f>
        <v/>
      </c>
      <c r="B453" s="38" t="str">
        <f>IF(Eksplikatsioon!B454=0,"",Eksplikatsioon!B454)</f>
        <v/>
      </c>
      <c r="C453" s="38" t="str">
        <f>IF(Eksplikatsioon!C454=0,"",Eksplikatsioon!C454)</f>
        <v/>
      </c>
      <c r="D453" s="38" t="str">
        <f>IF(Eksplikatsioon!D454=0,"",Eksplikatsioon!D454)</f>
        <v/>
      </c>
      <c r="E453" s="38" t="str">
        <f>IF(Eksplikatsioon!F454=0,"",Eksplikatsioon!F454)</f>
        <v/>
      </c>
      <c r="F453" s="38" t="str">
        <f>IF(Eksplikatsioon!H454=0,"",Eksplikatsioon!H454)</f>
        <v/>
      </c>
      <c r="G453" s="38" t="str">
        <f>IF(Eksplikatsioon!J454=0,"",Eksplikatsioon!J454)</f>
        <v/>
      </c>
      <c r="H453" s="38" t="str">
        <f>IF(Eksplikatsioon!K454=0,"",Eksplikatsioon!K454)</f>
        <v/>
      </c>
      <c r="I453" s="38" t="str">
        <f>IF(Eksplikatsioon!L454=0,"",Eksplikatsioon!L454)</f>
        <v/>
      </c>
      <c r="J453" s="52"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52"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52"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52"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52"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52"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52"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52"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52"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52"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52"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52"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52"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52"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52"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52"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52"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52"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52"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52" t="str">
        <f>IFERROR(IF($G453=Tabelid!$L$6,$E453*J453,IFERROR($E453*J453/SUM($J453:$AB453)*(Eksplikatsioon!O454)/SUMPRODUCT($J453:$AB453,Eksplikatsioon!$O454:$AG454),"")),"")</f>
        <v/>
      </c>
      <c r="AD453" s="52" t="str">
        <f>IFERROR(IF($G453=Tabelid!$L$6,$E453*K453,IFERROR($E453*K453/SUM($J453:$AB453)*(Eksplikatsioon!P454)/SUMPRODUCT($J453:$AB453,Eksplikatsioon!$O454:$AG454),"")),"")</f>
        <v/>
      </c>
      <c r="AE453" s="52" t="str">
        <f>IFERROR(IF($G453=Tabelid!$L$6,$E453*L453,IFERROR($E453*L453/SUM($J453:$AB453)*(Eksplikatsioon!Q454)/SUMPRODUCT($J453:$AB453,Eksplikatsioon!$O454:$AG454),"")),"")</f>
        <v/>
      </c>
      <c r="AF453" s="52" t="str">
        <f>IFERROR(IF($G453=Tabelid!$L$6,$E453*M453,IFERROR($E453*M453/SUM($J453:$AB453)*(Eksplikatsioon!R454)/SUMPRODUCT($J453:$AB453,Eksplikatsioon!$O454:$AG454),"")),"")</f>
        <v/>
      </c>
      <c r="AG453" s="52" t="str">
        <f>IFERROR(IF($G453=Tabelid!$L$6,$E453*N453,IFERROR($E453*N453/SUM($J453:$AB453)*(Eksplikatsioon!S454)/SUMPRODUCT($J453:$AB453,Eksplikatsioon!$O454:$AG454),"")),"")</f>
        <v/>
      </c>
      <c r="AH453" s="52" t="str">
        <f>IFERROR(IF($G453=Tabelid!$L$6,$E453*O453,IFERROR($E453*O453/SUM($J453:$AB453)*(Eksplikatsioon!T454)/SUMPRODUCT($J453:$AB453,Eksplikatsioon!$O454:$AG454),"")),"")</f>
        <v/>
      </c>
      <c r="AI453" s="52" t="str">
        <f>IFERROR(IF($G453=Tabelid!$L$6,$E453*P453,IFERROR($E453*P453/SUM($J453:$AB453)*(Eksplikatsioon!U454)/SUMPRODUCT($J453:$AB453,Eksplikatsioon!$O454:$AG454),"")),"")</f>
        <v/>
      </c>
      <c r="AJ453" s="52" t="str">
        <f>IFERROR(IF($G453=Tabelid!$L$6,$E453*Q453,IFERROR($E453*Q453/SUM($J453:$AB453)*(Eksplikatsioon!V454)/SUMPRODUCT($J453:$AB453,Eksplikatsioon!$O454:$AG454),"")),"")</f>
        <v/>
      </c>
      <c r="AK453" s="52" t="str">
        <f>IFERROR(IF($G453=Tabelid!$L$6,$E453*R453,IFERROR($E453*R453/SUM($J453:$AB453)*(Eksplikatsioon!W454)/SUMPRODUCT($J453:$AB453,Eksplikatsioon!$O454:$AG454),"")),"")</f>
        <v/>
      </c>
      <c r="AL453" s="52" t="str">
        <f>IFERROR(IF($G453=Tabelid!$L$6,$E453*S453,IFERROR($E453*S453/SUM($J453:$AB453)*(Eksplikatsioon!X454)/SUMPRODUCT($J453:$AB453,Eksplikatsioon!$O454:$AG454),"")),"")</f>
        <v/>
      </c>
      <c r="AM453" s="52" t="str">
        <f>IFERROR(IF($G453=Tabelid!$L$6,$E453*T453,IFERROR($E453*T453/SUM($J453:$AB453)*(Eksplikatsioon!Y454)/SUMPRODUCT($J453:$AB453,Eksplikatsioon!$O454:$AG454),"")),"")</f>
        <v/>
      </c>
      <c r="AN453" s="52" t="str">
        <f>IFERROR(IF($G453=Tabelid!$L$6,$E453*U453,IFERROR($E453*U453/SUM($J453:$AB453)*(Eksplikatsioon!Z454)/SUMPRODUCT($J453:$AB453,Eksplikatsioon!$O454:$AG454),"")),"")</f>
        <v/>
      </c>
      <c r="AO453" s="52" t="str">
        <f>IFERROR(IF($G453=Tabelid!$L$6,$E453*V453,IFERROR($E453*V453/SUM($J453:$AB453)*(Eksplikatsioon!AA454)/SUMPRODUCT($J453:$AB453,Eksplikatsioon!$O454:$AG454),"")),"")</f>
        <v/>
      </c>
      <c r="AP453" s="52" t="str">
        <f>IFERROR(IF($G453=Tabelid!$L$6,$E453*W453,IFERROR($E453*W453/SUM($J453:$AB453)*(Eksplikatsioon!AB454)/SUMPRODUCT($J453:$AB453,Eksplikatsioon!$O454:$AG454),"")),"")</f>
        <v/>
      </c>
      <c r="AQ453" s="52" t="str">
        <f>IFERROR(IF($G453=Tabelid!$L$6,$E453*X453,IFERROR($E453*X453/SUM($J453:$AB453)*(Eksplikatsioon!AC454)/SUMPRODUCT($J453:$AB453,Eksplikatsioon!$O454:$AG454),"")),"")</f>
        <v/>
      </c>
      <c r="AR453" s="52" t="str">
        <f>IFERROR(IF($G453=Tabelid!$L$6,$E453*Y453,IFERROR($E453*Y453/SUM($J453:$AB453)*(Eksplikatsioon!AD454)/SUMPRODUCT($J453:$AB453,Eksplikatsioon!$O454:$AG454),"")),"")</f>
        <v/>
      </c>
      <c r="AS453" s="52" t="str">
        <f>IFERROR(IF($G453=Tabelid!$L$6,$E453*Z453,IFERROR($E453*Z453/SUM($J453:$AB453)*(Eksplikatsioon!AE454)/SUMPRODUCT($J453:$AB453,Eksplikatsioon!$O454:$AG454),"")),"")</f>
        <v/>
      </c>
      <c r="AT453" s="52" t="str">
        <f>IFERROR(IF($G453=Tabelid!$L$6,$E453*AA453,IFERROR($E453*AA453/SUM($J453:$AB453)*(Eksplikatsioon!AF454)/SUMPRODUCT($J453:$AB453,Eksplikatsioon!$O454:$AG454),"")),"")</f>
        <v/>
      </c>
      <c r="AU453" s="52" t="str">
        <f>IFERROR(IF($G453=Tabelid!$L$6,$E453*AB453,IFERROR($E453*AB453/SUM($J453:$AB453)*(Eksplikatsioon!AG454)/SUMPRODUCT($J453:$AB453,Eksplikatsioon!$O454:$AG454),"")),"")</f>
        <v/>
      </c>
    </row>
    <row r="454" spans="1:47" x14ac:dyDescent="0.25">
      <c r="A454" s="38" t="str">
        <f>IF(Eksplikatsioon!A455=0,"",Eksplikatsioon!A455)</f>
        <v/>
      </c>
      <c r="B454" s="38" t="str">
        <f>IF(Eksplikatsioon!B455=0,"",Eksplikatsioon!B455)</f>
        <v/>
      </c>
      <c r="C454" s="38" t="str">
        <f>IF(Eksplikatsioon!C455=0,"",Eksplikatsioon!C455)</f>
        <v/>
      </c>
      <c r="D454" s="38" t="str">
        <f>IF(Eksplikatsioon!D455=0,"",Eksplikatsioon!D455)</f>
        <v/>
      </c>
      <c r="E454" s="38" t="str">
        <f>IF(Eksplikatsioon!F455=0,"",Eksplikatsioon!F455)</f>
        <v/>
      </c>
      <c r="F454" s="38" t="str">
        <f>IF(Eksplikatsioon!H455=0,"",Eksplikatsioon!H455)</f>
        <v/>
      </c>
      <c r="G454" s="38" t="str">
        <f>IF(Eksplikatsioon!J455=0,"",Eksplikatsioon!J455)</f>
        <v/>
      </c>
      <c r="H454" s="38" t="str">
        <f>IF(Eksplikatsioon!K455=0,"",Eksplikatsioon!K455)</f>
        <v/>
      </c>
      <c r="I454" s="38" t="str">
        <f>IF(Eksplikatsioon!L455=0,"",Eksplikatsioon!L455)</f>
        <v/>
      </c>
      <c r="J454" s="52"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52"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52"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52"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52"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52"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52"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52"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52"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52"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52"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52"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52"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52"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52"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52"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52"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52"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52"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52" t="str">
        <f>IFERROR(IF($G454=Tabelid!$L$6,$E454*J454,IFERROR($E454*J454/SUM($J454:$AB454)*(Eksplikatsioon!O455)/SUMPRODUCT($J454:$AB454,Eksplikatsioon!$O455:$AG455),"")),"")</f>
        <v/>
      </c>
      <c r="AD454" s="52" t="str">
        <f>IFERROR(IF($G454=Tabelid!$L$6,$E454*K454,IFERROR($E454*K454/SUM($J454:$AB454)*(Eksplikatsioon!P455)/SUMPRODUCT($J454:$AB454,Eksplikatsioon!$O455:$AG455),"")),"")</f>
        <v/>
      </c>
      <c r="AE454" s="52" t="str">
        <f>IFERROR(IF($G454=Tabelid!$L$6,$E454*L454,IFERROR($E454*L454/SUM($J454:$AB454)*(Eksplikatsioon!Q455)/SUMPRODUCT($J454:$AB454,Eksplikatsioon!$O455:$AG455),"")),"")</f>
        <v/>
      </c>
      <c r="AF454" s="52" t="str">
        <f>IFERROR(IF($G454=Tabelid!$L$6,$E454*M454,IFERROR($E454*M454/SUM($J454:$AB454)*(Eksplikatsioon!R455)/SUMPRODUCT($J454:$AB454,Eksplikatsioon!$O455:$AG455),"")),"")</f>
        <v/>
      </c>
      <c r="AG454" s="52" t="str">
        <f>IFERROR(IF($G454=Tabelid!$L$6,$E454*N454,IFERROR($E454*N454/SUM($J454:$AB454)*(Eksplikatsioon!S455)/SUMPRODUCT($J454:$AB454,Eksplikatsioon!$O455:$AG455),"")),"")</f>
        <v/>
      </c>
      <c r="AH454" s="52" t="str">
        <f>IFERROR(IF($G454=Tabelid!$L$6,$E454*O454,IFERROR($E454*O454/SUM($J454:$AB454)*(Eksplikatsioon!T455)/SUMPRODUCT($J454:$AB454,Eksplikatsioon!$O455:$AG455),"")),"")</f>
        <v/>
      </c>
      <c r="AI454" s="52" t="str">
        <f>IFERROR(IF($G454=Tabelid!$L$6,$E454*P454,IFERROR($E454*P454/SUM($J454:$AB454)*(Eksplikatsioon!U455)/SUMPRODUCT($J454:$AB454,Eksplikatsioon!$O455:$AG455),"")),"")</f>
        <v/>
      </c>
      <c r="AJ454" s="52" t="str">
        <f>IFERROR(IF($G454=Tabelid!$L$6,$E454*Q454,IFERROR($E454*Q454/SUM($J454:$AB454)*(Eksplikatsioon!V455)/SUMPRODUCT($J454:$AB454,Eksplikatsioon!$O455:$AG455),"")),"")</f>
        <v/>
      </c>
      <c r="AK454" s="52" t="str">
        <f>IFERROR(IF($G454=Tabelid!$L$6,$E454*R454,IFERROR($E454*R454/SUM($J454:$AB454)*(Eksplikatsioon!W455)/SUMPRODUCT($J454:$AB454,Eksplikatsioon!$O455:$AG455),"")),"")</f>
        <v/>
      </c>
      <c r="AL454" s="52" t="str">
        <f>IFERROR(IF($G454=Tabelid!$L$6,$E454*S454,IFERROR($E454*S454/SUM($J454:$AB454)*(Eksplikatsioon!X455)/SUMPRODUCT($J454:$AB454,Eksplikatsioon!$O455:$AG455),"")),"")</f>
        <v/>
      </c>
      <c r="AM454" s="52" t="str">
        <f>IFERROR(IF($G454=Tabelid!$L$6,$E454*T454,IFERROR($E454*T454/SUM($J454:$AB454)*(Eksplikatsioon!Y455)/SUMPRODUCT($J454:$AB454,Eksplikatsioon!$O455:$AG455),"")),"")</f>
        <v/>
      </c>
      <c r="AN454" s="52" t="str">
        <f>IFERROR(IF($G454=Tabelid!$L$6,$E454*U454,IFERROR($E454*U454/SUM($J454:$AB454)*(Eksplikatsioon!Z455)/SUMPRODUCT($J454:$AB454,Eksplikatsioon!$O455:$AG455),"")),"")</f>
        <v/>
      </c>
      <c r="AO454" s="52" t="str">
        <f>IFERROR(IF($G454=Tabelid!$L$6,$E454*V454,IFERROR($E454*V454/SUM($J454:$AB454)*(Eksplikatsioon!AA455)/SUMPRODUCT($J454:$AB454,Eksplikatsioon!$O455:$AG455),"")),"")</f>
        <v/>
      </c>
      <c r="AP454" s="52" t="str">
        <f>IFERROR(IF($G454=Tabelid!$L$6,$E454*W454,IFERROR($E454*W454/SUM($J454:$AB454)*(Eksplikatsioon!AB455)/SUMPRODUCT($J454:$AB454,Eksplikatsioon!$O455:$AG455),"")),"")</f>
        <v/>
      </c>
      <c r="AQ454" s="52" t="str">
        <f>IFERROR(IF($G454=Tabelid!$L$6,$E454*X454,IFERROR($E454*X454/SUM($J454:$AB454)*(Eksplikatsioon!AC455)/SUMPRODUCT($J454:$AB454,Eksplikatsioon!$O455:$AG455),"")),"")</f>
        <v/>
      </c>
      <c r="AR454" s="52" t="str">
        <f>IFERROR(IF($G454=Tabelid!$L$6,$E454*Y454,IFERROR($E454*Y454/SUM($J454:$AB454)*(Eksplikatsioon!AD455)/SUMPRODUCT($J454:$AB454,Eksplikatsioon!$O455:$AG455),"")),"")</f>
        <v/>
      </c>
      <c r="AS454" s="52" t="str">
        <f>IFERROR(IF($G454=Tabelid!$L$6,$E454*Z454,IFERROR($E454*Z454/SUM($J454:$AB454)*(Eksplikatsioon!AE455)/SUMPRODUCT($J454:$AB454,Eksplikatsioon!$O455:$AG455),"")),"")</f>
        <v/>
      </c>
      <c r="AT454" s="52" t="str">
        <f>IFERROR(IF($G454=Tabelid!$L$6,$E454*AA454,IFERROR($E454*AA454/SUM($J454:$AB454)*(Eksplikatsioon!AF455)/SUMPRODUCT($J454:$AB454,Eksplikatsioon!$O455:$AG455),"")),"")</f>
        <v/>
      </c>
      <c r="AU454" s="52" t="str">
        <f>IFERROR(IF($G454=Tabelid!$L$6,$E454*AB454,IFERROR($E454*AB454/SUM($J454:$AB454)*(Eksplikatsioon!AG455)/SUMPRODUCT($J454:$AB454,Eksplikatsioon!$O455:$AG455),"")),"")</f>
        <v/>
      </c>
    </row>
    <row r="455" spans="1:47" x14ac:dyDescent="0.25">
      <c r="A455" s="38" t="str">
        <f>IF(Eksplikatsioon!A456=0,"",Eksplikatsioon!A456)</f>
        <v/>
      </c>
      <c r="B455" s="38" t="str">
        <f>IF(Eksplikatsioon!B456=0,"",Eksplikatsioon!B456)</f>
        <v/>
      </c>
      <c r="C455" s="38" t="str">
        <f>IF(Eksplikatsioon!C456=0,"",Eksplikatsioon!C456)</f>
        <v/>
      </c>
      <c r="D455" s="38" t="str">
        <f>IF(Eksplikatsioon!D456=0,"",Eksplikatsioon!D456)</f>
        <v/>
      </c>
      <c r="E455" s="38" t="str">
        <f>IF(Eksplikatsioon!F456=0,"",Eksplikatsioon!F456)</f>
        <v/>
      </c>
      <c r="F455" s="38" t="str">
        <f>IF(Eksplikatsioon!H456=0,"",Eksplikatsioon!H456)</f>
        <v/>
      </c>
      <c r="G455" s="38" t="str">
        <f>IF(Eksplikatsioon!J456=0,"",Eksplikatsioon!J456)</f>
        <v/>
      </c>
      <c r="H455" s="38" t="str">
        <f>IF(Eksplikatsioon!K456=0,"",Eksplikatsioon!K456)</f>
        <v/>
      </c>
      <c r="I455" s="38" t="str">
        <f>IF(Eksplikatsioon!L456=0,"",Eksplikatsioon!L456)</f>
        <v/>
      </c>
      <c r="J455" s="52"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52"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52"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52"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52"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52"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52"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52"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52"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52"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52"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52"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52"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52"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52"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52"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52"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52"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52"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52" t="str">
        <f>IFERROR(IF($G455=Tabelid!$L$6,$E455*J455,IFERROR($E455*J455/SUM($J455:$AB455)*(Eksplikatsioon!O456)/SUMPRODUCT($J455:$AB455,Eksplikatsioon!$O456:$AG456),"")),"")</f>
        <v/>
      </c>
      <c r="AD455" s="52" t="str">
        <f>IFERROR(IF($G455=Tabelid!$L$6,$E455*K455,IFERROR($E455*K455/SUM($J455:$AB455)*(Eksplikatsioon!P456)/SUMPRODUCT($J455:$AB455,Eksplikatsioon!$O456:$AG456),"")),"")</f>
        <v/>
      </c>
      <c r="AE455" s="52" t="str">
        <f>IFERROR(IF($G455=Tabelid!$L$6,$E455*L455,IFERROR($E455*L455/SUM($J455:$AB455)*(Eksplikatsioon!Q456)/SUMPRODUCT($J455:$AB455,Eksplikatsioon!$O456:$AG456),"")),"")</f>
        <v/>
      </c>
      <c r="AF455" s="52" t="str">
        <f>IFERROR(IF($G455=Tabelid!$L$6,$E455*M455,IFERROR($E455*M455/SUM($J455:$AB455)*(Eksplikatsioon!R456)/SUMPRODUCT($J455:$AB455,Eksplikatsioon!$O456:$AG456),"")),"")</f>
        <v/>
      </c>
      <c r="AG455" s="52" t="str">
        <f>IFERROR(IF($G455=Tabelid!$L$6,$E455*N455,IFERROR($E455*N455/SUM($J455:$AB455)*(Eksplikatsioon!S456)/SUMPRODUCT($J455:$AB455,Eksplikatsioon!$O456:$AG456),"")),"")</f>
        <v/>
      </c>
      <c r="AH455" s="52" t="str">
        <f>IFERROR(IF($G455=Tabelid!$L$6,$E455*O455,IFERROR($E455*O455/SUM($J455:$AB455)*(Eksplikatsioon!T456)/SUMPRODUCT($J455:$AB455,Eksplikatsioon!$O456:$AG456),"")),"")</f>
        <v/>
      </c>
      <c r="AI455" s="52" t="str">
        <f>IFERROR(IF($G455=Tabelid!$L$6,$E455*P455,IFERROR($E455*P455/SUM($J455:$AB455)*(Eksplikatsioon!U456)/SUMPRODUCT($J455:$AB455,Eksplikatsioon!$O456:$AG456),"")),"")</f>
        <v/>
      </c>
      <c r="AJ455" s="52" t="str">
        <f>IFERROR(IF($G455=Tabelid!$L$6,$E455*Q455,IFERROR($E455*Q455/SUM($J455:$AB455)*(Eksplikatsioon!V456)/SUMPRODUCT($J455:$AB455,Eksplikatsioon!$O456:$AG456),"")),"")</f>
        <v/>
      </c>
      <c r="AK455" s="52" t="str">
        <f>IFERROR(IF($G455=Tabelid!$L$6,$E455*R455,IFERROR($E455*R455/SUM($J455:$AB455)*(Eksplikatsioon!W456)/SUMPRODUCT($J455:$AB455,Eksplikatsioon!$O456:$AG456),"")),"")</f>
        <v/>
      </c>
      <c r="AL455" s="52" t="str">
        <f>IFERROR(IF($G455=Tabelid!$L$6,$E455*S455,IFERROR($E455*S455/SUM($J455:$AB455)*(Eksplikatsioon!X456)/SUMPRODUCT($J455:$AB455,Eksplikatsioon!$O456:$AG456),"")),"")</f>
        <v/>
      </c>
      <c r="AM455" s="52" t="str">
        <f>IFERROR(IF($G455=Tabelid!$L$6,$E455*T455,IFERROR($E455*T455/SUM($J455:$AB455)*(Eksplikatsioon!Y456)/SUMPRODUCT($J455:$AB455,Eksplikatsioon!$O456:$AG456),"")),"")</f>
        <v/>
      </c>
      <c r="AN455" s="52" t="str">
        <f>IFERROR(IF($G455=Tabelid!$L$6,$E455*U455,IFERROR($E455*U455/SUM($J455:$AB455)*(Eksplikatsioon!Z456)/SUMPRODUCT($J455:$AB455,Eksplikatsioon!$O456:$AG456),"")),"")</f>
        <v/>
      </c>
      <c r="AO455" s="52" t="str">
        <f>IFERROR(IF($G455=Tabelid!$L$6,$E455*V455,IFERROR($E455*V455/SUM($J455:$AB455)*(Eksplikatsioon!AA456)/SUMPRODUCT($J455:$AB455,Eksplikatsioon!$O456:$AG456),"")),"")</f>
        <v/>
      </c>
      <c r="AP455" s="52" t="str">
        <f>IFERROR(IF($G455=Tabelid!$L$6,$E455*W455,IFERROR($E455*W455/SUM($J455:$AB455)*(Eksplikatsioon!AB456)/SUMPRODUCT($J455:$AB455,Eksplikatsioon!$O456:$AG456),"")),"")</f>
        <v/>
      </c>
      <c r="AQ455" s="52" t="str">
        <f>IFERROR(IF($G455=Tabelid!$L$6,$E455*X455,IFERROR($E455*X455/SUM($J455:$AB455)*(Eksplikatsioon!AC456)/SUMPRODUCT($J455:$AB455,Eksplikatsioon!$O456:$AG456),"")),"")</f>
        <v/>
      </c>
      <c r="AR455" s="52" t="str">
        <f>IFERROR(IF($G455=Tabelid!$L$6,$E455*Y455,IFERROR($E455*Y455/SUM($J455:$AB455)*(Eksplikatsioon!AD456)/SUMPRODUCT($J455:$AB455,Eksplikatsioon!$O456:$AG456),"")),"")</f>
        <v/>
      </c>
      <c r="AS455" s="52" t="str">
        <f>IFERROR(IF($G455=Tabelid!$L$6,$E455*Z455,IFERROR($E455*Z455/SUM($J455:$AB455)*(Eksplikatsioon!AE456)/SUMPRODUCT($J455:$AB455,Eksplikatsioon!$O456:$AG456),"")),"")</f>
        <v/>
      </c>
      <c r="AT455" s="52" t="str">
        <f>IFERROR(IF($G455=Tabelid!$L$6,$E455*AA455,IFERROR($E455*AA455/SUM($J455:$AB455)*(Eksplikatsioon!AF456)/SUMPRODUCT($J455:$AB455,Eksplikatsioon!$O456:$AG456),"")),"")</f>
        <v/>
      </c>
      <c r="AU455" s="52" t="str">
        <f>IFERROR(IF($G455=Tabelid!$L$6,$E455*AB455,IFERROR($E455*AB455/SUM($J455:$AB455)*(Eksplikatsioon!AG456)/SUMPRODUCT($J455:$AB455,Eksplikatsioon!$O456:$AG456),"")),"")</f>
        <v/>
      </c>
    </row>
    <row r="456" spans="1:47" x14ac:dyDescent="0.25">
      <c r="A456" s="38" t="str">
        <f>IF(Eksplikatsioon!A457=0,"",Eksplikatsioon!A457)</f>
        <v/>
      </c>
      <c r="B456" s="38" t="str">
        <f>IF(Eksplikatsioon!B457=0,"",Eksplikatsioon!B457)</f>
        <v/>
      </c>
      <c r="C456" s="38" t="str">
        <f>IF(Eksplikatsioon!C457=0,"",Eksplikatsioon!C457)</f>
        <v/>
      </c>
      <c r="D456" s="38" t="str">
        <f>IF(Eksplikatsioon!D457=0,"",Eksplikatsioon!D457)</f>
        <v/>
      </c>
      <c r="E456" s="38" t="str">
        <f>IF(Eksplikatsioon!F457=0,"",Eksplikatsioon!F457)</f>
        <v/>
      </c>
      <c r="F456" s="38" t="str">
        <f>IF(Eksplikatsioon!H457=0,"",Eksplikatsioon!H457)</f>
        <v/>
      </c>
      <c r="G456" s="38" t="str">
        <f>IF(Eksplikatsioon!J457=0,"",Eksplikatsioon!J457)</f>
        <v/>
      </c>
      <c r="H456" s="38" t="str">
        <f>IF(Eksplikatsioon!K457=0,"",Eksplikatsioon!K457)</f>
        <v/>
      </c>
      <c r="I456" s="38" t="str">
        <f>IF(Eksplikatsioon!L457=0,"",Eksplikatsioon!L457)</f>
        <v/>
      </c>
      <c r="J456" s="52"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52"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52"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52"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52"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52"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52"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52"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52"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52"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52"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52"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52"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52"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52"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52"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52"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52"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52"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52" t="str">
        <f>IFERROR(IF($G456=Tabelid!$L$6,$E456*J456,IFERROR($E456*J456/SUM($J456:$AB456)*(Eksplikatsioon!O457)/SUMPRODUCT($J456:$AB456,Eksplikatsioon!$O457:$AG457),"")),"")</f>
        <v/>
      </c>
      <c r="AD456" s="52" t="str">
        <f>IFERROR(IF($G456=Tabelid!$L$6,$E456*K456,IFERROR($E456*K456/SUM($J456:$AB456)*(Eksplikatsioon!P457)/SUMPRODUCT($J456:$AB456,Eksplikatsioon!$O457:$AG457),"")),"")</f>
        <v/>
      </c>
      <c r="AE456" s="52" t="str">
        <f>IFERROR(IF($G456=Tabelid!$L$6,$E456*L456,IFERROR($E456*L456/SUM($J456:$AB456)*(Eksplikatsioon!Q457)/SUMPRODUCT($J456:$AB456,Eksplikatsioon!$O457:$AG457),"")),"")</f>
        <v/>
      </c>
      <c r="AF456" s="52" t="str">
        <f>IFERROR(IF($G456=Tabelid!$L$6,$E456*M456,IFERROR($E456*M456/SUM($J456:$AB456)*(Eksplikatsioon!R457)/SUMPRODUCT($J456:$AB456,Eksplikatsioon!$O457:$AG457),"")),"")</f>
        <v/>
      </c>
      <c r="AG456" s="52" t="str">
        <f>IFERROR(IF($G456=Tabelid!$L$6,$E456*N456,IFERROR($E456*N456/SUM($J456:$AB456)*(Eksplikatsioon!S457)/SUMPRODUCT($J456:$AB456,Eksplikatsioon!$O457:$AG457),"")),"")</f>
        <v/>
      </c>
      <c r="AH456" s="52" t="str">
        <f>IFERROR(IF($G456=Tabelid!$L$6,$E456*O456,IFERROR($E456*O456/SUM($J456:$AB456)*(Eksplikatsioon!T457)/SUMPRODUCT($J456:$AB456,Eksplikatsioon!$O457:$AG457),"")),"")</f>
        <v/>
      </c>
      <c r="AI456" s="52" t="str">
        <f>IFERROR(IF($G456=Tabelid!$L$6,$E456*P456,IFERROR($E456*P456/SUM($J456:$AB456)*(Eksplikatsioon!U457)/SUMPRODUCT($J456:$AB456,Eksplikatsioon!$O457:$AG457),"")),"")</f>
        <v/>
      </c>
      <c r="AJ456" s="52" t="str">
        <f>IFERROR(IF($G456=Tabelid!$L$6,$E456*Q456,IFERROR($E456*Q456/SUM($J456:$AB456)*(Eksplikatsioon!V457)/SUMPRODUCT($J456:$AB456,Eksplikatsioon!$O457:$AG457),"")),"")</f>
        <v/>
      </c>
      <c r="AK456" s="52" t="str">
        <f>IFERROR(IF($G456=Tabelid!$L$6,$E456*R456,IFERROR($E456*R456/SUM($J456:$AB456)*(Eksplikatsioon!W457)/SUMPRODUCT($J456:$AB456,Eksplikatsioon!$O457:$AG457),"")),"")</f>
        <v/>
      </c>
      <c r="AL456" s="52" t="str">
        <f>IFERROR(IF($G456=Tabelid!$L$6,$E456*S456,IFERROR($E456*S456/SUM($J456:$AB456)*(Eksplikatsioon!X457)/SUMPRODUCT($J456:$AB456,Eksplikatsioon!$O457:$AG457),"")),"")</f>
        <v/>
      </c>
      <c r="AM456" s="52" t="str">
        <f>IFERROR(IF($G456=Tabelid!$L$6,$E456*T456,IFERROR($E456*T456/SUM($J456:$AB456)*(Eksplikatsioon!Y457)/SUMPRODUCT($J456:$AB456,Eksplikatsioon!$O457:$AG457),"")),"")</f>
        <v/>
      </c>
      <c r="AN456" s="52" t="str">
        <f>IFERROR(IF($G456=Tabelid!$L$6,$E456*U456,IFERROR($E456*U456/SUM($J456:$AB456)*(Eksplikatsioon!Z457)/SUMPRODUCT($J456:$AB456,Eksplikatsioon!$O457:$AG457),"")),"")</f>
        <v/>
      </c>
      <c r="AO456" s="52" t="str">
        <f>IFERROR(IF($G456=Tabelid!$L$6,$E456*V456,IFERROR($E456*V456/SUM($J456:$AB456)*(Eksplikatsioon!AA457)/SUMPRODUCT($J456:$AB456,Eksplikatsioon!$O457:$AG457),"")),"")</f>
        <v/>
      </c>
      <c r="AP456" s="52" t="str">
        <f>IFERROR(IF($G456=Tabelid!$L$6,$E456*W456,IFERROR($E456*W456/SUM($J456:$AB456)*(Eksplikatsioon!AB457)/SUMPRODUCT($J456:$AB456,Eksplikatsioon!$O457:$AG457),"")),"")</f>
        <v/>
      </c>
      <c r="AQ456" s="52" t="str">
        <f>IFERROR(IF($G456=Tabelid!$L$6,$E456*X456,IFERROR($E456*X456/SUM($J456:$AB456)*(Eksplikatsioon!AC457)/SUMPRODUCT($J456:$AB456,Eksplikatsioon!$O457:$AG457),"")),"")</f>
        <v/>
      </c>
      <c r="AR456" s="52" t="str">
        <f>IFERROR(IF($G456=Tabelid!$L$6,$E456*Y456,IFERROR($E456*Y456/SUM($J456:$AB456)*(Eksplikatsioon!AD457)/SUMPRODUCT($J456:$AB456,Eksplikatsioon!$O457:$AG457),"")),"")</f>
        <v/>
      </c>
      <c r="AS456" s="52" t="str">
        <f>IFERROR(IF($G456=Tabelid!$L$6,$E456*Z456,IFERROR($E456*Z456/SUM($J456:$AB456)*(Eksplikatsioon!AE457)/SUMPRODUCT($J456:$AB456,Eksplikatsioon!$O457:$AG457),"")),"")</f>
        <v/>
      </c>
      <c r="AT456" s="52" t="str">
        <f>IFERROR(IF($G456=Tabelid!$L$6,$E456*AA456,IFERROR($E456*AA456/SUM($J456:$AB456)*(Eksplikatsioon!AF457)/SUMPRODUCT($J456:$AB456,Eksplikatsioon!$O457:$AG457),"")),"")</f>
        <v/>
      </c>
      <c r="AU456" s="52" t="str">
        <f>IFERROR(IF($G456=Tabelid!$L$6,$E456*AB456,IFERROR($E456*AB456/SUM($J456:$AB456)*(Eksplikatsioon!AG457)/SUMPRODUCT($J456:$AB456,Eksplikatsioon!$O457:$AG457),"")),"")</f>
        <v/>
      </c>
    </row>
    <row r="457" spans="1:47" x14ac:dyDescent="0.25">
      <c r="A457" s="38" t="str">
        <f>IF(Eksplikatsioon!A458=0,"",Eksplikatsioon!A458)</f>
        <v/>
      </c>
      <c r="B457" s="38" t="str">
        <f>IF(Eksplikatsioon!B458=0,"",Eksplikatsioon!B458)</f>
        <v/>
      </c>
      <c r="C457" s="38" t="str">
        <f>IF(Eksplikatsioon!C458=0,"",Eksplikatsioon!C458)</f>
        <v/>
      </c>
      <c r="D457" s="38" t="str">
        <f>IF(Eksplikatsioon!D458=0,"",Eksplikatsioon!D458)</f>
        <v/>
      </c>
      <c r="E457" s="38" t="str">
        <f>IF(Eksplikatsioon!F458=0,"",Eksplikatsioon!F458)</f>
        <v/>
      </c>
      <c r="F457" s="38" t="str">
        <f>IF(Eksplikatsioon!H458=0,"",Eksplikatsioon!H458)</f>
        <v/>
      </c>
      <c r="G457" s="38" t="str">
        <f>IF(Eksplikatsioon!J458=0,"",Eksplikatsioon!J458)</f>
        <v/>
      </c>
      <c r="H457" s="38" t="str">
        <f>IF(Eksplikatsioon!K458=0,"",Eksplikatsioon!K458)</f>
        <v/>
      </c>
      <c r="I457" s="38" t="str">
        <f>IF(Eksplikatsioon!L458=0,"",Eksplikatsioon!L458)</f>
        <v/>
      </c>
      <c r="J457" s="52"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52"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52"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52"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52"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52"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52"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52"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52"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52"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52"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52"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52"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52"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52"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52"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52"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52"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52"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52" t="str">
        <f>IFERROR(IF($G457=Tabelid!$L$6,$E457*J457,IFERROR($E457*J457/SUM($J457:$AB457)*(Eksplikatsioon!O458)/SUMPRODUCT($J457:$AB457,Eksplikatsioon!$O458:$AG458),"")),"")</f>
        <v/>
      </c>
      <c r="AD457" s="52" t="str">
        <f>IFERROR(IF($G457=Tabelid!$L$6,$E457*K457,IFERROR($E457*K457/SUM($J457:$AB457)*(Eksplikatsioon!P458)/SUMPRODUCT($J457:$AB457,Eksplikatsioon!$O458:$AG458),"")),"")</f>
        <v/>
      </c>
      <c r="AE457" s="52" t="str">
        <f>IFERROR(IF($G457=Tabelid!$L$6,$E457*L457,IFERROR($E457*L457/SUM($J457:$AB457)*(Eksplikatsioon!Q458)/SUMPRODUCT($J457:$AB457,Eksplikatsioon!$O458:$AG458),"")),"")</f>
        <v/>
      </c>
      <c r="AF457" s="52" t="str">
        <f>IFERROR(IF($G457=Tabelid!$L$6,$E457*M457,IFERROR($E457*M457/SUM($J457:$AB457)*(Eksplikatsioon!R458)/SUMPRODUCT($J457:$AB457,Eksplikatsioon!$O458:$AG458),"")),"")</f>
        <v/>
      </c>
      <c r="AG457" s="52" t="str">
        <f>IFERROR(IF($G457=Tabelid!$L$6,$E457*N457,IFERROR($E457*N457/SUM($J457:$AB457)*(Eksplikatsioon!S458)/SUMPRODUCT($J457:$AB457,Eksplikatsioon!$O458:$AG458),"")),"")</f>
        <v/>
      </c>
      <c r="AH457" s="52" t="str">
        <f>IFERROR(IF($G457=Tabelid!$L$6,$E457*O457,IFERROR($E457*O457/SUM($J457:$AB457)*(Eksplikatsioon!T458)/SUMPRODUCT($J457:$AB457,Eksplikatsioon!$O458:$AG458),"")),"")</f>
        <v/>
      </c>
      <c r="AI457" s="52" t="str">
        <f>IFERROR(IF($G457=Tabelid!$L$6,$E457*P457,IFERROR($E457*P457/SUM($J457:$AB457)*(Eksplikatsioon!U458)/SUMPRODUCT($J457:$AB457,Eksplikatsioon!$O458:$AG458),"")),"")</f>
        <v/>
      </c>
      <c r="AJ457" s="52" t="str">
        <f>IFERROR(IF($G457=Tabelid!$L$6,$E457*Q457,IFERROR($E457*Q457/SUM($J457:$AB457)*(Eksplikatsioon!V458)/SUMPRODUCT($J457:$AB457,Eksplikatsioon!$O458:$AG458),"")),"")</f>
        <v/>
      </c>
      <c r="AK457" s="52" t="str">
        <f>IFERROR(IF($G457=Tabelid!$L$6,$E457*R457,IFERROR($E457*R457/SUM($J457:$AB457)*(Eksplikatsioon!W458)/SUMPRODUCT($J457:$AB457,Eksplikatsioon!$O458:$AG458),"")),"")</f>
        <v/>
      </c>
      <c r="AL457" s="52" t="str">
        <f>IFERROR(IF($G457=Tabelid!$L$6,$E457*S457,IFERROR($E457*S457/SUM($J457:$AB457)*(Eksplikatsioon!X458)/SUMPRODUCT($J457:$AB457,Eksplikatsioon!$O458:$AG458),"")),"")</f>
        <v/>
      </c>
      <c r="AM457" s="52" t="str">
        <f>IFERROR(IF($G457=Tabelid!$L$6,$E457*T457,IFERROR($E457*T457/SUM($J457:$AB457)*(Eksplikatsioon!Y458)/SUMPRODUCT($J457:$AB457,Eksplikatsioon!$O458:$AG458),"")),"")</f>
        <v/>
      </c>
      <c r="AN457" s="52" t="str">
        <f>IFERROR(IF($G457=Tabelid!$L$6,$E457*U457,IFERROR($E457*U457/SUM($J457:$AB457)*(Eksplikatsioon!Z458)/SUMPRODUCT($J457:$AB457,Eksplikatsioon!$O458:$AG458),"")),"")</f>
        <v/>
      </c>
      <c r="AO457" s="52" t="str">
        <f>IFERROR(IF($G457=Tabelid!$L$6,$E457*V457,IFERROR($E457*V457/SUM($J457:$AB457)*(Eksplikatsioon!AA458)/SUMPRODUCT($J457:$AB457,Eksplikatsioon!$O458:$AG458),"")),"")</f>
        <v/>
      </c>
      <c r="AP457" s="52" t="str">
        <f>IFERROR(IF($G457=Tabelid!$L$6,$E457*W457,IFERROR($E457*W457/SUM($J457:$AB457)*(Eksplikatsioon!AB458)/SUMPRODUCT($J457:$AB457,Eksplikatsioon!$O458:$AG458),"")),"")</f>
        <v/>
      </c>
      <c r="AQ457" s="52" t="str">
        <f>IFERROR(IF($G457=Tabelid!$L$6,$E457*X457,IFERROR($E457*X457/SUM($J457:$AB457)*(Eksplikatsioon!AC458)/SUMPRODUCT($J457:$AB457,Eksplikatsioon!$O458:$AG458),"")),"")</f>
        <v/>
      </c>
      <c r="AR457" s="52" t="str">
        <f>IFERROR(IF($G457=Tabelid!$L$6,$E457*Y457,IFERROR($E457*Y457/SUM($J457:$AB457)*(Eksplikatsioon!AD458)/SUMPRODUCT($J457:$AB457,Eksplikatsioon!$O458:$AG458),"")),"")</f>
        <v/>
      </c>
      <c r="AS457" s="52" t="str">
        <f>IFERROR(IF($G457=Tabelid!$L$6,$E457*Z457,IFERROR($E457*Z457/SUM($J457:$AB457)*(Eksplikatsioon!AE458)/SUMPRODUCT($J457:$AB457,Eksplikatsioon!$O458:$AG458),"")),"")</f>
        <v/>
      </c>
      <c r="AT457" s="52" t="str">
        <f>IFERROR(IF($G457=Tabelid!$L$6,$E457*AA457,IFERROR($E457*AA457/SUM($J457:$AB457)*(Eksplikatsioon!AF458)/SUMPRODUCT($J457:$AB457,Eksplikatsioon!$O458:$AG458),"")),"")</f>
        <v/>
      </c>
      <c r="AU457" s="52" t="str">
        <f>IFERROR(IF($G457=Tabelid!$L$6,$E457*AB457,IFERROR($E457*AB457/SUM($J457:$AB457)*(Eksplikatsioon!AG458)/SUMPRODUCT($J457:$AB457,Eksplikatsioon!$O458:$AG458),"")),"")</f>
        <v/>
      </c>
    </row>
    <row r="458" spans="1:47" x14ac:dyDescent="0.25">
      <c r="A458" s="38" t="str">
        <f>IF(Eksplikatsioon!A459=0,"",Eksplikatsioon!A459)</f>
        <v/>
      </c>
      <c r="B458" s="38" t="str">
        <f>IF(Eksplikatsioon!B459=0,"",Eksplikatsioon!B459)</f>
        <v/>
      </c>
      <c r="C458" s="38" t="str">
        <f>IF(Eksplikatsioon!C459=0,"",Eksplikatsioon!C459)</f>
        <v/>
      </c>
      <c r="D458" s="38" t="str">
        <f>IF(Eksplikatsioon!D459=0,"",Eksplikatsioon!D459)</f>
        <v/>
      </c>
      <c r="E458" s="38" t="str">
        <f>IF(Eksplikatsioon!F459=0,"",Eksplikatsioon!F459)</f>
        <v/>
      </c>
      <c r="F458" s="38" t="str">
        <f>IF(Eksplikatsioon!H459=0,"",Eksplikatsioon!H459)</f>
        <v/>
      </c>
      <c r="G458" s="38" t="str">
        <f>IF(Eksplikatsioon!J459=0,"",Eksplikatsioon!J459)</f>
        <v/>
      </c>
      <c r="H458" s="38" t="str">
        <f>IF(Eksplikatsioon!K459=0,"",Eksplikatsioon!K459)</f>
        <v/>
      </c>
      <c r="I458" s="38" t="str">
        <f>IF(Eksplikatsioon!L459=0,"",Eksplikatsioon!L459)</f>
        <v/>
      </c>
      <c r="J458" s="52"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52"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52"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52"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52"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52"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52"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52"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52"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52"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52"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52"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52"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52"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52"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52"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52"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52"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52"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52" t="str">
        <f>IFERROR(IF($G458=Tabelid!$L$6,$E458*J458,IFERROR($E458*J458/SUM($J458:$AB458)*(Eksplikatsioon!O459)/SUMPRODUCT($J458:$AB458,Eksplikatsioon!$O459:$AG459),"")),"")</f>
        <v/>
      </c>
      <c r="AD458" s="52" t="str">
        <f>IFERROR(IF($G458=Tabelid!$L$6,$E458*K458,IFERROR($E458*K458/SUM($J458:$AB458)*(Eksplikatsioon!P459)/SUMPRODUCT($J458:$AB458,Eksplikatsioon!$O459:$AG459),"")),"")</f>
        <v/>
      </c>
      <c r="AE458" s="52" t="str">
        <f>IFERROR(IF($G458=Tabelid!$L$6,$E458*L458,IFERROR($E458*L458/SUM($J458:$AB458)*(Eksplikatsioon!Q459)/SUMPRODUCT($J458:$AB458,Eksplikatsioon!$O459:$AG459),"")),"")</f>
        <v/>
      </c>
      <c r="AF458" s="52" t="str">
        <f>IFERROR(IF($G458=Tabelid!$L$6,$E458*M458,IFERROR($E458*M458/SUM($J458:$AB458)*(Eksplikatsioon!R459)/SUMPRODUCT($J458:$AB458,Eksplikatsioon!$O459:$AG459),"")),"")</f>
        <v/>
      </c>
      <c r="AG458" s="52" t="str">
        <f>IFERROR(IF($G458=Tabelid!$L$6,$E458*N458,IFERROR($E458*N458/SUM($J458:$AB458)*(Eksplikatsioon!S459)/SUMPRODUCT($J458:$AB458,Eksplikatsioon!$O459:$AG459),"")),"")</f>
        <v/>
      </c>
      <c r="AH458" s="52" t="str">
        <f>IFERROR(IF($G458=Tabelid!$L$6,$E458*O458,IFERROR($E458*O458/SUM($J458:$AB458)*(Eksplikatsioon!T459)/SUMPRODUCT($J458:$AB458,Eksplikatsioon!$O459:$AG459),"")),"")</f>
        <v/>
      </c>
      <c r="AI458" s="52" t="str">
        <f>IFERROR(IF($G458=Tabelid!$L$6,$E458*P458,IFERROR($E458*P458/SUM($J458:$AB458)*(Eksplikatsioon!U459)/SUMPRODUCT($J458:$AB458,Eksplikatsioon!$O459:$AG459),"")),"")</f>
        <v/>
      </c>
      <c r="AJ458" s="52" t="str">
        <f>IFERROR(IF($G458=Tabelid!$L$6,$E458*Q458,IFERROR($E458*Q458/SUM($J458:$AB458)*(Eksplikatsioon!V459)/SUMPRODUCT($J458:$AB458,Eksplikatsioon!$O459:$AG459),"")),"")</f>
        <v/>
      </c>
      <c r="AK458" s="52" t="str">
        <f>IFERROR(IF($G458=Tabelid!$L$6,$E458*R458,IFERROR($E458*R458/SUM($J458:$AB458)*(Eksplikatsioon!W459)/SUMPRODUCT($J458:$AB458,Eksplikatsioon!$O459:$AG459),"")),"")</f>
        <v/>
      </c>
      <c r="AL458" s="52" t="str">
        <f>IFERROR(IF($G458=Tabelid!$L$6,$E458*S458,IFERROR($E458*S458/SUM($J458:$AB458)*(Eksplikatsioon!X459)/SUMPRODUCT($J458:$AB458,Eksplikatsioon!$O459:$AG459),"")),"")</f>
        <v/>
      </c>
      <c r="AM458" s="52" t="str">
        <f>IFERROR(IF($G458=Tabelid!$L$6,$E458*T458,IFERROR($E458*T458/SUM($J458:$AB458)*(Eksplikatsioon!Y459)/SUMPRODUCT($J458:$AB458,Eksplikatsioon!$O459:$AG459),"")),"")</f>
        <v/>
      </c>
      <c r="AN458" s="52" t="str">
        <f>IFERROR(IF($G458=Tabelid!$L$6,$E458*U458,IFERROR($E458*U458/SUM($J458:$AB458)*(Eksplikatsioon!Z459)/SUMPRODUCT($J458:$AB458,Eksplikatsioon!$O459:$AG459),"")),"")</f>
        <v/>
      </c>
      <c r="AO458" s="52" t="str">
        <f>IFERROR(IF($G458=Tabelid!$L$6,$E458*V458,IFERROR($E458*V458/SUM($J458:$AB458)*(Eksplikatsioon!AA459)/SUMPRODUCT($J458:$AB458,Eksplikatsioon!$O459:$AG459),"")),"")</f>
        <v/>
      </c>
      <c r="AP458" s="52" t="str">
        <f>IFERROR(IF($G458=Tabelid!$L$6,$E458*W458,IFERROR($E458*W458/SUM($J458:$AB458)*(Eksplikatsioon!AB459)/SUMPRODUCT($J458:$AB458,Eksplikatsioon!$O459:$AG459),"")),"")</f>
        <v/>
      </c>
      <c r="AQ458" s="52" t="str">
        <f>IFERROR(IF($G458=Tabelid!$L$6,$E458*X458,IFERROR($E458*X458/SUM($J458:$AB458)*(Eksplikatsioon!AC459)/SUMPRODUCT($J458:$AB458,Eksplikatsioon!$O459:$AG459),"")),"")</f>
        <v/>
      </c>
      <c r="AR458" s="52" t="str">
        <f>IFERROR(IF($G458=Tabelid!$L$6,$E458*Y458,IFERROR($E458*Y458/SUM($J458:$AB458)*(Eksplikatsioon!AD459)/SUMPRODUCT($J458:$AB458,Eksplikatsioon!$O459:$AG459),"")),"")</f>
        <v/>
      </c>
      <c r="AS458" s="52" t="str">
        <f>IFERROR(IF($G458=Tabelid!$L$6,$E458*Z458,IFERROR($E458*Z458/SUM($J458:$AB458)*(Eksplikatsioon!AE459)/SUMPRODUCT($J458:$AB458,Eksplikatsioon!$O459:$AG459),"")),"")</f>
        <v/>
      </c>
      <c r="AT458" s="52" t="str">
        <f>IFERROR(IF($G458=Tabelid!$L$6,$E458*AA458,IFERROR($E458*AA458/SUM($J458:$AB458)*(Eksplikatsioon!AF459)/SUMPRODUCT($J458:$AB458,Eksplikatsioon!$O459:$AG459),"")),"")</f>
        <v/>
      </c>
      <c r="AU458" s="52" t="str">
        <f>IFERROR(IF($G458=Tabelid!$L$6,$E458*AB458,IFERROR($E458*AB458/SUM($J458:$AB458)*(Eksplikatsioon!AG459)/SUMPRODUCT($J458:$AB458,Eksplikatsioon!$O459:$AG459),"")),"")</f>
        <v/>
      </c>
    </row>
    <row r="459" spans="1:47" x14ac:dyDescent="0.25">
      <c r="A459" s="38" t="str">
        <f>IF(Eksplikatsioon!A460=0,"",Eksplikatsioon!A460)</f>
        <v/>
      </c>
      <c r="B459" s="38" t="str">
        <f>IF(Eksplikatsioon!B460=0,"",Eksplikatsioon!B460)</f>
        <v/>
      </c>
      <c r="C459" s="38" t="str">
        <f>IF(Eksplikatsioon!C460=0,"",Eksplikatsioon!C460)</f>
        <v/>
      </c>
      <c r="D459" s="38" t="str">
        <f>IF(Eksplikatsioon!D460=0,"",Eksplikatsioon!D460)</f>
        <v/>
      </c>
      <c r="E459" s="38" t="str">
        <f>IF(Eksplikatsioon!F460=0,"",Eksplikatsioon!F460)</f>
        <v/>
      </c>
      <c r="F459" s="38" t="str">
        <f>IF(Eksplikatsioon!H460=0,"",Eksplikatsioon!H460)</f>
        <v/>
      </c>
      <c r="G459" s="38" t="str">
        <f>IF(Eksplikatsioon!J460=0,"",Eksplikatsioon!J460)</f>
        <v/>
      </c>
      <c r="H459" s="38" t="str">
        <f>IF(Eksplikatsioon!K460=0,"",Eksplikatsioon!K460)</f>
        <v/>
      </c>
      <c r="I459" s="38" t="str">
        <f>IF(Eksplikatsioon!L460=0,"",Eksplikatsioon!L460)</f>
        <v/>
      </c>
      <c r="J459" s="52"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52"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52"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52"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52"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52"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52"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52"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52"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52"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52"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52"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52"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52"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52"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52"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52"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52"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52"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52" t="str">
        <f>IFERROR(IF($G459=Tabelid!$L$6,$E459*J459,IFERROR($E459*J459/SUM($J459:$AB459)*(Eksplikatsioon!O460)/SUMPRODUCT($J459:$AB459,Eksplikatsioon!$O460:$AG460),"")),"")</f>
        <v/>
      </c>
      <c r="AD459" s="52" t="str">
        <f>IFERROR(IF($G459=Tabelid!$L$6,$E459*K459,IFERROR($E459*K459/SUM($J459:$AB459)*(Eksplikatsioon!P460)/SUMPRODUCT($J459:$AB459,Eksplikatsioon!$O460:$AG460),"")),"")</f>
        <v/>
      </c>
      <c r="AE459" s="52" t="str">
        <f>IFERROR(IF($G459=Tabelid!$L$6,$E459*L459,IFERROR($E459*L459/SUM($J459:$AB459)*(Eksplikatsioon!Q460)/SUMPRODUCT($J459:$AB459,Eksplikatsioon!$O460:$AG460),"")),"")</f>
        <v/>
      </c>
      <c r="AF459" s="52" t="str">
        <f>IFERROR(IF($G459=Tabelid!$L$6,$E459*M459,IFERROR($E459*M459/SUM($J459:$AB459)*(Eksplikatsioon!R460)/SUMPRODUCT($J459:$AB459,Eksplikatsioon!$O460:$AG460),"")),"")</f>
        <v/>
      </c>
      <c r="AG459" s="52" t="str">
        <f>IFERROR(IF($G459=Tabelid!$L$6,$E459*N459,IFERROR($E459*N459/SUM($J459:$AB459)*(Eksplikatsioon!S460)/SUMPRODUCT($J459:$AB459,Eksplikatsioon!$O460:$AG460),"")),"")</f>
        <v/>
      </c>
      <c r="AH459" s="52" t="str">
        <f>IFERROR(IF($G459=Tabelid!$L$6,$E459*O459,IFERROR($E459*O459/SUM($J459:$AB459)*(Eksplikatsioon!T460)/SUMPRODUCT($J459:$AB459,Eksplikatsioon!$O460:$AG460),"")),"")</f>
        <v/>
      </c>
      <c r="AI459" s="52" t="str">
        <f>IFERROR(IF($G459=Tabelid!$L$6,$E459*P459,IFERROR($E459*P459/SUM($J459:$AB459)*(Eksplikatsioon!U460)/SUMPRODUCT($J459:$AB459,Eksplikatsioon!$O460:$AG460),"")),"")</f>
        <v/>
      </c>
      <c r="AJ459" s="52" t="str">
        <f>IFERROR(IF($G459=Tabelid!$L$6,$E459*Q459,IFERROR($E459*Q459/SUM($J459:$AB459)*(Eksplikatsioon!V460)/SUMPRODUCT($J459:$AB459,Eksplikatsioon!$O460:$AG460),"")),"")</f>
        <v/>
      </c>
      <c r="AK459" s="52" t="str">
        <f>IFERROR(IF($G459=Tabelid!$L$6,$E459*R459,IFERROR($E459*R459/SUM($J459:$AB459)*(Eksplikatsioon!W460)/SUMPRODUCT($J459:$AB459,Eksplikatsioon!$O460:$AG460),"")),"")</f>
        <v/>
      </c>
      <c r="AL459" s="52" t="str">
        <f>IFERROR(IF($G459=Tabelid!$L$6,$E459*S459,IFERROR($E459*S459/SUM($J459:$AB459)*(Eksplikatsioon!X460)/SUMPRODUCT($J459:$AB459,Eksplikatsioon!$O460:$AG460),"")),"")</f>
        <v/>
      </c>
      <c r="AM459" s="52" t="str">
        <f>IFERROR(IF($G459=Tabelid!$L$6,$E459*T459,IFERROR($E459*T459/SUM($J459:$AB459)*(Eksplikatsioon!Y460)/SUMPRODUCT($J459:$AB459,Eksplikatsioon!$O460:$AG460),"")),"")</f>
        <v/>
      </c>
      <c r="AN459" s="52" t="str">
        <f>IFERROR(IF($G459=Tabelid!$L$6,$E459*U459,IFERROR($E459*U459/SUM($J459:$AB459)*(Eksplikatsioon!Z460)/SUMPRODUCT($J459:$AB459,Eksplikatsioon!$O460:$AG460),"")),"")</f>
        <v/>
      </c>
      <c r="AO459" s="52" t="str">
        <f>IFERROR(IF($G459=Tabelid!$L$6,$E459*V459,IFERROR($E459*V459/SUM($J459:$AB459)*(Eksplikatsioon!AA460)/SUMPRODUCT($J459:$AB459,Eksplikatsioon!$O460:$AG460),"")),"")</f>
        <v/>
      </c>
      <c r="AP459" s="52" t="str">
        <f>IFERROR(IF($G459=Tabelid!$L$6,$E459*W459,IFERROR($E459*W459/SUM($J459:$AB459)*(Eksplikatsioon!AB460)/SUMPRODUCT($J459:$AB459,Eksplikatsioon!$O460:$AG460),"")),"")</f>
        <v/>
      </c>
      <c r="AQ459" s="52" t="str">
        <f>IFERROR(IF($G459=Tabelid!$L$6,$E459*X459,IFERROR($E459*X459/SUM($J459:$AB459)*(Eksplikatsioon!AC460)/SUMPRODUCT($J459:$AB459,Eksplikatsioon!$O460:$AG460),"")),"")</f>
        <v/>
      </c>
      <c r="AR459" s="52" t="str">
        <f>IFERROR(IF($G459=Tabelid!$L$6,$E459*Y459,IFERROR($E459*Y459/SUM($J459:$AB459)*(Eksplikatsioon!AD460)/SUMPRODUCT($J459:$AB459,Eksplikatsioon!$O460:$AG460),"")),"")</f>
        <v/>
      </c>
      <c r="AS459" s="52" t="str">
        <f>IFERROR(IF($G459=Tabelid!$L$6,$E459*Z459,IFERROR($E459*Z459/SUM($J459:$AB459)*(Eksplikatsioon!AE460)/SUMPRODUCT($J459:$AB459,Eksplikatsioon!$O460:$AG460),"")),"")</f>
        <v/>
      </c>
      <c r="AT459" s="52" t="str">
        <f>IFERROR(IF($G459=Tabelid!$L$6,$E459*AA459,IFERROR($E459*AA459/SUM($J459:$AB459)*(Eksplikatsioon!AF460)/SUMPRODUCT($J459:$AB459,Eksplikatsioon!$O460:$AG460),"")),"")</f>
        <v/>
      </c>
      <c r="AU459" s="52" t="str">
        <f>IFERROR(IF($G459=Tabelid!$L$6,$E459*AB459,IFERROR($E459*AB459/SUM($J459:$AB459)*(Eksplikatsioon!AG460)/SUMPRODUCT($J459:$AB459,Eksplikatsioon!$O460:$AG460),"")),"")</f>
        <v/>
      </c>
    </row>
    <row r="460" spans="1:47" x14ac:dyDescent="0.25">
      <c r="A460" s="38" t="str">
        <f>IF(Eksplikatsioon!A461=0,"",Eksplikatsioon!A461)</f>
        <v/>
      </c>
      <c r="B460" s="38" t="str">
        <f>IF(Eksplikatsioon!B461=0,"",Eksplikatsioon!B461)</f>
        <v/>
      </c>
      <c r="C460" s="38" t="str">
        <f>IF(Eksplikatsioon!C461=0,"",Eksplikatsioon!C461)</f>
        <v/>
      </c>
      <c r="D460" s="38" t="str">
        <f>IF(Eksplikatsioon!D461=0,"",Eksplikatsioon!D461)</f>
        <v/>
      </c>
      <c r="E460" s="38" t="str">
        <f>IF(Eksplikatsioon!F461=0,"",Eksplikatsioon!F461)</f>
        <v/>
      </c>
      <c r="F460" s="38" t="str">
        <f>IF(Eksplikatsioon!H461=0,"",Eksplikatsioon!H461)</f>
        <v/>
      </c>
      <c r="G460" s="38" t="str">
        <f>IF(Eksplikatsioon!J461=0,"",Eksplikatsioon!J461)</f>
        <v/>
      </c>
      <c r="H460" s="38" t="str">
        <f>IF(Eksplikatsioon!K461=0,"",Eksplikatsioon!K461)</f>
        <v/>
      </c>
      <c r="I460" s="38" t="str">
        <f>IF(Eksplikatsioon!L461=0,"",Eksplikatsioon!L461)</f>
        <v/>
      </c>
      <c r="J460" s="52"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52"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52"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52"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52"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52"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52"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52"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52"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52"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52"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52"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52"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52"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52"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52"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52"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52"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52"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52" t="str">
        <f>IFERROR(IF($G460=Tabelid!$L$6,$E460*J460,IFERROR($E460*J460/SUM($J460:$AB460)*(Eksplikatsioon!O461)/SUMPRODUCT($J460:$AB460,Eksplikatsioon!$O461:$AG461),"")),"")</f>
        <v/>
      </c>
      <c r="AD460" s="52" t="str">
        <f>IFERROR(IF($G460=Tabelid!$L$6,$E460*K460,IFERROR($E460*K460/SUM($J460:$AB460)*(Eksplikatsioon!P461)/SUMPRODUCT($J460:$AB460,Eksplikatsioon!$O461:$AG461),"")),"")</f>
        <v/>
      </c>
      <c r="AE460" s="52" t="str">
        <f>IFERROR(IF($G460=Tabelid!$L$6,$E460*L460,IFERROR($E460*L460/SUM($J460:$AB460)*(Eksplikatsioon!Q461)/SUMPRODUCT($J460:$AB460,Eksplikatsioon!$O461:$AG461),"")),"")</f>
        <v/>
      </c>
      <c r="AF460" s="52" t="str">
        <f>IFERROR(IF($G460=Tabelid!$L$6,$E460*M460,IFERROR($E460*M460/SUM($J460:$AB460)*(Eksplikatsioon!R461)/SUMPRODUCT($J460:$AB460,Eksplikatsioon!$O461:$AG461),"")),"")</f>
        <v/>
      </c>
      <c r="AG460" s="52" t="str">
        <f>IFERROR(IF($G460=Tabelid!$L$6,$E460*N460,IFERROR($E460*N460/SUM($J460:$AB460)*(Eksplikatsioon!S461)/SUMPRODUCT($J460:$AB460,Eksplikatsioon!$O461:$AG461),"")),"")</f>
        <v/>
      </c>
      <c r="AH460" s="52" t="str">
        <f>IFERROR(IF($G460=Tabelid!$L$6,$E460*O460,IFERROR($E460*O460/SUM($J460:$AB460)*(Eksplikatsioon!T461)/SUMPRODUCT($J460:$AB460,Eksplikatsioon!$O461:$AG461),"")),"")</f>
        <v/>
      </c>
      <c r="AI460" s="52" t="str">
        <f>IFERROR(IF($G460=Tabelid!$L$6,$E460*P460,IFERROR($E460*P460/SUM($J460:$AB460)*(Eksplikatsioon!U461)/SUMPRODUCT($J460:$AB460,Eksplikatsioon!$O461:$AG461),"")),"")</f>
        <v/>
      </c>
      <c r="AJ460" s="52" t="str">
        <f>IFERROR(IF($G460=Tabelid!$L$6,$E460*Q460,IFERROR($E460*Q460/SUM($J460:$AB460)*(Eksplikatsioon!V461)/SUMPRODUCT($J460:$AB460,Eksplikatsioon!$O461:$AG461),"")),"")</f>
        <v/>
      </c>
      <c r="AK460" s="52" t="str">
        <f>IFERROR(IF($G460=Tabelid!$L$6,$E460*R460,IFERROR($E460*R460/SUM($J460:$AB460)*(Eksplikatsioon!W461)/SUMPRODUCT($J460:$AB460,Eksplikatsioon!$O461:$AG461),"")),"")</f>
        <v/>
      </c>
      <c r="AL460" s="52" t="str">
        <f>IFERROR(IF($G460=Tabelid!$L$6,$E460*S460,IFERROR($E460*S460/SUM($J460:$AB460)*(Eksplikatsioon!X461)/SUMPRODUCT($J460:$AB460,Eksplikatsioon!$O461:$AG461),"")),"")</f>
        <v/>
      </c>
      <c r="AM460" s="52" t="str">
        <f>IFERROR(IF($G460=Tabelid!$L$6,$E460*T460,IFERROR($E460*T460/SUM($J460:$AB460)*(Eksplikatsioon!Y461)/SUMPRODUCT($J460:$AB460,Eksplikatsioon!$O461:$AG461),"")),"")</f>
        <v/>
      </c>
      <c r="AN460" s="52" t="str">
        <f>IFERROR(IF($G460=Tabelid!$L$6,$E460*U460,IFERROR($E460*U460/SUM($J460:$AB460)*(Eksplikatsioon!Z461)/SUMPRODUCT($J460:$AB460,Eksplikatsioon!$O461:$AG461),"")),"")</f>
        <v/>
      </c>
      <c r="AO460" s="52" t="str">
        <f>IFERROR(IF($G460=Tabelid!$L$6,$E460*V460,IFERROR($E460*V460/SUM($J460:$AB460)*(Eksplikatsioon!AA461)/SUMPRODUCT($J460:$AB460,Eksplikatsioon!$O461:$AG461),"")),"")</f>
        <v/>
      </c>
      <c r="AP460" s="52" t="str">
        <f>IFERROR(IF($G460=Tabelid!$L$6,$E460*W460,IFERROR($E460*W460/SUM($J460:$AB460)*(Eksplikatsioon!AB461)/SUMPRODUCT($J460:$AB460,Eksplikatsioon!$O461:$AG461),"")),"")</f>
        <v/>
      </c>
      <c r="AQ460" s="52" t="str">
        <f>IFERROR(IF($G460=Tabelid!$L$6,$E460*X460,IFERROR($E460*X460/SUM($J460:$AB460)*(Eksplikatsioon!AC461)/SUMPRODUCT($J460:$AB460,Eksplikatsioon!$O461:$AG461),"")),"")</f>
        <v/>
      </c>
      <c r="AR460" s="52" t="str">
        <f>IFERROR(IF($G460=Tabelid!$L$6,$E460*Y460,IFERROR($E460*Y460/SUM($J460:$AB460)*(Eksplikatsioon!AD461)/SUMPRODUCT($J460:$AB460,Eksplikatsioon!$O461:$AG461),"")),"")</f>
        <v/>
      </c>
      <c r="AS460" s="52" t="str">
        <f>IFERROR(IF($G460=Tabelid!$L$6,$E460*Z460,IFERROR($E460*Z460/SUM($J460:$AB460)*(Eksplikatsioon!AE461)/SUMPRODUCT($J460:$AB460,Eksplikatsioon!$O461:$AG461),"")),"")</f>
        <v/>
      </c>
      <c r="AT460" s="52" t="str">
        <f>IFERROR(IF($G460=Tabelid!$L$6,$E460*AA460,IFERROR($E460*AA460/SUM($J460:$AB460)*(Eksplikatsioon!AF461)/SUMPRODUCT($J460:$AB460,Eksplikatsioon!$O461:$AG461),"")),"")</f>
        <v/>
      </c>
      <c r="AU460" s="52" t="str">
        <f>IFERROR(IF($G460=Tabelid!$L$6,$E460*AB460,IFERROR($E460*AB460/SUM($J460:$AB460)*(Eksplikatsioon!AG461)/SUMPRODUCT($J460:$AB460,Eksplikatsioon!$O461:$AG461),"")),"")</f>
        <v/>
      </c>
    </row>
    <row r="461" spans="1:47" x14ac:dyDescent="0.25">
      <c r="A461" s="38" t="str">
        <f>IF(Eksplikatsioon!A462=0,"",Eksplikatsioon!A462)</f>
        <v/>
      </c>
      <c r="B461" s="38" t="str">
        <f>IF(Eksplikatsioon!B462=0,"",Eksplikatsioon!B462)</f>
        <v/>
      </c>
      <c r="C461" s="38" t="str">
        <f>IF(Eksplikatsioon!C462=0,"",Eksplikatsioon!C462)</f>
        <v/>
      </c>
      <c r="D461" s="38" t="str">
        <f>IF(Eksplikatsioon!D462=0,"",Eksplikatsioon!D462)</f>
        <v/>
      </c>
      <c r="E461" s="38" t="str">
        <f>IF(Eksplikatsioon!F462=0,"",Eksplikatsioon!F462)</f>
        <v/>
      </c>
      <c r="F461" s="38" t="str">
        <f>IF(Eksplikatsioon!H462=0,"",Eksplikatsioon!H462)</f>
        <v/>
      </c>
      <c r="G461" s="38" t="str">
        <f>IF(Eksplikatsioon!J462=0,"",Eksplikatsioon!J462)</f>
        <v/>
      </c>
      <c r="H461" s="38" t="str">
        <f>IF(Eksplikatsioon!K462=0,"",Eksplikatsioon!K462)</f>
        <v/>
      </c>
      <c r="I461" s="38" t="str">
        <f>IF(Eksplikatsioon!L462=0,"",Eksplikatsioon!L462)</f>
        <v/>
      </c>
      <c r="J461" s="52"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52"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52"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52"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52"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52"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52"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52"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52"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52"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52"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52"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52"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52"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52"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52"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52"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52"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52"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52" t="str">
        <f>IFERROR(IF($G461=Tabelid!$L$6,$E461*J461,IFERROR($E461*J461/SUM($J461:$AB461)*(Eksplikatsioon!O462)/SUMPRODUCT($J461:$AB461,Eksplikatsioon!$O462:$AG462),"")),"")</f>
        <v/>
      </c>
      <c r="AD461" s="52" t="str">
        <f>IFERROR(IF($G461=Tabelid!$L$6,$E461*K461,IFERROR($E461*K461/SUM($J461:$AB461)*(Eksplikatsioon!P462)/SUMPRODUCT($J461:$AB461,Eksplikatsioon!$O462:$AG462),"")),"")</f>
        <v/>
      </c>
      <c r="AE461" s="52" t="str">
        <f>IFERROR(IF($G461=Tabelid!$L$6,$E461*L461,IFERROR($E461*L461/SUM($J461:$AB461)*(Eksplikatsioon!Q462)/SUMPRODUCT($J461:$AB461,Eksplikatsioon!$O462:$AG462),"")),"")</f>
        <v/>
      </c>
      <c r="AF461" s="52" t="str">
        <f>IFERROR(IF($G461=Tabelid!$L$6,$E461*M461,IFERROR($E461*M461/SUM($J461:$AB461)*(Eksplikatsioon!R462)/SUMPRODUCT($J461:$AB461,Eksplikatsioon!$O462:$AG462),"")),"")</f>
        <v/>
      </c>
      <c r="AG461" s="52" t="str">
        <f>IFERROR(IF($G461=Tabelid!$L$6,$E461*N461,IFERROR($E461*N461/SUM($J461:$AB461)*(Eksplikatsioon!S462)/SUMPRODUCT($J461:$AB461,Eksplikatsioon!$O462:$AG462),"")),"")</f>
        <v/>
      </c>
      <c r="AH461" s="52" t="str">
        <f>IFERROR(IF($G461=Tabelid!$L$6,$E461*O461,IFERROR($E461*O461/SUM($J461:$AB461)*(Eksplikatsioon!T462)/SUMPRODUCT($J461:$AB461,Eksplikatsioon!$O462:$AG462),"")),"")</f>
        <v/>
      </c>
      <c r="AI461" s="52" t="str">
        <f>IFERROR(IF($G461=Tabelid!$L$6,$E461*P461,IFERROR($E461*P461/SUM($J461:$AB461)*(Eksplikatsioon!U462)/SUMPRODUCT($J461:$AB461,Eksplikatsioon!$O462:$AG462),"")),"")</f>
        <v/>
      </c>
      <c r="AJ461" s="52" t="str">
        <f>IFERROR(IF($G461=Tabelid!$L$6,$E461*Q461,IFERROR($E461*Q461/SUM($J461:$AB461)*(Eksplikatsioon!V462)/SUMPRODUCT($J461:$AB461,Eksplikatsioon!$O462:$AG462),"")),"")</f>
        <v/>
      </c>
      <c r="AK461" s="52" t="str">
        <f>IFERROR(IF($G461=Tabelid!$L$6,$E461*R461,IFERROR($E461*R461/SUM($J461:$AB461)*(Eksplikatsioon!W462)/SUMPRODUCT($J461:$AB461,Eksplikatsioon!$O462:$AG462),"")),"")</f>
        <v/>
      </c>
      <c r="AL461" s="52" t="str">
        <f>IFERROR(IF($G461=Tabelid!$L$6,$E461*S461,IFERROR($E461*S461/SUM($J461:$AB461)*(Eksplikatsioon!X462)/SUMPRODUCT($J461:$AB461,Eksplikatsioon!$O462:$AG462),"")),"")</f>
        <v/>
      </c>
      <c r="AM461" s="52" t="str">
        <f>IFERROR(IF($G461=Tabelid!$L$6,$E461*T461,IFERROR($E461*T461/SUM($J461:$AB461)*(Eksplikatsioon!Y462)/SUMPRODUCT($J461:$AB461,Eksplikatsioon!$O462:$AG462),"")),"")</f>
        <v/>
      </c>
      <c r="AN461" s="52" t="str">
        <f>IFERROR(IF($G461=Tabelid!$L$6,$E461*U461,IFERROR($E461*U461/SUM($J461:$AB461)*(Eksplikatsioon!Z462)/SUMPRODUCT($J461:$AB461,Eksplikatsioon!$O462:$AG462),"")),"")</f>
        <v/>
      </c>
      <c r="AO461" s="52" t="str">
        <f>IFERROR(IF($G461=Tabelid!$L$6,$E461*V461,IFERROR($E461*V461/SUM($J461:$AB461)*(Eksplikatsioon!AA462)/SUMPRODUCT($J461:$AB461,Eksplikatsioon!$O462:$AG462),"")),"")</f>
        <v/>
      </c>
      <c r="AP461" s="52" t="str">
        <f>IFERROR(IF($G461=Tabelid!$L$6,$E461*W461,IFERROR($E461*W461/SUM($J461:$AB461)*(Eksplikatsioon!AB462)/SUMPRODUCT($J461:$AB461,Eksplikatsioon!$O462:$AG462),"")),"")</f>
        <v/>
      </c>
      <c r="AQ461" s="52" t="str">
        <f>IFERROR(IF($G461=Tabelid!$L$6,$E461*X461,IFERROR($E461*X461/SUM($J461:$AB461)*(Eksplikatsioon!AC462)/SUMPRODUCT($J461:$AB461,Eksplikatsioon!$O462:$AG462),"")),"")</f>
        <v/>
      </c>
      <c r="AR461" s="52" t="str">
        <f>IFERROR(IF($G461=Tabelid!$L$6,$E461*Y461,IFERROR($E461*Y461/SUM($J461:$AB461)*(Eksplikatsioon!AD462)/SUMPRODUCT($J461:$AB461,Eksplikatsioon!$O462:$AG462),"")),"")</f>
        <v/>
      </c>
      <c r="AS461" s="52" t="str">
        <f>IFERROR(IF($G461=Tabelid!$L$6,$E461*Z461,IFERROR($E461*Z461/SUM($J461:$AB461)*(Eksplikatsioon!AE462)/SUMPRODUCT($J461:$AB461,Eksplikatsioon!$O462:$AG462),"")),"")</f>
        <v/>
      </c>
      <c r="AT461" s="52" t="str">
        <f>IFERROR(IF($G461=Tabelid!$L$6,$E461*AA461,IFERROR($E461*AA461/SUM($J461:$AB461)*(Eksplikatsioon!AF462)/SUMPRODUCT($J461:$AB461,Eksplikatsioon!$O462:$AG462),"")),"")</f>
        <v/>
      </c>
      <c r="AU461" s="52" t="str">
        <f>IFERROR(IF($G461=Tabelid!$L$6,$E461*AB461,IFERROR($E461*AB461/SUM($J461:$AB461)*(Eksplikatsioon!AG462)/SUMPRODUCT($J461:$AB461,Eksplikatsioon!$O462:$AG462),"")),"")</f>
        <v/>
      </c>
    </row>
    <row r="462" spans="1:47" x14ac:dyDescent="0.25">
      <c r="A462" s="38" t="str">
        <f>IF(Eksplikatsioon!A463=0,"",Eksplikatsioon!A463)</f>
        <v/>
      </c>
      <c r="B462" s="38" t="str">
        <f>IF(Eksplikatsioon!B463=0,"",Eksplikatsioon!B463)</f>
        <v/>
      </c>
      <c r="C462" s="38" t="str">
        <f>IF(Eksplikatsioon!C463=0,"",Eksplikatsioon!C463)</f>
        <v/>
      </c>
      <c r="D462" s="38" t="str">
        <f>IF(Eksplikatsioon!D463=0,"",Eksplikatsioon!D463)</f>
        <v/>
      </c>
      <c r="E462" s="38" t="str">
        <f>IF(Eksplikatsioon!F463=0,"",Eksplikatsioon!F463)</f>
        <v/>
      </c>
      <c r="F462" s="38" t="str">
        <f>IF(Eksplikatsioon!H463=0,"",Eksplikatsioon!H463)</f>
        <v/>
      </c>
      <c r="G462" s="38" t="str">
        <f>IF(Eksplikatsioon!J463=0,"",Eksplikatsioon!J463)</f>
        <v/>
      </c>
      <c r="H462" s="38" t="str">
        <f>IF(Eksplikatsioon!K463=0,"",Eksplikatsioon!K463)</f>
        <v/>
      </c>
      <c r="I462" s="38" t="str">
        <f>IF(Eksplikatsioon!L463=0,"",Eksplikatsioon!L463)</f>
        <v/>
      </c>
      <c r="J462" s="52"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52"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52"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52"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52"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52"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52"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52"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52"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52"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52"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52"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52"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52"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52"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52"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52"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52"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52"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52" t="str">
        <f>IFERROR(IF($G462=Tabelid!$L$6,$E462*J462,IFERROR($E462*J462/SUM($J462:$AB462)*(Eksplikatsioon!O463)/SUMPRODUCT($J462:$AB462,Eksplikatsioon!$O463:$AG463),"")),"")</f>
        <v/>
      </c>
      <c r="AD462" s="52" t="str">
        <f>IFERROR(IF($G462=Tabelid!$L$6,$E462*K462,IFERROR($E462*K462/SUM($J462:$AB462)*(Eksplikatsioon!P463)/SUMPRODUCT($J462:$AB462,Eksplikatsioon!$O463:$AG463),"")),"")</f>
        <v/>
      </c>
      <c r="AE462" s="52" t="str">
        <f>IFERROR(IF($G462=Tabelid!$L$6,$E462*L462,IFERROR($E462*L462/SUM($J462:$AB462)*(Eksplikatsioon!Q463)/SUMPRODUCT($J462:$AB462,Eksplikatsioon!$O463:$AG463),"")),"")</f>
        <v/>
      </c>
      <c r="AF462" s="52" t="str">
        <f>IFERROR(IF($G462=Tabelid!$L$6,$E462*M462,IFERROR($E462*M462/SUM($J462:$AB462)*(Eksplikatsioon!R463)/SUMPRODUCT($J462:$AB462,Eksplikatsioon!$O463:$AG463),"")),"")</f>
        <v/>
      </c>
      <c r="AG462" s="52" t="str">
        <f>IFERROR(IF($G462=Tabelid!$L$6,$E462*N462,IFERROR($E462*N462/SUM($J462:$AB462)*(Eksplikatsioon!S463)/SUMPRODUCT($J462:$AB462,Eksplikatsioon!$O463:$AG463),"")),"")</f>
        <v/>
      </c>
      <c r="AH462" s="52" t="str">
        <f>IFERROR(IF($G462=Tabelid!$L$6,$E462*O462,IFERROR($E462*O462/SUM($J462:$AB462)*(Eksplikatsioon!T463)/SUMPRODUCT($J462:$AB462,Eksplikatsioon!$O463:$AG463),"")),"")</f>
        <v/>
      </c>
      <c r="AI462" s="52" t="str">
        <f>IFERROR(IF($G462=Tabelid!$L$6,$E462*P462,IFERROR($E462*P462/SUM($J462:$AB462)*(Eksplikatsioon!U463)/SUMPRODUCT($J462:$AB462,Eksplikatsioon!$O463:$AG463),"")),"")</f>
        <v/>
      </c>
      <c r="AJ462" s="52" t="str">
        <f>IFERROR(IF($G462=Tabelid!$L$6,$E462*Q462,IFERROR($E462*Q462/SUM($J462:$AB462)*(Eksplikatsioon!V463)/SUMPRODUCT($J462:$AB462,Eksplikatsioon!$O463:$AG463),"")),"")</f>
        <v/>
      </c>
      <c r="AK462" s="52" t="str">
        <f>IFERROR(IF($G462=Tabelid!$L$6,$E462*R462,IFERROR($E462*R462/SUM($J462:$AB462)*(Eksplikatsioon!W463)/SUMPRODUCT($J462:$AB462,Eksplikatsioon!$O463:$AG463),"")),"")</f>
        <v/>
      </c>
      <c r="AL462" s="52" t="str">
        <f>IFERROR(IF($G462=Tabelid!$L$6,$E462*S462,IFERROR($E462*S462/SUM($J462:$AB462)*(Eksplikatsioon!X463)/SUMPRODUCT($J462:$AB462,Eksplikatsioon!$O463:$AG463),"")),"")</f>
        <v/>
      </c>
      <c r="AM462" s="52" t="str">
        <f>IFERROR(IF($G462=Tabelid!$L$6,$E462*T462,IFERROR($E462*T462/SUM($J462:$AB462)*(Eksplikatsioon!Y463)/SUMPRODUCT($J462:$AB462,Eksplikatsioon!$O463:$AG463),"")),"")</f>
        <v/>
      </c>
      <c r="AN462" s="52" t="str">
        <f>IFERROR(IF($G462=Tabelid!$L$6,$E462*U462,IFERROR($E462*U462/SUM($J462:$AB462)*(Eksplikatsioon!Z463)/SUMPRODUCT($J462:$AB462,Eksplikatsioon!$O463:$AG463),"")),"")</f>
        <v/>
      </c>
      <c r="AO462" s="52" t="str">
        <f>IFERROR(IF($G462=Tabelid!$L$6,$E462*V462,IFERROR($E462*V462/SUM($J462:$AB462)*(Eksplikatsioon!AA463)/SUMPRODUCT($J462:$AB462,Eksplikatsioon!$O463:$AG463),"")),"")</f>
        <v/>
      </c>
      <c r="AP462" s="52" t="str">
        <f>IFERROR(IF($G462=Tabelid!$L$6,$E462*W462,IFERROR($E462*W462/SUM($J462:$AB462)*(Eksplikatsioon!AB463)/SUMPRODUCT($J462:$AB462,Eksplikatsioon!$O463:$AG463),"")),"")</f>
        <v/>
      </c>
      <c r="AQ462" s="52" t="str">
        <f>IFERROR(IF($G462=Tabelid!$L$6,$E462*X462,IFERROR($E462*X462/SUM($J462:$AB462)*(Eksplikatsioon!AC463)/SUMPRODUCT($J462:$AB462,Eksplikatsioon!$O463:$AG463),"")),"")</f>
        <v/>
      </c>
      <c r="AR462" s="52" t="str">
        <f>IFERROR(IF($G462=Tabelid!$L$6,$E462*Y462,IFERROR($E462*Y462/SUM($J462:$AB462)*(Eksplikatsioon!AD463)/SUMPRODUCT($J462:$AB462,Eksplikatsioon!$O463:$AG463),"")),"")</f>
        <v/>
      </c>
      <c r="AS462" s="52" t="str">
        <f>IFERROR(IF($G462=Tabelid!$L$6,$E462*Z462,IFERROR($E462*Z462/SUM($J462:$AB462)*(Eksplikatsioon!AE463)/SUMPRODUCT($J462:$AB462,Eksplikatsioon!$O463:$AG463),"")),"")</f>
        <v/>
      </c>
      <c r="AT462" s="52" t="str">
        <f>IFERROR(IF($G462=Tabelid!$L$6,$E462*AA462,IFERROR($E462*AA462/SUM($J462:$AB462)*(Eksplikatsioon!AF463)/SUMPRODUCT($J462:$AB462,Eksplikatsioon!$O463:$AG463),"")),"")</f>
        <v/>
      </c>
      <c r="AU462" s="52" t="str">
        <f>IFERROR(IF($G462=Tabelid!$L$6,$E462*AB462,IFERROR($E462*AB462/SUM($J462:$AB462)*(Eksplikatsioon!AG463)/SUMPRODUCT($J462:$AB462,Eksplikatsioon!$O463:$AG463),"")),"")</f>
        <v/>
      </c>
    </row>
    <row r="463" spans="1:47" x14ac:dyDescent="0.25">
      <c r="A463" s="38" t="str">
        <f>IF(Eksplikatsioon!A464=0,"",Eksplikatsioon!A464)</f>
        <v/>
      </c>
      <c r="B463" s="38" t="str">
        <f>IF(Eksplikatsioon!B464=0,"",Eksplikatsioon!B464)</f>
        <v/>
      </c>
      <c r="C463" s="38" t="str">
        <f>IF(Eksplikatsioon!C464=0,"",Eksplikatsioon!C464)</f>
        <v/>
      </c>
      <c r="D463" s="38" t="str">
        <f>IF(Eksplikatsioon!D464=0,"",Eksplikatsioon!D464)</f>
        <v/>
      </c>
      <c r="E463" s="38" t="str">
        <f>IF(Eksplikatsioon!F464=0,"",Eksplikatsioon!F464)</f>
        <v/>
      </c>
      <c r="F463" s="38" t="str">
        <f>IF(Eksplikatsioon!H464=0,"",Eksplikatsioon!H464)</f>
        <v/>
      </c>
      <c r="G463" s="38" t="str">
        <f>IF(Eksplikatsioon!J464=0,"",Eksplikatsioon!J464)</f>
        <v/>
      </c>
      <c r="H463" s="38" t="str">
        <f>IF(Eksplikatsioon!K464=0,"",Eksplikatsioon!K464)</f>
        <v/>
      </c>
      <c r="I463" s="38" t="str">
        <f>IF(Eksplikatsioon!L464=0,"",Eksplikatsioon!L464)</f>
        <v/>
      </c>
      <c r="J463" s="52"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52"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52"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52"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52"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52"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52"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52"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52"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52"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52"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52"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52"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52"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52"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52"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52"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52"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52"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52" t="str">
        <f>IFERROR(IF($G463=Tabelid!$L$6,$E463*J463,IFERROR($E463*J463/SUM($J463:$AB463)*(Eksplikatsioon!O464)/SUMPRODUCT($J463:$AB463,Eksplikatsioon!$O464:$AG464),"")),"")</f>
        <v/>
      </c>
      <c r="AD463" s="52" t="str">
        <f>IFERROR(IF($G463=Tabelid!$L$6,$E463*K463,IFERROR($E463*K463/SUM($J463:$AB463)*(Eksplikatsioon!P464)/SUMPRODUCT($J463:$AB463,Eksplikatsioon!$O464:$AG464),"")),"")</f>
        <v/>
      </c>
      <c r="AE463" s="52" t="str">
        <f>IFERROR(IF($G463=Tabelid!$L$6,$E463*L463,IFERROR($E463*L463/SUM($J463:$AB463)*(Eksplikatsioon!Q464)/SUMPRODUCT($J463:$AB463,Eksplikatsioon!$O464:$AG464),"")),"")</f>
        <v/>
      </c>
      <c r="AF463" s="52" t="str">
        <f>IFERROR(IF($G463=Tabelid!$L$6,$E463*M463,IFERROR($E463*M463/SUM($J463:$AB463)*(Eksplikatsioon!R464)/SUMPRODUCT($J463:$AB463,Eksplikatsioon!$O464:$AG464),"")),"")</f>
        <v/>
      </c>
      <c r="AG463" s="52" t="str">
        <f>IFERROR(IF($G463=Tabelid!$L$6,$E463*N463,IFERROR($E463*N463/SUM($J463:$AB463)*(Eksplikatsioon!S464)/SUMPRODUCT($J463:$AB463,Eksplikatsioon!$O464:$AG464),"")),"")</f>
        <v/>
      </c>
      <c r="AH463" s="52" t="str">
        <f>IFERROR(IF($G463=Tabelid!$L$6,$E463*O463,IFERROR($E463*O463/SUM($J463:$AB463)*(Eksplikatsioon!T464)/SUMPRODUCT($J463:$AB463,Eksplikatsioon!$O464:$AG464),"")),"")</f>
        <v/>
      </c>
      <c r="AI463" s="52" t="str">
        <f>IFERROR(IF($G463=Tabelid!$L$6,$E463*P463,IFERROR($E463*P463/SUM($J463:$AB463)*(Eksplikatsioon!U464)/SUMPRODUCT($J463:$AB463,Eksplikatsioon!$O464:$AG464),"")),"")</f>
        <v/>
      </c>
      <c r="AJ463" s="52" t="str">
        <f>IFERROR(IF($G463=Tabelid!$L$6,$E463*Q463,IFERROR($E463*Q463/SUM($J463:$AB463)*(Eksplikatsioon!V464)/SUMPRODUCT($J463:$AB463,Eksplikatsioon!$O464:$AG464),"")),"")</f>
        <v/>
      </c>
      <c r="AK463" s="52" t="str">
        <f>IFERROR(IF($G463=Tabelid!$L$6,$E463*R463,IFERROR($E463*R463/SUM($J463:$AB463)*(Eksplikatsioon!W464)/SUMPRODUCT($J463:$AB463,Eksplikatsioon!$O464:$AG464),"")),"")</f>
        <v/>
      </c>
      <c r="AL463" s="52" t="str">
        <f>IFERROR(IF($G463=Tabelid!$L$6,$E463*S463,IFERROR($E463*S463/SUM($J463:$AB463)*(Eksplikatsioon!X464)/SUMPRODUCT($J463:$AB463,Eksplikatsioon!$O464:$AG464),"")),"")</f>
        <v/>
      </c>
      <c r="AM463" s="52" t="str">
        <f>IFERROR(IF($G463=Tabelid!$L$6,$E463*T463,IFERROR($E463*T463/SUM($J463:$AB463)*(Eksplikatsioon!Y464)/SUMPRODUCT($J463:$AB463,Eksplikatsioon!$O464:$AG464),"")),"")</f>
        <v/>
      </c>
      <c r="AN463" s="52" t="str">
        <f>IFERROR(IF($G463=Tabelid!$L$6,$E463*U463,IFERROR($E463*U463/SUM($J463:$AB463)*(Eksplikatsioon!Z464)/SUMPRODUCT($J463:$AB463,Eksplikatsioon!$O464:$AG464),"")),"")</f>
        <v/>
      </c>
      <c r="AO463" s="52" t="str">
        <f>IFERROR(IF($G463=Tabelid!$L$6,$E463*V463,IFERROR($E463*V463/SUM($J463:$AB463)*(Eksplikatsioon!AA464)/SUMPRODUCT($J463:$AB463,Eksplikatsioon!$O464:$AG464),"")),"")</f>
        <v/>
      </c>
      <c r="AP463" s="52" t="str">
        <f>IFERROR(IF($G463=Tabelid!$L$6,$E463*W463,IFERROR($E463*W463/SUM($J463:$AB463)*(Eksplikatsioon!AB464)/SUMPRODUCT($J463:$AB463,Eksplikatsioon!$O464:$AG464),"")),"")</f>
        <v/>
      </c>
      <c r="AQ463" s="52" t="str">
        <f>IFERROR(IF($G463=Tabelid!$L$6,$E463*X463,IFERROR($E463*X463/SUM($J463:$AB463)*(Eksplikatsioon!AC464)/SUMPRODUCT($J463:$AB463,Eksplikatsioon!$O464:$AG464),"")),"")</f>
        <v/>
      </c>
      <c r="AR463" s="52" t="str">
        <f>IFERROR(IF($G463=Tabelid!$L$6,$E463*Y463,IFERROR($E463*Y463/SUM($J463:$AB463)*(Eksplikatsioon!AD464)/SUMPRODUCT($J463:$AB463,Eksplikatsioon!$O464:$AG464),"")),"")</f>
        <v/>
      </c>
      <c r="AS463" s="52" t="str">
        <f>IFERROR(IF($G463=Tabelid!$L$6,$E463*Z463,IFERROR($E463*Z463/SUM($J463:$AB463)*(Eksplikatsioon!AE464)/SUMPRODUCT($J463:$AB463,Eksplikatsioon!$O464:$AG464),"")),"")</f>
        <v/>
      </c>
      <c r="AT463" s="52" t="str">
        <f>IFERROR(IF($G463=Tabelid!$L$6,$E463*AA463,IFERROR($E463*AA463/SUM($J463:$AB463)*(Eksplikatsioon!AF464)/SUMPRODUCT($J463:$AB463,Eksplikatsioon!$O464:$AG464),"")),"")</f>
        <v/>
      </c>
      <c r="AU463" s="52" t="str">
        <f>IFERROR(IF($G463=Tabelid!$L$6,$E463*AB463,IFERROR($E463*AB463/SUM($J463:$AB463)*(Eksplikatsioon!AG464)/SUMPRODUCT($J463:$AB463,Eksplikatsioon!$O464:$AG464),"")),"")</f>
        <v/>
      </c>
    </row>
    <row r="464" spans="1:47" x14ac:dyDescent="0.25">
      <c r="A464" s="38" t="str">
        <f>IF(Eksplikatsioon!A465=0,"",Eksplikatsioon!A465)</f>
        <v/>
      </c>
      <c r="B464" s="38" t="str">
        <f>IF(Eksplikatsioon!B465=0,"",Eksplikatsioon!B465)</f>
        <v/>
      </c>
      <c r="C464" s="38" t="str">
        <f>IF(Eksplikatsioon!C465=0,"",Eksplikatsioon!C465)</f>
        <v/>
      </c>
      <c r="D464" s="38" t="str">
        <f>IF(Eksplikatsioon!D465=0,"",Eksplikatsioon!D465)</f>
        <v/>
      </c>
      <c r="E464" s="38" t="str">
        <f>IF(Eksplikatsioon!F465=0,"",Eksplikatsioon!F465)</f>
        <v/>
      </c>
      <c r="F464" s="38" t="str">
        <f>IF(Eksplikatsioon!H465=0,"",Eksplikatsioon!H465)</f>
        <v/>
      </c>
      <c r="G464" s="38" t="str">
        <f>IF(Eksplikatsioon!J465=0,"",Eksplikatsioon!J465)</f>
        <v/>
      </c>
      <c r="H464" s="38" t="str">
        <f>IF(Eksplikatsioon!K465=0,"",Eksplikatsioon!K465)</f>
        <v/>
      </c>
      <c r="I464" s="38" t="str">
        <f>IF(Eksplikatsioon!L465=0,"",Eksplikatsioon!L465)</f>
        <v/>
      </c>
      <c r="J464" s="52"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52"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52"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52"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52"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52"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52"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52"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52"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52"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52"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52"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52"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52"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52"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52"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52"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52"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52"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52" t="str">
        <f>IFERROR(IF($G464=Tabelid!$L$6,$E464*J464,IFERROR($E464*J464/SUM($J464:$AB464)*(Eksplikatsioon!O465)/SUMPRODUCT($J464:$AB464,Eksplikatsioon!$O465:$AG465),"")),"")</f>
        <v/>
      </c>
      <c r="AD464" s="52" t="str">
        <f>IFERROR(IF($G464=Tabelid!$L$6,$E464*K464,IFERROR($E464*K464/SUM($J464:$AB464)*(Eksplikatsioon!P465)/SUMPRODUCT($J464:$AB464,Eksplikatsioon!$O465:$AG465),"")),"")</f>
        <v/>
      </c>
      <c r="AE464" s="52" t="str">
        <f>IFERROR(IF($G464=Tabelid!$L$6,$E464*L464,IFERROR($E464*L464/SUM($J464:$AB464)*(Eksplikatsioon!Q465)/SUMPRODUCT($J464:$AB464,Eksplikatsioon!$O465:$AG465),"")),"")</f>
        <v/>
      </c>
      <c r="AF464" s="52" t="str">
        <f>IFERROR(IF($G464=Tabelid!$L$6,$E464*M464,IFERROR($E464*M464/SUM($J464:$AB464)*(Eksplikatsioon!R465)/SUMPRODUCT($J464:$AB464,Eksplikatsioon!$O465:$AG465),"")),"")</f>
        <v/>
      </c>
      <c r="AG464" s="52" t="str">
        <f>IFERROR(IF($G464=Tabelid!$L$6,$E464*N464,IFERROR($E464*N464/SUM($J464:$AB464)*(Eksplikatsioon!S465)/SUMPRODUCT($J464:$AB464,Eksplikatsioon!$O465:$AG465),"")),"")</f>
        <v/>
      </c>
      <c r="AH464" s="52" t="str">
        <f>IFERROR(IF($G464=Tabelid!$L$6,$E464*O464,IFERROR($E464*O464/SUM($J464:$AB464)*(Eksplikatsioon!T465)/SUMPRODUCT($J464:$AB464,Eksplikatsioon!$O465:$AG465),"")),"")</f>
        <v/>
      </c>
      <c r="AI464" s="52" t="str">
        <f>IFERROR(IF($G464=Tabelid!$L$6,$E464*P464,IFERROR($E464*P464/SUM($J464:$AB464)*(Eksplikatsioon!U465)/SUMPRODUCT($J464:$AB464,Eksplikatsioon!$O465:$AG465),"")),"")</f>
        <v/>
      </c>
      <c r="AJ464" s="52" t="str">
        <f>IFERROR(IF($G464=Tabelid!$L$6,$E464*Q464,IFERROR($E464*Q464/SUM($J464:$AB464)*(Eksplikatsioon!V465)/SUMPRODUCT($J464:$AB464,Eksplikatsioon!$O465:$AG465),"")),"")</f>
        <v/>
      </c>
      <c r="AK464" s="52" t="str">
        <f>IFERROR(IF($G464=Tabelid!$L$6,$E464*R464,IFERROR($E464*R464/SUM($J464:$AB464)*(Eksplikatsioon!W465)/SUMPRODUCT($J464:$AB464,Eksplikatsioon!$O465:$AG465),"")),"")</f>
        <v/>
      </c>
      <c r="AL464" s="52" t="str">
        <f>IFERROR(IF($G464=Tabelid!$L$6,$E464*S464,IFERROR($E464*S464/SUM($J464:$AB464)*(Eksplikatsioon!X465)/SUMPRODUCT($J464:$AB464,Eksplikatsioon!$O465:$AG465),"")),"")</f>
        <v/>
      </c>
      <c r="AM464" s="52" t="str">
        <f>IFERROR(IF($G464=Tabelid!$L$6,$E464*T464,IFERROR($E464*T464/SUM($J464:$AB464)*(Eksplikatsioon!Y465)/SUMPRODUCT($J464:$AB464,Eksplikatsioon!$O465:$AG465),"")),"")</f>
        <v/>
      </c>
      <c r="AN464" s="52" t="str">
        <f>IFERROR(IF($G464=Tabelid!$L$6,$E464*U464,IFERROR($E464*U464/SUM($J464:$AB464)*(Eksplikatsioon!Z465)/SUMPRODUCT($J464:$AB464,Eksplikatsioon!$O465:$AG465),"")),"")</f>
        <v/>
      </c>
      <c r="AO464" s="52" t="str">
        <f>IFERROR(IF($G464=Tabelid!$L$6,$E464*V464,IFERROR($E464*V464/SUM($J464:$AB464)*(Eksplikatsioon!AA465)/SUMPRODUCT($J464:$AB464,Eksplikatsioon!$O465:$AG465),"")),"")</f>
        <v/>
      </c>
      <c r="AP464" s="52" t="str">
        <f>IFERROR(IF($G464=Tabelid!$L$6,$E464*W464,IFERROR($E464*W464/SUM($J464:$AB464)*(Eksplikatsioon!AB465)/SUMPRODUCT($J464:$AB464,Eksplikatsioon!$O465:$AG465),"")),"")</f>
        <v/>
      </c>
      <c r="AQ464" s="52" t="str">
        <f>IFERROR(IF($G464=Tabelid!$L$6,$E464*X464,IFERROR($E464*X464/SUM($J464:$AB464)*(Eksplikatsioon!AC465)/SUMPRODUCT($J464:$AB464,Eksplikatsioon!$O465:$AG465),"")),"")</f>
        <v/>
      </c>
      <c r="AR464" s="52" t="str">
        <f>IFERROR(IF($G464=Tabelid!$L$6,$E464*Y464,IFERROR($E464*Y464/SUM($J464:$AB464)*(Eksplikatsioon!AD465)/SUMPRODUCT($J464:$AB464,Eksplikatsioon!$O465:$AG465),"")),"")</f>
        <v/>
      </c>
      <c r="AS464" s="52" t="str">
        <f>IFERROR(IF($G464=Tabelid!$L$6,$E464*Z464,IFERROR($E464*Z464/SUM($J464:$AB464)*(Eksplikatsioon!AE465)/SUMPRODUCT($J464:$AB464,Eksplikatsioon!$O465:$AG465),"")),"")</f>
        <v/>
      </c>
      <c r="AT464" s="52" t="str">
        <f>IFERROR(IF($G464=Tabelid!$L$6,$E464*AA464,IFERROR($E464*AA464/SUM($J464:$AB464)*(Eksplikatsioon!AF465)/SUMPRODUCT($J464:$AB464,Eksplikatsioon!$O465:$AG465),"")),"")</f>
        <v/>
      </c>
      <c r="AU464" s="52" t="str">
        <f>IFERROR(IF($G464=Tabelid!$L$6,$E464*AB464,IFERROR($E464*AB464/SUM($J464:$AB464)*(Eksplikatsioon!AG465)/SUMPRODUCT($J464:$AB464,Eksplikatsioon!$O465:$AG465),"")),"")</f>
        <v/>
      </c>
    </row>
    <row r="465" spans="1:47" x14ac:dyDescent="0.25">
      <c r="A465" s="38" t="str">
        <f>IF(Eksplikatsioon!A466=0,"",Eksplikatsioon!A466)</f>
        <v/>
      </c>
      <c r="B465" s="38" t="str">
        <f>IF(Eksplikatsioon!B466=0,"",Eksplikatsioon!B466)</f>
        <v/>
      </c>
      <c r="C465" s="38" t="str">
        <f>IF(Eksplikatsioon!C466=0,"",Eksplikatsioon!C466)</f>
        <v/>
      </c>
      <c r="D465" s="38" t="str">
        <f>IF(Eksplikatsioon!D466=0,"",Eksplikatsioon!D466)</f>
        <v/>
      </c>
      <c r="E465" s="38" t="str">
        <f>IF(Eksplikatsioon!F466=0,"",Eksplikatsioon!F466)</f>
        <v/>
      </c>
      <c r="F465" s="38" t="str">
        <f>IF(Eksplikatsioon!H466=0,"",Eksplikatsioon!H466)</f>
        <v/>
      </c>
      <c r="G465" s="38" t="str">
        <f>IF(Eksplikatsioon!J466=0,"",Eksplikatsioon!J466)</f>
        <v/>
      </c>
      <c r="H465" s="38" t="str">
        <f>IF(Eksplikatsioon!K466=0,"",Eksplikatsioon!K466)</f>
        <v/>
      </c>
      <c r="I465" s="38" t="str">
        <f>IF(Eksplikatsioon!L466=0,"",Eksplikatsioon!L466)</f>
        <v/>
      </c>
      <c r="J465" s="52"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52"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52"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52"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52"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52"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52"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52"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52"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52"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52"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52"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52"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52"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52"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52"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52"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52"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52"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52" t="str">
        <f>IFERROR(IF($G465=Tabelid!$L$6,$E465*J465,IFERROR($E465*J465/SUM($J465:$AB465)*(Eksplikatsioon!O466)/SUMPRODUCT($J465:$AB465,Eksplikatsioon!$O466:$AG466),"")),"")</f>
        <v/>
      </c>
      <c r="AD465" s="52" t="str">
        <f>IFERROR(IF($G465=Tabelid!$L$6,$E465*K465,IFERROR($E465*K465/SUM($J465:$AB465)*(Eksplikatsioon!P466)/SUMPRODUCT($J465:$AB465,Eksplikatsioon!$O466:$AG466),"")),"")</f>
        <v/>
      </c>
      <c r="AE465" s="52" t="str">
        <f>IFERROR(IF($G465=Tabelid!$L$6,$E465*L465,IFERROR($E465*L465/SUM($J465:$AB465)*(Eksplikatsioon!Q466)/SUMPRODUCT($J465:$AB465,Eksplikatsioon!$O466:$AG466),"")),"")</f>
        <v/>
      </c>
      <c r="AF465" s="52" t="str">
        <f>IFERROR(IF($G465=Tabelid!$L$6,$E465*M465,IFERROR($E465*M465/SUM($J465:$AB465)*(Eksplikatsioon!R466)/SUMPRODUCT($J465:$AB465,Eksplikatsioon!$O466:$AG466),"")),"")</f>
        <v/>
      </c>
      <c r="AG465" s="52" t="str">
        <f>IFERROR(IF($G465=Tabelid!$L$6,$E465*N465,IFERROR($E465*N465/SUM($J465:$AB465)*(Eksplikatsioon!S466)/SUMPRODUCT($J465:$AB465,Eksplikatsioon!$O466:$AG466),"")),"")</f>
        <v/>
      </c>
      <c r="AH465" s="52" t="str">
        <f>IFERROR(IF($G465=Tabelid!$L$6,$E465*O465,IFERROR($E465*O465/SUM($J465:$AB465)*(Eksplikatsioon!T466)/SUMPRODUCT($J465:$AB465,Eksplikatsioon!$O466:$AG466),"")),"")</f>
        <v/>
      </c>
      <c r="AI465" s="52" t="str">
        <f>IFERROR(IF($G465=Tabelid!$L$6,$E465*P465,IFERROR($E465*P465/SUM($J465:$AB465)*(Eksplikatsioon!U466)/SUMPRODUCT($J465:$AB465,Eksplikatsioon!$O466:$AG466),"")),"")</f>
        <v/>
      </c>
      <c r="AJ465" s="52" t="str">
        <f>IFERROR(IF($G465=Tabelid!$L$6,$E465*Q465,IFERROR($E465*Q465/SUM($J465:$AB465)*(Eksplikatsioon!V466)/SUMPRODUCT($J465:$AB465,Eksplikatsioon!$O466:$AG466),"")),"")</f>
        <v/>
      </c>
      <c r="AK465" s="52" t="str">
        <f>IFERROR(IF($G465=Tabelid!$L$6,$E465*R465,IFERROR($E465*R465/SUM($J465:$AB465)*(Eksplikatsioon!W466)/SUMPRODUCT($J465:$AB465,Eksplikatsioon!$O466:$AG466),"")),"")</f>
        <v/>
      </c>
      <c r="AL465" s="52" t="str">
        <f>IFERROR(IF($G465=Tabelid!$L$6,$E465*S465,IFERROR($E465*S465/SUM($J465:$AB465)*(Eksplikatsioon!X466)/SUMPRODUCT($J465:$AB465,Eksplikatsioon!$O466:$AG466),"")),"")</f>
        <v/>
      </c>
      <c r="AM465" s="52" t="str">
        <f>IFERROR(IF($G465=Tabelid!$L$6,$E465*T465,IFERROR($E465*T465/SUM($J465:$AB465)*(Eksplikatsioon!Y466)/SUMPRODUCT($J465:$AB465,Eksplikatsioon!$O466:$AG466),"")),"")</f>
        <v/>
      </c>
      <c r="AN465" s="52" t="str">
        <f>IFERROR(IF($G465=Tabelid!$L$6,$E465*U465,IFERROR($E465*U465/SUM($J465:$AB465)*(Eksplikatsioon!Z466)/SUMPRODUCT($J465:$AB465,Eksplikatsioon!$O466:$AG466),"")),"")</f>
        <v/>
      </c>
      <c r="AO465" s="52" t="str">
        <f>IFERROR(IF($G465=Tabelid!$L$6,$E465*V465,IFERROR($E465*V465/SUM($J465:$AB465)*(Eksplikatsioon!AA466)/SUMPRODUCT($J465:$AB465,Eksplikatsioon!$O466:$AG466),"")),"")</f>
        <v/>
      </c>
      <c r="AP465" s="52" t="str">
        <f>IFERROR(IF($G465=Tabelid!$L$6,$E465*W465,IFERROR($E465*W465/SUM($J465:$AB465)*(Eksplikatsioon!AB466)/SUMPRODUCT($J465:$AB465,Eksplikatsioon!$O466:$AG466),"")),"")</f>
        <v/>
      </c>
      <c r="AQ465" s="52" t="str">
        <f>IFERROR(IF($G465=Tabelid!$L$6,$E465*X465,IFERROR($E465*X465/SUM($J465:$AB465)*(Eksplikatsioon!AC466)/SUMPRODUCT($J465:$AB465,Eksplikatsioon!$O466:$AG466),"")),"")</f>
        <v/>
      </c>
      <c r="AR465" s="52" t="str">
        <f>IFERROR(IF($G465=Tabelid!$L$6,$E465*Y465,IFERROR($E465*Y465/SUM($J465:$AB465)*(Eksplikatsioon!AD466)/SUMPRODUCT($J465:$AB465,Eksplikatsioon!$O466:$AG466),"")),"")</f>
        <v/>
      </c>
      <c r="AS465" s="52" t="str">
        <f>IFERROR(IF($G465=Tabelid!$L$6,$E465*Z465,IFERROR($E465*Z465/SUM($J465:$AB465)*(Eksplikatsioon!AE466)/SUMPRODUCT($J465:$AB465,Eksplikatsioon!$O466:$AG466),"")),"")</f>
        <v/>
      </c>
      <c r="AT465" s="52" t="str">
        <f>IFERROR(IF($G465=Tabelid!$L$6,$E465*AA465,IFERROR($E465*AA465/SUM($J465:$AB465)*(Eksplikatsioon!AF466)/SUMPRODUCT($J465:$AB465,Eksplikatsioon!$O466:$AG466),"")),"")</f>
        <v/>
      </c>
      <c r="AU465" s="52" t="str">
        <f>IFERROR(IF($G465=Tabelid!$L$6,$E465*AB465,IFERROR($E465*AB465/SUM($J465:$AB465)*(Eksplikatsioon!AG466)/SUMPRODUCT($J465:$AB465,Eksplikatsioon!$O466:$AG466),"")),"")</f>
        <v/>
      </c>
    </row>
    <row r="466" spans="1:47" x14ac:dyDescent="0.25">
      <c r="A466" s="38" t="str">
        <f>IF(Eksplikatsioon!A467=0,"",Eksplikatsioon!A467)</f>
        <v/>
      </c>
      <c r="B466" s="38" t="str">
        <f>IF(Eksplikatsioon!B467=0,"",Eksplikatsioon!B467)</f>
        <v/>
      </c>
      <c r="C466" s="38" t="str">
        <f>IF(Eksplikatsioon!C467=0,"",Eksplikatsioon!C467)</f>
        <v/>
      </c>
      <c r="D466" s="38" t="str">
        <f>IF(Eksplikatsioon!D467=0,"",Eksplikatsioon!D467)</f>
        <v/>
      </c>
      <c r="E466" s="38" t="str">
        <f>IF(Eksplikatsioon!F467=0,"",Eksplikatsioon!F467)</f>
        <v/>
      </c>
      <c r="F466" s="38" t="str">
        <f>IF(Eksplikatsioon!H467=0,"",Eksplikatsioon!H467)</f>
        <v/>
      </c>
      <c r="G466" s="38" t="str">
        <f>IF(Eksplikatsioon!J467=0,"",Eksplikatsioon!J467)</f>
        <v/>
      </c>
      <c r="H466" s="38" t="str">
        <f>IF(Eksplikatsioon!K467=0,"",Eksplikatsioon!K467)</f>
        <v/>
      </c>
      <c r="I466" s="38" t="str">
        <f>IF(Eksplikatsioon!L467=0,"",Eksplikatsioon!L467)</f>
        <v/>
      </c>
      <c r="J466" s="52"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52"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52"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52"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52"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52"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52"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52"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52"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52"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52"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52"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52"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52"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52"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52"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52"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52"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52"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52" t="str">
        <f>IFERROR(IF($G466=Tabelid!$L$6,$E466*J466,IFERROR($E466*J466/SUM($J466:$AB466)*(Eksplikatsioon!O467)/SUMPRODUCT($J466:$AB466,Eksplikatsioon!$O467:$AG467),"")),"")</f>
        <v/>
      </c>
      <c r="AD466" s="52" t="str">
        <f>IFERROR(IF($G466=Tabelid!$L$6,$E466*K466,IFERROR($E466*K466/SUM($J466:$AB466)*(Eksplikatsioon!P467)/SUMPRODUCT($J466:$AB466,Eksplikatsioon!$O467:$AG467),"")),"")</f>
        <v/>
      </c>
      <c r="AE466" s="52" t="str">
        <f>IFERROR(IF($G466=Tabelid!$L$6,$E466*L466,IFERROR($E466*L466/SUM($J466:$AB466)*(Eksplikatsioon!Q467)/SUMPRODUCT($J466:$AB466,Eksplikatsioon!$O467:$AG467),"")),"")</f>
        <v/>
      </c>
      <c r="AF466" s="52" t="str">
        <f>IFERROR(IF($G466=Tabelid!$L$6,$E466*M466,IFERROR($E466*M466/SUM($J466:$AB466)*(Eksplikatsioon!R467)/SUMPRODUCT($J466:$AB466,Eksplikatsioon!$O467:$AG467),"")),"")</f>
        <v/>
      </c>
      <c r="AG466" s="52" t="str">
        <f>IFERROR(IF($G466=Tabelid!$L$6,$E466*N466,IFERROR($E466*N466/SUM($J466:$AB466)*(Eksplikatsioon!S467)/SUMPRODUCT($J466:$AB466,Eksplikatsioon!$O467:$AG467),"")),"")</f>
        <v/>
      </c>
      <c r="AH466" s="52" t="str">
        <f>IFERROR(IF($G466=Tabelid!$L$6,$E466*O466,IFERROR($E466*O466/SUM($J466:$AB466)*(Eksplikatsioon!T467)/SUMPRODUCT($J466:$AB466,Eksplikatsioon!$O467:$AG467),"")),"")</f>
        <v/>
      </c>
      <c r="AI466" s="52" t="str">
        <f>IFERROR(IF($G466=Tabelid!$L$6,$E466*P466,IFERROR($E466*P466/SUM($J466:$AB466)*(Eksplikatsioon!U467)/SUMPRODUCT($J466:$AB466,Eksplikatsioon!$O467:$AG467),"")),"")</f>
        <v/>
      </c>
      <c r="AJ466" s="52" t="str">
        <f>IFERROR(IF($G466=Tabelid!$L$6,$E466*Q466,IFERROR($E466*Q466/SUM($J466:$AB466)*(Eksplikatsioon!V467)/SUMPRODUCT($J466:$AB466,Eksplikatsioon!$O467:$AG467),"")),"")</f>
        <v/>
      </c>
      <c r="AK466" s="52" t="str">
        <f>IFERROR(IF($G466=Tabelid!$L$6,$E466*R466,IFERROR($E466*R466/SUM($J466:$AB466)*(Eksplikatsioon!W467)/SUMPRODUCT($J466:$AB466,Eksplikatsioon!$O467:$AG467),"")),"")</f>
        <v/>
      </c>
      <c r="AL466" s="52" t="str">
        <f>IFERROR(IF($G466=Tabelid!$L$6,$E466*S466,IFERROR($E466*S466/SUM($J466:$AB466)*(Eksplikatsioon!X467)/SUMPRODUCT($J466:$AB466,Eksplikatsioon!$O467:$AG467),"")),"")</f>
        <v/>
      </c>
      <c r="AM466" s="52" t="str">
        <f>IFERROR(IF($G466=Tabelid!$L$6,$E466*T466,IFERROR($E466*T466/SUM($J466:$AB466)*(Eksplikatsioon!Y467)/SUMPRODUCT($J466:$AB466,Eksplikatsioon!$O467:$AG467),"")),"")</f>
        <v/>
      </c>
      <c r="AN466" s="52" t="str">
        <f>IFERROR(IF($G466=Tabelid!$L$6,$E466*U466,IFERROR($E466*U466/SUM($J466:$AB466)*(Eksplikatsioon!Z467)/SUMPRODUCT($J466:$AB466,Eksplikatsioon!$O467:$AG467),"")),"")</f>
        <v/>
      </c>
      <c r="AO466" s="52" t="str">
        <f>IFERROR(IF($G466=Tabelid!$L$6,$E466*V466,IFERROR($E466*V466/SUM($J466:$AB466)*(Eksplikatsioon!AA467)/SUMPRODUCT($J466:$AB466,Eksplikatsioon!$O467:$AG467),"")),"")</f>
        <v/>
      </c>
      <c r="AP466" s="52" t="str">
        <f>IFERROR(IF($G466=Tabelid!$L$6,$E466*W466,IFERROR($E466*W466/SUM($J466:$AB466)*(Eksplikatsioon!AB467)/SUMPRODUCT($J466:$AB466,Eksplikatsioon!$O467:$AG467),"")),"")</f>
        <v/>
      </c>
      <c r="AQ466" s="52" t="str">
        <f>IFERROR(IF($G466=Tabelid!$L$6,$E466*X466,IFERROR($E466*X466/SUM($J466:$AB466)*(Eksplikatsioon!AC467)/SUMPRODUCT($J466:$AB466,Eksplikatsioon!$O467:$AG467),"")),"")</f>
        <v/>
      </c>
      <c r="AR466" s="52" t="str">
        <f>IFERROR(IF($G466=Tabelid!$L$6,$E466*Y466,IFERROR($E466*Y466/SUM($J466:$AB466)*(Eksplikatsioon!AD467)/SUMPRODUCT($J466:$AB466,Eksplikatsioon!$O467:$AG467),"")),"")</f>
        <v/>
      </c>
      <c r="AS466" s="52" t="str">
        <f>IFERROR(IF($G466=Tabelid!$L$6,$E466*Z466,IFERROR($E466*Z466/SUM($J466:$AB466)*(Eksplikatsioon!AE467)/SUMPRODUCT($J466:$AB466,Eksplikatsioon!$O467:$AG467),"")),"")</f>
        <v/>
      </c>
      <c r="AT466" s="52" t="str">
        <f>IFERROR(IF($G466=Tabelid!$L$6,$E466*AA466,IFERROR($E466*AA466/SUM($J466:$AB466)*(Eksplikatsioon!AF467)/SUMPRODUCT($J466:$AB466,Eksplikatsioon!$O467:$AG467),"")),"")</f>
        <v/>
      </c>
      <c r="AU466" s="52" t="str">
        <f>IFERROR(IF($G466=Tabelid!$L$6,$E466*AB466,IFERROR($E466*AB466/SUM($J466:$AB466)*(Eksplikatsioon!AG467)/SUMPRODUCT($J466:$AB466,Eksplikatsioon!$O467:$AG467),"")),"")</f>
        <v/>
      </c>
    </row>
    <row r="467" spans="1:47" x14ac:dyDescent="0.25">
      <c r="A467" s="38" t="str">
        <f>IF(Eksplikatsioon!A468=0,"",Eksplikatsioon!A468)</f>
        <v/>
      </c>
      <c r="B467" s="38" t="str">
        <f>IF(Eksplikatsioon!B468=0,"",Eksplikatsioon!B468)</f>
        <v/>
      </c>
      <c r="C467" s="38" t="str">
        <f>IF(Eksplikatsioon!C468=0,"",Eksplikatsioon!C468)</f>
        <v/>
      </c>
      <c r="D467" s="38" t="str">
        <f>IF(Eksplikatsioon!D468=0,"",Eksplikatsioon!D468)</f>
        <v/>
      </c>
      <c r="E467" s="38" t="str">
        <f>IF(Eksplikatsioon!F468=0,"",Eksplikatsioon!F468)</f>
        <v/>
      </c>
      <c r="F467" s="38" t="str">
        <f>IF(Eksplikatsioon!H468=0,"",Eksplikatsioon!H468)</f>
        <v/>
      </c>
      <c r="G467" s="38" t="str">
        <f>IF(Eksplikatsioon!J468=0,"",Eksplikatsioon!J468)</f>
        <v/>
      </c>
      <c r="H467" s="38" t="str">
        <f>IF(Eksplikatsioon!K468=0,"",Eksplikatsioon!K468)</f>
        <v/>
      </c>
      <c r="I467" s="38" t="str">
        <f>IF(Eksplikatsioon!L468=0,"",Eksplikatsioon!L468)</f>
        <v/>
      </c>
      <c r="J467" s="52"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52"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52"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52"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52"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52"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52"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52"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52"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52"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52"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52"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52"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52"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52"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52"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52"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52"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52"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52" t="str">
        <f>IFERROR(IF($G467=Tabelid!$L$6,$E467*J467,IFERROR($E467*J467/SUM($J467:$AB467)*(Eksplikatsioon!O468)/SUMPRODUCT($J467:$AB467,Eksplikatsioon!$O468:$AG468),"")),"")</f>
        <v/>
      </c>
      <c r="AD467" s="52" t="str">
        <f>IFERROR(IF($G467=Tabelid!$L$6,$E467*K467,IFERROR($E467*K467/SUM($J467:$AB467)*(Eksplikatsioon!P468)/SUMPRODUCT($J467:$AB467,Eksplikatsioon!$O468:$AG468),"")),"")</f>
        <v/>
      </c>
      <c r="AE467" s="52" t="str">
        <f>IFERROR(IF($G467=Tabelid!$L$6,$E467*L467,IFERROR($E467*L467/SUM($J467:$AB467)*(Eksplikatsioon!Q468)/SUMPRODUCT($J467:$AB467,Eksplikatsioon!$O468:$AG468),"")),"")</f>
        <v/>
      </c>
      <c r="AF467" s="52" t="str">
        <f>IFERROR(IF($G467=Tabelid!$L$6,$E467*M467,IFERROR($E467*M467/SUM($J467:$AB467)*(Eksplikatsioon!R468)/SUMPRODUCT($J467:$AB467,Eksplikatsioon!$O468:$AG468),"")),"")</f>
        <v/>
      </c>
      <c r="AG467" s="52" t="str">
        <f>IFERROR(IF($G467=Tabelid!$L$6,$E467*N467,IFERROR($E467*N467/SUM($J467:$AB467)*(Eksplikatsioon!S468)/SUMPRODUCT($J467:$AB467,Eksplikatsioon!$O468:$AG468),"")),"")</f>
        <v/>
      </c>
      <c r="AH467" s="52" t="str">
        <f>IFERROR(IF($G467=Tabelid!$L$6,$E467*O467,IFERROR($E467*O467/SUM($J467:$AB467)*(Eksplikatsioon!T468)/SUMPRODUCT($J467:$AB467,Eksplikatsioon!$O468:$AG468),"")),"")</f>
        <v/>
      </c>
      <c r="AI467" s="52" t="str">
        <f>IFERROR(IF($G467=Tabelid!$L$6,$E467*P467,IFERROR($E467*P467/SUM($J467:$AB467)*(Eksplikatsioon!U468)/SUMPRODUCT($J467:$AB467,Eksplikatsioon!$O468:$AG468),"")),"")</f>
        <v/>
      </c>
      <c r="AJ467" s="52" t="str">
        <f>IFERROR(IF($G467=Tabelid!$L$6,$E467*Q467,IFERROR($E467*Q467/SUM($J467:$AB467)*(Eksplikatsioon!V468)/SUMPRODUCT($J467:$AB467,Eksplikatsioon!$O468:$AG468),"")),"")</f>
        <v/>
      </c>
      <c r="AK467" s="52" t="str">
        <f>IFERROR(IF($G467=Tabelid!$L$6,$E467*R467,IFERROR($E467*R467/SUM($J467:$AB467)*(Eksplikatsioon!W468)/SUMPRODUCT($J467:$AB467,Eksplikatsioon!$O468:$AG468),"")),"")</f>
        <v/>
      </c>
      <c r="AL467" s="52" t="str">
        <f>IFERROR(IF($G467=Tabelid!$L$6,$E467*S467,IFERROR($E467*S467/SUM($J467:$AB467)*(Eksplikatsioon!X468)/SUMPRODUCT($J467:$AB467,Eksplikatsioon!$O468:$AG468),"")),"")</f>
        <v/>
      </c>
      <c r="AM467" s="52" t="str">
        <f>IFERROR(IF($G467=Tabelid!$L$6,$E467*T467,IFERROR($E467*T467/SUM($J467:$AB467)*(Eksplikatsioon!Y468)/SUMPRODUCT($J467:$AB467,Eksplikatsioon!$O468:$AG468),"")),"")</f>
        <v/>
      </c>
      <c r="AN467" s="52" t="str">
        <f>IFERROR(IF($G467=Tabelid!$L$6,$E467*U467,IFERROR($E467*U467/SUM($J467:$AB467)*(Eksplikatsioon!Z468)/SUMPRODUCT($J467:$AB467,Eksplikatsioon!$O468:$AG468),"")),"")</f>
        <v/>
      </c>
      <c r="AO467" s="52" t="str">
        <f>IFERROR(IF($G467=Tabelid!$L$6,$E467*V467,IFERROR($E467*V467/SUM($J467:$AB467)*(Eksplikatsioon!AA468)/SUMPRODUCT($J467:$AB467,Eksplikatsioon!$O468:$AG468),"")),"")</f>
        <v/>
      </c>
      <c r="AP467" s="52" t="str">
        <f>IFERROR(IF($G467=Tabelid!$L$6,$E467*W467,IFERROR($E467*W467/SUM($J467:$AB467)*(Eksplikatsioon!AB468)/SUMPRODUCT($J467:$AB467,Eksplikatsioon!$O468:$AG468),"")),"")</f>
        <v/>
      </c>
      <c r="AQ467" s="52" t="str">
        <f>IFERROR(IF($G467=Tabelid!$L$6,$E467*X467,IFERROR($E467*X467/SUM($J467:$AB467)*(Eksplikatsioon!AC468)/SUMPRODUCT($J467:$AB467,Eksplikatsioon!$O468:$AG468),"")),"")</f>
        <v/>
      </c>
      <c r="AR467" s="52" t="str">
        <f>IFERROR(IF($G467=Tabelid!$L$6,$E467*Y467,IFERROR($E467*Y467/SUM($J467:$AB467)*(Eksplikatsioon!AD468)/SUMPRODUCT($J467:$AB467,Eksplikatsioon!$O468:$AG468),"")),"")</f>
        <v/>
      </c>
      <c r="AS467" s="52" t="str">
        <f>IFERROR(IF($G467=Tabelid!$L$6,$E467*Z467,IFERROR($E467*Z467/SUM($J467:$AB467)*(Eksplikatsioon!AE468)/SUMPRODUCT($J467:$AB467,Eksplikatsioon!$O468:$AG468),"")),"")</f>
        <v/>
      </c>
      <c r="AT467" s="52" t="str">
        <f>IFERROR(IF($G467=Tabelid!$L$6,$E467*AA467,IFERROR($E467*AA467/SUM($J467:$AB467)*(Eksplikatsioon!AF468)/SUMPRODUCT($J467:$AB467,Eksplikatsioon!$O468:$AG468),"")),"")</f>
        <v/>
      </c>
      <c r="AU467" s="52" t="str">
        <f>IFERROR(IF($G467=Tabelid!$L$6,$E467*AB467,IFERROR($E467*AB467/SUM($J467:$AB467)*(Eksplikatsioon!AG468)/SUMPRODUCT($J467:$AB467,Eksplikatsioon!$O468:$AG468),"")),"")</f>
        <v/>
      </c>
    </row>
    <row r="468" spans="1:47" x14ac:dyDescent="0.25">
      <c r="A468" s="38" t="str">
        <f>IF(Eksplikatsioon!A469=0,"",Eksplikatsioon!A469)</f>
        <v/>
      </c>
      <c r="B468" s="38" t="str">
        <f>IF(Eksplikatsioon!B469=0,"",Eksplikatsioon!B469)</f>
        <v/>
      </c>
      <c r="C468" s="38" t="str">
        <f>IF(Eksplikatsioon!C469=0,"",Eksplikatsioon!C469)</f>
        <v/>
      </c>
      <c r="D468" s="38" t="str">
        <f>IF(Eksplikatsioon!D469=0,"",Eksplikatsioon!D469)</f>
        <v/>
      </c>
      <c r="E468" s="38" t="str">
        <f>IF(Eksplikatsioon!F469=0,"",Eksplikatsioon!F469)</f>
        <v/>
      </c>
      <c r="F468" s="38" t="str">
        <f>IF(Eksplikatsioon!H469=0,"",Eksplikatsioon!H469)</f>
        <v/>
      </c>
      <c r="G468" s="38" t="str">
        <f>IF(Eksplikatsioon!J469=0,"",Eksplikatsioon!J469)</f>
        <v/>
      </c>
      <c r="H468" s="38" t="str">
        <f>IF(Eksplikatsioon!K469=0,"",Eksplikatsioon!K469)</f>
        <v/>
      </c>
      <c r="I468" s="38" t="str">
        <f>IF(Eksplikatsioon!L469=0,"",Eksplikatsioon!L469)</f>
        <v/>
      </c>
      <c r="J468" s="52"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52"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52"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52"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52"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52"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52"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52"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52"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52"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52"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52"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52"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52"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52"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52"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52"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52"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52"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52" t="str">
        <f>IFERROR(IF($G468=Tabelid!$L$6,$E468*J468,IFERROR($E468*J468/SUM($J468:$AB468)*(Eksplikatsioon!O469)/SUMPRODUCT($J468:$AB468,Eksplikatsioon!$O469:$AG469),"")),"")</f>
        <v/>
      </c>
      <c r="AD468" s="52" t="str">
        <f>IFERROR(IF($G468=Tabelid!$L$6,$E468*K468,IFERROR($E468*K468/SUM($J468:$AB468)*(Eksplikatsioon!P469)/SUMPRODUCT($J468:$AB468,Eksplikatsioon!$O469:$AG469),"")),"")</f>
        <v/>
      </c>
      <c r="AE468" s="52" t="str">
        <f>IFERROR(IF($G468=Tabelid!$L$6,$E468*L468,IFERROR($E468*L468/SUM($J468:$AB468)*(Eksplikatsioon!Q469)/SUMPRODUCT($J468:$AB468,Eksplikatsioon!$O469:$AG469),"")),"")</f>
        <v/>
      </c>
      <c r="AF468" s="52" t="str">
        <f>IFERROR(IF($G468=Tabelid!$L$6,$E468*M468,IFERROR($E468*M468/SUM($J468:$AB468)*(Eksplikatsioon!R469)/SUMPRODUCT($J468:$AB468,Eksplikatsioon!$O469:$AG469),"")),"")</f>
        <v/>
      </c>
      <c r="AG468" s="52" t="str">
        <f>IFERROR(IF($G468=Tabelid!$L$6,$E468*N468,IFERROR($E468*N468/SUM($J468:$AB468)*(Eksplikatsioon!S469)/SUMPRODUCT($J468:$AB468,Eksplikatsioon!$O469:$AG469),"")),"")</f>
        <v/>
      </c>
      <c r="AH468" s="52" t="str">
        <f>IFERROR(IF($G468=Tabelid!$L$6,$E468*O468,IFERROR($E468*O468/SUM($J468:$AB468)*(Eksplikatsioon!T469)/SUMPRODUCT($J468:$AB468,Eksplikatsioon!$O469:$AG469),"")),"")</f>
        <v/>
      </c>
      <c r="AI468" s="52" t="str">
        <f>IFERROR(IF($G468=Tabelid!$L$6,$E468*P468,IFERROR($E468*P468/SUM($J468:$AB468)*(Eksplikatsioon!U469)/SUMPRODUCT($J468:$AB468,Eksplikatsioon!$O469:$AG469),"")),"")</f>
        <v/>
      </c>
      <c r="AJ468" s="52" t="str">
        <f>IFERROR(IF($G468=Tabelid!$L$6,$E468*Q468,IFERROR($E468*Q468/SUM($J468:$AB468)*(Eksplikatsioon!V469)/SUMPRODUCT($J468:$AB468,Eksplikatsioon!$O469:$AG469),"")),"")</f>
        <v/>
      </c>
      <c r="AK468" s="52" t="str">
        <f>IFERROR(IF($G468=Tabelid!$L$6,$E468*R468,IFERROR($E468*R468/SUM($J468:$AB468)*(Eksplikatsioon!W469)/SUMPRODUCT($J468:$AB468,Eksplikatsioon!$O469:$AG469),"")),"")</f>
        <v/>
      </c>
      <c r="AL468" s="52" t="str">
        <f>IFERROR(IF($G468=Tabelid!$L$6,$E468*S468,IFERROR($E468*S468/SUM($J468:$AB468)*(Eksplikatsioon!X469)/SUMPRODUCT($J468:$AB468,Eksplikatsioon!$O469:$AG469),"")),"")</f>
        <v/>
      </c>
      <c r="AM468" s="52" t="str">
        <f>IFERROR(IF($G468=Tabelid!$L$6,$E468*T468,IFERROR($E468*T468/SUM($J468:$AB468)*(Eksplikatsioon!Y469)/SUMPRODUCT($J468:$AB468,Eksplikatsioon!$O469:$AG469),"")),"")</f>
        <v/>
      </c>
      <c r="AN468" s="52" t="str">
        <f>IFERROR(IF($G468=Tabelid!$L$6,$E468*U468,IFERROR($E468*U468/SUM($J468:$AB468)*(Eksplikatsioon!Z469)/SUMPRODUCT($J468:$AB468,Eksplikatsioon!$O469:$AG469),"")),"")</f>
        <v/>
      </c>
      <c r="AO468" s="52" t="str">
        <f>IFERROR(IF($G468=Tabelid!$L$6,$E468*V468,IFERROR($E468*V468/SUM($J468:$AB468)*(Eksplikatsioon!AA469)/SUMPRODUCT($J468:$AB468,Eksplikatsioon!$O469:$AG469),"")),"")</f>
        <v/>
      </c>
      <c r="AP468" s="52" t="str">
        <f>IFERROR(IF($G468=Tabelid!$L$6,$E468*W468,IFERROR($E468*W468/SUM($J468:$AB468)*(Eksplikatsioon!AB469)/SUMPRODUCT($J468:$AB468,Eksplikatsioon!$O469:$AG469),"")),"")</f>
        <v/>
      </c>
      <c r="AQ468" s="52" t="str">
        <f>IFERROR(IF($G468=Tabelid!$L$6,$E468*X468,IFERROR($E468*X468/SUM($J468:$AB468)*(Eksplikatsioon!AC469)/SUMPRODUCT($J468:$AB468,Eksplikatsioon!$O469:$AG469),"")),"")</f>
        <v/>
      </c>
      <c r="AR468" s="52" t="str">
        <f>IFERROR(IF($G468=Tabelid!$L$6,$E468*Y468,IFERROR($E468*Y468/SUM($J468:$AB468)*(Eksplikatsioon!AD469)/SUMPRODUCT($J468:$AB468,Eksplikatsioon!$O469:$AG469),"")),"")</f>
        <v/>
      </c>
      <c r="AS468" s="52" t="str">
        <f>IFERROR(IF($G468=Tabelid!$L$6,$E468*Z468,IFERROR($E468*Z468/SUM($J468:$AB468)*(Eksplikatsioon!AE469)/SUMPRODUCT($J468:$AB468,Eksplikatsioon!$O469:$AG469),"")),"")</f>
        <v/>
      </c>
      <c r="AT468" s="52" t="str">
        <f>IFERROR(IF($G468=Tabelid!$L$6,$E468*AA468,IFERROR($E468*AA468/SUM($J468:$AB468)*(Eksplikatsioon!AF469)/SUMPRODUCT($J468:$AB468,Eksplikatsioon!$O469:$AG469),"")),"")</f>
        <v/>
      </c>
      <c r="AU468" s="52" t="str">
        <f>IFERROR(IF($G468=Tabelid!$L$6,$E468*AB468,IFERROR($E468*AB468/SUM($J468:$AB468)*(Eksplikatsioon!AG469)/SUMPRODUCT($J468:$AB468,Eksplikatsioon!$O469:$AG469),"")),"")</f>
        <v/>
      </c>
    </row>
    <row r="469" spans="1:47" x14ac:dyDescent="0.25">
      <c r="A469" s="38" t="str">
        <f>IF(Eksplikatsioon!A470=0,"",Eksplikatsioon!A470)</f>
        <v/>
      </c>
      <c r="B469" s="38" t="str">
        <f>IF(Eksplikatsioon!B470=0,"",Eksplikatsioon!B470)</f>
        <v/>
      </c>
      <c r="C469" s="38" t="str">
        <f>IF(Eksplikatsioon!C470=0,"",Eksplikatsioon!C470)</f>
        <v/>
      </c>
      <c r="D469" s="38" t="str">
        <f>IF(Eksplikatsioon!D470=0,"",Eksplikatsioon!D470)</f>
        <v/>
      </c>
      <c r="E469" s="38" t="str">
        <f>IF(Eksplikatsioon!F470=0,"",Eksplikatsioon!F470)</f>
        <v/>
      </c>
      <c r="F469" s="38" t="str">
        <f>IF(Eksplikatsioon!H470=0,"",Eksplikatsioon!H470)</f>
        <v/>
      </c>
      <c r="G469" s="38" t="str">
        <f>IF(Eksplikatsioon!J470=0,"",Eksplikatsioon!J470)</f>
        <v/>
      </c>
      <c r="H469" s="38" t="str">
        <f>IF(Eksplikatsioon!K470=0,"",Eksplikatsioon!K470)</f>
        <v/>
      </c>
      <c r="I469" s="38" t="str">
        <f>IF(Eksplikatsioon!L470=0,"",Eksplikatsioon!L470)</f>
        <v/>
      </c>
      <c r="J469" s="52"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52"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52"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52"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52"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52"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52"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52"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52"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52"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52"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52"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52"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52"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52"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52"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52"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52"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52"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52" t="str">
        <f>IFERROR(IF($G469=Tabelid!$L$6,$E469*J469,IFERROR($E469*J469/SUM($J469:$AB469)*(Eksplikatsioon!O470)/SUMPRODUCT($J469:$AB469,Eksplikatsioon!$O470:$AG470),"")),"")</f>
        <v/>
      </c>
      <c r="AD469" s="52" t="str">
        <f>IFERROR(IF($G469=Tabelid!$L$6,$E469*K469,IFERROR($E469*K469/SUM($J469:$AB469)*(Eksplikatsioon!P470)/SUMPRODUCT($J469:$AB469,Eksplikatsioon!$O470:$AG470),"")),"")</f>
        <v/>
      </c>
      <c r="AE469" s="52" t="str">
        <f>IFERROR(IF($G469=Tabelid!$L$6,$E469*L469,IFERROR($E469*L469/SUM($J469:$AB469)*(Eksplikatsioon!Q470)/SUMPRODUCT($J469:$AB469,Eksplikatsioon!$O470:$AG470),"")),"")</f>
        <v/>
      </c>
      <c r="AF469" s="52" t="str">
        <f>IFERROR(IF($G469=Tabelid!$L$6,$E469*M469,IFERROR($E469*M469/SUM($J469:$AB469)*(Eksplikatsioon!R470)/SUMPRODUCT($J469:$AB469,Eksplikatsioon!$O470:$AG470),"")),"")</f>
        <v/>
      </c>
      <c r="AG469" s="52" t="str">
        <f>IFERROR(IF($G469=Tabelid!$L$6,$E469*N469,IFERROR($E469*N469/SUM($J469:$AB469)*(Eksplikatsioon!S470)/SUMPRODUCT($J469:$AB469,Eksplikatsioon!$O470:$AG470),"")),"")</f>
        <v/>
      </c>
      <c r="AH469" s="52" t="str">
        <f>IFERROR(IF($G469=Tabelid!$L$6,$E469*O469,IFERROR($E469*O469/SUM($J469:$AB469)*(Eksplikatsioon!T470)/SUMPRODUCT($J469:$AB469,Eksplikatsioon!$O470:$AG470),"")),"")</f>
        <v/>
      </c>
      <c r="AI469" s="52" t="str">
        <f>IFERROR(IF($G469=Tabelid!$L$6,$E469*P469,IFERROR($E469*P469/SUM($J469:$AB469)*(Eksplikatsioon!U470)/SUMPRODUCT($J469:$AB469,Eksplikatsioon!$O470:$AG470),"")),"")</f>
        <v/>
      </c>
      <c r="AJ469" s="52" t="str">
        <f>IFERROR(IF($G469=Tabelid!$L$6,$E469*Q469,IFERROR($E469*Q469/SUM($J469:$AB469)*(Eksplikatsioon!V470)/SUMPRODUCT($J469:$AB469,Eksplikatsioon!$O470:$AG470),"")),"")</f>
        <v/>
      </c>
      <c r="AK469" s="52" t="str">
        <f>IFERROR(IF($G469=Tabelid!$L$6,$E469*R469,IFERROR($E469*R469/SUM($J469:$AB469)*(Eksplikatsioon!W470)/SUMPRODUCT($J469:$AB469,Eksplikatsioon!$O470:$AG470),"")),"")</f>
        <v/>
      </c>
      <c r="AL469" s="52" t="str">
        <f>IFERROR(IF($G469=Tabelid!$L$6,$E469*S469,IFERROR($E469*S469/SUM($J469:$AB469)*(Eksplikatsioon!X470)/SUMPRODUCT($J469:$AB469,Eksplikatsioon!$O470:$AG470),"")),"")</f>
        <v/>
      </c>
      <c r="AM469" s="52" t="str">
        <f>IFERROR(IF($G469=Tabelid!$L$6,$E469*T469,IFERROR($E469*T469/SUM($J469:$AB469)*(Eksplikatsioon!Y470)/SUMPRODUCT($J469:$AB469,Eksplikatsioon!$O470:$AG470),"")),"")</f>
        <v/>
      </c>
      <c r="AN469" s="52" t="str">
        <f>IFERROR(IF($G469=Tabelid!$L$6,$E469*U469,IFERROR($E469*U469/SUM($J469:$AB469)*(Eksplikatsioon!Z470)/SUMPRODUCT($J469:$AB469,Eksplikatsioon!$O470:$AG470),"")),"")</f>
        <v/>
      </c>
      <c r="AO469" s="52" t="str">
        <f>IFERROR(IF($G469=Tabelid!$L$6,$E469*V469,IFERROR($E469*V469/SUM($J469:$AB469)*(Eksplikatsioon!AA470)/SUMPRODUCT($J469:$AB469,Eksplikatsioon!$O470:$AG470),"")),"")</f>
        <v/>
      </c>
      <c r="AP469" s="52" t="str">
        <f>IFERROR(IF($G469=Tabelid!$L$6,$E469*W469,IFERROR($E469*W469/SUM($J469:$AB469)*(Eksplikatsioon!AB470)/SUMPRODUCT($J469:$AB469,Eksplikatsioon!$O470:$AG470),"")),"")</f>
        <v/>
      </c>
      <c r="AQ469" s="52" t="str">
        <f>IFERROR(IF($G469=Tabelid!$L$6,$E469*X469,IFERROR($E469*X469/SUM($J469:$AB469)*(Eksplikatsioon!AC470)/SUMPRODUCT($J469:$AB469,Eksplikatsioon!$O470:$AG470),"")),"")</f>
        <v/>
      </c>
      <c r="AR469" s="52" t="str">
        <f>IFERROR(IF($G469=Tabelid!$L$6,$E469*Y469,IFERROR($E469*Y469/SUM($J469:$AB469)*(Eksplikatsioon!AD470)/SUMPRODUCT($J469:$AB469,Eksplikatsioon!$O470:$AG470),"")),"")</f>
        <v/>
      </c>
      <c r="AS469" s="52" t="str">
        <f>IFERROR(IF($G469=Tabelid!$L$6,$E469*Z469,IFERROR($E469*Z469/SUM($J469:$AB469)*(Eksplikatsioon!AE470)/SUMPRODUCT($J469:$AB469,Eksplikatsioon!$O470:$AG470),"")),"")</f>
        <v/>
      </c>
      <c r="AT469" s="52" t="str">
        <f>IFERROR(IF($G469=Tabelid!$L$6,$E469*AA469,IFERROR($E469*AA469/SUM($J469:$AB469)*(Eksplikatsioon!AF470)/SUMPRODUCT($J469:$AB469,Eksplikatsioon!$O470:$AG470),"")),"")</f>
        <v/>
      </c>
      <c r="AU469" s="52" t="str">
        <f>IFERROR(IF($G469=Tabelid!$L$6,$E469*AB469,IFERROR($E469*AB469/SUM($J469:$AB469)*(Eksplikatsioon!AG470)/SUMPRODUCT($J469:$AB469,Eksplikatsioon!$O470:$AG470),"")),"")</f>
        <v/>
      </c>
    </row>
    <row r="470" spans="1:47" x14ac:dyDescent="0.25">
      <c r="A470" s="38" t="str">
        <f>IF(Eksplikatsioon!A471=0,"",Eksplikatsioon!A471)</f>
        <v/>
      </c>
      <c r="B470" s="38" t="str">
        <f>IF(Eksplikatsioon!B471=0,"",Eksplikatsioon!B471)</f>
        <v/>
      </c>
      <c r="C470" s="38" t="str">
        <f>IF(Eksplikatsioon!C471=0,"",Eksplikatsioon!C471)</f>
        <v/>
      </c>
      <c r="D470" s="38" t="str">
        <f>IF(Eksplikatsioon!D471=0,"",Eksplikatsioon!D471)</f>
        <v/>
      </c>
      <c r="E470" s="38" t="str">
        <f>IF(Eksplikatsioon!F471=0,"",Eksplikatsioon!F471)</f>
        <v/>
      </c>
      <c r="F470" s="38" t="str">
        <f>IF(Eksplikatsioon!H471=0,"",Eksplikatsioon!H471)</f>
        <v/>
      </c>
      <c r="G470" s="38" t="str">
        <f>IF(Eksplikatsioon!J471=0,"",Eksplikatsioon!J471)</f>
        <v/>
      </c>
      <c r="H470" s="38" t="str">
        <f>IF(Eksplikatsioon!K471=0,"",Eksplikatsioon!K471)</f>
        <v/>
      </c>
      <c r="I470" s="38" t="str">
        <f>IF(Eksplikatsioon!L471=0,"",Eksplikatsioon!L471)</f>
        <v/>
      </c>
      <c r="J470" s="52"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52"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52"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52"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52"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52"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52"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52"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52"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52"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52"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52"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52"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52"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52"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52"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52"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52"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52"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52" t="str">
        <f>IFERROR(IF($G470=Tabelid!$L$6,$E470*J470,IFERROR($E470*J470/SUM($J470:$AB470)*(Eksplikatsioon!O471)/SUMPRODUCT($J470:$AB470,Eksplikatsioon!$O471:$AG471),"")),"")</f>
        <v/>
      </c>
      <c r="AD470" s="52" t="str">
        <f>IFERROR(IF($G470=Tabelid!$L$6,$E470*K470,IFERROR($E470*K470/SUM($J470:$AB470)*(Eksplikatsioon!P471)/SUMPRODUCT($J470:$AB470,Eksplikatsioon!$O471:$AG471),"")),"")</f>
        <v/>
      </c>
      <c r="AE470" s="52" t="str">
        <f>IFERROR(IF($G470=Tabelid!$L$6,$E470*L470,IFERROR($E470*L470/SUM($J470:$AB470)*(Eksplikatsioon!Q471)/SUMPRODUCT($J470:$AB470,Eksplikatsioon!$O471:$AG471),"")),"")</f>
        <v/>
      </c>
      <c r="AF470" s="52" t="str">
        <f>IFERROR(IF($G470=Tabelid!$L$6,$E470*M470,IFERROR($E470*M470/SUM($J470:$AB470)*(Eksplikatsioon!R471)/SUMPRODUCT($J470:$AB470,Eksplikatsioon!$O471:$AG471),"")),"")</f>
        <v/>
      </c>
      <c r="AG470" s="52" t="str">
        <f>IFERROR(IF($G470=Tabelid!$L$6,$E470*N470,IFERROR($E470*N470/SUM($J470:$AB470)*(Eksplikatsioon!S471)/SUMPRODUCT($J470:$AB470,Eksplikatsioon!$O471:$AG471),"")),"")</f>
        <v/>
      </c>
      <c r="AH470" s="52" t="str">
        <f>IFERROR(IF($G470=Tabelid!$L$6,$E470*O470,IFERROR($E470*O470/SUM($J470:$AB470)*(Eksplikatsioon!T471)/SUMPRODUCT($J470:$AB470,Eksplikatsioon!$O471:$AG471),"")),"")</f>
        <v/>
      </c>
      <c r="AI470" s="52" t="str">
        <f>IFERROR(IF($G470=Tabelid!$L$6,$E470*P470,IFERROR($E470*P470/SUM($J470:$AB470)*(Eksplikatsioon!U471)/SUMPRODUCT($J470:$AB470,Eksplikatsioon!$O471:$AG471),"")),"")</f>
        <v/>
      </c>
      <c r="AJ470" s="52" t="str">
        <f>IFERROR(IF($G470=Tabelid!$L$6,$E470*Q470,IFERROR($E470*Q470/SUM($J470:$AB470)*(Eksplikatsioon!V471)/SUMPRODUCT($J470:$AB470,Eksplikatsioon!$O471:$AG471),"")),"")</f>
        <v/>
      </c>
      <c r="AK470" s="52" t="str">
        <f>IFERROR(IF($G470=Tabelid!$L$6,$E470*R470,IFERROR($E470*R470/SUM($J470:$AB470)*(Eksplikatsioon!W471)/SUMPRODUCT($J470:$AB470,Eksplikatsioon!$O471:$AG471),"")),"")</f>
        <v/>
      </c>
      <c r="AL470" s="52" t="str">
        <f>IFERROR(IF($G470=Tabelid!$L$6,$E470*S470,IFERROR($E470*S470/SUM($J470:$AB470)*(Eksplikatsioon!X471)/SUMPRODUCT($J470:$AB470,Eksplikatsioon!$O471:$AG471),"")),"")</f>
        <v/>
      </c>
      <c r="AM470" s="52" t="str">
        <f>IFERROR(IF($G470=Tabelid!$L$6,$E470*T470,IFERROR($E470*T470/SUM($J470:$AB470)*(Eksplikatsioon!Y471)/SUMPRODUCT($J470:$AB470,Eksplikatsioon!$O471:$AG471),"")),"")</f>
        <v/>
      </c>
      <c r="AN470" s="52" t="str">
        <f>IFERROR(IF($G470=Tabelid!$L$6,$E470*U470,IFERROR($E470*U470/SUM($J470:$AB470)*(Eksplikatsioon!Z471)/SUMPRODUCT($J470:$AB470,Eksplikatsioon!$O471:$AG471),"")),"")</f>
        <v/>
      </c>
      <c r="AO470" s="52" t="str">
        <f>IFERROR(IF($G470=Tabelid!$L$6,$E470*V470,IFERROR($E470*V470/SUM($J470:$AB470)*(Eksplikatsioon!AA471)/SUMPRODUCT($J470:$AB470,Eksplikatsioon!$O471:$AG471),"")),"")</f>
        <v/>
      </c>
      <c r="AP470" s="52" t="str">
        <f>IFERROR(IF($G470=Tabelid!$L$6,$E470*W470,IFERROR($E470*W470/SUM($J470:$AB470)*(Eksplikatsioon!AB471)/SUMPRODUCT($J470:$AB470,Eksplikatsioon!$O471:$AG471),"")),"")</f>
        <v/>
      </c>
      <c r="AQ470" s="52" t="str">
        <f>IFERROR(IF($G470=Tabelid!$L$6,$E470*X470,IFERROR($E470*X470/SUM($J470:$AB470)*(Eksplikatsioon!AC471)/SUMPRODUCT($J470:$AB470,Eksplikatsioon!$O471:$AG471),"")),"")</f>
        <v/>
      </c>
      <c r="AR470" s="52" t="str">
        <f>IFERROR(IF($G470=Tabelid!$L$6,$E470*Y470,IFERROR($E470*Y470/SUM($J470:$AB470)*(Eksplikatsioon!AD471)/SUMPRODUCT($J470:$AB470,Eksplikatsioon!$O471:$AG471),"")),"")</f>
        <v/>
      </c>
      <c r="AS470" s="52" t="str">
        <f>IFERROR(IF($G470=Tabelid!$L$6,$E470*Z470,IFERROR($E470*Z470/SUM($J470:$AB470)*(Eksplikatsioon!AE471)/SUMPRODUCT($J470:$AB470,Eksplikatsioon!$O471:$AG471),"")),"")</f>
        <v/>
      </c>
      <c r="AT470" s="52" t="str">
        <f>IFERROR(IF($G470=Tabelid!$L$6,$E470*AA470,IFERROR($E470*AA470/SUM($J470:$AB470)*(Eksplikatsioon!AF471)/SUMPRODUCT($J470:$AB470,Eksplikatsioon!$O471:$AG471),"")),"")</f>
        <v/>
      </c>
      <c r="AU470" s="52" t="str">
        <f>IFERROR(IF($G470=Tabelid!$L$6,$E470*AB470,IFERROR($E470*AB470/SUM($J470:$AB470)*(Eksplikatsioon!AG471)/SUMPRODUCT($J470:$AB470,Eksplikatsioon!$O471:$AG471),"")),"")</f>
        <v/>
      </c>
    </row>
    <row r="471" spans="1:47" x14ac:dyDescent="0.25">
      <c r="A471" s="38" t="str">
        <f>IF(Eksplikatsioon!A472=0,"",Eksplikatsioon!A472)</f>
        <v/>
      </c>
      <c r="B471" s="38" t="str">
        <f>IF(Eksplikatsioon!B472=0,"",Eksplikatsioon!B472)</f>
        <v/>
      </c>
      <c r="C471" s="38" t="str">
        <f>IF(Eksplikatsioon!C472=0,"",Eksplikatsioon!C472)</f>
        <v/>
      </c>
      <c r="D471" s="38" t="str">
        <f>IF(Eksplikatsioon!D472=0,"",Eksplikatsioon!D472)</f>
        <v/>
      </c>
      <c r="E471" s="38" t="str">
        <f>IF(Eksplikatsioon!F472=0,"",Eksplikatsioon!F472)</f>
        <v/>
      </c>
      <c r="F471" s="38" t="str">
        <f>IF(Eksplikatsioon!H472=0,"",Eksplikatsioon!H472)</f>
        <v/>
      </c>
      <c r="G471" s="38" t="str">
        <f>IF(Eksplikatsioon!J472=0,"",Eksplikatsioon!J472)</f>
        <v/>
      </c>
      <c r="H471" s="38" t="str">
        <f>IF(Eksplikatsioon!K472=0,"",Eksplikatsioon!K472)</f>
        <v/>
      </c>
      <c r="I471" s="38" t="str">
        <f>IF(Eksplikatsioon!L472=0,"",Eksplikatsioon!L472)</f>
        <v/>
      </c>
      <c r="J471" s="52"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52"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52"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52"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52"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52"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52"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52"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52"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52"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52"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52"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52"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52"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52"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52"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52"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52"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52"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52" t="str">
        <f>IFERROR(IF($G471=Tabelid!$L$6,$E471*J471,IFERROR($E471*J471/SUM($J471:$AB471)*(Eksplikatsioon!O472)/SUMPRODUCT($J471:$AB471,Eksplikatsioon!$O472:$AG472),"")),"")</f>
        <v/>
      </c>
      <c r="AD471" s="52" t="str">
        <f>IFERROR(IF($G471=Tabelid!$L$6,$E471*K471,IFERROR($E471*K471/SUM($J471:$AB471)*(Eksplikatsioon!P472)/SUMPRODUCT($J471:$AB471,Eksplikatsioon!$O472:$AG472),"")),"")</f>
        <v/>
      </c>
      <c r="AE471" s="52" t="str">
        <f>IFERROR(IF($G471=Tabelid!$L$6,$E471*L471,IFERROR($E471*L471/SUM($J471:$AB471)*(Eksplikatsioon!Q472)/SUMPRODUCT($J471:$AB471,Eksplikatsioon!$O472:$AG472),"")),"")</f>
        <v/>
      </c>
      <c r="AF471" s="52" t="str">
        <f>IFERROR(IF($G471=Tabelid!$L$6,$E471*M471,IFERROR($E471*M471/SUM($J471:$AB471)*(Eksplikatsioon!R472)/SUMPRODUCT($J471:$AB471,Eksplikatsioon!$O472:$AG472),"")),"")</f>
        <v/>
      </c>
      <c r="AG471" s="52" t="str">
        <f>IFERROR(IF($G471=Tabelid!$L$6,$E471*N471,IFERROR($E471*N471/SUM($J471:$AB471)*(Eksplikatsioon!S472)/SUMPRODUCT($J471:$AB471,Eksplikatsioon!$O472:$AG472),"")),"")</f>
        <v/>
      </c>
      <c r="AH471" s="52" t="str">
        <f>IFERROR(IF($G471=Tabelid!$L$6,$E471*O471,IFERROR($E471*O471/SUM($J471:$AB471)*(Eksplikatsioon!T472)/SUMPRODUCT($J471:$AB471,Eksplikatsioon!$O472:$AG472),"")),"")</f>
        <v/>
      </c>
      <c r="AI471" s="52" t="str">
        <f>IFERROR(IF($G471=Tabelid!$L$6,$E471*P471,IFERROR($E471*P471/SUM($J471:$AB471)*(Eksplikatsioon!U472)/SUMPRODUCT($J471:$AB471,Eksplikatsioon!$O472:$AG472),"")),"")</f>
        <v/>
      </c>
      <c r="AJ471" s="52" t="str">
        <f>IFERROR(IF($G471=Tabelid!$L$6,$E471*Q471,IFERROR($E471*Q471/SUM($J471:$AB471)*(Eksplikatsioon!V472)/SUMPRODUCT($J471:$AB471,Eksplikatsioon!$O472:$AG472),"")),"")</f>
        <v/>
      </c>
      <c r="AK471" s="52" t="str">
        <f>IFERROR(IF($G471=Tabelid!$L$6,$E471*R471,IFERROR($E471*R471/SUM($J471:$AB471)*(Eksplikatsioon!W472)/SUMPRODUCT($J471:$AB471,Eksplikatsioon!$O472:$AG472),"")),"")</f>
        <v/>
      </c>
      <c r="AL471" s="52" t="str">
        <f>IFERROR(IF($G471=Tabelid!$L$6,$E471*S471,IFERROR($E471*S471/SUM($J471:$AB471)*(Eksplikatsioon!X472)/SUMPRODUCT($J471:$AB471,Eksplikatsioon!$O472:$AG472),"")),"")</f>
        <v/>
      </c>
      <c r="AM471" s="52" t="str">
        <f>IFERROR(IF($G471=Tabelid!$L$6,$E471*T471,IFERROR($E471*T471/SUM($J471:$AB471)*(Eksplikatsioon!Y472)/SUMPRODUCT($J471:$AB471,Eksplikatsioon!$O472:$AG472),"")),"")</f>
        <v/>
      </c>
      <c r="AN471" s="52" t="str">
        <f>IFERROR(IF($G471=Tabelid!$L$6,$E471*U471,IFERROR($E471*U471/SUM($J471:$AB471)*(Eksplikatsioon!Z472)/SUMPRODUCT($J471:$AB471,Eksplikatsioon!$O472:$AG472),"")),"")</f>
        <v/>
      </c>
      <c r="AO471" s="52" t="str">
        <f>IFERROR(IF($G471=Tabelid!$L$6,$E471*V471,IFERROR($E471*V471/SUM($J471:$AB471)*(Eksplikatsioon!AA472)/SUMPRODUCT($J471:$AB471,Eksplikatsioon!$O472:$AG472),"")),"")</f>
        <v/>
      </c>
      <c r="AP471" s="52" t="str">
        <f>IFERROR(IF($G471=Tabelid!$L$6,$E471*W471,IFERROR($E471*W471/SUM($J471:$AB471)*(Eksplikatsioon!AB472)/SUMPRODUCT($J471:$AB471,Eksplikatsioon!$O472:$AG472),"")),"")</f>
        <v/>
      </c>
      <c r="AQ471" s="52" t="str">
        <f>IFERROR(IF($G471=Tabelid!$L$6,$E471*X471,IFERROR($E471*X471/SUM($J471:$AB471)*(Eksplikatsioon!AC472)/SUMPRODUCT($J471:$AB471,Eksplikatsioon!$O472:$AG472),"")),"")</f>
        <v/>
      </c>
      <c r="AR471" s="52" t="str">
        <f>IFERROR(IF($G471=Tabelid!$L$6,$E471*Y471,IFERROR($E471*Y471/SUM($J471:$AB471)*(Eksplikatsioon!AD472)/SUMPRODUCT($J471:$AB471,Eksplikatsioon!$O472:$AG472),"")),"")</f>
        <v/>
      </c>
      <c r="AS471" s="52" t="str">
        <f>IFERROR(IF($G471=Tabelid!$L$6,$E471*Z471,IFERROR($E471*Z471/SUM($J471:$AB471)*(Eksplikatsioon!AE472)/SUMPRODUCT($J471:$AB471,Eksplikatsioon!$O472:$AG472),"")),"")</f>
        <v/>
      </c>
      <c r="AT471" s="52" t="str">
        <f>IFERROR(IF($G471=Tabelid!$L$6,$E471*AA471,IFERROR($E471*AA471/SUM($J471:$AB471)*(Eksplikatsioon!AF472)/SUMPRODUCT($J471:$AB471,Eksplikatsioon!$O472:$AG472),"")),"")</f>
        <v/>
      </c>
      <c r="AU471" s="52" t="str">
        <f>IFERROR(IF($G471=Tabelid!$L$6,$E471*AB471,IFERROR($E471*AB471/SUM($J471:$AB471)*(Eksplikatsioon!AG472)/SUMPRODUCT($J471:$AB471,Eksplikatsioon!$O472:$AG472),"")),"")</f>
        <v/>
      </c>
    </row>
    <row r="472" spans="1:47" x14ac:dyDescent="0.25">
      <c r="A472" s="38" t="str">
        <f>IF(Eksplikatsioon!A473=0,"",Eksplikatsioon!A473)</f>
        <v/>
      </c>
      <c r="B472" s="38" t="str">
        <f>IF(Eksplikatsioon!B473=0,"",Eksplikatsioon!B473)</f>
        <v/>
      </c>
      <c r="C472" s="38" t="str">
        <f>IF(Eksplikatsioon!C473=0,"",Eksplikatsioon!C473)</f>
        <v/>
      </c>
      <c r="D472" s="38" t="str">
        <f>IF(Eksplikatsioon!D473=0,"",Eksplikatsioon!D473)</f>
        <v/>
      </c>
      <c r="E472" s="38" t="str">
        <f>IF(Eksplikatsioon!F473=0,"",Eksplikatsioon!F473)</f>
        <v/>
      </c>
      <c r="F472" s="38" t="str">
        <f>IF(Eksplikatsioon!H473=0,"",Eksplikatsioon!H473)</f>
        <v/>
      </c>
      <c r="G472" s="38" t="str">
        <f>IF(Eksplikatsioon!J473=0,"",Eksplikatsioon!J473)</f>
        <v/>
      </c>
      <c r="H472" s="38" t="str">
        <f>IF(Eksplikatsioon!K473=0,"",Eksplikatsioon!K473)</f>
        <v/>
      </c>
      <c r="I472" s="38" t="str">
        <f>IF(Eksplikatsioon!L473=0,"",Eksplikatsioon!L473)</f>
        <v/>
      </c>
      <c r="J472" s="52"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52"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52"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52"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52"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52"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52"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52"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52"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52"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52"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52"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52"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52"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52"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52"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52"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52"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52"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52" t="str">
        <f>IFERROR(IF($G472=Tabelid!$L$6,$E472*J472,IFERROR($E472*J472/SUM($J472:$AB472)*(Eksplikatsioon!O473)/SUMPRODUCT($J472:$AB472,Eksplikatsioon!$O473:$AG473),"")),"")</f>
        <v/>
      </c>
      <c r="AD472" s="52" t="str">
        <f>IFERROR(IF($G472=Tabelid!$L$6,$E472*K472,IFERROR($E472*K472/SUM($J472:$AB472)*(Eksplikatsioon!P473)/SUMPRODUCT($J472:$AB472,Eksplikatsioon!$O473:$AG473),"")),"")</f>
        <v/>
      </c>
      <c r="AE472" s="52" t="str">
        <f>IFERROR(IF($G472=Tabelid!$L$6,$E472*L472,IFERROR($E472*L472/SUM($J472:$AB472)*(Eksplikatsioon!Q473)/SUMPRODUCT($J472:$AB472,Eksplikatsioon!$O473:$AG473),"")),"")</f>
        <v/>
      </c>
      <c r="AF472" s="52" t="str">
        <f>IFERROR(IF($G472=Tabelid!$L$6,$E472*M472,IFERROR($E472*M472/SUM($J472:$AB472)*(Eksplikatsioon!R473)/SUMPRODUCT($J472:$AB472,Eksplikatsioon!$O473:$AG473),"")),"")</f>
        <v/>
      </c>
      <c r="AG472" s="52" t="str">
        <f>IFERROR(IF($G472=Tabelid!$L$6,$E472*N472,IFERROR($E472*N472/SUM($J472:$AB472)*(Eksplikatsioon!S473)/SUMPRODUCT($J472:$AB472,Eksplikatsioon!$O473:$AG473),"")),"")</f>
        <v/>
      </c>
      <c r="AH472" s="52" t="str">
        <f>IFERROR(IF($G472=Tabelid!$L$6,$E472*O472,IFERROR($E472*O472/SUM($J472:$AB472)*(Eksplikatsioon!T473)/SUMPRODUCT($J472:$AB472,Eksplikatsioon!$O473:$AG473),"")),"")</f>
        <v/>
      </c>
      <c r="AI472" s="52" t="str">
        <f>IFERROR(IF($G472=Tabelid!$L$6,$E472*P472,IFERROR($E472*P472/SUM($J472:$AB472)*(Eksplikatsioon!U473)/SUMPRODUCT($J472:$AB472,Eksplikatsioon!$O473:$AG473),"")),"")</f>
        <v/>
      </c>
      <c r="AJ472" s="52" t="str">
        <f>IFERROR(IF($G472=Tabelid!$L$6,$E472*Q472,IFERROR($E472*Q472/SUM($J472:$AB472)*(Eksplikatsioon!V473)/SUMPRODUCT($J472:$AB472,Eksplikatsioon!$O473:$AG473),"")),"")</f>
        <v/>
      </c>
      <c r="AK472" s="52" t="str">
        <f>IFERROR(IF($G472=Tabelid!$L$6,$E472*R472,IFERROR($E472*R472/SUM($J472:$AB472)*(Eksplikatsioon!W473)/SUMPRODUCT($J472:$AB472,Eksplikatsioon!$O473:$AG473),"")),"")</f>
        <v/>
      </c>
      <c r="AL472" s="52" t="str">
        <f>IFERROR(IF($G472=Tabelid!$L$6,$E472*S472,IFERROR($E472*S472/SUM($J472:$AB472)*(Eksplikatsioon!X473)/SUMPRODUCT($J472:$AB472,Eksplikatsioon!$O473:$AG473),"")),"")</f>
        <v/>
      </c>
      <c r="AM472" s="52" t="str">
        <f>IFERROR(IF($G472=Tabelid!$L$6,$E472*T472,IFERROR($E472*T472/SUM($J472:$AB472)*(Eksplikatsioon!Y473)/SUMPRODUCT($J472:$AB472,Eksplikatsioon!$O473:$AG473),"")),"")</f>
        <v/>
      </c>
      <c r="AN472" s="52" t="str">
        <f>IFERROR(IF($G472=Tabelid!$L$6,$E472*U472,IFERROR($E472*U472/SUM($J472:$AB472)*(Eksplikatsioon!Z473)/SUMPRODUCT($J472:$AB472,Eksplikatsioon!$O473:$AG473),"")),"")</f>
        <v/>
      </c>
      <c r="AO472" s="52" t="str">
        <f>IFERROR(IF($G472=Tabelid!$L$6,$E472*V472,IFERROR($E472*V472/SUM($J472:$AB472)*(Eksplikatsioon!AA473)/SUMPRODUCT($J472:$AB472,Eksplikatsioon!$O473:$AG473),"")),"")</f>
        <v/>
      </c>
      <c r="AP472" s="52" t="str">
        <f>IFERROR(IF($G472=Tabelid!$L$6,$E472*W472,IFERROR($E472*W472/SUM($J472:$AB472)*(Eksplikatsioon!AB473)/SUMPRODUCT($J472:$AB472,Eksplikatsioon!$O473:$AG473),"")),"")</f>
        <v/>
      </c>
      <c r="AQ472" s="52" t="str">
        <f>IFERROR(IF($G472=Tabelid!$L$6,$E472*X472,IFERROR($E472*X472/SUM($J472:$AB472)*(Eksplikatsioon!AC473)/SUMPRODUCT($J472:$AB472,Eksplikatsioon!$O473:$AG473),"")),"")</f>
        <v/>
      </c>
      <c r="AR472" s="52" t="str">
        <f>IFERROR(IF($G472=Tabelid!$L$6,$E472*Y472,IFERROR($E472*Y472/SUM($J472:$AB472)*(Eksplikatsioon!AD473)/SUMPRODUCT($J472:$AB472,Eksplikatsioon!$O473:$AG473),"")),"")</f>
        <v/>
      </c>
      <c r="AS472" s="52" t="str">
        <f>IFERROR(IF($G472=Tabelid!$L$6,$E472*Z472,IFERROR($E472*Z472/SUM($J472:$AB472)*(Eksplikatsioon!AE473)/SUMPRODUCT($J472:$AB472,Eksplikatsioon!$O473:$AG473),"")),"")</f>
        <v/>
      </c>
      <c r="AT472" s="52" t="str">
        <f>IFERROR(IF($G472=Tabelid!$L$6,$E472*AA472,IFERROR($E472*AA472/SUM($J472:$AB472)*(Eksplikatsioon!AF473)/SUMPRODUCT($J472:$AB472,Eksplikatsioon!$O473:$AG473),"")),"")</f>
        <v/>
      </c>
      <c r="AU472" s="52" t="str">
        <f>IFERROR(IF($G472=Tabelid!$L$6,$E472*AB472,IFERROR($E472*AB472/SUM($J472:$AB472)*(Eksplikatsioon!AG473)/SUMPRODUCT($J472:$AB472,Eksplikatsioon!$O473:$AG473),"")),"")</f>
        <v/>
      </c>
    </row>
    <row r="473" spans="1:47" x14ac:dyDescent="0.25">
      <c r="A473" s="38" t="str">
        <f>IF(Eksplikatsioon!A474=0,"",Eksplikatsioon!A474)</f>
        <v/>
      </c>
      <c r="B473" s="38" t="str">
        <f>IF(Eksplikatsioon!B474=0,"",Eksplikatsioon!B474)</f>
        <v/>
      </c>
      <c r="C473" s="38" t="str">
        <f>IF(Eksplikatsioon!C474=0,"",Eksplikatsioon!C474)</f>
        <v/>
      </c>
      <c r="D473" s="38" t="str">
        <f>IF(Eksplikatsioon!D474=0,"",Eksplikatsioon!D474)</f>
        <v/>
      </c>
      <c r="E473" s="38" t="str">
        <f>IF(Eksplikatsioon!F474=0,"",Eksplikatsioon!F474)</f>
        <v/>
      </c>
      <c r="F473" s="38" t="str">
        <f>IF(Eksplikatsioon!H474=0,"",Eksplikatsioon!H474)</f>
        <v/>
      </c>
      <c r="G473" s="38" t="str">
        <f>IF(Eksplikatsioon!J474=0,"",Eksplikatsioon!J474)</f>
        <v/>
      </c>
      <c r="H473" s="38" t="str">
        <f>IF(Eksplikatsioon!K474=0,"",Eksplikatsioon!K474)</f>
        <v/>
      </c>
      <c r="I473" s="38" t="str">
        <f>IF(Eksplikatsioon!L474=0,"",Eksplikatsioon!L474)</f>
        <v/>
      </c>
      <c r="J473" s="52"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52"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52"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52"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52"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52"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52"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52"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52"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52"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52"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52"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52"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52"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52"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52"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52"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52"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52"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52" t="str">
        <f>IFERROR(IF($G473=Tabelid!$L$6,$E473*J473,IFERROR($E473*J473/SUM($J473:$AB473)*(Eksplikatsioon!O474)/SUMPRODUCT($J473:$AB473,Eksplikatsioon!$O474:$AG474),"")),"")</f>
        <v/>
      </c>
      <c r="AD473" s="52" t="str">
        <f>IFERROR(IF($G473=Tabelid!$L$6,$E473*K473,IFERROR($E473*K473/SUM($J473:$AB473)*(Eksplikatsioon!P474)/SUMPRODUCT($J473:$AB473,Eksplikatsioon!$O474:$AG474),"")),"")</f>
        <v/>
      </c>
      <c r="AE473" s="52" t="str">
        <f>IFERROR(IF($G473=Tabelid!$L$6,$E473*L473,IFERROR($E473*L473/SUM($J473:$AB473)*(Eksplikatsioon!Q474)/SUMPRODUCT($J473:$AB473,Eksplikatsioon!$O474:$AG474),"")),"")</f>
        <v/>
      </c>
      <c r="AF473" s="52" t="str">
        <f>IFERROR(IF($G473=Tabelid!$L$6,$E473*M473,IFERROR($E473*M473/SUM($J473:$AB473)*(Eksplikatsioon!R474)/SUMPRODUCT($J473:$AB473,Eksplikatsioon!$O474:$AG474),"")),"")</f>
        <v/>
      </c>
      <c r="AG473" s="52" t="str">
        <f>IFERROR(IF($G473=Tabelid!$L$6,$E473*N473,IFERROR($E473*N473/SUM($J473:$AB473)*(Eksplikatsioon!S474)/SUMPRODUCT($J473:$AB473,Eksplikatsioon!$O474:$AG474),"")),"")</f>
        <v/>
      </c>
      <c r="AH473" s="52" t="str">
        <f>IFERROR(IF($G473=Tabelid!$L$6,$E473*O473,IFERROR($E473*O473/SUM($J473:$AB473)*(Eksplikatsioon!T474)/SUMPRODUCT($J473:$AB473,Eksplikatsioon!$O474:$AG474),"")),"")</f>
        <v/>
      </c>
      <c r="AI473" s="52" t="str">
        <f>IFERROR(IF($G473=Tabelid!$L$6,$E473*P473,IFERROR($E473*P473/SUM($J473:$AB473)*(Eksplikatsioon!U474)/SUMPRODUCT($J473:$AB473,Eksplikatsioon!$O474:$AG474),"")),"")</f>
        <v/>
      </c>
      <c r="AJ473" s="52" t="str">
        <f>IFERROR(IF($G473=Tabelid!$L$6,$E473*Q473,IFERROR($E473*Q473/SUM($J473:$AB473)*(Eksplikatsioon!V474)/SUMPRODUCT($J473:$AB473,Eksplikatsioon!$O474:$AG474),"")),"")</f>
        <v/>
      </c>
      <c r="AK473" s="52" t="str">
        <f>IFERROR(IF($G473=Tabelid!$L$6,$E473*R473,IFERROR($E473*R473/SUM($J473:$AB473)*(Eksplikatsioon!W474)/SUMPRODUCT($J473:$AB473,Eksplikatsioon!$O474:$AG474),"")),"")</f>
        <v/>
      </c>
      <c r="AL473" s="52" t="str">
        <f>IFERROR(IF($G473=Tabelid!$L$6,$E473*S473,IFERROR($E473*S473/SUM($J473:$AB473)*(Eksplikatsioon!X474)/SUMPRODUCT($J473:$AB473,Eksplikatsioon!$O474:$AG474),"")),"")</f>
        <v/>
      </c>
      <c r="AM473" s="52" t="str">
        <f>IFERROR(IF($G473=Tabelid!$L$6,$E473*T473,IFERROR($E473*T473/SUM($J473:$AB473)*(Eksplikatsioon!Y474)/SUMPRODUCT($J473:$AB473,Eksplikatsioon!$O474:$AG474),"")),"")</f>
        <v/>
      </c>
      <c r="AN473" s="52" t="str">
        <f>IFERROR(IF($G473=Tabelid!$L$6,$E473*U473,IFERROR($E473*U473/SUM($J473:$AB473)*(Eksplikatsioon!Z474)/SUMPRODUCT($J473:$AB473,Eksplikatsioon!$O474:$AG474),"")),"")</f>
        <v/>
      </c>
      <c r="AO473" s="52" t="str">
        <f>IFERROR(IF($G473=Tabelid!$L$6,$E473*V473,IFERROR($E473*V473/SUM($J473:$AB473)*(Eksplikatsioon!AA474)/SUMPRODUCT($J473:$AB473,Eksplikatsioon!$O474:$AG474),"")),"")</f>
        <v/>
      </c>
      <c r="AP473" s="52" t="str">
        <f>IFERROR(IF($G473=Tabelid!$L$6,$E473*W473,IFERROR($E473*W473/SUM($J473:$AB473)*(Eksplikatsioon!AB474)/SUMPRODUCT($J473:$AB473,Eksplikatsioon!$O474:$AG474),"")),"")</f>
        <v/>
      </c>
      <c r="AQ473" s="52" t="str">
        <f>IFERROR(IF($G473=Tabelid!$L$6,$E473*X473,IFERROR($E473*X473/SUM($J473:$AB473)*(Eksplikatsioon!AC474)/SUMPRODUCT($J473:$AB473,Eksplikatsioon!$O474:$AG474),"")),"")</f>
        <v/>
      </c>
      <c r="AR473" s="52" t="str">
        <f>IFERROR(IF($G473=Tabelid!$L$6,$E473*Y473,IFERROR($E473*Y473/SUM($J473:$AB473)*(Eksplikatsioon!AD474)/SUMPRODUCT($J473:$AB473,Eksplikatsioon!$O474:$AG474),"")),"")</f>
        <v/>
      </c>
      <c r="AS473" s="52" t="str">
        <f>IFERROR(IF($G473=Tabelid!$L$6,$E473*Z473,IFERROR($E473*Z473/SUM($J473:$AB473)*(Eksplikatsioon!AE474)/SUMPRODUCT($J473:$AB473,Eksplikatsioon!$O474:$AG474),"")),"")</f>
        <v/>
      </c>
      <c r="AT473" s="52" t="str">
        <f>IFERROR(IF($G473=Tabelid!$L$6,$E473*AA473,IFERROR($E473*AA473/SUM($J473:$AB473)*(Eksplikatsioon!AF474)/SUMPRODUCT($J473:$AB473,Eksplikatsioon!$O474:$AG474),"")),"")</f>
        <v/>
      </c>
      <c r="AU473" s="52" t="str">
        <f>IFERROR(IF($G473=Tabelid!$L$6,$E473*AB473,IFERROR($E473*AB473/SUM($J473:$AB473)*(Eksplikatsioon!AG474)/SUMPRODUCT($J473:$AB473,Eksplikatsioon!$O474:$AG474),"")),"")</f>
        <v/>
      </c>
    </row>
    <row r="474" spans="1:47" x14ac:dyDescent="0.25">
      <c r="A474" s="38" t="str">
        <f>IF(Eksplikatsioon!A475=0,"",Eksplikatsioon!A475)</f>
        <v/>
      </c>
      <c r="B474" s="38" t="str">
        <f>IF(Eksplikatsioon!B475=0,"",Eksplikatsioon!B475)</f>
        <v/>
      </c>
      <c r="C474" s="38" t="str">
        <f>IF(Eksplikatsioon!C475=0,"",Eksplikatsioon!C475)</f>
        <v/>
      </c>
      <c r="D474" s="38" t="str">
        <f>IF(Eksplikatsioon!D475=0,"",Eksplikatsioon!D475)</f>
        <v/>
      </c>
      <c r="E474" s="38" t="str">
        <f>IF(Eksplikatsioon!F475=0,"",Eksplikatsioon!F475)</f>
        <v/>
      </c>
      <c r="F474" s="38" t="str">
        <f>IF(Eksplikatsioon!H475=0,"",Eksplikatsioon!H475)</f>
        <v/>
      </c>
      <c r="G474" s="38" t="str">
        <f>IF(Eksplikatsioon!J475=0,"",Eksplikatsioon!J475)</f>
        <v/>
      </c>
      <c r="H474" s="38" t="str">
        <f>IF(Eksplikatsioon!K475=0,"",Eksplikatsioon!K475)</f>
        <v/>
      </c>
      <c r="I474" s="38" t="str">
        <f>IF(Eksplikatsioon!L475=0,"",Eksplikatsioon!L475)</f>
        <v/>
      </c>
      <c r="J474" s="52"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52"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52"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52"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52"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52"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52"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52"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52"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52"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52"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52"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52"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52"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52"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52"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52"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52"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52"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52" t="str">
        <f>IFERROR(IF($G474=Tabelid!$L$6,$E474*J474,IFERROR($E474*J474/SUM($J474:$AB474)*(Eksplikatsioon!O475)/SUMPRODUCT($J474:$AB474,Eksplikatsioon!$O475:$AG475),"")),"")</f>
        <v/>
      </c>
      <c r="AD474" s="52" t="str">
        <f>IFERROR(IF($G474=Tabelid!$L$6,$E474*K474,IFERROR($E474*K474/SUM($J474:$AB474)*(Eksplikatsioon!P475)/SUMPRODUCT($J474:$AB474,Eksplikatsioon!$O475:$AG475),"")),"")</f>
        <v/>
      </c>
      <c r="AE474" s="52" t="str">
        <f>IFERROR(IF($G474=Tabelid!$L$6,$E474*L474,IFERROR($E474*L474/SUM($J474:$AB474)*(Eksplikatsioon!Q475)/SUMPRODUCT($J474:$AB474,Eksplikatsioon!$O475:$AG475),"")),"")</f>
        <v/>
      </c>
      <c r="AF474" s="52" t="str">
        <f>IFERROR(IF($G474=Tabelid!$L$6,$E474*M474,IFERROR($E474*M474/SUM($J474:$AB474)*(Eksplikatsioon!R475)/SUMPRODUCT($J474:$AB474,Eksplikatsioon!$O475:$AG475),"")),"")</f>
        <v/>
      </c>
      <c r="AG474" s="52" t="str">
        <f>IFERROR(IF($G474=Tabelid!$L$6,$E474*N474,IFERROR($E474*N474/SUM($J474:$AB474)*(Eksplikatsioon!S475)/SUMPRODUCT($J474:$AB474,Eksplikatsioon!$O475:$AG475),"")),"")</f>
        <v/>
      </c>
      <c r="AH474" s="52" t="str">
        <f>IFERROR(IF($G474=Tabelid!$L$6,$E474*O474,IFERROR($E474*O474/SUM($J474:$AB474)*(Eksplikatsioon!T475)/SUMPRODUCT($J474:$AB474,Eksplikatsioon!$O475:$AG475),"")),"")</f>
        <v/>
      </c>
      <c r="AI474" s="52" t="str">
        <f>IFERROR(IF($G474=Tabelid!$L$6,$E474*P474,IFERROR($E474*P474/SUM($J474:$AB474)*(Eksplikatsioon!U475)/SUMPRODUCT($J474:$AB474,Eksplikatsioon!$O475:$AG475),"")),"")</f>
        <v/>
      </c>
      <c r="AJ474" s="52" t="str">
        <f>IFERROR(IF($G474=Tabelid!$L$6,$E474*Q474,IFERROR($E474*Q474/SUM($J474:$AB474)*(Eksplikatsioon!V475)/SUMPRODUCT($J474:$AB474,Eksplikatsioon!$O475:$AG475),"")),"")</f>
        <v/>
      </c>
      <c r="AK474" s="52" t="str">
        <f>IFERROR(IF($G474=Tabelid!$L$6,$E474*R474,IFERROR($E474*R474/SUM($J474:$AB474)*(Eksplikatsioon!W475)/SUMPRODUCT($J474:$AB474,Eksplikatsioon!$O475:$AG475),"")),"")</f>
        <v/>
      </c>
      <c r="AL474" s="52" t="str">
        <f>IFERROR(IF($G474=Tabelid!$L$6,$E474*S474,IFERROR($E474*S474/SUM($J474:$AB474)*(Eksplikatsioon!X475)/SUMPRODUCT($J474:$AB474,Eksplikatsioon!$O475:$AG475),"")),"")</f>
        <v/>
      </c>
      <c r="AM474" s="52" t="str">
        <f>IFERROR(IF($G474=Tabelid!$L$6,$E474*T474,IFERROR($E474*T474/SUM($J474:$AB474)*(Eksplikatsioon!Y475)/SUMPRODUCT($J474:$AB474,Eksplikatsioon!$O475:$AG475),"")),"")</f>
        <v/>
      </c>
      <c r="AN474" s="52" t="str">
        <f>IFERROR(IF($G474=Tabelid!$L$6,$E474*U474,IFERROR($E474*U474/SUM($J474:$AB474)*(Eksplikatsioon!Z475)/SUMPRODUCT($J474:$AB474,Eksplikatsioon!$O475:$AG475),"")),"")</f>
        <v/>
      </c>
      <c r="AO474" s="52" t="str">
        <f>IFERROR(IF($G474=Tabelid!$L$6,$E474*V474,IFERROR($E474*V474/SUM($J474:$AB474)*(Eksplikatsioon!AA475)/SUMPRODUCT($J474:$AB474,Eksplikatsioon!$O475:$AG475),"")),"")</f>
        <v/>
      </c>
      <c r="AP474" s="52" t="str">
        <f>IFERROR(IF($G474=Tabelid!$L$6,$E474*W474,IFERROR($E474*W474/SUM($J474:$AB474)*(Eksplikatsioon!AB475)/SUMPRODUCT($J474:$AB474,Eksplikatsioon!$O475:$AG475),"")),"")</f>
        <v/>
      </c>
      <c r="AQ474" s="52" t="str">
        <f>IFERROR(IF($G474=Tabelid!$L$6,$E474*X474,IFERROR($E474*X474/SUM($J474:$AB474)*(Eksplikatsioon!AC475)/SUMPRODUCT($J474:$AB474,Eksplikatsioon!$O475:$AG475),"")),"")</f>
        <v/>
      </c>
      <c r="AR474" s="52" t="str">
        <f>IFERROR(IF($G474=Tabelid!$L$6,$E474*Y474,IFERROR($E474*Y474/SUM($J474:$AB474)*(Eksplikatsioon!AD475)/SUMPRODUCT($J474:$AB474,Eksplikatsioon!$O475:$AG475),"")),"")</f>
        <v/>
      </c>
      <c r="AS474" s="52" t="str">
        <f>IFERROR(IF($G474=Tabelid!$L$6,$E474*Z474,IFERROR($E474*Z474/SUM($J474:$AB474)*(Eksplikatsioon!AE475)/SUMPRODUCT($J474:$AB474,Eksplikatsioon!$O475:$AG475),"")),"")</f>
        <v/>
      </c>
      <c r="AT474" s="52" t="str">
        <f>IFERROR(IF($G474=Tabelid!$L$6,$E474*AA474,IFERROR($E474*AA474/SUM($J474:$AB474)*(Eksplikatsioon!AF475)/SUMPRODUCT($J474:$AB474,Eksplikatsioon!$O475:$AG475),"")),"")</f>
        <v/>
      </c>
      <c r="AU474" s="52" t="str">
        <f>IFERROR(IF($G474=Tabelid!$L$6,$E474*AB474,IFERROR($E474*AB474/SUM($J474:$AB474)*(Eksplikatsioon!AG475)/SUMPRODUCT($J474:$AB474,Eksplikatsioon!$O475:$AG475),"")),"")</f>
        <v/>
      </c>
    </row>
    <row r="475" spans="1:47" x14ac:dyDescent="0.25">
      <c r="A475" s="38" t="str">
        <f>IF(Eksplikatsioon!A476=0,"",Eksplikatsioon!A476)</f>
        <v/>
      </c>
      <c r="B475" s="38" t="str">
        <f>IF(Eksplikatsioon!B476=0,"",Eksplikatsioon!B476)</f>
        <v/>
      </c>
      <c r="C475" s="38" t="str">
        <f>IF(Eksplikatsioon!C476=0,"",Eksplikatsioon!C476)</f>
        <v/>
      </c>
      <c r="D475" s="38" t="str">
        <f>IF(Eksplikatsioon!D476=0,"",Eksplikatsioon!D476)</f>
        <v/>
      </c>
      <c r="E475" s="38" t="str">
        <f>IF(Eksplikatsioon!F476=0,"",Eksplikatsioon!F476)</f>
        <v/>
      </c>
      <c r="F475" s="38" t="str">
        <f>IF(Eksplikatsioon!H476=0,"",Eksplikatsioon!H476)</f>
        <v/>
      </c>
      <c r="G475" s="38" t="str">
        <f>IF(Eksplikatsioon!J476=0,"",Eksplikatsioon!J476)</f>
        <v/>
      </c>
      <c r="H475" s="38" t="str">
        <f>IF(Eksplikatsioon!K476=0,"",Eksplikatsioon!K476)</f>
        <v/>
      </c>
      <c r="I475" s="38" t="str">
        <f>IF(Eksplikatsioon!L476=0,"",Eksplikatsioon!L476)</f>
        <v/>
      </c>
      <c r="J475" s="52"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52"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52"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52"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52"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52"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52"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52"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52"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52"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52"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52"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52"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52"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52"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52"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52"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52"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52"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52" t="str">
        <f>IFERROR(IF($G475=Tabelid!$L$6,$E475*J475,IFERROR($E475*J475/SUM($J475:$AB475)*(Eksplikatsioon!O476)/SUMPRODUCT($J475:$AB475,Eksplikatsioon!$O476:$AG476),"")),"")</f>
        <v/>
      </c>
      <c r="AD475" s="52" t="str">
        <f>IFERROR(IF($G475=Tabelid!$L$6,$E475*K475,IFERROR($E475*K475/SUM($J475:$AB475)*(Eksplikatsioon!P476)/SUMPRODUCT($J475:$AB475,Eksplikatsioon!$O476:$AG476),"")),"")</f>
        <v/>
      </c>
      <c r="AE475" s="52" t="str">
        <f>IFERROR(IF($G475=Tabelid!$L$6,$E475*L475,IFERROR($E475*L475/SUM($J475:$AB475)*(Eksplikatsioon!Q476)/SUMPRODUCT($J475:$AB475,Eksplikatsioon!$O476:$AG476),"")),"")</f>
        <v/>
      </c>
      <c r="AF475" s="52" t="str">
        <f>IFERROR(IF($G475=Tabelid!$L$6,$E475*M475,IFERROR($E475*M475/SUM($J475:$AB475)*(Eksplikatsioon!R476)/SUMPRODUCT($J475:$AB475,Eksplikatsioon!$O476:$AG476),"")),"")</f>
        <v/>
      </c>
      <c r="AG475" s="52" t="str">
        <f>IFERROR(IF($G475=Tabelid!$L$6,$E475*N475,IFERROR($E475*N475/SUM($J475:$AB475)*(Eksplikatsioon!S476)/SUMPRODUCT($J475:$AB475,Eksplikatsioon!$O476:$AG476),"")),"")</f>
        <v/>
      </c>
      <c r="AH475" s="52" t="str">
        <f>IFERROR(IF($G475=Tabelid!$L$6,$E475*O475,IFERROR($E475*O475/SUM($J475:$AB475)*(Eksplikatsioon!T476)/SUMPRODUCT($J475:$AB475,Eksplikatsioon!$O476:$AG476),"")),"")</f>
        <v/>
      </c>
      <c r="AI475" s="52" t="str">
        <f>IFERROR(IF($G475=Tabelid!$L$6,$E475*P475,IFERROR($E475*P475/SUM($J475:$AB475)*(Eksplikatsioon!U476)/SUMPRODUCT($J475:$AB475,Eksplikatsioon!$O476:$AG476),"")),"")</f>
        <v/>
      </c>
      <c r="AJ475" s="52" t="str">
        <f>IFERROR(IF($G475=Tabelid!$L$6,$E475*Q475,IFERROR($E475*Q475/SUM($J475:$AB475)*(Eksplikatsioon!V476)/SUMPRODUCT($J475:$AB475,Eksplikatsioon!$O476:$AG476),"")),"")</f>
        <v/>
      </c>
      <c r="AK475" s="52" t="str">
        <f>IFERROR(IF($G475=Tabelid!$L$6,$E475*R475,IFERROR($E475*R475/SUM($J475:$AB475)*(Eksplikatsioon!W476)/SUMPRODUCT($J475:$AB475,Eksplikatsioon!$O476:$AG476),"")),"")</f>
        <v/>
      </c>
      <c r="AL475" s="52" t="str">
        <f>IFERROR(IF($G475=Tabelid!$L$6,$E475*S475,IFERROR($E475*S475/SUM($J475:$AB475)*(Eksplikatsioon!X476)/SUMPRODUCT($J475:$AB475,Eksplikatsioon!$O476:$AG476),"")),"")</f>
        <v/>
      </c>
      <c r="AM475" s="52" t="str">
        <f>IFERROR(IF($G475=Tabelid!$L$6,$E475*T475,IFERROR($E475*T475/SUM($J475:$AB475)*(Eksplikatsioon!Y476)/SUMPRODUCT($J475:$AB475,Eksplikatsioon!$O476:$AG476),"")),"")</f>
        <v/>
      </c>
      <c r="AN475" s="52" t="str">
        <f>IFERROR(IF($G475=Tabelid!$L$6,$E475*U475,IFERROR($E475*U475/SUM($J475:$AB475)*(Eksplikatsioon!Z476)/SUMPRODUCT($J475:$AB475,Eksplikatsioon!$O476:$AG476),"")),"")</f>
        <v/>
      </c>
      <c r="AO475" s="52" t="str">
        <f>IFERROR(IF($G475=Tabelid!$L$6,$E475*V475,IFERROR($E475*V475/SUM($J475:$AB475)*(Eksplikatsioon!AA476)/SUMPRODUCT($J475:$AB475,Eksplikatsioon!$O476:$AG476),"")),"")</f>
        <v/>
      </c>
      <c r="AP475" s="52" t="str">
        <f>IFERROR(IF($G475=Tabelid!$L$6,$E475*W475,IFERROR($E475*W475/SUM($J475:$AB475)*(Eksplikatsioon!AB476)/SUMPRODUCT($J475:$AB475,Eksplikatsioon!$O476:$AG476),"")),"")</f>
        <v/>
      </c>
      <c r="AQ475" s="52" t="str">
        <f>IFERROR(IF($G475=Tabelid!$L$6,$E475*X475,IFERROR($E475*X475/SUM($J475:$AB475)*(Eksplikatsioon!AC476)/SUMPRODUCT($J475:$AB475,Eksplikatsioon!$O476:$AG476),"")),"")</f>
        <v/>
      </c>
      <c r="AR475" s="52" t="str">
        <f>IFERROR(IF($G475=Tabelid!$L$6,$E475*Y475,IFERROR($E475*Y475/SUM($J475:$AB475)*(Eksplikatsioon!AD476)/SUMPRODUCT($J475:$AB475,Eksplikatsioon!$O476:$AG476),"")),"")</f>
        <v/>
      </c>
      <c r="AS475" s="52" t="str">
        <f>IFERROR(IF($G475=Tabelid!$L$6,$E475*Z475,IFERROR($E475*Z475/SUM($J475:$AB475)*(Eksplikatsioon!AE476)/SUMPRODUCT($J475:$AB475,Eksplikatsioon!$O476:$AG476),"")),"")</f>
        <v/>
      </c>
      <c r="AT475" s="52" t="str">
        <f>IFERROR(IF($G475=Tabelid!$L$6,$E475*AA475,IFERROR($E475*AA475/SUM($J475:$AB475)*(Eksplikatsioon!AF476)/SUMPRODUCT($J475:$AB475,Eksplikatsioon!$O476:$AG476),"")),"")</f>
        <v/>
      </c>
      <c r="AU475" s="52" t="str">
        <f>IFERROR(IF($G475=Tabelid!$L$6,$E475*AB475,IFERROR($E475*AB475/SUM($J475:$AB475)*(Eksplikatsioon!AG476)/SUMPRODUCT($J475:$AB475,Eksplikatsioon!$O476:$AG476),"")),"")</f>
        <v/>
      </c>
    </row>
    <row r="476" spans="1:47" x14ac:dyDescent="0.25">
      <c r="A476" s="38" t="str">
        <f>IF(Eksplikatsioon!A477=0,"",Eksplikatsioon!A477)</f>
        <v/>
      </c>
      <c r="B476" s="38" t="str">
        <f>IF(Eksplikatsioon!B477=0,"",Eksplikatsioon!B477)</f>
        <v/>
      </c>
      <c r="C476" s="38" t="str">
        <f>IF(Eksplikatsioon!C477=0,"",Eksplikatsioon!C477)</f>
        <v/>
      </c>
      <c r="D476" s="38" t="str">
        <f>IF(Eksplikatsioon!D477=0,"",Eksplikatsioon!D477)</f>
        <v/>
      </c>
      <c r="E476" s="38" t="str">
        <f>IF(Eksplikatsioon!F477=0,"",Eksplikatsioon!F477)</f>
        <v/>
      </c>
      <c r="F476" s="38" t="str">
        <f>IF(Eksplikatsioon!H477=0,"",Eksplikatsioon!H477)</f>
        <v/>
      </c>
      <c r="G476" s="38" t="str">
        <f>IF(Eksplikatsioon!J477=0,"",Eksplikatsioon!J477)</f>
        <v/>
      </c>
      <c r="H476" s="38" t="str">
        <f>IF(Eksplikatsioon!K477=0,"",Eksplikatsioon!K477)</f>
        <v/>
      </c>
      <c r="I476" s="38" t="str">
        <f>IF(Eksplikatsioon!L477=0,"",Eksplikatsioon!L477)</f>
        <v/>
      </c>
      <c r="J476" s="52"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52"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52"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52"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52"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52"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52"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52"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52"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52"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52"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52"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52"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52"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52"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52"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52"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52"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52"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52" t="str">
        <f>IFERROR(IF($G476=Tabelid!$L$6,$E476*J476,IFERROR($E476*J476/SUM($J476:$AB476)*(Eksplikatsioon!O477)/SUMPRODUCT($J476:$AB476,Eksplikatsioon!$O477:$AG477),"")),"")</f>
        <v/>
      </c>
      <c r="AD476" s="52" t="str">
        <f>IFERROR(IF($G476=Tabelid!$L$6,$E476*K476,IFERROR($E476*K476/SUM($J476:$AB476)*(Eksplikatsioon!P477)/SUMPRODUCT($J476:$AB476,Eksplikatsioon!$O477:$AG477),"")),"")</f>
        <v/>
      </c>
      <c r="AE476" s="52" t="str">
        <f>IFERROR(IF($G476=Tabelid!$L$6,$E476*L476,IFERROR($E476*L476/SUM($J476:$AB476)*(Eksplikatsioon!Q477)/SUMPRODUCT($J476:$AB476,Eksplikatsioon!$O477:$AG477),"")),"")</f>
        <v/>
      </c>
      <c r="AF476" s="52" t="str">
        <f>IFERROR(IF($G476=Tabelid!$L$6,$E476*M476,IFERROR($E476*M476/SUM($J476:$AB476)*(Eksplikatsioon!R477)/SUMPRODUCT($J476:$AB476,Eksplikatsioon!$O477:$AG477),"")),"")</f>
        <v/>
      </c>
      <c r="AG476" s="52" t="str">
        <f>IFERROR(IF($G476=Tabelid!$L$6,$E476*N476,IFERROR($E476*N476/SUM($J476:$AB476)*(Eksplikatsioon!S477)/SUMPRODUCT($J476:$AB476,Eksplikatsioon!$O477:$AG477),"")),"")</f>
        <v/>
      </c>
      <c r="AH476" s="52" t="str">
        <f>IFERROR(IF($G476=Tabelid!$L$6,$E476*O476,IFERROR($E476*O476/SUM($J476:$AB476)*(Eksplikatsioon!T477)/SUMPRODUCT($J476:$AB476,Eksplikatsioon!$O477:$AG477),"")),"")</f>
        <v/>
      </c>
      <c r="AI476" s="52" t="str">
        <f>IFERROR(IF($G476=Tabelid!$L$6,$E476*P476,IFERROR($E476*P476/SUM($J476:$AB476)*(Eksplikatsioon!U477)/SUMPRODUCT($J476:$AB476,Eksplikatsioon!$O477:$AG477),"")),"")</f>
        <v/>
      </c>
      <c r="AJ476" s="52" t="str">
        <f>IFERROR(IF($G476=Tabelid!$L$6,$E476*Q476,IFERROR($E476*Q476/SUM($J476:$AB476)*(Eksplikatsioon!V477)/SUMPRODUCT($J476:$AB476,Eksplikatsioon!$O477:$AG477),"")),"")</f>
        <v/>
      </c>
      <c r="AK476" s="52" t="str">
        <f>IFERROR(IF($G476=Tabelid!$L$6,$E476*R476,IFERROR($E476*R476/SUM($J476:$AB476)*(Eksplikatsioon!W477)/SUMPRODUCT($J476:$AB476,Eksplikatsioon!$O477:$AG477),"")),"")</f>
        <v/>
      </c>
      <c r="AL476" s="52" t="str">
        <f>IFERROR(IF($G476=Tabelid!$L$6,$E476*S476,IFERROR($E476*S476/SUM($J476:$AB476)*(Eksplikatsioon!X477)/SUMPRODUCT($J476:$AB476,Eksplikatsioon!$O477:$AG477),"")),"")</f>
        <v/>
      </c>
      <c r="AM476" s="52" t="str">
        <f>IFERROR(IF($G476=Tabelid!$L$6,$E476*T476,IFERROR($E476*T476/SUM($J476:$AB476)*(Eksplikatsioon!Y477)/SUMPRODUCT($J476:$AB476,Eksplikatsioon!$O477:$AG477),"")),"")</f>
        <v/>
      </c>
      <c r="AN476" s="52" t="str">
        <f>IFERROR(IF($G476=Tabelid!$L$6,$E476*U476,IFERROR($E476*U476/SUM($J476:$AB476)*(Eksplikatsioon!Z477)/SUMPRODUCT($J476:$AB476,Eksplikatsioon!$O477:$AG477),"")),"")</f>
        <v/>
      </c>
      <c r="AO476" s="52" t="str">
        <f>IFERROR(IF($G476=Tabelid!$L$6,$E476*V476,IFERROR($E476*V476/SUM($J476:$AB476)*(Eksplikatsioon!AA477)/SUMPRODUCT($J476:$AB476,Eksplikatsioon!$O477:$AG477),"")),"")</f>
        <v/>
      </c>
      <c r="AP476" s="52" t="str">
        <f>IFERROR(IF($G476=Tabelid!$L$6,$E476*W476,IFERROR($E476*W476/SUM($J476:$AB476)*(Eksplikatsioon!AB477)/SUMPRODUCT($J476:$AB476,Eksplikatsioon!$O477:$AG477),"")),"")</f>
        <v/>
      </c>
      <c r="AQ476" s="52" t="str">
        <f>IFERROR(IF($G476=Tabelid!$L$6,$E476*X476,IFERROR($E476*X476/SUM($J476:$AB476)*(Eksplikatsioon!AC477)/SUMPRODUCT($J476:$AB476,Eksplikatsioon!$O477:$AG477),"")),"")</f>
        <v/>
      </c>
      <c r="AR476" s="52" t="str">
        <f>IFERROR(IF($G476=Tabelid!$L$6,$E476*Y476,IFERROR($E476*Y476/SUM($J476:$AB476)*(Eksplikatsioon!AD477)/SUMPRODUCT($J476:$AB476,Eksplikatsioon!$O477:$AG477),"")),"")</f>
        <v/>
      </c>
      <c r="AS476" s="52" t="str">
        <f>IFERROR(IF($G476=Tabelid!$L$6,$E476*Z476,IFERROR($E476*Z476/SUM($J476:$AB476)*(Eksplikatsioon!AE477)/SUMPRODUCT($J476:$AB476,Eksplikatsioon!$O477:$AG477),"")),"")</f>
        <v/>
      </c>
      <c r="AT476" s="52" t="str">
        <f>IFERROR(IF($G476=Tabelid!$L$6,$E476*AA476,IFERROR($E476*AA476/SUM($J476:$AB476)*(Eksplikatsioon!AF477)/SUMPRODUCT($J476:$AB476,Eksplikatsioon!$O477:$AG477),"")),"")</f>
        <v/>
      </c>
      <c r="AU476" s="52" t="str">
        <f>IFERROR(IF($G476=Tabelid!$L$6,$E476*AB476,IFERROR($E476*AB476/SUM($J476:$AB476)*(Eksplikatsioon!AG477)/SUMPRODUCT($J476:$AB476,Eksplikatsioon!$O477:$AG477),"")),"")</f>
        <v/>
      </c>
    </row>
    <row r="477" spans="1:47" x14ac:dyDescent="0.25">
      <c r="A477" s="38" t="str">
        <f>IF(Eksplikatsioon!A478=0,"",Eksplikatsioon!A478)</f>
        <v/>
      </c>
      <c r="B477" s="38" t="str">
        <f>IF(Eksplikatsioon!B478=0,"",Eksplikatsioon!B478)</f>
        <v/>
      </c>
      <c r="C477" s="38" t="str">
        <f>IF(Eksplikatsioon!C478=0,"",Eksplikatsioon!C478)</f>
        <v/>
      </c>
      <c r="D477" s="38" t="str">
        <f>IF(Eksplikatsioon!D478=0,"",Eksplikatsioon!D478)</f>
        <v/>
      </c>
      <c r="E477" s="38" t="str">
        <f>IF(Eksplikatsioon!F478=0,"",Eksplikatsioon!F478)</f>
        <v/>
      </c>
      <c r="F477" s="38" t="str">
        <f>IF(Eksplikatsioon!H478=0,"",Eksplikatsioon!H478)</f>
        <v/>
      </c>
      <c r="G477" s="38" t="str">
        <f>IF(Eksplikatsioon!J478=0,"",Eksplikatsioon!J478)</f>
        <v/>
      </c>
      <c r="H477" s="38" t="str">
        <f>IF(Eksplikatsioon!K478=0,"",Eksplikatsioon!K478)</f>
        <v/>
      </c>
      <c r="I477" s="38" t="str">
        <f>IF(Eksplikatsioon!L478=0,"",Eksplikatsioon!L478)</f>
        <v/>
      </c>
      <c r="J477" s="52"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52"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52"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52"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52"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52"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52"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52"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52"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52"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52"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52"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52"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52"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52"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52"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52"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52"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52"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52" t="str">
        <f>IFERROR(IF($G477=Tabelid!$L$6,$E477*J477,IFERROR($E477*J477/SUM($J477:$AB477)*(Eksplikatsioon!O478)/SUMPRODUCT($J477:$AB477,Eksplikatsioon!$O478:$AG478),"")),"")</f>
        <v/>
      </c>
      <c r="AD477" s="52" t="str">
        <f>IFERROR(IF($G477=Tabelid!$L$6,$E477*K477,IFERROR($E477*K477/SUM($J477:$AB477)*(Eksplikatsioon!P478)/SUMPRODUCT($J477:$AB477,Eksplikatsioon!$O478:$AG478),"")),"")</f>
        <v/>
      </c>
      <c r="AE477" s="52" t="str">
        <f>IFERROR(IF($G477=Tabelid!$L$6,$E477*L477,IFERROR($E477*L477/SUM($J477:$AB477)*(Eksplikatsioon!Q478)/SUMPRODUCT($J477:$AB477,Eksplikatsioon!$O478:$AG478),"")),"")</f>
        <v/>
      </c>
      <c r="AF477" s="52" t="str">
        <f>IFERROR(IF($G477=Tabelid!$L$6,$E477*M477,IFERROR($E477*M477/SUM($J477:$AB477)*(Eksplikatsioon!R478)/SUMPRODUCT($J477:$AB477,Eksplikatsioon!$O478:$AG478),"")),"")</f>
        <v/>
      </c>
      <c r="AG477" s="52" t="str">
        <f>IFERROR(IF($G477=Tabelid!$L$6,$E477*N477,IFERROR($E477*N477/SUM($J477:$AB477)*(Eksplikatsioon!S478)/SUMPRODUCT($J477:$AB477,Eksplikatsioon!$O478:$AG478),"")),"")</f>
        <v/>
      </c>
      <c r="AH477" s="52" t="str">
        <f>IFERROR(IF($G477=Tabelid!$L$6,$E477*O477,IFERROR($E477*O477/SUM($J477:$AB477)*(Eksplikatsioon!T478)/SUMPRODUCT($J477:$AB477,Eksplikatsioon!$O478:$AG478),"")),"")</f>
        <v/>
      </c>
      <c r="AI477" s="52" t="str">
        <f>IFERROR(IF($G477=Tabelid!$L$6,$E477*P477,IFERROR($E477*P477/SUM($J477:$AB477)*(Eksplikatsioon!U478)/SUMPRODUCT($J477:$AB477,Eksplikatsioon!$O478:$AG478),"")),"")</f>
        <v/>
      </c>
      <c r="AJ477" s="52" t="str">
        <f>IFERROR(IF($G477=Tabelid!$L$6,$E477*Q477,IFERROR($E477*Q477/SUM($J477:$AB477)*(Eksplikatsioon!V478)/SUMPRODUCT($J477:$AB477,Eksplikatsioon!$O478:$AG478),"")),"")</f>
        <v/>
      </c>
      <c r="AK477" s="52" t="str">
        <f>IFERROR(IF($G477=Tabelid!$L$6,$E477*R477,IFERROR($E477*R477/SUM($J477:$AB477)*(Eksplikatsioon!W478)/SUMPRODUCT($J477:$AB477,Eksplikatsioon!$O478:$AG478),"")),"")</f>
        <v/>
      </c>
      <c r="AL477" s="52" t="str">
        <f>IFERROR(IF($G477=Tabelid!$L$6,$E477*S477,IFERROR($E477*S477/SUM($J477:$AB477)*(Eksplikatsioon!X478)/SUMPRODUCT($J477:$AB477,Eksplikatsioon!$O478:$AG478),"")),"")</f>
        <v/>
      </c>
      <c r="AM477" s="52" t="str">
        <f>IFERROR(IF($G477=Tabelid!$L$6,$E477*T477,IFERROR($E477*T477/SUM($J477:$AB477)*(Eksplikatsioon!Y478)/SUMPRODUCT($J477:$AB477,Eksplikatsioon!$O478:$AG478),"")),"")</f>
        <v/>
      </c>
      <c r="AN477" s="52" t="str">
        <f>IFERROR(IF($G477=Tabelid!$L$6,$E477*U477,IFERROR($E477*U477/SUM($J477:$AB477)*(Eksplikatsioon!Z478)/SUMPRODUCT($J477:$AB477,Eksplikatsioon!$O478:$AG478),"")),"")</f>
        <v/>
      </c>
      <c r="AO477" s="52" t="str">
        <f>IFERROR(IF($G477=Tabelid!$L$6,$E477*V477,IFERROR($E477*V477/SUM($J477:$AB477)*(Eksplikatsioon!AA478)/SUMPRODUCT($J477:$AB477,Eksplikatsioon!$O478:$AG478),"")),"")</f>
        <v/>
      </c>
      <c r="AP477" s="52" t="str">
        <f>IFERROR(IF($G477=Tabelid!$L$6,$E477*W477,IFERROR($E477*W477/SUM($J477:$AB477)*(Eksplikatsioon!AB478)/SUMPRODUCT($J477:$AB477,Eksplikatsioon!$O478:$AG478),"")),"")</f>
        <v/>
      </c>
      <c r="AQ477" s="52" t="str">
        <f>IFERROR(IF($G477=Tabelid!$L$6,$E477*X477,IFERROR($E477*X477/SUM($J477:$AB477)*(Eksplikatsioon!AC478)/SUMPRODUCT($J477:$AB477,Eksplikatsioon!$O478:$AG478),"")),"")</f>
        <v/>
      </c>
      <c r="AR477" s="52" t="str">
        <f>IFERROR(IF($G477=Tabelid!$L$6,$E477*Y477,IFERROR($E477*Y477/SUM($J477:$AB477)*(Eksplikatsioon!AD478)/SUMPRODUCT($J477:$AB477,Eksplikatsioon!$O478:$AG478),"")),"")</f>
        <v/>
      </c>
      <c r="AS477" s="52" t="str">
        <f>IFERROR(IF($G477=Tabelid!$L$6,$E477*Z477,IFERROR($E477*Z477/SUM($J477:$AB477)*(Eksplikatsioon!AE478)/SUMPRODUCT($J477:$AB477,Eksplikatsioon!$O478:$AG478),"")),"")</f>
        <v/>
      </c>
      <c r="AT477" s="52" t="str">
        <f>IFERROR(IF($G477=Tabelid!$L$6,$E477*AA477,IFERROR($E477*AA477/SUM($J477:$AB477)*(Eksplikatsioon!AF478)/SUMPRODUCT($J477:$AB477,Eksplikatsioon!$O478:$AG478),"")),"")</f>
        <v/>
      </c>
      <c r="AU477" s="52" t="str">
        <f>IFERROR(IF($G477=Tabelid!$L$6,$E477*AB477,IFERROR($E477*AB477/SUM($J477:$AB477)*(Eksplikatsioon!AG478)/SUMPRODUCT($J477:$AB477,Eksplikatsioon!$O478:$AG478),"")),"")</f>
        <v/>
      </c>
    </row>
    <row r="478" spans="1:47" x14ac:dyDescent="0.25">
      <c r="A478" s="38" t="str">
        <f>IF(Eksplikatsioon!A479=0,"",Eksplikatsioon!A479)</f>
        <v/>
      </c>
      <c r="B478" s="38" t="str">
        <f>IF(Eksplikatsioon!B479=0,"",Eksplikatsioon!B479)</f>
        <v/>
      </c>
      <c r="C478" s="38" t="str">
        <f>IF(Eksplikatsioon!C479=0,"",Eksplikatsioon!C479)</f>
        <v/>
      </c>
      <c r="D478" s="38" t="str">
        <f>IF(Eksplikatsioon!D479=0,"",Eksplikatsioon!D479)</f>
        <v/>
      </c>
      <c r="E478" s="38" t="str">
        <f>IF(Eksplikatsioon!F479=0,"",Eksplikatsioon!F479)</f>
        <v/>
      </c>
      <c r="F478" s="38" t="str">
        <f>IF(Eksplikatsioon!H479=0,"",Eksplikatsioon!H479)</f>
        <v/>
      </c>
      <c r="G478" s="38" t="str">
        <f>IF(Eksplikatsioon!J479=0,"",Eksplikatsioon!J479)</f>
        <v/>
      </c>
      <c r="H478" s="38" t="str">
        <f>IF(Eksplikatsioon!K479=0,"",Eksplikatsioon!K479)</f>
        <v/>
      </c>
      <c r="I478" s="38" t="str">
        <f>IF(Eksplikatsioon!L479=0,"",Eksplikatsioon!L479)</f>
        <v/>
      </c>
      <c r="J478" s="52"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52"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52"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52"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52"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52"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52"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52"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52"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52"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52"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52"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52"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52"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52"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52"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52"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52"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52"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52" t="str">
        <f>IFERROR(IF($G478=Tabelid!$L$6,$E478*J478,IFERROR($E478*J478/SUM($J478:$AB478)*(Eksplikatsioon!O479)/SUMPRODUCT($J478:$AB478,Eksplikatsioon!$O479:$AG479),"")),"")</f>
        <v/>
      </c>
      <c r="AD478" s="52" t="str">
        <f>IFERROR(IF($G478=Tabelid!$L$6,$E478*K478,IFERROR($E478*K478/SUM($J478:$AB478)*(Eksplikatsioon!P479)/SUMPRODUCT($J478:$AB478,Eksplikatsioon!$O479:$AG479),"")),"")</f>
        <v/>
      </c>
      <c r="AE478" s="52" t="str">
        <f>IFERROR(IF($G478=Tabelid!$L$6,$E478*L478,IFERROR($E478*L478/SUM($J478:$AB478)*(Eksplikatsioon!Q479)/SUMPRODUCT($J478:$AB478,Eksplikatsioon!$O479:$AG479),"")),"")</f>
        <v/>
      </c>
      <c r="AF478" s="52" t="str">
        <f>IFERROR(IF($G478=Tabelid!$L$6,$E478*M478,IFERROR($E478*M478/SUM($J478:$AB478)*(Eksplikatsioon!R479)/SUMPRODUCT($J478:$AB478,Eksplikatsioon!$O479:$AG479),"")),"")</f>
        <v/>
      </c>
      <c r="AG478" s="52" t="str">
        <f>IFERROR(IF($G478=Tabelid!$L$6,$E478*N478,IFERROR($E478*N478/SUM($J478:$AB478)*(Eksplikatsioon!S479)/SUMPRODUCT($J478:$AB478,Eksplikatsioon!$O479:$AG479),"")),"")</f>
        <v/>
      </c>
      <c r="AH478" s="52" t="str">
        <f>IFERROR(IF($G478=Tabelid!$L$6,$E478*O478,IFERROR($E478*O478/SUM($J478:$AB478)*(Eksplikatsioon!T479)/SUMPRODUCT($J478:$AB478,Eksplikatsioon!$O479:$AG479),"")),"")</f>
        <v/>
      </c>
      <c r="AI478" s="52" t="str">
        <f>IFERROR(IF($G478=Tabelid!$L$6,$E478*P478,IFERROR($E478*P478/SUM($J478:$AB478)*(Eksplikatsioon!U479)/SUMPRODUCT($J478:$AB478,Eksplikatsioon!$O479:$AG479),"")),"")</f>
        <v/>
      </c>
      <c r="AJ478" s="52" t="str">
        <f>IFERROR(IF($G478=Tabelid!$L$6,$E478*Q478,IFERROR($E478*Q478/SUM($J478:$AB478)*(Eksplikatsioon!V479)/SUMPRODUCT($J478:$AB478,Eksplikatsioon!$O479:$AG479),"")),"")</f>
        <v/>
      </c>
      <c r="AK478" s="52" t="str">
        <f>IFERROR(IF($G478=Tabelid!$L$6,$E478*R478,IFERROR($E478*R478/SUM($J478:$AB478)*(Eksplikatsioon!W479)/SUMPRODUCT($J478:$AB478,Eksplikatsioon!$O479:$AG479),"")),"")</f>
        <v/>
      </c>
      <c r="AL478" s="52" t="str">
        <f>IFERROR(IF($G478=Tabelid!$L$6,$E478*S478,IFERROR($E478*S478/SUM($J478:$AB478)*(Eksplikatsioon!X479)/SUMPRODUCT($J478:$AB478,Eksplikatsioon!$O479:$AG479),"")),"")</f>
        <v/>
      </c>
      <c r="AM478" s="52" t="str">
        <f>IFERROR(IF($G478=Tabelid!$L$6,$E478*T478,IFERROR($E478*T478/SUM($J478:$AB478)*(Eksplikatsioon!Y479)/SUMPRODUCT($J478:$AB478,Eksplikatsioon!$O479:$AG479),"")),"")</f>
        <v/>
      </c>
      <c r="AN478" s="52" t="str">
        <f>IFERROR(IF($G478=Tabelid!$L$6,$E478*U478,IFERROR($E478*U478/SUM($J478:$AB478)*(Eksplikatsioon!Z479)/SUMPRODUCT($J478:$AB478,Eksplikatsioon!$O479:$AG479),"")),"")</f>
        <v/>
      </c>
      <c r="AO478" s="52" t="str">
        <f>IFERROR(IF($G478=Tabelid!$L$6,$E478*V478,IFERROR($E478*V478/SUM($J478:$AB478)*(Eksplikatsioon!AA479)/SUMPRODUCT($J478:$AB478,Eksplikatsioon!$O479:$AG479),"")),"")</f>
        <v/>
      </c>
      <c r="AP478" s="52" t="str">
        <f>IFERROR(IF($G478=Tabelid!$L$6,$E478*W478,IFERROR($E478*W478/SUM($J478:$AB478)*(Eksplikatsioon!AB479)/SUMPRODUCT($J478:$AB478,Eksplikatsioon!$O479:$AG479),"")),"")</f>
        <v/>
      </c>
      <c r="AQ478" s="52" t="str">
        <f>IFERROR(IF($G478=Tabelid!$L$6,$E478*X478,IFERROR($E478*X478/SUM($J478:$AB478)*(Eksplikatsioon!AC479)/SUMPRODUCT($J478:$AB478,Eksplikatsioon!$O479:$AG479),"")),"")</f>
        <v/>
      </c>
      <c r="AR478" s="52" t="str">
        <f>IFERROR(IF($G478=Tabelid!$L$6,$E478*Y478,IFERROR($E478*Y478/SUM($J478:$AB478)*(Eksplikatsioon!AD479)/SUMPRODUCT($J478:$AB478,Eksplikatsioon!$O479:$AG479),"")),"")</f>
        <v/>
      </c>
      <c r="AS478" s="52" t="str">
        <f>IFERROR(IF($G478=Tabelid!$L$6,$E478*Z478,IFERROR($E478*Z478/SUM($J478:$AB478)*(Eksplikatsioon!AE479)/SUMPRODUCT($J478:$AB478,Eksplikatsioon!$O479:$AG479),"")),"")</f>
        <v/>
      </c>
      <c r="AT478" s="52" t="str">
        <f>IFERROR(IF($G478=Tabelid!$L$6,$E478*AA478,IFERROR($E478*AA478/SUM($J478:$AB478)*(Eksplikatsioon!AF479)/SUMPRODUCT($J478:$AB478,Eksplikatsioon!$O479:$AG479),"")),"")</f>
        <v/>
      </c>
      <c r="AU478" s="52" t="str">
        <f>IFERROR(IF($G478=Tabelid!$L$6,$E478*AB478,IFERROR($E478*AB478/SUM($J478:$AB478)*(Eksplikatsioon!AG479)/SUMPRODUCT($J478:$AB478,Eksplikatsioon!$O479:$AG479),"")),"")</f>
        <v/>
      </c>
    </row>
    <row r="479" spans="1:47" x14ac:dyDescent="0.25">
      <c r="A479" s="38" t="str">
        <f>IF(Eksplikatsioon!A480=0,"",Eksplikatsioon!A480)</f>
        <v/>
      </c>
      <c r="B479" s="38" t="str">
        <f>IF(Eksplikatsioon!B480=0,"",Eksplikatsioon!B480)</f>
        <v/>
      </c>
      <c r="C479" s="38" t="str">
        <f>IF(Eksplikatsioon!C480=0,"",Eksplikatsioon!C480)</f>
        <v/>
      </c>
      <c r="D479" s="38" t="str">
        <f>IF(Eksplikatsioon!D480=0,"",Eksplikatsioon!D480)</f>
        <v/>
      </c>
      <c r="E479" s="38" t="str">
        <f>IF(Eksplikatsioon!F480=0,"",Eksplikatsioon!F480)</f>
        <v/>
      </c>
      <c r="F479" s="38" t="str">
        <f>IF(Eksplikatsioon!H480=0,"",Eksplikatsioon!H480)</f>
        <v/>
      </c>
      <c r="G479" s="38" t="str">
        <f>IF(Eksplikatsioon!J480=0,"",Eksplikatsioon!J480)</f>
        <v/>
      </c>
      <c r="H479" s="38" t="str">
        <f>IF(Eksplikatsioon!K480=0,"",Eksplikatsioon!K480)</f>
        <v/>
      </c>
      <c r="I479" s="38" t="str">
        <f>IF(Eksplikatsioon!L480=0,"",Eksplikatsioon!L480)</f>
        <v/>
      </c>
      <c r="J479" s="52"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52"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52"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52"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52"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52"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52"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52"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52"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52"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52"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52"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52"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52"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52"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52"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52"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52"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52"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52" t="str">
        <f>IFERROR(IF($G479=Tabelid!$L$6,$E479*J479,IFERROR($E479*J479/SUM($J479:$AB479)*(Eksplikatsioon!O480)/SUMPRODUCT($J479:$AB479,Eksplikatsioon!$O480:$AG480),"")),"")</f>
        <v/>
      </c>
      <c r="AD479" s="52" t="str">
        <f>IFERROR(IF($G479=Tabelid!$L$6,$E479*K479,IFERROR($E479*K479/SUM($J479:$AB479)*(Eksplikatsioon!P480)/SUMPRODUCT($J479:$AB479,Eksplikatsioon!$O480:$AG480),"")),"")</f>
        <v/>
      </c>
      <c r="AE479" s="52" t="str">
        <f>IFERROR(IF($G479=Tabelid!$L$6,$E479*L479,IFERROR($E479*L479/SUM($J479:$AB479)*(Eksplikatsioon!Q480)/SUMPRODUCT($J479:$AB479,Eksplikatsioon!$O480:$AG480),"")),"")</f>
        <v/>
      </c>
      <c r="AF479" s="52" t="str">
        <f>IFERROR(IF($G479=Tabelid!$L$6,$E479*M479,IFERROR($E479*M479/SUM($J479:$AB479)*(Eksplikatsioon!R480)/SUMPRODUCT($J479:$AB479,Eksplikatsioon!$O480:$AG480),"")),"")</f>
        <v/>
      </c>
      <c r="AG479" s="52" t="str">
        <f>IFERROR(IF($G479=Tabelid!$L$6,$E479*N479,IFERROR($E479*N479/SUM($J479:$AB479)*(Eksplikatsioon!S480)/SUMPRODUCT($J479:$AB479,Eksplikatsioon!$O480:$AG480),"")),"")</f>
        <v/>
      </c>
      <c r="AH479" s="52" t="str">
        <f>IFERROR(IF($G479=Tabelid!$L$6,$E479*O479,IFERROR($E479*O479/SUM($J479:$AB479)*(Eksplikatsioon!T480)/SUMPRODUCT($J479:$AB479,Eksplikatsioon!$O480:$AG480),"")),"")</f>
        <v/>
      </c>
      <c r="AI479" s="52" t="str">
        <f>IFERROR(IF($G479=Tabelid!$L$6,$E479*P479,IFERROR($E479*P479/SUM($J479:$AB479)*(Eksplikatsioon!U480)/SUMPRODUCT($J479:$AB479,Eksplikatsioon!$O480:$AG480),"")),"")</f>
        <v/>
      </c>
      <c r="AJ479" s="52" t="str">
        <f>IFERROR(IF($G479=Tabelid!$L$6,$E479*Q479,IFERROR($E479*Q479/SUM($J479:$AB479)*(Eksplikatsioon!V480)/SUMPRODUCT($J479:$AB479,Eksplikatsioon!$O480:$AG480),"")),"")</f>
        <v/>
      </c>
      <c r="AK479" s="52" t="str">
        <f>IFERROR(IF($G479=Tabelid!$L$6,$E479*R479,IFERROR($E479*R479/SUM($J479:$AB479)*(Eksplikatsioon!W480)/SUMPRODUCT($J479:$AB479,Eksplikatsioon!$O480:$AG480),"")),"")</f>
        <v/>
      </c>
      <c r="AL479" s="52" t="str">
        <f>IFERROR(IF($G479=Tabelid!$L$6,$E479*S479,IFERROR($E479*S479/SUM($J479:$AB479)*(Eksplikatsioon!X480)/SUMPRODUCT($J479:$AB479,Eksplikatsioon!$O480:$AG480),"")),"")</f>
        <v/>
      </c>
      <c r="AM479" s="52" t="str">
        <f>IFERROR(IF($G479=Tabelid!$L$6,$E479*T479,IFERROR($E479*T479/SUM($J479:$AB479)*(Eksplikatsioon!Y480)/SUMPRODUCT($J479:$AB479,Eksplikatsioon!$O480:$AG480),"")),"")</f>
        <v/>
      </c>
      <c r="AN479" s="52" t="str">
        <f>IFERROR(IF($G479=Tabelid!$L$6,$E479*U479,IFERROR($E479*U479/SUM($J479:$AB479)*(Eksplikatsioon!Z480)/SUMPRODUCT($J479:$AB479,Eksplikatsioon!$O480:$AG480),"")),"")</f>
        <v/>
      </c>
      <c r="AO479" s="52" t="str">
        <f>IFERROR(IF($G479=Tabelid!$L$6,$E479*V479,IFERROR($E479*V479/SUM($J479:$AB479)*(Eksplikatsioon!AA480)/SUMPRODUCT($J479:$AB479,Eksplikatsioon!$O480:$AG480),"")),"")</f>
        <v/>
      </c>
      <c r="AP479" s="52" t="str">
        <f>IFERROR(IF($G479=Tabelid!$L$6,$E479*W479,IFERROR($E479*W479/SUM($J479:$AB479)*(Eksplikatsioon!AB480)/SUMPRODUCT($J479:$AB479,Eksplikatsioon!$O480:$AG480),"")),"")</f>
        <v/>
      </c>
      <c r="AQ479" s="52" t="str">
        <f>IFERROR(IF($G479=Tabelid!$L$6,$E479*X479,IFERROR($E479*X479/SUM($J479:$AB479)*(Eksplikatsioon!AC480)/SUMPRODUCT($J479:$AB479,Eksplikatsioon!$O480:$AG480),"")),"")</f>
        <v/>
      </c>
      <c r="AR479" s="52" t="str">
        <f>IFERROR(IF($G479=Tabelid!$L$6,$E479*Y479,IFERROR($E479*Y479/SUM($J479:$AB479)*(Eksplikatsioon!AD480)/SUMPRODUCT($J479:$AB479,Eksplikatsioon!$O480:$AG480),"")),"")</f>
        <v/>
      </c>
      <c r="AS479" s="52" t="str">
        <f>IFERROR(IF($G479=Tabelid!$L$6,$E479*Z479,IFERROR($E479*Z479/SUM($J479:$AB479)*(Eksplikatsioon!AE480)/SUMPRODUCT($J479:$AB479,Eksplikatsioon!$O480:$AG480),"")),"")</f>
        <v/>
      </c>
      <c r="AT479" s="52" t="str">
        <f>IFERROR(IF($G479=Tabelid!$L$6,$E479*AA479,IFERROR($E479*AA479/SUM($J479:$AB479)*(Eksplikatsioon!AF480)/SUMPRODUCT($J479:$AB479,Eksplikatsioon!$O480:$AG480),"")),"")</f>
        <v/>
      </c>
      <c r="AU479" s="52" t="str">
        <f>IFERROR(IF($G479=Tabelid!$L$6,$E479*AB479,IFERROR($E479*AB479/SUM($J479:$AB479)*(Eksplikatsioon!AG480)/SUMPRODUCT($J479:$AB479,Eksplikatsioon!$O480:$AG480),"")),"")</f>
        <v/>
      </c>
    </row>
    <row r="480" spans="1:47" x14ac:dyDescent="0.25">
      <c r="A480" s="38" t="str">
        <f>IF(Eksplikatsioon!A481=0,"",Eksplikatsioon!A481)</f>
        <v/>
      </c>
      <c r="B480" s="38" t="str">
        <f>IF(Eksplikatsioon!B481=0,"",Eksplikatsioon!B481)</f>
        <v/>
      </c>
      <c r="C480" s="38" t="str">
        <f>IF(Eksplikatsioon!C481=0,"",Eksplikatsioon!C481)</f>
        <v/>
      </c>
      <c r="D480" s="38" t="str">
        <f>IF(Eksplikatsioon!D481=0,"",Eksplikatsioon!D481)</f>
        <v/>
      </c>
      <c r="E480" s="38" t="str">
        <f>IF(Eksplikatsioon!F481=0,"",Eksplikatsioon!F481)</f>
        <v/>
      </c>
      <c r="F480" s="38" t="str">
        <f>IF(Eksplikatsioon!H481=0,"",Eksplikatsioon!H481)</f>
        <v/>
      </c>
      <c r="G480" s="38" t="str">
        <f>IF(Eksplikatsioon!J481=0,"",Eksplikatsioon!J481)</f>
        <v/>
      </c>
      <c r="H480" s="38" t="str">
        <f>IF(Eksplikatsioon!K481=0,"",Eksplikatsioon!K481)</f>
        <v/>
      </c>
      <c r="I480" s="38" t="str">
        <f>IF(Eksplikatsioon!L481=0,"",Eksplikatsioon!L481)</f>
        <v/>
      </c>
      <c r="J480" s="52"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52"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52"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52"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52"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52"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52"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52"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52"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52"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52"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52"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52"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52"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52"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52"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52"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52"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52"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52" t="str">
        <f>IFERROR(IF($G480=Tabelid!$L$6,$E480*J480,IFERROR($E480*J480/SUM($J480:$AB480)*(Eksplikatsioon!O481)/SUMPRODUCT($J480:$AB480,Eksplikatsioon!$O481:$AG481),"")),"")</f>
        <v/>
      </c>
      <c r="AD480" s="52" t="str">
        <f>IFERROR(IF($G480=Tabelid!$L$6,$E480*K480,IFERROR($E480*K480/SUM($J480:$AB480)*(Eksplikatsioon!P481)/SUMPRODUCT($J480:$AB480,Eksplikatsioon!$O481:$AG481),"")),"")</f>
        <v/>
      </c>
      <c r="AE480" s="52" t="str">
        <f>IFERROR(IF($G480=Tabelid!$L$6,$E480*L480,IFERROR($E480*L480/SUM($J480:$AB480)*(Eksplikatsioon!Q481)/SUMPRODUCT($J480:$AB480,Eksplikatsioon!$O481:$AG481),"")),"")</f>
        <v/>
      </c>
      <c r="AF480" s="52" t="str">
        <f>IFERROR(IF($G480=Tabelid!$L$6,$E480*M480,IFERROR($E480*M480/SUM($J480:$AB480)*(Eksplikatsioon!R481)/SUMPRODUCT($J480:$AB480,Eksplikatsioon!$O481:$AG481),"")),"")</f>
        <v/>
      </c>
      <c r="AG480" s="52" t="str">
        <f>IFERROR(IF($G480=Tabelid!$L$6,$E480*N480,IFERROR($E480*N480/SUM($J480:$AB480)*(Eksplikatsioon!S481)/SUMPRODUCT($J480:$AB480,Eksplikatsioon!$O481:$AG481),"")),"")</f>
        <v/>
      </c>
      <c r="AH480" s="52" t="str">
        <f>IFERROR(IF($G480=Tabelid!$L$6,$E480*O480,IFERROR($E480*O480/SUM($J480:$AB480)*(Eksplikatsioon!T481)/SUMPRODUCT($J480:$AB480,Eksplikatsioon!$O481:$AG481),"")),"")</f>
        <v/>
      </c>
      <c r="AI480" s="52" t="str">
        <f>IFERROR(IF($G480=Tabelid!$L$6,$E480*P480,IFERROR($E480*P480/SUM($J480:$AB480)*(Eksplikatsioon!U481)/SUMPRODUCT($J480:$AB480,Eksplikatsioon!$O481:$AG481),"")),"")</f>
        <v/>
      </c>
      <c r="AJ480" s="52" t="str">
        <f>IFERROR(IF($G480=Tabelid!$L$6,$E480*Q480,IFERROR($E480*Q480/SUM($J480:$AB480)*(Eksplikatsioon!V481)/SUMPRODUCT($J480:$AB480,Eksplikatsioon!$O481:$AG481),"")),"")</f>
        <v/>
      </c>
      <c r="AK480" s="52" t="str">
        <f>IFERROR(IF($G480=Tabelid!$L$6,$E480*R480,IFERROR($E480*R480/SUM($J480:$AB480)*(Eksplikatsioon!W481)/SUMPRODUCT($J480:$AB480,Eksplikatsioon!$O481:$AG481),"")),"")</f>
        <v/>
      </c>
      <c r="AL480" s="52" t="str">
        <f>IFERROR(IF($G480=Tabelid!$L$6,$E480*S480,IFERROR($E480*S480/SUM($J480:$AB480)*(Eksplikatsioon!X481)/SUMPRODUCT($J480:$AB480,Eksplikatsioon!$O481:$AG481),"")),"")</f>
        <v/>
      </c>
      <c r="AM480" s="52" t="str">
        <f>IFERROR(IF($G480=Tabelid!$L$6,$E480*T480,IFERROR($E480*T480/SUM($J480:$AB480)*(Eksplikatsioon!Y481)/SUMPRODUCT($J480:$AB480,Eksplikatsioon!$O481:$AG481),"")),"")</f>
        <v/>
      </c>
      <c r="AN480" s="52" t="str">
        <f>IFERROR(IF($G480=Tabelid!$L$6,$E480*U480,IFERROR($E480*U480/SUM($J480:$AB480)*(Eksplikatsioon!Z481)/SUMPRODUCT($J480:$AB480,Eksplikatsioon!$O481:$AG481),"")),"")</f>
        <v/>
      </c>
      <c r="AO480" s="52" t="str">
        <f>IFERROR(IF($G480=Tabelid!$L$6,$E480*V480,IFERROR($E480*V480/SUM($J480:$AB480)*(Eksplikatsioon!AA481)/SUMPRODUCT($J480:$AB480,Eksplikatsioon!$O481:$AG481),"")),"")</f>
        <v/>
      </c>
      <c r="AP480" s="52" t="str">
        <f>IFERROR(IF($G480=Tabelid!$L$6,$E480*W480,IFERROR($E480*W480/SUM($J480:$AB480)*(Eksplikatsioon!AB481)/SUMPRODUCT($J480:$AB480,Eksplikatsioon!$O481:$AG481),"")),"")</f>
        <v/>
      </c>
      <c r="AQ480" s="52" t="str">
        <f>IFERROR(IF($G480=Tabelid!$L$6,$E480*X480,IFERROR($E480*X480/SUM($J480:$AB480)*(Eksplikatsioon!AC481)/SUMPRODUCT($J480:$AB480,Eksplikatsioon!$O481:$AG481),"")),"")</f>
        <v/>
      </c>
      <c r="AR480" s="52" t="str">
        <f>IFERROR(IF($G480=Tabelid!$L$6,$E480*Y480,IFERROR($E480*Y480/SUM($J480:$AB480)*(Eksplikatsioon!AD481)/SUMPRODUCT($J480:$AB480,Eksplikatsioon!$O481:$AG481),"")),"")</f>
        <v/>
      </c>
      <c r="AS480" s="52" t="str">
        <f>IFERROR(IF($G480=Tabelid!$L$6,$E480*Z480,IFERROR($E480*Z480/SUM($J480:$AB480)*(Eksplikatsioon!AE481)/SUMPRODUCT($J480:$AB480,Eksplikatsioon!$O481:$AG481),"")),"")</f>
        <v/>
      </c>
      <c r="AT480" s="52" t="str">
        <f>IFERROR(IF($G480=Tabelid!$L$6,$E480*AA480,IFERROR($E480*AA480/SUM($J480:$AB480)*(Eksplikatsioon!AF481)/SUMPRODUCT($J480:$AB480,Eksplikatsioon!$O481:$AG481),"")),"")</f>
        <v/>
      </c>
      <c r="AU480" s="52" t="str">
        <f>IFERROR(IF($G480=Tabelid!$L$6,$E480*AB480,IFERROR($E480*AB480/SUM($J480:$AB480)*(Eksplikatsioon!AG481)/SUMPRODUCT($J480:$AB480,Eksplikatsioon!$O481:$AG481),"")),"")</f>
        <v/>
      </c>
    </row>
    <row r="481" spans="1:47" x14ac:dyDescent="0.25">
      <c r="A481" s="38" t="str">
        <f>IF(Eksplikatsioon!A482=0,"",Eksplikatsioon!A482)</f>
        <v/>
      </c>
      <c r="B481" s="38" t="str">
        <f>IF(Eksplikatsioon!B482=0,"",Eksplikatsioon!B482)</f>
        <v/>
      </c>
      <c r="C481" s="38" t="str">
        <f>IF(Eksplikatsioon!C482=0,"",Eksplikatsioon!C482)</f>
        <v/>
      </c>
      <c r="D481" s="38" t="str">
        <f>IF(Eksplikatsioon!D482=0,"",Eksplikatsioon!D482)</f>
        <v/>
      </c>
      <c r="E481" s="38" t="str">
        <f>IF(Eksplikatsioon!F482=0,"",Eksplikatsioon!F482)</f>
        <v/>
      </c>
      <c r="F481" s="38" t="str">
        <f>IF(Eksplikatsioon!H482=0,"",Eksplikatsioon!H482)</f>
        <v/>
      </c>
      <c r="G481" s="38" t="str">
        <f>IF(Eksplikatsioon!J482=0,"",Eksplikatsioon!J482)</f>
        <v/>
      </c>
      <c r="H481" s="38" t="str">
        <f>IF(Eksplikatsioon!K482=0,"",Eksplikatsioon!K482)</f>
        <v/>
      </c>
      <c r="I481" s="38" t="str">
        <f>IF(Eksplikatsioon!L482=0,"",Eksplikatsioon!L482)</f>
        <v/>
      </c>
      <c r="J481" s="52"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52"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52"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52"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52"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52"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52"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52"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52"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52"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52"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52"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52"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52"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52"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52"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52"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52"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52"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52" t="str">
        <f>IFERROR(IF($G481=Tabelid!$L$6,$E481*J481,IFERROR($E481*J481/SUM($J481:$AB481)*(Eksplikatsioon!O482)/SUMPRODUCT($J481:$AB481,Eksplikatsioon!$O482:$AG482),"")),"")</f>
        <v/>
      </c>
      <c r="AD481" s="52" t="str">
        <f>IFERROR(IF($G481=Tabelid!$L$6,$E481*K481,IFERROR($E481*K481/SUM($J481:$AB481)*(Eksplikatsioon!P482)/SUMPRODUCT($J481:$AB481,Eksplikatsioon!$O482:$AG482),"")),"")</f>
        <v/>
      </c>
      <c r="AE481" s="52" t="str">
        <f>IFERROR(IF($G481=Tabelid!$L$6,$E481*L481,IFERROR($E481*L481/SUM($J481:$AB481)*(Eksplikatsioon!Q482)/SUMPRODUCT($J481:$AB481,Eksplikatsioon!$O482:$AG482),"")),"")</f>
        <v/>
      </c>
      <c r="AF481" s="52" t="str">
        <f>IFERROR(IF($G481=Tabelid!$L$6,$E481*M481,IFERROR($E481*M481/SUM($J481:$AB481)*(Eksplikatsioon!R482)/SUMPRODUCT($J481:$AB481,Eksplikatsioon!$O482:$AG482),"")),"")</f>
        <v/>
      </c>
      <c r="AG481" s="52" t="str">
        <f>IFERROR(IF($G481=Tabelid!$L$6,$E481*N481,IFERROR($E481*N481/SUM($J481:$AB481)*(Eksplikatsioon!S482)/SUMPRODUCT($J481:$AB481,Eksplikatsioon!$O482:$AG482),"")),"")</f>
        <v/>
      </c>
      <c r="AH481" s="52" t="str">
        <f>IFERROR(IF($G481=Tabelid!$L$6,$E481*O481,IFERROR($E481*O481/SUM($J481:$AB481)*(Eksplikatsioon!T482)/SUMPRODUCT($J481:$AB481,Eksplikatsioon!$O482:$AG482),"")),"")</f>
        <v/>
      </c>
      <c r="AI481" s="52" t="str">
        <f>IFERROR(IF($G481=Tabelid!$L$6,$E481*P481,IFERROR($E481*P481/SUM($J481:$AB481)*(Eksplikatsioon!U482)/SUMPRODUCT($J481:$AB481,Eksplikatsioon!$O482:$AG482),"")),"")</f>
        <v/>
      </c>
      <c r="AJ481" s="52" t="str">
        <f>IFERROR(IF($G481=Tabelid!$L$6,$E481*Q481,IFERROR($E481*Q481/SUM($J481:$AB481)*(Eksplikatsioon!V482)/SUMPRODUCT($J481:$AB481,Eksplikatsioon!$O482:$AG482),"")),"")</f>
        <v/>
      </c>
      <c r="AK481" s="52" t="str">
        <f>IFERROR(IF($G481=Tabelid!$L$6,$E481*R481,IFERROR($E481*R481/SUM($J481:$AB481)*(Eksplikatsioon!W482)/SUMPRODUCT($J481:$AB481,Eksplikatsioon!$O482:$AG482),"")),"")</f>
        <v/>
      </c>
      <c r="AL481" s="52" t="str">
        <f>IFERROR(IF($G481=Tabelid!$L$6,$E481*S481,IFERROR($E481*S481/SUM($J481:$AB481)*(Eksplikatsioon!X482)/SUMPRODUCT($J481:$AB481,Eksplikatsioon!$O482:$AG482),"")),"")</f>
        <v/>
      </c>
      <c r="AM481" s="52" t="str">
        <f>IFERROR(IF($G481=Tabelid!$L$6,$E481*T481,IFERROR($E481*T481/SUM($J481:$AB481)*(Eksplikatsioon!Y482)/SUMPRODUCT($J481:$AB481,Eksplikatsioon!$O482:$AG482),"")),"")</f>
        <v/>
      </c>
      <c r="AN481" s="52" t="str">
        <f>IFERROR(IF($G481=Tabelid!$L$6,$E481*U481,IFERROR($E481*U481/SUM($J481:$AB481)*(Eksplikatsioon!Z482)/SUMPRODUCT($J481:$AB481,Eksplikatsioon!$O482:$AG482),"")),"")</f>
        <v/>
      </c>
      <c r="AO481" s="52" t="str">
        <f>IFERROR(IF($G481=Tabelid!$L$6,$E481*V481,IFERROR($E481*V481/SUM($J481:$AB481)*(Eksplikatsioon!AA482)/SUMPRODUCT($J481:$AB481,Eksplikatsioon!$O482:$AG482),"")),"")</f>
        <v/>
      </c>
      <c r="AP481" s="52" t="str">
        <f>IFERROR(IF($G481=Tabelid!$L$6,$E481*W481,IFERROR($E481*W481/SUM($J481:$AB481)*(Eksplikatsioon!AB482)/SUMPRODUCT($J481:$AB481,Eksplikatsioon!$O482:$AG482),"")),"")</f>
        <v/>
      </c>
      <c r="AQ481" s="52" t="str">
        <f>IFERROR(IF($G481=Tabelid!$L$6,$E481*X481,IFERROR($E481*X481/SUM($J481:$AB481)*(Eksplikatsioon!AC482)/SUMPRODUCT($J481:$AB481,Eksplikatsioon!$O482:$AG482),"")),"")</f>
        <v/>
      </c>
      <c r="AR481" s="52" t="str">
        <f>IFERROR(IF($G481=Tabelid!$L$6,$E481*Y481,IFERROR($E481*Y481/SUM($J481:$AB481)*(Eksplikatsioon!AD482)/SUMPRODUCT($J481:$AB481,Eksplikatsioon!$O482:$AG482),"")),"")</f>
        <v/>
      </c>
      <c r="AS481" s="52" t="str">
        <f>IFERROR(IF($G481=Tabelid!$L$6,$E481*Z481,IFERROR($E481*Z481/SUM($J481:$AB481)*(Eksplikatsioon!AE482)/SUMPRODUCT($J481:$AB481,Eksplikatsioon!$O482:$AG482),"")),"")</f>
        <v/>
      </c>
      <c r="AT481" s="52" t="str">
        <f>IFERROR(IF($G481=Tabelid!$L$6,$E481*AA481,IFERROR($E481*AA481/SUM($J481:$AB481)*(Eksplikatsioon!AF482)/SUMPRODUCT($J481:$AB481,Eksplikatsioon!$O482:$AG482),"")),"")</f>
        <v/>
      </c>
      <c r="AU481" s="52" t="str">
        <f>IFERROR(IF($G481=Tabelid!$L$6,$E481*AB481,IFERROR($E481*AB481/SUM($J481:$AB481)*(Eksplikatsioon!AG482)/SUMPRODUCT($J481:$AB481,Eksplikatsioon!$O482:$AG482),"")),"")</f>
        <v/>
      </c>
    </row>
    <row r="482" spans="1:47" x14ac:dyDescent="0.25">
      <c r="A482" s="38" t="str">
        <f>IF(Eksplikatsioon!A483=0,"",Eksplikatsioon!A483)</f>
        <v/>
      </c>
      <c r="B482" s="38" t="str">
        <f>IF(Eksplikatsioon!B483=0,"",Eksplikatsioon!B483)</f>
        <v/>
      </c>
      <c r="C482" s="38" t="str">
        <f>IF(Eksplikatsioon!C483=0,"",Eksplikatsioon!C483)</f>
        <v/>
      </c>
      <c r="D482" s="38" t="str">
        <f>IF(Eksplikatsioon!D483=0,"",Eksplikatsioon!D483)</f>
        <v/>
      </c>
      <c r="E482" s="38" t="str">
        <f>IF(Eksplikatsioon!F483=0,"",Eksplikatsioon!F483)</f>
        <v/>
      </c>
      <c r="F482" s="38" t="str">
        <f>IF(Eksplikatsioon!H483=0,"",Eksplikatsioon!H483)</f>
        <v/>
      </c>
      <c r="G482" s="38" t="str">
        <f>IF(Eksplikatsioon!J483=0,"",Eksplikatsioon!J483)</f>
        <v/>
      </c>
      <c r="H482" s="38" t="str">
        <f>IF(Eksplikatsioon!K483=0,"",Eksplikatsioon!K483)</f>
        <v/>
      </c>
      <c r="I482" s="38" t="str">
        <f>IF(Eksplikatsioon!L483=0,"",Eksplikatsioon!L483)</f>
        <v/>
      </c>
      <c r="J482" s="52"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52"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52"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52"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52"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52"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52"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52"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52"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52"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52"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52"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52"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52"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52"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52"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52"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52"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52"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52" t="str">
        <f>IFERROR(IF($G482=Tabelid!$L$6,$E482*J482,IFERROR($E482*J482/SUM($J482:$AB482)*(Eksplikatsioon!O483)/SUMPRODUCT($J482:$AB482,Eksplikatsioon!$O483:$AG483),"")),"")</f>
        <v/>
      </c>
      <c r="AD482" s="52" t="str">
        <f>IFERROR(IF($G482=Tabelid!$L$6,$E482*K482,IFERROR($E482*K482/SUM($J482:$AB482)*(Eksplikatsioon!P483)/SUMPRODUCT($J482:$AB482,Eksplikatsioon!$O483:$AG483),"")),"")</f>
        <v/>
      </c>
      <c r="AE482" s="52" t="str">
        <f>IFERROR(IF($G482=Tabelid!$L$6,$E482*L482,IFERROR($E482*L482/SUM($J482:$AB482)*(Eksplikatsioon!Q483)/SUMPRODUCT($J482:$AB482,Eksplikatsioon!$O483:$AG483),"")),"")</f>
        <v/>
      </c>
      <c r="AF482" s="52" t="str">
        <f>IFERROR(IF($G482=Tabelid!$L$6,$E482*M482,IFERROR($E482*M482/SUM($J482:$AB482)*(Eksplikatsioon!R483)/SUMPRODUCT($J482:$AB482,Eksplikatsioon!$O483:$AG483),"")),"")</f>
        <v/>
      </c>
      <c r="AG482" s="52" t="str">
        <f>IFERROR(IF($G482=Tabelid!$L$6,$E482*N482,IFERROR($E482*N482/SUM($J482:$AB482)*(Eksplikatsioon!S483)/SUMPRODUCT($J482:$AB482,Eksplikatsioon!$O483:$AG483),"")),"")</f>
        <v/>
      </c>
      <c r="AH482" s="52" t="str">
        <f>IFERROR(IF($G482=Tabelid!$L$6,$E482*O482,IFERROR($E482*O482/SUM($J482:$AB482)*(Eksplikatsioon!T483)/SUMPRODUCT($J482:$AB482,Eksplikatsioon!$O483:$AG483),"")),"")</f>
        <v/>
      </c>
      <c r="AI482" s="52" t="str">
        <f>IFERROR(IF($G482=Tabelid!$L$6,$E482*P482,IFERROR($E482*P482/SUM($J482:$AB482)*(Eksplikatsioon!U483)/SUMPRODUCT($J482:$AB482,Eksplikatsioon!$O483:$AG483),"")),"")</f>
        <v/>
      </c>
      <c r="AJ482" s="52" t="str">
        <f>IFERROR(IF($G482=Tabelid!$L$6,$E482*Q482,IFERROR($E482*Q482/SUM($J482:$AB482)*(Eksplikatsioon!V483)/SUMPRODUCT($J482:$AB482,Eksplikatsioon!$O483:$AG483),"")),"")</f>
        <v/>
      </c>
      <c r="AK482" s="52" t="str">
        <f>IFERROR(IF($G482=Tabelid!$L$6,$E482*R482,IFERROR($E482*R482/SUM($J482:$AB482)*(Eksplikatsioon!W483)/SUMPRODUCT($J482:$AB482,Eksplikatsioon!$O483:$AG483),"")),"")</f>
        <v/>
      </c>
      <c r="AL482" s="52" t="str">
        <f>IFERROR(IF($G482=Tabelid!$L$6,$E482*S482,IFERROR($E482*S482/SUM($J482:$AB482)*(Eksplikatsioon!X483)/SUMPRODUCT($J482:$AB482,Eksplikatsioon!$O483:$AG483),"")),"")</f>
        <v/>
      </c>
      <c r="AM482" s="52" t="str">
        <f>IFERROR(IF($G482=Tabelid!$L$6,$E482*T482,IFERROR($E482*T482/SUM($J482:$AB482)*(Eksplikatsioon!Y483)/SUMPRODUCT($J482:$AB482,Eksplikatsioon!$O483:$AG483),"")),"")</f>
        <v/>
      </c>
      <c r="AN482" s="52" t="str">
        <f>IFERROR(IF($G482=Tabelid!$L$6,$E482*U482,IFERROR($E482*U482/SUM($J482:$AB482)*(Eksplikatsioon!Z483)/SUMPRODUCT($J482:$AB482,Eksplikatsioon!$O483:$AG483),"")),"")</f>
        <v/>
      </c>
      <c r="AO482" s="52" t="str">
        <f>IFERROR(IF($G482=Tabelid!$L$6,$E482*V482,IFERROR($E482*V482/SUM($J482:$AB482)*(Eksplikatsioon!AA483)/SUMPRODUCT($J482:$AB482,Eksplikatsioon!$O483:$AG483),"")),"")</f>
        <v/>
      </c>
      <c r="AP482" s="52" t="str">
        <f>IFERROR(IF($G482=Tabelid!$L$6,$E482*W482,IFERROR($E482*W482/SUM($J482:$AB482)*(Eksplikatsioon!AB483)/SUMPRODUCT($J482:$AB482,Eksplikatsioon!$O483:$AG483),"")),"")</f>
        <v/>
      </c>
      <c r="AQ482" s="52" t="str">
        <f>IFERROR(IF($G482=Tabelid!$L$6,$E482*X482,IFERROR($E482*X482/SUM($J482:$AB482)*(Eksplikatsioon!AC483)/SUMPRODUCT($J482:$AB482,Eksplikatsioon!$O483:$AG483),"")),"")</f>
        <v/>
      </c>
      <c r="AR482" s="52" t="str">
        <f>IFERROR(IF($G482=Tabelid!$L$6,$E482*Y482,IFERROR($E482*Y482/SUM($J482:$AB482)*(Eksplikatsioon!AD483)/SUMPRODUCT($J482:$AB482,Eksplikatsioon!$O483:$AG483),"")),"")</f>
        <v/>
      </c>
      <c r="AS482" s="52" t="str">
        <f>IFERROR(IF($G482=Tabelid!$L$6,$E482*Z482,IFERROR($E482*Z482/SUM($J482:$AB482)*(Eksplikatsioon!AE483)/SUMPRODUCT($J482:$AB482,Eksplikatsioon!$O483:$AG483),"")),"")</f>
        <v/>
      </c>
      <c r="AT482" s="52" t="str">
        <f>IFERROR(IF($G482=Tabelid!$L$6,$E482*AA482,IFERROR($E482*AA482/SUM($J482:$AB482)*(Eksplikatsioon!AF483)/SUMPRODUCT($J482:$AB482,Eksplikatsioon!$O483:$AG483),"")),"")</f>
        <v/>
      </c>
      <c r="AU482" s="52" t="str">
        <f>IFERROR(IF($G482=Tabelid!$L$6,$E482*AB482,IFERROR($E482*AB482/SUM($J482:$AB482)*(Eksplikatsioon!AG483)/SUMPRODUCT($J482:$AB482,Eksplikatsioon!$O483:$AG483),"")),"")</f>
        <v/>
      </c>
    </row>
    <row r="483" spans="1:47" x14ac:dyDescent="0.25">
      <c r="A483" s="38" t="str">
        <f>IF(Eksplikatsioon!A484=0,"",Eksplikatsioon!A484)</f>
        <v/>
      </c>
      <c r="B483" s="38" t="str">
        <f>IF(Eksplikatsioon!B484=0,"",Eksplikatsioon!B484)</f>
        <v/>
      </c>
      <c r="C483" s="38" t="str">
        <f>IF(Eksplikatsioon!C484=0,"",Eksplikatsioon!C484)</f>
        <v/>
      </c>
      <c r="D483" s="38" t="str">
        <f>IF(Eksplikatsioon!D484=0,"",Eksplikatsioon!D484)</f>
        <v/>
      </c>
      <c r="E483" s="38" t="str">
        <f>IF(Eksplikatsioon!F484=0,"",Eksplikatsioon!F484)</f>
        <v/>
      </c>
      <c r="F483" s="38" t="str">
        <f>IF(Eksplikatsioon!H484=0,"",Eksplikatsioon!H484)</f>
        <v/>
      </c>
      <c r="G483" s="38" t="str">
        <f>IF(Eksplikatsioon!J484=0,"",Eksplikatsioon!J484)</f>
        <v/>
      </c>
      <c r="H483" s="38" t="str">
        <f>IF(Eksplikatsioon!K484=0,"",Eksplikatsioon!K484)</f>
        <v/>
      </c>
      <c r="I483" s="38" t="str">
        <f>IF(Eksplikatsioon!L484=0,"",Eksplikatsioon!L484)</f>
        <v/>
      </c>
      <c r="J483" s="52"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52"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52"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52"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52"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52"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52"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52"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52"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52"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52"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52"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52"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52"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52"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52"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52"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52"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52"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52" t="str">
        <f>IFERROR(IF($G483=Tabelid!$L$6,$E483*J483,IFERROR($E483*J483/SUM($J483:$AB483)*(Eksplikatsioon!O484)/SUMPRODUCT($J483:$AB483,Eksplikatsioon!$O484:$AG484),"")),"")</f>
        <v/>
      </c>
      <c r="AD483" s="52" t="str">
        <f>IFERROR(IF($G483=Tabelid!$L$6,$E483*K483,IFERROR($E483*K483/SUM($J483:$AB483)*(Eksplikatsioon!P484)/SUMPRODUCT($J483:$AB483,Eksplikatsioon!$O484:$AG484),"")),"")</f>
        <v/>
      </c>
      <c r="AE483" s="52" t="str">
        <f>IFERROR(IF($G483=Tabelid!$L$6,$E483*L483,IFERROR($E483*L483/SUM($J483:$AB483)*(Eksplikatsioon!Q484)/SUMPRODUCT($J483:$AB483,Eksplikatsioon!$O484:$AG484),"")),"")</f>
        <v/>
      </c>
      <c r="AF483" s="52" t="str">
        <f>IFERROR(IF($G483=Tabelid!$L$6,$E483*M483,IFERROR($E483*M483/SUM($J483:$AB483)*(Eksplikatsioon!R484)/SUMPRODUCT($J483:$AB483,Eksplikatsioon!$O484:$AG484),"")),"")</f>
        <v/>
      </c>
      <c r="AG483" s="52" t="str">
        <f>IFERROR(IF($G483=Tabelid!$L$6,$E483*N483,IFERROR($E483*N483/SUM($J483:$AB483)*(Eksplikatsioon!S484)/SUMPRODUCT($J483:$AB483,Eksplikatsioon!$O484:$AG484),"")),"")</f>
        <v/>
      </c>
      <c r="AH483" s="52" t="str">
        <f>IFERROR(IF($G483=Tabelid!$L$6,$E483*O483,IFERROR($E483*O483/SUM($J483:$AB483)*(Eksplikatsioon!T484)/SUMPRODUCT($J483:$AB483,Eksplikatsioon!$O484:$AG484),"")),"")</f>
        <v/>
      </c>
      <c r="AI483" s="52" t="str">
        <f>IFERROR(IF($G483=Tabelid!$L$6,$E483*P483,IFERROR($E483*P483/SUM($J483:$AB483)*(Eksplikatsioon!U484)/SUMPRODUCT($J483:$AB483,Eksplikatsioon!$O484:$AG484),"")),"")</f>
        <v/>
      </c>
      <c r="AJ483" s="52" t="str">
        <f>IFERROR(IF($G483=Tabelid!$L$6,$E483*Q483,IFERROR($E483*Q483/SUM($J483:$AB483)*(Eksplikatsioon!V484)/SUMPRODUCT($J483:$AB483,Eksplikatsioon!$O484:$AG484),"")),"")</f>
        <v/>
      </c>
      <c r="AK483" s="52" t="str">
        <f>IFERROR(IF($G483=Tabelid!$L$6,$E483*R483,IFERROR($E483*R483/SUM($J483:$AB483)*(Eksplikatsioon!W484)/SUMPRODUCT($J483:$AB483,Eksplikatsioon!$O484:$AG484),"")),"")</f>
        <v/>
      </c>
      <c r="AL483" s="52" t="str">
        <f>IFERROR(IF($G483=Tabelid!$L$6,$E483*S483,IFERROR($E483*S483/SUM($J483:$AB483)*(Eksplikatsioon!X484)/SUMPRODUCT($J483:$AB483,Eksplikatsioon!$O484:$AG484),"")),"")</f>
        <v/>
      </c>
      <c r="AM483" s="52" t="str">
        <f>IFERROR(IF($G483=Tabelid!$L$6,$E483*T483,IFERROR($E483*T483/SUM($J483:$AB483)*(Eksplikatsioon!Y484)/SUMPRODUCT($J483:$AB483,Eksplikatsioon!$O484:$AG484),"")),"")</f>
        <v/>
      </c>
      <c r="AN483" s="52" t="str">
        <f>IFERROR(IF($G483=Tabelid!$L$6,$E483*U483,IFERROR($E483*U483/SUM($J483:$AB483)*(Eksplikatsioon!Z484)/SUMPRODUCT($J483:$AB483,Eksplikatsioon!$O484:$AG484),"")),"")</f>
        <v/>
      </c>
      <c r="AO483" s="52" t="str">
        <f>IFERROR(IF($G483=Tabelid!$L$6,$E483*V483,IFERROR($E483*V483/SUM($J483:$AB483)*(Eksplikatsioon!AA484)/SUMPRODUCT($J483:$AB483,Eksplikatsioon!$O484:$AG484),"")),"")</f>
        <v/>
      </c>
      <c r="AP483" s="52" t="str">
        <f>IFERROR(IF($G483=Tabelid!$L$6,$E483*W483,IFERROR($E483*W483/SUM($J483:$AB483)*(Eksplikatsioon!AB484)/SUMPRODUCT($J483:$AB483,Eksplikatsioon!$O484:$AG484),"")),"")</f>
        <v/>
      </c>
      <c r="AQ483" s="52" t="str">
        <f>IFERROR(IF($G483=Tabelid!$L$6,$E483*X483,IFERROR($E483*X483/SUM($J483:$AB483)*(Eksplikatsioon!AC484)/SUMPRODUCT($J483:$AB483,Eksplikatsioon!$O484:$AG484),"")),"")</f>
        <v/>
      </c>
      <c r="AR483" s="52" t="str">
        <f>IFERROR(IF($G483=Tabelid!$L$6,$E483*Y483,IFERROR($E483*Y483/SUM($J483:$AB483)*(Eksplikatsioon!AD484)/SUMPRODUCT($J483:$AB483,Eksplikatsioon!$O484:$AG484),"")),"")</f>
        <v/>
      </c>
      <c r="AS483" s="52" t="str">
        <f>IFERROR(IF($G483=Tabelid!$L$6,$E483*Z483,IFERROR($E483*Z483/SUM($J483:$AB483)*(Eksplikatsioon!AE484)/SUMPRODUCT($J483:$AB483,Eksplikatsioon!$O484:$AG484),"")),"")</f>
        <v/>
      </c>
      <c r="AT483" s="52" t="str">
        <f>IFERROR(IF($G483=Tabelid!$L$6,$E483*AA483,IFERROR($E483*AA483/SUM($J483:$AB483)*(Eksplikatsioon!AF484)/SUMPRODUCT($J483:$AB483,Eksplikatsioon!$O484:$AG484),"")),"")</f>
        <v/>
      </c>
      <c r="AU483" s="52" t="str">
        <f>IFERROR(IF($G483=Tabelid!$L$6,$E483*AB483,IFERROR($E483*AB483/SUM($J483:$AB483)*(Eksplikatsioon!AG484)/SUMPRODUCT($J483:$AB483,Eksplikatsioon!$O484:$AG484),"")),"")</f>
        <v/>
      </c>
    </row>
    <row r="484" spans="1:47" x14ac:dyDescent="0.25">
      <c r="A484" s="38" t="str">
        <f>IF(Eksplikatsioon!A485=0,"",Eksplikatsioon!A485)</f>
        <v/>
      </c>
      <c r="B484" s="38" t="str">
        <f>IF(Eksplikatsioon!B485=0,"",Eksplikatsioon!B485)</f>
        <v/>
      </c>
      <c r="C484" s="38" t="str">
        <f>IF(Eksplikatsioon!C485=0,"",Eksplikatsioon!C485)</f>
        <v/>
      </c>
      <c r="D484" s="38" t="str">
        <f>IF(Eksplikatsioon!D485=0,"",Eksplikatsioon!D485)</f>
        <v/>
      </c>
      <c r="E484" s="38" t="str">
        <f>IF(Eksplikatsioon!F485=0,"",Eksplikatsioon!F485)</f>
        <v/>
      </c>
      <c r="F484" s="38" t="str">
        <f>IF(Eksplikatsioon!H485=0,"",Eksplikatsioon!H485)</f>
        <v/>
      </c>
      <c r="G484" s="38" t="str">
        <f>IF(Eksplikatsioon!J485=0,"",Eksplikatsioon!J485)</f>
        <v/>
      </c>
      <c r="H484" s="38" t="str">
        <f>IF(Eksplikatsioon!K485=0,"",Eksplikatsioon!K485)</f>
        <v/>
      </c>
      <c r="I484" s="38" t="str">
        <f>IF(Eksplikatsioon!L485=0,"",Eksplikatsioon!L485)</f>
        <v/>
      </c>
      <c r="J484" s="52"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52"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52"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52"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52"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52"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52"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52"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52"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52"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52"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52"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52"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52"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52"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52"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52"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52"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52"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52" t="str">
        <f>IFERROR(IF($G484=Tabelid!$L$6,$E484*J484,IFERROR($E484*J484/SUM($J484:$AB484)*(Eksplikatsioon!O485)/SUMPRODUCT($J484:$AB484,Eksplikatsioon!$O485:$AG485),"")),"")</f>
        <v/>
      </c>
      <c r="AD484" s="52" t="str">
        <f>IFERROR(IF($G484=Tabelid!$L$6,$E484*K484,IFERROR($E484*K484/SUM($J484:$AB484)*(Eksplikatsioon!P485)/SUMPRODUCT($J484:$AB484,Eksplikatsioon!$O485:$AG485),"")),"")</f>
        <v/>
      </c>
      <c r="AE484" s="52" t="str">
        <f>IFERROR(IF($G484=Tabelid!$L$6,$E484*L484,IFERROR($E484*L484/SUM($J484:$AB484)*(Eksplikatsioon!Q485)/SUMPRODUCT($J484:$AB484,Eksplikatsioon!$O485:$AG485),"")),"")</f>
        <v/>
      </c>
      <c r="AF484" s="52" t="str">
        <f>IFERROR(IF($G484=Tabelid!$L$6,$E484*M484,IFERROR($E484*M484/SUM($J484:$AB484)*(Eksplikatsioon!R485)/SUMPRODUCT($J484:$AB484,Eksplikatsioon!$O485:$AG485),"")),"")</f>
        <v/>
      </c>
      <c r="AG484" s="52" t="str">
        <f>IFERROR(IF($G484=Tabelid!$L$6,$E484*N484,IFERROR($E484*N484/SUM($J484:$AB484)*(Eksplikatsioon!S485)/SUMPRODUCT($J484:$AB484,Eksplikatsioon!$O485:$AG485),"")),"")</f>
        <v/>
      </c>
      <c r="AH484" s="52" t="str">
        <f>IFERROR(IF($G484=Tabelid!$L$6,$E484*O484,IFERROR($E484*O484/SUM($J484:$AB484)*(Eksplikatsioon!T485)/SUMPRODUCT($J484:$AB484,Eksplikatsioon!$O485:$AG485),"")),"")</f>
        <v/>
      </c>
      <c r="AI484" s="52" t="str">
        <f>IFERROR(IF($G484=Tabelid!$L$6,$E484*P484,IFERROR($E484*P484/SUM($J484:$AB484)*(Eksplikatsioon!U485)/SUMPRODUCT($J484:$AB484,Eksplikatsioon!$O485:$AG485),"")),"")</f>
        <v/>
      </c>
      <c r="AJ484" s="52" t="str">
        <f>IFERROR(IF($G484=Tabelid!$L$6,$E484*Q484,IFERROR($E484*Q484/SUM($J484:$AB484)*(Eksplikatsioon!V485)/SUMPRODUCT($J484:$AB484,Eksplikatsioon!$O485:$AG485),"")),"")</f>
        <v/>
      </c>
      <c r="AK484" s="52" t="str">
        <f>IFERROR(IF($G484=Tabelid!$L$6,$E484*R484,IFERROR($E484*R484/SUM($J484:$AB484)*(Eksplikatsioon!W485)/SUMPRODUCT($J484:$AB484,Eksplikatsioon!$O485:$AG485),"")),"")</f>
        <v/>
      </c>
      <c r="AL484" s="52" t="str">
        <f>IFERROR(IF($G484=Tabelid!$L$6,$E484*S484,IFERROR($E484*S484/SUM($J484:$AB484)*(Eksplikatsioon!X485)/SUMPRODUCT($J484:$AB484,Eksplikatsioon!$O485:$AG485),"")),"")</f>
        <v/>
      </c>
      <c r="AM484" s="52" t="str">
        <f>IFERROR(IF($G484=Tabelid!$L$6,$E484*T484,IFERROR($E484*T484/SUM($J484:$AB484)*(Eksplikatsioon!Y485)/SUMPRODUCT($J484:$AB484,Eksplikatsioon!$O485:$AG485),"")),"")</f>
        <v/>
      </c>
      <c r="AN484" s="52" t="str">
        <f>IFERROR(IF($G484=Tabelid!$L$6,$E484*U484,IFERROR($E484*U484/SUM($J484:$AB484)*(Eksplikatsioon!Z485)/SUMPRODUCT($J484:$AB484,Eksplikatsioon!$O485:$AG485),"")),"")</f>
        <v/>
      </c>
      <c r="AO484" s="52" t="str">
        <f>IFERROR(IF($G484=Tabelid!$L$6,$E484*V484,IFERROR($E484*V484/SUM($J484:$AB484)*(Eksplikatsioon!AA485)/SUMPRODUCT($J484:$AB484,Eksplikatsioon!$O485:$AG485),"")),"")</f>
        <v/>
      </c>
      <c r="AP484" s="52" t="str">
        <f>IFERROR(IF($G484=Tabelid!$L$6,$E484*W484,IFERROR($E484*W484/SUM($J484:$AB484)*(Eksplikatsioon!AB485)/SUMPRODUCT($J484:$AB484,Eksplikatsioon!$O485:$AG485),"")),"")</f>
        <v/>
      </c>
      <c r="AQ484" s="52" t="str">
        <f>IFERROR(IF($G484=Tabelid!$L$6,$E484*X484,IFERROR($E484*X484/SUM($J484:$AB484)*(Eksplikatsioon!AC485)/SUMPRODUCT($J484:$AB484,Eksplikatsioon!$O485:$AG485),"")),"")</f>
        <v/>
      </c>
      <c r="AR484" s="52" t="str">
        <f>IFERROR(IF($G484=Tabelid!$L$6,$E484*Y484,IFERROR($E484*Y484/SUM($J484:$AB484)*(Eksplikatsioon!AD485)/SUMPRODUCT($J484:$AB484,Eksplikatsioon!$O485:$AG485),"")),"")</f>
        <v/>
      </c>
      <c r="AS484" s="52" t="str">
        <f>IFERROR(IF($G484=Tabelid!$L$6,$E484*Z484,IFERROR($E484*Z484/SUM($J484:$AB484)*(Eksplikatsioon!AE485)/SUMPRODUCT($J484:$AB484,Eksplikatsioon!$O485:$AG485),"")),"")</f>
        <v/>
      </c>
      <c r="AT484" s="52" t="str">
        <f>IFERROR(IF($G484=Tabelid!$L$6,$E484*AA484,IFERROR($E484*AA484/SUM($J484:$AB484)*(Eksplikatsioon!AF485)/SUMPRODUCT($J484:$AB484,Eksplikatsioon!$O485:$AG485),"")),"")</f>
        <v/>
      </c>
      <c r="AU484" s="52" t="str">
        <f>IFERROR(IF($G484=Tabelid!$L$6,$E484*AB484,IFERROR($E484*AB484/SUM($J484:$AB484)*(Eksplikatsioon!AG485)/SUMPRODUCT($J484:$AB484,Eksplikatsioon!$O485:$AG485),"")),"")</f>
        <v/>
      </c>
    </row>
    <row r="485" spans="1:47" x14ac:dyDescent="0.25">
      <c r="A485" s="38" t="str">
        <f>IF(Eksplikatsioon!A486=0,"",Eksplikatsioon!A486)</f>
        <v/>
      </c>
      <c r="B485" s="38" t="str">
        <f>IF(Eksplikatsioon!B486=0,"",Eksplikatsioon!B486)</f>
        <v/>
      </c>
      <c r="C485" s="38" t="str">
        <f>IF(Eksplikatsioon!C486=0,"",Eksplikatsioon!C486)</f>
        <v/>
      </c>
      <c r="D485" s="38" t="str">
        <f>IF(Eksplikatsioon!D486=0,"",Eksplikatsioon!D486)</f>
        <v/>
      </c>
      <c r="E485" s="38" t="str">
        <f>IF(Eksplikatsioon!F486=0,"",Eksplikatsioon!F486)</f>
        <v/>
      </c>
      <c r="F485" s="38" t="str">
        <f>IF(Eksplikatsioon!H486=0,"",Eksplikatsioon!H486)</f>
        <v/>
      </c>
      <c r="G485" s="38" t="str">
        <f>IF(Eksplikatsioon!J486=0,"",Eksplikatsioon!J486)</f>
        <v/>
      </c>
      <c r="H485" s="38" t="str">
        <f>IF(Eksplikatsioon!K486=0,"",Eksplikatsioon!K486)</f>
        <v/>
      </c>
      <c r="I485" s="38" t="str">
        <f>IF(Eksplikatsioon!L486=0,"",Eksplikatsioon!L486)</f>
        <v/>
      </c>
      <c r="J485" s="52"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52"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52"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52"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52"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52"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52"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52"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52"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52"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52"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52"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52"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52"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52"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52"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52"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52"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52"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52" t="str">
        <f>IFERROR(IF($G485=Tabelid!$L$6,$E485*J485,IFERROR($E485*J485/SUM($J485:$AB485)*(Eksplikatsioon!O486)/SUMPRODUCT($J485:$AB485,Eksplikatsioon!$O486:$AG486),"")),"")</f>
        <v/>
      </c>
      <c r="AD485" s="52" t="str">
        <f>IFERROR(IF($G485=Tabelid!$L$6,$E485*K485,IFERROR($E485*K485/SUM($J485:$AB485)*(Eksplikatsioon!P486)/SUMPRODUCT($J485:$AB485,Eksplikatsioon!$O486:$AG486),"")),"")</f>
        <v/>
      </c>
      <c r="AE485" s="52" t="str">
        <f>IFERROR(IF($G485=Tabelid!$L$6,$E485*L485,IFERROR($E485*L485/SUM($J485:$AB485)*(Eksplikatsioon!Q486)/SUMPRODUCT($J485:$AB485,Eksplikatsioon!$O486:$AG486),"")),"")</f>
        <v/>
      </c>
      <c r="AF485" s="52" t="str">
        <f>IFERROR(IF($G485=Tabelid!$L$6,$E485*M485,IFERROR($E485*M485/SUM($J485:$AB485)*(Eksplikatsioon!R486)/SUMPRODUCT($J485:$AB485,Eksplikatsioon!$O486:$AG486),"")),"")</f>
        <v/>
      </c>
      <c r="AG485" s="52" t="str">
        <f>IFERROR(IF($G485=Tabelid!$L$6,$E485*N485,IFERROR($E485*N485/SUM($J485:$AB485)*(Eksplikatsioon!S486)/SUMPRODUCT($J485:$AB485,Eksplikatsioon!$O486:$AG486),"")),"")</f>
        <v/>
      </c>
      <c r="AH485" s="52" t="str">
        <f>IFERROR(IF($G485=Tabelid!$L$6,$E485*O485,IFERROR($E485*O485/SUM($J485:$AB485)*(Eksplikatsioon!T486)/SUMPRODUCT($J485:$AB485,Eksplikatsioon!$O486:$AG486),"")),"")</f>
        <v/>
      </c>
      <c r="AI485" s="52" t="str">
        <f>IFERROR(IF($G485=Tabelid!$L$6,$E485*P485,IFERROR($E485*P485/SUM($J485:$AB485)*(Eksplikatsioon!U486)/SUMPRODUCT($J485:$AB485,Eksplikatsioon!$O486:$AG486),"")),"")</f>
        <v/>
      </c>
      <c r="AJ485" s="52" t="str">
        <f>IFERROR(IF($G485=Tabelid!$L$6,$E485*Q485,IFERROR($E485*Q485/SUM($J485:$AB485)*(Eksplikatsioon!V486)/SUMPRODUCT($J485:$AB485,Eksplikatsioon!$O486:$AG486),"")),"")</f>
        <v/>
      </c>
      <c r="AK485" s="52" t="str">
        <f>IFERROR(IF($G485=Tabelid!$L$6,$E485*R485,IFERROR($E485*R485/SUM($J485:$AB485)*(Eksplikatsioon!W486)/SUMPRODUCT($J485:$AB485,Eksplikatsioon!$O486:$AG486),"")),"")</f>
        <v/>
      </c>
      <c r="AL485" s="52" t="str">
        <f>IFERROR(IF($G485=Tabelid!$L$6,$E485*S485,IFERROR($E485*S485/SUM($J485:$AB485)*(Eksplikatsioon!X486)/SUMPRODUCT($J485:$AB485,Eksplikatsioon!$O486:$AG486),"")),"")</f>
        <v/>
      </c>
      <c r="AM485" s="52" t="str">
        <f>IFERROR(IF($G485=Tabelid!$L$6,$E485*T485,IFERROR($E485*T485/SUM($J485:$AB485)*(Eksplikatsioon!Y486)/SUMPRODUCT($J485:$AB485,Eksplikatsioon!$O486:$AG486),"")),"")</f>
        <v/>
      </c>
      <c r="AN485" s="52" t="str">
        <f>IFERROR(IF($G485=Tabelid!$L$6,$E485*U485,IFERROR($E485*U485/SUM($J485:$AB485)*(Eksplikatsioon!Z486)/SUMPRODUCT($J485:$AB485,Eksplikatsioon!$O486:$AG486),"")),"")</f>
        <v/>
      </c>
      <c r="AO485" s="52" t="str">
        <f>IFERROR(IF($G485=Tabelid!$L$6,$E485*V485,IFERROR($E485*V485/SUM($J485:$AB485)*(Eksplikatsioon!AA486)/SUMPRODUCT($J485:$AB485,Eksplikatsioon!$O486:$AG486),"")),"")</f>
        <v/>
      </c>
      <c r="AP485" s="52" t="str">
        <f>IFERROR(IF($G485=Tabelid!$L$6,$E485*W485,IFERROR($E485*W485/SUM($J485:$AB485)*(Eksplikatsioon!AB486)/SUMPRODUCT($J485:$AB485,Eksplikatsioon!$O486:$AG486),"")),"")</f>
        <v/>
      </c>
      <c r="AQ485" s="52" t="str">
        <f>IFERROR(IF($G485=Tabelid!$L$6,$E485*X485,IFERROR($E485*X485/SUM($J485:$AB485)*(Eksplikatsioon!AC486)/SUMPRODUCT($J485:$AB485,Eksplikatsioon!$O486:$AG486),"")),"")</f>
        <v/>
      </c>
      <c r="AR485" s="52" t="str">
        <f>IFERROR(IF($G485=Tabelid!$L$6,$E485*Y485,IFERROR($E485*Y485/SUM($J485:$AB485)*(Eksplikatsioon!AD486)/SUMPRODUCT($J485:$AB485,Eksplikatsioon!$O486:$AG486),"")),"")</f>
        <v/>
      </c>
      <c r="AS485" s="52" t="str">
        <f>IFERROR(IF($G485=Tabelid!$L$6,$E485*Z485,IFERROR($E485*Z485/SUM($J485:$AB485)*(Eksplikatsioon!AE486)/SUMPRODUCT($J485:$AB485,Eksplikatsioon!$O486:$AG486),"")),"")</f>
        <v/>
      </c>
      <c r="AT485" s="52" t="str">
        <f>IFERROR(IF($G485=Tabelid!$L$6,$E485*AA485,IFERROR($E485*AA485/SUM($J485:$AB485)*(Eksplikatsioon!AF486)/SUMPRODUCT($J485:$AB485,Eksplikatsioon!$O486:$AG486),"")),"")</f>
        <v/>
      </c>
      <c r="AU485" s="52" t="str">
        <f>IFERROR(IF($G485=Tabelid!$L$6,$E485*AB485,IFERROR($E485*AB485/SUM($J485:$AB485)*(Eksplikatsioon!AG486)/SUMPRODUCT($J485:$AB485,Eksplikatsioon!$O486:$AG486),"")),"")</f>
        <v/>
      </c>
    </row>
    <row r="486" spans="1:47" x14ac:dyDescent="0.25">
      <c r="A486" s="38" t="str">
        <f>IF(Eksplikatsioon!A487=0,"",Eksplikatsioon!A487)</f>
        <v/>
      </c>
      <c r="B486" s="38" t="str">
        <f>IF(Eksplikatsioon!B487=0,"",Eksplikatsioon!B487)</f>
        <v/>
      </c>
      <c r="C486" s="38" t="str">
        <f>IF(Eksplikatsioon!C487=0,"",Eksplikatsioon!C487)</f>
        <v/>
      </c>
      <c r="D486" s="38" t="str">
        <f>IF(Eksplikatsioon!D487=0,"",Eksplikatsioon!D487)</f>
        <v/>
      </c>
      <c r="E486" s="38" t="str">
        <f>IF(Eksplikatsioon!F487=0,"",Eksplikatsioon!F487)</f>
        <v/>
      </c>
      <c r="F486" s="38" t="str">
        <f>IF(Eksplikatsioon!H487=0,"",Eksplikatsioon!H487)</f>
        <v/>
      </c>
      <c r="G486" s="38" t="str">
        <f>IF(Eksplikatsioon!J487=0,"",Eksplikatsioon!J487)</f>
        <v/>
      </c>
      <c r="H486" s="38" t="str">
        <f>IF(Eksplikatsioon!K487=0,"",Eksplikatsioon!K487)</f>
        <v/>
      </c>
      <c r="I486" s="38" t="str">
        <f>IF(Eksplikatsioon!L487=0,"",Eksplikatsioon!L487)</f>
        <v/>
      </c>
      <c r="J486" s="52"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52"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52"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52"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52"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52"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52"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52"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52"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52"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52"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52"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52"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52"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52"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52"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52"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52"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52"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52" t="str">
        <f>IFERROR(IF($G486=Tabelid!$L$6,$E486*J486,IFERROR($E486*J486/SUM($J486:$AB486)*(Eksplikatsioon!O487)/SUMPRODUCT($J486:$AB486,Eksplikatsioon!$O487:$AG487),"")),"")</f>
        <v/>
      </c>
      <c r="AD486" s="52" t="str">
        <f>IFERROR(IF($G486=Tabelid!$L$6,$E486*K486,IFERROR($E486*K486/SUM($J486:$AB486)*(Eksplikatsioon!P487)/SUMPRODUCT($J486:$AB486,Eksplikatsioon!$O487:$AG487),"")),"")</f>
        <v/>
      </c>
      <c r="AE486" s="52" t="str">
        <f>IFERROR(IF($G486=Tabelid!$L$6,$E486*L486,IFERROR($E486*L486/SUM($J486:$AB486)*(Eksplikatsioon!Q487)/SUMPRODUCT($J486:$AB486,Eksplikatsioon!$O487:$AG487),"")),"")</f>
        <v/>
      </c>
      <c r="AF486" s="52" t="str">
        <f>IFERROR(IF($G486=Tabelid!$L$6,$E486*M486,IFERROR($E486*M486/SUM($J486:$AB486)*(Eksplikatsioon!R487)/SUMPRODUCT($J486:$AB486,Eksplikatsioon!$O487:$AG487),"")),"")</f>
        <v/>
      </c>
      <c r="AG486" s="52" t="str">
        <f>IFERROR(IF($G486=Tabelid!$L$6,$E486*N486,IFERROR($E486*N486/SUM($J486:$AB486)*(Eksplikatsioon!S487)/SUMPRODUCT($J486:$AB486,Eksplikatsioon!$O487:$AG487),"")),"")</f>
        <v/>
      </c>
      <c r="AH486" s="52" t="str">
        <f>IFERROR(IF($G486=Tabelid!$L$6,$E486*O486,IFERROR($E486*O486/SUM($J486:$AB486)*(Eksplikatsioon!T487)/SUMPRODUCT($J486:$AB486,Eksplikatsioon!$O487:$AG487),"")),"")</f>
        <v/>
      </c>
      <c r="AI486" s="52" t="str">
        <f>IFERROR(IF($G486=Tabelid!$L$6,$E486*P486,IFERROR($E486*P486/SUM($J486:$AB486)*(Eksplikatsioon!U487)/SUMPRODUCT($J486:$AB486,Eksplikatsioon!$O487:$AG487),"")),"")</f>
        <v/>
      </c>
      <c r="AJ486" s="52" t="str">
        <f>IFERROR(IF($G486=Tabelid!$L$6,$E486*Q486,IFERROR($E486*Q486/SUM($J486:$AB486)*(Eksplikatsioon!V487)/SUMPRODUCT($J486:$AB486,Eksplikatsioon!$O487:$AG487),"")),"")</f>
        <v/>
      </c>
      <c r="AK486" s="52" t="str">
        <f>IFERROR(IF($G486=Tabelid!$L$6,$E486*R486,IFERROR($E486*R486/SUM($J486:$AB486)*(Eksplikatsioon!W487)/SUMPRODUCT($J486:$AB486,Eksplikatsioon!$O487:$AG487),"")),"")</f>
        <v/>
      </c>
      <c r="AL486" s="52" t="str">
        <f>IFERROR(IF($G486=Tabelid!$L$6,$E486*S486,IFERROR($E486*S486/SUM($J486:$AB486)*(Eksplikatsioon!X487)/SUMPRODUCT($J486:$AB486,Eksplikatsioon!$O487:$AG487),"")),"")</f>
        <v/>
      </c>
      <c r="AM486" s="52" t="str">
        <f>IFERROR(IF($G486=Tabelid!$L$6,$E486*T486,IFERROR($E486*T486/SUM($J486:$AB486)*(Eksplikatsioon!Y487)/SUMPRODUCT($J486:$AB486,Eksplikatsioon!$O487:$AG487),"")),"")</f>
        <v/>
      </c>
      <c r="AN486" s="52" t="str">
        <f>IFERROR(IF($G486=Tabelid!$L$6,$E486*U486,IFERROR($E486*U486/SUM($J486:$AB486)*(Eksplikatsioon!Z487)/SUMPRODUCT($J486:$AB486,Eksplikatsioon!$O487:$AG487),"")),"")</f>
        <v/>
      </c>
      <c r="AO486" s="52" t="str">
        <f>IFERROR(IF($G486=Tabelid!$L$6,$E486*V486,IFERROR($E486*V486/SUM($J486:$AB486)*(Eksplikatsioon!AA487)/SUMPRODUCT($J486:$AB486,Eksplikatsioon!$O487:$AG487),"")),"")</f>
        <v/>
      </c>
      <c r="AP486" s="52" t="str">
        <f>IFERROR(IF($G486=Tabelid!$L$6,$E486*W486,IFERROR($E486*W486/SUM($J486:$AB486)*(Eksplikatsioon!AB487)/SUMPRODUCT($J486:$AB486,Eksplikatsioon!$O487:$AG487),"")),"")</f>
        <v/>
      </c>
      <c r="AQ486" s="52" t="str">
        <f>IFERROR(IF($G486=Tabelid!$L$6,$E486*X486,IFERROR($E486*X486/SUM($J486:$AB486)*(Eksplikatsioon!AC487)/SUMPRODUCT($J486:$AB486,Eksplikatsioon!$O487:$AG487),"")),"")</f>
        <v/>
      </c>
      <c r="AR486" s="52" t="str">
        <f>IFERROR(IF($G486=Tabelid!$L$6,$E486*Y486,IFERROR($E486*Y486/SUM($J486:$AB486)*(Eksplikatsioon!AD487)/SUMPRODUCT($J486:$AB486,Eksplikatsioon!$O487:$AG487),"")),"")</f>
        <v/>
      </c>
      <c r="AS486" s="52" t="str">
        <f>IFERROR(IF($G486=Tabelid!$L$6,$E486*Z486,IFERROR($E486*Z486/SUM($J486:$AB486)*(Eksplikatsioon!AE487)/SUMPRODUCT($J486:$AB486,Eksplikatsioon!$O487:$AG487),"")),"")</f>
        <v/>
      </c>
      <c r="AT486" s="52" t="str">
        <f>IFERROR(IF($G486=Tabelid!$L$6,$E486*AA486,IFERROR($E486*AA486/SUM($J486:$AB486)*(Eksplikatsioon!AF487)/SUMPRODUCT($J486:$AB486,Eksplikatsioon!$O487:$AG487),"")),"")</f>
        <v/>
      </c>
      <c r="AU486" s="52" t="str">
        <f>IFERROR(IF($G486=Tabelid!$L$6,$E486*AB486,IFERROR($E486*AB486/SUM($J486:$AB486)*(Eksplikatsioon!AG487)/SUMPRODUCT($J486:$AB486,Eksplikatsioon!$O487:$AG487),"")),"")</f>
        <v/>
      </c>
    </row>
    <row r="487" spans="1:47" x14ac:dyDescent="0.25">
      <c r="A487" s="38" t="str">
        <f>IF(Eksplikatsioon!A488=0,"",Eksplikatsioon!A488)</f>
        <v/>
      </c>
      <c r="B487" s="38" t="str">
        <f>IF(Eksplikatsioon!B488=0,"",Eksplikatsioon!B488)</f>
        <v/>
      </c>
      <c r="C487" s="38" t="str">
        <f>IF(Eksplikatsioon!C488=0,"",Eksplikatsioon!C488)</f>
        <v/>
      </c>
      <c r="D487" s="38" t="str">
        <f>IF(Eksplikatsioon!D488=0,"",Eksplikatsioon!D488)</f>
        <v/>
      </c>
      <c r="E487" s="38" t="str">
        <f>IF(Eksplikatsioon!F488=0,"",Eksplikatsioon!F488)</f>
        <v/>
      </c>
      <c r="F487" s="38" t="str">
        <f>IF(Eksplikatsioon!H488=0,"",Eksplikatsioon!H488)</f>
        <v/>
      </c>
      <c r="G487" s="38" t="str">
        <f>IF(Eksplikatsioon!J488=0,"",Eksplikatsioon!J488)</f>
        <v/>
      </c>
      <c r="H487" s="38" t="str">
        <f>IF(Eksplikatsioon!K488=0,"",Eksplikatsioon!K488)</f>
        <v/>
      </c>
      <c r="I487" s="38" t="str">
        <f>IF(Eksplikatsioon!L488=0,"",Eksplikatsioon!L488)</f>
        <v/>
      </c>
      <c r="J487" s="52"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52"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52"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52"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52"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52"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52"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52"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52"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52"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52"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52"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52"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52"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52"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52"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52"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52"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52"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52" t="str">
        <f>IFERROR(IF($G487=Tabelid!$L$6,$E487*J487,IFERROR($E487*J487/SUM($J487:$AB487)*(Eksplikatsioon!O488)/SUMPRODUCT($J487:$AB487,Eksplikatsioon!$O488:$AG488),"")),"")</f>
        <v/>
      </c>
      <c r="AD487" s="52" t="str">
        <f>IFERROR(IF($G487=Tabelid!$L$6,$E487*K487,IFERROR($E487*K487/SUM($J487:$AB487)*(Eksplikatsioon!P488)/SUMPRODUCT($J487:$AB487,Eksplikatsioon!$O488:$AG488),"")),"")</f>
        <v/>
      </c>
      <c r="AE487" s="52" t="str">
        <f>IFERROR(IF($G487=Tabelid!$L$6,$E487*L487,IFERROR($E487*L487/SUM($J487:$AB487)*(Eksplikatsioon!Q488)/SUMPRODUCT($J487:$AB487,Eksplikatsioon!$O488:$AG488),"")),"")</f>
        <v/>
      </c>
      <c r="AF487" s="52" t="str">
        <f>IFERROR(IF($G487=Tabelid!$L$6,$E487*M487,IFERROR($E487*M487/SUM($J487:$AB487)*(Eksplikatsioon!R488)/SUMPRODUCT($J487:$AB487,Eksplikatsioon!$O488:$AG488),"")),"")</f>
        <v/>
      </c>
      <c r="AG487" s="52" t="str">
        <f>IFERROR(IF($G487=Tabelid!$L$6,$E487*N487,IFERROR($E487*N487/SUM($J487:$AB487)*(Eksplikatsioon!S488)/SUMPRODUCT($J487:$AB487,Eksplikatsioon!$O488:$AG488),"")),"")</f>
        <v/>
      </c>
      <c r="AH487" s="52" t="str">
        <f>IFERROR(IF($G487=Tabelid!$L$6,$E487*O487,IFERROR($E487*O487/SUM($J487:$AB487)*(Eksplikatsioon!T488)/SUMPRODUCT($J487:$AB487,Eksplikatsioon!$O488:$AG488),"")),"")</f>
        <v/>
      </c>
      <c r="AI487" s="52" t="str">
        <f>IFERROR(IF($G487=Tabelid!$L$6,$E487*P487,IFERROR($E487*P487/SUM($J487:$AB487)*(Eksplikatsioon!U488)/SUMPRODUCT($J487:$AB487,Eksplikatsioon!$O488:$AG488),"")),"")</f>
        <v/>
      </c>
      <c r="AJ487" s="52" t="str">
        <f>IFERROR(IF($G487=Tabelid!$L$6,$E487*Q487,IFERROR($E487*Q487/SUM($J487:$AB487)*(Eksplikatsioon!V488)/SUMPRODUCT($J487:$AB487,Eksplikatsioon!$O488:$AG488),"")),"")</f>
        <v/>
      </c>
      <c r="AK487" s="52" t="str">
        <f>IFERROR(IF($G487=Tabelid!$L$6,$E487*R487,IFERROR($E487*R487/SUM($J487:$AB487)*(Eksplikatsioon!W488)/SUMPRODUCT($J487:$AB487,Eksplikatsioon!$O488:$AG488),"")),"")</f>
        <v/>
      </c>
      <c r="AL487" s="52" t="str">
        <f>IFERROR(IF($G487=Tabelid!$L$6,$E487*S487,IFERROR($E487*S487/SUM($J487:$AB487)*(Eksplikatsioon!X488)/SUMPRODUCT($J487:$AB487,Eksplikatsioon!$O488:$AG488),"")),"")</f>
        <v/>
      </c>
      <c r="AM487" s="52" t="str">
        <f>IFERROR(IF($G487=Tabelid!$L$6,$E487*T487,IFERROR($E487*T487/SUM($J487:$AB487)*(Eksplikatsioon!Y488)/SUMPRODUCT($J487:$AB487,Eksplikatsioon!$O488:$AG488),"")),"")</f>
        <v/>
      </c>
      <c r="AN487" s="52" t="str">
        <f>IFERROR(IF($G487=Tabelid!$L$6,$E487*U487,IFERROR($E487*U487/SUM($J487:$AB487)*(Eksplikatsioon!Z488)/SUMPRODUCT($J487:$AB487,Eksplikatsioon!$O488:$AG488),"")),"")</f>
        <v/>
      </c>
      <c r="AO487" s="52" t="str">
        <f>IFERROR(IF($G487=Tabelid!$L$6,$E487*V487,IFERROR($E487*V487/SUM($J487:$AB487)*(Eksplikatsioon!AA488)/SUMPRODUCT($J487:$AB487,Eksplikatsioon!$O488:$AG488),"")),"")</f>
        <v/>
      </c>
      <c r="AP487" s="52" t="str">
        <f>IFERROR(IF($G487=Tabelid!$L$6,$E487*W487,IFERROR($E487*W487/SUM($J487:$AB487)*(Eksplikatsioon!AB488)/SUMPRODUCT($J487:$AB487,Eksplikatsioon!$O488:$AG488),"")),"")</f>
        <v/>
      </c>
      <c r="AQ487" s="52" t="str">
        <f>IFERROR(IF($G487=Tabelid!$L$6,$E487*X487,IFERROR($E487*X487/SUM($J487:$AB487)*(Eksplikatsioon!AC488)/SUMPRODUCT($J487:$AB487,Eksplikatsioon!$O488:$AG488),"")),"")</f>
        <v/>
      </c>
      <c r="AR487" s="52" t="str">
        <f>IFERROR(IF($G487=Tabelid!$L$6,$E487*Y487,IFERROR($E487*Y487/SUM($J487:$AB487)*(Eksplikatsioon!AD488)/SUMPRODUCT($J487:$AB487,Eksplikatsioon!$O488:$AG488),"")),"")</f>
        <v/>
      </c>
      <c r="AS487" s="52" t="str">
        <f>IFERROR(IF($G487=Tabelid!$L$6,$E487*Z487,IFERROR($E487*Z487/SUM($J487:$AB487)*(Eksplikatsioon!AE488)/SUMPRODUCT($J487:$AB487,Eksplikatsioon!$O488:$AG488),"")),"")</f>
        <v/>
      </c>
      <c r="AT487" s="52" t="str">
        <f>IFERROR(IF($G487=Tabelid!$L$6,$E487*AA487,IFERROR($E487*AA487/SUM($J487:$AB487)*(Eksplikatsioon!AF488)/SUMPRODUCT($J487:$AB487,Eksplikatsioon!$O488:$AG488),"")),"")</f>
        <v/>
      </c>
      <c r="AU487" s="52" t="str">
        <f>IFERROR(IF($G487=Tabelid!$L$6,$E487*AB487,IFERROR($E487*AB487/SUM($J487:$AB487)*(Eksplikatsioon!AG488)/SUMPRODUCT($J487:$AB487,Eksplikatsioon!$O488:$AG488),"")),"")</f>
        <v/>
      </c>
    </row>
    <row r="488" spans="1:47" x14ac:dyDescent="0.25">
      <c r="A488" s="38" t="str">
        <f>IF(Eksplikatsioon!A489=0,"",Eksplikatsioon!A489)</f>
        <v/>
      </c>
      <c r="B488" s="38" t="str">
        <f>IF(Eksplikatsioon!B489=0,"",Eksplikatsioon!B489)</f>
        <v/>
      </c>
      <c r="C488" s="38" t="str">
        <f>IF(Eksplikatsioon!C489=0,"",Eksplikatsioon!C489)</f>
        <v/>
      </c>
      <c r="D488" s="38" t="str">
        <f>IF(Eksplikatsioon!D489=0,"",Eksplikatsioon!D489)</f>
        <v/>
      </c>
      <c r="E488" s="38" t="str">
        <f>IF(Eksplikatsioon!F489=0,"",Eksplikatsioon!F489)</f>
        <v/>
      </c>
      <c r="F488" s="38" t="str">
        <f>IF(Eksplikatsioon!H489=0,"",Eksplikatsioon!H489)</f>
        <v/>
      </c>
      <c r="G488" s="38" t="str">
        <f>IF(Eksplikatsioon!J489=0,"",Eksplikatsioon!J489)</f>
        <v/>
      </c>
      <c r="H488" s="38" t="str">
        <f>IF(Eksplikatsioon!K489=0,"",Eksplikatsioon!K489)</f>
        <v/>
      </c>
      <c r="I488" s="38" t="str">
        <f>IF(Eksplikatsioon!L489=0,"",Eksplikatsioon!L489)</f>
        <v/>
      </c>
      <c r="J488" s="52"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52"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52"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52"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52"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52"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52"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52"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52"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52"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52"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52"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52"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52"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52"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52"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52"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52"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52"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52" t="str">
        <f>IFERROR(IF($G488=Tabelid!$L$6,$E488*J488,IFERROR($E488*J488/SUM($J488:$AB488)*(Eksplikatsioon!O489)/SUMPRODUCT($J488:$AB488,Eksplikatsioon!$O489:$AG489),"")),"")</f>
        <v/>
      </c>
      <c r="AD488" s="52" t="str">
        <f>IFERROR(IF($G488=Tabelid!$L$6,$E488*K488,IFERROR($E488*K488/SUM($J488:$AB488)*(Eksplikatsioon!P489)/SUMPRODUCT($J488:$AB488,Eksplikatsioon!$O489:$AG489),"")),"")</f>
        <v/>
      </c>
      <c r="AE488" s="52" t="str">
        <f>IFERROR(IF($G488=Tabelid!$L$6,$E488*L488,IFERROR($E488*L488/SUM($J488:$AB488)*(Eksplikatsioon!Q489)/SUMPRODUCT($J488:$AB488,Eksplikatsioon!$O489:$AG489),"")),"")</f>
        <v/>
      </c>
      <c r="AF488" s="52" t="str">
        <f>IFERROR(IF($G488=Tabelid!$L$6,$E488*M488,IFERROR($E488*M488/SUM($J488:$AB488)*(Eksplikatsioon!R489)/SUMPRODUCT($J488:$AB488,Eksplikatsioon!$O489:$AG489),"")),"")</f>
        <v/>
      </c>
      <c r="AG488" s="52" t="str">
        <f>IFERROR(IF($G488=Tabelid!$L$6,$E488*N488,IFERROR($E488*N488/SUM($J488:$AB488)*(Eksplikatsioon!S489)/SUMPRODUCT($J488:$AB488,Eksplikatsioon!$O489:$AG489),"")),"")</f>
        <v/>
      </c>
      <c r="AH488" s="52" t="str">
        <f>IFERROR(IF($G488=Tabelid!$L$6,$E488*O488,IFERROR($E488*O488/SUM($J488:$AB488)*(Eksplikatsioon!T489)/SUMPRODUCT($J488:$AB488,Eksplikatsioon!$O489:$AG489),"")),"")</f>
        <v/>
      </c>
      <c r="AI488" s="52" t="str">
        <f>IFERROR(IF($G488=Tabelid!$L$6,$E488*P488,IFERROR($E488*P488/SUM($J488:$AB488)*(Eksplikatsioon!U489)/SUMPRODUCT($J488:$AB488,Eksplikatsioon!$O489:$AG489),"")),"")</f>
        <v/>
      </c>
      <c r="AJ488" s="52" t="str">
        <f>IFERROR(IF($G488=Tabelid!$L$6,$E488*Q488,IFERROR($E488*Q488/SUM($J488:$AB488)*(Eksplikatsioon!V489)/SUMPRODUCT($J488:$AB488,Eksplikatsioon!$O489:$AG489),"")),"")</f>
        <v/>
      </c>
      <c r="AK488" s="52" t="str">
        <f>IFERROR(IF($G488=Tabelid!$L$6,$E488*R488,IFERROR($E488*R488/SUM($J488:$AB488)*(Eksplikatsioon!W489)/SUMPRODUCT($J488:$AB488,Eksplikatsioon!$O489:$AG489),"")),"")</f>
        <v/>
      </c>
      <c r="AL488" s="52" t="str">
        <f>IFERROR(IF($G488=Tabelid!$L$6,$E488*S488,IFERROR($E488*S488/SUM($J488:$AB488)*(Eksplikatsioon!X489)/SUMPRODUCT($J488:$AB488,Eksplikatsioon!$O489:$AG489),"")),"")</f>
        <v/>
      </c>
      <c r="AM488" s="52" t="str">
        <f>IFERROR(IF($G488=Tabelid!$L$6,$E488*T488,IFERROR($E488*T488/SUM($J488:$AB488)*(Eksplikatsioon!Y489)/SUMPRODUCT($J488:$AB488,Eksplikatsioon!$O489:$AG489),"")),"")</f>
        <v/>
      </c>
      <c r="AN488" s="52" t="str">
        <f>IFERROR(IF($G488=Tabelid!$L$6,$E488*U488,IFERROR($E488*U488/SUM($J488:$AB488)*(Eksplikatsioon!Z489)/SUMPRODUCT($J488:$AB488,Eksplikatsioon!$O489:$AG489),"")),"")</f>
        <v/>
      </c>
      <c r="AO488" s="52" t="str">
        <f>IFERROR(IF($G488=Tabelid!$L$6,$E488*V488,IFERROR($E488*V488/SUM($J488:$AB488)*(Eksplikatsioon!AA489)/SUMPRODUCT($J488:$AB488,Eksplikatsioon!$O489:$AG489),"")),"")</f>
        <v/>
      </c>
      <c r="AP488" s="52" t="str">
        <f>IFERROR(IF($G488=Tabelid!$L$6,$E488*W488,IFERROR($E488*W488/SUM($J488:$AB488)*(Eksplikatsioon!AB489)/SUMPRODUCT($J488:$AB488,Eksplikatsioon!$O489:$AG489),"")),"")</f>
        <v/>
      </c>
      <c r="AQ488" s="52" t="str">
        <f>IFERROR(IF($G488=Tabelid!$L$6,$E488*X488,IFERROR($E488*X488/SUM($J488:$AB488)*(Eksplikatsioon!AC489)/SUMPRODUCT($J488:$AB488,Eksplikatsioon!$O489:$AG489),"")),"")</f>
        <v/>
      </c>
      <c r="AR488" s="52" t="str">
        <f>IFERROR(IF($G488=Tabelid!$L$6,$E488*Y488,IFERROR($E488*Y488/SUM($J488:$AB488)*(Eksplikatsioon!AD489)/SUMPRODUCT($J488:$AB488,Eksplikatsioon!$O489:$AG489),"")),"")</f>
        <v/>
      </c>
      <c r="AS488" s="52" t="str">
        <f>IFERROR(IF($G488=Tabelid!$L$6,$E488*Z488,IFERROR($E488*Z488/SUM($J488:$AB488)*(Eksplikatsioon!AE489)/SUMPRODUCT($J488:$AB488,Eksplikatsioon!$O489:$AG489),"")),"")</f>
        <v/>
      </c>
      <c r="AT488" s="52" t="str">
        <f>IFERROR(IF($G488=Tabelid!$L$6,$E488*AA488,IFERROR($E488*AA488/SUM($J488:$AB488)*(Eksplikatsioon!AF489)/SUMPRODUCT($J488:$AB488,Eksplikatsioon!$O489:$AG489),"")),"")</f>
        <v/>
      </c>
      <c r="AU488" s="52" t="str">
        <f>IFERROR(IF($G488=Tabelid!$L$6,$E488*AB488,IFERROR($E488*AB488/SUM($J488:$AB488)*(Eksplikatsioon!AG489)/SUMPRODUCT($J488:$AB488,Eksplikatsioon!$O489:$AG489),"")),"")</f>
        <v/>
      </c>
    </row>
    <row r="489" spans="1:47" x14ac:dyDescent="0.25">
      <c r="A489" s="38" t="str">
        <f>IF(Eksplikatsioon!A490=0,"",Eksplikatsioon!A490)</f>
        <v/>
      </c>
      <c r="B489" s="38" t="str">
        <f>IF(Eksplikatsioon!B490=0,"",Eksplikatsioon!B490)</f>
        <v/>
      </c>
      <c r="C489" s="38" t="str">
        <f>IF(Eksplikatsioon!C490=0,"",Eksplikatsioon!C490)</f>
        <v/>
      </c>
      <c r="D489" s="38" t="str">
        <f>IF(Eksplikatsioon!D490=0,"",Eksplikatsioon!D490)</f>
        <v/>
      </c>
      <c r="E489" s="38" t="str">
        <f>IF(Eksplikatsioon!F490=0,"",Eksplikatsioon!F490)</f>
        <v/>
      </c>
      <c r="F489" s="38" t="str">
        <f>IF(Eksplikatsioon!H490=0,"",Eksplikatsioon!H490)</f>
        <v/>
      </c>
      <c r="G489" s="38" t="str">
        <f>IF(Eksplikatsioon!J490=0,"",Eksplikatsioon!J490)</f>
        <v/>
      </c>
      <c r="H489" s="38" t="str">
        <f>IF(Eksplikatsioon!K490=0,"",Eksplikatsioon!K490)</f>
        <v/>
      </c>
      <c r="I489" s="38" t="str">
        <f>IF(Eksplikatsioon!L490=0,"",Eksplikatsioon!L490)</f>
        <v/>
      </c>
      <c r="J489" s="52"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52"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52"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52"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52"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52"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52"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52"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52"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52"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52"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52"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52"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52"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52"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52"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52"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52"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52"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52" t="str">
        <f>IFERROR(IF($G489=Tabelid!$L$6,$E489*J489,IFERROR($E489*J489/SUM($J489:$AB489)*(Eksplikatsioon!O490)/SUMPRODUCT($J489:$AB489,Eksplikatsioon!$O490:$AG490),"")),"")</f>
        <v/>
      </c>
      <c r="AD489" s="52" t="str">
        <f>IFERROR(IF($G489=Tabelid!$L$6,$E489*K489,IFERROR($E489*K489/SUM($J489:$AB489)*(Eksplikatsioon!P490)/SUMPRODUCT($J489:$AB489,Eksplikatsioon!$O490:$AG490),"")),"")</f>
        <v/>
      </c>
      <c r="AE489" s="52" t="str">
        <f>IFERROR(IF($G489=Tabelid!$L$6,$E489*L489,IFERROR($E489*L489/SUM($J489:$AB489)*(Eksplikatsioon!Q490)/SUMPRODUCT($J489:$AB489,Eksplikatsioon!$O490:$AG490),"")),"")</f>
        <v/>
      </c>
      <c r="AF489" s="52" t="str">
        <f>IFERROR(IF($G489=Tabelid!$L$6,$E489*M489,IFERROR($E489*M489/SUM($J489:$AB489)*(Eksplikatsioon!R490)/SUMPRODUCT($J489:$AB489,Eksplikatsioon!$O490:$AG490),"")),"")</f>
        <v/>
      </c>
      <c r="AG489" s="52" t="str">
        <f>IFERROR(IF($G489=Tabelid!$L$6,$E489*N489,IFERROR($E489*N489/SUM($J489:$AB489)*(Eksplikatsioon!S490)/SUMPRODUCT($J489:$AB489,Eksplikatsioon!$O490:$AG490),"")),"")</f>
        <v/>
      </c>
      <c r="AH489" s="52" t="str">
        <f>IFERROR(IF($G489=Tabelid!$L$6,$E489*O489,IFERROR($E489*O489/SUM($J489:$AB489)*(Eksplikatsioon!T490)/SUMPRODUCT($J489:$AB489,Eksplikatsioon!$O490:$AG490),"")),"")</f>
        <v/>
      </c>
      <c r="AI489" s="52" t="str">
        <f>IFERROR(IF($G489=Tabelid!$L$6,$E489*P489,IFERROR($E489*P489/SUM($J489:$AB489)*(Eksplikatsioon!U490)/SUMPRODUCT($J489:$AB489,Eksplikatsioon!$O490:$AG490),"")),"")</f>
        <v/>
      </c>
      <c r="AJ489" s="52" t="str">
        <f>IFERROR(IF($G489=Tabelid!$L$6,$E489*Q489,IFERROR($E489*Q489/SUM($J489:$AB489)*(Eksplikatsioon!V490)/SUMPRODUCT($J489:$AB489,Eksplikatsioon!$O490:$AG490),"")),"")</f>
        <v/>
      </c>
      <c r="AK489" s="52" t="str">
        <f>IFERROR(IF($G489=Tabelid!$L$6,$E489*R489,IFERROR($E489*R489/SUM($J489:$AB489)*(Eksplikatsioon!W490)/SUMPRODUCT($J489:$AB489,Eksplikatsioon!$O490:$AG490),"")),"")</f>
        <v/>
      </c>
      <c r="AL489" s="52" t="str">
        <f>IFERROR(IF($G489=Tabelid!$L$6,$E489*S489,IFERROR($E489*S489/SUM($J489:$AB489)*(Eksplikatsioon!X490)/SUMPRODUCT($J489:$AB489,Eksplikatsioon!$O490:$AG490),"")),"")</f>
        <v/>
      </c>
      <c r="AM489" s="52" t="str">
        <f>IFERROR(IF($G489=Tabelid!$L$6,$E489*T489,IFERROR($E489*T489/SUM($J489:$AB489)*(Eksplikatsioon!Y490)/SUMPRODUCT($J489:$AB489,Eksplikatsioon!$O490:$AG490),"")),"")</f>
        <v/>
      </c>
      <c r="AN489" s="52" t="str">
        <f>IFERROR(IF($G489=Tabelid!$L$6,$E489*U489,IFERROR($E489*U489/SUM($J489:$AB489)*(Eksplikatsioon!Z490)/SUMPRODUCT($J489:$AB489,Eksplikatsioon!$O490:$AG490),"")),"")</f>
        <v/>
      </c>
      <c r="AO489" s="52" t="str">
        <f>IFERROR(IF($G489=Tabelid!$L$6,$E489*V489,IFERROR($E489*V489/SUM($J489:$AB489)*(Eksplikatsioon!AA490)/SUMPRODUCT($J489:$AB489,Eksplikatsioon!$O490:$AG490),"")),"")</f>
        <v/>
      </c>
      <c r="AP489" s="52" t="str">
        <f>IFERROR(IF($G489=Tabelid!$L$6,$E489*W489,IFERROR($E489*W489/SUM($J489:$AB489)*(Eksplikatsioon!AB490)/SUMPRODUCT($J489:$AB489,Eksplikatsioon!$O490:$AG490),"")),"")</f>
        <v/>
      </c>
      <c r="AQ489" s="52" t="str">
        <f>IFERROR(IF($G489=Tabelid!$L$6,$E489*X489,IFERROR($E489*X489/SUM($J489:$AB489)*(Eksplikatsioon!AC490)/SUMPRODUCT($J489:$AB489,Eksplikatsioon!$O490:$AG490),"")),"")</f>
        <v/>
      </c>
      <c r="AR489" s="52" t="str">
        <f>IFERROR(IF($G489=Tabelid!$L$6,$E489*Y489,IFERROR($E489*Y489/SUM($J489:$AB489)*(Eksplikatsioon!AD490)/SUMPRODUCT($J489:$AB489,Eksplikatsioon!$O490:$AG490),"")),"")</f>
        <v/>
      </c>
      <c r="AS489" s="52" t="str">
        <f>IFERROR(IF($G489=Tabelid!$L$6,$E489*Z489,IFERROR($E489*Z489/SUM($J489:$AB489)*(Eksplikatsioon!AE490)/SUMPRODUCT($J489:$AB489,Eksplikatsioon!$O490:$AG490),"")),"")</f>
        <v/>
      </c>
      <c r="AT489" s="52" t="str">
        <f>IFERROR(IF($G489=Tabelid!$L$6,$E489*AA489,IFERROR($E489*AA489/SUM($J489:$AB489)*(Eksplikatsioon!AF490)/SUMPRODUCT($J489:$AB489,Eksplikatsioon!$O490:$AG490),"")),"")</f>
        <v/>
      </c>
      <c r="AU489" s="52" t="str">
        <f>IFERROR(IF($G489=Tabelid!$L$6,$E489*AB489,IFERROR($E489*AB489/SUM($J489:$AB489)*(Eksplikatsioon!AG490)/SUMPRODUCT($J489:$AB489,Eksplikatsioon!$O490:$AG490),"")),"")</f>
        <v/>
      </c>
    </row>
    <row r="490" spans="1:47" x14ac:dyDescent="0.25">
      <c r="A490" s="38" t="str">
        <f>IF(Eksplikatsioon!A491=0,"",Eksplikatsioon!A491)</f>
        <v/>
      </c>
      <c r="B490" s="38" t="str">
        <f>IF(Eksplikatsioon!B491=0,"",Eksplikatsioon!B491)</f>
        <v/>
      </c>
      <c r="C490" s="38" t="str">
        <f>IF(Eksplikatsioon!C491=0,"",Eksplikatsioon!C491)</f>
        <v/>
      </c>
      <c r="D490" s="38" t="str">
        <f>IF(Eksplikatsioon!D491=0,"",Eksplikatsioon!D491)</f>
        <v/>
      </c>
      <c r="E490" s="38" t="str">
        <f>IF(Eksplikatsioon!F491=0,"",Eksplikatsioon!F491)</f>
        <v/>
      </c>
      <c r="F490" s="38" t="str">
        <f>IF(Eksplikatsioon!H491=0,"",Eksplikatsioon!H491)</f>
        <v/>
      </c>
      <c r="G490" s="38" t="str">
        <f>IF(Eksplikatsioon!J491=0,"",Eksplikatsioon!J491)</f>
        <v/>
      </c>
      <c r="H490" s="38" t="str">
        <f>IF(Eksplikatsioon!K491=0,"",Eksplikatsioon!K491)</f>
        <v/>
      </c>
      <c r="I490" s="38" t="str">
        <f>IF(Eksplikatsioon!L491=0,"",Eksplikatsioon!L491)</f>
        <v/>
      </c>
      <c r="J490" s="52"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52"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52"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52"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52"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52"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52"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52"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52"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52"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52"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52"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52"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52"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52"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52"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52"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52"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52"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52" t="str">
        <f>IFERROR(IF($G490=Tabelid!$L$6,$E490*J490,IFERROR($E490*J490/SUM($J490:$AB490)*(Eksplikatsioon!O491)/SUMPRODUCT($J490:$AB490,Eksplikatsioon!$O491:$AG491),"")),"")</f>
        <v/>
      </c>
      <c r="AD490" s="52" t="str">
        <f>IFERROR(IF($G490=Tabelid!$L$6,$E490*K490,IFERROR($E490*K490/SUM($J490:$AB490)*(Eksplikatsioon!P491)/SUMPRODUCT($J490:$AB490,Eksplikatsioon!$O491:$AG491),"")),"")</f>
        <v/>
      </c>
      <c r="AE490" s="52" t="str">
        <f>IFERROR(IF($G490=Tabelid!$L$6,$E490*L490,IFERROR($E490*L490/SUM($J490:$AB490)*(Eksplikatsioon!Q491)/SUMPRODUCT($J490:$AB490,Eksplikatsioon!$O491:$AG491),"")),"")</f>
        <v/>
      </c>
      <c r="AF490" s="52" t="str">
        <f>IFERROR(IF($G490=Tabelid!$L$6,$E490*M490,IFERROR($E490*M490/SUM($J490:$AB490)*(Eksplikatsioon!R491)/SUMPRODUCT($J490:$AB490,Eksplikatsioon!$O491:$AG491),"")),"")</f>
        <v/>
      </c>
      <c r="AG490" s="52" t="str">
        <f>IFERROR(IF($G490=Tabelid!$L$6,$E490*N490,IFERROR($E490*N490/SUM($J490:$AB490)*(Eksplikatsioon!S491)/SUMPRODUCT($J490:$AB490,Eksplikatsioon!$O491:$AG491),"")),"")</f>
        <v/>
      </c>
      <c r="AH490" s="52" t="str">
        <f>IFERROR(IF($G490=Tabelid!$L$6,$E490*O490,IFERROR($E490*O490/SUM($J490:$AB490)*(Eksplikatsioon!T491)/SUMPRODUCT($J490:$AB490,Eksplikatsioon!$O491:$AG491),"")),"")</f>
        <v/>
      </c>
      <c r="AI490" s="52" t="str">
        <f>IFERROR(IF($G490=Tabelid!$L$6,$E490*P490,IFERROR($E490*P490/SUM($J490:$AB490)*(Eksplikatsioon!U491)/SUMPRODUCT($J490:$AB490,Eksplikatsioon!$O491:$AG491),"")),"")</f>
        <v/>
      </c>
      <c r="AJ490" s="52" t="str">
        <f>IFERROR(IF($G490=Tabelid!$L$6,$E490*Q490,IFERROR($E490*Q490/SUM($J490:$AB490)*(Eksplikatsioon!V491)/SUMPRODUCT($J490:$AB490,Eksplikatsioon!$O491:$AG491),"")),"")</f>
        <v/>
      </c>
      <c r="AK490" s="52" t="str">
        <f>IFERROR(IF($G490=Tabelid!$L$6,$E490*R490,IFERROR($E490*R490/SUM($J490:$AB490)*(Eksplikatsioon!W491)/SUMPRODUCT($J490:$AB490,Eksplikatsioon!$O491:$AG491),"")),"")</f>
        <v/>
      </c>
      <c r="AL490" s="52" t="str">
        <f>IFERROR(IF($G490=Tabelid!$L$6,$E490*S490,IFERROR($E490*S490/SUM($J490:$AB490)*(Eksplikatsioon!X491)/SUMPRODUCT($J490:$AB490,Eksplikatsioon!$O491:$AG491),"")),"")</f>
        <v/>
      </c>
      <c r="AM490" s="52" t="str">
        <f>IFERROR(IF($G490=Tabelid!$L$6,$E490*T490,IFERROR($E490*T490/SUM($J490:$AB490)*(Eksplikatsioon!Y491)/SUMPRODUCT($J490:$AB490,Eksplikatsioon!$O491:$AG491),"")),"")</f>
        <v/>
      </c>
      <c r="AN490" s="52" t="str">
        <f>IFERROR(IF($G490=Tabelid!$L$6,$E490*U490,IFERROR($E490*U490/SUM($J490:$AB490)*(Eksplikatsioon!Z491)/SUMPRODUCT($J490:$AB490,Eksplikatsioon!$O491:$AG491),"")),"")</f>
        <v/>
      </c>
      <c r="AO490" s="52" t="str">
        <f>IFERROR(IF($G490=Tabelid!$L$6,$E490*V490,IFERROR($E490*V490/SUM($J490:$AB490)*(Eksplikatsioon!AA491)/SUMPRODUCT($J490:$AB490,Eksplikatsioon!$O491:$AG491),"")),"")</f>
        <v/>
      </c>
      <c r="AP490" s="52" t="str">
        <f>IFERROR(IF($G490=Tabelid!$L$6,$E490*W490,IFERROR($E490*W490/SUM($J490:$AB490)*(Eksplikatsioon!AB491)/SUMPRODUCT($J490:$AB490,Eksplikatsioon!$O491:$AG491),"")),"")</f>
        <v/>
      </c>
      <c r="AQ490" s="52" t="str">
        <f>IFERROR(IF($G490=Tabelid!$L$6,$E490*X490,IFERROR($E490*X490/SUM($J490:$AB490)*(Eksplikatsioon!AC491)/SUMPRODUCT($J490:$AB490,Eksplikatsioon!$O491:$AG491),"")),"")</f>
        <v/>
      </c>
      <c r="AR490" s="52" t="str">
        <f>IFERROR(IF($G490=Tabelid!$L$6,$E490*Y490,IFERROR($E490*Y490/SUM($J490:$AB490)*(Eksplikatsioon!AD491)/SUMPRODUCT($J490:$AB490,Eksplikatsioon!$O491:$AG491),"")),"")</f>
        <v/>
      </c>
      <c r="AS490" s="52" t="str">
        <f>IFERROR(IF($G490=Tabelid!$L$6,$E490*Z490,IFERROR($E490*Z490/SUM($J490:$AB490)*(Eksplikatsioon!AE491)/SUMPRODUCT($J490:$AB490,Eksplikatsioon!$O491:$AG491),"")),"")</f>
        <v/>
      </c>
      <c r="AT490" s="52" t="str">
        <f>IFERROR(IF($G490=Tabelid!$L$6,$E490*AA490,IFERROR($E490*AA490/SUM($J490:$AB490)*(Eksplikatsioon!AF491)/SUMPRODUCT($J490:$AB490,Eksplikatsioon!$O491:$AG491),"")),"")</f>
        <v/>
      </c>
      <c r="AU490" s="52" t="str">
        <f>IFERROR(IF($G490=Tabelid!$L$6,$E490*AB490,IFERROR($E490*AB490/SUM($J490:$AB490)*(Eksplikatsioon!AG491)/SUMPRODUCT($J490:$AB490,Eksplikatsioon!$O491:$AG491),"")),"")</f>
        <v/>
      </c>
    </row>
    <row r="491" spans="1:47" x14ac:dyDescent="0.25">
      <c r="A491" s="38" t="str">
        <f>IF(Eksplikatsioon!A492=0,"",Eksplikatsioon!A492)</f>
        <v/>
      </c>
      <c r="B491" s="38" t="str">
        <f>IF(Eksplikatsioon!B492=0,"",Eksplikatsioon!B492)</f>
        <v/>
      </c>
      <c r="C491" s="38" t="str">
        <f>IF(Eksplikatsioon!C492=0,"",Eksplikatsioon!C492)</f>
        <v/>
      </c>
      <c r="D491" s="38" t="str">
        <f>IF(Eksplikatsioon!D492=0,"",Eksplikatsioon!D492)</f>
        <v/>
      </c>
      <c r="E491" s="38" t="str">
        <f>IF(Eksplikatsioon!F492=0,"",Eksplikatsioon!F492)</f>
        <v/>
      </c>
      <c r="F491" s="38" t="str">
        <f>IF(Eksplikatsioon!H492=0,"",Eksplikatsioon!H492)</f>
        <v/>
      </c>
      <c r="G491" s="38" t="str">
        <f>IF(Eksplikatsioon!J492=0,"",Eksplikatsioon!J492)</f>
        <v/>
      </c>
      <c r="H491" s="38" t="str">
        <f>IF(Eksplikatsioon!K492=0,"",Eksplikatsioon!K492)</f>
        <v/>
      </c>
      <c r="I491" s="38" t="str">
        <f>IF(Eksplikatsioon!L492=0,"",Eksplikatsioon!L492)</f>
        <v/>
      </c>
      <c r="J491" s="52"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52"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52"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52"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52"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52"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52"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52"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52"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52"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52"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52"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52"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52"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52"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52"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52"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52"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52"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52" t="str">
        <f>IFERROR(IF($G491=Tabelid!$L$6,$E491*J491,IFERROR($E491*J491/SUM($J491:$AB491)*(Eksplikatsioon!O492)/SUMPRODUCT($J491:$AB491,Eksplikatsioon!$O492:$AG492),"")),"")</f>
        <v/>
      </c>
      <c r="AD491" s="52" t="str">
        <f>IFERROR(IF($G491=Tabelid!$L$6,$E491*K491,IFERROR($E491*K491/SUM($J491:$AB491)*(Eksplikatsioon!P492)/SUMPRODUCT($J491:$AB491,Eksplikatsioon!$O492:$AG492),"")),"")</f>
        <v/>
      </c>
      <c r="AE491" s="52" t="str">
        <f>IFERROR(IF($G491=Tabelid!$L$6,$E491*L491,IFERROR($E491*L491/SUM($J491:$AB491)*(Eksplikatsioon!Q492)/SUMPRODUCT($J491:$AB491,Eksplikatsioon!$O492:$AG492),"")),"")</f>
        <v/>
      </c>
      <c r="AF491" s="52" t="str">
        <f>IFERROR(IF($G491=Tabelid!$L$6,$E491*M491,IFERROR($E491*M491/SUM($J491:$AB491)*(Eksplikatsioon!R492)/SUMPRODUCT($J491:$AB491,Eksplikatsioon!$O492:$AG492),"")),"")</f>
        <v/>
      </c>
      <c r="AG491" s="52" t="str">
        <f>IFERROR(IF($G491=Tabelid!$L$6,$E491*N491,IFERROR($E491*N491/SUM($J491:$AB491)*(Eksplikatsioon!S492)/SUMPRODUCT($J491:$AB491,Eksplikatsioon!$O492:$AG492),"")),"")</f>
        <v/>
      </c>
      <c r="AH491" s="52" t="str">
        <f>IFERROR(IF($G491=Tabelid!$L$6,$E491*O491,IFERROR($E491*O491/SUM($J491:$AB491)*(Eksplikatsioon!T492)/SUMPRODUCT($J491:$AB491,Eksplikatsioon!$O492:$AG492),"")),"")</f>
        <v/>
      </c>
      <c r="AI491" s="52" t="str">
        <f>IFERROR(IF($G491=Tabelid!$L$6,$E491*P491,IFERROR($E491*P491/SUM($J491:$AB491)*(Eksplikatsioon!U492)/SUMPRODUCT($J491:$AB491,Eksplikatsioon!$O492:$AG492),"")),"")</f>
        <v/>
      </c>
      <c r="AJ491" s="52" t="str">
        <f>IFERROR(IF($G491=Tabelid!$L$6,$E491*Q491,IFERROR($E491*Q491/SUM($J491:$AB491)*(Eksplikatsioon!V492)/SUMPRODUCT($J491:$AB491,Eksplikatsioon!$O492:$AG492),"")),"")</f>
        <v/>
      </c>
      <c r="AK491" s="52" t="str">
        <f>IFERROR(IF($G491=Tabelid!$L$6,$E491*R491,IFERROR($E491*R491/SUM($J491:$AB491)*(Eksplikatsioon!W492)/SUMPRODUCT($J491:$AB491,Eksplikatsioon!$O492:$AG492),"")),"")</f>
        <v/>
      </c>
      <c r="AL491" s="52" t="str">
        <f>IFERROR(IF($G491=Tabelid!$L$6,$E491*S491,IFERROR($E491*S491/SUM($J491:$AB491)*(Eksplikatsioon!X492)/SUMPRODUCT($J491:$AB491,Eksplikatsioon!$O492:$AG492),"")),"")</f>
        <v/>
      </c>
      <c r="AM491" s="52" t="str">
        <f>IFERROR(IF($G491=Tabelid!$L$6,$E491*T491,IFERROR($E491*T491/SUM($J491:$AB491)*(Eksplikatsioon!Y492)/SUMPRODUCT($J491:$AB491,Eksplikatsioon!$O492:$AG492),"")),"")</f>
        <v/>
      </c>
      <c r="AN491" s="52" t="str">
        <f>IFERROR(IF($G491=Tabelid!$L$6,$E491*U491,IFERROR($E491*U491/SUM($J491:$AB491)*(Eksplikatsioon!Z492)/SUMPRODUCT($J491:$AB491,Eksplikatsioon!$O492:$AG492),"")),"")</f>
        <v/>
      </c>
      <c r="AO491" s="52" t="str">
        <f>IFERROR(IF($G491=Tabelid!$L$6,$E491*V491,IFERROR($E491*V491/SUM($J491:$AB491)*(Eksplikatsioon!AA492)/SUMPRODUCT($J491:$AB491,Eksplikatsioon!$O492:$AG492),"")),"")</f>
        <v/>
      </c>
      <c r="AP491" s="52" t="str">
        <f>IFERROR(IF($G491=Tabelid!$L$6,$E491*W491,IFERROR($E491*W491/SUM($J491:$AB491)*(Eksplikatsioon!AB492)/SUMPRODUCT($J491:$AB491,Eksplikatsioon!$O492:$AG492),"")),"")</f>
        <v/>
      </c>
      <c r="AQ491" s="52" t="str">
        <f>IFERROR(IF($G491=Tabelid!$L$6,$E491*X491,IFERROR($E491*X491/SUM($J491:$AB491)*(Eksplikatsioon!AC492)/SUMPRODUCT($J491:$AB491,Eksplikatsioon!$O492:$AG492),"")),"")</f>
        <v/>
      </c>
      <c r="AR491" s="52" t="str">
        <f>IFERROR(IF($G491=Tabelid!$L$6,$E491*Y491,IFERROR($E491*Y491/SUM($J491:$AB491)*(Eksplikatsioon!AD492)/SUMPRODUCT($J491:$AB491,Eksplikatsioon!$O492:$AG492),"")),"")</f>
        <v/>
      </c>
      <c r="AS491" s="52" t="str">
        <f>IFERROR(IF($G491=Tabelid!$L$6,$E491*Z491,IFERROR($E491*Z491/SUM($J491:$AB491)*(Eksplikatsioon!AE492)/SUMPRODUCT($J491:$AB491,Eksplikatsioon!$O492:$AG492),"")),"")</f>
        <v/>
      </c>
      <c r="AT491" s="52" t="str">
        <f>IFERROR(IF($G491=Tabelid!$L$6,$E491*AA491,IFERROR($E491*AA491/SUM($J491:$AB491)*(Eksplikatsioon!AF492)/SUMPRODUCT($J491:$AB491,Eksplikatsioon!$O492:$AG492),"")),"")</f>
        <v/>
      </c>
      <c r="AU491" s="52" t="str">
        <f>IFERROR(IF($G491=Tabelid!$L$6,$E491*AB491,IFERROR($E491*AB491/SUM($J491:$AB491)*(Eksplikatsioon!AG492)/SUMPRODUCT($J491:$AB491,Eksplikatsioon!$O492:$AG492),"")),"")</f>
        <v/>
      </c>
    </row>
    <row r="492" spans="1:47" x14ac:dyDescent="0.25">
      <c r="A492" s="38" t="str">
        <f>IF(Eksplikatsioon!A493=0,"",Eksplikatsioon!A493)</f>
        <v/>
      </c>
      <c r="B492" s="38" t="str">
        <f>IF(Eksplikatsioon!B493=0,"",Eksplikatsioon!B493)</f>
        <v/>
      </c>
      <c r="C492" s="38" t="str">
        <f>IF(Eksplikatsioon!C493=0,"",Eksplikatsioon!C493)</f>
        <v/>
      </c>
      <c r="D492" s="38" t="str">
        <f>IF(Eksplikatsioon!D493=0,"",Eksplikatsioon!D493)</f>
        <v/>
      </c>
      <c r="E492" s="38" t="str">
        <f>IF(Eksplikatsioon!F493=0,"",Eksplikatsioon!F493)</f>
        <v/>
      </c>
      <c r="F492" s="38" t="str">
        <f>IF(Eksplikatsioon!H493=0,"",Eksplikatsioon!H493)</f>
        <v/>
      </c>
      <c r="G492" s="38" t="str">
        <f>IF(Eksplikatsioon!J493=0,"",Eksplikatsioon!J493)</f>
        <v/>
      </c>
      <c r="H492" s="38" t="str">
        <f>IF(Eksplikatsioon!K493=0,"",Eksplikatsioon!K493)</f>
        <v/>
      </c>
      <c r="I492" s="38" t="str">
        <f>IF(Eksplikatsioon!L493=0,"",Eksplikatsioon!L493)</f>
        <v/>
      </c>
      <c r="J492" s="52"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52"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52"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52"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52"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52"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52"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52"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52"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52"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52"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52"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52"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52"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52"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52"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52"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52"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52"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52" t="str">
        <f>IFERROR(IF($G492=Tabelid!$L$6,$E492*J492,IFERROR($E492*J492/SUM($J492:$AB492)*(Eksplikatsioon!O493)/SUMPRODUCT($J492:$AB492,Eksplikatsioon!$O493:$AG493),"")),"")</f>
        <v/>
      </c>
      <c r="AD492" s="52" t="str">
        <f>IFERROR(IF($G492=Tabelid!$L$6,$E492*K492,IFERROR($E492*K492/SUM($J492:$AB492)*(Eksplikatsioon!P493)/SUMPRODUCT($J492:$AB492,Eksplikatsioon!$O493:$AG493),"")),"")</f>
        <v/>
      </c>
      <c r="AE492" s="52" t="str">
        <f>IFERROR(IF($G492=Tabelid!$L$6,$E492*L492,IFERROR($E492*L492/SUM($J492:$AB492)*(Eksplikatsioon!Q493)/SUMPRODUCT($J492:$AB492,Eksplikatsioon!$O493:$AG493),"")),"")</f>
        <v/>
      </c>
      <c r="AF492" s="52" t="str">
        <f>IFERROR(IF($G492=Tabelid!$L$6,$E492*M492,IFERROR($E492*M492/SUM($J492:$AB492)*(Eksplikatsioon!R493)/SUMPRODUCT($J492:$AB492,Eksplikatsioon!$O493:$AG493),"")),"")</f>
        <v/>
      </c>
      <c r="AG492" s="52" t="str">
        <f>IFERROR(IF($G492=Tabelid!$L$6,$E492*N492,IFERROR($E492*N492/SUM($J492:$AB492)*(Eksplikatsioon!S493)/SUMPRODUCT($J492:$AB492,Eksplikatsioon!$O493:$AG493),"")),"")</f>
        <v/>
      </c>
      <c r="AH492" s="52" t="str">
        <f>IFERROR(IF($G492=Tabelid!$L$6,$E492*O492,IFERROR($E492*O492/SUM($J492:$AB492)*(Eksplikatsioon!T493)/SUMPRODUCT($J492:$AB492,Eksplikatsioon!$O493:$AG493),"")),"")</f>
        <v/>
      </c>
      <c r="AI492" s="52" t="str">
        <f>IFERROR(IF($G492=Tabelid!$L$6,$E492*P492,IFERROR($E492*P492/SUM($J492:$AB492)*(Eksplikatsioon!U493)/SUMPRODUCT($J492:$AB492,Eksplikatsioon!$O493:$AG493),"")),"")</f>
        <v/>
      </c>
      <c r="AJ492" s="52" t="str">
        <f>IFERROR(IF($G492=Tabelid!$L$6,$E492*Q492,IFERROR($E492*Q492/SUM($J492:$AB492)*(Eksplikatsioon!V493)/SUMPRODUCT($J492:$AB492,Eksplikatsioon!$O493:$AG493),"")),"")</f>
        <v/>
      </c>
      <c r="AK492" s="52" t="str">
        <f>IFERROR(IF($G492=Tabelid!$L$6,$E492*R492,IFERROR($E492*R492/SUM($J492:$AB492)*(Eksplikatsioon!W493)/SUMPRODUCT($J492:$AB492,Eksplikatsioon!$O493:$AG493),"")),"")</f>
        <v/>
      </c>
      <c r="AL492" s="52" t="str">
        <f>IFERROR(IF($G492=Tabelid!$L$6,$E492*S492,IFERROR($E492*S492/SUM($J492:$AB492)*(Eksplikatsioon!X493)/SUMPRODUCT($J492:$AB492,Eksplikatsioon!$O493:$AG493),"")),"")</f>
        <v/>
      </c>
      <c r="AM492" s="52" t="str">
        <f>IFERROR(IF($G492=Tabelid!$L$6,$E492*T492,IFERROR($E492*T492/SUM($J492:$AB492)*(Eksplikatsioon!Y493)/SUMPRODUCT($J492:$AB492,Eksplikatsioon!$O493:$AG493),"")),"")</f>
        <v/>
      </c>
      <c r="AN492" s="52" t="str">
        <f>IFERROR(IF($G492=Tabelid!$L$6,$E492*U492,IFERROR($E492*U492/SUM($J492:$AB492)*(Eksplikatsioon!Z493)/SUMPRODUCT($J492:$AB492,Eksplikatsioon!$O493:$AG493),"")),"")</f>
        <v/>
      </c>
      <c r="AO492" s="52" t="str">
        <f>IFERROR(IF($G492=Tabelid!$L$6,$E492*V492,IFERROR($E492*V492/SUM($J492:$AB492)*(Eksplikatsioon!AA493)/SUMPRODUCT($J492:$AB492,Eksplikatsioon!$O493:$AG493),"")),"")</f>
        <v/>
      </c>
      <c r="AP492" s="52" t="str">
        <f>IFERROR(IF($G492=Tabelid!$L$6,$E492*W492,IFERROR($E492*W492/SUM($J492:$AB492)*(Eksplikatsioon!AB493)/SUMPRODUCT($J492:$AB492,Eksplikatsioon!$O493:$AG493),"")),"")</f>
        <v/>
      </c>
      <c r="AQ492" s="52" t="str">
        <f>IFERROR(IF($G492=Tabelid!$L$6,$E492*X492,IFERROR($E492*X492/SUM($J492:$AB492)*(Eksplikatsioon!AC493)/SUMPRODUCT($J492:$AB492,Eksplikatsioon!$O493:$AG493),"")),"")</f>
        <v/>
      </c>
      <c r="AR492" s="52" t="str">
        <f>IFERROR(IF($G492=Tabelid!$L$6,$E492*Y492,IFERROR($E492*Y492/SUM($J492:$AB492)*(Eksplikatsioon!AD493)/SUMPRODUCT($J492:$AB492,Eksplikatsioon!$O493:$AG493),"")),"")</f>
        <v/>
      </c>
      <c r="AS492" s="52" t="str">
        <f>IFERROR(IF($G492=Tabelid!$L$6,$E492*Z492,IFERROR($E492*Z492/SUM($J492:$AB492)*(Eksplikatsioon!AE493)/SUMPRODUCT($J492:$AB492,Eksplikatsioon!$O493:$AG493),"")),"")</f>
        <v/>
      </c>
      <c r="AT492" s="52" t="str">
        <f>IFERROR(IF($G492=Tabelid!$L$6,$E492*AA492,IFERROR($E492*AA492/SUM($J492:$AB492)*(Eksplikatsioon!AF493)/SUMPRODUCT($J492:$AB492,Eksplikatsioon!$O493:$AG493),"")),"")</f>
        <v/>
      </c>
      <c r="AU492" s="52" t="str">
        <f>IFERROR(IF($G492=Tabelid!$L$6,$E492*AB492,IFERROR($E492*AB492/SUM($J492:$AB492)*(Eksplikatsioon!AG493)/SUMPRODUCT($J492:$AB492,Eksplikatsioon!$O493:$AG493),"")),"")</f>
        <v/>
      </c>
    </row>
    <row r="493" spans="1:47" x14ac:dyDescent="0.25">
      <c r="A493" s="38" t="str">
        <f>IF(Eksplikatsioon!A494=0,"",Eksplikatsioon!A494)</f>
        <v/>
      </c>
      <c r="B493" s="38" t="str">
        <f>IF(Eksplikatsioon!B494=0,"",Eksplikatsioon!B494)</f>
        <v/>
      </c>
      <c r="C493" s="38" t="str">
        <f>IF(Eksplikatsioon!C494=0,"",Eksplikatsioon!C494)</f>
        <v/>
      </c>
      <c r="D493" s="38" t="str">
        <f>IF(Eksplikatsioon!D494=0,"",Eksplikatsioon!D494)</f>
        <v/>
      </c>
      <c r="E493" s="38" t="str">
        <f>IF(Eksplikatsioon!F494=0,"",Eksplikatsioon!F494)</f>
        <v/>
      </c>
      <c r="F493" s="38" t="str">
        <f>IF(Eksplikatsioon!H494=0,"",Eksplikatsioon!H494)</f>
        <v/>
      </c>
      <c r="G493" s="38" t="str">
        <f>IF(Eksplikatsioon!J494=0,"",Eksplikatsioon!J494)</f>
        <v/>
      </c>
      <c r="H493" s="38" t="str">
        <f>IF(Eksplikatsioon!K494=0,"",Eksplikatsioon!K494)</f>
        <v/>
      </c>
      <c r="I493" s="38" t="str">
        <f>IF(Eksplikatsioon!L494=0,"",Eksplikatsioon!L494)</f>
        <v/>
      </c>
      <c r="J493" s="52"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52"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52"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52"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52"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52"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52"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52"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52"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52"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52"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52"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52"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52"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52"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52"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52"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52"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52"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52" t="str">
        <f>IFERROR(IF($G493=Tabelid!$L$6,$E493*J493,IFERROR($E493*J493/SUM($J493:$AB493)*(Eksplikatsioon!O494)/SUMPRODUCT($J493:$AB493,Eksplikatsioon!$O494:$AG494),"")),"")</f>
        <v/>
      </c>
      <c r="AD493" s="52" t="str">
        <f>IFERROR(IF($G493=Tabelid!$L$6,$E493*K493,IFERROR($E493*K493/SUM($J493:$AB493)*(Eksplikatsioon!P494)/SUMPRODUCT($J493:$AB493,Eksplikatsioon!$O494:$AG494),"")),"")</f>
        <v/>
      </c>
      <c r="AE493" s="52" t="str">
        <f>IFERROR(IF($G493=Tabelid!$L$6,$E493*L493,IFERROR($E493*L493/SUM($J493:$AB493)*(Eksplikatsioon!Q494)/SUMPRODUCT($J493:$AB493,Eksplikatsioon!$O494:$AG494),"")),"")</f>
        <v/>
      </c>
      <c r="AF493" s="52" t="str">
        <f>IFERROR(IF($G493=Tabelid!$L$6,$E493*M493,IFERROR($E493*M493/SUM($J493:$AB493)*(Eksplikatsioon!R494)/SUMPRODUCT($J493:$AB493,Eksplikatsioon!$O494:$AG494),"")),"")</f>
        <v/>
      </c>
      <c r="AG493" s="52" t="str">
        <f>IFERROR(IF($G493=Tabelid!$L$6,$E493*N493,IFERROR($E493*N493/SUM($J493:$AB493)*(Eksplikatsioon!S494)/SUMPRODUCT($J493:$AB493,Eksplikatsioon!$O494:$AG494),"")),"")</f>
        <v/>
      </c>
      <c r="AH493" s="52" t="str">
        <f>IFERROR(IF($G493=Tabelid!$L$6,$E493*O493,IFERROR($E493*O493/SUM($J493:$AB493)*(Eksplikatsioon!T494)/SUMPRODUCT($J493:$AB493,Eksplikatsioon!$O494:$AG494),"")),"")</f>
        <v/>
      </c>
      <c r="AI493" s="52" t="str">
        <f>IFERROR(IF($G493=Tabelid!$L$6,$E493*P493,IFERROR($E493*P493/SUM($J493:$AB493)*(Eksplikatsioon!U494)/SUMPRODUCT($J493:$AB493,Eksplikatsioon!$O494:$AG494),"")),"")</f>
        <v/>
      </c>
      <c r="AJ493" s="52" t="str">
        <f>IFERROR(IF($G493=Tabelid!$L$6,$E493*Q493,IFERROR($E493*Q493/SUM($J493:$AB493)*(Eksplikatsioon!V494)/SUMPRODUCT($J493:$AB493,Eksplikatsioon!$O494:$AG494),"")),"")</f>
        <v/>
      </c>
      <c r="AK493" s="52" t="str">
        <f>IFERROR(IF($G493=Tabelid!$L$6,$E493*R493,IFERROR($E493*R493/SUM($J493:$AB493)*(Eksplikatsioon!W494)/SUMPRODUCT($J493:$AB493,Eksplikatsioon!$O494:$AG494),"")),"")</f>
        <v/>
      </c>
      <c r="AL493" s="52" t="str">
        <f>IFERROR(IF($G493=Tabelid!$L$6,$E493*S493,IFERROR($E493*S493/SUM($J493:$AB493)*(Eksplikatsioon!X494)/SUMPRODUCT($J493:$AB493,Eksplikatsioon!$O494:$AG494),"")),"")</f>
        <v/>
      </c>
      <c r="AM493" s="52" t="str">
        <f>IFERROR(IF($G493=Tabelid!$L$6,$E493*T493,IFERROR($E493*T493/SUM($J493:$AB493)*(Eksplikatsioon!Y494)/SUMPRODUCT($J493:$AB493,Eksplikatsioon!$O494:$AG494),"")),"")</f>
        <v/>
      </c>
      <c r="AN493" s="52" t="str">
        <f>IFERROR(IF($G493=Tabelid!$L$6,$E493*U493,IFERROR($E493*U493/SUM($J493:$AB493)*(Eksplikatsioon!Z494)/SUMPRODUCT($J493:$AB493,Eksplikatsioon!$O494:$AG494),"")),"")</f>
        <v/>
      </c>
      <c r="AO493" s="52" t="str">
        <f>IFERROR(IF($G493=Tabelid!$L$6,$E493*V493,IFERROR($E493*V493/SUM($J493:$AB493)*(Eksplikatsioon!AA494)/SUMPRODUCT($J493:$AB493,Eksplikatsioon!$O494:$AG494),"")),"")</f>
        <v/>
      </c>
      <c r="AP493" s="52" t="str">
        <f>IFERROR(IF($G493=Tabelid!$L$6,$E493*W493,IFERROR($E493*W493/SUM($J493:$AB493)*(Eksplikatsioon!AB494)/SUMPRODUCT($J493:$AB493,Eksplikatsioon!$O494:$AG494),"")),"")</f>
        <v/>
      </c>
      <c r="AQ493" s="52" t="str">
        <f>IFERROR(IF($G493=Tabelid!$L$6,$E493*X493,IFERROR($E493*X493/SUM($J493:$AB493)*(Eksplikatsioon!AC494)/SUMPRODUCT($J493:$AB493,Eksplikatsioon!$O494:$AG494),"")),"")</f>
        <v/>
      </c>
      <c r="AR493" s="52" t="str">
        <f>IFERROR(IF($G493=Tabelid!$L$6,$E493*Y493,IFERROR($E493*Y493/SUM($J493:$AB493)*(Eksplikatsioon!AD494)/SUMPRODUCT($J493:$AB493,Eksplikatsioon!$O494:$AG494),"")),"")</f>
        <v/>
      </c>
      <c r="AS493" s="52" t="str">
        <f>IFERROR(IF($G493=Tabelid!$L$6,$E493*Z493,IFERROR($E493*Z493/SUM($J493:$AB493)*(Eksplikatsioon!AE494)/SUMPRODUCT($J493:$AB493,Eksplikatsioon!$O494:$AG494),"")),"")</f>
        <v/>
      </c>
      <c r="AT493" s="52" t="str">
        <f>IFERROR(IF($G493=Tabelid!$L$6,$E493*AA493,IFERROR($E493*AA493/SUM($J493:$AB493)*(Eksplikatsioon!AF494)/SUMPRODUCT($J493:$AB493,Eksplikatsioon!$O494:$AG494),"")),"")</f>
        <v/>
      </c>
      <c r="AU493" s="52" t="str">
        <f>IFERROR(IF($G493=Tabelid!$L$6,$E493*AB493,IFERROR($E493*AB493/SUM($J493:$AB493)*(Eksplikatsioon!AG494)/SUMPRODUCT($J493:$AB493,Eksplikatsioon!$O494:$AG494),"")),"")</f>
        <v/>
      </c>
    </row>
    <row r="494" spans="1:47" x14ac:dyDescent="0.25">
      <c r="A494" s="38" t="str">
        <f>IF(Eksplikatsioon!A495=0,"",Eksplikatsioon!A495)</f>
        <v/>
      </c>
      <c r="B494" s="38" t="str">
        <f>IF(Eksplikatsioon!B495=0,"",Eksplikatsioon!B495)</f>
        <v/>
      </c>
      <c r="C494" s="38" t="str">
        <f>IF(Eksplikatsioon!C495=0,"",Eksplikatsioon!C495)</f>
        <v/>
      </c>
      <c r="D494" s="38" t="str">
        <f>IF(Eksplikatsioon!D495=0,"",Eksplikatsioon!D495)</f>
        <v/>
      </c>
      <c r="E494" s="38" t="str">
        <f>IF(Eksplikatsioon!F495=0,"",Eksplikatsioon!F495)</f>
        <v/>
      </c>
      <c r="F494" s="38" t="str">
        <f>IF(Eksplikatsioon!H495=0,"",Eksplikatsioon!H495)</f>
        <v/>
      </c>
      <c r="G494" s="38" t="str">
        <f>IF(Eksplikatsioon!J495=0,"",Eksplikatsioon!J495)</f>
        <v/>
      </c>
      <c r="H494" s="38" t="str">
        <f>IF(Eksplikatsioon!K495=0,"",Eksplikatsioon!K495)</f>
        <v/>
      </c>
      <c r="I494" s="38" t="str">
        <f>IF(Eksplikatsioon!L495=0,"",Eksplikatsioon!L495)</f>
        <v/>
      </c>
      <c r="J494" s="52"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52"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52"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52"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52"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52"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52"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52"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52"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52"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52"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52"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52"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52"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52"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52"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52"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52"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52"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52" t="str">
        <f>IFERROR(IF($G494=Tabelid!$L$6,$E494*J494,IFERROR($E494*J494/SUM($J494:$AB494)*(Eksplikatsioon!O495)/SUMPRODUCT($J494:$AB494,Eksplikatsioon!$O495:$AG495),"")),"")</f>
        <v/>
      </c>
      <c r="AD494" s="52" t="str">
        <f>IFERROR(IF($G494=Tabelid!$L$6,$E494*K494,IFERROR($E494*K494/SUM($J494:$AB494)*(Eksplikatsioon!P495)/SUMPRODUCT($J494:$AB494,Eksplikatsioon!$O495:$AG495),"")),"")</f>
        <v/>
      </c>
      <c r="AE494" s="52" t="str">
        <f>IFERROR(IF($G494=Tabelid!$L$6,$E494*L494,IFERROR($E494*L494/SUM($J494:$AB494)*(Eksplikatsioon!Q495)/SUMPRODUCT($J494:$AB494,Eksplikatsioon!$O495:$AG495),"")),"")</f>
        <v/>
      </c>
      <c r="AF494" s="52" t="str">
        <f>IFERROR(IF($G494=Tabelid!$L$6,$E494*M494,IFERROR($E494*M494/SUM($J494:$AB494)*(Eksplikatsioon!R495)/SUMPRODUCT($J494:$AB494,Eksplikatsioon!$O495:$AG495),"")),"")</f>
        <v/>
      </c>
      <c r="AG494" s="52" t="str">
        <f>IFERROR(IF($G494=Tabelid!$L$6,$E494*N494,IFERROR($E494*N494/SUM($J494:$AB494)*(Eksplikatsioon!S495)/SUMPRODUCT($J494:$AB494,Eksplikatsioon!$O495:$AG495),"")),"")</f>
        <v/>
      </c>
      <c r="AH494" s="52" t="str">
        <f>IFERROR(IF($G494=Tabelid!$L$6,$E494*O494,IFERROR($E494*O494/SUM($J494:$AB494)*(Eksplikatsioon!T495)/SUMPRODUCT($J494:$AB494,Eksplikatsioon!$O495:$AG495),"")),"")</f>
        <v/>
      </c>
      <c r="AI494" s="52" t="str">
        <f>IFERROR(IF($G494=Tabelid!$L$6,$E494*P494,IFERROR($E494*P494/SUM($J494:$AB494)*(Eksplikatsioon!U495)/SUMPRODUCT($J494:$AB494,Eksplikatsioon!$O495:$AG495),"")),"")</f>
        <v/>
      </c>
      <c r="AJ494" s="52" t="str">
        <f>IFERROR(IF($G494=Tabelid!$L$6,$E494*Q494,IFERROR($E494*Q494/SUM($J494:$AB494)*(Eksplikatsioon!V495)/SUMPRODUCT($J494:$AB494,Eksplikatsioon!$O495:$AG495),"")),"")</f>
        <v/>
      </c>
      <c r="AK494" s="52" t="str">
        <f>IFERROR(IF($G494=Tabelid!$L$6,$E494*R494,IFERROR($E494*R494/SUM($J494:$AB494)*(Eksplikatsioon!W495)/SUMPRODUCT($J494:$AB494,Eksplikatsioon!$O495:$AG495),"")),"")</f>
        <v/>
      </c>
      <c r="AL494" s="52" t="str">
        <f>IFERROR(IF($G494=Tabelid!$L$6,$E494*S494,IFERROR($E494*S494/SUM($J494:$AB494)*(Eksplikatsioon!X495)/SUMPRODUCT($J494:$AB494,Eksplikatsioon!$O495:$AG495),"")),"")</f>
        <v/>
      </c>
      <c r="AM494" s="52" t="str">
        <f>IFERROR(IF($G494=Tabelid!$L$6,$E494*T494,IFERROR($E494*T494/SUM($J494:$AB494)*(Eksplikatsioon!Y495)/SUMPRODUCT($J494:$AB494,Eksplikatsioon!$O495:$AG495),"")),"")</f>
        <v/>
      </c>
      <c r="AN494" s="52" t="str">
        <f>IFERROR(IF($G494=Tabelid!$L$6,$E494*U494,IFERROR($E494*U494/SUM($J494:$AB494)*(Eksplikatsioon!Z495)/SUMPRODUCT($J494:$AB494,Eksplikatsioon!$O495:$AG495),"")),"")</f>
        <v/>
      </c>
      <c r="AO494" s="52" t="str">
        <f>IFERROR(IF($G494=Tabelid!$L$6,$E494*V494,IFERROR($E494*V494/SUM($J494:$AB494)*(Eksplikatsioon!AA495)/SUMPRODUCT($J494:$AB494,Eksplikatsioon!$O495:$AG495),"")),"")</f>
        <v/>
      </c>
      <c r="AP494" s="52" t="str">
        <f>IFERROR(IF($G494=Tabelid!$L$6,$E494*W494,IFERROR($E494*W494/SUM($J494:$AB494)*(Eksplikatsioon!AB495)/SUMPRODUCT($J494:$AB494,Eksplikatsioon!$O495:$AG495),"")),"")</f>
        <v/>
      </c>
      <c r="AQ494" s="52" t="str">
        <f>IFERROR(IF($G494=Tabelid!$L$6,$E494*X494,IFERROR($E494*X494/SUM($J494:$AB494)*(Eksplikatsioon!AC495)/SUMPRODUCT($J494:$AB494,Eksplikatsioon!$O495:$AG495),"")),"")</f>
        <v/>
      </c>
      <c r="AR494" s="52" t="str">
        <f>IFERROR(IF($G494=Tabelid!$L$6,$E494*Y494,IFERROR($E494*Y494/SUM($J494:$AB494)*(Eksplikatsioon!AD495)/SUMPRODUCT($J494:$AB494,Eksplikatsioon!$O495:$AG495),"")),"")</f>
        <v/>
      </c>
      <c r="AS494" s="52" t="str">
        <f>IFERROR(IF($G494=Tabelid!$L$6,$E494*Z494,IFERROR($E494*Z494/SUM($J494:$AB494)*(Eksplikatsioon!AE495)/SUMPRODUCT($J494:$AB494,Eksplikatsioon!$O495:$AG495),"")),"")</f>
        <v/>
      </c>
      <c r="AT494" s="52" t="str">
        <f>IFERROR(IF($G494=Tabelid!$L$6,$E494*AA494,IFERROR($E494*AA494/SUM($J494:$AB494)*(Eksplikatsioon!AF495)/SUMPRODUCT($J494:$AB494,Eksplikatsioon!$O495:$AG495),"")),"")</f>
        <v/>
      </c>
      <c r="AU494" s="52" t="str">
        <f>IFERROR(IF($G494=Tabelid!$L$6,$E494*AB494,IFERROR($E494*AB494/SUM($J494:$AB494)*(Eksplikatsioon!AG495)/SUMPRODUCT($J494:$AB494,Eksplikatsioon!$O495:$AG495),"")),"")</f>
        <v/>
      </c>
    </row>
    <row r="495" spans="1:47" x14ac:dyDescent="0.25">
      <c r="A495" s="38" t="str">
        <f>IF(Eksplikatsioon!A496=0,"",Eksplikatsioon!A496)</f>
        <v/>
      </c>
      <c r="B495" s="38" t="str">
        <f>IF(Eksplikatsioon!B496=0,"",Eksplikatsioon!B496)</f>
        <v/>
      </c>
      <c r="C495" s="38" t="str">
        <f>IF(Eksplikatsioon!C496=0,"",Eksplikatsioon!C496)</f>
        <v/>
      </c>
      <c r="D495" s="38" t="str">
        <f>IF(Eksplikatsioon!D496=0,"",Eksplikatsioon!D496)</f>
        <v/>
      </c>
      <c r="E495" s="38" t="str">
        <f>IF(Eksplikatsioon!F496=0,"",Eksplikatsioon!F496)</f>
        <v/>
      </c>
      <c r="F495" s="38" t="str">
        <f>IF(Eksplikatsioon!H496=0,"",Eksplikatsioon!H496)</f>
        <v/>
      </c>
      <c r="G495" s="38" t="str">
        <f>IF(Eksplikatsioon!J496=0,"",Eksplikatsioon!J496)</f>
        <v/>
      </c>
      <c r="H495" s="38" t="str">
        <f>IF(Eksplikatsioon!K496=0,"",Eksplikatsioon!K496)</f>
        <v/>
      </c>
      <c r="I495" s="38" t="str">
        <f>IF(Eksplikatsioon!L496=0,"",Eksplikatsioon!L496)</f>
        <v/>
      </c>
      <c r="J495" s="52"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52"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52"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52"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52"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52"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52"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52"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52"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52"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52"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52"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52"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52"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52"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52"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52"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52"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52"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52" t="str">
        <f>IFERROR(IF($G495=Tabelid!$L$6,$E495*J495,IFERROR($E495*J495/SUM($J495:$AB495)*(Eksplikatsioon!O496)/SUMPRODUCT($J495:$AB495,Eksplikatsioon!$O496:$AG496),"")),"")</f>
        <v/>
      </c>
      <c r="AD495" s="52" t="str">
        <f>IFERROR(IF($G495=Tabelid!$L$6,$E495*K495,IFERROR($E495*K495/SUM($J495:$AB495)*(Eksplikatsioon!P496)/SUMPRODUCT($J495:$AB495,Eksplikatsioon!$O496:$AG496),"")),"")</f>
        <v/>
      </c>
      <c r="AE495" s="52" t="str">
        <f>IFERROR(IF($G495=Tabelid!$L$6,$E495*L495,IFERROR($E495*L495/SUM($J495:$AB495)*(Eksplikatsioon!Q496)/SUMPRODUCT($J495:$AB495,Eksplikatsioon!$O496:$AG496),"")),"")</f>
        <v/>
      </c>
      <c r="AF495" s="52" t="str">
        <f>IFERROR(IF($G495=Tabelid!$L$6,$E495*M495,IFERROR($E495*M495/SUM($J495:$AB495)*(Eksplikatsioon!R496)/SUMPRODUCT($J495:$AB495,Eksplikatsioon!$O496:$AG496),"")),"")</f>
        <v/>
      </c>
      <c r="AG495" s="52" t="str">
        <f>IFERROR(IF($G495=Tabelid!$L$6,$E495*N495,IFERROR($E495*N495/SUM($J495:$AB495)*(Eksplikatsioon!S496)/SUMPRODUCT($J495:$AB495,Eksplikatsioon!$O496:$AG496),"")),"")</f>
        <v/>
      </c>
      <c r="AH495" s="52" t="str">
        <f>IFERROR(IF($G495=Tabelid!$L$6,$E495*O495,IFERROR($E495*O495/SUM($J495:$AB495)*(Eksplikatsioon!T496)/SUMPRODUCT($J495:$AB495,Eksplikatsioon!$O496:$AG496),"")),"")</f>
        <v/>
      </c>
      <c r="AI495" s="52" t="str">
        <f>IFERROR(IF($G495=Tabelid!$L$6,$E495*P495,IFERROR($E495*P495/SUM($J495:$AB495)*(Eksplikatsioon!U496)/SUMPRODUCT($J495:$AB495,Eksplikatsioon!$O496:$AG496),"")),"")</f>
        <v/>
      </c>
      <c r="AJ495" s="52" t="str">
        <f>IFERROR(IF($G495=Tabelid!$L$6,$E495*Q495,IFERROR($E495*Q495/SUM($J495:$AB495)*(Eksplikatsioon!V496)/SUMPRODUCT($J495:$AB495,Eksplikatsioon!$O496:$AG496),"")),"")</f>
        <v/>
      </c>
      <c r="AK495" s="52" t="str">
        <f>IFERROR(IF($G495=Tabelid!$L$6,$E495*R495,IFERROR($E495*R495/SUM($J495:$AB495)*(Eksplikatsioon!W496)/SUMPRODUCT($J495:$AB495,Eksplikatsioon!$O496:$AG496),"")),"")</f>
        <v/>
      </c>
      <c r="AL495" s="52" t="str">
        <f>IFERROR(IF($G495=Tabelid!$L$6,$E495*S495,IFERROR($E495*S495/SUM($J495:$AB495)*(Eksplikatsioon!X496)/SUMPRODUCT($J495:$AB495,Eksplikatsioon!$O496:$AG496),"")),"")</f>
        <v/>
      </c>
      <c r="AM495" s="52" t="str">
        <f>IFERROR(IF($G495=Tabelid!$L$6,$E495*T495,IFERROR($E495*T495/SUM($J495:$AB495)*(Eksplikatsioon!Y496)/SUMPRODUCT($J495:$AB495,Eksplikatsioon!$O496:$AG496),"")),"")</f>
        <v/>
      </c>
      <c r="AN495" s="52" t="str">
        <f>IFERROR(IF($G495=Tabelid!$L$6,$E495*U495,IFERROR($E495*U495/SUM($J495:$AB495)*(Eksplikatsioon!Z496)/SUMPRODUCT($J495:$AB495,Eksplikatsioon!$O496:$AG496),"")),"")</f>
        <v/>
      </c>
      <c r="AO495" s="52" t="str">
        <f>IFERROR(IF($G495=Tabelid!$L$6,$E495*V495,IFERROR($E495*V495/SUM($J495:$AB495)*(Eksplikatsioon!AA496)/SUMPRODUCT($J495:$AB495,Eksplikatsioon!$O496:$AG496),"")),"")</f>
        <v/>
      </c>
      <c r="AP495" s="52" t="str">
        <f>IFERROR(IF($G495=Tabelid!$L$6,$E495*W495,IFERROR($E495*W495/SUM($J495:$AB495)*(Eksplikatsioon!AB496)/SUMPRODUCT($J495:$AB495,Eksplikatsioon!$O496:$AG496),"")),"")</f>
        <v/>
      </c>
      <c r="AQ495" s="52" t="str">
        <f>IFERROR(IF($G495=Tabelid!$L$6,$E495*X495,IFERROR($E495*X495/SUM($J495:$AB495)*(Eksplikatsioon!AC496)/SUMPRODUCT($J495:$AB495,Eksplikatsioon!$O496:$AG496),"")),"")</f>
        <v/>
      </c>
      <c r="AR495" s="52" t="str">
        <f>IFERROR(IF($G495=Tabelid!$L$6,$E495*Y495,IFERROR($E495*Y495/SUM($J495:$AB495)*(Eksplikatsioon!AD496)/SUMPRODUCT($J495:$AB495,Eksplikatsioon!$O496:$AG496),"")),"")</f>
        <v/>
      </c>
      <c r="AS495" s="52" t="str">
        <f>IFERROR(IF($G495=Tabelid!$L$6,$E495*Z495,IFERROR($E495*Z495/SUM($J495:$AB495)*(Eksplikatsioon!AE496)/SUMPRODUCT($J495:$AB495,Eksplikatsioon!$O496:$AG496),"")),"")</f>
        <v/>
      </c>
      <c r="AT495" s="52" t="str">
        <f>IFERROR(IF($G495=Tabelid!$L$6,$E495*AA495,IFERROR($E495*AA495/SUM($J495:$AB495)*(Eksplikatsioon!AF496)/SUMPRODUCT($J495:$AB495,Eksplikatsioon!$O496:$AG496),"")),"")</f>
        <v/>
      </c>
      <c r="AU495" s="52" t="str">
        <f>IFERROR(IF($G495=Tabelid!$L$6,$E495*AB495,IFERROR($E495*AB495/SUM($J495:$AB495)*(Eksplikatsioon!AG496)/SUMPRODUCT($J495:$AB495,Eksplikatsioon!$O496:$AG496),"")),"")</f>
        <v/>
      </c>
    </row>
    <row r="496" spans="1:47" x14ac:dyDescent="0.25">
      <c r="A496" s="38" t="str">
        <f>IF(Eksplikatsioon!A497=0,"",Eksplikatsioon!A497)</f>
        <v/>
      </c>
      <c r="B496" s="38" t="str">
        <f>IF(Eksplikatsioon!B497=0,"",Eksplikatsioon!B497)</f>
        <v/>
      </c>
      <c r="C496" s="38" t="str">
        <f>IF(Eksplikatsioon!C497=0,"",Eksplikatsioon!C497)</f>
        <v/>
      </c>
      <c r="D496" s="38" t="str">
        <f>IF(Eksplikatsioon!D497=0,"",Eksplikatsioon!D497)</f>
        <v/>
      </c>
      <c r="E496" s="38" t="str">
        <f>IF(Eksplikatsioon!F497=0,"",Eksplikatsioon!F497)</f>
        <v/>
      </c>
      <c r="F496" s="38" t="str">
        <f>IF(Eksplikatsioon!H497=0,"",Eksplikatsioon!H497)</f>
        <v/>
      </c>
      <c r="G496" s="38" t="str">
        <f>IF(Eksplikatsioon!J497=0,"",Eksplikatsioon!J497)</f>
        <v/>
      </c>
      <c r="H496" s="38" t="str">
        <f>IF(Eksplikatsioon!K497=0,"",Eksplikatsioon!K497)</f>
        <v/>
      </c>
      <c r="I496" s="38" t="str">
        <f>IF(Eksplikatsioon!L497=0,"",Eksplikatsioon!L497)</f>
        <v/>
      </c>
      <c r="J496" s="52"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52"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52"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52"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52"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52"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52"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52"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52"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52"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52"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52"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52"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52"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52"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52"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52"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52"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52"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52" t="str">
        <f>IFERROR(IF($G496=Tabelid!$L$6,$E496*J496,IFERROR($E496*J496/SUM($J496:$AB496)*(Eksplikatsioon!O497)/SUMPRODUCT($J496:$AB496,Eksplikatsioon!$O497:$AG497),"")),"")</f>
        <v/>
      </c>
      <c r="AD496" s="52" t="str">
        <f>IFERROR(IF($G496=Tabelid!$L$6,$E496*K496,IFERROR($E496*K496/SUM($J496:$AB496)*(Eksplikatsioon!P497)/SUMPRODUCT($J496:$AB496,Eksplikatsioon!$O497:$AG497),"")),"")</f>
        <v/>
      </c>
      <c r="AE496" s="52" t="str">
        <f>IFERROR(IF($G496=Tabelid!$L$6,$E496*L496,IFERROR($E496*L496/SUM($J496:$AB496)*(Eksplikatsioon!Q497)/SUMPRODUCT($J496:$AB496,Eksplikatsioon!$O497:$AG497),"")),"")</f>
        <v/>
      </c>
      <c r="AF496" s="52" t="str">
        <f>IFERROR(IF($G496=Tabelid!$L$6,$E496*M496,IFERROR($E496*M496/SUM($J496:$AB496)*(Eksplikatsioon!R497)/SUMPRODUCT($J496:$AB496,Eksplikatsioon!$O497:$AG497),"")),"")</f>
        <v/>
      </c>
      <c r="AG496" s="52" t="str">
        <f>IFERROR(IF($G496=Tabelid!$L$6,$E496*N496,IFERROR($E496*N496/SUM($J496:$AB496)*(Eksplikatsioon!S497)/SUMPRODUCT($J496:$AB496,Eksplikatsioon!$O497:$AG497),"")),"")</f>
        <v/>
      </c>
      <c r="AH496" s="52" t="str">
        <f>IFERROR(IF($G496=Tabelid!$L$6,$E496*O496,IFERROR($E496*O496/SUM($J496:$AB496)*(Eksplikatsioon!T497)/SUMPRODUCT($J496:$AB496,Eksplikatsioon!$O497:$AG497),"")),"")</f>
        <v/>
      </c>
      <c r="AI496" s="52" t="str">
        <f>IFERROR(IF($G496=Tabelid!$L$6,$E496*P496,IFERROR($E496*P496/SUM($J496:$AB496)*(Eksplikatsioon!U497)/SUMPRODUCT($J496:$AB496,Eksplikatsioon!$O497:$AG497),"")),"")</f>
        <v/>
      </c>
      <c r="AJ496" s="52" t="str">
        <f>IFERROR(IF($G496=Tabelid!$L$6,$E496*Q496,IFERROR($E496*Q496/SUM($J496:$AB496)*(Eksplikatsioon!V497)/SUMPRODUCT($J496:$AB496,Eksplikatsioon!$O497:$AG497),"")),"")</f>
        <v/>
      </c>
      <c r="AK496" s="52" t="str">
        <f>IFERROR(IF($G496=Tabelid!$L$6,$E496*R496,IFERROR($E496*R496/SUM($J496:$AB496)*(Eksplikatsioon!W497)/SUMPRODUCT($J496:$AB496,Eksplikatsioon!$O497:$AG497),"")),"")</f>
        <v/>
      </c>
      <c r="AL496" s="52" t="str">
        <f>IFERROR(IF($G496=Tabelid!$L$6,$E496*S496,IFERROR($E496*S496/SUM($J496:$AB496)*(Eksplikatsioon!X497)/SUMPRODUCT($J496:$AB496,Eksplikatsioon!$O497:$AG497),"")),"")</f>
        <v/>
      </c>
      <c r="AM496" s="52" t="str">
        <f>IFERROR(IF($G496=Tabelid!$L$6,$E496*T496,IFERROR($E496*T496/SUM($J496:$AB496)*(Eksplikatsioon!Y497)/SUMPRODUCT($J496:$AB496,Eksplikatsioon!$O497:$AG497),"")),"")</f>
        <v/>
      </c>
      <c r="AN496" s="52" t="str">
        <f>IFERROR(IF($G496=Tabelid!$L$6,$E496*U496,IFERROR($E496*U496/SUM($J496:$AB496)*(Eksplikatsioon!Z497)/SUMPRODUCT($J496:$AB496,Eksplikatsioon!$O497:$AG497),"")),"")</f>
        <v/>
      </c>
      <c r="AO496" s="52" t="str">
        <f>IFERROR(IF($G496=Tabelid!$L$6,$E496*V496,IFERROR($E496*V496/SUM($J496:$AB496)*(Eksplikatsioon!AA497)/SUMPRODUCT($J496:$AB496,Eksplikatsioon!$O497:$AG497),"")),"")</f>
        <v/>
      </c>
      <c r="AP496" s="52" t="str">
        <f>IFERROR(IF($G496=Tabelid!$L$6,$E496*W496,IFERROR($E496*W496/SUM($J496:$AB496)*(Eksplikatsioon!AB497)/SUMPRODUCT($J496:$AB496,Eksplikatsioon!$O497:$AG497),"")),"")</f>
        <v/>
      </c>
      <c r="AQ496" s="52" t="str">
        <f>IFERROR(IF($G496=Tabelid!$L$6,$E496*X496,IFERROR($E496*X496/SUM($J496:$AB496)*(Eksplikatsioon!AC497)/SUMPRODUCT($J496:$AB496,Eksplikatsioon!$O497:$AG497),"")),"")</f>
        <v/>
      </c>
      <c r="AR496" s="52" t="str">
        <f>IFERROR(IF($G496=Tabelid!$L$6,$E496*Y496,IFERROR($E496*Y496/SUM($J496:$AB496)*(Eksplikatsioon!AD497)/SUMPRODUCT($J496:$AB496,Eksplikatsioon!$O497:$AG497),"")),"")</f>
        <v/>
      </c>
      <c r="AS496" s="52" t="str">
        <f>IFERROR(IF($G496=Tabelid!$L$6,$E496*Z496,IFERROR($E496*Z496/SUM($J496:$AB496)*(Eksplikatsioon!AE497)/SUMPRODUCT($J496:$AB496,Eksplikatsioon!$O497:$AG497),"")),"")</f>
        <v/>
      </c>
      <c r="AT496" s="52" t="str">
        <f>IFERROR(IF($G496=Tabelid!$L$6,$E496*AA496,IFERROR($E496*AA496/SUM($J496:$AB496)*(Eksplikatsioon!AF497)/SUMPRODUCT($J496:$AB496,Eksplikatsioon!$O497:$AG497),"")),"")</f>
        <v/>
      </c>
      <c r="AU496" s="52" t="str">
        <f>IFERROR(IF($G496=Tabelid!$L$6,$E496*AB496,IFERROR($E496*AB496/SUM($J496:$AB496)*(Eksplikatsioon!AG497)/SUMPRODUCT($J496:$AB496,Eksplikatsioon!$O497:$AG497),"")),"")</f>
        <v/>
      </c>
    </row>
    <row r="497" spans="1:47" x14ac:dyDescent="0.25">
      <c r="A497" s="38" t="str">
        <f>IF(Eksplikatsioon!A498=0,"",Eksplikatsioon!A498)</f>
        <v/>
      </c>
      <c r="B497" s="38" t="str">
        <f>IF(Eksplikatsioon!B498=0,"",Eksplikatsioon!B498)</f>
        <v/>
      </c>
      <c r="C497" s="38" t="str">
        <f>IF(Eksplikatsioon!C498=0,"",Eksplikatsioon!C498)</f>
        <v/>
      </c>
      <c r="D497" s="38" t="str">
        <f>IF(Eksplikatsioon!D498=0,"",Eksplikatsioon!D498)</f>
        <v/>
      </c>
      <c r="E497" s="38" t="str">
        <f>IF(Eksplikatsioon!F498=0,"",Eksplikatsioon!F498)</f>
        <v/>
      </c>
      <c r="F497" s="38" t="str">
        <f>IF(Eksplikatsioon!H498=0,"",Eksplikatsioon!H498)</f>
        <v/>
      </c>
      <c r="G497" s="38" t="str">
        <f>IF(Eksplikatsioon!J498=0,"",Eksplikatsioon!J498)</f>
        <v/>
      </c>
      <c r="H497" s="38" t="str">
        <f>IF(Eksplikatsioon!K498=0,"",Eksplikatsioon!K498)</f>
        <v/>
      </c>
      <c r="I497" s="38" t="str">
        <f>IF(Eksplikatsioon!L498=0,"",Eksplikatsioon!L498)</f>
        <v/>
      </c>
      <c r="J497" s="52"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52"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52"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52"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52"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52"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52"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52"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52"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52"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52"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52"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52"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52"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52"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52"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52"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52"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52"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52" t="str">
        <f>IFERROR(IF($G497=Tabelid!$L$6,$E497*J497,IFERROR($E497*J497/SUM($J497:$AB497)*(Eksplikatsioon!O498)/SUMPRODUCT($J497:$AB497,Eksplikatsioon!$O498:$AG498),"")),"")</f>
        <v/>
      </c>
      <c r="AD497" s="52" t="str">
        <f>IFERROR(IF($G497=Tabelid!$L$6,$E497*K497,IFERROR($E497*K497/SUM($J497:$AB497)*(Eksplikatsioon!P498)/SUMPRODUCT($J497:$AB497,Eksplikatsioon!$O498:$AG498),"")),"")</f>
        <v/>
      </c>
      <c r="AE497" s="52" t="str">
        <f>IFERROR(IF($G497=Tabelid!$L$6,$E497*L497,IFERROR($E497*L497/SUM($J497:$AB497)*(Eksplikatsioon!Q498)/SUMPRODUCT($J497:$AB497,Eksplikatsioon!$O498:$AG498),"")),"")</f>
        <v/>
      </c>
      <c r="AF497" s="52" t="str">
        <f>IFERROR(IF($G497=Tabelid!$L$6,$E497*M497,IFERROR($E497*M497/SUM($J497:$AB497)*(Eksplikatsioon!R498)/SUMPRODUCT($J497:$AB497,Eksplikatsioon!$O498:$AG498),"")),"")</f>
        <v/>
      </c>
      <c r="AG497" s="52" t="str">
        <f>IFERROR(IF($G497=Tabelid!$L$6,$E497*N497,IFERROR($E497*N497/SUM($J497:$AB497)*(Eksplikatsioon!S498)/SUMPRODUCT($J497:$AB497,Eksplikatsioon!$O498:$AG498),"")),"")</f>
        <v/>
      </c>
      <c r="AH497" s="52" t="str">
        <f>IFERROR(IF($G497=Tabelid!$L$6,$E497*O497,IFERROR($E497*O497/SUM($J497:$AB497)*(Eksplikatsioon!T498)/SUMPRODUCT($J497:$AB497,Eksplikatsioon!$O498:$AG498),"")),"")</f>
        <v/>
      </c>
      <c r="AI497" s="52" t="str">
        <f>IFERROR(IF($G497=Tabelid!$L$6,$E497*P497,IFERROR($E497*P497/SUM($J497:$AB497)*(Eksplikatsioon!U498)/SUMPRODUCT($J497:$AB497,Eksplikatsioon!$O498:$AG498),"")),"")</f>
        <v/>
      </c>
      <c r="AJ497" s="52" t="str">
        <f>IFERROR(IF($G497=Tabelid!$L$6,$E497*Q497,IFERROR($E497*Q497/SUM($J497:$AB497)*(Eksplikatsioon!V498)/SUMPRODUCT($J497:$AB497,Eksplikatsioon!$O498:$AG498),"")),"")</f>
        <v/>
      </c>
      <c r="AK497" s="52" t="str">
        <f>IFERROR(IF($G497=Tabelid!$L$6,$E497*R497,IFERROR($E497*R497/SUM($J497:$AB497)*(Eksplikatsioon!W498)/SUMPRODUCT($J497:$AB497,Eksplikatsioon!$O498:$AG498),"")),"")</f>
        <v/>
      </c>
      <c r="AL497" s="52" t="str">
        <f>IFERROR(IF($G497=Tabelid!$L$6,$E497*S497,IFERROR($E497*S497/SUM($J497:$AB497)*(Eksplikatsioon!X498)/SUMPRODUCT($J497:$AB497,Eksplikatsioon!$O498:$AG498),"")),"")</f>
        <v/>
      </c>
      <c r="AM497" s="52" t="str">
        <f>IFERROR(IF($G497=Tabelid!$L$6,$E497*T497,IFERROR($E497*T497/SUM($J497:$AB497)*(Eksplikatsioon!Y498)/SUMPRODUCT($J497:$AB497,Eksplikatsioon!$O498:$AG498),"")),"")</f>
        <v/>
      </c>
      <c r="AN497" s="52" t="str">
        <f>IFERROR(IF($G497=Tabelid!$L$6,$E497*U497,IFERROR($E497*U497/SUM($J497:$AB497)*(Eksplikatsioon!Z498)/SUMPRODUCT($J497:$AB497,Eksplikatsioon!$O498:$AG498),"")),"")</f>
        <v/>
      </c>
      <c r="AO497" s="52" t="str">
        <f>IFERROR(IF($G497=Tabelid!$L$6,$E497*V497,IFERROR($E497*V497/SUM($J497:$AB497)*(Eksplikatsioon!AA498)/SUMPRODUCT($J497:$AB497,Eksplikatsioon!$O498:$AG498),"")),"")</f>
        <v/>
      </c>
      <c r="AP497" s="52" t="str">
        <f>IFERROR(IF($G497=Tabelid!$L$6,$E497*W497,IFERROR($E497*W497/SUM($J497:$AB497)*(Eksplikatsioon!AB498)/SUMPRODUCT($J497:$AB497,Eksplikatsioon!$O498:$AG498),"")),"")</f>
        <v/>
      </c>
      <c r="AQ497" s="52" t="str">
        <f>IFERROR(IF($G497=Tabelid!$L$6,$E497*X497,IFERROR($E497*X497/SUM($J497:$AB497)*(Eksplikatsioon!AC498)/SUMPRODUCT($J497:$AB497,Eksplikatsioon!$O498:$AG498),"")),"")</f>
        <v/>
      </c>
      <c r="AR497" s="52" t="str">
        <f>IFERROR(IF($G497=Tabelid!$L$6,$E497*Y497,IFERROR($E497*Y497/SUM($J497:$AB497)*(Eksplikatsioon!AD498)/SUMPRODUCT($J497:$AB497,Eksplikatsioon!$O498:$AG498),"")),"")</f>
        <v/>
      </c>
      <c r="AS497" s="52" t="str">
        <f>IFERROR(IF($G497=Tabelid!$L$6,$E497*Z497,IFERROR($E497*Z497/SUM($J497:$AB497)*(Eksplikatsioon!AE498)/SUMPRODUCT($J497:$AB497,Eksplikatsioon!$O498:$AG498),"")),"")</f>
        <v/>
      </c>
      <c r="AT497" s="52" t="str">
        <f>IFERROR(IF($G497=Tabelid!$L$6,$E497*AA497,IFERROR($E497*AA497/SUM($J497:$AB497)*(Eksplikatsioon!AF498)/SUMPRODUCT($J497:$AB497,Eksplikatsioon!$O498:$AG498),"")),"")</f>
        <v/>
      </c>
      <c r="AU497" s="52" t="str">
        <f>IFERROR(IF($G497=Tabelid!$L$6,$E497*AB497,IFERROR($E497*AB497/SUM($J497:$AB497)*(Eksplikatsioon!AG498)/SUMPRODUCT($J497:$AB497,Eksplikatsioon!$O498:$AG498),"")),"")</f>
        <v/>
      </c>
    </row>
    <row r="498" spans="1:47" x14ac:dyDescent="0.25">
      <c r="A498" s="38" t="str">
        <f>IF(Eksplikatsioon!A499=0,"",Eksplikatsioon!A499)</f>
        <v/>
      </c>
      <c r="B498" s="38" t="str">
        <f>IF(Eksplikatsioon!B499=0,"",Eksplikatsioon!B499)</f>
        <v/>
      </c>
      <c r="C498" s="38" t="str">
        <f>IF(Eksplikatsioon!C499=0,"",Eksplikatsioon!C499)</f>
        <v/>
      </c>
      <c r="D498" s="38" t="str">
        <f>IF(Eksplikatsioon!D499=0,"",Eksplikatsioon!D499)</f>
        <v/>
      </c>
      <c r="E498" s="38" t="str">
        <f>IF(Eksplikatsioon!F499=0,"",Eksplikatsioon!F499)</f>
        <v/>
      </c>
      <c r="F498" s="38" t="str">
        <f>IF(Eksplikatsioon!H499=0,"",Eksplikatsioon!H499)</f>
        <v/>
      </c>
      <c r="G498" s="38" t="str">
        <f>IF(Eksplikatsioon!J499=0,"",Eksplikatsioon!J499)</f>
        <v/>
      </c>
      <c r="H498" s="38" t="str">
        <f>IF(Eksplikatsioon!K499=0,"",Eksplikatsioon!K499)</f>
        <v/>
      </c>
      <c r="I498" s="38" t="str">
        <f>IF(Eksplikatsioon!L499=0,"",Eksplikatsioon!L499)</f>
        <v/>
      </c>
      <c r="J498" s="52"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52"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52"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52"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52"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52"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52"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52"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52"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52"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52"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52"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52"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52"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52"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52"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52"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52"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52"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52" t="str">
        <f>IFERROR(IF($G498=Tabelid!$L$6,$E498*J498,IFERROR($E498*J498/SUM($J498:$AB498)*(Eksplikatsioon!O499)/SUMPRODUCT($J498:$AB498,Eksplikatsioon!$O499:$AG499),"")),"")</f>
        <v/>
      </c>
      <c r="AD498" s="52" t="str">
        <f>IFERROR(IF($G498=Tabelid!$L$6,$E498*K498,IFERROR($E498*K498/SUM($J498:$AB498)*(Eksplikatsioon!P499)/SUMPRODUCT($J498:$AB498,Eksplikatsioon!$O499:$AG499),"")),"")</f>
        <v/>
      </c>
      <c r="AE498" s="52" t="str">
        <f>IFERROR(IF($G498=Tabelid!$L$6,$E498*L498,IFERROR($E498*L498/SUM($J498:$AB498)*(Eksplikatsioon!Q499)/SUMPRODUCT($J498:$AB498,Eksplikatsioon!$O499:$AG499),"")),"")</f>
        <v/>
      </c>
      <c r="AF498" s="52" t="str">
        <f>IFERROR(IF($G498=Tabelid!$L$6,$E498*M498,IFERROR($E498*M498/SUM($J498:$AB498)*(Eksplikatsioon!R499)/SUMPRODUCT($J498:$AB498,Eksplikatsioon!$O499:$AG499),"")),"")</f>
        <v/>
      </c>
      <c r="AG498" s="52" t="str">
        <f>IFERROR(IF($G498=Tabelid!$L$6,$E498*N498,IFERROR($E498*N498/SUM($J498:$AB498)*(Eksplikatsioon!S499)/SUMPRODUCT($J498:$AB498,Eksplikatsioon!$O499:$AG499),"")),"")</f>
        <v/>
      </c>
      <c r="AH498" s="52" t="str">
        <f>IFERROR(IF($G498=Tabelid!$L$6,$E498*O498,IFERROR($E498*O498/SUM($J498:$AB498)*(Eksplikatsioon!T499)/SUMPRODUCT($J498:$AB498,Eksplikatsioon!$O499:$AG499),"")),"")</f>
        <v/>
      </c>
      <c r="AI498" s="52" t="str">
        <f>IFERROR(IF($G498=Tabelid!$L$6,$E498*P498,IFERROR($E498*P498/SUM($J498:$AB498)*(Eksplikatsioon!U499)/SUMPRODUCT($J498:$AB498,Eksplikatsioon!$O499:$AG499),"")),"")</f>
        <v/>
      </c>
      <c r="AJ498" s="52" t="str">
        <f>IFERROR(IF($G498=Tabelid!$L$6,$E498*Q498,IFERROR($E498*Q498/SUM($J498:$AB498)*(Eksplikatsioon!V499)/SUMPRODUCT($J498:$AB498,Eksplikatsioon!$O499:$AG499),"")),"")</f>
        <v/>
      </c>
      <c r="AK498" s="52" t="str">
        <f>IFERROR(IF($G498=Tabelid!$L$6,$E498*R498,IFERROR($E498*R498/SUM($J498:$AB498)*(Eksplikatsioon!W499)/SUMPRODUCT($J498:$AB498,Eksplikatsioon!$O499:$AG499),"")),"")</f>
        <v/>
      </c>
      <c r="AL498" s="52" t="str">
        <f>IFERROR(IF($G498=Tabelid!$L$6,$E498*S498,IFERROR($E498*S498/SUM($J498:$AB498)*(Eksplikatsioon!X499)/SUMPRODUCT($J498:$AB498,Eksplikatsioon!$O499:$AG499),"")),"")</f>
        <v/>
      </c>
      <c r="AM498" s="52" t="str">
        <f>IFERROR(IF($G498=Tabelid!$L$6,$E498*T498,IFERROR($E498*T498/SUM($J498:$AB498)*(Eksplikatsioon!Y499)/SUMPRODUCT($J498:$AB498,Eksplikatsioon!$O499:$AG499),"")),"")</f>
        <v/>
      </c>
      <c r="AN498" s="52" t="str">
        <f>IFERROR(IF($G498=Tabelid!$L$6,$E498*U498,IFERROR($E498*U498/SUM($J498:$AB498)*(Eksplikatsioon!Z499)/SUMPRODUCT($J498:$AB498,Eksplikatsioon!$O499:$AG499),"")),"")</f>
        <v/>
      </c>
      <c r="AO498" s="52" t="str">
        <f>IFERROR(IF($G498=Tabelid!$L$6,$E498*V498,IFERROR($E498*V498/SUM($J498:$AB498)*(Eksplikatsioon!AA499)/SUMPRODUCT($J498:$AB498,Eksplikatsioon!$O499:$AG499),"")),"")</f>
        <v/>
      </c>
      <c r="AP498" s="52" t="str">
        <f>IFERROR(IF($G498=Tabelid!$L$6,$E498*W498,IFERROR($E498*W498/SUM($J498:$AB498)*(Eksplikatsioon!AB499)/SUMPRODUCT($J498:$AB498,Eksplikatsioon!$O499:$AG499),"")),"")</f>
        <v/>
      </c>
      <c r="AQ498" s="52" t="str">
        <f>IFERROR(IF($G498=Tabelid!$L$6,$E498*X498,IFERROR($E498*X498/SUM($J498:$AB498)*(Eksplikatsioon!AC499)/SUMPRODUCT($J498:$AB498,Eksplikatsioon!$O499:$AG499),"")),"")</f>
        <v/>
      </c>
      <c r="AR498" s="52" t="str">
        <f>IFERROR(IF($G498=Tabelid!$L$6,$E498*Y498,IFERROR($E498*Y498/SUM($J498:$AB498)*(Eksplikatsioon!AD499)/SUMPRODUCT($J498:$AB498,Eksplikatsioon!$O499:$AG499),"")),"")</f>
        <v/>
      </c>
      <c r="AS498" s="52" t="str">
        <f>IFERROR(IF($G498=Tabelid!$L$6,$E498*Z498,IFERROR($E498*Z498/SUM($J498:$AB498)*(Eksplikatsioon!AE499)/SUMPRODUCT($J498:$AB498,Eksplikatsioon!$O499:$AG499),"")),"")</f>
        <v/>
      </c>
      <c r="AT498" s="52" t="str">
        <f>IFERROR(IF($G498=Tabelid!$L$6,$E498*AA498,IFERROR($E498*AA498/SUM($J498:$AB498)*(Eksplikatsioon!AF499)/SUMPRODUCT($J498:$AB498,Eksplikatsioon!$O499:$AG499),"")),"")</f>
        <v/>
      </c>
      <c r="AU498" s="52" t="str">
        <f>IFERROR(IF($G498=Tabelid!$L$6,$E498*AB498,IFERROR($E498*AB498/SUM($J498:$AB498)*(Eksplikatsioon!AG499)/SUMPRODUCT($J498:$AB498,Eksplikatsioon!$O499:$AG499),"")),"")</f>
        <v/>
      </c>
    </row>
    <row r="499" spans="1:47" x14ac:dyDescent="0.25">
      <c r="A499" s="38" t="str">
        <f>IF(Eksplikatsioon!A500=0,"",Eksplikatsioon!A500)</f>
        <v/>
      </c>
      <c r="B499" s="38" t="str">
        <f>IF(Eksplikatsioon!B500=0,"",Eksplikatsioon!B500)</f>
        <v/>
      </c>
      <c r="C499" s="38" t="str">
        <f>IF(Eksplikatsioon!C500=0,"",Eksplikatsioon!C500)</f>
        <v/>
      </c>
      <c r="D499" s="38" t="str">
        <f>IF(Eksplikatsioon!D500=0,"",Eksplikatsioon!D500)</f>
        <v/>
      </c>
      <c r="E499" s="38" t="str">
        <f>IF(Eksplikatsioon!F500=0,"",Eksplikatsioon!F500)</f>
        <v/>
      </c>
      <c r="F499" s="38" t="str">
        <f>IF(Eksplikatsioon!H500=0,"",Eksplikatsioon!H500)</f>
        <v/>
      </c>
      <c r="G499" s="38" t="str">
        <f>IF(Eksplikatsioon!J500=0,"",Eksplikatsioon!J500)</f>
        <v/>
      </c>
      <c r="H499" s="38" t="str">
        <f>IF(Eksplikatsioon!K500=0,"",Eksplikatsioon!K500)</f>
        <v/>
      </c>
      <c r="I499" s="38" t="str">
        <f>IF(Eksplikatsioon!L500=0,"",Eksplikatsioon!L500)</f>
        <v/>
      </c>
      <c r="J499" s="52"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52"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52"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52"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52"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52"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52"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52"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52"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52"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52"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52"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52"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52"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52"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52"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52"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52"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52"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52" t="str">
        <f>IFERROR(IF($G499=Tabelid!$L$6,$E499*J499,IFERROR($E499*J499/SUM($J499:$AB499)*(Eksplikatsioon!O500)/SUMPRODUCT($J499:$AB499,Eksplikatsioon!$O500:$AG500),"")),"")</f>
        <v/>
      </c>
      <c r="AD499" s="52" t="str">
        <f>IFERROR(IF($G499=Tabelid!$L$6,$E499*K499,IFERROR($E499*K499/SUM($J499:$AB499)*(Eksplikatsioon!P500)/SUMPRODUCT($J499:$AB499,Eksplikatsioon!$O500:$AG500),"")),"")</f>
        <v/>
      </c>
      <c r="AE499" s="52" t="str">
        <f>IFERROR(IF($G499=Tabelid!$L$6,$E499*L499,IFERROR($E499*L499/SUM($J499:$AB499)*(Eksplikatsioon!Q500)/SUMPRODUCT($J499:$AB499,Eksplikatsioon!$O500:$AG500),"")),"")</f>
        <v/>
      </c>
      <c r="AF499" s="52" t="str">
        <f>IFERROR(IF($G499=Tabelid!$L$6,$E499*M499,IFERROR($E499*M499/SUM($J499:$AB499)*(Eksplikatsioon!R500)/SUMPRODUCT($J499:$AB499,Eksplikatsioon!$O500:$AG500),"")),"")</f>
        <v/>
      </c>
      <c r="AG499" s="52" t="str">
        <f>IFERROR(IF($G499=Tabelid!$L$6,$E499*N499,IFERROR($E499*N499/SUM($J499:$AB499)*(Eksplikatsioon!S500)/SUMPRODUCT($J499:$AB499,Eksplikatsioon!$O500:$AG500),"")),"")</f>
        <v/>
      </c>
      <c r="AH499" s="52" t="str">
        <f>IFERROR(IF($G499=Tabelid!$L$6,$E499*O499,IFERROR($E499*O499/SUM($J499:$AB499)*(Eksplikatsioon!T500)/SUMPRODUCT($J499:$AB499,Eksplikatsioon!$O500:$AG500),"")),"")</f>
        <v/>
      </c>
      <c r="AI499" s="52" t="str">
        <f>IFERROR(IF($G499=Tabelid!$L$6,$E499*P499,IFERROR($E499*P499/SUM($J499:$AB499)*(Eksplikatsioon!U500)/SUMPRODUCT($J499:$AB499,Eksplikatsioon!$O500:$AG500),"")),"")</f>
        <v/>
      </c>
      <c r="AJ499" s="52" t="str">
        <f>IFERROR(IF($G499=Tabelid!$L$6,$E499*Q499,IFERROR($E499*Q499/SUM($J499:$AB499)*(Eksplikatsioon!V500)/SUMPRODUCT($J499:$AB499,Eksplikatsioon!$O500:$AG500),"")),"")</f>
        <v/>
      </c>
      <c r="AK499" s="52" t="str">
        <f>IFERROR(IF($G499=Tabelid!$L$6,$E499*R499,IFERROR($E499*R499/SUM($J499:$AB499)*(Eksplikatsioon!W500)/SUMPRODUCT($J499:$AB499,Eksplikatsioon!$O500:$AG500),"")),"")</f>
        <v/>
      </c>
      <c r="AL499" s="52" t="str">
        <f>IFERROR(IF($G499=Tabelid!$L$6,$E499*S499,IFERROR($E499*S499/SUM($J499:$AB499)*(Eksplikatsioon!X500)/SUMPRODUCT($J499:$AB499,Eksplikatsioon!$O500:$AG500),"")),"")</f>
        <v/>
      </c>
      <c r="AM499" s="52" t="str">
        <f>IFERROR(IF($G499=Tabelid!$L$6,$E499*T499,IFERROR($E499*T499/SUM($J499:$AB499)*(Eksplikatsioon!Y500)/SUMPRODUCT($J499:$AB499,Eksplikatsioon!$O500:$AG500),"")),"")</f>
        <v/>
      </c>
      <c r="AN499" s="52" t="str">
        <f>IFERROR(IF($G499=Tabelid!$L$6,$E499*U499,IFERROR($E499*U499/SUM($J499:$AB499)*(Eksplikatsioon!Z500)/SUMPRODUCT($J499:$AB499,Eksplikatsioon!$O500:$AG500),"")),"")</f>
        <v/>
      </c>
      <c r="AO499" s="52" t="str">
        <f>IFERROR(IF($G499=Tabelid!$L$6,$E499*V499,IFERROR($E499*V499/SUM($J499:$AB499)*(Eksplikatsioon!AA500)/SUMPRODUCT($J499:$AB499,Eksplikatsioon!$O500:$AG500),"")),"")</f>
        <v/>
      </c>
      <c r="AP499" s="52" t="str">
        <f>IFERROR(IF($G499=Tabelid!$L$6,$E499*W499,IFERROR($E499*W499/SUM($J499:$AB499)*(Eksplikatsioon!AB500)/SUMPRODUCT($J499:$AB499,Eksplikatsioon!$O500:$AG500),"")),"")</f>
        <v/>
      </c>
      <c r="AQ499" s="52" t="str">
        <f>IFERROR(IF($G499=Tabelid!$L$6,$E499*X499,IFERROR($E499*X499/SUM($J499:$AB499)*(Eksplikatsioon!AC500)/SUMPRODUCT($J499:$AB499,Eksplikatsioon!$O500:$AG500),"")),"")</f>
        <v/>
      </c>
      <c r="AR499" s="52" t="str">
        <f>IFERROR(IF($G499=Tabelid!$L$6,$E499*Y499,IFERROR($E499*Y499/SUM($J499:$AB499)*(Eksplikatsioon!AD500)/SUMPRODUCT($J499:$AB499,Eksplikatsioon!$O500:$AG500),"")),"")</f>
        <v/>
      </c>
      <c r="AS499" s="52" t="str">
        <f>IFERROR(IF($G499=Tabelid!$L$6,$E499*Z499,IFERROR($E499*Z499/SUM($J499:$AB499)*(Eksplikatsioon!AE500)/SUMPRODUCT($J499:$AB499,Eksplikatsioon!$O500:$AG500),"")),"")</f>
        <v/>
      </c>
      <c r="AT499" s="52" t="str">
        <f>IFERROR(IF($G499=Tabelid!$L$6,$E499*AA499,IFERROR($E499*AA499/SUM($J499:$AB499)*(Eksplikatsioon!AF500)/SUMPRODUCT($J499:$AB499,Eksplikatsioon!$O500:$AG500),"")),"")</f>
        <v/>
      </c>
      <c r="AU499" s="52" t="str">
        <f>IFERROR(IF($G499=Tabelid!$L$6,$E499*AB499,IFERROR($E499*AB499/SUM($J499:$AB499)*(Eksplikatsioon!AG500)/SUMPRODUCT($J499:$AB499,Eksplikatsioon!$O500:$AG500),"")),"")</f>
        <v/>
      </c>
    </row>
    <row r="500" spans="1:47" x14ac:dyDescent="0.25">
      <c r="A500" s="38" t="str">
        <f>IF(Eksplikatsioon!A501=0,"",Eksplikatsioon!A501)</f>
        <v/>
      </c>
      <c r="B500" s="38" t="str">
        <f>IF(Eksplikatsioon!B501=0,"",Eksplikatsioon!B501)</f>
        <v/>
      </c>
      <c r="C500" s="38" t="str">
        <f>IF(Eksplikatsioon!C501=0,"",Eksplikatsioon!C501)</f>
        <v/>
      </c>
      <c r="D500" s="38" t="str">
        <f>IF(Eksplikatsioon!D501=0,"",Eksplikatsioon!D501)</f>
        <v/>
      </c>
      <c r="E500" s="38" t="str">
        <f>IF(Eksplikatsioon!F501=0,"",Eksplikatsioon!F501)</f>
        <v/>
      </c>
      <c r="F500" s="38" t="str">
        <f>IF(Eksplikatsioon!H501=0,"",Eksplikatsioon!H501)</f>
        <v/>
      </c>
      <c r="G500" s="38" t="str">
        <f>IF(Eksplikatsioon!J501=0,"",Eksplikatsioon!J501)</f>
        <v/>
      </c>
      <c r="H500" s="38" t="str">
        <f>IF(Eksplikatsioon!K501=0,"",Eksplikatsioon!K501)</f>
        <v/>
      </c>
      <c r="I500" s="38" t="str">
        <f>IF(Eksplikatsioon!L501=0,"",Eksplikatsioon!L501)</f>
        <v/>
      </c>
      <c r="J500" s="52"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52"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52"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52"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52"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52"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52"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52"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52"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52"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52"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52"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52"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52"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52"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52"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52"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52"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52"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52" t="str">
        <f>IFERROR(IF($G500=Tabelid!$L$6,$E500*J500,IFERROR($E500*J500/SUM($J500:$AB500)*(Eksplikatsioon!O501)/SUMPRODUCT($J500:$AB500,Eksplikatsioon!$O501:$AG501),"")),"")</f>
        <v/>
      </c>
      <c r="AD500" s="52" t="str">
        <f>IFERROR(IF($G500=Tabelid!$L$6,$E500*K500,IFERROR($E500*K500/SUM($J500:$AB500)*(Eksplikatsioon!P501)/SUMPRODUCT($J500:$AB500,Eksplikatsioon!$O501:$AG501),"")),"")</f>
        <v/>
      </c>
      <c r="AE500" s="52" t="str">
        <f>IFERROR(IF($G500=Tabelid!$L$6,$E500*L500,IFERROR($E500*L500/SUM($J500:$AB500)*(Eksplikatsioon!Q501)/SUMPRODUCT($J500:$AB500,Eksplikatsioon!$O501:$AG501),"")),"")</f>
        <v/>
      </c>
      <c r="AF500" s="52" t="str">
        <f>IFERROR(IF($G500=Tabelid!$L$6,$E500*M500,IFERROR($E500*M500/SUM($J500:$AB500)*(Eksplikatsioon!R501)/SUMPRODUCT($J500:$AB500,Eksplikatsioon!$O501:$AG501),"")),"")</f>
        <v/>
      </c>
      <c r="AG500" s="52" t="str">
        <f>IFERROR(IF($G500=Tabelid!$L$6,$E500*N500,IFERROR($E500*N500/SUM($J500:$AB500)*(Eksplikatsioon!S501)/SUMPRODUCT($J500:$AB500,Eksplikatsioon!$O501:$AG501),"")),"")</f>
        <v/>
      </c>
      <c r="AH500" s="52" t="str">
        <f>IFERROR(IF($G500=Tabelid!$L$6,$E500*O500,IFERROR($E500*O500/SUM($J500:$AB500)*(Eksplikatsioon!T501)/SUMPRODUCT($J500:$AB500,Eksplikatsioon!$O501:$AG501),"")),"")</f>
        <v/>
      </c>
      <c r="AI500" s="52" t="str">
        <f>IFERROR(IF($G500=Tabelid!$L$6,$E500*P500,IFERROR($E500*P500/SUM($J500:$AB500)*(Eksplikatsioon!U501)/SUMPRODUCT($J500:$AB500,Eksplikatsioon!$O501:$AG501),"")),"")</f>
        <v/>
      </c>
      <c r="AJ500" s="52" t="str">
        <f>IFERROR(IF($G500=Tabelid!$L$6,$E500*Q500,IFERROR($E500*Q500/SUM($J500:$AB500)*(Eksplikatsioon!V501)/SUMPRODUCT($J500:$AB500,Eksplikatsioon!$O501:$AG501),"")),"")</f>
        <v/>
      </c>
      <c r="AK500" s="52" t="str">
        <f>IFERROR(IF($G500=Tabelid!$L$6,$E500*R500,IFERROR($E500*R500/SUM($J500:$AB500)*(Eksplikatsioon!W501)/SUMPRODUCT($J500:$AB500,Eksplikatsioon!$O501:$AG501),"")),"")</f>
        <v/>
      </c>
      <c r="AL500" s="52" t="str">
        <f>IFERROR(IF($G500=Tabelid!$L$6,$E500*S500,IFERROR($E500*S500/SUM($J500:$AB500)*(Eksplikatsioon!X501)/SUMPRODUCT($J500:$AB500,Eksplikatsioon!$O501:$AG501),"")),"")</f>
        <v/>
      </c>
      <c r="AM500" s="52" t="str">
        <f>IFERROR(IF($G500=Tabelid!$L$6,$E500*T500,IFERROR($E500*T500/SUM($J500:$AB500)*(Eksplikatsioon!Y501)/SUMPRODUCT($J500:$AB500,Eksplikatsioon!$O501:$AG501),"")),"")</f>
        <v/>
      </c>
      <c r="AN500" s="52" t="str">
        <f>IFERROR(IF($G500=Tabelid!$L$6,$E500*U500,IFERROR($E500*U500/SUM($J500:$AB500)*(Eksplikatsioon!Z501)/SUMPRODUCT($J500:$AB500,Eksplikatsioon!$O501:$AG501),"")),"")</f>
        <v/>
      </c>
      <c r="AO500" s="52" t="str">
        <f>IFERROR(IF($G500=Tabelid!$L$6,$E500*V500,IFERROR($E500*V500/SUM($J500:$AB500)*(Eksplikatsioon!AA501)/SUMPRODUCT($J500:$AB500,Eksplikatsioon!$O501:$AG501),"")),"")</f>
        <v/>
      </c>
      <c r="AP500" s="52" t="str">
        <f>IFERROR(IF($G500=Tabelid!$L$6,$E500*W500,IFERROR($E500*W500/SUM($J500:$AB500)*(Eksplikatsioon!AB501)/SUMPRODUCT($J500:$AB500,Eksplikatsioon!$O501:$AG501),"")),"")</f>
        <v/>
      </c>
      <c r="AQ500" s="52" t="str">
        <f>IFERROR(IF($G500=Tabelid!$L$6,$E500*X500,IFERROR($E500*X500/SUM($J500:$AB500)*(Eksplikatsioon!AC501)/SUMPRODUCT($J500:$AB500,Eksplikatsioon!$O501:$AG501),"")),"")</f>
        <v/>
      </c>
      <c r="AR500" s="52" t="str">
        <f>IFERROR(IF($G500=Tabelid!$L$6,$E500*Y500,IFERROR($E500*Y500/SUM($J500:$AB500)*(Eksplikatsioon!AD501)/SUMPRODUCT($J500:$AB500,Eksplikatsioon!$O501:$AG501),"")),"")</f>
        <v/>
      </c>
      <c r="AS500" s="52" t="str">
        <f>IFERROR(IF($G500=Tabelid!$L$6,$E500*Z500,IFERROR($E500*Z500/SUM($J500:$AB500)*(Eksplikatsioon!AE501)/SUMPRODUCT($J500:$AB500,Eksplikatsioon!$O501:$AG501),"")),"")</f>
        <v/>
      </c>
      <c r="AT500" s="52" t="str">
        <f>IFERROR(IF($G500=Tabelid!$L$6,$E500*AA500,IFERROR($E500*AA500/SUM($J500:$AB500)*(Eksplikatsioon!AF501)/SUMPRODUCT($J500:$AB500,Eksplikatsioon!$O501:$AG501),"")),"")</f>
        <v/>
      </c>
      <c r="AU500" s="52" t="str">
        <f>IFERROR(IF($G500=Tabelid!$L$6,$E500*AB500,IFERROR($E500*AB500/SUM($J500:$AB500)*(Eksplikatsioon!AG501)/SUMPRODUCT($J500:$AB500,Eksplikatsioon!$O501:$AG501),"")),"")</f>
        <v/>
      </c>
    </row>
    <row r="501" spans="1:47" x14ac:dyDescent="0.25">
      <c r="A501" s="38" t="str">
        <f>IF(Eksplikatsioon!A502=0,"",Eksplikatsioon!A502)</f>
        <v/>
      </c>
      <c r="B501" s="38" t="str">
        <f>IF(Eksplikatsioon!B502=0,"",Eksplikatsioon!B502)</f>
        <v/>
      </c>
      <c r="C501" s="38" t="str">
        <f>IF(Eksplikatsioon!C502=0,"",Eksplikatsioon!C502)</f>
        <v/>
      </c>
      <c r="D501" s="38" t="str">
        <f>IF(Eksplikatsioon!D502=0,"",Eksplikatsioon!D502)</f>
        <v/>
      </c>
      <c r="E501" s="38" t="str">
        <f>IF(Eksplikatsioon!F502=0,"",Eksplikatsioon!F502)</f>
        <v/>
      </c>
      <c r="F501" s="38" t="str">
        <f>IF(Eksplikatsioon!H502=0,"",Eksplikatsioon!H502)</f>
        <v/>
      </c>
      <c r="G501" s="38" t="str">
        <f>IF(Eksplikatsioon!J502=0,"",Eksplikatsioon!J502)</f>
        <v/>
      </c>
      <c r="H501" s="38" t="str">
        <f>IF(Eksplikatsioon!K502=0,"",Eksplikatsioon!K502)</f>
        <v/>
      </c>
      <c r="I501" s="38" t="str">
        <f>IF(Eksplikatsioon!L502=0,"",Eksplikatsioon!L502)</f>
        <v/>
      </c>
      <c r="J501" s="52"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52"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52"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52"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52"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52"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52"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52"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52"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52"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52"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52"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52"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52"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52"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52"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52"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52"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52"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52" t="str">
        <f>IFERROR(IF($G501=Tabelid!$L$6,$E501*J501,IFERROR($E501*J501/SUM($J501:$AB501)*(Eksplikatsioon!O502)/SUMPRODUCT($J501:$AB501,Eksplikatsioon!$O502:$AG502),"")),"")</f>
        <v/>
      </c>
      <c r="AD501" s="52" t="str">
        <f>IFERROR(IF($G501=Tabelid!$L$6,$E501*K501,IFERROR($E501*K501/SUM($J501:$AB501)*(Eksplikatsioon!P502)/SUMPRODUCT($J501:$AB501,Eksplikatsioon!$O502:$AG502),"")),"")</f>
        <v/>
      </c>
      <c r="AE501" s="52" t="str">
        <f>IFERROR(IF($G501=Tabelid!$L$6,$E501*L501,IFERROR($E501*L501/SUM($J501:$AB501)*(Eksplikatsioon!Q502)/SUMPRODUCT($J501:$AB501,Eksplikatsioon!$O502:$AG502),"")),"")</f>
        <v/>
      </c>
      <c r="AF501" s="52" t="str">
        <f>IFERROR(IF($G501=Tabelid!$L$6,$E501*M501,IFERROR($E501*M501/SUM($J501:$AB501)*(Eksplikatsioon!R502)/SUMPRODUCT($J501:$AB501,Eksplikatsioon!$O502:$AG502),"")),"")</f>
        <v/>
      </c>
      <c r="AG501" s="52" t="str">
        <f>IFERROR(IF($G501=Tabelid!$L$6,$E501*N501,IFERROR($E501*N501/SUM($J501:$AB501)*(Eksplikatsioon!S502)/SUMPRODUCT($J501:$AB501,Eksplikatsioon!$O502:$AG502),"")),"")</f>
        <v/>
      </c>
      <c r="AH501" s="52" t="str">
        <f>IFERROR(IF($G501=Tabelid!$L$6,$E501*O501,IFERROR($E501*O501/SUM($J501:$AB501)*(Eksplikatsioon!T502)/SUMPRODUCT($J501:$AB501,Eksplikatsioon!$O502:$AG502),"")),"")</f>
        <v/>
      </c>
      <c r="AI501" s="52" t="str">
        <f>IFERROR(IF($G501=Tabelid!$L$6,$E501*P501,IFERROR($E501*P501/SUM($J501:$AB501)*(Eksplikatsioon!U502)/SUMPRODUCT($J501:$AB501,Eksplikatsioon!$O502:$AG502),"")),"")</f>
        <v/>
      </c>
      <c r="AJ501" s="52" t="str">
        <f>IFERROR(IF($G501=Tabelid!$L$6,$E501*Q501,IFERROR($E501*Q501/SUM($J501:$AB501)*(Eksplikatsioon!V502)/SUMPRODUCT($J501:$AB501,Eksplikatsioon!$O502:$AG502),"")),"")</f>
        <v/>
      </c>
      <c r="AK501" s="52" t="str">
        <f>IFERROR(IF($G501=Tabelid!$L$6,$E501*R501,IFERROR($E501*R501/SUM($J501:$AB501)*(Eksplikatsioon!W502)/SUMPRODUCT($J501:$AB501,Eksplikatsioon!$O502:$AG502),"")),"")</f>
        <v/>
      </c>
      <c r="AL501" s="52" t="str">
        <f>IFERROR(IF($G501=Tabelid!$L$6,$E501*S501,IFERROR($E501*S501/SUM($J501:$AB501)*(Eksplikatsioon!X502)/SUMPRODUCT($J501:$AB501,Eksplikatsioon!$O502:$AG502),"")),"")</f>
        <v/>
      </c>
      <c r="AM501" s="52" t="str">
        <f>IFERROR(IF($G501=Tabelid!$L$6,$E501*T501,IFERROR($E501*T501/SUM($J501:$AB501)*(Eksplikatsioon!Y502)/SUMPRODUCT($J501:$AB501,Eksplikatsioon!$O502:$AG502),"")),"")</f>
        <v/>
      </c>
      <c r="AN501" s="52" t="str">
        <f>IFERROR(IF($G501=Tabelid!$L$6,$E501*U501,IFERROR($E501*U501/SUM($J501:$AB501)*(Eksplikatsioon!Z502)/SUMPRODUCT($J501:$AB501,Eksplikatsioon!$O502:$AG502),"")),"")</f>
        <v/>
      </c>
      <c r="AO501" s="52" t="str">
        <f>IFERROR(IF($G501=Tabelid!$L$6,$E501*V501,IFERROR($E501*V501/SUM($J501:$AB501)*(Eksplikatsioon!AA502)/SUMPRODUCT($J501:$AB501,Eksplikatsioon!$O502:$AG502),"")),"")</f>
        <v/>
      </c>
      <c r="AP501" s="52" t="str">
        <f>IFERROR(IF($G501=Tabelid!$L$6,$E501*W501,IFERROR($E501*W501/SUM($J501:$AB501)*(Eksplikatsioon!AB502)/SUMPRODUCT($J501:$AB501,Eksplikatsioon!$O502:$AG502),"")),"")</f>
        <v/>
      </c>
      <c r="AQ501" s="52" t="str">
        <f>IFERROR(IF($G501=Tabelid!$L$6,$E501*X501,IFERROR($E501*X501/SUM($J501:$AB501)*(Eksplikatsioon!AC502)/SUMPRODUCT($J501:$AB501,Eksplikatsioon!$O502:$AG502),"")),"")</f>
        <v/>
      </c>
      <c r="AR501" s="52" t="str">
        <f>IFERROR(IF($G501=Tabelid!$L$6,$E501*Y501,IFERROR($E501*Y501/SUM($J501:$AB501)*(Eksplikatsioon!AD502)/SUMPRODUCT($J501:$AB501,Eksplikatsioon!$O502:$AG502),"")),"")</f>
        <v/>
      </c>
      <c r="AS501" s="52" t="str">
        <f>IFERROR(IF($G501=Tabelid!$L$6,$E501*Z501,IFERROR($E501*Z501/SUM($J501:$AB501)*(Eksplikatsioon!AE502)/SUMPRODUCT($J501:$AB501,Eksplikatsioon!$O502:$AG502),"")),"")</f>
        <v/>
      </c>
      <c r="AT501" s="52" t="str">
        <f>IFERROR(IF($G501=Tabelid!$L$6,$E501*AA501,IFERROR($E501*AA501/SUM($J501:$AB501)*(Eksplikatsioon!AF502)/SUMPRODUCT($J501:$AB501,Eksplikatsioon!$O502:$AG502),"")),"")</f>
        <v/>
      </c>
      <c r="AU501" s="52" t="str">
        <f>IFERROR(IF($G501=Tabelid!$L$6,$E501*AB501,IFERROR($E501*AB501/SUM($J501:$AB501)*(Eksplikatsioon!AG502)/SUMPRODUCT($J501:$AB501,Eksplikatsioon!$O502:$AG502),"")),"")</f>
        <v/>
      </c>
    </row>
    <row r="502" spans="1:47" x14ac:dyDescent="0.25">
      <c r="A502" s="38" t="str">
        <f>IF(Eksplikatsioon!A503=0,"",Eksplikatsioon!A503)</f>
        <v/>
      </c>
      <c r="B502" s="38" t="str">
        <f>IF(Eksplikatsioon!B503=0,"",Eksplikatsioon!B503)</f>
        <v/>
      </c>
      <c r="C502" s="38" t="str">
        <f>IF(Eksplikatsioon!C503=0,"",Eksplikatsioon!C503)</f>
        <v/>
      </c>
      <c r="D502" s="38" t="str">
        <f>IF(Eksplikatsioon!D503=0,"",Eksplikatsioon!D503)</f>
        <v/>
      </c>
      <c r="E502" s="38" t="str">
        <f>IF(Eksplikatsioon!F503=0,"",Eksplikatsioon!F503)</f>
        <v/>
      </c>
      <c r="F502" s="38" t="str">
        <f>IF(Eksplikatsioon!H503=0,"",Eksplikatsioon!H503)</f>
        <v/>
      </c>
      <c r="G502" s="38" t="str">
        <f>IF(Eksplikatsioon!J503=0,"",Eksplikatsioon!J503)</f>
        <v/>
      </c>
      <c r="H502" s="38" t="str">
        <f>IF(Eksplikatsioon!K503=0,"",Eksplikatsioon!K503)</f>
        <v/>
      </c>
      <c r="I502" s="38" t="str">
        <f>IF(Eksplikatsioon!L503=0,"",Eksplikatsioon!L503)</f>
        <v/>
      </c>
      <c r="J502" s="52"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52"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52"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52"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52"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52"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52"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52"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52"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52"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52"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52"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52"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52"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52"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52"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52"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52"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52"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52" t="str">
        <f>IFERROR(IF($G502=Tabelid!$L$6,$E502*J502,IFERROR($E502*J502/SUM($J502:$AB502)*(Eksplikatsioon!O503)/SUMPRODUCT($J502:$AB502,Eksplikatsioon!$O503:$AG503),"")),"")</f>
        <v/>
      </c>
      <c r="AD502" s="52" t="str">
        <f>IFERROR(IF($G502=Tabelid!$L$6,$E502*K502,IFERROR($E502*K502/SUM($J502:$AB502)*(Eksplikatsioon!P503)/SUMPRODUCT($J502:$AB502,Eksplikatsioon!$O503:$AG503),"")),"")</f>
        <v/>
      </c>
      <c r="AE502" s="52" t="str">
        <f>IFERROR(IF($G502=Tabelid!$L$6,$E502*L502,IFERROR($E502*L502/SUM($J502:$AB502)*(Eksplikatsioon!Q503)/SUMPRODUCT($J502:$AB502,Eksplikatsioon!$O503:$AG503),"")),"")</f>
        <v/>
      </c>
      <c r="AF502" s="52" t="str">
        <f>IFERROR(IF($G502=Tabelid!$L$6,$E502*M502,IFERROR($E502*M502/SUM($J502:$AB502)*(Eksplikatsioon!R503)/SUMPRODUCT($J502:$AB502,Eksplikatsioon!$O503:$AG503),"")),"")</f>
        <v/>
      </c>
      <c r="AG502" s="52" t="str">
        <f>IFERROR(IF($G502=Tabelid!$L$6,$E502*N502,IFERROR($E502*N502/SUM($J502:$AB502)*(Eksplikatsioon!S503)/SUMPRODUCT($J502:$AB502,Eksplikatsioon!$O503:$AG503),"")),"")</f>
        <v/>
      </c>
      <c r="AH502" s="52" t="str">
        <f>IFERROR(IF($G502=Tabelid!$L$6,$E502*O502,IFERROR($E502*O502/SUM($J502:$AB502)*(Eksplikatsioon!T503)/SUMPRODUCT($J502:$AB502,Eksplikatsioon!$O503:$AG503),"")),"")</f>
        <v/>
      </c>
      <c r="AI502" s="52" t="str">
        <f>IFERROR(IF($G502=Tabelid!$L$6,$E502*P502,IFERROR($E502*P502/SUM($J502:$AB502)*(Eksplikatsioon!U503)/SUMPRODUCT($J502:$AB502,Eksplikatsioon!$O503:$AG503),"")),"")</f>
        <v/>
      </c>
      <c r="AJ502" s="52" t="str">
        <f>IFERROR(IF($G502=Tabelid!$L$6,$E502*Q502,IFERROR($E502*Q502/SUM($J502:$AB502)*(Eksplikatsioon!V503)/SUMPRODUCT($J502:$AB502,Eksplikatsioon!$O503:$AG503),"")),"")</f>
        <v/>
      </c>
      <c r="AK502" s="52" t="str">
        <f>IFERROR(IF($G502=Tabelid!$L$6,$E502*R502,IFERROR($E502*R502/SUM($J502:$AB502)*(Eksplikatsioon!W503)/SUMPRODUCT($J502:$AB502,Eksplikatsioon!$O503:$AG503),"")),"")</f>
        <v/>
      </c>
      <c r="AL502" s="52" t="str">
        <f>IFERROR(IF($G502=Tabelid!$L$6,$E502*S502,IFERROR($E502*S502/SUM($J502:$AB502)*(Eksplikatsioon!X503)/SUMPRODUCT($J502:$AB502,Eksplikatsioon!$O503:$AG503),"")),"")</f>
        <v/>
      </c>
      <c r="AM502" s="52" t="str">
        <f>IFERROR(IF($G502=Tabelid!$L$6,$E502*T502,IFERROR($E502*T502/SUM($J502:$AB502)*(Eksplikatsioon!Y503)/SUMPRODUCT($J502:$AB502,Eksplikatsioon!$O503:$AG503),"")),"")</f>
        <v/>
      </c>
      <c r="AN502" s="52" t="str">
        <f>IFERROR(IF($G502=Tabelid!$L$6,$E502*U502,IFERROR($E502*U502/SUM($J502:$AB502)*(Eksplikatsioon!Z503)/SUMPRODUCT($J502:$AB502,Eksplikatsioon!$O503:$AG503),"")),"")</f>
        <v/>
      </c>
      <c r="AO502" s="52" t="str">
        <f>IFERROR(IF($G502=Tabelid!$L$6,$E502*V502,IFERROR($E502*V502/SUM($J502:$AB502)*(Eksplikatsioon!AA503)/SUMPRODUCT($J502:$AB502,Eksplikatsioon!$O503:$AG503),"")),"")</f>
        <v/>
      </c>
      <c r="AP502" s="52" t="str">
        <f>IFERROR(IF($G502=Tabelid!$L$6,$E502*W502,IFERROR($E502*W502/SUM($J502:$AB502)*(Eksplikatsioon!AB503)/SUMPRODUCT($J502:$AB502,Eksplikatsioon!$O503:$AG503),"")),"")</f>
        <v/>
      </c>
      <c r="AQ502" s="52" t="str">
        <f>IFERROR(IF($G502=Tabelid!$L$6,$E502*X502,IFERROR($E502*X502/SUM($J502:$AB502)*(Eksplikatsioon!AC503)/SUMPRODUCT($J502:$AB502,Eksplikatsioon!$O503:$AG503),"")),"")</f>
        <v/>
      </c>
      <c r="AR502" s="52" t="str">
        <f>IFERROR(IF($G502=Tabelid!$L$6,$E502*Y502,IFERROR($E502*Y502/SUM($J502:$AB502)*(Eksplikatsioon!AD503)/SUMPRODUCT($J502:$AB502,Eksplikatsioon!$O503:$AG503),"")),"")</f>
        <v/>
      </c>
      <c r="AS502" s="52" t="str">
        <f>IFERROR(IF($G502=Tabelid!$L$6,$E502*Z502,IFERROR($E502*Z502/SUM($J502:$AB502)*(Eksplikatsioon!AE503)/SUMPRODUCT($J502:$AB502,Eksplikatsioon!$O503:$AG503),"")),"")</f>
        <v/>
      </c>
      <c r="AT502" s="52" t="str">
        <f>IFERROR(IF($G502=Tabelid!$L$6,$E502*AA502,IFERROR($E502*AA502/SUM($J502:$AB502)*(Eksplikatsioon!AF503)/SUMPRODUCT($J502:$AB502,Eksplikatsioon!$O503:$AG503),"")),"")</f>
        <v/>
      </c>
      <c r="AU502" s="52" t="str">
        <f>IFERROR(IF($G502=Tabelid!$L$6,$E502*AB502,IFERROR($E502*AB502/SUM($J502:$AB502)*(Eksplikatsioon!AG503)/SUMPRODUCT($J502:$AB502,Eksplikatsioon!$O503:$AG503),"")),"")</f>
        <v/>
      </c>
    </row>
    <row r="503" spans="1:47" x14ac:dyDescent="0.25">
      <c r="A503" s="38" t="str">
        <f>IF(Eksplikatsioon!A504=0,"",Eksplikatsioon!A504)</f>
        <v/>
      </c>
      <c r="B503" s="38" t="str">
        <f>IF(Eksplikatsioon!B504=0,"",Eksplikatsioon!B504)</f>
        <v/>
      </c>
      <c r="C503" s="38" t="str">
        <f>IF(Eksplikatsioon!C504=0,"",Eksplikatsioon!C504)</f>
        <v/>
      </c>
      <c r="D503" s="38" t="str">
        <f>IF(Eksplikatsioon!D504=0,"",Eksplikatsioon!D504)</f>
        <v/>
      </c>
      <c r="E503" s="38" t="str">
        <f>IF(Eksplikatsioon!F504=0,"",Eksplikatsioon!F504)</f>
        <v/>
      </c>
      <c r="F503" s="38" t="str">
        <f>IF(Eksplikatsioon!H504=0,"",Eksplikatsioon!H504)</f>
        <v/>
      </c>
      <c r="G503" s="38" t="str">
        <f>IF(Eksplikatsioon!J504=0,"",Eksplikatsioon!J504)</f>
        <v/>
      </c>
      <c r="H503" s="38" t="str">
        <f>IF(Eksplikatsioon!K504=0,"",Eksplikatsioon!K504)</f>
        <v/>
      </c>
      <c r="I503" s="38" t="str">
        <f>IF(Eksplikatsioon!L504=0,"",Eksplikatsioon!L504)</f>
        <v/>
      </c>
      <c r="J503" s="52"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52"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52"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52"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52"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52"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52"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52"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52"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52"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52"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52"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52"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52"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52"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52"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52"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52"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52"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52" t="str">
        <f>IFERROR(IF($G503=Tabelid!$L$6,$E503*J503,IFERROR($E503*J503/SUM($J503:$AB503)*(Eksplikatsioon!O504)/SUMPRODUCT($J503:$AB503,Eksplikatsioon!$O504:$AG504),"")),"")</f>
        <v/>
      </c>
      <c r="AD503" s="52" t="str">
        <f>IFERROR(IF($G503=Tabelid!$L$6,$E503*K503,IFERROR($E503*K503/SUM($J503:$AB503)*(Eksplikatsioon!P504)/SUMPRODUCT($J503:$AB503,Eksplikatsioon!$O504:$AG504),"")),"")</f>
        <v/>
      </c>
      <c r="AE503" s="52" t="str">
        <f>IFERROR(IF($G503=Tabelid!$L$6,$E503*L503,IFERROR($E503*L503/SUM($J503:$AB503)*(Eksplikatsioon!Q504)/SUMPRODUCT($J503:$AB503,Eksplikatsioon!$O504:$AG504),"")),"")</f>
        <v/>
      </c>
      <c r="AF503" s="52" t="str">
        <f>IFERROR(IF($G503=Tabelid!$L$6,$E503*M503,IFERROR($E503*M503/SUM($J503:$AB503)*(Eksplikatsioon!R504)/SUMPRODUCT($J503:$AB503,Eksplikatsioon!$O504:$AG504),"")),"")</f>
        <v/>
      </c>
      <c r="AG503" s="52" t="str">
        <f>IFERROR(IF($G503=Tabelid!$L$6,$E503*N503,IFERROR($E503*N503/SUM($J503:$AB503)*(Eksplikatsioon!S504)/SUMPRODUCT($J503:$AB503,Eksplikatsioon!$O504:$AG504),"")),"")</f>
        <v/>
      </c>
      <c r="AH503" s="52" t="str">
        <f>IFERROR(IF($G503=Tabelid!$L$6,$E503*O503,IFERROR($E503*O503/SUM($J503:$AB503)*(Eksplikatsioon!T504)/SUMPRODUCT($J503:$AB503,Eksplikatsioon!$O504:$AG504),"")),"")</f>
        <v/>
      </c>
      <c r="AI503" s="52" t="str">
        <f>IFERROR(IF($G503=Tabelid!$L$6,$E503*P503,IFERROR($E503*P503/SUM($J503:$AB503)*(Eksplikatsioon!U504)/SUMPRODUCT($J503:$AB503,Eksplikatsioon!$O504:$AG504),"")),"")</f>
        <v/>
      </c>
      <c r="AJ503" s="52" t="str">
        <f>IFERROR(IF($G503=Tabelid!$L$6,$E503*Q503,IFERROR($E503*Q503/SUM($J503:$AB503)*(Eksplikatsioon!V504)/SUMPRODUCT($J503:$AB503,Eksplikatsioon!$O504:$AG504),"")),"")</f>
        <v/>
      </c>
      <c r="AK503" s="52" t="str">
        <f>IFERROR(IF($G503=Tabelid!$L$6,$E503*R503,IFERROR($E503*R503/SUM($J503:$AB503)*(Eksplikatsioon!W504)/SUMPRODUCT($J503:$AB503,Eksplikatsioon!$O504:$AG504),"")),"")</f>
        <v/>
      </c>
      <c r="AL503" s="52" t="str">
        <f>IFERROR(IF($G503=Tabelid!$L$6,$E503*S503,IFERROR($E503*S503/SUM($J503:$AB503)*(Eksplikatsioon!X504)/SUMPRODUCT($J503:$AB503,Eksplikatsioon!$O504:$AG504),"")),"")</f>
        <v/>
      </c>
      <c r="AM503" s="52" t="str">
        <f>IFERROR(IF($G503=Tabelid!$L$6,$E503*T503,IFERROR($E503*T503/SUM($J503:$AB503)*(Eksplikatsioon!Y504)/SUMPRODUCT($J503:$AB503,Eksplikatsioon!$O504:$AG504),"")),"")</f>
        <v/>
      </c>
      <c r="AN503" s="52" t="str">
        <f>IFERROR(IF($G503=Tabelid!$L$6,$E503*U503,IFERROR($E503*U503/SUM($J503:$AB503)*(Eksplikatsioon!Z504)/SUMPRODUCT($J503:$AB503,Eksplikatsioon!$O504:$AG504),"")),"")</f>
        <v/>
      </c>
      <c r="AO503" s="52" t="str">
        <f>IFERROR(IF($G503=Tabelid!$L$6,$E503*V503,IFERROR($E503*V503/SUM($J503:$AB503)*(Eksplikatsioon!AA504)/SUMPRODUCT($J503:$AB503,Eksplikatsioon!$O504:$AG504),"")),"")</f>
        <v/>
      </c>
      <c r="AP503" s="52" t="str">
        <f>IFERROR(IF($G503=Tabelid!$L$6,$E503*W503,IFERROR($E503*W503/SUM($J503:$AB503)*(Eksplikatsioon!AB504)/SUMPRODUCT($J503:$AB503,Eksplikatsioon!$O504:$AG504),"")),"")</f>
        <v/>
      </c>
      <c r="AQ503" s="52" t="str">
        <f>IFERROR(IF($G503=Tabelid!$L$6,$E503*X503,IFERROR($E503*X503/SUM($J503:$AB503)*(Eksplikatsioon!AC504)/SUMPRODUCT($J503:$AB503,Eksplikatsioon!$O504:$AG504),"")),"")</f>
        <v/>
      </c>
      <c r="AR503" s="52" t="str">
        <f>IFERROR(IF($G503=Tabelid!$L$6,$E503*Y503,IFERROR($E503*Y503/SUM($J503:$AB503)*(Eksplikatsioon!AD504)/SUMPRODUCT($J503:$AB503,Eksplikatsioon!$O504:$AG504),"")),"")</f>
        <v/>
      </c>
      <c r="AS503" s="52" t="str">
        <f>IFERROR(IF($G503=Tabelid!$L$6,$E503*Z503,IFERROR($E503*Z503/SUM($J503:$AB503)*(Eksplikatsioon!AE504)/SUMPRODUCT($J503:$AB503,Eksplikatsioon!$O504:$AG504),"")),"")</f>
        <v/>
      </c>
      <c r="AT503" s="52" t="str">
        <f>IFERROR(IF($G503=Tabelid!$L$6,$E503*AA503,IFERROR($E503*AA503/SUM($J503:$AB503)*(Eksplikatsioon!AF504)/SUMPRODUCT($J503:$AB503,Eksplikatsioon!$O504:$AG504),"")),"")</f>
        <v/>
      </c>
      <c r="AU503" s="52" t="str">
        <f>IFERROR(IF($G503=Tabelid!$L$6,$E503*AB503,IFERROR($E503*AB503/SUM($J503:$AB503)*(Eksplikatsioon!AG504)/SUMPRODUCT($J503:$AB503,Eksplikatsioon!$O504:$AG504),"")),"")</f>
        <v/>
      </c>
    </row>
    <row r="504" spans="1:47" x14ac:dyDescent="0.25">
      <c r="A504" s="38" t="str">
        <f>IF(Eksplikatsioon!A505=0,"",Eksplikatsioon!A505)</f>
        <v/>
      </c>
      <c r="B504" s="38" t="str">
        <f>IF(Eksplikatsioon!B505=0,"",Eksplikatsioon!B505)</f>
        <v/>
      </c>
      <c r="C504" s="38" t="str">
        <f>IF(Eksplikatsioon!C505=0,"",Eksplikatsioon!C505)</f>
        <v/>
      </c>
      <c r="D504" s="38" t="str">
        <f>IF(Eksplikatsioon!D505=0,"",Eksplikatsioon!D505)</f>
        <v/>
      </c>
      <c r="E504" s="38" t="str">
        <f>IF(Eksplikatsioon!F505=0,"",Eksplikatsioon!F505)</f>
        <v/>
      </c>
      <c r="F504" s="38" t="str">
        <f>IF(Eksplikatsioon!H505=0,"",Eksplikatsioon!H505)</f>
        <v/>
      </c>
      <c r="G504" s="38" t="str">
        <f>IF(Eksplikatsioon!J505=0,"",Eksplikatsioon!J505)</f>
        <v/>
      </c>
      <c r="H504" s="38" t="str">
        <f>IF(Eksplikatsioon!K505=0,"",Eksplikatsioon!K505)</f>
        <v/>
      </c>
      <c r="I504" s="38" t="str">
        <f>IF(Eksplikatsioon!L505=0,"",Eksplikatsioon!L505)</f>
        <v/>
      </c>
      <c r="J504" s="52"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52"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52"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52"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52"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52"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52"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52"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52"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52"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52"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52"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52"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52"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52"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52"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52"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52"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52"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52" t="str">
        <f>IFERROR(IF($G504=Tabelid!$L$6,$E504*J504,IFERROR($E504*J504/SUM($J504:$AB504)*(Eksplikatsioon!O505)/SUMPRODUCT($J504:$AB504,Eksplikatsioon!$O505:$AG505),"")),"")</f>
        <v/>
      </c>
      <c r="AD504" s="52" t="str">
        <f>IFERROR(IF($G504=Tabelid!$L$6,$E504*K504,IFERROR($E504*K504/SUM($J504:$AB504)*(Eksplikatsioon!P505)/SUMPRODUCT($J504:$AB504,Eksplikatsioon!$O505:$AG505),"")),"")</f>
        <v/>
      </c>
      <c r="AE504" s="52" t="str">
        <f>IFERROR(IF($G504=Tabelid!$L$6,$E504*L504,IFERROR($E504*L504/SUM($J504:$AB504)*(Eksplikatsioon!Q505)/SUMPRODUCT($J504:$AB504,Eksplikatsioon!$O505:$AG505),"")),"")</f>
        <v/>
      </c>
      <c r="AF504" s="52" t="str">
        <f>IFERROR(IF($G504=Tabelid!$L$6,$E504*M504,IFERROR($E504*M504/SUM($J504:$AB504)*(Eksplikatsioon!R505)/SUMPRODUCT($J504:$AB504,Eksplikatsioon!$O505:$AG505),"")),"")</f>
        <v/>
      </c>
      <c r="AG504" s="52" t="str">
        <f>IFERROR(IF($G504=Tabelid!$L$6,$E504*N504,IFERROR($E504*N504/SUM($J504:$AB504)*(Eksplikatsioon!S505)/SUMPRODUCT($J504:$AB504,Eksplikatsioon!$O505:$AG505),"")),"")</f>
        <v/>
      </c>
      <c r="AH504" s="52" t="str">
        <f>IFERROR(IF($G504=Tabelid!$L$6,$E504*O504,IFERROR($E504*O504/SUM($J504:$AB504)*(Eksplikatsioon!T505)/SUMPRODUCT($J504:$AB504,Eksplikatsioon!$O505:$AG505),"")),"")</f>
        <v/>
      </c>
      <c r="AI504" s="52" t="str">
        <f>IFERROR(IF($G504=Tabelid!$L$6,$E504*P504,IFERROR($E504*P504/SUM($J504:$AB504)*(Eksplikatsioon!U505)/SUMPRODUCT($J504:$AB504,Eksplikatsioon!$O505:$AG505),"")),"")</f>
        <v/>
      </c>
      <c r="AJ504" s="52" t="str">
        <f>IFERROR(IF($G504=Tabelid!$L$6,$E504*Q504,IFERROR($E504*Q504/SUM($J504:$AB504)*(Eksplikatsioon!V505)/SUMPRODUCT($J504:$AB504,Eksplikatsioon!$O505:$AG505),"")),"")</f>
        <v/>
      </c>
      <c r="AK504" s="52" t="str">
        <f>IFERROR(IF($G504=Tabelid!$L$6,$E504*R504,IFERROR($E504*R504/SUM($J504:$AB504)*(Eksplikatsioon!W505)/SUMPRODUCT($J504:$AB504,Eksplikatsioon!$O505:$AG505),"")),"")</f>
        <v/>
      </c>
      <c r="AL504" s="52" t="str">
        <f>IFERROR(IF($G504=Tabelid!$L$6,$E504*S504,IFERROR($E504*S504/SUM($J504:$AB504)*(Eksplikatsioon!X505)/SUMPRODUCT($J504:$AB504,Eksplikatsioon!$O505:$AG505),"")),"")</f>
        <v/>
      </c>
      <c r="AM504" s="52" t="str">
        <f>IFERROR(IF($G504=Tabelid!$L$6,$E504*T504,IFERROR($E504*T504/SUM($J504:$AB504)*(Eksplikatsioon!Y505)/SUMPRODUCT($J504:$AB504,Eksplikatsioon!$O505:$AG505),"")),"")</f>
        <v/>
      </c>
      <c r="AN504" s="52" t="str">
        <f>IFERROR(IF($G504=Tabelid!$L$6,$E504*U504,IFERROR($E504*U504/SUM($J504:$AB504)*(Eksplikatsioon!Z505)/SUMPRODUCT($J504:$AB504,Eksplikatsioon!$O505:$AG505),"")),"")</f>
        <v/>
      </c>
      <c r="AO504" s="52" t="str">
        <f>IFERROR(IF($G504=Tabelid!$L$6,$E504*V504,IFERROR($E504*V504/SUM($J504:$AB504)*(Eksplikatsioon!AA505)/SUMPRODUCT($J504:$AB504,Eksplikatsioon!$O505:$AG505),"")),"")</f>
        <v/>
      </c>
      <c r="AP504" s="52" t="str">
        <f>IFERROR(IF($G504=Tabelid!$L$6,$E504*W504,IFERROR($E504*W504/SUM($J504:$AB504)*(Eksplikatsioon!AB505)/SUMPRODUCT($J504:$AB504,Eksplikatsioon!$O505:$AG505),"")),"")</f>
        <v/>
      </c>
      <c r="AQ504" s="52" t="str">
        <f>IFERROR(IF($G504=Tabelid!$L$6,$E504*X504,IFERROR($E504*X504/SUM($J504:$AB504)*(Eksplikatsioon!AC505)/SUMPRODUCT($J504:$AB504,Eksplikatsioon!$O505:$AG505),"")),"")</f>
        <v/>
      </c>
      <c r="AR504" s="52" t="str">
        <f>IFERROR(IF($G504=Tabelid!$L$6,$E504*Y504,IFERROR($E504*Y504/SUM($J504:$AB504)*(Eksplikatsioon!AD505)/SUMPRODUCT($J504:$AB504,Eksplikatsioon!$O505:$AG505),"")),"")</f>
        <v/>
      </c>
      <c r="AS504" s="52" t="str">
        <f>IFERROR(IF($G504=Tabelid!$L$6,$E504*Z504,IFERROR($E504*Z504/SUM($J504:$AB504)*(Eksplikatsioon!AE505)/SUMPRODUCT($J504:$AB504,Eksplikatsioon!$O505:$AG505),"")),"")</f>
        <v/>
      </c>
      <c r="AT504" s="52" t="str">
        <f>IFERROR(IF($G504=Tabelid!$L$6,$E504*AA504,IFERROR($E504*AA504/SUM($J504:$AB504)*(Eksplikatsioon!AF505)/SUMPRODUCT($J504:$AB504,Eksplikatsioon!$O505:$AG505),"")),"")</f>
        <v/>
      </c>
      <c r="AU504" s="52" t="str">
        <f>IFERROR(IF($G504=Tabelid!$L$6,$E504*AB504,IFERROR($E504*AB504/SUM($J504:$AB504)*(Eksplikatsioon!AG505)/SUMPRODUCT($J504:$AB504,Eksplikatsioon!$O505:$AG505),"")),"")</f>
        <v/>
      </c>
    </row>
    <row r="505" spans="1:47" x14ac:dyDescent="0.25">
      <c r="A505" s="38" t="str">
        <f>IF(Eksplikatsioon!A506=0,"",Eksplikatsioon!A506)</f>
        <v/>
      </c>
      <c r="B505" s="38" t="str">
        <f>IF(Eksplikatsioon!B506=0,"",Eksplikatsioon!B506)</f>
        <v/>
      </c>
      <c r="C505" s="38" t="str">
        <f>IF(Eksplikatsioon!C506=0,"",Eksplikatsioon!C506)</f>
        <v/>
      </c>
      <c r="D505" s="38" t="str">
        <f>IF(Eksplikatsioon!D506=0,"",Eksplikatsioon!D506)</f>
        <v/>
      </c>
      <c r="E505" s="38" t="str">
        <f>IF(Eksplikatsioon!F506=0,"",Eksplikatsioon!F506)</f>
        <v/>
      </c>
      <c r="F505" s="38" t="str">
        <f>IF(Eksplikatsioon!H506=0,"",Eksplikatsioon!H506)</f>
        <v/>
      </c>
      <c r="G505" s="38" t="str">
        <f>IF(Eksplikatsioon!J506=0,"",Eksplikatsioon!J506)</f>
        <v/>
      </c>
      <c r="H505" s="38" t="str">
        <f>IF(Eksplikatsioon!K506=0,"",Eksplikatsioon!K506)</f>
        <v/>
      </c>
      <c r="I505" s="38" t="str">
        <f>IF(Eksplikatsioon!L506=0,"",Eksplikatsioon!L506)</f>
        <v/>
      </c>
      <c r="J505" s="52"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52"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52"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52"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52"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52"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52"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52"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52"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52"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52"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52"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52"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52"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52"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52"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52"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52"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52"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52" t="str">
        <f>IFERROR(IF($G505=Tabelid!$L$6,$E505*J505,IFERROR($E505*J505/SUM($J505:$AB505)*(Eksplikatsioon!O506)/SUMPRODUCT($J505:$AB505,Eksplikatsioon!$O506:$AG506),"")),"")</f>
        <v/>
      </c>
      <c r="AD505" s="52" t="str">
        <f>IFERROR(IF($G505=Tabelid!$L$6,$E505*K505,IFERROR($E505*K505/SUM($J505:$AB505)*(Eksplikatsioon!P506)/SUMPRODUCT($J505:$AB505,Eksplikatsioon!$O506:$AG506),"")),"")</f>
        <v/>
      </c>
      <c r="AE505" s="52" t="str">
        <f>IFERROR(IF($G505=Tabelid!$L$6,$E505*L505,IFERROR($E505*L505/SUM($J505:$AB505)*(Eksplikatsioon!Q506)/SUMPRODUCT($J505:$AB505,Eksplikatsioon!$O506:$AG506),"")),"")</f>
        <v/>
      </c>
      <c r="AF505" s="52" t="str">
        <f>IFERROR(IF($G505=Tabelid!$L$6,$E505*M505,IFERROR($E505*M505/SUM($J505:$AB505)*(Eksplikatsioon!R506)/SUMPRODUCT($J505:$AB505,Eksplikatsioon!$O506:$AG506),"")),"")</f>
        <v/>
      </c>
      <c r="AG505" s="52" t="str">
        <f>IFERROR(IF($G505=Tabelid!$L$6,$E505*N505,IFERROR($E505*N505/SUM($J505:$AB505)*(Eksplikatsioon!S506)/SUMPRODUCT($J505:$AB505,Eksplikatsioon!$O506:$AG506),"")),"")</f>
        <v/>
      </c>
      <c r="AH505" s="52" t="str">
        <f>IFERROR(IF($G505=Tabelid!$L$6,$E505*O505,IFERROR($E505*O505/SUM($J505:$AB505)*(Eksplikatsioon!T506)/SUMPRODUCT($J505:$AB505,Eksplikatsioon!$O506:$AG506),"")),"")</f>
        <v/>
      </c>
      <c r="AI505" s="52" t="str">
        <f>IFERROR(IF($G505=Tabelid!$L$6,$E505*P505,IFERROR($E505*P505/SUM($J505:$AB505)*(Eksplikatsioon!U506)/SUMPRODUCT($J505:$AB505,Eksplikatsioon!$O506:$AG506),"")),"")</f>
        <v/>
      </c>
      <c r="AJ505" s="52" t="str">
        <f>IFERROR(IF($G505=Tabelid!$L$6,$E505*Q505,IFERROR($E505*Q505/SUM($J505:$AB505)*(Eksplikatsioon!V506)/SUMPRODUCT($J505:$AB505,Eksplikatsioon!$O506:$AG506),"")),"")</f>
        <v/>
      </c>
      <c r="AK505" s="52" t="str">
        <f>IFERROR(IF($G505=Tabelid!$L$6,$E505*R505,IFERROR($E505*R505/SUM($J505:$AB505)*(Eksplikatsioon!W506)/SUMPRODUCT($J505:$AB505,Eksplikatsioon!$O506:$AG506),"")),"")</f>
        <v/>
      </c>
      <c r="AL505" s="52" t="str">
        <f>IFERROR(IF($G505=Tabelid!$L$6,$E505*S505,IFERROR($E505*S505/SUM($J505:$AB505)*(Eksplikatsioon!X506)/SUMPRODUCT($J505:$AB505,Eksplikatsioon!$O506:$AG506),"")),"")</f>
        <v/>
      </c>
      <c r="AM505" s="52" t="str">
        <f>IFERROR(IF($G505=Tabelid!$L$6,$E505*T505,IFERROR($E505*T505/SUM($J505:$AB505)*(Eksplikatsioon!Y506)/SUMPRODUCT($J505:$AB505,Eksplikatsioon!$O506:$AG506),"")),"")</f>
        <v/>
      </c>
      <c r="AN505" s="52" t="str">
        <f>IFERROR(IF($G505=Tabelid!$L$6,$E505*U505,IFERROR($E505*U505/SUM($J505:$AB505)*(Eksplikatsioon!Z506)/SUMPRODUCT($J505:$AB505,Eksplikatsioon!$O506:$AG506),"")),"")</f>
        <v/>
      </c>
      <c r="AO505" s="52" t="str">
        <f>IFERROR(IF($G505=Tabelid!$L$6,$E505*V505,IFERROR($E505*V505/SUM($J505:$AB505)*(Eksplikatsioon!AA506)/SUMPRODUCT($J505:$AB505,Eksplikatsioon!$O506:$AG506),"")),"")</f>
        <v/>
      </c>
      <c r="AP505" s="52" t="str">
        <f>IFERROR(IF($G505=Tabelid!$L$6,$E505*W505,IFERROR($E505*W505/SUM($J505:$AB505)*(Eksplikatsioon!AB506)/SUMPRODUCT($J505:$AB505,Eksplikatsioon!$O506:$AG506),"")),"")</f>
        <v/>
      </c>
      <c r="AQ505" s="52" t="str">
        <f>IFERROR(IF($G505=Tabelid!$L$6,$E505*X505,IFERROR($E505*X505/SUM($J505:$AB505)*(Eksplikatsioon!AC506)/SUMPRODUCT($J505:$AB505,Eksplikatsioon!$O506:$AG506),"")),"")</f>
        <v/>
      </c>
      <c r="AR505" s="52" t="str">
        <f>IFERROR(IF($G505=Tabelid!$L$6,$E505*Y505,IFERROR($E505*Y505/SUM($J505:$AB505)*(Eksplikatsioon!AD506)/SUMPRODUCT($J505:$AB505,Eksplikatsioon!$O506:$AG506),"")),"")</f>
        <v/>
      </c>
      <c r="AS505" s="52" t="str">
        <f>IFERROR(IF($G505=Tabelid!$L$6,$E505*Z505,IFERROR($E505*Z505/SUM($J505:$AB505)*(Eksplikatsioon!AE506)/SUMPRODUCT($J505:$AB505,Eksplikatsioon!$O506:$AG506),"")),"")</f>
        <v/>
      </c>
      <c r="AT505" s="52" t="str">
        <f>IFERROR(IF($G505=Tabelid!$L$6,$E505*AA505,IFERROR($E505*AA505/SUM($J505:$AB505)*(Eksplikatsioon!AF506)/SUMPRODUCT($J505:$AB505,Eksplikatsioon!$O506:$AG506),"")),"")</f>
        <v/>
      </c>
      <c r="AU505" s="52" t="str">
        <f>IFERROR(IF($G505=Tabelid!$L$6,$E505*AB505,IFERROR($E505*AB505/SUM($J505:$AB505)*(Eksplikatsioon!AG506)/SUMPRODUCT($J505:$AB505,Eksplikatsioon!$O506:$AG506),"")),"")</f>
        <v/>
      </c>
    </row>
    <row r="506" spans="1:47" x14ac:dyDescent="0.25">
      <c r="A506" s="38" t="str">
        <f>IF(Eksplikatsioon!A507=0,"",Eksplikatsioon!A507)</f>
        <v/>
      </c>
      <c r="B506" s="38" t="str">
        <f>IF(Eksplikatsioon!B507=0,"",Eksplikatsioon!B507)</f>
        <v/>
      </c>
      <c r="C506" s="38" t="str">
        <f>IF(Eksplikatsioon!C507=0,"",Eksplikatsioon!C507)</f>
        <v/>
      </c>
      <c r="D506" s="38" t="str">
        <f>IF(Eksplikatsioon!D507=0,"",Eksplikatsioon!D507)</f>
        <v/>
      </c>
      <c r="E506" s="38" t="str">
        <f>IF(Eksplikatsioon!F507=0,"",Eksplikatsioon!F507)</f>
        <v/>
      </c>
      <c r="F506" s="38" t="str">
        <f>IF(Eksplikatsioon!H507=0,"",Eksplikatsioon!H507)</f>
        <v/>
      </c>
      <c r="G506" s="38" t="str">
        <f>IF(Eksplikatsioon!J507=0,"",Eksplikatsioon!J507)</f>
        <v/>
      </c>
      <c r="H506" s="38" t="str">
        <f>IF(Eksplikatsioon!K507=0,"",Eksplikatsioon!K507)</f>
        <v/>
      </c>
      <c r="I506" s="38" t="str">
        <f>IF(Eksplikatsioon!L507=0,"",Eksplikatsioon!L507)</f>
        <v/>
      </c>
      <c r="J506" s="52"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52"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52"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52"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52"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52"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52"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52"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52"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52"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52"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52"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52"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52"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52"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52"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52"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52"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52"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52" t="str">
        <f>IFERROR(IF($G506=Tabelid!$L$6,$E506*J506,IFERROR($E506*J506/SUM($J506:$AB506)*(Eksplikatsioon!O507)/SUMPRODUCT($J506:$AB506,Eksplikatsioon!$O507:$AG507),"")),"")</f>
        <v/>
      </c>
      <c r="AD506" s="52" t="str">
        <f>IFERROR(IF($G506=Tabelid!$L$6,$E506*K506,IFERROR($E506*K506/SUM($J506:$AB506)*(Eksplikatsioon!P507)/SUMPRODUCT($J506:$AB506,Eksplikatsioon!$O507:$AG507),"")),"")</f>
        <v/>
      </c>
      <c r="AE506" s="52" t="str">
        <f>IFERROR(IF($G506=Tabelid!$L$6,$E506*L506,IFERROR($E506*L506/SUM($J506:$AB506)*(Eksplikatsioon!Q507)/SUMPRODUCT($J506:$AB506,Eksplikatsioon!$O507:$AG507),"")),"")</f>
        <v/>
      </c>
      <c r="AF506" s="52" t="str">
        <f>IFERROR(IF($G506=Tabelid!$L$6,$E506*M506,IFERROR($E506*M506/SUM($J506:$AB506)*(Eksplikatsioon!R507)/SUMPRODUCT($J506:$AB506,Eksplikatsioon!$O507:$AG507),"")),"")</f>
        <v/>
      </c>
      <c r="AG506" s="52" t="str">
        <f>IFERROR(IF($G506=Tabelid!$L$6,$E506*N506,IFERROR($E506*N506/SUM($J506:$AB506)*(Eksplikatsioon!S507)/SUMPRODUCT($J506:$AB506,Eksplikatsioon!$O507:$AG507),"")),"")</f>
        <v/>
      </c>
      <c r="AH506" s="52" t="str">
        <f>IFERROR(IF($G506=Tabelid!$L$6,$E506*O506,IFERROR($E506*O506/SUM($J506:$AB506)*(Eksplikatsioon!T507)/SUMPRODUCT($J506:$AB506,Eksplikatsioon!$O507:$AG507),"")),"")</f>
        <v/>
      </c>
      <c r="AI506" s="52" t="str">
        <f>IFERROR(IF($G506=Tabelid!$L$6,$E506*P506,IFERROR($E506*P506/SUM($J506:$AB506)*(Eksplikatsioon!U507)/SUMPRODUCT($J506:$AB506,Eksplikatsioon!$O507:$AG507),"")),"")</f>
        <v/>
      </c>
      <c r="AJ506" s="52" t="str">
        <f>IFERROR(IF($G506=Tabelid!$L$6,$E506*Q506,IFERROR($E506*Q506/SUM($J506:$AB506)*(Eksplikatsioon!V507)/SUMPRODUCT($J506:$AB506,Eksplikatsioon!$O507:$AG507),"")),"")</f>
        <v/>
      </c>
      <c r="AK506" s="52" t="str">
        <f>IFERROR(IF($G506=Tabelid!$L$6,$E506*R506,IFERROR($E506*R506/SUM($J506:$AB506)*(Eksplikatsioon!W507)/SUMPRODUCT($J506:$AB506,Eksplikatsioon!$O507:$AG507),"")),"")</f>
        <v/>
      </c>
      <c r="AL506" s="52" t="str">
        <f>IFERROR(IF($G506=Tabelid!$L$6,$E506*S506,IFERROR($E506*S506/SUM($J506:$AB506)*(Eksplikatsioon!X507)/SUMPRODUCT($J506:$AB506,Eksplikatsioon!$O507:$AG507),"")),"")</f>
        <v/>
      </c>
      <c r="AM506" s="52" t="str">
        <f>IFERROR(IF($G506=Tabelid!$L$6,$E506*T506,IFERROR($E506*T506/SUM($J506:$AB506)*(Eksplikatsioon!Y507)/SUMPRODUCT($J506:$AB506,Eksplikatsioon!$O507:$AG507),"")),"")</f>
        <v/>
      </c>
      <c r="AN506" s="52" t="str">
        <f>IFERROR(IF($G506=Tabelid!$L$6,$E506*U506,IFERROR($E506*U506/SUM($J506:$AB506)*(Eksplikatsioon!Z507)/SUMPRODUCT($J506:$AB506,Eksplikatsioon!$O507:$AG507),"")),"")</f>
        <v/>
      </c>
      <c r="AO506" s="52" t="str">
        <f>IFERROR(IF($G506=Tabelid!$L$6,$E506*V506,IFERROR($E506*V506/SUM($J506:$AB506)*(Eksplikatsioon!AA507)/SUMPRODUCT($J506:$AB506,Eksplikatsioon!$O507:$AG507),"")),"")</f>
        <v/>
      </c>
      <c r="AP506" s="52" t="str">
        <f>IFERROR(IF($G506=Tabelid!$L$6,$E506*W506,IFERROR($E506*W506/SUM($J506:$AB506)*(Eksplikatsioon!AB507)/SUMPRODUCT($J506:$AB506,Eksplikatsioon!$O507:$AG507),"")),"")</f>
        <v/>
      </c>
      <c r="AQ506" s="52" t="str">
        <f>IFERROR(IF($G506=Tabelid!$L$6,$E506*X506,IFERROR($E506*X506/SUM($J506:$AB506)*(Eksplikatsioon!AC507)/SUMPRODUCT($J506:$AB506,Eksplikatsioon!$O507:$AG507),"")),"")</f>
        <v/>
      </c>
      <c r="AR506" s="52" t="str">
        <f>IFERROR(IF($G506=Tabelid!$L$6,$E506*Y506,IFERROR($E506*Y506/SUM($J506:$AB506)*(Eksplikatsioon!AD507)/SUMPRODUCT($J506:$AB506,Eksplikatsioon!$O507:$AG507),"")),"")</f>
        <v/>
      </c>
      <c r="AS506" s="52" t="str">
        <f>IFERROR(IF($G506=Tabelid!$L$6,$E506*Z506,IFERROR($E506*Z506/SUM($J506:$AB506)*(Eksplikatsioon!AE507)/SUMPRODUCT($J506:$AB506,Eksplikatsioon!$O507:$AG507),"")),"")</f>
        <v/>
      </c>
      <c r="AT506" s="52" t="str">
        <f>IFERROR(IF($G506=Tabelid!$L$6,$E506*AA506,IFERROR($E506*AA506/SUM($J506:$AB506)*(Eksplikatsioon!AF507)/SUMPRODUCT($J506:$AB506,Eksplikatsioon!$O507:$AG507),"")),"")</f>
        <v/>
      </c>
      <c r="AU506" s="52" t="str">
        <f>IFERROR(IF($G506=Tabelid!$L$6,$E506*AB506,IFERROR($E506*AB506/SUM($J506:$AB506)*(Eksplikatsioon!AG507)/SUMPRODUCT($J506:$AB506,Eksplikatsioon!$O507:$AG507),"")),"")</f>
        <v/>
      </c>
    </row>
    <row r="507" spans="1:47" x14ac:dyDescent="0.25">
      <c r="A507" s="38" t="str">
        <f>IF(Eksplikatsioon!A508=0,"",Eksplikatsioon!A508)</f>
        <v/>
      </c>
      <c r="B507" s="38" t="str">
        <f>IF(Eksplikatsioon!B508=0,"",Eksplikatsioon!B508)</f>
        <v/>
      </c>
      <c r="C507" s="38" t="str">
        <f>IF(Eksplikatsioon!C508=0,"",Eksplikatsioon!C508)</f>
        <v/>
      </c>
      <c r="D507" s="38" t="str">
        <f>IF(Eksplikatsioon!D508=0,"",Eksplikatsioon!D508)</f>
        <v/>
      </c>
      <c r="E507" s="38" t="str">
        <f>IF(Eksplikatsioon!F508=0,"",Eksplikatsioon!F508)</f>
        <v/>
      </c>
      <c r="F507" s="38" t="str">
        <f>IF(Eksplikatsioon!H508=0,"",Eksplikatsioon!H508)</f>
        <v/>
      </c>
      <c r="G507" s="38" t="str">
        <f>IF(Eksplikatsioon!J508=0,"",Eksplikatsioon!J508)</f>
        <v/>
      </c>
      <c r="H507" s="38" t="str">
        <f>IF(Eksplikatsioon!K508=0,"",Eksplikatsioon!K508)</f>
        <v/>
      </c>
      <c r="I507" s="38" t="str">
        <f>IF(Eksplikatsioon!L508=0,"",Eksplikatsioon!L508)</f>
        <v/>
      </c>
      <c r="J507" s="52"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52"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52"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52"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52"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52"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52"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52"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52"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52"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52"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52"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52"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52"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52"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52"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52"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52"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52"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52" t="str">
        <f>IFERROR(IF($G507=Tabelid!$L$6,$E507*J507,IFERROR($E507*J507/SUM($J507:$AB507)*(Eksplikatsioon!O508)/SUMPRODUCT($J507:$AB507,Eksplikatsioon!$O508:$AG508),"")),"")</f>
        <v/>
      </c>
      <c r="AD507" s="52" t="str">
        <f>IFERROR(IF($G507=Tabelid!$L$6,$E507*K507,IFERROR($E507*K507/SUM($J507:$AB507)*(Eksplikatsioon!P508)/SUMPRODUCT($J507:$AB507,Eksplikatsioon!$O508:$AG508),"")),"")</f>
        <v/>
      </c>
      <c r="AE507" s="52" t="str">
        <f>IFERROR(IF($G507=Tabelid!$L$6,$E507*L507,IFERROR($E507*L507/SUM($J507:$AB507)*(Eksplikatsioon!Q508)/SUMPRODUCT($J507:$AB507,Eksplikatsioon!$O508:$AG508),"")),"")</f>
        <v/>
      </c>
      <c r="AF507" s="52" t="str">
        <f>IFERROR(IF($G507=Tabelid!$L$6,$E507*M507,IFERROR($E507*M507/SUM($J507:$AB507)*(Eksplikatsioon!R508)/SUMPRODUCT($J507:$AB507,Eksplikatsioon!$O508:$AG508),"")),"")</f>
        <v/>
      </c>
      <c r="AG507" s="52" t="str">
        <f>IFERROR(IF($G507=Tabelid!$L$6,$E507*N507,IFERROR($E507*N507/SUM($J507:$AB507)*(Eksplikatsioon!S508)/SUMPRODUCT($J507:$AB507,Eksplikatsioon!$O508:$AG508),"")),"")</f>
        <v/>
      </c>
      <c r="AH507" s="52" t="str">
        <f>IFERROR(IF($G507=Tabelid!$L$6,$E507*O507,IFERROR($E507*O507/SUM($J507:$AB507)*(Eksplikatsioon!T508)/SUMPRODUCT($J507:$AB507,Eksplikatsioon!$O508:$AG508),"")),"")</f>
        <v/>
      </c>
      <c r="AI507" s="52" t="str">
        <f>IFERROR(IF($G507=Tabelid!$L$6,$E507*P507,IFERROR($E507*P507/SUM($J507:$AB507)*(Eksplikatsioon!U508)/SUMPRODUCT($J507:$AB507,Eksplikatsioon!$O508:$AG508),"")),"")</f>
        <v/>
      </c>
      <c r="AJ507" s="52" t="str">
        <f>IFERROR(IF($G507=Tabelid!$L$6,$E507*Q507,IFERROR($E507*Q507/SUM($J507:$AB507)*(Eksplikatsioon!V508)/SUMPRODUCT($J507:$AB507,Eksplikatsioon!$O508:$AG508),"")),"")</f>
        <v/>
      </c>
      <c r="AK507" s="52" t="str">
        <f>IFERROR(IF($G507=Tabelid!$L$6,$E507*R507,IFERROR($E507*R507/SUM($J507:$AB507)*(Eksplikatsioon!W508)/SUMPRODUCT($J507:$AB507,Eksplikatsioon!$O508:$AG508),"")),"")</f>
        <v/>
      </c>
      <c r="AL507" s="52" t="str">
        <f>IFERROR(IF($G507=Tabelid!$L$6,$E507*S507,IFERROR($E507*S507/SUM($J507:$AB507)*(Eksplikatsioon!X508)/SUMPRODUCT($J507:$AB507,Eksplikatsioon!$O508:$AG508),"")),"")</f>
        <v/>
      </c>
      <c r="AM507" s="52" t="str">
        <f>IFERROR(IF($G507=Tabelid!$L$6,$E507*T507,IFERROR($E507*T507/SUM($J507:$AB507)*(Eksplikatsioon!Y508)/SUMPRODUCT($J507:$AB507,Eksplikatsioon!$O508:$AG508),"")),"")</f>
        <v/>
      </c>
      <c r="AN507" s="52" t="str">
        <f>IFERROR(IF($G507=Tabelid!$L$6,$E507*U507,IFERROR($E507*U507/SUM($J507:$AB507)*(Eksplikatsioon!Z508)/SUMPRODUCT($J507:$AB507,Eksplikatsioon!$O508:$AG508),"")),"")</f>
        <v/>
      </c>
      <c r="AO507" s="52" t="str">
        <f>IFERROR(IF($G507=Tabelid!$L$6,$E507*V507,IFERROR($E507*V507/SUM($J507:$AB507)*(Eksplikatsioon!AA508)/SUMPRODUCT($J507:$AB507,Eksplikatsioon!$O508:$AG508),"")),"")</f>
        <v/>
      </c>
      <c r="AP507" s="52" t="str">
        <f>IFERROR(IF($G507=Tabelid!$L$6,$E507*W507,IFERROR($E507*W507/SUM($J507:$AB507)*(Eksplikatsioon!AB508)/SUMPRODUCT($J507:$AB507,Eksplikatsioon!$O508:$AG508),"")),"")</f>
        <v/>
      </c>
      <c r="AQ507" s="52" t="str">
        <f>IFERROR(IF($G507=Tabelid!$L$6,$E507*X507,IFERROR($E507*X507/SUM($J507:$AB507)*(Eksplikatsioon!AC508)/SUMPRODUCT($J507:$AB507,Eksplikatsioon!$O508:$AG508),"")),"")</f>
        <v/>
      </c>
      <c r="AR507" s="52" t="str">
        <f>IFERROR(IF($G507=Tabelid!$L$6,$E507*Y507,IFERROR($E507*Y507/SUM($J507:$AB507)*(Eksplikatsioon!AD508)/SUMPRODUCT($J507:$AB507,Eksplikatsioon!$O508:$AG508),"")),"")</f>
        <v/>
      </c>
      <c r="AS507" s="52" t="str">
        <f>IFERROR(IF($G507=Tabelid!$L$6,$E507*Z507,IFERROR($E507*Z507/SUM($J507:$AB507)*(Eksplikatsioon!AE508)/SUMPRODUCT($J507:$AB507,Eksplikatsioon!$O508:$AG508),"")),"")</f>
        <v/>
      </c>
      <c r="AT507" s="52" t="str">
        <f>IFERROR(IF($G507=Tabelid!$L$6,$E507*AA507,IFERROR($E507*AA507/SUM($J507:$AB507)*(Eksplikatsioon!AF508)/SUMPRODUCT($J507:$AB507,Eksplikatsioon!$O508:$AG508),"")),"")</f>
        <v/>
      </c>
      <c r="AU507" s="52" t="str">
        <f>IFERROR(IF($G507=Tabelid!$L$6,$E507*AB507,IFERROR($E507*AB507/SUM($J507:$AB507)*(Eksplikatsioon!AG508)/SUMPRODUCT($J507:$AB507,Eksplikatsioon!$O508:$AG508),"")),"")</f>
        <v/>
      </c>
    </row>
    <row r="508" spans="1:47" x14ac:dyDescent="0.25">
      <c r="A508" s="38" t="str">
        <f>IF(Eksplikatsioon!A509=0,"",Eksplikatsioon!A509)</f>
        <v/>
      </c>
      <c r="B508" s="38" t="str">
        <f>IF(Eksplikatsioon!B509=0,"",Eksplikatsioon!B509)</f>
        <v/>
      </c>
      <c r="C508" s="38" t="str">
        <f>IF(Eksplikatsioon!C509=0,"",Eksplikatsioon!C509)</f>
        <v/>
      </c>
      <c r="D508" s="38" t="str">
        <f>IF(Eksplikatsioon!D509=0,"",Eksplikatsioon!D509)</f>
        <v/>
      </c>
      <c r="E508" s="38" t="str">
        <f>IF(Eksplikatsioon!F509=0,"",Eksplikatsioon!F509)</f>
        <v/>
      </c>
      <c r="F508" s="38" t="str">
        <f>IF(Eksplikatsioon!H509=0,"",Eksplikatsioon!H509)</f>
        <v/>
      </c>
      <c r="G508" s="38" t="str">
        <f>IF(Eksplikatsioon!J509=0,"",Eksplikatsioon!J509)</f>
        <v/>
      </c>
      <c r="H508" s="38" t="str">
        <f>IF(Eksplikatsioon!K509=0,"",Eksplikatsioon!K509)</f>
        <v/>
      </c>
      <c r="I508" s="38" t="str">
        <f>IF(Eksplikatsioon!L509=0,"",Eksplikatsioon!L509)</f>
        <v/>
      </c>
      <c r="J508" s="52"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52"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52"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52"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52"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52"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52"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52"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52"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52"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52"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52"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52"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52"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52"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52"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52"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52"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52"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52" t="str">
        <f>IFERROR(IF($G508=Tabelid!$L$6,$E508*J508,IFERROR($E508*J508/SUM($J508:$AB508)*(Eksplikatsioon!O509)/SUMPRODUCT($J508:$AB508,Eksplikatsioon!$O509:$AG509),"")),"")</f>
        <v/>
      </c>
      <c r="AD508" s="52" t="str">
        <f>IFERROR(IF($G508=Tabelid!$L$6,$E508*K508,IFERROR($E508*K508/SUM($J508:$AB508)*(Eksplikatsioon!P509)/SUMPRODUCT($J508:$AB508,Eksplikatsioon!$O509:$AG509),"")),"")</f>
        <v/>
      </c>
      <c r="AE508" s="52" t="str">
        <f>IFERROR(IF($G508=Tabelid!$L$6,$E508*L508,IFERROR($E508*L508/SUM($J508:$AB508)*(Eksplikatsioon!Q509)/SUMPRODUCT($J508:$AB508,Eksplikatsioon!$O509:$AG509),"")),"")</f>
        <v/>
      </c>
      <c r="AF508" s="52" t="str">
        <f>IFERROR(IF($G508=Tabelid!$L$6,$E508*M508,IFERROR($E508*M508/SUM($J508:$AB508)*(Eksplikatsioon!R509)/SUMPRODUCT($J508:$AB508,Eksplikatsioon!$O509:$AG509),"")),"")</f>
        <v/>
      </c>
      <c r="AG508" s="52" t="str">
        <f>IFERROR(IF($G508=Tabelid!$L$6,$E508*N508,IFERROR($E508*N508/SUM($J508:$AB508)*(Eksplikatsioon!S509)/SUMPRODUCT($J508:$AB508,Eksplikatsioon!$O509:$AG509),"")),"")</f>
        <v/>
      </c>
      <c r="AH508" s="52" t="str">
        <f>IFERROR(IF($G508=Tabelid!$L$6,$E508*O508,IFERROR($E508*O508/SUM($J508:$AB508)*(Eksplikatsioon!T509)/SUMPRODUCT($J508:$AB508,Eksplikatsioon!$O509:$AG509),"")),"")</f>
        <v/>
      </c>
      <c r="AI508" s="52" t="str">
        <f>IFERROR(IF($G508=Tabelid!$L$6,$E508*P508,IFERROR($E508*P508/SUM($J508:$AB508)*(Eksplikatsioon!U509)/SUMPRODUCT($J508:$AB508,Eksplikatsioon!$O509:$AG509),"")),"")</f>
        <v/>
      </c>
      <c r="AJ508" s="52" t="str">
        <f>IFERROR(IF($G508=Tabelid!$L$6,$E508*Q508,IFERROR($E508*Q508/SUM($J508:$AB508)*(Eksplikatsioon!V509)/SUMPRODUCT($J508:$AB508,Eksplikatsioon!$O509:$AG509),"")),"")</f>
        <v/>
      </c>
      <c r="AK508" s="52" t="str">
        <f>IFERROR(IF($G508=Tabelid!$L$6,$E508*R508,IFERROR($E508*R508/SUM($J508:$AB508)*(Eksplikatsioon!W509)/SUMPRODUCT($J508:$AB508,Eksplikatsioon!$O509:$AG509),"")),"")</f>
        <v/>
      </c>
      <c r="AL508" s="52" t="str">
        <f>IFERROR(IF($G508=Tabelid!$L$6,$E508*S508,IFERROR($E508*S508/SUM($J508:$AB508)*(Eksplikatsioon!X509)/SUMPRODUCT($J508:$AB508,Eksplikatsioon!$O509:$AG509),"")),"")</f>
        <v/>
      </c>
      <c r="AM508" s="52" t="str">
        <f>IFERROR(IF($G508=Tabelid!$L$6,$E508*T508,IFERROR($E508*T508/SUM($J508:$AB508)*(Eksplikatsioon!Y509)/SUMPRODUCT($J508:$AB508,Eksplikatsioon!$O509:$AG509),"")),"")</f>
        <v/>
      </c>
      <c r="AN508" s="52" t="str">
        <f>IFERROR(IF($G508=Tabelid!$L$6,$E508*U508,IFERROR($E508*U508/SUM($J508:$AB508)*(Eksplikatsioon!Z509)/SUMPRODUCT($J508:$AB508,Eksplikatsioon!$O509:$AG509),"")),"")</f>
        <v/>
      </c>
      <c r="AO508" s="52" t="str">
        <f>IFERROR(IF($G508=Tabelid!$L$6,$E508*V508,IFERROR($E508*V508/SUM($J508:$AB508)*(Eksplikatsioon!AA509)/SUMPRODUCT($J508:$AB508,Eksplikatsioon!$O509:$AG509),"")),"")</f>
        <v/>
      </c>
      <c r="AP508" s="52" t="str">
        <f>IFERROR(IF($G508=Tabelid!$L$6,$E508*W508,IFERROR($E508*W508/SUM($J508:$AB508)*(Eksplikatsioon!AB509)/SUMPRODUCT($J508:$AB508,Eksplikatsioon!$O509:$AG509),"")),"")</f>
        <v/>
      </c>
      <c r="AQ508" s="52" t="str">
        <f>IFERROR(IF($G508=Tabelid!$L$6,$E508*X508,IFERROR($E508*X508/SUM($J508:$AB508)*(Eksplikatsioon!AC509)/SUMPRODUCT($J508:$AB508,Eksplikatsioon!$O509:$AG509),"")),"")</f>
        <v/>
      </c>
      <c r="AR508" s="52" t="str">
        <f>IFERROR(IF($G508=Tabelid!$L$6,$E508*Y508,IFERROR($E508*Y508/SUM($J508:$AB508)*(Eksplikatsioon!AD509)/SUMPRODUCT($J508:$AB508,Eksplikatsioon!$O509:$AG509),"")),"")</f>
        <v/>
      </c>
      <c r="AS508" s="52" t="str">
        <f>IFERROR(IF($G508=Tabelid!$L$6,$E508*Z508,IFERROR($E508*Z508/SUM($J508:$AB508)*(Eksplikatsioon!AE509)/SUMPRODUCT($J508:$AB508,Eksplikatsioon!$O509:$AG509),"")),"")</f>
        <v/>
      </c>
      <c r="AT508" s="52" t="str">
        <f>IFERROR(IF($G508=Tabelid!$L$6,$E508*AA508,IFERROR($E508*AA508/SUM($J508:$AB508)*(Eksplikatsioon!AF509)/SUMPRODUCT($J508:$AB508,Eksplikatsioon!$O509:$AG509),"")),"")</f>
        <v/>
      </c>
      <c r="AU508" s="52" t="str">
        <f>IFERROR(IF($G508=Tabelid!$L$6,$E508*AB508,IFERROR($E508*AB508/SUM($J508:$AB508)*(Eksplikatsioon!AG509)/SUMPRODUCT($J508:$AB508,Eksplikatsioon!$O509:$AG509),"")),"")</f>
        <v/>
      </c>
    </row>
    <row r="509" spans="1:47" x14ac:dyDescent="0.25">
      <c r="A509" s="38" t="str">
        <f>IF(Eksplikatsioon!A510=0,"",Eksplikatsioon!A510)</f>
        <v/>
      </c>
      <c r="B509" s="38" t="str">
        <f>IF(Eksplikatsioon!B510=0,"",Eksplikatsioon!B510)</f>
        <v/>
      </c>
      <c r="C509" s="38" t="str">
        <f>IF(Eksplikatsioon!C510=0,"",Eksplikatsioon!C510)</f>
        <v/>
      </c>
      <c r="D509" s="38" t="str">
        <f>IF(Eksplikatsioon!D510=0,"",Eksplikatsioon!D510)</f>
        <v/>
      </c>
      <c r="E509" s="38" t="str">
        <f>IF(Eksplikatsioon!F510=0,"",Eksplikatsioon!F510)</f>
        <v/>
      </c>
      <c r="F509" s="38" t="str">
        <f>IF(Eksplikatsioon!H510=0,"",Eksplikatsioon!H510)</f>
        <v/>
      </c>
      <c r="G509" s="38" t="str">
        <f>IF(Eksplikatsioon!J510=0,"",Eksplikatsioon!J510)</f>
        <v/>
      </c>
      <c r="H509" s="38" t="str">
        <f>IF(Eksplikatsioon!K510=0,"",Eksplikatsioon!K510)</f>
        <v/>
      </c>
      <c r="I509" s="38" t="str">
        <f>IF(Eksplikatsioon!L510=0,"",Eksplikatsioon!L510)</f>
        <v/>
      </c>
      <c r="J509" s="52"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52"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52"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52"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52"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52"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52"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52"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52"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52"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52"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52"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52"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52"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52"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52"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52"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52"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52"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52" t="str">
        <f>IFERROR(IF($G509=Tabelid!$L$6,$E509*J509,IFERROR($E509*J509/SUM($J509:$AB509)*(Eksplikatsioon!O510)/SUMPRODUCT($J509:$AB509,Eksplikatsioon!$O510:$AG510),"")),"")</f>
        <v/>
      </c>
      <c r="AD509" s="52" t="str">
        <f>IFERROR(IF($G509=Tabelid!$L$6,$E509*K509,IFERROR($E509*K509/SUM($J509:$AB509)*(Eksplikatsioon!P510)/SUMPRODUCT($J509:$AB509,Eksplikatsioon!$O510:$AG510),"")),"")</f>
        <v/>
      </c>
      <c r="AE509" s="52" t="str">
        <f>IFERROR(IF($G509=Tabelid!$L$6,$E509*L509,IFERROR($E509*L509/SUM($J509:$AB509)*(Eksplikatsioon!Q510)/SUMPRODUCT($J509:$AB509,Eksplikatsioon!$O510:$AG510),"")),"")</f>
        <v/>
      </c>
      <c r="AF509" s="52" t="str">
        <f>IFERROR(IF($G509=Tabelid!$L$6,$E509*M509,IFERROR($E509*M509/SUM($J509:$AB509)*(Eksplikatsioon!R510)/SUMPRODUCT($J509:$AB509,Eksplikatsioon!$O510:$AG510),"")),"")</f>
        <v/>
      </c>
      <c r="AG509" s="52" t="str">
        <f>IFERROR(IF($G509=Tabelid!$L$6,$E509*N509,IFERROR($E509*N509/SUM($J509:$AB509)*(Eksplikatsioon!S510)/SUMPRODUCT($J509:$AB509,Eksplikatsioon!$O510:$AG510),"")),"")</f>
        <v/>
      </c>
      <c r="AH509" s="52" t="str">
        <f>IFERROR(IF($G509=Tabelid!$L$6,$E509*O509,IFERROR($E509*O509/SUM($J509:$AB509)*(Eksplikatsioon!T510)/SUMPRODUCT($J509:$AB509,Eksplikatsioon!$O510:$AG510),"")),"")</f>
        <v/>
      </c>
      <c r="AI509" s="52" t="str">
        <f>IFERROR(IF($G509=Tabelid!$L$6,$E509*P509,IFERROR($E509*P509/SUM($J509:$AB509)*(Eksplikatsioon!U510)/SUMPRODUCT($J509:$AB509,Eksplikatsioon!$O510:$AG510),"")),"")</f>
        <v/>
      </c>
      <c r="AJ509" s="52" t="str">
        <f>IFERROR(IF($G509=Tabelid!$L$6,$E509*Q509,IFERROR($E509*Q509/SUM($J509:$AB509)*(Eksplikatsioon!V510)/SUMPRODUCT($J509:$AB509,Eksplikatsioon!$O510:$AG510),"")),"")</f>
        <v/>
      </c>
      <c r="AK509" s="52" t="str">
        <f>IFERROR(IF($G509=Tabelid!$L$6,$E509*R509,IFERROR($E509*R509/SUM($J509:$AB509)*(Eksplikatsioon!W510)/SUMPRODUCT($J509:$AB509,Eksplikatsioon!$O510:$AG510),"")),"")</f>
        <v/>
      </c>
      <c r="AL509" s="52" t="str">
        <f>IFERROR(IF($G509=Tabelid!$L$6,$E509*S509,IFERROR($E509*S509/SUM($J509:$AB509)*(Eksplikatsioon!X510)/SUMPRODUCT($J509:$AB509,Eksplikatsioon!$O510:$AG510),"")),"")</f>
        <v/>
      </c>
      <c r="AM509" s="52" t="str">
        <f>IFERROR(IF($G509=Tabelid!$L$6,$E509*T509,IFERROR($E509*T509/SUM($J509:$AB509)*(Eksplikatsioon!Y510)/SUMPRODUCT($J509:$AB509,Eksplikatsioon!$O510:$AG510),"")),"")</f>
        <v/>
      </c>
      <c r="AN509" s="52" t="str">
        <f>IFERROR(IF($G509=Tabelid!$L$6,$E509*U509,IFERROR($E509*U509/SUM($J509:$AB509)*(Eksplikatsioon!Z510)/SUMPRODUCT($J509:$AB509,Eksplikatsioon!$O510:$AG510),"")),"")</f>
        <v/>
      </c>
      <c r="AO509" s="52" t="str">
        <f>IFERROR(IF($G509=Tabelid!$L$6,$E509*V509,IFERROR($E509*V509/SUM($J509:$AB509)*(Eksplikatsioon!AA510)/SUMPRODUCT($J509:$AB509,Eksplikatsioon!$O510:$AG510),"")),"")</f>
        <v/>
      </c>
      <c r="AP509" s="52" t="str">
        <f>IFERROR(IF($G509=Tabelid!$L$6,$E509*W509,IFERROR($E509*W509/SUM($J509:$AB509)*(Eksplikatsioon!AB510)/SUMPRODUCT($J509:$AB509,Eksplikatsioon!$O510:$AG510),"")),"")</f>
        <v/>
      </c>
      <c r="AQ509" s="52" t="str">
        <f>IFERROR(IF($G509=Tabelid!$L$6,$E509*X509,IFERROR($E509*X509/SUM($J509:$AB509)*(Eksplikatsioon!AC510)/SUMPRODUCT($J509:$AB509,Eksplikatsioon!$O510:$AG510),"")),"")</f>
        <v/>
      </c>
      <c r="AR509" s="52" t="str">
        <f>IFERROR(IF($G509=Tabelid!$L$6,$E509*Y509,IFERROR($E509*Y509/SUM($J509:$AB509)*(Eksplikatsioon!AD510)/SUMPRODUCT($J509:$AB509,Eksplikatsioon!$O510:$AG510),"")),"")</f>
        <v/>
      </c>
      <c r="AS509" s="52" t="str">
        <f>IFERROR(IF($G509=Tabelid!$L$6,$E509*Z509,IFERROR($E509*Z509/SUM($J509:$AB509)*(Eksplikatsioon!AE510)/SUMPRODUCT($J509:$AB509,Eksplikatsioon!$O510:$AG510),"")),"")</f>
        <v/>
      </c>
      <c r="AT509" s="52" t="str">
        <f>IFERROR(IF($G509=Tabelid!$L$6,$E509*AA509,IFERROR($E509*AA509/SUM($J509:$AB509)*(Eksplikatsioon!AF510)/SUMPRODUCT($J509:$AB509,Eksplikatsioon!$O510:$AG510),"")),"")</f>
        <v/>
      </c>
      <c r="AU509" s="52" t="str">
        <f>IFERROR(IF($G509=Tabelid!$L$6,$E509*AB509,IFERROR($E509*AB509/SUM($J509:$AB509)*(Eksplikatsioon!AG510)/SUMPRODUCT($J509:$AB509,Eksplikatsioon!$O510:$AG510),"")),"")</f>
        <v/>
      </c>
    </row>
    <row r="510" spans="1:47" x14ac:dyDescent="0.25">
      <c r="A510" s="38" t="str">
        <f>IF(Eksplikatsioon!A511=0,"",Eksplikatsioon!A511)</f>
        <v/>
      </c>
      <c r="B510" s="38" t="str">
        <f>IF(Eksplikatsioon!B511=0,"",Eksplikatsioon!B511)</f>
        <v/>
      </c>
      <c r="C510" s="38" t="str">
        <f>IF(Eksplikatsioon!C511=0,"",Eksplikatsioon!C511)</f>
        <v/>
      </c>
      <c r="D510" s="38" t="str">
        <f>IF(Eksplikatsioon!D511=0,"",Eksplikatsioon!D511)</f>
        <v/>
      </c>
      <c r="E510" s="38" t="str">
        <f>IF(Eksplikatsioon!F511=0,"",Eksplikatsioon!F511)</f>
        <v/>
      </c>
      <c r="F510" s="38" t="str">
        <f>IF(Eksplikatsioon!H511=0,"",Eksplikatsioon!H511)</f>
        <v/>
      </c>
      <c r="G510" s="38" t="str">
        <f>IF(Eksplikatsioon!J511=0,"",Eksplikatsioon!J511)</f>
        <v/>
      </c>
      <c r="H510" s="38" t="str">
        <f>IF(Eksplikatsioon!K511=0,"",Eksplikatsioon!K511)</f>
        <v/>
      </c>
      <c r="I510" s="38" t="str">
        <f>IF(Eksplikatsioon!L511=0,"",Eksplikatsioon!L511)</f>
        <v/>
      </c>
      <c r="J510" s="52"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52"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52"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52"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52"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52"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52"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52"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52"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52"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52"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52"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52"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52"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52"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52"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52"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52"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52"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52" t="str">
        <f>IFERROR(IF($G510=Tabelid!$L$6,$E510*J510,IFERROR($E510*J510/SUM($J510:$AB510)*(Eksplikatsioon!O511)/SUMPRODUCT($J510:$AB510,Eksplikatsioon!$O511:$AG511),"")),"")</f>
        <v/>
      </c>
      <c r="AD510" s="52" t="str">
        <f>IFERROR(IF($G510=Tabelid!$L$6,$E510*K510,IFERROR($E510*K510/SUM($J510:$AB510)*(Eksplikatsioon!P511)/SUMPRODUCT($J510:$AB510,Eksplikatsioon!$O511:$AG511),"")),"")</f>
        <v/>
      </c>
      <c r="AE510" s="52" t="str">
        <f>IFERROR(IF($G510=Tabelid!$L$6,$E510*L510,IFERROR($E510*L510/SUM($J510:$AB510)*(Eksplikatsioon!Q511)/SUMPRODUCT($J510:$AB510,Eksplikatsioon!$O511:$AG511),"")),"")</f>
        <v/>
      </c>
      <c r="AF510" s="52" t="str">
        <f>IFERROR(IF($G510=Tabelid!$L$6,$E510*M510,IFERROR($E510*M510/SUM($J510:$AB510)*(Eksplikatsioon!R511)/SUMPRODUCT($J510:$AB510,Eksplikatsioon!$O511:$AG511),"")),"")</f>
        <v/>
      </c>
      <c r="AG510" s="52" t="str">
        <f>IFERROR(IF($G510=Tabelid!$L$6,$E510*N510,IFERROR($E510*N510/SUM($J510:$AB510)*(Eksplikatsioon!S511)/SUMPRODUCT($J510:$AB510,Eksplikatsioon!$O511:$AG511),"")),"")</f>
        <v/>
      </c>
      <c r="AH510" s="52" t="str">
        <f>IFERROR(IF($G510=Tabelid!$L$6,$E510*O510,IFERROR($E510*O510/SUM($J510:$AB510)*(Eksplikatsioon!T511)/SUMPRODUCT($J510:$AB510,Eksplikatsioon!$O511:$AG511),"")),"")</f>
        <v/>
      </c>
      <c r="AI510" s="52" t="str">
        <f>IFERROR(IF($G510=Tabelid!$L$6,$E510*P510,IFERROR($E510*P510/SUM($J510:$AB510)*(Eksplikatsioon!U511)/SUMPRODUCT($J510:$AB510,Eksplikatsioon!$O511:$AG511),"")),"")</f>
        <v/>
      </c>
      <c r="AJ510" s="52" t="str">
        <f>IFERROR(IF($G510=Tabelid!$L$6,$E510*Q510,IFERROR($E510*Q510/SUM($J510:$AB510)*(Eksplikatsioon!V511)/SUMPRODUCT($J510:$AB510,Eksplikatsioon!$O511:$AG511),"")),"")</f>
        <v/>
      </c>
      <c r="AK510" s="52" t="str">
        <f>IFERROR(IF($G510=Tabelid!$L$6,$E510*R510,IFERROR($E510*R510/SUM($J510:$AB510)*(Eksplikatsioon!W511)/SUMPRODUCT($J510:$AB510,Eksplikatsioon!$O511:$AG511),"")),"")</f>
        <v/>
      </c>
      <c r="AL510" s="52" t="str">
        <f>IFERROR(IF($G510=Tabelid!$L$6,$E510*S510,IFERROR($E510*S510/SUM($J510:$AB510)*(Eksplikatsioon!X511)/SUMPRODUCT($J510:$AB510,Eksplikatsioon!$O511:$AG511),"")),"")</f>
        <v/>
      </c>
      <c r="AM510" s="52" t="str">
        <f>IFERROR(IF($G510=Tabelid!$L$6,$E510*T510,IFERROR($E510*T510/SUM($J510:$AB510)*(Eksplikatsioon!Y511)/SUMPRODUCT($J510:$AB510,Eksplikatsioon!$O511:$AG511),"")),"")</f>
        <v/>
      </c>
      <c r="AN510" s="52" t="str">
        <f>IFERROR(IF($G510=Tabelid!$L$6,$E510*U510,IFERROR($E510*U510/SUM($J510:$AB510)*(Eksplikatsioon!Z511)/SUMPRODUCT($J510:$AB510,Eksplikatsioon!$O511:$AG511),"")),"")</f>
        <v/>
      </c>
      <c r="AO510" s="52" t="str">
        <f>IFERROR(IF($G510=Tabelid!$L$6,$E510*V510,IFERROR($E510*V510/SUM($J510:$AB510)*(Eksplikatsioon!AA511)/SUMPRODUCT($J510:$AB510,Eksplikatsioon!$O511:$AG511),"")),"")</f>
        <v/>
      </c>
      <c r="AP510" s="52" t="str">
        <f>IFERROR(IF($G510=Tabelid!$L$6,$E510*W510,IFERROR($E510*W510/SUM($J510:$AB510)*(Eksplikatsioon!AB511)/SUMPRODUCT($J510:$AB510,Eksplikatsioon!$O511:$AG511),"")),"")</f>
        <v/>
      </c>
      <c r="AQ510" s="52" t="str">
        <f>IFERROR(IF($G510=Tabelid!$L$6,$E510*X510,IFERROR($E510*X510/SUM($J510:$AB510)*(Eksplikatsioon!AC511)/SUMPRODUCT($J510:$AB510,Eksplikatsioon!$O511:$AG511),"")),"")</f>
        <v/>
      </c>
      <c r="AR510" s="52" t="str">
        <f>IFERROR(IF($G510=Tabelid!$L$6,$E510*Y510,IFERROR($E510*Y510/SUM($J510:$AB510)*(Eksplikatsioon!AD511)/SUMPRODUCT($J510:$AB510,Eksplikatsioon!$O511:$AG511),"")),"")</f>
        <v/>
      </c>
      <c r="AS510" s="52" t="str">
        <f>IFERROR(IF($G510=Tabelid!$L$6,$E510*Z510,IFERROR($E510*Z510/SUM($J510:$AB510)*(Eksplikatsioon!AE511)/SUMPRODUCT($J510:$AB510,Eksplikatsioon!$O511:$AG511),"")),"")</f>
        <v/>
      </c>
      <c r="AT510" s="52" t="str">
        <f>IFERROR(IF($G510=Tabelid!$L$6,$E510*AA510,IFERROR($E510*AA510/SUM($J510:$AB510)*(Eksplikatsioon!AF511)/SUMPRODUCT($J510:$AB510,Eksplikatsioon!$O511:$AG511),"")),"")</f>
        <v/>
      </c>
      <c r="AU510" s="52" t="str">
        <f>IFERROR(IF($G510=Tabelid!$L$6,$E510*AB510,IFERROR($E510*AB510/SUM($J510:$AB510)*(Eksplikatsioon!AG511)/SUMPRODUCT($J510:$AB510,Eksplikatsioon!$O511:$AG511),"")),"")</f>
        <v/>
      </c>
    </row>
    <row r="511" spans="1:47" x14ac:dyDescent="0.25">
      <c r="A511" s="38" t="str">
        <f>IF(Eksplikatsioon!A512=0,"",Eksplikatsioon!A512)</f>
        <v/>
      </c>
      <c r="B511" s="38" t="str">
        <f>IF(Eksplikatsioon!B512=0,"",Eksplikatsioon!B512)</f>
        <v/>
      </c>
      <c r="C511" s="38" t="str">
        <f>IF(Eksplikatsioon!C512=0,"",Eksplikatsioon!C512)</f>
        <v/>
      </c>
      <c r="D511" s="38" t="str">
        <f>IF(Eksplikatsioon!D512=0,"",Eksplikatsioon!D512)</f>
        <v/>
      </c>
      <c r="E511" s="38" t="str">
        <f>IF(Eksplikatsioon!F512=0,"",Eksplikatsioon!F512)</f>
        <v/>
      </c>
      <c r="F511" s="38" t="str">
        <f>IF(Eksplikatsioon!H512=0,"",Eksplikatsioon!H512)</f>
        <v/>
      </c>
      <c r="G511" s="38" t="str">
        <f>IF(Eksplikatsioon!J512=0,"",Eksplikatsioon!J512)</f>
        <v/>
      </c>
      <c r="H511" s="38" t="str">
        <f>IF(Eksplikatsioon!K512=0,"",Eksplikatsioon!K512)</f>
        <v/>
      </c>
      <c r="I511" s="38" t="str">
        <f>IF(Eksplikatsioon!L512=0,"",Eksplikatsioon!L512)</f>
        <v/>
      </c>
      <c r="J511" s="52"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52"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52"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52"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52"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52"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52"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52"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52"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52"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52"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52"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52"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52"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52"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52"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52"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52"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52"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52" t="str">
        <f>IFERROR(IF($G511=Tabelid!$L$6,$E511*J511,IFERROR($E511*J511/SUM($J511:$AB511)*(Eksplikatsioon!O512)/SUMPRODUCT($J511:$AB511,Eksplikatsioon!$O512:$AG512),"")),"")</f>
        <v/>
      </c>
      <c r="AD511" s="52" t="str">
        <f>IFERROR(IF($G511=Tabelid!$L$6,$E511*K511,IFERROR($E511*K511/SUM($J511:$AB511)*(Eksplikatsioon!P512)/SUMPRODUCT($J511:$AB511,Eksplikatsioon!$O512:$AG512),"")),"")</f>
        <v/>
      </c>
      <c r="AE511" s="52" t="str">
        <f>IFERROR(IF($G511=Tabelid!$L$6,$E511*L511,IFERROR($E511*L511/SUM($J511:$AB511)*(Eksplikatsioon!Q512)/SUMPRODUCT($J511:$AB511,Eksplikatsioon!$O512:$AG512),"")),"")</f>
        <v/>
      </c>
      <c r="AF511" s="52" t="str">
        <f>IFERROR(IF($G511=Tabelid!$L$6,$E511*M511,IFERROR($E511*M511/SUM($J511:$AB511)*(Eksplikatsioon!R512)/SUMPRODUCT($J511:$AB511,Eksplikatsioon!$O512:$AG512),"")),"")</f>
        <v/>
      </c>
      <c r="AG511" s="52" t="str">
        <f>IFERROR(IF($G511=Tabelid!$L$6,$E511*N511,IFERROR($E511*N511/SUM($J511:$AB511)*(Eksplikatsioon!S512)/SUMPRODUCT($J511:$AB511,Eksplikatsioon!$O512:$AG512),"")),"")</f>
        <v/>
      </c>
      <c r="AH511" s="52" t="str">
        <f>IFERROR(IF($G511=Tabelid!$L$6,$E511*O511,IFERROR($E511*O511/SUM($J511:$AB511)*(Eksplikatsioon!T512)/SUMPRODUCT($J511:$AB511,Eksplikatsioon!$O512:$AG512),"")),"")</f>
        <v/>
      </c>
      <c r="AI511" s="52" t="str">
        <f>IFERROR(IF($G511=Tabelid!$L$6,$E511*P511,IFERROR($E511*P511/SUM($J511:$AB511)*(Eksplikatsioon!U512)/SUMPRODUCT($J511:$AB511,Eksplikatsioon!$O512:$AG512),"")),"")</f>
        <v/>
      </c>
      <c r="AJ511" s="52" t="str">
        <f>IFERROR(IF($G511=Tabelid!$L$6,$E511*Q511,IFERROR($E511*Q511/SUM($J511:$AB511)*(Eksplikatsioon!V512)/SUMPRODUCT($J511:$AB511,Eksplikatsioon!$O512:$AG512),"")),"")</f>
        <v/>
      </c>
      <c r="AK511" s="52" t="str">
        <f>IFERROR(IF($G511=Tabelid!$L$6,$E511*R511,IFERROR($E511*R511/SUM($J511:$AB511)*(Eksplikatsioon!W512)/SUMPRODUCT($J511:$AB511,Eksplikatsioon!$O512:$AG512),"")),"")</f>
        <v/>
      </c>
      <c r="AL511" s="52" t="str">
        <f>IFERROR(IF($G511=Tabelid!$L$6,$E511*S511,IFERROR($E511*S511/SUM($J511:$AB511)*(Eksplikatsioon!X512)/SUMPRODUCT($J511:$AB511,Eksplikatsioon!$O512:$AG512),"")),"")</f>
        <v/>
      </c>
      <c r="AM511" s="52" t="str">
        <f>IFERROR(IF($G511=Tabelid!$L$6,$E511*T511,IFERROR($E511*T511/SUM($J511:$AB511)*(Eksplikatsioon!Y512)/SUMPRODUCT($J511:$AB511,Eksplikatsioon!$O512:$AG512),"")),"")</f>
        <v/>
      </c>
      <c r="AN511" s="52" t="str">
        <f>IFERROR(IF($G511=Tabelid!$L$6,$E511*U511,IFERROR($E511*U511/SUM($J511:$AB511)*(Eksplikatsioon!Z512)/SUMPRODUCT($J511:$AB511,Eksplikatsioon!$O512:$AG512),"")),"")</f>
        <v/>
      </c>
      <c r="AO511" s="52" t="str">
        <f>IFERROR(IF($G511=Tabelid!$L$6,$E511*V511,IFERROR($E511*V511/SUM($J511:$AB511)*(Eksplikatsioon!AA512)/SUMPRODUCT($J511:$AB511,Eksplikatsioon!$O512:$AG512),"")),"")</f>
        <v/>
      </c>
      <c r="AP511" s="52" t="str">
        <f>IFERROR(IF($G511=Tabelid!$L$6,$E511*W511,IFERROR($E511*W511/SUM($J511:$AB511)*(Eksplikatsioon!AB512)/SUMPRODUCT($J511:$AB511,Eksplikatsioon!$O512:$AG512),"")),"")</f>
        <v/>
      </c>
      <c r="AQ511" s="52" t="str">
        <f>IFERROR(IF($G511=Tabelid!$L$6,$E511*X511,IFERROR($E511*X511/SUM($J511:$AB511)*(Eksplikatsioon!AC512)/SUMPRODUCT($J511:$AB511,Eksplikatsioon!$O512:$AG512),"")),"")</f>
        <v/>
      </c>
      <c r="AR511" s="52" t="str">
        <f>IFERROR(IF($G511=Tabelid!$L$6,$E511*Y511,IFERROR($E511*Y511/SUM($J511:$AB511)*(Eksplikatsioon!AD512)/SUMPRODUCT($J511:$AB511,Eksplikatsioon!$O512:$AG512),"")),"")</f>
        <v/>
      </c>
      <c r="AS511" s="52" t="str">
        <f>IFERROR(IF($G511=Tabelid!$L$6,$E511*Z511,IFERROR($E511*Z511/SUM($J511:$AB511)*(Eksplikatsioon!AE512)/SUMPRODUCT($J511:$AB511,Eksplikatsioon!$O512:$AG512),"")),"")</f>
        <v/>
      </c>
      <c r="AT511" s="52" t="str">
        <f>IFERROR(IF($G511=Tabelid!$L$6,$E511*AA511,IFERROR($E511*AA511/SUM($J511:$AB511)*(Eksplikatsioon!AF512)/SUMPRODUCT($J511:$AB511,Eksplikatsioon!$O512:$AG512),"")),"")</f>
        <v/>
      </c>
      <c r="AU511" s="52" t="str">
        <f>IFERROR(IF($G511=Tabelid!$L$6,$E511*AB511,IFERROR($E511*AB511/SUM($J511:$AB511)*(Eksplikatsioon!AG512)/SUMPRODUCT($J511:$AB511,Eksplikatsioon!$O512:$AG512),"")),"")</f>
        <v/>
      </c>
    </row>
    <row r="512" spans="1:47" x14ac:dyDescent="0.25">
      <c r="A512" s="38" t="str">
        <f>IF(Eksplikatsioon!A513=0,"",Eksplikatsioon!A513)</f>
        <v/>
      </c>
      <c r="B512" s="38" t="str">
        <f>IF(Eksplikatsioon!B513=0,"",Eksplikatsioon!B513)</f>
        <v/>
      </c>
      <c r="C512" s="38" t="str">
        <f>IF(Eksplikatsioon!C513=0,"",Eksplikatsioon!C513)</f>
        <v/>
      </c>
      <c r="D512" s="38" t="str">
        <f>IF(Eksplikatsioon!D513=0,"",Eksplikatsioon!D513)</f>
        <v/>
      </c>
      <c r="E512" s="38" t="str">
        <f>IF(Eksplikatsioon!F513=0,"",Eksplikatsioon!F513)</f>
        <v/>
      </c>
      <c r="F512" s="38" t="str">
        <f>IF(Eksplikatsioon!H513=0,"",Eksplikatsioon!H513)</f>
        <v/>
      </c>
      <c r="G512" s="38" t="str">
        <f>IF(Eksplikatsioon!J513=0,"",Eksplikatsioon!J513)</f>
        <v/>
      </c>
      <c r="H512" s="38" t="str">
        <f>IF(Eksplikatsioon!K513=0,"",Eksplikatsioon!K513)</f>
        <v/>
      </c>
      <c r="I512" s="38" t="str">
        <f>IF(Eksplikatsioon!L513=0,"",Eksplikatsioon!L513)</f>
        <v/>
      </c>
      <c r="J512" s="52"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52"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52"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52"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52"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52"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52"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52"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52"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52"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52"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52"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52"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52"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52"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52"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52"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52"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52"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52" t="str">
        <f>IFERROR(IF($G512=Tabelid!$L$6,$E512*J512,IFERROR($E512*J512/SUM($J512:$AB512)*(Eksplikatsioon!O513)/SUMPRODUCT($J512:$AB512,Eksplikatsioon!$O513:$AG513),"")),"")</f>
        <v/>
      </c>
      <c r="AD512" s="52" t="str">
        <f>IFERROR(IF($G512=Tabelid!$L$6,$E512*K512,IFERROR($E512*K512/SUM($J512:$AB512)*(Eksplikatsioon!P513)/SUMPRODUCT($J512:$AB512,Eksplikatsioon!$O513:$AG513),"")),"")</f>
        <v/>
      </c>
      <c r="AE512" s="52" t="str">
        <f>IFERROR(IF($G512=Tabelid!$L$6,$E512*L512,IFERROR($E512*L512/SUM($J512:$AB512)*(Eksplikatsioon!Q513)/SUMPRODUCT($J512:$AB512,Eksplikatsioon!$O513:$AG513),"")),"")</f>
        <v/>
      </c>
      <c r="AF512" s="52" t="str">
        <f>IFERROR(IF($G512=Tabelid!$L$6,$E512*M512,IFERROR($E512*M512/SUM($J512:$AB512)*(Eksplikatsioon!R513)/SUMPRODUCT($J512:$AB512,Eksplikatsioon!$O513:$AG513),"")),"")</f>
        <v/>
      </c>
      <c r="AG512" s="52" t="str">
        <f>IFERROR(IF($G512=Tabelid!$L$6,$E512*N512,IFERROR($E512*N512/SUM($J512:$AB512)*(Eksplikatsioon!S513)/SUMPRODUCT($J512:$AB512,Eksplikatsioon!$O513:$AG513),"")),"")</f>
        <v/>
      </c>
      <c r="AH512" s="52" t="str">
        <f>IFERROR(IF($G512=Tabelid!$L$6,$E512*O512,IFERROR($E512*O512/SUM($J512:$AB512)*(Eksplikatsioon!T513)/SUMPRODUCT($J512:$AB512,Eksplikatsioon!$O513:$AG513),"")),"")</f>
        <v/>
      </c>
      <c r="AI512" s="52" t="str">
        <f>IFERROR(IF($G512=Tabelid!$L$6,$E512*P512,IFERROR($E512*P512/SUM($J512:$AB512)*(Eksplikatsioon!U513)/SUMPRODUCT($J512:$AB512,Eksplikatsioon!$O513:$AG513),"")),"")</f>
        <v/>
      </c>
      <c r="AJ512" s="52" t="str">
        <f>IFERROR(IF($G512=Tabelid!$L$6,$E512*Q512,IFERROR($E512*Q512/SUM($J512:$AB512)*(Eksplikatsioon!V513)/SUMPRODUCT($J512:$AB512,Eksplikatsioon!$O513:$AG513),"")),"")</f>
        <v/>
      </c>
      <c r="AK512" s="52" t="str">
        <f>IFERROR(IF($G512=Tabelid!$L$6,$E512*R512,IFERROR($E512*R512/SUM($J512:$AB512)*(Eksplikatsioon!W513)/SUMPRODUCT($J512:$AB512,Eksplikatsioon!$O513:$AG513),"")),"")</f>
        <v/>
      </c>
      <c r="AL512" s="52" t="str">
        <f>IFERROR(IF($G512=Tabelid!$L$6,$E512*S512,IFERROR($E512*S512/SUM($J512:$AB512)*(Eksplikatsioon!X513)/SUMPRODUCT($J512:$AB512,Eksplikatsioon!$O513:$AG513),"")),"")</f>
        <v/>
      </c>
      <c r="AM512" s="52" t="str">
        <f>IFERROR(IF($G512=Tabelid!$L$6,$E512*T512,IFERROR($E512*T512/SUM($J512:$AB512)*(Eksplikatsioon!Y513)/SUMPRODUCT($J512:$AB512,Eksplikatsioon!$O513:$AG513),"")),"")</f>
        <v/>
      </c>
      <c r="AN512" s="52" t="str">
        <f>IFERROR(IF($G512=Tabelid!$L$6,$E512*U512,IFERROR($E512*U512/SUM($J512:$AB512)*(Eksplikatsioon!Z513)/SUMPRODUCT($J512:$AB512,Eksplikatsioon!$O513:$AG513),"")),"")</f>
        <v/>
      </c>
      <c r="AO512" s="52" t="str">
        <f>IFERROR(IF($G512=Tabelid!$L$6,$E512*V512,IFERROR($E512*V512/SUM($J512:$AB512)*(Eksplikatsioon!AA513)/SUMPRODUCT($J512:$AB512,Eksplikatsioon!$O513:$AG513),"")),"")</f>
        <v/>
      </c>
      <c r="AP512" s="52" t="str">
        <f>IFERROR(IF($G512=Tabelid!$L$6,$E512*W512,IFERROR($E512*W512/SUM($J512:$AB512)*(Eksplikatsioon!AB513)/SUMPRODUCT($J512:$AB512,Eksplikatsioon!$O513:$AG513),"")),"")</f>
        <v/>
      </c>
      <c r="AQ512" s="52" t="str">
        <f>IFERROR(IF($G512=Tabelid!$L$6,$E512*X512,IFERROR($E512*X512/SUM($J512:$AB512)*(Eksplikatsioon!AC513)/SUMPRODUCT($J512:$AB512,Eksplikatsioon!$O513:$AG513),"")),"")</f>
        <v/>
      </c>
      <c r="AR512" s="52" t="str">
        <f>IFERROR(IF($G512=Tabelid!$L$6,$E512*Y512,IFERROR($E512*Y512/SUM($J512:$AB512)*(Eksplikatsioon!AD513)/SUMPRODUCT($J512:$AB512,Eksplikatsioon!$O513:$AG513),"")),"")</f>
        <v/>
      </c>
      <c r="AS512" s="52" t="str">
        <f>IFERROR(IF($G512=Tabelid!$L$6,$E512*Z512,IFERROR($E512*Z512/SUM($J512:$AB512)*(Eksplikatsioon!AE513)/SUMPRODUCT($J512:$AB512,Eksplikatsioon!$O513:$AG513),"")),"")</f>
        <v/>
      </c>
      <c r="AT512" s="52" t="str">
        <f>IFERROR(IF($G512=Tabelid!$L$6,$E512*AA512,IFERROR($E512*AA512/SUM($J512:$AB512)*(Eksplikatsioon!AF513)/SUMPRODUCT($J512:$AB512,Eksplikatsioon!$O513:$AG513),"")),"")</f>
        <v/>
      </c>
      <c r="AU512" s="52" t="str">
        <f>IFERROR(IF($G512=Tabelid!$L$6,$E512*AB512,IFERROR($E512*AB512/SUM($J512:$AB512)*(Eksplikatsioon!AG513)/SUMPRODUCT($J512:$AB512,Eksplikatsioon!$O513:$AG513),"")),"")</f>
        <v/>
      </c>
    </row>
    <row r="513" spans="1:47" x14ac:dyDescent="0.25">
      <c r="A513" s="38" t="str">
        <f>IF(Eksplikatsioon!A514=0,"",Eksplikatsioon!A514)</f>
        <v/>
      </c>
      <c r="B513" s="38" t="str">
        <f>IF(Eksplikatsioon!B514=0,"",Eksplikatsioon!B514)</f>
        <v/>
      </c>
      <c r="C513" s="38" t="str">
        <f>IF(Eksplikatsioon!C514=0,"",Eksplikatsioon!C514)</f>
        <v/>
      </c>
      <c r="D513" s="38" t="str">
        <f>IF(Eksplikatsioon!D514=0,"",Eksplikatsioon!D514)</f>
        <v/>
      </c>
      <c r="E513" s="38" t="str">
        <f>IF(Eksplikatsioon!F514=0,"",Eksplikatsioon!F514)</f>
        <v/>
      </c>
      <c r="F513" s="38" t="str">
        <f>IF(Eksplikatsioon!H514=0,"",Eksplikatsioon!H514)</f>
        <v/>
      </c>
      <c r="G513" s="38" t="str">
        <f>IF(Eksplikatsioon!J514=0,"",Eksplikatsioon!J514)</f>
        <v/>
      </c>
      <c r="H513" s="38" t="str">
        <f>IF(Eksplikatsioon!K514=0,"",Eksplikatsioon!K514)</f>
        <v/>
      </c>
      <c r="I513" s="38" t="str">
        <f>IF(Eksplikatsioon!L514=0,"",Eksplikatsioon!L514)</f>
        <v/>
      </c>
      <c r="J513" s="52"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52"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52"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52"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52"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52"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52"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52"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52"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52"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52"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52"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52"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52"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52"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52"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52"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52"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52"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52" t="str">
        <f>IFERROR(IF($G513=Tabelid!$L$6,$E513*J513,IFERROR($E513*J513/SUM($J513:$AB513)*(Eksplikatsioon!O514)/SUMPRODUCT($J513:$AB513,Eksplikatsioon!$O514:$AG514),"")),"")</f>
        <v/>
      </c>
      <c r="AD513" s="52" t="str">
        <f>IFERROR(IF($G513=Tabelid!$L$6,$E513*K513,IFERROR($E513*K513/SUM($J513:$AB513)*(Eksplikatsioon!P514)/SUMPRODUCT($J513:$AB513,Eksplikatsioon!$O514:$AG514),"")),"")</f>
        <v/>
      </c>
      <c r="AE513" s="52" t="str">
        <f>IFERROR(IF($G513=Tabelid!$L$6,$E513*L513,IFERROR($E513*L513/SUM($J513:$AB513)*(Eksplikatsioon!Q514)/SUMPRODUCT($J513:$AB513,Eksplikatsioon!$O514:$AG514),"")),"")</f>
        <v/>
      </c>
      <c r="AF513" s="52" t="str">
        <f>IFERROR(IF($G513=Tabelid!$L$6,$E513*M513,IFERROR($E513*M513/SUM($J513:$AB513)*(Eksplikatsioon!R514)/SUMPRODUCT($J513:$AB513,Eksplikatsioon!$O514:$AG514),"")),"")</f>
        <v/>
      </c>
      <c r="AG513" s="52" t="str">
        <f>IFERROR(IF($G513=Tabelid!$L$6,$E513*N513,IFERROR($E513*N513/SUM($J513:$AB513)*(Eksplikatsioon!S514)/SUMPRODUCT($J513:$AB513,Eksplikatsioon!$O514:$AG514),"")),"")</f>
        <v/>
      </c>
      <c r="AH513" s="52" t="str">
        <f>IFERROR(IF($G513=Tabelid!$L$6,$E513*O513,IFERROR($E513*O513/SUM($J513:$AB513)*(Eksplikatsioon!T514)/SUMPRODUCT($J513:$AB513,Eksplikatsioon!$O514:$AG514),"")),"")</f>
        <v/>
      </c>
      <c r="AI513" s="52" t="str">
        <f>IFERROR(IF($G513=Tabelid!$L$6,$E513*P513,IFERROR($E513*P513/SUM($J513:$AB513)*(Eksplikatsioon!U514)/SUMPRODUCT($J513:$AB513,Eksplikatsioon!$O514:$AG514),"")),"")</f>
        <v/>
      </c>
      <c r="AJ513" s="52" t="str">
        <f>IFERROR(IF($G513=Tabelid!$L$6,$E513*Q513,IFERROR($E513*Q513/SUM($J513:$AB513)*(Eksplikatsioon!V514)/SUMPRODUCT($J513:$AB513,Eksplikatsioon!$O514:$AG514),"")),"")</f>
        <v/>
      </c>
      <c r="AK513" s="52" t="str">
        <f>IFERROR(IF($G513=Tabelid!$L$6,$E513*R513,IFERROR($E513*R513/SUM($J513:$AB513)*(Eksplikatsioon!W514)/SUMPRODUCT($J513:$AB513,Eksplikatsioon!$O514:$AG514),"")),"")</f>
        <v/>
      </c>
      <c r="AL513" s="52" t="str">
        <f>IFERROR(IF($G513=Tabelid!$L$6,$E513*S513,IFERROR($E513*S513/SUM($J513:$AB513)*(Eksplikatsioon!X514)/SUMPRODUCT($J513:$AB513,Eksplikatsioon!$O514:$AG514),"")),"")</f>
        <v/>
      </c>
      <c r="AM513" s="52" t="str">
        <f>IFERROR(IF($G513=Tabelid!$L$6,$E513*T513,IFERROR($E513*T513/SUM($J513:$AB513)*(Eksplikatsioon!Y514)/SUMPRODUCT($J513:$AB513,Eksplikatsioon!$O514:$AG514),"")),"")</f>
        <v/>
      </c>
      <c r="AN513" s="52" t="str">
        <f>IFERROR(IF($G513=Tabelid!$L$6,$E513*U513,IFERROR($E513*U513/SUM($J513:$AB513)*(Eksplikatsioon!Z514)/SUMPRODUCT($J513:$AB513,Eksplikatsioon!$O514:$AG514),"")),"")</f>
        <v/>
      </c>
      <c r="AO513" s="52" t="str">
        <f>IFERROR(IF($G513=Tabelid!$L$6,$E513*V513,IFERROR($E513*V513/SUM($J513:$AB513)*(Eksplikatsioon!AA514)/SUMPRODUCT($J513:$AB513,Eksplikatsioon!$O514:$AG514),"")),"")</f>
        <v/>
      </c>
      <c r="AP513" s="52" t="str">
        <f>IFERROR(IF($G513=Tabelid!$L$6,$E513*W513,IFERROR($E513*W513/SUM($J513:$AB513)*(Eksplikatsioon!AB514)/SUMPRODUCT($J513:$AB513,Eksplikatsioon!$O514:$AG514),"")),"")</f>
        <v/>
      </c>
      <c r="AQ513" s="52" t="str">
        <f>IFERROR(IF($G513=Tabelid!$L$6,$E513*X513,IFERROR($E513*X513/SUM($J513:$AB513)*(Eksplikatsioon!AC514)/SUMPRODUCT($J513:$AB513,Eksplikatsioon!$O514:$AG514),"")),"")</f>
        <v/>
      </c>
      <c r="AR513" s="52" t="str">
        <f>IFERROR(IF($G513=Tabelid!$L$6,$E513*Y513,IFERROR($E513*Y513/SUM($J513:$AB513)*(Eksplikatsioon!AD514)/SUMPRODUCT($J513:$AB513,Eksplikatsioon!$O514:$AG514),"")),"")</f>
        <v/>
      </c>
      <c r="AS513" s="52" t="str">
        <f>IFERROR(IF($G513=Tabelid!$L$6,$E513*Z513,IFERROR($E513*Z513/SUM($J513:$AB513)*(Eksplikatsioon!AE514)/SUMPRODUCT($J513:$AB513,Eksplikatsioon!$O514:$AG514),"")),"")</f>
        <v/>
      </c>
      <c r="AT513" s="52" t="str">
        <f>IFERROR(IF($G513=Tabelid!$L$6,$E513*AA513,IFERROR($E513*AA513/SUM($J513:$AB513)*(Eksplikatsioon!AF514)/SUMPRODUCT($J513:$AB513,Eksplikatsioon!$O514:$AG514),"")),"")</f>
        <v/>
      </c>
      <c r="AU513" s="52" t="str">
        <f>IFERROR(IF($G513=Tabelid!$L$6,$E513*AB513,IFERROR($E513*AB513/SUM($J513:$AB513)*(Eksplikatsioon!AG514)/SUMPRODUCT($J513:$AB513,Eksplikatsioon!$O514:$AG514),"")),"")</f>
        <v/>
      </c>
    </row>
    <row r="514" spans="1:47" x14ac:dyDescent="0.25">
      <c r="A514" s="38" t="str">
        <f>IF(Eksplikatsioon!A515=0,"",Eksplikatsioon!A515)</f>
        <v/>
      </c>
      <c r="B514" s="38" t="str">
        <f>IF(Eksplikatsioon!B515=0,"",Eksplikatsioon!B515)</f>
        <v/>
      </c>
      <c r="C514" s="38" t="str">
        <f>IF(Eksplikatsioon!C515=0,"",Eksplikatsioon!C515)</f>
        <v/>
      </c>
      <c r="D514" s="38" t="str">
        <f>IF(Eksplikatsioon!D515=0,"",Eksplikatsioon!D515)</f>
        <v/>
      </c>
      <c r="E514" s="38" t="str">
        <f>IF(Eksplikatsioon!F515=0,"",Eksplikatsioon!F515)</f>
        <v/>
      </c>
      <c r="F514" s="38" t="str">
        <f>IF(Eksplikatsioon!H515=0,"",Eksplikatsioon!H515)</f>
        <v/>
      </c>
      <c r="G514" s="38" t="str">
        <f>IF(Eksplikatsioon!J515=0,"",Eksplikatsioon!J515)</f>
        <v/>
      </c>
      <c r="H514" s="38" t="str">
        <f>IF(Eksplikatsioon!K515=0,"",Eksplikatsioon!K515)</f>
        <v/>
      </c>
      <c r="I514" s="38" t="str">
        <f>IF(Eksplikatsioon!L515=0,"",Eksplikatsioon!L515)</f>
        <v/>
      </c>
      <c r="J514" s="52"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52"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52"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52"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52"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52"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52"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52"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52"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52"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52"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52"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52"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52"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52"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52"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52"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52"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52"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52" t="str">
        <f>IFERROR(IF($G514=Tabelid!$L$6,$E514*J514,IFERROR($E514*J514/SUM($J514:$AB514)*(Eksplikatsioon!O515)/SUMPRODUCT($J514:$AB514,Eksplikatsioon!$O515:$AG515),"")),"")</f>
        <v/>
      </c>
      <c r="AD514" s="52" t="str">
        <f>IFERROR(IF($G514=Tabelid!$L$6,$E514*K514,IFERROR($E514*K514/SUM($J514:$AB514)*(Eksplikatsioon!P515)/SUMPRODUCT($J514:$AB514,Eksplikatsioon!$O515:$AG515),"")),"")</f>
        <v/>
      </c>
      <c r="AE514" s="52" t="str">
        <f>IFERROR(IF($G514=Tabelid!$L$6,$E514*L514,IFERROR($E514*L514/SUM($J514:$AB514)*(Eksplikatsioon!Q515)/SUMPRODUCT($J514:$AB514,Eksplikatsioon!$O515:$AG515),"")),"")</f>
        <v/>
      </c>
      <c r="AF514" s="52" t="str">
        <f>IFERROR(IF($G514=Tabelid!$L$6,$E514*M514,IFERROR($E514*M514/SUM($J514:$AB514)*(Eksplikatsioon!R515)/SUMPRODUCT($J514:$AB514,Eksplikatsioon!$O515:$AG515),"")),"")</f>
        <v/>
      </c>
      <c r="AG514" s="52" t="str">
        <f>IFERROR(IF($G514=Tabelid!$L$6,$E514*N514,IFERROR($E514*N514/SUM($J514:$AB514)*(Eksplikatsioon!S515)/SUMPRODUCT($J514:$AB514,Eksplikatsioon!$O515:$AG515),"")),"")</f>
        <v/>
      </c>
      <c r="AH514" s="52" t="str">
        <f>IFERROR(IF($G514=Tabelid!$L$6,$E514*O514,IFERROR($E514*O514/SUM($J514:$AB514)*(Eksplikatsioon!T515)/SUMPRODUCT($J514:$AB514,Eksplikatsioon!$O515:$AG515),"")),"")</f>
        <v/>
      </c>
      <c r="AI514" s="52" t="str">
        <f>IFERROR(IF($G514=Tabelid!$L$6,$E514*P514,IFERROR($E514*P514/SUM($J514:$AB514)*(Eksplikatsioon!U515)/SUMPRODUCT($J514:$AB514,Eksplikatsioon!$O515:$AG515),"")),"")</f>
        <v/>
      </c>
      <c r="AJ514" s="52" t="str">
        <f>IFERROR(IF($G514=Tabelid!$L$6,$E514*Q514,IFERROR($E514*Q514/SUM($J514:$AB514)*(Eksplikatsioon!V515)/SUMPRODUCT($J514:$AB514,Eksplikatsioon!$O515:$AG515),"")),"")</f>
        <v/>
      </c>
      <c r="AK514" s="52" t="str">
        <f>IFERROR(IF($G514=Tabelid!$L$6,$E514*R514,IFERROR($E514*R514/SUM($J514:$AB514)*(Eksplikatsioon!W515)/SUMPRODUCT($J514:$AB514,Eksplikatsioon!$O515:$AG515),"")),"")</f>
        <v/>
      </c>
      <c r="AL514" s="52" t="str">
        <f>IFERROR(IF($G514=Tabelid!$L$6,$E514*S514,IFERROR($E514*S514/SUM($J514:$AB514)*(Eksplikatsioon!X515)/SUMPRODUCT($J514:$AB514,Eksplikatsioon!$O515:$AG515),"")),"")</f>
        <v/>
      </c>
      <c r="AM514" s="52" t="str">
        <f>IFERROR(IF($G514=Tabelid!$L$6,$E514*T514,IFERROR($E514*T514/SUM($J514:$AB514)*(Eksplikatsioon!Y515)/SUMPRODUCT($J514:$AB514,Eksplikatsioon!$O515:$AG515),"")),"")</f>
        <v/>
      </c>
      <c r="AN514" s="52" t="str">
        <f>IFERROR(IF($G514=Tabelid!$L$6,$E514*U514,IFERROR($E514*U514/SUM($J514:$AB514)*(Eksplikatsioon!Z515)/SUMPRODUCT($J514:$AB514,Eksplikatsioon!$O515:$AG515),"")),"")</f>
        <v/>
      </c>
      <c r="AO514" s="52" t="str">
        <f>IFERROR(IF($G514=Tabelid!$L$6,$E514*V514,IFERROR($E514*V514/SUM($J514:$AB514)*(Eksplikatsioon!AA515)/SUMPRODUCT($J514:$AB514,Eksplikatsioon!$O515:$AG515),"")),"")</f>
        <v/>
      </c>
      <c r="AP514" s="52" t="str">
        <f>IFERROR(IF($G514=Tabelid!$L$6,$E514*W514,IFERROR($E514*W514/SUM($J514:$AB514)*(Eksplikatsioon!AB515)/SUMPRODUCT($J514:$AB514,Eksplikatsioon!$O515:$AG515),"")),"")</f>
        <v/>
      </c>
      <c r="AQ514" s="52" t="str">
        <f>IFERROR(IF($G514=Tabelid!$L$6,$E514*X514,IFERROR($E514*X514/SUM($J514:$AB514)*(Eksplikatsioon!AC515)/SUMPRODUCT($J514:$AB514,Eksplikatsioon!$O515:$AG515),"")),"")</f>
        <v/>
      </c>
      <c r="AR514" s="52" t="str">
        <f>IFERROR(IF($G514=Tabelid!$L$6,$E514*Y514,IFERROR($E514*Y514/SUM($J514:$AB514)*(Eksplikatsioon!AD515)/SUMPRODUCT($J514:$AB514,Eksplikatsioon!$O515:$AG515),"")),"")</f>
        <v/>
      </c>
      <c r="AS514" s="52" t="str">
        <f>IFERROR(IF($G514=Tabelid!$L$6,$E514*Z514,IFERROR($E514*Z514/SUM($J514:$AB514)*(Eksplikatsioon!AE515)/SUMPRODUCT($J514:$AB514,Eksplikatsioon!$O515:$AG515),"")),"")</f>
        <v/>
      </c>
      <c r="AT514" s="52" t="str">
        <f>IFERROR(IF($G514=Tabelid!$L$6,$E514*AA514,IFERROR($E514*AA514/SUM($J514:$AB514)*(Eksplikatsioon!AF515)/SUMPRODUCT($J514:$AB514,Eksplikatsioon!$O515:$AG515),"")),"")</f>
        <v/>
      </c>
      <c r="AU514" s="52" t="str">
        <f>IFERROR(IF($G514=Tabelid!$L$6,$E514*AB514,IFERROR($E514*AB514/SUM($J514:$AB514)*(Eksplikatsioon!AG515)/SUMPRODUCT($J514:$AB514,Eksplikatsioon!$O515:$AG515),"")),"")</f>
        <v/>
      </c>
    </row>
    <row r="515" spans="1:47" x14ac:dyDescent="0.25">
      <c r="A515" s="38" t="str">
        <f>IF(Eksplikatsioon!A516=0,"",Eksplikatsioon!A516)</f>
        <v/>
      </c>
      <c r="B515" s="38" t="str">
        <f>IF(Eksplikatsioon!B516=0,"",Eksplikatsioon!B516)</f>
        <v/>
      </c>
      <c r="C515" s="38" t="str">
        <f>IF(Eksplikatsioon!C516=0,"",Eksplikatsioon!C516)</f>
        <v/>
      </c>
      <c r="D515" s="38" t="str">
        <f>IF(Eksplikatsioon!D516=0,"",Eksplikatsioon!D516)</f>
        <v/>
      </c>
      <c r="E515" s="38" t="str">
        <f>IF(Eksplikatsioon!F516=0,"",Eksplikatsioon!F516)</f>
        <v/>
      </c>
      <c r="F515" s="38" t="str">
        <f>IF(Eksplikatsioon!H516=0,"",Eksplikatsioon!H516)</f>
        <v/>
      </c>
      <c r="G515" s="38" t="str">
        <f>IF(Eksplikatsioon!J516=0,"",Eksplikatsioon!J516)</f>
        <v/>
      </c>
      <c r="H515" s="38" t="str">
        <f>IF(Eksplikatsioon!K516=0,"",Eksplikatsioon!K516)</f>
        <v/>
      </c>
      <c r="I515" s="38" t="str">
        <f>IF(Eksplikatsioon!L516=0,"",Eksplikatsioon!L516)</f>
        <v/>
      </c>
      <c r="J515" s="52"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52"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52"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52"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52"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52"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52"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52"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52"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52"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52"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52"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52"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52"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52"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52"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52"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52"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52"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52" t="str">
        <f>IFERROR(IF($G515=Tabelid!$L$6,$E515*J515,IFERROR($E515*J515/SUM($J515:$AB515)*(Eksplikatsioon!O516)/SUMPRODUCT($J515:$AB515,Eksplikatsioon!$O516:$AG516),"")),"")</f>
        <v/>
      </c>
      <c r="AD515" s="52" t="str">
        <f>IFERROR(IF($G515=Tabelid!$L$6,$E515*K515,IFERROR($E515*K515/SUM($J515:$AB515)*(Eksplikatsioon!P516)/SUMPRODUCT($J515:$AB515,Eksplikatsioon!$O516:$AG516),"")),"")</f>
        <v/>
      </c>
      <c r="AE515" s="52" t="str">
        <f>IFERROR(IF($G515=Tabelid!$L$6,$E515*L515,IFERROR($E515*L515/SUM($J515:$AB515)*(Eksplikatsioon!Q516)/SUMPRODUCT($J515:$AB515,Eksplikatsioon!$O516:$AG516),"")),"")</f>
        <v/>
      </c>
      <c r="AF515" s="52" t="str">
        <f>IFERROR(IF($G515=Tabelid!$L$6,$E515*M515,IFERROR($E515*M515/SUM($J515:$AB515)*(Eksplikatsioon!R516)/SUMPRODUCT($J515:$AB515,Eksplikatsioon!$O516:$AG516),"")),"")</f>
        <v/>
      </c>
      <c r="AG515" s="52" t="str">
        <f>IFERROR(IF($G515=Tabelid!$L$6,$E515*N515,IFERROR($E515*N515/SUM($J515:$AB515)*(Eksplikatsioon!S516)/SUMPRODUCT($J515:$AB515,Eksplikatsioon!$O516:$AG516),"")),"")</f>
        <v/>
      </c>
      <c r="AH515" s="52" t="str">
        <f>IFERROR(IF($G515=Tabelid!$L$6,$E515*O515,IFERROR($E515*O515/SUM($J515:$AB515)*(Eksplikatsioon!T516)/SUMPRODUCT($J515:$AB515,Eksplikatsioon!$O516:$AG516),"")),"")</f>
        <v/>
      </c>
      <c r="AI515" s="52" t="str">
        <f>IFERROR(IF($G515=Tabelid!$L$6,$E515*P515,IFERROR($E515*P515/SUM($J515:$AB515)*(Eksplikatsioon!U516)/SUMPRODUCT($J515:$AB515,Eksplikatsioon!$O516:$AG516),"")),"")</f>
        <v/>
      </c>
      <c r="AJ515" s="52" t="str">
        <f>IFERROR(IF($G515=Tabelid!$L$6,$E515*Q515,IFERROR($E515*Q515/SUM($J515:$AB515)*(Eksplikatsioon!V516)/SUMPRODUCT($J515:$AB515,Eksplikatsioon!$O516:$AG516),"")),"")</f>
        <v/>
      </c>
      <c r="AK515" s="52" t="str">
        <f>IFERROR(IF($G515=Tabelid!$L$6,$E515*R515,IFERROR($E515*R515/SUM($J515:$AB515)*(Eksplikatsioon!W516)/SUMPRODUCT($J515:$AB515,Eksplikatsioon!$O516:$AG516),"")),"")</f>
        <v/>
      </c>
      <c r="AL515" s="52" t="str">
        <f>IFERROR(IF($G515=Tabelid!$L$6,$E515*S515,IFERROR($E515*S515/SUM($J515:$AB515)*(Eksplikatsioon!X516)/SUMPRODUCT($J515:$AB515,Eksplikatsioon!$O516:$AG516),"")),"")</f>
        <v/>
      </c>
      <c r="AM515" s="52" t="str">
        <f>IFERROR(IF($G515=Tabelid!$L$6,$E515*T515,IFERROR($E515*T515/SUM($J515:$AB515)*(Eksplikatsioon!Y516)/SUMPRODUCT($J515:$AB515,Eksplikatsioon!$O516:$AG516),"")),"")</f>
        <v/>
      </c>
      <c r="AN515" s="52" t="str">
        <f>IFERROR(IF($G515=Tabelid!$L$6,$E515*U515,IFERROR($E515*U515/SUM($J515:$AB515)*(Eksplikatsioon!Z516)/SUMPRODUCT($J515:$AB515,Eksplikatsioon!$O516:$AG516),"")),"")</f>
        <v/>
      </c>
      <c r="AO515" s="52" t="str">
        <f>IFERROR(IF($G515=Tabelid!$L$6,$E515*V515,IFERROR($E515*V515/SUM($J515:$AB515)*(Eksplikatsioon!AA516)/SUMPRODUCT($J515:$AB515,Eksplikatsioon!$O516:$AG516),"")),"")</f>
        <v/>
      </c>
      <c r="AP515" s="52" t="str">
        <f>IFERROR(IF($G515=Tabelid!$L$6,$E515*W515,IFERROR($E515*W515/SUM($J515:$AB515)*(Eksplikatsioon!AB516)/SUMPRODUCT($J515:$AB515,Eksplikatsioon!$O516:$AG516),"")),"")</f>
        <v/>
      </c>
      <c r="AQ515" s="52" t="str">
        <f>IFERROR(IF($G515=Tabelid!$L$6,$E515*X515,IFERROR($E515*X515/SUM($J515:$AB515)*(Eksplikatsioon!AC516)/SUMPRODUCT($J515:$AB515,Eksplikatsioon!$O516:$AG516),"")),"")</f>
        <v/>
      </c>
      <c r="AR515" s="52" t="str">
        <f>IFERROR(IF($G515=Tabelid!$L$6,$E515*Y515,IFERROR($E515*Y515/SUM($J515:$AB515)*(Eksplikatsioon!AD516)/SUMPRODUCT($J515:$AB515,Eksplikatsioon!$O516:$AG516),"")),"")</f>
        <v/>
      </c>
      <c r="AS515" s="52" t="str">
        <f>IFERROR(IF($G515=Tabelid!$L$6,$E515*Z515,IFERROR($E515*Z515/SUM($J515:$AB515)*(Eksplikatsioon!AE516)/SUMPRODUCT($J515:$AB515,Eksplikatsioon!$O516:$AG516),"")),"")</f>
        <v/>
      </c>
      <c r="AT515" s="52" t="str">
        <f>IFERROR(IF($G515=Tabelid!$L$6,$E515*AA515,IFERROR($E515*AA515/SUM($J515:$AB515)*(Eksplikatsioon!AF516)/SUMPRODUCT($J515:$AB515,Eksplikatsioon!$O516:$AG516),"")),"")</f>
        <v/>
      </c>
      <c r="AU515" s="52" t="str">
        <f>IFERROR(IF($G515=Tabelid!$L$6,$E515*AB515,IFERROR($E515*AB515/SUM($J515:$AB515)*(Eksplikatsioon!AG516)/SUMPRODUCT($J515:$AB515,Eksplikatsioon!$O516:$AG516),"")),"")</f>
        <v/>
      </c>
    </row>
    <row r="516" spans="1:47" x14ac:dyDescent="0.25">
      <c r="A516" s="38" t="str">
        <f>IF(Eksplikatsioon!A517=0,"",Eksplikatsioon!A517)</f>
        <v/>
      </c>
      <c r="B516" s="38" t="str">
        <f>IF(Eksplikatsioon!B517=0,"",Eksplikatsioon!B517)</f>
        <v/>
      </c>
      <c r="C516" s="38" t="str">
        <f>IF(Eksplikatsioon!C517=0,"",Eksplikatsioon!C517)</f>
        <v/>
      </c>
      <c r="D516" s="38" t="str">
        <f>IF(Eksplikatsioon!D517=0,"",Eksplikatsioon!D517)</f>
        <v/>
      </c>
      <c r="E516" s="38" t="str">
        <f>IF(Eksplikatsioon!F517=0,"",Eksplikatsioon!F517)</f>
        <v/>
      </c>
      <c r="F516" s="38" t="str">
        <f>IF(Eksplikatsioon!H517=0,"",Eksplikatsioon!H517)</f>
        <v/>
      </c>
      <c r="G516" s="38" t="str">
        <f>IF(Eksplikatsioon!J517=0,"",Eksplikatsioon!J517)</f>
        <v/>
      </c>
      <c r="H516" s="38" t="str">
        <f>IF(Eksplikatsioon!K517=0,"",Eksplikatsioon!K517)</f>
        <v/>
      </c>
      <c r="I516" s="38" t="str">
        <f>IF(Eksplikatsioon!L517=0,"",Eksplikatsioon!L517)</f>
        <v/>
      </c>
      <c r="J516" s="52"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52"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52"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52"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52"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52"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52"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52"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52"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52"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52"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52"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52"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52"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52"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52"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52"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52"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52"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52" t="str">
        <f>IFERROR(IF($G516=Tabelid!$L$6,$E516*J516,IFERROR($E516*J516/SUM($J516:$AB516)*(Eksplikatsioon!O517)/SUMPRODUCT($J516:$AB516,Eksplikatsioon!$O517:$AG517),"")),"")</f>
        <v/>
      </c>
      <c r="AD516" s="52" t="str">
        <f>IFERROR(IF($G516=Tabelid!$L$6,$E516*K516,IFERROR($E516*K516/SUM($J516:$AB516)*(Eksplikatsioon!P517)/SUMPRODUCT($J516:$AB516,Eksplikatsioon!$O517:$AG517),"")),"")</f>
        <v/>
      </c>
      <c r="AE516" s="52" t="str">
        <f>IFERROR(IF($G516=Tabelid!$L$6,$E516*L516,IFERROR($E516*L516/SUM($J516:$AB516)*(Eksplikatsioon!Q517)/SUMPRODUCT($J516:$AB516,Eksplikatsioon!$O517:$AG517),"")),"")</f>
        <v/>
      </c>
      <c r="AF516" s="52" t="str">
        <f>IFERROR(IF($G516=Tabelid!$L$6,$E516*M516,IFERROR($E516*M516/SUM($J516:$AB516)*(Eksplikatsioon!R517)/SUMPRODUCT($J516:$AB516,Eksplikatsioon!$O517:$AG517),"")),"")</f>
        <v/>
      </c>
      <c r="AG516" s="52" t="str">
        <f>IFERROR(IF($G516=Tabelid!$L$6,$E516*N516,IFERROR($E516*N516/SUM($J516:$AB516)*(Eksplikatsioon!S517)/SUMPRODUCT($J516:$AB516,Eksplikatsioon!$O517:$AG517),"")),"")</f>
        <v/>
      </c>
      <c r="AH516" s="52" t="str">
        <f>IFERROR(IF($G516=Tabelid!$L$6,$E516*O516,IFERROR($E516*O516/SUM($J516:$AB516)*(Eksplikatsioon!T517)/SUMPRODUCT($J516:$AB516,Eksplikatsioon!$O517:$AG517),"")),"")</f>
        <v/>
      </c>
      <c r="AI516" s="52" t="str">
        <f>IFERROR(IF($G516=Tabelid!$L$6,$E516*P516,IFERROR($E516*P516/SUM($J516:$AB516)*(Eksplikatsioon!U517)/SUMPRODUCT($J516:$AB516,Eksplikatsioon!$O517:$AG517),"")),"")</f>
        <v/>
      </c>
      <c r="AJ516" s="52" t="str">
        <f>IFERROR(IF($G516=Tabelid!$L$6,$E516*Q516,IFERROR($E516*Q516/SUM($J516:$AB516)*(Eksplikatsioon!V517)/SUMPRODUCT($J516:$AB516,Eksplikatsioon!$O517:$AG517),"")),"")</f>
        <v/>
      </c>
      <c r="AK516" s="52" t="str">
        <f>IFERROR(IF($G516=Tabelid!$L$6,$E516*R516,IFERROR($E516*R516/SUM($J516:$AB516)*(Eksplikatsioon!W517)/SUMPRODUCT($J516:$AB516,Eksplikatsioon!$O517:$AG517),"")),"")</f>
        <v/>
      </c>
      <c r="AL516" s="52" t="str">
        <f>IFERROR(IF($G516=Tabelid!$L$6,$E516*S516,IFERROR($E516*S516/SUM($J516:$AB516)*(Eksplikatsioon!X517)/SUMPRODUCT($J516:$AB516,Eksplikatsioon!$O517:$AG517),"")),"")</f>
        <v/>
      </c>
      <c r="AM516" s="52" t="str">
        <f>IFERROR(IF($G516=Tabelid!$L$6,$E516*T516,IFERROR($E516*T516/SUM($J516:$AB516)*(Eksplikatsioon!Y517)/SUMPRODUCT($J516:$AB516,Eksplikatsioon!$O517:$AG517),"")),"")</f>
        <v/>
      </c>
      <c r="AN516" s="52" t="str">
        <f>IFERROR(IF($G516=Tabelid!$L$6,$E516*U516,IFERROR($E516*U516/SUM($J516:$AB516)*(Eksplikatsioon!Z517)/SUMPRODUCT($J516:$AB516,Eksplikatsioon!$O517:$AG517),"")),"")</f>
        <v/>
      </c>
      <c r="AO516" s="52" t="str">
        <f>IFERROR(IF($G516=Tabelid!$L$6,$E516*V516,IFERROR($E516*V516/SUM($J516:$AB516)*(Eksplikatsioon!AA517)/SUMPRODUCT($J516:$AB516,Eksplikatsioon!$O517:$AG517),"")),"")</f>
        <v/>
      </c>
      <c r="AP516" s="52" t="str">
        <f>IFERROR(IF($G516=Tabelid!$L$6,$E516*W516,IFERROR($E516*W516/SUM($J516:$AB516)*(Eksplikatsioon!AB517)/SUMPRODUCT($J516:$AB516,Eksplikatsioon!$O517:$AG517),"")),"")</f>
        <v/>
      </c>
      <c r="AQ516" s="52" t="str">
        <f>IFERROR(IF($G516=Tabelid!$L$6,$E516*X516,IFERROR($E516*X516/SUM($J516:$AB516)*(Eksplikatsioon!AC517)/SUMPRODUCT($J516:$AB516,Eksplikatsioon!$O517:$AG517),"")),"")</f>
        <v/>
      </c>
      <c r="AR516" s="52" t="str">
        <f>IFERROR(IF($G516=Tabelid!$L$6,$E516*Y516,IFERROR($E516*Y516/SUM($J516:$AB516)*(Eksplikatsioon!AD517)/SUMPRODUCT($J516:$AB516,Eksplikatsioon!$O517:$AG517),"")),"")</f>
        <v/>
      </c>
      <c r="AS516" s="52" t="str">
        <f>IFERROR(IF($G516=Tabelid!$L$6,$E516*Z516,IFERROR($E516*Z516/SUM($J516:$AB516)*(Eksplikatsioon!AE517)/SUMPRODUCT($J516:$AB516,Eksplikatsioon!$O517:$AG517),"")),"")</f>
        <v/>
      </c>
      <c r="AT516" s="52" t="str">
        <f>IFERROR(IF($G516=Tabelid!$L$6,$E516*AA516,IFERROR($E516*AA516/SUM($J516:$AB516)*(Eksplikatsioon!AF517)/SUMPRODUCT($J516:$AB516,Eksplikatsioon!$O517:$AG517),"")),"")</f>
        <v/>
      </c>
      <c r="AU516" s="52" t="str">
        <f>IFERROR(IF($G516=Tabelid!$L$6,$E516*AB516,IFERROR($E516*AB516/SUM($J516:$AB516)*(Eksplikatsioon!AG517)/SUMPRODUCT($J516:$AB516,Eksplikatsioon!$O517:$AG517),"")),"")</f>
        <v/>
      </c>
    </row>
    <row r="517" spans="1:47" x14ac:dyDescent="0.25">
      <c r="A517" s="38" t="str">
        <f>IF(Eksplikatsioon!A518=0,"",Eksplikatsioon!A518)</f>
        <v/>
      </c>
      <c r="B517" s="38" t="str">
        <f>IF(Eksplikatsioon!B518=0,"",Eksplikatsioon!B518)</f>
        <v/>
      </c>
      <c r="C517" s="38" t="str">
        <f>IF(Eksplikatsioon!C518=0,"",Eksplikatsioon!C518)</f>
        <v/>
      </c>
      <c r="D517" s="38" t="str">
        <f>IF(Eksplikatsioon!D518=0,"",Eksplikatsioon!D518)</f>
        <v/>
      </c>
      <c r="E517" s="38" t="str">
        <f>IF(Eksplikatsioon!F518=0,"",Eksplikatsioon!F518)</f>
        <v/>
      </c>
      <c r="F517" s="38" t="str">
        <f>IF(Eksplikatsioon!H518=0,"",Eksplikatsioon!H518)</f>
        <v/>
      </c>
      <c r="G517" s="38" t="str">
        <f>IF(Eksplikatsioon!J518=0,"",Eksplikatsioon!J518)</f>
        <v/>
      </c>
      <c r="H517" s="38" t="str">
        <f>IF(Eksplikatsioon!K518=0,"",Eksplikatsioon!K518)</f>
        <v/>
      </c>
      <c r="I517" s="38" t="str">
        <f>IF(Eksplikatsioon!L518=0,"",Eksplikatsioon!L518)</f>
        <v/>
      </c>
      <c r="J517" s="52"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52"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52"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52"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52"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52"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52"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52"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52"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52"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52"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52"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52"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52"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52"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52"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52"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52"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52"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52" t="str">
        <f>IFERROR(IF($G517=Tabelid!$L$6,$E517*J517,IFERROR($E517*J517/SUM($J517:$AB517)*(Eksplikatsioon!O518)/SUMPRODUCT($J517:$AB517,Eksplikatsioon!$O518:$AG518),"")),"")</f>
        <v/>
      </c>
      <c r="AD517" s="52" t="str">
        <f>IFERROR(IF($G517=Tabelid!$L$6,$E517*K517,IFERROR($E517*K517/SUM($J517:$AB517)*(Eksplikatsioon!P518)/SUMPRODUCT($J517:$AB517,Eksplikatsioon!$O518:$AG518),"")),"")</f>
        <v/>
      </c>
      <c r="AE517" s="52" t="str">
        <f>IFERROR(IF($G517=Tabelid!$L$6,$E517*L517,IFERROR($E517*L517/SUM($J517:$AB517)*(Eksplikatsioon!Q518)/SUMPRODUCT($J517:$AB517,Eksplikatsioon!$O518:$AG518),"")),"")</f>
        <v/>
      </c>
      <c r="AF517" s="52" t="str">
        <f>IFERROR(IF($G517=Tabelid!$L$6,$E517*M517,IFERROR($E517*M517/SUM($J517:$AB517)*(Eksplikatsioon!R518)/SUMPRODUCT($J517:$AB517,Eksplikatsioon!$O518:$AG518),"")),"")</f>
        <v/>
      </c>
      <c r="AG517" s="52" t="str">
        <f>IFERROR(IF($G517=Tabelid!$L$6,$E517*N517,IFERROR($E517*N517/SUM($J517:$AB517)*(Eksplikatsioon!S518)/SUMPRODUCT($J517:$AB517,Eksplikatsioon!$O518:$AG518),"")),"")</f>
        <v/>
      </c>
      <c r="AH517" s="52" t="str">
        <f>IFERROR(IF($G517=Tabelid!$L$6,$E517*O517,IFERROR($E517*O517/SUM($J517:$AB517)*(Eksplikatsioon!T518)/SUMPRODUCT($J517:$AB517,Eksplikatsioon!$O518:$AG518),"")),"")</f>
        <v/>
      </c>
      <c r="AI517" s="52" t="str">
        <f>IFERROR(IF($G517=Tabelid!$L$6,$E517*P517,IFERROR($E517*P517/SUM($J517:$AB517)*(Eksplikatsioon!U518)/SUMPRODUCT($J517:$AB517,Eksplikatsioon!$O518:$AG518),"")),"")</f>
        <v/>
      </c>
      <c r="AJ517" s="52" t="str">
        <f>IFERROR(IF($G517=Tabelid!$L$6,$E517*Q517,IFERROR($E517*Q517/SUM($J517:$AB517)*(Eksplikatsioon!V518)/SUMPRODUCT($J517:$AB517,Eksplikatsioon!$O518:$AG518),"")),"")</f>
        <v/>
      </c>
      <c r="AK517" s="52" t="str">
        <f>IFERROR(IF($G517=Tabelid!$L$6,$E517*R517,IFERROR($E517*R517/SUM($J517:$AB517)*(Eksplikatsioon!W518)/SUMPRODUCT($J517:$AB517,Eksplikatsioon!$O518:$AG518),"")),"")</f>
        <v/>
      </c>
      <c r="AL517" s="52" t="str">
        <f>IFERROR(IF($G517=Tabelid!$L$6,$E517*S517,IFERROR($E517*S517/SUM($J517:$AB517)*(Eksplikatsioon!X518)/SUMPRODUCT($J517:$AB517,Eksplikatsioon!$O518:$AG518),"")),"")</f>
        <v/>
      </c>
      <c r="AM517" s="52" t="str">
        <f>IFERROR(IF($G517=Tabelid!$L$6,$E517*T517,IFERROR($E517*T517/SUM($J517:$AB517)*(Eksplikatsioon!Y518)/SUMPRODUCT($J517:$AB517,Eksplikatsioon!$O518:$AG518),"")),"")</f>
        <v/>
      </c>
      <c r="AN517" s="52" t="str">
        <f>IFERROR(IF($G517=Tabelid!$L$6,$E517*U517,IFERROR($E517*U517/SUM($J517:$AB517)*(Eksplikatsioon!Z518)/SUMPRODUCT($J517:$AB517,Eksplikatsioon!$O518:$AG518),"")),"")</f>
        <v/>
      </c>
      <c r="AO517" s="52" t="str">
        <f>IFERROR(IF($G517=Tabelid!$L$6,$E517*V517,IFERROR($E517*V517/SUM($J517:$AB517)*(Eksplikatsioon!AA518)/SUMPRODUCT($J517:$AB517,Eksplikatsioon!$O518:$AG518),"")),"")</f>
        <v/>
      </c>
      <c r="AP517" s="52" t="str">
        <f>IFERROR(IF($G517=Tabelid!$L$6,$E517*W517,IFERROR($E517*W517/SUM($J517:$AB517)*(Eksplikatsioon!AB518)/SUMPRODUCT($J517:$AB517,Eksplikatsioon!$O518:$AG518),"")),"")</f>
        <v/>
      </c>
      <c r="AQ517" s="52" t="str">
        <f>IFERROR(IF($G517=Tabelid!$L$6,$E517*X517,IFERROR($E517*X517/SUM($J517:$AB517)*(Eksplikatsioon!AC518)/SUMPRODUCT($J517:$AB517,Eksplikatsioon!$O518:$AG518),"")),"")</f>
        <v/>
      </c>
      <c r="AR517" s="52" t="str">
        <f>IFERROR(IF($G517=Tabelid!$L$6,$E517*Y517,IFERROR($E517*Y517/SUM($J517:$AB517)*(Eksplikatsioon!AD518)/SUMPRODUCT($J517:$AB517,Eksplikatsioon!$O518:$AG518),"")),"")</f>
        <v/>
      </c>
      <c r="AS517" s="52" t="str">
        <f>IFERROR(IF($G517=Tabelid!$L$6,$E517*Z517,IFERROR($E517*Z517/SUM($J517:$AB517)*(Eksplikatsioon!AE518)/SUMPRODUCT($J517:$AB517,Eksplikatsioon!$O518:$AG518),"")),"")</f>
        <v/>
      </c>
      <c r="AT517" s="52" t="str">
        <f>IFERROR(IF($G517=Tabelid!$L$6,$E517*AA517,IFERROR($E517*AA517/SUM($J517:$AB517)*(Eksplikatsioon!AF518)/SUMPRODUCT($J517:$AB517,Eksplikatsioon!$O518:$AG518),"")),"")</f>
        <v/>
      </c>
      <c r="AU517" s="52" t="str">
        <f>IFERROR(IF($G517=Tabelid!$L$6,$E517*AB517,IFERROR($E517*AB517/SUM($J517:$AB517)*(Eksplikatsioon!AG518)/SUMPRODUCT($J517:$AB517,Eksplikatsioon!$O518:$AG518),"")),"")</f>
        <v/>
      </c>
    </row>
    <row r="518" spans="1:47" x14ac:dyDescent="0.25">
      <c r="A518" s="38" t="str">
        <f>IF(Eksplikatsioon!A519=0,"",Eksplikatsioon!A519)</f>
        <v/>
      </c>
      <c r="B518" s="38" t="str">
        <f>IF(Eksplikatsioon!B519=0,"",Eksplikatsioon!B519)</f>
        <v/>
      </c>
      <c r="C518" s="38" t="str">
        <f>IF(Eksplikatsioon!C519=0,"",Eksplikatsioon!C519)</f>
        <v/>
      </c>
      <c r="D518" s="38" t="str">
        <f>IF(Eksplikatsioon!D519=0,"",Eksplikatsioon!D519)</f>
        <v/>
      </c>
      <c r="E518" s="38" t="str">
        <f>IF(Eksplikatsioon!F519=0,"",Eksplikatsioon!F519)</f>
        <v/>
      </c>
      <c r="F518" s="38" t="str">
        <f>IF(Eksplikatsioon!H519=0,"",Eksplikatsioon!H519)</f>
        <v/>
      </c>
      <c r="G518" s="38" t="str">
        <f>IF(Eksplikatsioon!J519=0,"",Eksplikatsioon!J519)</f>
        <v/>
      </c>
      <c r="H518" s="38" t="str">
        <f>IF(Eksplikatsioon!K519=0,"",Eksplikatsioon!K519)</f>
        <v/>
      </c>
      <c r="I518" s="38" t="str">
        <f>IF(Eksplikatsioon!L519=0,"",Eksplikatsioon!L519)</f>
        <v/>
      </c>
      <c r="J518" s="52"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52"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52"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52"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52"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52"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52"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52"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52"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52"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52"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52"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52"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52"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52"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52"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52"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52"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52"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52" t="str">
        <f>IFERROR(IF($G518=Tabelid!$L$6,$E518*J518,IFERROR($E518*J518/SUM($J518:$AB518)*(Eksplikatsioon!O519)/SUMPRODUCT($J518:$AB518,Eksplikatsioon!$O519:$AG519),"")),"")</f>
        <v/>
      </c>
      <c r="AD518" s="52" t="str">
        <f>IFERROR(IF($G518=Tabelid!$L$6,$E518*K518,IFERROR($E518*K518/SUM($J518:$AB518)*(Eksplikatsioon!P519)/SUMPRODUCT($J518:$AB518,Eksplikatsioon!$O519:$AG519),"")),"")</f>
        <v/>
      </c>
      <c r="AE518" s="52" t="str">
        <f>IFERROR(IF($G518=Tabelid!$L$6,$E518*L518,IFERROR($E518*L518/SUM($J518:$AB518)*(Eksplikatsioon!Q519)/SUMPRODUCT($J518:$AB518,Eksplikatsioon!$O519:$AG519),"")),"")</f>
        <v/>
      </c>
      <c r="AF518" s="52" t="str">
        <f>IFERROR(IF($G518=Tabelid!$L$6,$E518*M518,IFERROR($E518*M518/SUM($J518:$AB518)*(Eksplikatsioon!R519)/SUMPRODUCT($J518:$AB518,Eksplikatsioon!$O519:$AG519),"")),"")</f>
        <v/>
      </c>
      <c r="AG518" s="52" t="str">
        <f>IFERROR(IF($G518=Tabelid!$L$6,$E518*N518,IFERROR($E518*N518/SUM($J518:$AB518)*(Eksplikatsioon!S519)/SUMPRODUCT($J518:$AB518,Eksplikatsioon!$O519:$AG519),"")),"")</f>
        <v/>
      </c>
      <c r="AH518" s="52" t="str">
        <f>IFERROR(IF($G518=Tabelid!$L$6,$E518*O518,IFERROR($E518*O518/SUM($J518:$AB518)*(Eksplikatsioon!T519)/SUMPRODUCT($J518:$AB518,Eksplikatsioon!$O519:$AG519),"")),"")</f>
        <v/>
      </c>
      <c r="AI518" s="52" t="str">
        <f>IFERROR(IF($G518=Tabelid!$L$6,$E518*P518,IFERROR($E518*P518/SUM($J518:$AB518)*(Eksplikatsioon!U519)/SUMPRODUCT($J518:$AB518,Eksplikatsioon!$O519:$AG519),"")),"")</f>
        <v/>
      </c>
      <c r="AJ518" s="52" t="str">
        <f>IFERROR(IF($G518=Tabelid!$L$6,$E518*Q518,IFERROR($E518*Q518/SUM($J518:$AB518)*(Eksplikatsioon!V519)/SUMPRODUCT($J518:$AB518,Eksplikatsioon!$O519:$AG519),"")),"")</f>
        <v/>
      </c>
      <c r="AK518" s="52" t="str">
        <f>IFERROR(IF($G518=Tabelid!$L$6,$E518*R518,IFERROR($E518*R518/SUM($J518:$AB518)*(Eksplikatsioon!W519)/SUMPRODUCT($J518:$AB518,Eksplikatsioon!$O519:$AG519),"")),"")</f>
        <v/>
      </c>
      <c r="AL518" s="52" t="str">
        <f>IFERROR(IF($G518=Tabelid!$L$6,$E518*S518,IFERROR($E518*S518/SUM($J518:$AB518)*(Eksplikatsioon!X519)/SUMPRODUCT($J518:$AB518,Eksplikatsioon!$O519:$AG519),"")),"")</f>
        <v/>
      </c>
      <c r="AM518" s="52" t="str">
        <f>IFERROR(IF($G518=Tabelid!$L$6,$E518*T518,IFERROR($E518*T518/SUM($J518:$AB518)*(Eksplikatsioon!Y519)/SUMPRODUCT($J518:$AB518,Eksplikatsioon!$O519:$AG519),"")),"")</f>
        <v/>
      </c>
      <c r="AN518" s="52" t="str">
        <f>IFERROR(IF($G518=Tabelid!$L$6,$E518*U518,IFERROR($E518*U518/SUM($J518:$AB518)*(Eksplikatsioon!Z519)/SUMPRODUCT($J518:$AB518,Eksplikatsioon!$O519:$AG519),"")),"")</f>
        <v/>
      </c>
      <c r="AO518" s="52" t="str">
        <f>IFERROR(IF($G518=Tabelid!$L$6,$E518*V518,IFERROR($E518*V518/SUM($J518:$AB518)*(Eksplikatsioon!AA519)/SUMPRODUCT($J518:$AB518,Eksplikatsioon!$O519:$AG519),"")),"")</f>
        <v/>
      </c>
      <c r="AP518" s="52" t="str">
        <f>IFERROR(IF($G518=Tabelid!$L$6,$E518*W518,IFERROR($E518*W518/SUM($J518:$AB518)*(Eksplikatsioon!AB519)/SUMPRODUCT($J518:$AB518,Eksplikatsioon!$O519:$AG519),"")),"")</f>
        <v/>
      </c>
      <c r="AQ518" s="52" t="str">
        <f>IFERROR(IF($G518=Tabelid!$L$6,$E518*X518,IFERROR($E518*X518/SUM($J518:$AB518)*(Eksplikatsioon!AC519)/SUMPRODUCT($J518:$AB518,Eksplikatsioon!$O519:$AG519),"")),"")</f>
        <v/>
      </c>
      <c r="AR518" s="52" t="str">
        <f>IFERROR(IF($G518=Tabelid!$L$6,$E518*Y518,IFERROR($E518*Y518/SUM($J518:$AB518)*(Eksplikatsioon!AD519)/SUMPRODUCT($J518:$AB518,Eksplikatsioon!$O519:$AG519),"")),"")</f>
        <v/>
      </c>
      <c r="AS518" s="52" t="str">
        <f>IFERROR(IF($G518=Tabelid!$L$6,$E518*Z518,IFERROR($E518*Z518/SUM($J518:$AB518)*(Eksplikatsioon!AE519)/SUMPRODUCT($J518:$AB518,Eksplikatsioon!$O519:$AG519),"")),"")</f>
        <v/>
      </c>
      <c r="AT518" s="52" t="str">
        <f>IFERROR(IF($G518=Tabelid!$L$6,$E518*AA518,IFERROR($E518*AA518/SUM($J518:$AB518)*(Eksplikatsioon!AF519)/SUMPRODUCT($J518:$AB518,Eksplikatsioon!$O519:$AG519),"")),"")</f>
        <v/>
      </c>
      <c r="AU518" s="52" t="str">
        <f>IFERROR(IF($G518=Tabelid!$L$6,$E518*AB518,IFERROR($E518*AB518/SUM($J518:$AB518)*(Eksplikatsioon!AG519)/SUMPRODUCT($J518:$AB518,Eksplikatsioon!$O519:$AG519),"")),"")</f>
        <v/>
      </c>
    </row>
    <row r="519" spans="1:47" x14ac:dyDescent="0.25">
      <c r="A519" s="38" t="str">
        <f>IF(Eksplikatsioon!A520=0,"",Eksplikatsioon!A520)</f>
        <v/>
      </c>
      <c r="B519" s="38" t="str">
        <f>IF(Eksplikatsioon!B520=0,"",Eksplikatsioon!B520)</f>
        <v/>
      </c>
      <c r="C519" s="38" t="str">
        <f>IF(Eksplikatsioon!C520=0,"",Eksplikatsioon!C520)</f>
        <v/>
      </c>
      <c r="D519" s="38" t="str">
        <f>IF(Eksplikatsioon!D520=0,"",Eksplikatsioon!D520)</f>
        <v/>
      </c>
      <c r="E519" s="38" t="str">
        <f>IF(Eksplikatsioon!F520=0,"",Eksplikatsioon!F520)</f>
        <v/>
      </c>
      <c r="F519" s="38" t="str">
        <f>IF(Eksplikatsioon!H520=0,"",Eksplikatsioon!H520)</f>
        <v/>
      </c>
      <c r="G519" s="38" t="str">
        <f>IF(Eksplikatsioon!J520=0,"",Eksplikatsioon!J520)</f>
        <v/>
      </c>
      <c r="H519" s="38" t="str">
        <f>IF(Eksplikatsioon!K520=0,"",Eksplikatsioon!K520)</f>
        <v/>
      </c>
      <c r="I519" s="38" t="str">
        <f>IF(Eksplikatsioon!L520=0,"",Eksplikatsioon!L520)</f>
        <v/>
      </c>
      <c r="J519" s="52"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52"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52"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52"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52"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52"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52"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52"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52"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52"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52"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52"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52"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52"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52"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52"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52"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52"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52"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52" t="str">
        <f>IFERROR(IF($G519=Tabelid!$L$6,$E519*J519,IFERROR($E519*J519/SUM($J519:$AB519)*(Eksplikatsioon!O520)/SUMPRODUCT($J519:$AB519,Eksplikatsioon!$O520:$AG520),"")),"")</f>
        <v/>
      </c>
      <c r="AD519" s="52" t="str">
        <f>IFERROR(IF($G519=Tabelid!$L$6,$E519*K519,IFERROR($E519*K519/SUM($J519:$AB519)*(Eksplikatsioon!P520)/SUMPRODUCT($J519:$AB519,Eksplikatsioon!$O520:$AG520),"")),"")</f>
        <v/>
      </c>
      <c r="AE519" s="52" t="str">
        <f>IFERROR(IF($G519=Tabelid!$L$6,$E519*L519,IFERROR($E519*L519/SUM($J519:$AB519)*(Eksplikatsioon!Q520)/SUMPRODUCT($J519:$AB519,Eksplikatsioon!$O520:$AG520),"")),"")</f>
        <v/>
      </c>
      <c r="AF519" s="52" t="str">
        <f>IFERROR(IF($G519=Tabelid!$L$6,$E519*M519,IFERROR($E519*M519/SUM($J519:$AB519)*(Eksplikatsioon!R520)/SUMPRODUCT($J519:$AB519,Eksplikatsioon!$O520:$AG520),"")),"")</f>
        <v/>
      </c>
      <c r="AG519" s="52" t="str">
        <f>IFERROR(IF($G519=Tabelid!$L$6,$E519*N519,IFERROR($E519*N519/SUM($J519:$AB519)*(Eksplikatsioon!S520)/SUMPRODUCT($J519:$AB519,Eksplikatsioon!$O520:$AG520),"")),"")</f>
        <v/>
      </c>
      <c r="AH519" s="52" t="str">
        <f>IFERROR(IF($G519=Tabelid!$L$6,$E519*O519,IFERROR($E519*O519/SUM($J519:$AB519)*(Eksplikatsioon!T520)/SUMPRODUCT($J519:$AB519,Eksplikatsioon!$O520:$AG520),"")),"")</f>
        <v/>
      </c>
      <c r="AI519" s="52" t="str">
        <f>IFERROR(IF($G519=Tabelid!$L$6,$E519*P519,IFERROR($E519*P519/SUM($J519:$AB519)*(Eksplikatsioon!U520)/SUMPRODUCT($J519:$AB519,Eksplikatsioon!$O520:$AG520),"")),"")</f>
        <v/>
      </c>
      <c r="AJ519" s="52" t="str">
        <f>IFERROR(IF($G519=Tabelid!$L$6,$E519*Q519,IFERROR($E519*Q519/SUM($J519:$AB519)*(Eksplikatsioon!V520)/SUMPRODUCT($J519:$AB519,Eksplikatsioon!$O520:$AG520),"")),"")</f>
        <v/>
      </c>
      <c r="AK519" s="52" t="str">
        <f>IFERROR(IF($G519=Tabelid!$L$6,$E519*R519,IFERROR($E519*R519/SUM($J519:$AB519)*(Eksplikatsioon!W520)/SUMPRODUCT($J519:$AB519,Eksplikatsioon!$O520:$AG520),"")),"")</f>
        <v/>
      </c>
      <c r="AL519" s="52" t="str">
        <f>IFERROR(IF($G519=Tabelid!$L$6,$E519*S519,IFERROR($E519*S519/SUM($J519:$AB519)*(Eksplikatsioon!X520)/SUMPRODUCT($J519:$AB519,Eksplikatsioon!$O520:$AG520),"")),"")</f>
        <v/>
      </c>
      <c r="AM519" s="52" t="str">
        <f>IFERROR(IF($G519=Tabelid!$L$6,$E519*T519,IFERROR($E519*T519/SUM($J519:$AB519)*(Eksplikatsioon!Y520)/SUMPRODUCT($J519:$AB519,Eksplikatsioon!$O520:$AG520),"")),"")</f>
        <v/>
      </c>
      <c r="AN519" s="52" t="str">
        <f>IFERROR(IF($G519=Tabelid!$L$6,$E519*U519,IFERROR($E519*U519/SUM($J519:$AB519)*(Eksplikatsioon!Z520)/SUMPRODUCT($J519:$AB519,Eksplikatsioon!$O520:$AG520),"")),"")</f>
        <v/>
      </c>
      <c r="AO519" s="52" t="str">
        <f>IFERROR(IF($G519=Tabelid!$L$6,$E519*V519,IFERROR($E519*V519/SUM($J519:$AB519)*(Eksplikatsioon!AA520)/SUMPRODUCT($J519:$AB519,Eksplikatsioon!$O520:$AG520),"")),"")</f>
        <v/>
      </c>
      <c r="AP519" s="52" t="str">
        <f>IFERROR(IF($G519=Tabelid!$L$6,$E519*W519,IFERROR($E519*W519/SUM($J519:$AB519)*(Eksplikatsioon!AB520)/SUMPRODUCT($J519:$AB519,Eksplikatsioon!$O520:$AG520),"")),"")</f>
        <v/>
      </c>
      <c r="AQ519" s="52" t="str">
        <f>IFERROR(IF($G519=Tabelid!$L$6,$E519*X519,IFERROR($E519*X519/SUM($J519:$AB519)*(Eksplikatsioon!AC520)/SUMPRODUCT($J519:$AB519,Eksplikatsioon!$O520:$AG520),"")),"")</f>
        <v/>
      </c>
      <c r="AR519" s="52" t="str">
        <f>IFERROR(IF($G519=Tabelid!$L$6,$E519*Y519,IFERROR($E519*Y519/SUM($J519:$AB519)*(Eksplikatsioon!AD520)/SUMPRODUCT($J519:$AB519,Eksplikatsioon!$O520:$AG520),"")),"")</f>
        <v/>
      </c>
      <c r="AS519" s="52" t="str">
        <f>IFERROR(IF($G519=Tabelid!$L$6,$E519*Z519,IFERROR($E519*Z519/SUM($J519:$AB519)*(Eksplikatsioon!AE520)/SUMPRODUCT($J519:$AB519,Eksplikatsioon!$O520:$AG520),"")),"")</f>
        <v/>
      </c>
      <c r="AT519" s="52" t="str">
        <f>IFERROR(IF($G519=Tabelid!$L$6,$E519*AA519,IFERROR($E519*AA519/SUM($J519:$AB519)*(Eksplikatsioon!AF520)/SUMPRODUCT($J519:$AB519,Eksplikatsioon!$O520:$AG520),"")),"")</f>
        <v/>
      </c>
      <c r="AU519" s="52" t="str">
        <f>IFERROR(IF($G519=Tabelid!$L$6,$E519*AB519,IFERROR($E519*AB519/SUM($J519:$AB519)*(Eksplikatsioon!AG520)/SUMPRODUCT($J519:$AB519,Eksplikatsioon!$O520:$AG520),"")),"")</f>
        <v/>
      </c>
    </row>
    <row r="520" spans="1:47" x14ac:dyDescent="0.25">
      <c r="A520" s="38" t="str">
        <f>IF(Eksplikatsioon!A521=0,"",Eksplikatsioon!A521)</f>
        <v/>
      </c>
      <c r="B520" s="38" t="str">
        <f>IF(Eksplikatsioon!B521=0,"",Eksplikatsioon!B521)</f>
        <v/>
      </c>
      <c r="C520" s="38" t="str">
        <f>IF(Eksplikatsioon!C521=0,"",Eksplikatsioon!C521)</f>
        <v/>
      </c>
      <c r="D520" s="38" t="str">
        <f>IF(Eksplikatsioon!D521=0,"",Eksplikatsioon!D521)</f>
        <v/>
      </c>
      <c r="E520" s="38" t="str">
        <f>IF(Eksplikatsioon!F521=0,"",Eksplikatsioon!F521)</f>
        <v/>
      </c>
      <c r="F520" s="38" t="str">
        <f>IF(Eksplikatsioon!H521=0,"",Eksplikatsioon!H521)</f>
        <v/>
      </c>
      <c r="G520" s="38" t="str">
        <f>IF(Eksplikatsioon!J521=0,"",Eksplikatsioon!J521)</f>
        <v/>
      </c>
      <c r="H520" s="38" t="str">
        <f>IF(Eksplikatsioon!K521=0,"",Eksplikatsioon!K521)</f>
        <v/>
      </c>
      <c r="I520" s="38" t="str">
        <f>IF(Eksplikatsioon!L521=0,"",Eksplikatsioon!L521)</f>
        <v/>
      </c>
      <c r="J520" s="52"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52"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52"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52"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52"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52"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52"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52"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52"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52"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52"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52"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52"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52"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52"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52"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52"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52"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52"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52" t="str">
        <f>IFERROR(IF($G520=Tabelid!$L$6,$E520*J520,IFERROR($E520*J520/SUM($J520:$AB520)*(Eksplikatsioon!O521)/SUMPRODUCT($J520:$AB520,Eksplikatsioon!$O521:$AG521),"")),"")</f>
        <v/>
      </c>
      <c r="AD520" s="52" t="str">
        <f>IFERROR(IF($G520=Tabelid!$L$6,$E520*K520,IFERROR($E520*K520/SUM($J520:$AB520)*(Eksplikatsioon!P521)/SUMPRODUCT($J520:$AB520,Eksplikatsioon!$O521:$AG521),"")),"")</f>
        <v/>
      </c>
      <c r="AE520" s="52" t="str">
        <f>IFERROR(IF($G520=Tabelid!$L$6,$E520*L520,IFERROR($E520*L520/SUM($J520:$AB520)*(Eksplikatsioon!Q521)/SUMPRODUCT($J520:$AB520,Eksplikatsioon!$O521:$AG521),"")),"")</f>
        <v/>
      </c>
      <c r="AF520" s="52" t="str">
        <f>IFERROR(IF($G520=Tabelid!$L$6,$E520*M520,IFERROR($E520*M520/SUM($J520:$AB520)*(Eksplikatsioon!R521)/SUMPRODUCT($J520:$AB520,Eksplikatsioon!$O521:$AG521),"")),"")</f>
        <v/>
      </c>
      <c r="AG520" s="52" t="str">
        <f>IFERROR(IF($G520=Tabelid!$L$6,$E520*N520,IFERROR($E520*N520/SUM($J520:$AB520)*(Eksplikatsioon!S521)/SUMPRODUCT($J520:$AB520,Eksplikatsioon!$O521:$AG521),"")),"")</f>
        <v/>
      </c>
      <c r="AH520" s="52" t="str">
        <f>IFERROR(IF($G520=Tabelid!$L$6,$E520*O520,IFERROR($E520*O520/SUM($J520:$AB520)*(Eksplikatsioon!T521)/SUMPRODUCT($J520:$AB520,Eksplikatsioon!$O521:$AG521),"")),"")</f>
        <v/>
      </c>
      <c r="AI520" s="52" t="str">
        <f>IFERROR(IF($G520=Tabelid!$L$6,$E520*P520,IFERROR($E520*P520/SUM($J520:$AB520)*(Eksplikatsioon!U521)/SUMPRODUCT($J520:$AB520,Eksplikatsioon!$O521:$AG521),"")),"")</f>
        <v/>
      </c>
      <c r="AJ520" s="52" t="str">
        <f>IFERROR(IF($G520=Tabelid!$L$6,$E520*Q520,IFERROR($E520*Q520/SUM($J520:$AB520)*(Eksplikatsioon!V521)/SUMPRODUCT($J520:$AB520,Eksplikatsioon!$O521:$AG521),"")),"")</f>
        <v/>
      </c>
      <c r="AK520" s="52" t="str">
        <f>IFERROR(IF($G520=Tabelid!$L$6,$E520*R520,IFERROR($E520*R520/SUM($J520:$AB520)*(Eksplikatsioon!W521)/SUMPRODUCT($J520:$AB520,Eksplikatsioon!$O521:$AG521),"")),"")</f>
        <v/>
      </c>
      <c r="AL520" s="52" t="str">
        <f>IFERROR(IF($G520=Tabelid!$L$6,$E520*S520,IFERROR($E520*S520/SUM($J520:$AB520)*(Eksplikatsioon!X521)/SUMPRODUCT($J520:$AB520,Eksplikatsioon!$O521:$AG521),"")),"")</f>
        <v/>
      </c>
      <c r="AM520" s="52" t="str">
        <f>IFERROR(IF($G520=Tabelid!$L$6,$E520*T520,IFERROR($E520*T520/SUM($J520:$AB520)*(Eksplikatsioon!Y521)/SUMPRODUCT($J520:$AB520,Eksplikatsioon!$O521:$AG521),"")),"")</f>
        <v/>
      </c>
      <c r="AN520" s="52" t="str">
        <f>IFERROR(IF($G520=Tabelid!$L$6,$E520*U520,IFERROR($E520*U520/SUM($J520:$AB520)*(Eksplikatsioon!Z521)/SUMPRODUCT($J520:$AB520,Eksplikatsioon!$O521:$AG521),"")),"")</f>
        <v/>
      </c>
      <c r="AO520" s="52" t="str">
        <f>IFERROR(IF($G520=Tabelid!$L$6,$E520*V520,IFERROR($E520*V520/SUM($J520:$AB520)*(Eksplikatsioon!AA521)/SUMPRODUCT($J520:$AB520,Eksplikatsioon!$O521:$AG521),"")),"")</f>
        <v/>
      </c>
      <c r="AP520" s="52" t="str">
        <f>IFERROR(IF($G520=Tabelid!$L$6,$E520*W520,IFERROR($E520*W520/SUM($J520:$AB520)*(Eksplikatsioon!AB521)/SUMPRODUCT($J520:$AB520,Eksplikatsioon!$O521:$AG521),"")),"")</f>
        <v/>
      </c>
      <c r="AQ520" s="52" t="str">
        <f>IFERROR(IF($G520=Tabelid!$L$6,$E520*X520,IFERROR($E520*X520/SUM($J520:$AB520)*(Eksplikatsioon!AC521)/SUMPRODUCT($J520:$AB520,Eksplikatsioon!$O521:$AG521),"")),"")</f>
        <v/>
      </c>
      <c r="AR520" s="52" t="str">
        <f>IFERROR(IF($G520=Tabelid!$L$6,$E520*Y520,IFERROR($E520*Y520/SUM($J520:$AB520)*(Eksplikatsioon!AD521)/SUMPRODUCT($J520:$AB520,Eksplikatsioon!$O521:$AG521),"")),"")</f>
        <v/>
      </c>
      <c r="AS520" s="52" t="str">
        <f>IFERROR(IF($G520=Tabelid!$L$6,$E520*Z520,IFERROR($E520*Z520/SUM($J520:$AB520)*(Eksplikatsioon!AE521)/SUMPRODUCT($J520:$AB520,Eksplikatsioon!$O521:$AG521),"")),"")</f>
        <v/>
      </c>
      <c r="AT520" s="52" t="str">
        <f>IFERROR(IF($G520=Tabelid!$L$6,$E520*AA520,IFERROR($E520*AA520/SUM($J520:$AB520)*(Eksplikatsioon!AF521)/SUMPRODUCT($J520:$AB520,Eksplikatsioon!$O521:$AG521),"")),"")</f>
        <v/>
      </c>
      <c r="AU520" s="52" t="str">
        <f>IFERROR(IF($G520=Tabelid!$L$6,$E520*AB520,IFERROR($E520*AB520/SUM($J520:$AB520)*(Eksplikatsioon!AG521)/SUMPRODUCT($J520:$AB520,Eksplikatsioon!$O521:$AG521),"")),"")</f>
        <v/>
      </c>
    </row>
    <row r="521" spans="1:47" x14ac:dyDescent="0.25">
      <c r="A521" s="38" t="str">
        <f>IF(Eksplikatsioon!A522=0,"",Eksplikatsioon!A522)</f>
        <v/>
      </c>
      <c r="B521" s="38" t="str">
        <f>IF(Eksplikatsioon!B522=0,"",Eksplikatsioon!B522)</f>
        <v/>
      </c>
      <c r="C521" s="38" t="str">
        <f>IF(Eksplikatsioon!C522=0,"",Eksplikatsioon!C522)</f>
        <v/>
      </c>
      <c r="D521" s="38" t="str">
        <f>IF(Eksplikatsioon!D522=0,"",Eksplikatsioon!D522)</f>
        <v/>
      </c>
      <c r="E521" s="38" t="str">
        <f>IF(Eksplikatsioon!F522=0,"",Eksplikatsioon!F522)</f>
        <v/>
      </c>
      <c r="F521" s="38" t="str">
        <f>IF(Eksplikatsioon!H522=0,"",Eksplikatsioon!H522)</f>
        <v/>
      </c>
      <c r="G521" s="38" t="str">
        <f>IF(Eksplikatsioon!J522=0,"",Eksplikatsioon!J522)</f>
        <v/>
      </c>
      <c r="H521" s="38" t="str">
        <f>IF(Eksplikatsioon!K522=0,"",Eksplikatsioon!K522)</f>
        <v/>
      </c>
      <c r="I521" s="38" t="str">
        <f>IF(Eksplikatsioon!L522=0,"",Eksplikatsioon!L522)</f>
        <v/>
      </c>
      <c r="J521" s="52"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52"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52"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52"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52"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52"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52"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52"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52"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52"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52"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52"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52"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52"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52"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52"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52"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52"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52"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52" t="str">
        <f>IFERROR(IF($G521=Tabelid!$L$6,$E521*J521,IFERROR($E521*J521/SUM($J521:$AB521)*(Eksplikatsioon!O522)/SUMPRODUCT($J521:$AB521,Eksplikatsioon!$O522:$AG522),"")),"")</f>
        <v/>
      </c>
      <c r="AD521" s="52" t="str">
        <f>IFERROR(IF($G521=Tabelid!$L$6,$E521*K521,IFERROR($E521*K521/SUM($J521:$AB521)*(Eksplikatsioon!P522)/SUMPRODUCT($J521:$AB521,Eksplikatsioon!$O522:$AG522),"")),"")</f>
        <v/>
      </c>
      <c r="AE521" s="52" t="str">
        <f>IFERROR(IF($G521=Tabelid!$L$6,$E521*L521,IFERROR($E521*L521/SUM($J521:$AB521)*(Eksplikatsioon!Q522)/SUMPRODUCT($J521:$AB521,Eksplikatsioon!$O522:$AG522),"")),"")</f>
        <v/>
      </c>
      <c r="AF521" s="52" t="str">
        <f>IFERROR(IF($G521=Tabelid!$L$6,$E521*M521,IFERROR($E521*M521/SUM($J521:$AB521)*(Eksplikatsioon!R522)/SUMPRODUCT($J521:$AB521,Eksplikatsioon!$O522:$AG522),"")),"")</f>
        <v/>
      </c>
      <c r="AG521" s="52" t="str">
        <f>IFERROR(IF($G521=Tabelid!$L$6,$E521*N521,IFERROR($E521*N521/SUM($J521:$AB521)*(Eksplikatsioon!S522)/SUMPRODUCT($J521:$AB521,Eksplikatsioon!$O522:$AG522),"")),"")</f>
        <v/>
      </c>
      <c r="AH521" s="52" t="str">
        <f>IFERROR(IF($G521=Tabelid!$L$6,$E521*O521,IFERROR($E521*O521/SUM($J521:$AB521)*(Eksplikatsioon!T522)/SUMPRODUCT($J521:$AB521,Eksplikatsioon!$O522:$AG522),"")),"")</f>
        <v/>
      </c>
      <c r="AI521" s="52" t="str">
        <f>IFERROR(IF($G521=Tabelid!$L$6,$E521*P521,IFERROR($E521*P521/SUM($J521:$AB521)*(Eksplikatsioon!U522)/SUMPRODUCT($J521:$AB521,Eksplikatsioon!$O522:$AG522),"")),"")</f>
        <v/>
      </c>
      <c r="AJ521" s="52" t="str">
        <f>IFERROR(IF($G521=Tabelid!$L$6,$E521*Q521,IFERROR($E521*Q521/SUM($J521:$AB521)*(Eksplikatsioon!V522)/SUMPRODUCT($J521:$AB521,Eksplikatsioon!$O522:$AG522),"")),"")</f>
        <v/>
      </c>
      <c r="AK521" s="52" t="str">
        <f>IFERROR(IF($G521=Tabelid!$L$6,$E521*R521,IFERROR($E521*R521/SUM($J521:$AB521)*(Eksplikatsioon!W522)/SUMPRODUCT($J521:$AB521,Eksplikatsioon!$O522:$AG522),"")),"")</f>
        <v/>
      </c>
      <c r="AL521" s="52" t="str">
        <f>IFERROR(IF($G521=Tabelid!$L$6,$E521*S521,IFERROR($E521*S521/SUM($J521:$AB521)*(Eksplikatsioon!X522)/SUMPRODUCT($J521:$AB521,Eksplikatsioon!$O522:$AG522),"")),"")</f>
        <v/>
      </c>
      <c r="AM521" s="52" t="str">
        <f>IFERROR(IF($G521=Tabelid!$L$6,$E521*T521,IFERROR($E521*T521/SUM($J521:$AB521)*(Eksplikatsioon!Y522)/SUMPRODUCT($J521:$AB521,Eksplikatsioon!$O522:$AG522),"")),"")</f>
        <v/>
      </c>
      <c r="AN521" s="52" t="str">
        <f>IFERROR(IF($G521=Tabelid!$L$6,$E521*U521,IFERROR($E521*U521/SUM($J521:$AB521)*(Eksplikatsioon!Z522)/SUMPRODUCT($J521:$AB521,Eksplikatsioon!$O522:$AG522),"")),"")</f>
        <v/>
      </c>
      <c r="AO521" s="52" t="str">
        <f>IFERROR(IF($G521=Tabelid!$L$6,$E521*V521,IFERROR($E521*V521/SUM($J521:$AB521)*(Eksplikatsioon!AA522)/SUMPRODUCT($J521:$AB521,Eksplikatsioon!$O522:$AG522),"")),"")</f>
        <v/>
      </c>
      <c r="AP521" s="52" t="str">
        <f>IFERROR(IF($G521=Tabelid!$L$6,$E521*W521,IFERROR($E521*W521/SUM($J521:$AB521)*(Eksplikatsioon!AB522)/SUMPRODUCT($J521:$AB521,Eksplikatsioon!$O522:$AG522),"")),"")</f>
        <v/>
      </c>
      <c r="AQ521" s="52" t="str">
        <f>IFERROR(IF($G521=Tabelid!$L$6,$E521*X521,IFERROR($E521*X521/SUM($J521:$AB521)*(Eksplikatsioon!AC522)/SUMPRODUCT($J521:$AB521,Eksplikatsioon!$O522:$AG522),"")),"")</f>
        <v/>
      </c>
      <c r="AR521" s="52" t="str">
        <f>IFERROR(IF($G521=Tabelid!$L$6,$E521*Y521,IFERROR($E521*Y521/SUM($J521:$AB521)*(Eksplikatsioon!AD522)/SUMPRODUCT($J521:$AB521,Eksplikatsioon!$O522:$AG522),"")),"")</f>
        <v/>
      </c>
      <c r="AS521" s="52" t="str">
        <f>IFERROR(IF($G521=Tabelid!$L$6,$E521*Z521,IFERROR($E521*Z521/SUM($J521:$AB521)*(Eksplikatsioon!AE522)/SUMPRODUCT($J521:$AB521,Eksplikatsioon!$O522:$AG522),"")),"")</f>
        <v/>
      </c>
      <c r="AT521" s="52" t="str">
        <f>IFERROR(IF($G521=Tabelid!$L$6,$E521*AA521,IFERROR($E521*AA521/SUM($J521:$AB521)*(Eksplikatsioon!AF522)/SUMPRODUCT($J521:$AB521,Eksplikatsioon!$O522:$AG522),"")),"")</f>
        <v/>
      </c>
      <c r="AU521" s="52" t="str">
        <f>IFERROR(IF($G521=Tabelid!$L$6,$E521*AB521,IFERROR($E521*AB521/SUM($J521:$AB521)*(Eksplikatsioon!AG522)/SUMPRODUCT($J521:$AB521,Eksplikatsioon!$O522:$AG522),"")),"")</f>
        <v/>
      </c>
    </row>
    <row r="522" spans="1:47" x14ac:dyDescent="0.25">
      <c r="A522" s="38" t="str">
        <f>IF(Eksplikatsioon!A523=0,"",Eksplikatsioon!A523)</f>
        <v/>
      </c>
      <c r="B522" s="38" t="str">
        <f>IF(Eksplikatsioon!B523=0,"",Eksplikatsioon!B523)</f>
        <v/>
      </c>
      <c r="C522" s="38" t="str">
        <f>IF(Eksplikatsioon!C523=0,"",Eksplikatsioon!C523)</f>
        <v/>
      </c>
      <c r="D522" s="38" t="str">
        <f>IF(Eksplikatsioon!D523=0,"",Eksplikatsioon!D523)</f>
        <v/>
      </c>
      <c r="E522" s="38" t="str">
        <f>IF(Eksplikatsioon!F523=0,"",Eksplikatsioon!F523)</f>
        <v/>
      </c>
      <c r="F522" s="38" t="str">
        <f>IF(Eksplikatsioon!H523=0,"",Eksplikatsioon!H523)</f>
        <v/>
      </c>
      <c r="G522" s="38" t="str">
        <f>IF(Eksplikatsioon!J523=0,"",Eksplikatsioon!J523)</f>
        <v/>
      </c>
      <c r="H522" s="38" t="str">
        <f>IF(Eksplikatsioon!K523=0,"",Eksplikatsioon!K523)</f>
        <v/>
      </c>
      <c r="I522" s="38" t="str">
        <f>IF(Eksplikatsioon!L523=0,"",Eksplikatsioon!L523)</f>
        <v/>
      </c>
      <c r="J522" s="52"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52"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52"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52"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52"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52"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52"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52"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52"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52"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52"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52"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52"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52"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52"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52"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52"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52"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52"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52" t="str">
        <f>IFERROR(IF($G522=Tabelid!$L$6,$E522*J522,IFERROR($E522*J522/SUM($J522:$AB522)*(Eksplikatsioon!O523)/SUMPRODUCT($J522:$AB522,Eksplikatsioon!$O523:$AG523),"")),"")</f>
        <v/>
      </c>
      <c r="AD522" s="52" t="str">
        <f>IFERROR(IF($G522=Tabelid!$L$6,$E522*K522,IFERROR($E522*K522/SUM($J522:$AB522)*(Eksplikatsioon!P523)/SUMPRODUCT($J522:$AB522,Eksplikatsioon!$O523:$AG523),"")),"")</f>
        <v/>
      </c>
      <c r="AE522" s="52" t="str">
        <f>IFERROR(IF($G522=Tabelid!$L$6,$E522*L522,IFERROR($E522*L522/SUM($J522:$AB522)*(Eksplikatsioon!Q523)/SUMPRODUCT($J522:$AB522,Eksplikatsioon!$O523:$AG523),"")),"")</f>
        <v/>
      </c>
      <c r="AF522" s="52" t="str">
        <f>IFERROR(IF($G522=Tabelid!$L$6,$E522*M522,IFERROR($E522*M522/SUM($J522:$AB522)*(Eksplikatsioon!R523)/SUMPRODUCT($J522:$AB522,Eksplikatsioon!$O523:$AG523),"")),"")</f>
        <v/>
      </c>
      <c r="AG522" s="52" t="str">
        <f>IFERROR(IF($G522=Tabelid!$L$6,$E522*N522,IFERROR($E522*N522/SUM($J522:$AB522)*(Eksplikatsioon!S523)/SUMPRODUCT($J522:$AB522,Eksplikatsioon!$O523:$AG523),"")),"")</f>
        <v/>
      </c>
      <c r="AH522" s="52" t="str">
        <f>IFERROR(IF($G522=Tabelid!$L$6,$E522*O522,IFERROR($E522*O522/SUM($J522:$AB522)*(Eksplikatsioon!T523)/SUMPRODUCT($J522:$AB522,Eksplikatsioon!$O523:$AG523),"")),"")</f>
        <v/>
      </c>
      <c r="AI522" s="52" t="str">
        <f>IFERROR(IF($G522=Tabelid!$L$6,$E522*P522,IFERROR($E522*P522/SUM($J522:$AB522)*(Eksplikatsioon!U523)/SUMPRODUCT($J522:$AB522,Eksplikatsioon!$O523:$AG523),"")),"")</f>
        <v/>
      </c>
      <c r="AJ522" s="52" t="str">
        <f>IFERROR(IF($G522=Tabelid!$L$6,$E522*Q522,IFERROR($E522*Q522/SUM($J522:$AB522)*(Eksplikatsioon!V523)/SUMPRODUCT($J522:$AB522,Eksplikatsioon!$O523:$AG523),"")),"")</f>
        <v/>
      </c>
      <c r="AK522" s="52" t="str">
        <f>IFERROR(IF($G522=Tabelid!$L$6,$E522*R522,IFERROR($E522*R522/SUM($J522:$AB522)*(Eksplikatsioon!W523)/SUMPRODUCT($J522:$AB522,Eksplikatsioon!$O523:$AG523),"")),"")</f>
        <v/>
      </c>
      <c r="AL522" s="52" t="str">
        <f>IFERROR(IF($G522=Tabelid!$L$6,$E522*S522,IFERROR($E522*S522/SUM($J522:$AB522)*(Eksplikatsioon!X523)/SUMPRODUCT($J522:$AB522,Eksplikatsioon!$O523:$AG523),"")),"")</f>
        <v/>
      </c>
      <c r="AM522" s="52" t="str">
        <f>IFERROR(IF($G522=Tabelid!$L$6,$E522*T522,IFERROR($E522*T522/SUM($J522:$AB522)*(Eksplikatsioon!Y523)/SUMPRODUCT($J522:$AB522,Eksplikatsioon!$O523:$AG523),"")),"")</f>
        <v/>
      </c>
      <c r="AN522" s="52" t="str">
        <f>IFERROR(IF($G522=Tabelid!$L$6,$E522*U522,IFERROR($E522*U522/SUM($J522:$AB522)*(Eksplikatsioon!Z523)/SUMPRODUCT($J522:$AB522,Eksplikatsioon!$O523:$AG523),"")),"")</f>
        <v/>
      </c>
      <c r="AO522" s="52" t="str">
        <f>IFERROR(IF($G522=Tabelid!$L$6,$E522*V522,IFERROR($E522*V522/SUM($J522:$AB522)*(Eksplikatsioon!AA523)/SUMPRODUCT($J522:$AB522,Eksplikatsioon!$O523:$AG523),"")),"")</f>
        <v/>
      </c>
      <c r="AP522" s="52" t="str">
        <f>IFERROR(IF($G522=Tabelid!$L$6,$E522*W522,IFERROR($E522*W522/SUM($J522:$AB522)*(Eksplikatsioon!AB523)/SUMPRODUCT($J522:$AB522,Eksplikatsioon!$O523:$AG523),"")),"")</f>
        <v/>
      </c>
      <c r="AQ522" s="52" t="str">
        <f>IFERROR(IF($G522=Tabelid!$L$6,$E522*X522,IFERROR($E522*X522/SUM($J522:$AB522)*(Eksplikatsioon!AC523)/SUMPRODUCT($J522:$AB522,Eksplikatsioon!$O523:$AG523),"")),"")</f>
        <v/>
      </c>
      <c r="AR522" s="52" t="str">
        <f>IFERROR(IF($G522=Tabelid!$L$6,$E522*Y522,IFERROR($E522*Y522/SUM($J522:$AB522)*(Eksplikatsioon!AD523)/SUMPRODUCT($J522:$AB522,Eksplikatsioon!$O523:$AG523),"")),"")</f>
        <v/>
      </c>
      <c r="AS522" s="52" t="str">
        <f>IFERROR(IF($G522=Tabelid!$L$6,$E522*Z522,IFERROR($E522*Z522/SUM($J522:$AB522)*(Eksplikatsioon!AE523)/SUMPRODUCT($J522:$AB522,Eksplikatsioon!$O523:$AG523),"")),"")</f>
        <v/>
      </c>
      <c r="AT522" s="52" t="str">
        <f>IFERROR(IF($G522=Tabelid!$L$6,$E522*AA522,IFERROR($E522*AA522/SUM($J522:$AB522)*(Eksplikatsioon!AF523)/SUMPRODUCT($J522:$AB522,Eksplikatsioon!$O523:$AG523),"")),"")</f>
        <v/>
      </c>
      <c r="AU522" s="52" t="str">
        <f>IFERROR(IF($G522=Tabelid!$L$6,$E522*AB522,IFERROR($E522*AB522/SUM($J522:$AB522)*(Eksplikatsioon!AG523)/SUMPRODUCT($J522:$AB522,Eksplikatsioon!$O523:$AG523),"")),"")</f>
        <v/>
      </c>
    </row>
    <row r="523" spans="1:47" x14ac:dyDescent="0.25">
      <c r="A523" s="38" t="str">
        <f>IF(Eksplikatsioon!A524=0,"",Eksplikatsioon!A524)</f>
        <v/>
      </c>
      <c r="B523" s="38" t="str">
        <f>IF(Eksplikatsioon!B524=0,"",Eksplikatsioon!B524)</f>
        <v/>
      </c>
      <c r="C523" s="38" t="str">
        <f>IF(Eksplikatsioon!C524=0,"",Eksplikatsioon!C524)</f>
        <v/>
      </c>
      <c r="D523" s="38" t="str">
        <f>IF(Eksplikatsioon!D524=0,"",Eksplikatsioon!D524)</f>
        <v/>
      </c>
      <c r="E523" s="38" t="str">
        <f>IF(Eksplikatsioon!F524=0,"",Eksplikatsioon!F524)</f>
        <v/>
      </c>
      <c r="F523" s="38" t="str">
        <f>IF(Eksplikatsioon!H524=0,"",Eksplikatsioon!H524)</f>
        <v/>
      </c>
      <c r="G523" s="38" t="str">
        <f>IF(Eksplikatsioon!J524=0,"",Eksplikatsioon!J524)</f>
        <v/>
      </c>
      <c r="H523" s="38" t="str">
        <f>IF(Eksplikatsioon!K524=0,"",Eksplikatsioon!K524)</f>
        <v/>
      </c>
      <c r="I523" s="38" t="str">
        <f>IF(Eksplikatsioon!L524=0,"",Eksplikatsioon!L524)</f>
        <v/>
      </c>
      <c r="J523" s="52"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52"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52"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52"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52"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52"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52"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52"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52"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52"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52"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52"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52"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52"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52"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52"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52"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52"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52"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52" t="str">
        <f>IFERROR(IF($G523=Tabelid!$L$6,$E523*J523,IFERROR($E523*J523/SUM($J523:$AB523)*(Eksplikatsioon!O524)/SUMPRODUCT($J523:$AB523,Eksplikatsioon!$O524:$AG524),"")),"")</f>
        <v/>
      </c>
      <c r="AD523" s="52" t="str">
        <f>IFERROR(IF($G523=Tabelid!$L$6,$E523*K523,IFERROR($E523*K523/SUM($J523:$AB523)*(Eksplikatsioon!P524)/SUMPRODUCT($J523:$AB523,Eksplikatsioon!$O524:$AG524),"")),"")</f>
        <v/>
      </c>
      <c r="AE523" s="52" t="str">
        <f>IFERROR(IF($G523=Tabelid!$L$6,$E523*L523,IFERROR($E523*L523/SUM($J523:$AB523)*(Eksplikatsioon!Q524)/SUMPRODUCT($J523:$AB523,Eksplikatsioon!$O524:$AG524),"")),"")</f>
        <v/>
      </c>
      <c r="AF523" s="52" t="str">
        <f>IFERROR(IF($G523=Tabelid!$L$6,$E523*M523,IFERROR($E523*M523/SUM($J523:$AB523)*(Eksplikatsioon!R524)/SUMPRODUCT($J523:$AB523,Eksplikatsioon!$O524:$AG524),"")),"")</f>
        <v/>
      </c>
      <c r="AG523" s="52" t="str">
        <f>IFERROR(IF($G523=Tabelid!$L$6,$E523*N523,IFERROR($E523*N523/SUM($J523:$AB523)*(Eksplikatsioon!S524)/SUMPRODUCT($J523:$AB523,Eksplikatsioon!$O524:$AG524),"")),"")</f>
        <v/>
      </c>
      <c r="AH523" s="52" t="str">
        <f>IFERROR(IF($G523=Tabelid!$L$6,$E523*O523,IFERROR($E523*O523/SUM($J523:$AB523)*(Eksplikatsioon!T524)/SUMPRODUCT($J523:$AB523,Eksplikatsioon!$O524:$AG524),"")),"")</f>
        <v/>
      </c>
      <c r="AI523" s="52" t="str">
        <f>IFERROR(IF($G523=Tabelid!$L$6,$E523*P523,IFERROR($E523*P523/SUM($J523:$AB523)*(Eksplikatsioon!U524)/SUMPRODUCT($J523:$AB523,Eksplikatsioon!$O524:$AG524),"")),"")</f>
        <v/>
      </c>
      <c r="AJ523" s="52" t="str">
        <f>IFERROR(IF($G523=Tabelid!$L$6,$E523*Q523,IFERROR($E523*Q523/SUM($J523:$AB523)*(Eksplikatsioon!V524)/SUMPRODUCT($J523:$AB523,Eksplikatsioon!$O524:$AG524),"")),"")</f>
        <v/>
      </c>
      <c r="AK523" s="52" t="str">
        <f>IFERROR(IF($G523=Tabelid!$L$6,$E523*R523,IFERROR($E523*R523/SUM($J523:$AB523)*(Eksplikatsioon!W524)/SUMPRODUCT($J523:$AB523,Eksplikatsioon!$O524:$AG524),"")),"")</f>
        <v/>
      </c>
      <c r="AL523" s="52" t="str">
        <f>IFERROR(IF($G523=Tabelid!$L$6,$E523*S523,IFERROR($E523*S523/SUM($J523:$AB523)*(Eksplikatsioon!X524)/SUMPRODUCT($J523:$AB523,Eksplikatsioon!$O524:$AG524),"")),"")</f>
        <v/>
      </c>
      <c r="AM523" s="52" t="str">
        <f>IFERROR(IF($G523=Tabelid!$L$6,$E523*T523,IFERROR($E523*T523/SUM($J523:$AB523)*(Eksplikatsioon!Y524)/SUMPRODUCT($J523:$AB523,Eksplikatsioon!$O524:$AG524),"")),"")</f>
        <v/>
      </c>
      <c r="AN523" s="52" t="str">
        <f>IFERROR(IF($G523=Tabelid!$L$6,$E523*U523,IFERROR($E523*U523/SUM($J523:$AB523)*(Eksplikatsioon!Z524)/SUMPRODUCT($J523:$AB523,Eksplikatsioon!$O524:$AG524),"")),"")</f>
        <v/>
      </c>
      <c r="AO523" s="52" t="str">
        <f>IFERROR(IF($G523=Tabelid!$L$6,$E523*V523,IFERROR($E523*V523/SUM($J523:$AB523)*(Eksplikatsioon!AA524)/SUMPRODUCT($J523:$AB523,Eksplikatsioon!$O524:$AG524),"")),"")</f>
        <v/>
      </c>
      <c r="AP523" s="52" t="str">
        <f>IFERROR(IF($G523=Tabelid!$L$6,$E523*W523,IFERROR($E523*W523/SUM($J523:$AB523)*(Eksplikatsioon!AB524)/SUMPRODUCT($J523:$AB523,Eksplikatsioon!$O524:$AG524),"")),"")</f>
        <v/>
      </c>
      <c r="AQ523" s="52" t="str">
        <f>IFERROR(IF($G523=Tabelid!$L$6,$E523*X523,IFERROR($E523*X523/SUM($J523:$AB523)*(Eksplikatsioon!AC524)/SUMPRODUCT($J523:$AB523,Eksplikatsioon!$O524:$AG524),"")),"")</f>
        <v/>
      </c>
      <c r="AR523" s="52" t="str">
        <f>IFERROR(IF($G523=Tabelid!$L$6,$E523*Y523,IFERROR($E523*Y523/SUM($J523:$AB523)*(Eksplikatsioon!AD524)/SUMPRODUCT($J523:$AB523,Eksplikatsioon!$O524:$AG524),"")),"")</f>
        <v/>
      </c>
      <c r="AS523" s="52" t="str">
        <f>IFERROR(IF($G523=Tabelid!$L$6,$E523*Z523,IFERROR($E523*Z523/SUM($J523:$AB523)*(Eksplikatsioon!AE524)/SUMPRODUCT($J523:$AB523,Eksplikatsioon!$O524:$AG524),"")),"")</f>
        <v/>
      </c>
      <c r="AT523" s="52" t="str">
        <f>IFERROR(IF($G523=Tabelid!$L$6,$E523*AA523,IFERROR($E523*AA523/SUM($J523:$AB523)*(Eksplikatsioon!AF524)/SUMPRODUCT($J523:$AB523,Eksplikatsioon!$O524:$AG524),"")),"")</f>
        <v/>
      </c>
      <c r="AU523" s="52" t="str">
        <f>IFERROR(IF($G523=Tabelid!$L$6,$E523*AB523,IFERROR($E523*AB523/SUM($J523:$AB523)*(Eksplikatsioon!AG524)/SUMPRODUCT($J523:$AB523,Eksplikatsioon!$O524:$AG524),"")),"")</f>
        <v/>
      </c>
    </row>
    <row r="524" spans="1:47" x14ac:dyDescent="0.25">
      <c r="A524" s="38" t="str">
        <f>IF(Eksplikatsioon!A525=0,"",Eksplikatsioon!A525)</f>
        <v/>
      </c>
      <c r="B524" s="38" t="str">
        <f>IF(Eksplikatsioon!B525=0,"",Eksplikatsioon!B525)</f>
        <v/>
      </c>
      <c r="C524" s="38" t="str">
        <f>IF(Eksplikatsioon!C525=0,"",Eksplikatsioon!C525)</f>
        <v/>
      </c>
      <c r="D524" s="38" t="str">
        <f>IF(Eksplikatsioon!D525=0,"",Eksplikatsioon!D525)</f>
        <v/>
      </c>
      <c r="E524" s="38" t="str">
        <f>IF(Eksplikatsioon!F525=0,"",Eksplikatsioon!F525)</f>
        <v/>
      </c>
      <c r="F524" s="38" t="str">
        <f>IF(Eksplikatsioon!H525=0,"",Eksplikatsioon!H525)</f>
        <v/>
      </c>
      <c r="G524" s="38" t="str">
        <f>IF(Eksplikatsioon!J525=0,"",Eksplikatsioon!J525)</f>
        <v/>
      </c>
      <c r="H524" s="38" t="str">
        <f>IF(Eksplikatsioon!K525=0,"",Eksplikatsioon!K525)</f>
        <v/>
      </c>
      <c r="I524" s="38" t="str">
        <f>IF(Eksplikatsioon!L525=0,"",Eksplikatsioon!L525)</f>
        <v/>
      </c>
      <c r="J524" s="52"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52"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52"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52"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52"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52"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52"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52"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52"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52"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52"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52"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52"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52"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52"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52"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52"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52"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52"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52" t="str">
        <f>IFERROR(IF($G524=Tabelid!$L$6,$E524*J524,IFERROR($E524*J524/SUM($J524:$AB524)*(Eksplikatsioon!O525)/SUMPRODUCT($J524:$AB524,Eksplikatsioon!$O525:$AG525),"")),"")</f>
        <v/>
      </c>
      <c r="AD524" s="52" t="str">
        <f>IFERROR(IF($G524=Tabelid!$L$6,$E524*K524,IFERROR($E524*K524/SUM($J524:$AB524)*(Eksplikatsioon!P525)/SUMPRODUCT($J524:$AB524,Eksplikatsioon!$O525:$AG525),"")),"")</f>
        <v/>
      </c>
      <c r="AE524" s="52" t="str">
        <f>IFERROR(IF($G524=Tabelid!$L$6,$E524*L524,IFERROR($E524*L524/SUM($J524:$AB524)*(Eksplikatsioon!Q525)/SUMPRODUCT($J524:$AB524,Eksplikatsioon!$O525:$AG525),"")),"")</f>
        <v/>
      </c>
      <c r="AF524" s="52" t="str">
        <f>IFERROR(IF($G524=Tabelid!$L$6,$E524*M524,IFERROR($E524*M524/SUM($J524:$AB524)*(Eksplikatsioon!R525)/SUMPRODUCT($J524:$AB524,Eksplikatsioon!$O525:$AG525),"")),"")</f>
        <v/>
      </c>
      <c r="AG524" s="52" t="str">
        <f>IFERROR(IF($G524=Tabelid!$L$6,$E524*N524,IFERROR($E524*N524/SUM($J524:$AB524)*(Eksplikatsioon!S525)/SUMPRODUCT($J524:$AB524,Eksplikatsioon!$O525:$AG525),"")),"")</f>
        <v/>
      </c>
      <c r="AH524" s="52" t="str">
        <f>IFERROR(IF($G524=Tabelid!$L$6,$E524*O524,IFERROR($E524*O524/SUM($J524:$AB524)*(Eksplikatsioon!T525)/SUMPRODUCT($J524:$AB524,Eksplikatsioon!$O525:$AG525),"")),"")</f>
        <v/>
      </c>
      <c r="AI524" s="52" t="str">
        <f>IFERROR(IF($G524=Tabelid!$L$6,$E524*P524,IFERROR($E524*P524/SUM($J524:$AB524)*(Eksplikatsioon!U525)/SUMPRODUCT($J524:$AB524,Eksplikatsioon!$O525:$AG525),"")),"")</f>
        <v/>
      </c>
      <c r="AJ524" s="52" t="str">
        <f>IFERROR(IF($G524=Tabelid!$L$6,$E524*Q524,IFERROR($E524*Q524/SUM($J524:$AB524)*(Eksplikatsioon!V525)/SUMPRODUCT($J524:$AB524,Eksplikatsioon!$O525:$AG525),"")),"")</f>
        <v/>
      </c>
      <c r="AK524" s="52" t="str">
        <f>IFERROR(IF($G524=Tabelid!$L$6,$E524*R524,IFERROR($E524*R524/SUM($J524:$AB524)*(Eksplikatsioon!W525)/SUMPRODUCT($J524:$AB524,Eksplikatsioon!$O525:$AG525),"")),"")</f>
        <v/>
      </c>
      <c r="AL524" s="52" t="str">
        <f>IFERROR(IF($G524=Tabelid!$L$6,$E524*S524,IFERROR($E524*S524/SUM($J524:$AB524)*(Eksplikatsioon!X525)/SUMPRODUCT($J524:$AB524,Eksplikatsioon!$O525:$AG525),"")),"")</f>
        <v/>
      </c>
      <c r="AM524" s="52" t="str">
        <f>IFERROR(IF($G524=Tabelid!$L$6,$E524*T524,IFERROR($E524*T524/SUM($J524:$AB524)*(Eksplikatsioon!Y525)/SUMPRODUCT($J524:$AB524,Eksplikatsioon!$O525:$AG525),"")),"")</f>
        <v/>
      </c>
      <c r="AN524" s="52" t="str">
        <f>IFERROR(IF($G524=Tabelid!$L$6,$E524*U524,IFERROR($E524*U524/SUM($J524:$AB524)*(Eksplikatsioon!Z525)/SUMPRODUCT($J524:$AB524,Eksplikatsioon!$O525:$AG525),"")),"")</f>
        <v/>
      </c>
      <c r="AO524" s="52" t="str">
        <f>IFERROR(IF($G524=Tabelid!$L$6,$E524*V524,IFERROR($E524*V524/SUM($J524:$AB524)*(Eksplikatsioon!AA525)/SUMPRODUCT($J524:$AB524,Eksplikatsioon!$O525:$AG525),"")),"")</f>
        <v/>
      </c>
      <c r="AP524" s="52" t="str">
        <f>IFERROR(IF($G524=Tabelid!$L$6,$E524*W524,IFERROR($E524*W524/SUM($J524:$AB524)*(Eksplikatsioon!AB525)/SUMPRODUCT($J524:$AB524,Eksplikatsioon!$O525:$AG525),"")),"")</f>
        <v/>
      </c>
      <c r="AQ524" s="52" t="str">
        <f>IFERROR(IF($G524=Tabelid!$L$6,$E524*X524,IFERROR($E524*X524/SUM($J524:$AB524)*(Eksplikatsioon!AC525)/SUMPRODUCT($J524:$AB524,Eksplikatsioon!$O525:$AG525),"")),"")</f>
        <v/>
      </c>
      <c r="AR524" s="52" t="str">
        <f>IFERROR(IF($G524=Tabelid!$L$6,$E524*Y524,IFERROR($E524*Y524/SUM($J524:$AB524)*(Eksplikatsioon!AD525)/SUMPRODUCT($J524:$AB524,Eksplikatsioon!$O525:$AG525),"")),"")</f>
        <v/>
      </c>
      <c r="AS524" s="52" t="str">
        <f>IFERROR(IF($G524=Tabelid!$L$6,$E524*Z524,IFERROR($E524*Z524/SUM($J524:$AB524)*(Eksplikatsioon!AE525)/SUMPRODUCT($J524:$AB524,Eksplikatsioon!$O525:$AG525),"")),"")</f>
        <v/>
      </c>
      <c r="AT524" s="52" t="str">
        <f>IFERROR(IF($G524=Tabelid!$L$6,$E524*AA524,IFERROR($E524*AA524/SUM($J524:$AB524)*(Eksplikatsioon!AF525)/SUMPRODUCT($J524:$AB524,Eksplikatsioon!$O525:$AG525),"")),"")</f>
        <v/>
      </c>
      <c r="AU524" s="52" t="str">
        <f>IFERROR(IF($G524=Tabelid!$L$6,$E524*AB524,IFERROR($E524*AB524/SUM($J524:$AB524)*(Eksplikatsioon!AG525)/SUMPRODUCT($J524:$AB524,Eksplikatsioon!$O525:$AG525),"")),"")</f>
        <v/>
      </c>
    </row>
    <row r="525" spans="1:47" x14ac:dyDescent="0.25">
      <c r="A525" s="38" t="str">
        <f>IF(Eksplikatsioon!A526=0,"",Eksplikatsioon!A526)</f>
        <v/>
      </c>
      <c r="B525" s="38" t="str">
        <f>IF(Eksplikatsioon!B526=0,"",Eksplikatsioon!B526)</f>
        <v/>
      </c>
      <c r="C525" s="38" t="str">
        <f>IF(Eksplikatsioon!C526=0,"",Eksplikatsioon!C526)</f>
        <v/>
      </c>
      <c r="D525" s="38" t="str">
        <f>IF(Eksplikatsioon!D526=0,"",Eksplikatsioon!D526)</f>
        <v/>
      </c>
      <c r="E525" s="38" t="str">
        <f>IF(Eksplikatsioon!F526=0,"",Eksplikatsioon!F526)</f>
        <v/>
      </c>
      <c r="F525" s="38" t="str">
        <f>IF(Eksplikatsioon!H526=0,"",Eksplikatsioon!H526)</f>
        <v/>
      </c>
      <c r="G525" s="38" t="str">
        <f>IF(Eksplikatsioon!J526=0,"",Eksplikatsioon!J526)</f>
        <v/>
      </c>
      <c r="H525" s="38" t="str">
        <f>IF(Eksplikatsioon!K526=0,"",Eksplikatsioon!K526)</f>
        <v/>
      </c>
      <c r="I525" s="38" t="str">
        <f>IF(Eksplikatsioon!L526=0,"",Eksplikatsioon!L526)</f>
        <v/>
      </c>
      <c r="J525" s="52"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52"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52"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52"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52"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52"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52"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52"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52"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52"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52"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52"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52"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52"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52"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52"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52"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52"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52"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52" t="str">
        <f>IFERROR(IF($G525=Tabelid!$L$6,$E525*J525,IFERROR($E525*J525/SUM($J525:$AB525)*(Eksplikatsioon!O526)/SUMPRODUCT($J525:$AB525,Eksplikatsioon!$O526:$AG526),"")),"")</f>
        <v/>
      </c>
      <c r="AD525" s="52" t="str">
        <f>IFERROR(IF($G525=Tabelid!$L$6,$E525*K525,IFERROR($E525*K525/SUM($J525:$AB525)*(Eksplikatsioon!P526)/SUMPRODUCT($J525:$AB525,Eksplikatsioon!$O526:$AG526),"")),"")</f>
        <v/>
      </c>
      <c r="AE525" s="52" t="str">
        <f>IFERROR(IF($G525=Tabelid!$L$6,$E525*L525,IFERROR($E525*L525/SUM($J525:$AB525)*(Eksplikatsioon!Q526)/SUMPRODUCT($J525:$AB525,Eksplikatsioon!$O526:$AG526),"")),"")</f>
        <v/>
      </c>
      <c r="AF525" s="52" t="str">
        <f>IFERROR(IF($G525=Tabelid!$L$6,$E525*M525,IFERROR($E525*M525/SUM($J525:$AB525)*(Eksplikatsioon!R526)/SUMPRODUCT($J525:$AB525,Eksplikatsioon!$O526:$AG526),"")),"")</f>
        <v/>
      </c>
      <c r="AG525" s="52" t="str">
        <f>IFERROR(IF($G525=Tabelid!$L$6,$E525*N525,IFERROR($E525*N525/SUM($J525:$AB525)*(Eksplikatsioon!S526)/SUMPRODUCT($J525:$AB525,Eksplikatsioon!$O526:$AG526),"")),"")</f>
        <v/>
      </c>
      <c r="AH525" s="52" t="str">
        <f>IFERROR(IF($G525=Tabelid!$L$6,$E525*O525,IFERROR($E525*O525/SUM($J525:$AB525)*(Eksplikatsioon!T526)/SUMPRODUCT($J525:$AB525,Eksplikatsioon!$O526:$AG526),"")),"")</f>
        <v/>
      </c>
      <c r="AI525" s="52" t="str">
        <f>IFERROR(IF($G525=Tabelid!$L$6,$E525*P525,IFERROR($E525*P525/SUM($J525:$AB525)*(Eksplikatsioon!U526)/SUMPRODUCT($J525:$AB525,Eksplikatsioon!$O526:$AG526),"")),"")</f>
        <v/>
      </c>
      <c r="AJ525" s="52" t="str">
        <f>IFERROR(IF($G525=Tabelid!$L$6,$E525*Q525,IFERROR($E525*Q525/SUM($J525:$AB525)*(Eksplikatsioon!V526)/SUMPRODUCT($J525:$AB525,Eksplikatsioon!$O526:$AG526),"")),"")</f>
        <v/>
      </c>
      <c r="AK525" s="52" t="str">
        <f>IFERROR(IF($G525=Tabelid!$L$6,$E525*R525,IFERROR($E525*R525/SUM($J525:$AB525)*(Eksplikatsioon!W526)/SUMPRODUCT($J525:$AB525,Eksplikatsioon!$O526:$AG526),"")),"")</f>
        <v/>
      </c>
      <c r="AL525" s="52" t="str">
        <f>IFERROR(IF($G525=Tabelid!$L$6,$E525*S525,IFERROR($E525*S525/SUM($J525:$AB525)*(Eksplikatsioon!X526)/SUMPRODUCT($J525:$AB525,Eksplikatsioon!$O526:$AG526),"")),"")</f>
        <v/>
      </c>
      <c r="AM525" s="52" t="str">
        <f>IFERROR(IF($G525=Tabelid!$L$6,$E525*T525,IFERROR($E525*T525/SUM($J525:$AB525)*(Eksplikatsioon!Y526)/SUMPRODUCT($J525:$AB525,Eksplikatsioon!$O526:$AG526),"")),"")</f>
        <v/>
      </c>
      <c r="AN525" s="52" t="str">
        <f>IFERROR(IF($G525=Tabelid!$L$6,$E525*U525,IFERROR($E525*U525/SUM($J525:$AB525)*(Eksplikatsioon!Z526)/SUMPRODUCT($J525:$AB525,Eksplikatsioon!$O526:$AG526),"")),"")</f>
        <v/>
      </c>
      <c r="AO525" s="52" t="str">
        <f>IFERROR(IF($G525=Tabelid!$L$6,$E525*V525,IFERROR($E525*V525/SUM($J525:$AB525)*(Eksplikatsioon!AA526)/SUMPRODUCT($J525:$AB525,Eksplikatsioon!$O526:$AG526),"")),"")</f>
        <v/>
      </c>
      <c r="AP525" s="52" t="str">
        <f>IFERROR(IF($G525=Tabelid!$L$6,$E525*W525,IFERROR($E525*W525/SUM($J525:$AB525)*(Eksplikatsioon!AB526)/SUMPRODUCT($J525:$AB525,Eksplikatsioon!$O526:$AG526),"")),"")</f>
        <v/>
      </c>
      <c r="AQ525" s="52" t="str">
        <f>IFERROR(IF($G525=Tabelid!$L$6,$E525*X525,IFERROR($E525*X525/SUM($J525:$AB525)*(Eksplikatsioon!AC526)/SUMPRODUCT($J525:$AB525,Eksplikatsioon!$O526:$AG526),"")),"")</f>
        <v/>
      </c>
      <c r="AR525" s="52" t="str">
        <f>IFERROR(IF($G525=Tabelid!$L$6,$E525*Y525,IFERROR($E525*Y525/SUM($J525:$AB525)*(Eksplikatsioon!AD526)/SUMPRODUCT($J525:$AB525,Eksplikatsioon!$O526:$AG526),"")),"")</f>
        <v/>
      </c>
      <c r="AS525" s="52" t="str">
        <f>IFERROR(IF($G525=Tabelid!$L$6,$E525*Z525,IFERROR($E525*Z525/SUM($J525:$AB525)*(Eksplikatsioon!AE526)/SUMPRODUCT($J525:$AB525,Eksplikatsioon!$O526:$AG526),"")),"")</f>
        <v/>
      </c>
      <c r="AT525" s="52" t="str">
        <f>IFERROR(IF($G525=Tabelid!$L$6,$E525*AA525,IFERROR($E525*AA525/SUM($J525:$AB525)*(Eksplikatsioon!AF526)/SUMPRODUCT($J525:$AB525,Eksplikatsioon!$O526:$AG526),"")),"")</f>
        <v/>
      </c>
      <c r="AU525" s="52" t="str">
        <f>IFERROR(IF($G525=Tabelid!$L$6,$E525*AB525,IFERROR($E525*AB525/SUM($J525:$AB525)*(Eksplikatsioon!AG526)/SUMPRODUCT($J525:$AB525,Eksplikatsioon!$O526:$AG526),"")),"")</f>
        <v/>
      </c>
    </row>
    <row r="526" spans="1:47" x14ac:dyDescent="0.25">
      <c r="A526" s="38" t="str">
        <f>IF(Eksplikatsioon!A527=0,"",Eksplikatsioon!A527)</f>
        <v/>
      </c>
      <c r="B526" s="38" t="str">
        <f>IF(Eksplikatsioon!B527=0,"",Eksplikatsioon!B527)</f>
        <v/>
      </c>
      <c r="C526" s="38" t="str">
        <f>IF(Eksplikatsioon!C527=0,"",Eksplikatsioon!C527)</f>
        <v/>
      </c>
      <c r="D526" s="38" t="str">
        <f>IF(Eksplikatsioon!D527=0,"",Eksplikatsioon!D527)</f>
        <v/>
      </c>
      <c r="E526" s="38" t="str">
        <f>IF(Eksplikatsioon!F527=0,"",Eksplikatsioon!F527)</f>
        <v/>
      </c>
      <c r="F526" s="38" t="str">
        <f>IF(Eksplikatsioon!H527=0,"",Eksplikatsioon!H527)</f>
        <v/>
      </c>
      <c r="G526" s="38" t="str">
        <f>IF(Eksplikatsioon!J527=0,"",Eksplikatsioon!J527)</f>
        <v/>
      </c>
      <c r="H526" s="38" t="str">
        <f>IF(Eksplikatsioon!K527=0,"",Eksplikatsioon!K527)</f>
        <v/>
      </c>
      <c r="I526" s="38" t="str">
        <f>IF(Eksplikatsioon!L527=0,"",Eksplikatsioon!L527)</f>
        <v/>
      </c>
      <c r="J526" s="52"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52"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52"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52"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52"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52"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52"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52"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52"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52"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52"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52"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52"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52"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52"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52"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52"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52"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52"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52" t="str">
        <f>IFERROR(IF($G526=Tabelid!$L$6,$E526*J526,IFERROR($E526*J526/SUM($J526:$AB526)*(Eksplikatsioon!O527)/SUMPRODUCT($J526:$AB526,Eksplikatsioon!$O527:$AG527),"")),"")</f>
        <v/>
      </c>
      <c r="AD526" s="52" t="str">
        <f>IFERROR(IF($G526=Tabelid!$L$6,$E526*K526,IFERROR($E526*K526/SUM($J526:$AB526)*(Eksplikatsioon!P527)/SUMPRODUCT($J526:$AB526,Eksplikatsioon!$O527:$AG527),"")),"")</f>
        <v/>
      </c>
      <c r="AE526" s="52" t="str">
        <f>IFERROR(IF($G526=Tabelid!$L$6,$E526*L526,IFERROR($E526*L526/SUM($J526:$AB526)*(Eksplikatsioon!Q527)/SUMPRODUCT($J526:$AB526,Eksplikatsioon!$O527:$AG527),"")),"")</f>
        <v/>
      </c>
      <c r="AF526" s="52" t="str">
        <f>IFERROR(IF($G526=Tabelid!$L$6,$E526*M526,IFERROR($E526*M526/SUM($J526:$AB526)*(Eksplikatsioon!R527)/SUMPRODUCT($J526:$AB526,Eksplikatsioon!$O527:$AG527),"")),"")</f>
        <v/>
      </c>
      <c r="AG526" s="52" t="str">
        <f>IFERROR(IF($G526=Tabelid!$L$6,$E526*N526,IFERROR($E526*N526/SUM($J526:$AB526)*(Eksplikatsioon!S527)/SUMPRODUCT($J526:$AB526,Eksplikatsioon!$O527:$AG527),"")),"")</f>
        <v/>
      </c>
      <c r="AH526" s="52" t="str">
        <f>IFERROR(IF($G526=Tabelid!$L$6,$E526*O526,IFERROR($E526*O526/SUM($J526:$AB526)*(Eksplikatsioon!T527)/SUMPRODUCT($J526:$AB526,Eksplikatsioon!$O527:$AG527),"")),"")</f>
        <v/>
      </c>
      <c r="AI526" s="52" t="str">
        <f>IFERROR(IF($G526=Tabelid!$L$6,$E526*P526,IFERROR($E526*P526/SUM($J526:$AB526)*(Eksplikatsioon!U527)/SUMPRODUCT($J526:$AB526,Eksplikatsioon!$O527:$AG527),"")),"")</f>
        <v/>
      </c>
      <c r="AJ526" s="52" t="str">
        <f>IFERROR(IF($G526=Tabelid!$L$6,$E526*Q526,IFERROR($E526*Q526/SUM($J526:$AB526)*(Eksplikatsioon!V527)/SUMPRODUCT($J526:$AB526,Eksplikatsioon!$O527:$AG527),"")),"")</f>
        <v/>
      </c>
      <c r="AK526" s="52" t="str">
        <f>IFERROR(IF($G526=Tabelid!$L$6,$E526*R526,IFERROR($E526*R526/SUM($J526:$AB526)*(Eksplikatsioon!W527)/SUMPRODUCT($J526:$AB526,Eksplikatsioon!$O527:$AG527),"")),"")</f>
        <v/>
      </c>
      <c r="AL526" s="52" t="str">
        <f>IFERROR(IF($G526=Tabelid!$L$6,$E526*S526,IFERROR($E526*S526/SUM($J526:$AB526)*(Eksplikatsioon!X527)/SUMPRODUCT($J526:$AB526,Eksplikatsioon!$O527:$AG527),"")),"")</f>
        <v/>
      </c>
      <c r="AM526" s="52" t="str">
        <f>IFERROR(IF($G526=Tabelid!$L$6,$E526*T526,IFERROR($E526*T526/SUM($J526:$AB526)*(Eksplikatsioon!Y527)/SUMPRODUCT($J526:$AB526,Eksplikatsioon!$O527:$AG527),"")),"")</f>
        <v/>
      </c>
      <c r="AN526" s="52" t="str">
        <f>IFERROR(IF($G526=Tabelid!$L$6,$E526*U526,IFERROR($E526*U526/SUM($J526:$AB526)*(Eksplikatsioon!Z527)/SUMPRODUCT($J526:$AB526,Eksplikatsioon!$O527:$AG527),"")),"")</f>
        <v/>
      </c>
      <c r="AO526" s="52" t="str">
        <f>IFERROR(IF($G526=Tabelid!$L$6,$E526*V526,IFERROR($E526*V526/SUM($J526:$AB526)*(Eksplikatsioon!AA527)/SUMPRODUCT($J526:$AB526,Eksplikatsioon!$O527:$AG527),"")),"")</f>
        <v/>
      </c>
      <c r="AP526" s="52" t="str">
        <f>IFERROR(IF($G526=Tabelid!$L$6,$E526*W526,IFERROR($E526*W526/SUM($J526:$AB526)*(Eksplikatsioon!AB527)/SUMPRODUCT($J526:$AB526,Eksplikatsioon!$O527:$AG527),"")),"")</f>
        <v/>
      </c>
      <c r="AQ526" s="52" t="str">
        <f>IFERROR(IF($G526=Tabelid!$L$6,$E526*X526,IFERROR($E526*X526/SUM($J526:$AB526)*(Eksplikatsioon!AC527)/SUMPRODUCT($J526:$AB526,Eksplikatsioon!$O527:$AG527),"")),"")</f>
        <v/>
      </c>
      <c r="AR526" s="52" t="str">
        <f>IFERROR(IF($G526=Tabelid!$L$6,$E526*Y526,IFERROR($E526*Y526/SUM($J526:$AB526)*(Eksplikatsioon!AD527)/SUMPRODUCT($J526:$AB526,Eksplikatsioon!$O527:$AG527),"")),"")</f>
        <v/>
      </c>
      <c r="AS526" s="52" t="str">
        <f>IFERROR(IF($G526=Tabelid!$L$6,$E526*Z526,IFERROR($E526*Z526/SUM($J526:$AB526)*(Eksplikatsioon!AE527)/SUMPRODUCT($J526:$AB526,Eksplikatsioon!$O527:$AG527),"")),"")</f>
        <v/>
      </c>
      <c r="AT526" s="52" t="str">
        <f>IFERROR(IF($G526=Tabelid!$L$6,$E526*AA526,IFERROR($E526*AA526/SUM($J526:$AB526)*(Eksplikatsioon!AF527)/SUMPRODUCT($J526:$AB526,Eksplikatsioon!$O527:$AG527),"")),"")</f>
        <v/>
      </c>
      <c r="AU526" s="52" t="str">
        <f>IFERROR(IF($G526=Tabelid!$L$6,$E526*AB526,IFERROR($E526*AB526/SUM($J526:$AB526)*(Eksplikatsioon!AG527)/SUMPRODUCT($J526:$AB526,Eksplikatsioon!$O527:$AG527),"")),"")</f>
        <v/>
      </c>
    </row>
    <row r="527" spans="1:47" x14ac:dyDescent="0.25">
      <c r="A527" s="38" t="str">
        <f>IF(Eksplikatsioon!A528=0,"",Eksplikatsioon!A528)</f>
        <v/>
      </c>
      <c r="B527" s="38" t="str">
        <f>IF(Eksplikatsioon!B528=0,"",Eksplikatsioon!B528)</f>
        <v/>
      </c>
      <c r="C527" s="38" t="str">
        <f>IF(Eksplikatsioon!C528=0,"",Eksplikatsioon!C528)</f>
        <v/>
      </c>
      <c r="D527" s="38" t="str">
        <f>IF(Eksplikatsioon!D528=0,"",Eksplikatsioon!D528)</f>
        <v/>
      </c>
      <c r="E527" s="38" t="str">
        <f>IF(Eksplikatsioon!F528=0,"",Eksplikatsioon!F528)</f>
        <v/>
      </c>
      <c r="F527" s="38" t="str">
        <f>IF(Eksplikatsioon!H528=0,"",Eksplikatsioon!H528)</f>
        <v/>
      </c>
      <c r="G527" s="38" t="str">
        <f>IF(Eksplikatsioon!J528=0,"",Eksplikatsioon!J528)</f>
        <v/>
      </c>
      <c r="H527" s="38" t="str">
        <f>IF(Eksplikatsioon!K528=0,"",Eksplikatsioon!K528)</f>
        <v/>
      </c>
      <c r="I527" s="38" t="str">
        <f>IF(Eksplikatsioon!L528=0,"",Eksplikatsioon!L528)</f>
        <v/>
      </c>
      <c r="J527" s="52"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52"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52"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52"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52"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52"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52"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52"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52"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52"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52"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52"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52"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52"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52"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52"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52"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52"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52"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52" t="str">
        <f>IFERROR(IF($G527=Tabelid!$L$6,$E527*J527,IFERROR($E527*J527/SUM($J527:$AB527)*(Eksplikatsioon!O528)/SUMPRODUCT($J527:$AB527,Eksplikatsioon!$O528:$AG528),"")),"")</f>
        <v/>
      </c>
      <c r="AD527" s="52" t="str">
        <f>IFERROR(IF($G527=Tabelid!$L$6,$E527*K527,IFERROR($E527*K527/SUM($J527:$AB527)*(Eksplikatsioon!P528)/SUMPRODUCT($J527:$AB527,Eksplikatsioon!$O528:$AG528),"")),"")</f>
        <v/>
      </c>
      <c r="AE527" s="52" t="str">
        <f>IFERROR(IF($G527=Tabelid!$L$6,$E527*L527,IFERROR($E527*L527/SUM($J527:$AB527)*(Eksplikatsioon!Q528)/SUMPRODUCT($J527:$AB527,Eksplikatsioon!$O528:$AG528),"")),"")</f>
        <v/>
      </c>
      <c r="AF527" s="52" t="str">
        <f>IFERROR(IF($G527=Tabelid!$L$6,$E527*M527,IFERROR($E527*M527/SUM($J527:$AB527)*(Eksplikatsioon!R528)/SUMPRODUCT($J527:$AB527,Eksplikatsioon!$O528:$AG528),"")),"")</f>
        <v/>
      </c>
      <c r="AG527" s="52" t="str">
        <f>IFERROR(IF($G527=Tabelid!$L$6,$E527*N527,IFERROR($E527*N527/SUM($J527:$AB527)*(Eksplikatsioon!S528)/SUMPRODUCT($J527:$AB527,Eksplikatsioon!$O528:$AG528),"")),"")</f>
        <v/>
      </c>
      <c r="AH527" s="52" t="str">
        <f>IFERROR(IF($G527=Tabelid!$L$6,$E527*O527,IFERROR($E527*O527/SUM($J527:$AB527)*(Eksplikatsioon!T528)/SUMPRODUCT($J527:$AB527,Eksplikatsioon!$O528:$AG528),"")),"")</f>
        <v/>
      </c>
      <c r="AI527" s="52" t="str">
        <f>IFERROR(IF($G527=Tabelid!$L$6,$E527*P527,IFERROR($E527*P527/SUM($J527:$AB527)*(Eksplikatsioon!U528)/SUMPRODUCT($J527:$AB527,Eksplikatsioon!$O528:$AG528),"")),"")</f>
        <v/>
      </c>
      <c r="AJ527" s="52" t="str">
        <f>IFERROR(IF($G527=Tabelid!$L$6,$E527*Q527,IFERROR($E527*Q527/SUM($J527:$AB527)*(Eksplikatsioon!V528)/SUMPRODUCT($J527:$AB527,Eksplikatsioon!$O528:$AG528),"")),"")</f>
        <v/>
      </c>
      <c r="AK527" s="52" t="str">
        <f>IFERROR(IF($G527=Tabelid!$L$6,$E527*R527,IFERROR($E527*R527/SUM($J527:$AB527)*(Eksplikatsioon!W528)/SUMPRODUCT($J527:$AB527,Eksplikatsioon!$O528:$AG528),"")),"")</f>
        <v/>
      </c>
      <c r="AL527" s="52" t="str">
        <f>IFERROR(IF($G527=Tabelid!$L$6,$E527*S527,IFERROR($E527*S527/SUM($J527:$AB527)*(Eksplikatsioon!X528)/SUMPRODUCT($J527:$AB527,Eksplikatsioon!$O528:$AG528),"")),"")</f>
        <v/>
      </c>
      <c r="AM527" s="52" t="str">
        <f>IFERROR(IF($G527=Tabelid!$L$6,$E527*T527,IFERROR($E527*T527/SUM($J527:$AB527)*(Eksplikatsioon!Y528)/SUMPRODUCT($J527:$AB527,Eksplikatsioon!$O528:$AG528),"")),"")</f>
        <v/>
      </c>
      <c r="AN527" s="52" t="str">
        <f>IFERROR(IF($G527=Tabelid!$L$6,$E527*U527,IFERROR($E527*U527/SUM($J527:$AB527)*(Eksplikatsioon!Z528)/SUMPRODUCT($J527:$AB527,Eksplikatsioon!$O528:$AG528),"")),"")</f>
        <v/>
      </c>
      <c r="AO527" s="52" t="str">
        <f>IFERROR(IF($G527=Tabelid!$L$6,$E527*V527,IFERROR($E527*V527/SUM($J527:$AB527)*(Eksplikatsioon!AA528)/SUMPRODUCT($J527:$AB527,Eksplikatsioon!$O528:$AG528),"")),"")</f>
        <v/>
      </c>
      <c r="AP527" s="52" t="str">
        <f>IFERROR(IF($G527=Tabelid!$L$6,$E527*W527,IFERROR($E527*W527/SUM($J527:$AB527)*(Eksplikatsioon!AB528)/SUMPRODUCT($J527:$AB527,Eksplikatsioon!$O528:$AG528),"")),"")</f>
        <v/>
      </c>
      <c r="AQ527" s="52" t="str">
        <f>IFERROR(IF($G527=Tabelid!$L$6,$E527*X527,IFERROR($E527*X527/SUM($J527:$AB527)*(Eksplikatsioon!AC528)/SUMPRODUCT($J527:$AB527,Eksplikatsioon!$O528:$AG528),"")),"")</f>
        <v/>
      </c>
      <c r="AR527" s="52" t="str">
        <f>IFERROR(IF($G527=Tabelid!$L$6,$E527*Y527,IFERROR($E527*Y527/SUM($J527:$AB527)*(Eksplikatsioon!AD528)/SUMPRODUCT($J527:$AB527,Eksplikatsioon!$O528:$AG528),"")),"")</f>
        <v/>
      </c>
      <c r="AS527" s="52" t="str">
        <f>IFERROR(IF($G527=Tabelid!$L$6,$E527*Z527,IFERROR($E527*Z527/SUM($J527:$AB527)*(Eksplikatsioon!AE528)/SUMPRODUCT($J527:$AB527,Eksplikatsioon!$O528:$AG528),"")),"")</f>
        <v/>
      </c>
      <c r="AT527" s="52" t="str">
        <f>IFERROR(IF($G527=Tabelid!$L$6,$E527*AA527,IFERROR($E527*AA527/SUM($J527:$AB527)*(Eksplikatsioon!AF528)/SUMPRODUCT($J527:$AB527,Eksplikatsioon!$O528:$AG528),"")),"")</f>
        <v/>
      </c>
      <c r="AU527" s="52" t="str">
        <f>IFERROR(IF($G527=Tabelid!$L$6,$E527*AB527,IFERROR($E527*AB527/SUM($J527:$AB527)*(Eksplikatsioon!AG528)/SUMPRODUCT($J527:$AB527,Eksplikatsioon!$O528:$AG528),"")),"")</f>
        <v/>
      </c>
    </row>
    <row r="528" spans="1:47" x14ac:dyDescent="0.25">
      <c r="A528" s="38" t="str">
        <f>IF(Eksplikatsioon!A529=0,"",Eksplikatsioon!A529)</f>
        <v/>
      </c>
      <c r="B528" s="38" t="str">
        <f>IF(Eksplikatsioon!B529=0,"",Eksplikatsioon!B529)</f>
        <v/>
      </c>
      <c r="C528" s="38" t="str">
        <f>IF(Eksplikatsioon!C529=0,"",Eksplikatsioon!C529)</f>
        <v/>
      </c>
      <c r="D528" s="38" t="str">
        <f>IF(Eksplikatsioon!D529=0,"",Eksplikatsioon!D529)</f>
        <v/>
      </c>
      <c r="E528" s="38" t="str">
        <f>IF(Eksplikatsioon!F529=0,"",Eksplikatsioon!F529)</f>
        <v/>
      </c>
      <c r="F528" s="38" t="str">
        <f>IF(Eksplikatsioon!H529=0,"",Eksplikatsioon!H529)</f>
        <v/>
      </c>
      <c r="G528" s="38" t="str">
        <f>IF(Eksplikatsioon!J529=0,"",Eksplikatsioon!J529)</f>
        <v/>
      </c>
      <c r="H528" s="38" t="str">
        <f>IF(Eksplikatsioon!K529=0,"",Eksplikatsioon!K529)</f>
        <v/>
      </c>
      <c r="I528" s="38" t="str">
        <f>IF(Eksplikatsioon!L529=0,"",Eksplikatsioon!L529)</f>
        <v/>
      </c>
      <c r="J528" s="52"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52"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52"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52"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52"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52"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52"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52"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52"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52"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52"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52"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52"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52"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52"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52"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52"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52"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52"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52" t="str">
        <f>IFERROR(IF($G528=Tabelid!$L$6,$E528*J528,IFERROR($E528*J528/SUM($J528:$AB528)*(Eksplikatsioon!O529)/SUMPRODUCT($J528:$AB528,Eksplikatsioon!$O529:$AG529),"")),"")</f>
        <v/>
      </c>
      <c r="AD528" s="52" t="str">
        <f>IFERROR(IF($G528=Tabelid!$L$6,$E528*K528,IFERROR($E528*K528/SUM($J528:$AB528)*(Eksplikatsioon!P529)/SUMPRODUCT($J528:$AB528,Eksplikatsioon!$O529:$AG529),"")),"")</f>
        <v/>
      </c>
      <c r="AE528" s="52" t="str">
        <f>IFERROR(IF($G528=Tabelid!$L$6,$E528*L528,IFERROR($E528*L528/SUM($J528:$AB528)*(Eksplikatsioon!Q529)/SUMPRODUCT($J528:$AB528,Eksplikatsioon!$O529:$AG529),"")),"")</f>
        <v/>
      </c>
      <c r="AF528" s="52" t="str">
        <f>IFERROR(IF($G528=Tabelid!$L$6,$E528*M528,IFERROR($E528*M528/SUM($J528:$AB528)*(Eksplikatsioon!R529)/SUMPRODUCT($J528:$AB528,Eksplikatsioon!$O529:$AG529),"")),"")</f>
        <v/>
      </c>
      <c r="AG528" s="52" t="str">
        <f>IFERROR(IF($G528=Tabelid!$L$6,$E528*N528,IFERROR($E528*N528/SUM($J528:$AB528)*(Eksplikatsioon!S529)/SUMPRODUCT($J528:$AB528,Eksplikatsioon!$O529:$AG529),"")),"")</f>
        <v/>
      </c>
      <c r="AH528" s="52" t="str">
        <f>IFERROR(IF($G528=Tabelid!$L$6,$E528*O528,IFERROR($E528*O528/SUM($J528:$AB528)*(Eksplikatsioon!T529)/SUMPRODUCT($J528:$AB528,Eksplikatsioon!$O529:$AG529),"")),"")</f>
        <v/>
      </c>
      <c r="AI528" s="52" t="str">
        <f>IFERROR(IF($G528=Tabelid!$L$6,$E528*P528,IFERROR($E528*P528/SUM($J528:$AB528)*(Eksplikatsioon!U529)/SUMPRODUCT($J528:$AB528,Eksplikatsioon!$O529:$AG529),"")),"")</f>
        <v/>
      </c>
      <c r="AJ528" s="52" t="str">
        <f>IFERROR(IF($G528=Tabelid!$L$6,$E528*Q528,IFERROR($E528*Q528/SUM($J528:$AB528)*(Eksplikatsioon!V529)/SUMPRODUCT($J528:$AB528,Eksplikatsioon!$O529:$AG529),"")),"")</f>
        <v/>
      </c>
      <c r="AK528" s="52" t="str">
        <f>IFERROR(IF($G528=Tabelid!$L$6,$E528*R528,IFERROR($E528*R528/SUM($J528:$AB528)*(Eksplikatsioon!W529)/SUMPRODUCT($J528:$AB528,Eksplikatsioon!$O529:$AG529),"")),"")</f>
        <v/>
      </c>
      <c r="AL528" s="52" t="str">
        <f>IFERROR(IF($G528=Tabelid!$L$6,$E528*S528,IFERROR($E528*S528/SUM($J528:$AB528)*(Eksplikatsioon!X529)/SUMPRODUCT($J528:$AB528,Eksplikatsioon!$O529:$AG529),"")),"")</f>
        <v/>
      </c>
      <c r="AM528" s="52" t="str">
        <f>IFERROR(IF($G528=Tabelid!$L$6,$E528*T528,IFERROR($E528*T528/SUM($J528:$AB528)*(Eksplikatsioon!Y529)/SUMPRODUCT($J528:$AB528,Eksplikatsioon!$O529:$AG529),"")),"")</f>
        <v/>
      </c>
      <c r="AN528" s="52" t="str">
        <f>IFERROR(IF($G528=Tabelid!$L$6,$E528*U528,IFERROR($E528*U528/SUM($J528:$AB528)*(Eksplikatsioon!Z529)/SUMPRODUCT($J528:$AB528,Eksplikatsioon!$O529:$AG529),"")),"")</f>
        <v/>
      </c>
      <c r="AO528" s="52" t="str">
        <f>IFERROR(IF($G528=Tabelid!$L$6,$E528*V528,IFERROR($E528*V528/SUM($J528:$AB528)*(Eksplikatsioon!AA529)/SUMPRODUCT($J528:$AB528,Eksplikatsioon!$O529:$AG529),"")),"")</f>
        <v/>
      </c>
      <c r="AP528" s="52" t="str">
        <f>IFERROR(IF($G528=Tabelid!$L$6,$E528*W528,IFERROR($E528*W528/SUM($J528:$AB528)*(Eksplikatsioon!AB529)/SUMPRODUCT($J528:$AB528,Eksplikatsioon!$O529:$AG529),"")),"")</f>
        <v/>
      </c>
      <c r="AQ528" s="52" t="str">
        <f>IFERROR(IF($G528=Tabelid!$L$6,$E528*X528,IFERROR($E528*X528/SUM($J528:$AB528)*(Eksplikatsioon!AC529)/SUMPRODUCT($J528:$AB528,Eksplikatsioon!$O529:$AG529),"")),"")</f>
        <v/>
      </c>
      <c r="AR528" s="52" t="str">
        <f>IFERROR(IF($G528=Tabelid!$L$6,$E528*Y528,IFERROR($E528*Y528/SUM($J528:$AB528)*(Eksplikatsioon!AD529)/SUMPRODUCT($J528:$AB528,Eksplikatsioon!$O529:$AG529),"")),"")</f>
        <v/>
      </c>
      <c r="AS528" s="52" t="str">
        <f>IFERROR(IF($G528=Tabelid!$L$6,$E528*Z528,IFERROR($E528*Z528/SUM($J528:$AB528)*(Eksplikatsioon!AE529)/SUMPRODUCT($J528:$AB528,Eksplikatsioon!$O529:$AG529),"")),"")</f>
        <v/>
      </c>
      <c r="AT528" s="52" t="str">
        <f>IFERROR(IF($G528=Tabelid!$L$6,$E528*AA528,IFERROR($E528*AA528/SUM($J528:$AB528)*(Eksplikatsioon!AF529)/SUMPRODUCT($J528:$AB528,Eksplikatsioon!$O529:$AG529),"")),"")</f>
        <v/>
      </c>
      <c r="AU528" s="52" t="str">
        <f>IFERROR(IF($G528=Tabelid!$L$6,$E528*AB528,IFERROR($E528*AB528/SUM($J528:$AB528)*(Eksplikatsioon!AG529)/SUMPRODUCT($J528:$AB528,Eksplikatsioon!$O529:$AG529),"")),"")</f>
        <v/>
      </c>
    </row>
    <row r="529" spans="1:47" x14ac:dyDescent="0.25">
      <c r="A529" s="38" t="str">
        <f>IF(Eksplikatsioon!A530=0,"",Eksplikatsioon!A530)</f>
        <v/>
      </c>
      <c r="B529" s="38" t="str">
        <f>IF(Eksplikatsioon!B530=0,"",Eksplikatsioon!B530)</f>
        <v/>
      </c>
      <c r="C529" s="38" t="str">
        <f>IF(Eksplikatsioon!C530=0,"",Eksplikatsioon!C530)</f>
        <v/>
      </c>
      <c r="D529" s="38" t="str">
        <f>IF(Eksplikatsioon!D530=0,"",Eksplikatsioon!D530)</f>
        <v/>
      </c>
      <c r="E529" s="38" t="str">
        <f>IF(Eksplikatsioon!F530=0,"",Eksplikatsioon!F530)</f>
        <v/>
      </c>
      <c r="F529" s="38" t="str">
        <f>IF(Eksplikatsioon!H530=0,"",Eksplikatsioon!H530)</f>
        <v/>
      </c>
      <c r="G529" s="38" t="str">
        <f>IF(Eksplikatsioon!J530=0,"",Eksplikatsioon!J530)</f>
        <v/>
      </c>
      <c r="H529" s="38" t="str">
        <f>IF(Eksplikatsioon!K530=0,"",Eksplikatsioon!K530)</f>
        <v/>
      </c>
      <c r="I529" s="38" t="str">
        <f>IF(Eksplikatsioon!L530=0,"",Eksplikatsioon!L530)</f>
        <v/>
      </c>
      <c r="J529" s="52"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52"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52"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52"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52"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52"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52"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52"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52"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52"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52"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52"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52"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52"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52"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52"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52"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52"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52"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52" t="str">
        <f>IFERROR(IF($G529=Tabelid!$L$6,$E529*J529,IFERROR($E529*J529/SUM($J529:$AB529)*(Eksplikatsioon!O530)/SUMPRODUCT($J529:$AB529,Eksplikatsioon!$O530:$AG530),"")),"")</f>
        <v/>
      </c>
      <c r="AD529" s="52" t="str">
        <f>IFERROR(IF($G529=Tabelid!$L$6,$E529*K529,IFERROR($E529*K529/SUM($J529:$AB529)*(Eksplikatsioon!P530)/SUMPRODUCT($J529:$AB529,Eksplikatsioon!$O530:$AG530),"")),"")</f>
        <v/>
      </c>
      <c r="AE529" s="52" t="str">
        <f>IFERROR(IF($G529=Tabelid!$L$6,$E529*L529,IFERROR($E529*L529/SUM($J529:$AB529)*(Eksplikatsioon!Q530)/SUMPRODUCT($J529:$AB529,Eksplikatsioon!$O530:$AG530),"")),"")</f>
        <v/>
      </c>
      <c r="AF529" s="52" t="str">
        <f>IFERROR(IF($G529=Tabelid!$L$6,$E529*M529,IFERROR($E529*M529/SUM($J529:$AB529)*(Eksplikatsioon!R530)/SUMPRODUCT($J529:$AB529,Eksplikatsioon!$O530:$AG530),"")),"")</f>
        <v/>
      </c>
      <c r="AG529" s="52" t="str">
        <f>IFERROR(IF($G529=Tabelid!$L$6,$E529*N529,IFERROR($E529*N529/SUM($J529:$AB529)*(Eksplikatsioon!S530)/SUMPRODUCT($J529:$AB529,Eksplikatsioon!$O530:$AG530),"")),"")</f>
        <v/>
      </c>
      <c r="AH529" s="52" t="str">
        <f>IFERROR(IF($G529=Tabelid!$L$6,$E529*O529,IFERROR($E529*O529/SUM($J529:$AB529)*(Eksplikatsioon!T530)/SUMPRODUCT($J529:$AB529,Eksplikatsioon!$O530:$AG530),"")),"")</f>
        <v/>
      </c>
      <c r="AI529" s="52" t="str">
        <f>IFERROR(IF($G529=Tabelid!$L$6,$E529*P529,IFERROR($E529*P529/SUM($J529:$AB529)*(Eksplikatsioon!U530)/SUMPRODUCT($J529:$AB529,Eksplikatsioon!$O530:$AG530),"")),"")</f>
        <v/>
      </c>
      <c r="AJ529" s="52" t="str">
        <f>IFERROR(IF($G529=Tabelid!$L$6,$E529*Q529,IFERROR($E529*Q529/SUM($J529:$AB529)*(Eksplikatsioon!V530)/SUMPRODUCT($J529:$AB529,Eksplikatsioon!$O530:$AG530),"")),"")</f>
        <v/>
      </c>
      <c r="AK529" s="52" t="str">
        <f>IFERROR(IF($G529=Tabelid!$L$6,$E529*R529,IFERROR($E529*R529/SUM($J529:$AB529)*(Eksplikatsioon!W530)/SUMPRODUCT($J529:$AB529,Eksplikatsioon!$O530:$AG530),"")),"")</f>
        <v/>
      </c>
      <c r="AL529" s="52" t="str">
        <f>IFERROR(IF($G529=Tabelid!$L$6,$E529*S529,IFERROR($E529*S529/SUM($J529:$AB529)*(Eksplikatsioon!X530)/SUMPRODUCT($J529:$AB529,Eksplikatsioon!$O530:$AG530),"")),"")</f>
        <v/>
      </c>
      <c r="AM529" s="52" t="str">
        <f>IFERROR(IF($G529=Tabelid!$L$6,$E529*T529,IFERROR($E529*T529/SUM($J529:$AB529)*(Eksplikatsioon!Y530)/SUMPRODUCT($J529:$AB529,Eksplikatsioon!$O530:$AG530),"")),"")</f>
        <v/>
      </c>
      <c r="AN529" s="52" t="str">
        <f>IFERROR(IF($G529=Tabelid!$L$6,$E529*U529,IFERROR($E529*U529/SUM($J529:$AB529)*(Eksplikatsioon!Z530)/SUMPRODUCT($J529:$AB529,Eksplikatsioon!$O530:$AG530),"")),"")</f>
        <v/>
      </c>
      <c r="AO529" s="52" t="str">
        <f>IFERROR(IF($G529=Tabelid!$L$6,$E529*V529,IFERROR($E529*V529/SUM($J529:$AB529)*(Eksplikatsioon!AA530)/SUMPRODUCT($J529:$AB529,Eksplikatsioon!$O530:$AG530),"")),"")</f>
        <v/>
      </c>
      <c r="AP529" s="52" t="str">
        <f>IFERROR(IF($G529=Tabelid!$L$6,$E529*W529,IFERROR($E529*W529/SUM($J529:$AB529)*(Eksplikatsioon!AB530)/SUMPRODUCT($J529:$AB529,Eksplikatsioon!$O530:$AG530),"")),"")</f>
        <v/>
      </c>
      <c r="AQ529" s="52" t="str">
        <f>IFERROR(IF($G529=Tabelid!$L$6,$E529*X529,IFERROR($E529*X529/SUM($J529:$AB529)*(Eksplikatsioon!AC530)/SUMPRODUCT($J529:$AB529,Eksplikatsioon!$O530:$AG530),"")),"")</f>
        <v/>
      </c>
      <c r="AR529" s="52" t="str">
        <f>IFERROR(IF($G529=Tabelid!$L$6,$E529*Y529,IFERROR($E529*Y529/SUM($J529:$AB529)*(Eksplikatsioon!AD530)/SUMPRODUCT($J529:$AB529,Eksplikatsioon!$O530:$AG530),"")),"")</f>
        <v/>
      </c>
      <c r="AS529" s="52" t="str">
        <f>IFERROR(IF($G529=Tabelid!$L$6,$E529*Z529,IFERROR($E529*Z529/SUM($J529:$AB529)*(Eksplikatsioon!AE530)/SUMPRODUCT($J529:$AB529,Eksplikatsioon!$O530:$AG530),"")),"")</f>
        <v/>
      </c>
      <c r="AT529" s="52" t="str">
        <f>IFERROR(IF($G529=Tabelid!$L$6,$E529*AA529,IFERROR($E529*AA529/SUM($J529:$AB529)*(Eksplikatsioon!AF530)/SUMPRODUCT($J529:$AB529,Eksplikatsioon!$O530:$AG530),"")),"")</f>
        <v/>
      </c>
      <c r="AU529" s="52" t="str">
        <f>IFERROR(IF($G529=Tabelid!$L$6,$E529*AB529,IFERROR($E529*AB529/SUM($J529:$AB529)*(Eksplikatsioon!AG530)/SUMPRODUCT($J529:$AB529,Eksplikatsioon!$O530:$AG530),"")),"")</f>
        <v/>
      </c>
    </row>
    <row r="530" spans="1:47" x14ac:dyDescent="0.25">
      <c r="A530" s="38" t="str">
        <f>IF(Eksplikatsioon!A531=0,"",Eksplikatsioon!A531)</f>
        <v/>
      </c>
      <c r="B530" s="38" t="str">
        <f>IF(Eksplikatsioon!B531=0,"",Eksplikatsioon!B531)</f>
        <v/>
      </c>
      <c r="C530" s="38" t="str">
        <f>IF(Eksplikatsioon!C531=0,"",Eksplikatsioon!C531)</f>
        <v/>
      </c>
      <c r="D530" s="38" t="str">
        <f>IF(Eksplikatsioon!D531=0,"",Eksplikatsioon!D531)</f>
        <v/>
      </c>
      <c r="E530" s="38" t="str">
        <f>IF(Eksplikatsioon!F531=0,"",Eksplikatsioon!F531)</f>
        <v/>
      </c>
      <c r="F530" s="38" t="str">
        <f>IF(Eksplikatsioon!H531=0,"",Eksplikatsioon!H531)</f>
        <v/>
      </c>
      <c r="G530" s="38" t="str">
        <f>IF(Eksplikatsioon!J531=0,"",Eksplikatsioon!J531)</f>
        <v/>
      </c>
      <c r="H530" s="38" t="str">
        <f>IF(Eksplikatsioon!K531=0,"",Eksplikatsioon!K531)</f>
        <v/>
      </c>
      <c r="I530" s="38" t="str">
        <f>IF(Eksplikatsioon!L531=0,"",Eksplikatsioon!L531)</f>
        <v/>
      </c>
      <c r="J530" s="52"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52"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52"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52"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52"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52"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52"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52"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52"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52"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52"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52"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52"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52"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52"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52"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52"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52"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52"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52" t="str">
        <f>IFERROR(IF($G530=Tabelid!$L$6,$E530*J530,IFERROR($E530*J530/SUM($J530:$AB530)*(Eksplikatsioon!O531)/SUMPRODUCT($J530:$AB530,Eksplikatsioon!$O531:$AG531),"")),"")</f>
        <v/>
      </c>
      <c r="AD530" s="52" t="str">
        <f>IFERROR(IF($G530=Tabelid!$L$6,$E530*K530,IFERROR($E530*K530/SUM($J530:$AB530)*(Eksplikatsioon!P531)/SUMPRODUCT($J530:$AB530,Eksplikatsioon!$O531:$AG531),"")),"")</f>
        <v/>
      </c>
      <c r="AE530" s="52" t="str">
        <f>IFERROR(IF($G530=Tabelid!$L$6,$E530*L530,IFERROR($E530*L530/SUM($J530:$AB530)*(Eksplikatsioon!Q531)/SUMPRODUCT($J530:$AB530,Eksplikatsioon!$O531:$AG531),"")),"")</f>
        <v/>
      </c>
      <c r="AF530" s="52" t="str">
        <f>IFERROR(IF($G530=Tabelid!$L$6,$E530*M530,IFERROR($E530*M530/SUM($J530:$AB530)*(Eksplikatsioon!R531)/SUMPRODUCT($J530:$AB530,Eksplikatsioon!$O531:$AG531),"")),"")</f>
        <v/>
      </c>
      <c r="AG530" s="52" t="str">
        <f>IFERROR(IF($G530=Tabelid!$L$6,$E530*N530,IFERROR($E530*N530/SUM($J530:$AB530)*(Eksplikatsioon!S531)/SUMPRODUCT($J530:$AB530,Eksplikatsioon!$O531:$AG531),"")),"")</f>
        <v/>
      </c>
      <c r="AH530" s="52" t="str">
        <f>IFERROR(IF($G530=Tabelid!$L$6,$E530*O530,IFERROR($E530*O530/SUM($J530:$AB530)*(Eksplikatsioon!T531)/SUMPRODUCT($J530:$AB530,Eksplikatsioon!$O531:$AG531),"")),"")</f>
        <v/>
      </c>
      <c r="AI530" s="52" t="str">
        <f>IFERROR(IF($G530=Tabelid!$L$6,$E530*P530,IFERROR($E530*P530/SUM($J530:$AB530)*(Eksplikatsioon!U531)/SUMPRODUCT($J530:$AB530,Eksplikatsioon!$O531:$AG531),"")),"")</f>
        <v/>
      </c>
      <c r="AJ530" s="52" t="str">
        <f>IFERROR(IF($G530=Tabelid!$L$6,$E530*Q530,IFERROR($E530*Q530/SUM($J530:$AB530)*(Eksplikatsioon!V531)/SUMPRODUCT($J530:$AB530,Eksplikatsioon!$O531:$AG531),"")),"")</f>
        <v/>
      </c>
      <c r="AK530" s="52" t="str">
        <f>IFERROR(IF($G530=Tabelid!$L$6,$E530*R530,IFERROR($E530*R530/SUM($J530:$AB530)*(Eksplikatsioon!W531)/SUMPRODUCT($J530:$AB530,Eksplikatsioon!$O531:$AG531),"")),"")</f>
        <v/>
      </c>
      <c r="AL530" s="52" t="str">
        <f>IFERROR(IF($G530=Tabelid!$L$6,$E530*S530,IFERROR($E530*S530/SUM($J530:$AB530)*(Eksplikatsioon!X531)/SUMPRODUCT($J530:$AB530,Eksplikatsioon!$O531:$AG531),"")),"")</f>
        <v/>
      </c>
      <c r="AM530" s="52" t="str">
        <f>IFERROR(IF($G530=Tabelid!$L$6,$E530*T530,IFERROR($E530*T530/SUM($J530:$AB530)*(Eksplikatsioon!Y531)/SUMPRODUCT($J530:$AB530,Eksplikatsioon!$O531:$AG531),"")),"")</f>
        <v/>
      </c>
      <c r="AN530" s="52" t="str">
        <f>IFERROR(IF($G530=Tabelid!$L$6,$E530*U530,IFERROR($E530*U530/SUM($J530:$AB530)*(Eksplikatsioon!Z531)/SUMPRODUCT($J530:$AB530,Eksplikatsioon!$O531:$AG531),"")),"")</f>
        <v/>
      </c>
      <c r="AO530" s="52" t="str">
        <f>IFERROR(IF($G530=Tabelid!$L$6,$E530*V530,IFERROR($E530*V530/SUM($J530:$AB530)*(Eksplikatsioon!AA531)/SUMPRODUCT($J530:$AB530,Eksplikatsioon!$O531:$AG531),"")),"")</f>
        <v/>
      </c>
      <c r="AP530" s="52" t="str">
        <f>IFERROR(IF($G530=Tabelid!$L$6,$E530*W530,IFERROR($E530*W530/SUM($J530:$AB530)*(Eksplikatsioon!AB531)/SUMPRODUCT($J530:$AB530,Eksplikatsioon!$O531:$AG531),"")),"")</f>
        <v/>
      </c>
      <c r="AQ530" s="52" t="str">
        <f>IFERROR(IF($G530=Tabelid!$L$6,$E530*X530,IFERROR($E530*X530/SUM($J530:$AB530)*(Eksplikatsioon!AC531)/SUMPRODUCT($J530:$AB530,Eksplikatsioon!$O531:$AG531),"")),"")</f>
        <v/>
      </c>
      <c r="AR530" s="52" t="str">
        <f>IFERROR(IF($G530=Tabelid!$L$6,$E530*Y530,IFERROR($E530*Y530/SUM($J530:$AB530)*(Eksplikatsioon!AD531)/SUMPRODUCT($J530:$AB530,Eksplikatsioon!$O531:$AG531),"")),"")</f>
        <v/>
      </c>
      <c r="AS530" s="52" t="str">
        <f>IFERROR(IF($G530=Tabelid!$L$6,$E530*Z530,IFERROR($E530*Z530/SUM($J530:$AB530)*(Eksplikatsioon!AE531)/SUMPRODUCT($J530:$AB530,Eksplikatsioon!$O531:$AG531),"")),"")</f>
        <v/>
      </c>
      <c r="AT530" s="52" t="str">
        <f>IFERROR(IF($G530=Tabelid!$L$6,$E530*AA530,IFERROR($E530*AA530/SUM($J530:$AB530)*(Eksplikatsioon!AF531)/SUMPRODUCT($J530:$AB530,Eksplikatsioon!$O531:$AG531),"")),"")</f>
        <v/>
      </c>
      <c r="AU530" s="52" t="str">
        <f>IFERROR(IF($G530=Tabelid!$L$6,$E530*AB530,IFERROR($E530*AB530/SUM($J530:$AB530)*(Eksplikatsioon!AG531)/SUMPRODUCT($J530:$AB530,Eksplikatsioon!$O531:$AG531),"")),"")</f>
        <v/>
      </c>
    </row>
    <row r="531" spans="1:47" x14ac:dyDescent="0.25">
      <c r="A531" s="38" t="str">
        <f>IF(Eksplikatsioon!A532=0,"",Eksplikatsioon!A532)</f>
        <v/>
      </c>
      <c r="B531" s="38" t="str">
        <f>IF(Eksplikatsioon!B532=0,"",Eksplikatsioon!B532)</f>
        <v/>
      </c>
      <c r="C531" s="38" t="str">
        <f>IF(Eksplikatsioon!C532=0,"",Eksplikatsioon!C532)</f>
        <v/>
      </c>
      <c r="D531" s="38" t="str">
        <f>IF(Eksplikatsioon!D532=0,"",Eksplikatsioon!D532)</f>
        <v/>
      </c>
      <c r="E531" s="38" t="str">
        <f>IF(Eksplikatsioon!F532=0,"",Eksplikatsioon!F532)</f>
        <v/>
      </c>
      <c r="F531" s="38" t="str">
        <f>IF(Eksplikatsioon!H532=0,"",Eksplikatsioon!H532)</f>
        <v/>
      </c>
      <c r="G531" s="38" t="str">
        <f>IF(Eksplikatsioon!J532=0,"",Eksplikatsioon!J532)</f>
        <v/>
      </c>
      <c r="H531" s="38" t="str">
        <f>IF(Eksplikatsioon!K532=0,"",Eksplikatsioon!K532)</f>
        <v/>
      </c>
      <c r="I531" s="38" t="str">
        <f>IF(Eksplikatsioon!L532=0,"",Eksplikatsioon!L532)</f>
        <v/>
      </c>
      <c r="J531" s="52"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52"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52"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52"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52"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52"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52"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52"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52"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52"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52"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52"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52"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52"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52"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52"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52"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52"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52"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52" t="str">
        <f>IFERROR(IF($G531=Tabelid!$L$6,$E531*J531,IFERROR($E531*J531/SUM($J531:$AB531)*(Eksplikatsioon!O532)/SUMPRODUCT($J531:$AB531,Eksplikatsioon!$O532:$AG532),"")),"")</f>
        <v/>
      </c>
      <c r="AD531" s="52" t="str">
        <f>IFERROR(IF($G531=Tabelid!$L$6,$E531*K531,IFERROR($E531*K531/SUM($J531:$AB531)*(Eksplikatsioon!P532)/SUMPRODUCT($J531:$AB531,Eksplikatsioon!$O532:$AG532),"")),"")</f>
        <v/>
      </c>
      <c r="AE531" s="52" t="str">
        <f>IFERROR(IF($G531=Tabelid!$L$6,$E531*L531,IFERROR($E531*L531/SUM($J531:$AB531)*(Eksplikatsioon!Q532)/SUMPRODUCT($J531:$AB531,Eksplikatsioon!$O532:$AG532),"")),"")</f>
        <v/>
      </c>
      <c r="AF531" s="52" t="str">
        <f>IFERROR(IF($G531=Tabelid!$L$6,$E531*M531,IFERROR($E531*M531/SUM($J531:$AB531)*(Eksplikatsioon!R532)/SUMPRODUCT($J531:$AB531,Eksplikatsioon!$O532:$AG532),"")),"")</f>
        <v/>
      </c>
      <c r="AG531" s="52" t="str">
        <f>IFERROR(IF($G531=Tabelid!$L$6,$E531*N531,IFERROR($E531*N531/SUM($J531:$AB531)*(Eksplikatsioon!S532)/SUMPRODUCT($J531:$AB531,Eksplikatsioon!$O532:$AG532),"")),"")</f>
        <v/>
      </c>
      <c r="AH531" s="52" t="str">
        <f>IFERROR(IF($G531=Tabelid!$L$6,$E531*O531,IFERROR($E531*O531/SUM($J531:$AB531)*(Eksplikatsioon!T532)/SUMPRODUCT($J531:$AB531,Eksplikatsioon!$O532:$AG532),"")),"")</f>
        <v/>
      </c>
      <c r="AI531" s="52" t="str">
        <f>IFERROR(IF($G531=Tabelid!$L$6,$E531*P531,IFERROR($E531*P531/SUM($J531:$AB531)*(Eksplikatsioon!U532)/SUMPRODUCT($J531:$AB531,Eksplikatsioon!$O532:$AG532),"")),"")</f>
        <v/>
      </c>
      <c r="AJ531" s="52" t="str">
        <f>IFERROR(IF($G531=Tabelid!$L$6,$E531*Q531,IFERROR($E531*Q531/SUM($J531:$AB531)*(Eksplikatsioon!V532)/SUMPRODUCT($J531:$AB531,Eksplikatsioon!$O532:$AG532),"")),"")</f>
        <v/>
      </c>
      <c r="AK531" s="52" t="str">
        <f>IFERROR(IF($G531=Tabelid!$L$6,$E531*R531,IFERROR($E531*R531/SUM($J531:$AB531)*(Eksplikatsioon!W532)/SUMPRODUCT($J531:$AB531,Eksplikatsioon!$O532:$AG532),"")),"")</f>
        <v/>
      </c>
      <c r="AL531" s="52" t="str">
        <f>IFERROR(IF($G531=Tabelid!$L$6,$E531*S531,IFERROR($E531*S531/SUM($J531:$AB531)*(Eksplikatsioon!X532)/SUMPRODUCT($J531:$AB531,Eksplikatsioon!$O532:$AG532),"")),"")</f>
        <v/>
      </c>
      <c r="AM531" s="52" t="str">
        <f>IFERROR(IF($G531=Tabelid!$L$6,$E531*T531,IFERROR($E531*T531/SUM($J531:$AB531)*(Eksplikatsioon!Y532)/SUMPRODUCT($J531:$AB531,Eksplikatsioon!$O532:$AG532),"")),"")</f>
        <v/>
      </c>
      <c r="AN531" s="52" t="str">
        <f>IFERROR(IF($G531=Tabelid!$L$6,$E531*U531,IFERROR($E531*U531/SUM($J531:$AB531)*(Eksplikatsioon!Z532)/SUMPRODUCT($J531:$AB531,Eksplikatsioon!$O532:$AG532),"")),"")</f>
        <v/>
      </c>
      <c r="AO531" s="52" t="str">
        <f>IFERROR(IF($G531=Tabelid!$L$6,$E531*V531,IFERROR($E531*V531/SUM($J531:$AB531)*(Eksplikatsioon!AA532)/SUMPRODUCT($J531:$AB531,Eksplikatsioon!$O532:$AG532),"")),"")</f>
        <v/>
      </c>
      <c r="AP531" s="52" t="str">
        <f>IFERROR(IF($G531=Tabelid!$L$6,$E531*W531,IFERROR($E531*W531/SUM($J531:$AB531)*(Eksplikatsioon!AB532)/SUMPRODUCT($J531:$AB531,Eksplikatsioon!$O532:$AG532),"")),"")</f>
        <v/>
      </c>
      <c r="AQ531" s="52" t="str">
        <f>IFERROR(IF($G531=Tabelid!$L$6,$E531*X531,IFERROR($E531*X531/SUM($J531:$AB531)*(Eksplikatsioon!AC532)/SUMPRODUCT($J531:$AB531,Eksplikatsioon!$O532:$AG532),"")),"")</f>
        <v/>
      </c>
      <c r="AR531" s="52" t="str">
        <f>IFERROR(IF($G531=Tabelid!$L$6,$E531*Y531,IFERROR($E531*Y531/SUM($J531:$AB531)*(Eksplikatsioon!AD532)/SUMPRODUCT($J531:$AB531,Eksplikatsioon!$O532:$AG532),"")),"")</f>
        <v/>
      </c>
      <c r="AS531" s="52" t="str">
        <f>IFERROR(IF($G531=Tabelid!$L$6,$E531*Z531,IFERROR($E531*Z531/SUM($J531:$AB531)*(Eksplikatsioon!AE532)/SUMPRODUCT($J531:$AB531,Eksplikatsioon!$O532:$AG532),"")),"")</f>
        <v/>
      </c>
      <c r="AT531" s="52" t="str">
        <f>IFERROR(IF($G531=Tabelid!$L$6,$E531*AA531,IFERROR($E531*AA531/SUM($J531:$AB531)*(Eksplikatsioon!AF532)/SUMPRODUCT($J531:$AB531,Eksplikatsioon!$O532:$AG532),"")),"")</f>
        <v/>
      </c>
      <c r="AU531" s="52" t="str">
        <f>IFERROR(IF($G531=Tabelid!$L$6,$E531*AB531,IFERROR($E531*AB531/SUM($J531:$AB531)*(Eksplikatsioon!AG532)/SUMPRODUCT($J531:$AB531,Eksplikatsioon!$O532:$AG532),"")),"")</f>
        <v/>
      </c>
    </row>
    <row r="532" spans="1:47" x14ac:dyDescent="0.25">
      <c r="A532" s="38" t="str">
        <f>IF(Eksplikatsioon!A533=0,"",Eksplikatsioon!A533)</f>
        <v/>
      </c>
      <c r="B532" s="38" t="str">
        <f>IF(Eksplikatsioon!B533=0,"",Eksplikatsioon!B533)</f>
        <v/>
      </c>
      <c r="C532" s="38" t="str">
        <f>IF(Eksplikatsioon!C533=0,"",Eksplikatsioon!C533)</f>
        <v/>
      </c>
      <c r="D532" s="38" t="str">
        <f>IF(Eksplikatsioon!D533=0,"",Eksplikatsioon!D533)</f>
        <v/>
      </c>
      <c r="E532" s="38" t="str">
        <f>IF(Eksplikatsioon!F533=0,"",Eksplikatsioon!F533)</f>
        <v/>
      </c>
      <c r="F532" s="38" t="str">
        <f>IF(Eksplikatsioon!H533=0,"",Eksplikatsioon!H533)</f>
        <v/>
      </c>
      <c r="G532" s="38" t="str">
        <f>IF(Eksplikatsioon!J533=0,"",Eksplikatsioon!J533)</f>
        <v/>
      </c>
      <c r="H532" s="38" t="str">
        <f>IF(Eksplikatsioon!K533=0,"",Eksplikatsioon!K533)</f>
        <v/>
      </c>
      <c r="I532" s="38" t="str">
        <f>IF(Eksplikatsioon!L533=0,"",Eksplikatsioon!L533)</f>
        <v/>
      </c>
      <c r="J532" s="52"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52"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52"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52"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52"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52"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52"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52"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52"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52"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52"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52"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52"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52"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52"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52"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52"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52"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52"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52" t="str">
        <f>IFERROR(IF($G532=Tabelid!$L$6,$E532*J532,IFERROR($E532*J532/SUM($J532:$AB532)*(Eksplikatsioon!O533)/SUMPRODUCT($J532:$AB532,Eksplikatsioon!$O533:$AG533),"")),"")</f>
        <v/>
      </c>
      <c r="AD532" s="52" t="str">
        <f>IFERROR(IF($G532=Tabelid!$L$6,$E532*K532,IFERROR($E532*K532/SUM($J532:$AB532)*(Eksplikatsioon!P533)/SUMPRODUCT($J532:$AB532,Eksplikatsioon!$O533:$AG533),"")),"")</f>
        <v/>
      </c>
      <c r="AE532" s="52" t="str">
        <f>IFERROR(IF($G532=Tabelid!$L$6,$E532*L532,IFERROR($E532*L532/SUM($J532:$AB532)*(Eksplikatsioon!Q533)/SUMPRODUCT($J532:$AB532,Eksplikatsioon!$O533:$AG533),"")),"")</f>
        <v/>
      </c>
      <c r="AF532" s="52" t="str">
        <f>IFERROR(IF($G532=Tabelid!$L$6,$E532*M532,IFERROR($E532*M532/SUM($J532:$AB532)*(Eksplikatsioon!R533)/SUMPRODUCT($J532:$AB532,Eksplikatsioon!$O533:$AG533),"")),"")</f>
        <v/>
      </c>
      <c r="AG532" s="52" t="str">
        <f>IFERROR(IF($G532=Tabelid!$L$6,$E532*N532,IFERROR($E532*N532/SUM($J532:$AB532)*(Eksplikatsioon!S533)/SUMPRODUCT($J532:$AB532,Eksplikatsioon!$O533:$AG533),"")),"")</f>
        <v/>
      </c>
      <c r="AH532" s="52" t="str">
        <f>IFERROR(IF($G532=Tabelid!$L$6,$E532*O532,IFERROR($E532*O532/SUM($J532:$AB532)*(Eksplikatsioon!T533)/SUMPRODUCT($J532:$AB532,Eksplikatsioon!$O533:$AG533),"")),"")</f>
        <v/>
      </c>
      <c r="AI532" s="52" t="str">
        <f>IFERROR(IF($G532=Tabelid!$L$6,$E532*P532,IFERROR($E532*P532/SUM($J532:$AB532)*(Eksplikatsioon!U533)/SUMPRODUCT($J532:$AB532,Eksplikatsioon!$O533:$AG533),"")),"")</f>
        <v/>
      </c>
      <c r="AJ532" s="52" t="str">
        <f>IFERROR(IF($G532=Tabelid!$L$6,$E532*Q532,IFERROR($E532*Q532/SUM($J532:$AB532)*(Eksplikatsioon!V533)/SUMPRODUCT($J532:$AB532,Eksplikatsioon!$O533:$AG533),"")),"")</f>
        <v/>
      </c>
      <c r="AK532" s="52" t="str">
        <f>IFERROR(IF($G532=Tabelid!$L$6,$E532*R532,IFERROR($E532*R532/SUM($J532:$AB532)*(Eksplikatsioon!W533)/SUMPRODUCT($J532:$AB532,Eksplikatsioon!$O533:$AG533),"")),"")</f>
        <v/>
      </c>
      <c r="AL532" s="52" t="str">
        <f>IFERROR(IF($G532=Tabelid!$L$6,$E532*S532,IFERROR($E532*S532/SUM($J532:$AB532)*(Eksplikatsioon!X533)/SUMPRODUCT($J532:$AB532,Eksplikatsioon!$O533:$AG533),"")),"")</f>
        <v/>
      </c>
      <c r="AM532" s="52" t="str">
        <f>IFERROR(IF($G532=Tabelid!$L$6,$E532*T532,IFERROR($E532*T532/SUM($J532:$AB532)*(Eksplikatsioon!Y533)/SUMPRODUCT($J532:$AB532,Eksplikatsioon!$O533:$AG533),"")),"")</f>
        <v/>
      </c>
      <c r="AN532" s="52" t="str">
        <f>IFERROR(IF($G532=Tabelid!$L$6,$E532*U532,IFERROR($E532*U532/SUM($J532:$AB532)*(Eksplikatsioon!Z533)/SUMPRODUCT($J532:$AB532,Eksplikatsioon!$O533:$AG533),"")),"")</f>
        <v/>
      </c>
      <c r="AO532" s="52" t="str">
        <f>IFERROR(IF($G532=Tabelid!$L$6,$E532*V532,IFERROR($E532*V532/SUM($J532:$AB532)*(Eksplikatsioon!AA533)/SUMPRODUCT($J532:$AB532,Eksplikatsioon!$O533:$AG533),"")),"")</f>
        <v/>
      </c>
      <c r="AP532" s="52" t="str">
        <f>IFERROR(IF($G532=Tabelid!$L$6,$E532*W532,IFERROR($E532*W532/SUM($J532:$AB532)*(Eksplikatsioon!AB533)/SUMPRODUCT($J532:$AB532,Eksplikatsioon!$O533:$AG533),"")),"")</f>
        <v/>
      </c>
      <c r="AQ532" s="52" t="str">
        <f>IFERROR(IF($G532=Tabelid!$L$6,$E532*X532,IFERROR($E532*X532/SUM($J532:$AB532)*(Eksplikatsioon!AC533)/SUMPRODUCT($J532:$AB532,Eksplikatsioon!$O533:$AG533),"")),"")</f>
        <v/>
      </c>
      <c r="AR532" s="52" t="str">
        <f>IFERROR(IF($G532=Tabelid!$L$6,$E532*Y532,IFERROR($E532*Y532/SUM($J532:$AB532)*(Eksplikatsioon!AD533)/SUMPRODUCT($J532:$AB532,Eksplikatsioon!$O533:$AG533),"")),"")</f>
        <v/>
      </c>
      <c r="AS532" s="52" t="str">
        <f>IFERROR(IF($G532=Tabelid!$L$6,$E532*Z532,IFERROR($E532*Z532/SUM($J532:$AB532)*(Eksplikatsioon!AE533)/SUMPRODUCT($J532:$AB532,Eksplikatsioon!$O533:$AG533),"")),"")</f>
        <v/>
      </c>
      <c r="AT532" s="52" t="str">
        <f>IFERROR(IF($G532=Tabelid!$L$6,$E532*AA532,IFERROR($E532*AA532/SUM($J532:$AB532)*(Eksplikatsioon!AF533)/SUMPRODUCT($J532:$AB532,Eksplikatsioon!$O533:$AG533),"")),"")</f>
        <v/>
      </c>
      <c r="AU532" s="52" t="str">
        <f>IFERROR(IF($G532=Tabelid!$L$6,$E532*AB532,IFERROR($E532*AB532/SUM($J532:$AB532)*(Eksplikatsioon!AG533)/SUMPRODUCT($J532:$AB532,Eksplikatsioon!$O533:$AG533),"")),"")</f>
        <v/>
      </c>
    </row>
    <row r="533" spans="1:47" x14ac:dyDescent="0.25">
      <c r="A533" s="38" t="str">
        <f>IF(Eksplikatsioon!A534=0,"",Eksplikatsioon!A534)</f>
        <v/>
      </c>
      <c r="B533" s="38" t="str">
        <f>IF(Eksplikatsioon!B534=0,"",Eksplikatsioon!B534)</f>
        <v/>
      </c>
      <c r="C533" s="38" t="str">
        <f>IF(Eksplikatsioon!C534=0,"",Eksplikatsioon!C534)</f>
        <v/>
      </c>
      <c r="D533" s="38" t="str">
        <f>IF(Eksplikatsioon!D534=0,"",Eksplikatsioon!D534)</f>
        <v/>
      </c>
      <c r="E533" s="38" t="str">
        <f>IF(Eksplikatsioon!F534=0,"",Eksplikatsioon!F534)</f>
        <v/>
      </c>
      <c r="F533" s="38" t="str">
        <f>IF(Eksplikatsioon!H534=0,"",Eksplikatsioon!H534)</f>
        <v/>
      </c>
      <c r="G533" s="38" t="str">
        <f>IF(Eksplikatsioon!J534=0,"",Eksplikatsioon!J534)</f>
        <v/>
      </c>
      <c r="H533" s="38" t="str">
        <f>IF(Eksplikatsioon!K534=0,"",Eksplikatsioon!K534)</f>
        <v/>
      </c>
      <c r="I533" s="38" t="str">
        <f>IF(Eksplikatsioon!L534=0,"",Eksplikatsioon!L534)</f>
        <v/>
      </c>
      <c r="J533" s="52"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52"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52"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52"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52"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52"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52"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52"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52"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52"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52"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52"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52"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52"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52"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52"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52"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52"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52"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52" t="str">
        <f>IFERROR(IF($G533=Tabelid!$L$6,$E533*J533,IFERROR($E533*J533/SUM($J533:$AB533)*(Eksplikatsioon!O534)/SUMPRODUCT($J533:$AB533,Eksplikatsioon!$O534:$AG534),"")),"")</f>
        <v/>
      </c>
      <c r="AD533" s="52" t="str">
        <f>IFERROR(IF($G533=Tabelid!$L$6,$E533*K533,IFERROR($E533*K533/SUM($J533:$AB533)*(Eksplikatsioon!P534)/SUMPRODUCT($J533:$AB533,Eksplikatsioon!$O534:$AG534),"")),"")</f>
        <v/>
      </c>
      <c r="AE533" s="52" t="str">
        <f>IFERROR(IF($G533=Tabelid!$L$6,$E533*L533,IFERROR($E533*L533/SUM($J533:$AB533)*(Eksplikatsioon!Q534)/SUMPRODUCT($J533:$AB533,Eksplikatsioon!$O534:$AG534),"")),"")</f>
        <v/>
      </c>
      <c r="AF533" s="52" t="str">
        <f>IFERROR(IF($G533=Tabelid!$L$6,$E533*M533,IFERROR($E533*M533/SUM($J533:$AB533)*(Eksplikatsioon!R534)/SUMPRODUCT($J533:$AB533,Eksplikatsioon!$O534:$AG534),"")),"")</f>
        <v/>
      </c>
      <c r="AG533" s="52" t="str">
        <f>IFERROR(IF($G533=Tabelid!$L$6,$E533*N533,IFERROR($E533*N533/SUM($J533:$AB533)*(Eksplikatsioon!S534)/SUMPRODUCT($J533:$AB533,Eksplikatsioon!$O534:$AG534),"")),"")</f>
        <v/>
      </c>
      <c r="AH533" s="52" t="str">
        <f>IFERROR(IF($G533=Tabelid!$L$6,$E533*O533,IFERROR($E533*O533/SUM($J533:$AB533)*(Eksplikatsioon!T534)/SUMPRODUCT($J533:$AB533,Eksplikatsioon!$O534:$AG534),"")),"")</f>
        <v/>
      </c>
      <c r="AI533" s="52" t="str">
        <f>IFERROR(IF($G533=Tabelid!$L$6,$E533*P533,IFERROR($E533*P533/SUM($J533:$AB533)*(Eksplikatsioon!U534)/SUMPRODUCT($J533:$AB533,Eksplikatsioon!$O534:$AG534),"")),"")</f>
        <v/>
      </c>
      <c r="AJ533" s="52" t="str">
        <f>IFERROR(IF($G533=Tabelid!$L$6,$E533*Q533,IFERROR($E533*Q533/SUM($J533:$AB533)*(Eksplikatsioon!V534)/SUMPRODUCT($J533:$AB533,Eksplikatsioon!$O534:$AG534),"")),"")</f>
        <v/>
      </c>
      <c r="AK533" s="52" t="str">
        <f>IFERROR(IF($G533=Tabelid!$L$6,$E533*R533,IFERROR($E533*R533/SUM($J533:$AB533)*(Eksplikatsioon!W534)/SUMPRODUCT($J533:$AB533,Eksplikatsioon!$O534:$AG534),"")),"")</f>
        <v/>
      </c>
      <c r="AL533" s="52" t="str">
        <f>IFERROR(IF($G533=Tabelid!$L$6,$E533*S533,IFERROR($E533*S533/SUM($J533:$AB533)*(Eksplikatsioon!X534)/SUMPRODUCT($J533:$AB533,Eksplikatsioon!$O534:$AG534),"")),"")</f>
        <v/>
      </c>
      <c r="AM533" s="52" t="str">
        <f>IFERROR(IF($G533=Tabelid!$L$6,$E533*T533,IFERROR($E533*T533/SUM($J533:$AB533)*(Eksplikatsioon!Y534)/SUMPRODUCT($J533:$AB533,Eksplikatsioon!$O534:$AG534),"")),"")</f>
        <v/>
      </c>
      <c r="AN533" s="52" t="str">
        <f>IFERROR(IF($G533=Tabelid!$L$6,$E533*U533,IFERROR($E533*U533/SUM($J533:$AB533)*(Eksplikatsioon!Z534)/SUMPRODUCT($J533:$AB533,Eksplikatsioon!$O534:$AG534),"")),"")</f>
        <v/>
      </c>
      <c r="AO533" s="52" t="str">
        <f>IFERROR(IF($G533=Tabelid!$L$6,$E533*V533,IFERROR($E533*V533/SUM($J533:$AB533)*(Eksplikatsioon!AA534)/SUMPRODUCT($J533:$AB533,Eksplikatsioon!$O534:$AG534),"")),"")</f>
        <v/>
      </c>
      <c r="AP533" s="52" t="str">
        <f>IFERROR(IF($G533=Tabelid!$L$6,$E533*W533,IFERROR($E533*W533/SUM($J533:$AB533)*(Eksplikatsioon!AB534)/SUMPRODUCT($J533:$AB533,Eksplikatsioon!$O534:$AG534),"")),"")</f>
        <v/>
      </c>
      <c r="AQ533" s="52" t="str">
        <f>IFERROR(IF($G533=Tabelid!$L$6,$E533*X533,IFERROR($E533*X533/SUM($J533:$AB533)*(Eksplikatsioon!AC534)/SUMPRODUCT($J533:$AB533,Eksplikatsioon!$O534:$AG534),"")),"")</f>
        <v/>
      </c>
      <c r="AR533" s="52" t="str">
        <f>IFERROR(IF($G533=Tabelid!$L$6,$E533*Y533,IFERROR($E533*Y533/SUM($J533:$AB533)*(Eksplikatsioon!AD534)/SUMPRODUCT($J533:$AB533,Eksplikatsioon!$O534:$AG534),"")),"")</f>
        <v/>
      </c>
      <c r="AS533" s="52" t="str">
        <f>IFERROR(IF($G533=Tabelid!$L$6,$E533*Z533,IFERROR($E533*Z533/SUM($J533:$AB533)*(Eksplikatsioon!AE534)/SUMPRODUCT($J533:$AB533,Eksplikatsioon!$O534:$AG534),"")),"")</f>
        <v/>
      </c>
      <c r="AT533" s="52" t="str">
        <f>IFERROR(IF($G533=Tabelid!$L$6,$E533*AA533,IFERROR($E533*AA533/SUM($J533:$AB533)*(Eksplikatsioon!AF534)/SUMPRODUCT($J533:$AB533,Eksplikatsioon!$O534:$AG534),"")),"")</f>
        <v/>
      </c>
      <c r="AU533" s="52" t="str">
        <f>IFERROR(IF($G533=Tabelid!$L$6,$E533*AB533,IFERROR($E533*AB533/SUM($J533:$AB533)*(Eksplikatsioon!AG534)/SUMPRODUCT($J533:$AB533,Eksplikatsioon!$O534:$AG534),"")),"")</f>
        <v/>
      </c>
    </row>
    <row r="534" spans="1:47" x14ac:dyDescent="0.25">
      <c r="A534" s="38" t="str">
        <f>IF(Eksplikatsioon!A535=0,"",Eksplikatsioon!A535)</f>
        <v/>
      </c>
      <c r="B534" s="38" t="str">
        <f>IF(Eksplikatsioon!B535=0,"",Eksplikatsioon!B535)</f>
        <v/>
      </c>
      <c r="C534" s="38" t="str">
        <f>IF(Eksplikatsioon!C535=0,"",Eksplikatsioon!C535)</f>
        <v/>
      </c>
      <c r="D534" s="38" t="str">
        <f>IF(Eksplikatsioon!D535=0,"",Eksplikatsioon!D535)</f>
        <v/>
      </c>
      <c r="E534" s="38" t="str">
        <f>IF(Eksplikatsioon!F535=0,"",Eksplikatsioon!F535)</f>
        <v/>
      </c>
      <c r="F534" s="38" t="str">
        <f>IF(Eksplikatsioon!H535=0,"",Eksplikatsioon!H535)</f>
        <v/>
      </c>
      <c r="G534" s="38" t="str">
        <f>IF(Eksplikatsioon!J535=0,"",Eksplikatsioon!J535)</f>
        <v/>
      </c>
      <c r="H534" s="38" t="str">
        <f>IF(Eksplikatsioon!K535=0,"",Eksplikatsioon!K535)</f>
        <v/>
      </c>
      <c r="I534" s="38" t="str">
        <f>IF(Eksplikatsioon!L535=0,"",Eksplikatsioon!L535)</f>
        <v/>
      </c>
      <c r="J534" s="52"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52"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52"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52"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52"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52"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52"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52"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52"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52"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52"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52"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52"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52"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52"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52"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52"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52"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52"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52" t="str">
        <f>IFERROR(IF($G534=Tabelid!$L$6,$E534*J534,IFERROR($E534*J534/SUM($J534:$AB534)*(Eksplikatsioon!O535)/SUMPRODUCT($J534:$AB534,Eksplikatsioon!$O535:$AG535),"")),"")</f>
        <v/>
      </c>
      <c r="AD534" s="52" t="str">
        <f>IFERROR(IF($G534=Tabelid!$L$6,$E534*K534,IFERROR($E534*K534/SUM($J534:$AB534)*(Eksplikatsioon!P535)/SUMPRODUCT($J534:$AB534,Eksplikatsioon!$O535:$AG535),"")),"")</f>
        <v/>
      </c>
      <c r="AE534" s="52" t="str">
        <f>IFERROR(IF($G534=Tabelid!$L$6,$E534*L534,IFERROR($E534*L534/SUM($J534:$AB534)*(Eksplikatsioon!Q535)/SUMPRODUCT($J534:$AB534,Eksplikatsioon!$O535:$AG535),"")),"")</f>
        <v/>
      </c>
      <c r="AF534" s="52" t="str">
        <f>IFERROR(IF($G534=Tabelid!$L$6,$E534*M534,IFERROR($E534*M534/SUM($J534:$AB534)*(Eksplikatsioon!R535)/SUMPRODUCT($J534:$AB534,Eksplikatsioon!$O535:$AG535),"")),"")</f>
        <v/>
      </c>
      <c r="AG534" s="52" t="str">
        <f>IFERROR(IF($G534=Tabelid!$L$6,$E534*N534,IFERROR($E534*N534/SUM($J534:$AB534)*(Eksplikatsioon!S535)/SUMPRODUCT($J534:$AB534,Eksplikatsioon!$O535:$AG535),"")),"")</f>
        <v/>
      </c>
      <c r="AH534" s="52" t="str">
        <f>IFERROR(IF($G534=Tabelid!$L$6,$E534*O534,IFERROR($E534*O534/SUM($J534:$AB534)*(Eksplikatsioon!T535)/SUMPRODUCT($J534:$AB534,Eksplikatsioon!$O535:$AG535),"")),"")</f>
        <v/>
      </c>
      <c r="AI534" s="52" t="str">
        <f>IFERROR(IF($G534=Tabelid!$L$6,$E534*P534,IFERROR($E534*P534/SUM($J534:$AB534)*(Eksplikatsioon!U535)/SUMPRODUCT($J534:$AB534,Eksplikatsioon!$O535:$AG535),"")),"")</f>
        <v/>
      </c>
      <c r="AJ534" s="52" t="str">
        <f>IFERROR(IF($G534=Tabelid!$L$6,$E534*Q534,IFERROR($E534*Q534/SUM($J534:$AB534)*(Eksplikatsioon!V535)/SUMPRODUCT($J534:$AB534,Eksplikatsioon!$O535:$AG535),"")),"")</f>
        <v/>
      </c>
      <c r="AK534" s="52" t="str">
        <f>IFERROR(IF($G534=Tabelid!$L$6,$E534*R534,IFERROR($E534*R534/SUM($J534:$AB534)*(Eksplikatsioon!W535)/SUMPRODUCT($J534:$AB534,Eksplikatsioon!$O535:$AG535),"")),"")</f>
        <v/>
      </c>
      <c r="AL534" s="52" t="str">
        <f>IFERROR(IF($G534=Tabelid!$L$6,$E534*S534,IFERROR($E534*S534/SUM($J534:$AB534)*(Eksplikatsioon!X535)/SUMPRODUCT($J534:$AB534,Eksplikatsioon!$O535:$AG535),"")),"")</f>
        <v/>
      </c>
      <c r="AM534" s="52" t="str">
        <f>IFERROR(IF($G534=Tabelid!$L$6,$E534*T534,IFERROR($E534*T534/SUM($J534:$AB534)*(Eksplikatsioon!Y535)/SUMPRODUCT($J534:$AB534,Eksplikatsioon!$O535:$AG535),"")),"")</f>
        <v/>
      </c>
      <c r="AN534" s="52" t="str">
        <f>IFERROR(IF($G534=Tabelid!$L$6,$E534*U534,IFERROR($E534*U534/SUM($J534:$AB534)*(Eksplikatsioon!Z535)/SUMPRODUCT($J534:$AB534,Eksplikatsioon!$O535:$AG535),"")),"")</f>
        <v/>
      </c>
      <c r="AO534" s="52" t="str">
        <f>IFERROR(IF($G534=Tabelid!$L$6,$E534*V534,IFERROR($E534*V534/SUM($J534:$AB534)*(Eksplikatsioon!AA535)/SUMPRODUCT($J534:$AB534,Eksplikatsioon!$O535:$AG535),"")),"")</f>
        <v/>
      </c>
      <c r="AP534" s="52" t="str">
        <f>IFERROR(IF($G534=Tabelid!$L$6,$E534*W534,IFERROR($E534*W534/SUM($J534:$AB534)*(Eksplikatsioon!AB535)/SUMPRODUCT($J534:$AB534,Eksplikatsioon!$O535:$AG535),"")),"")</f>
        <v/>
      </c>
      <c r="AQ534" s="52" t="str">
        <f>IFERROR(IF($G534=Tabelid!$L$6,$E534*X534,IFERROR($E534*X534/SUM($J534:$AB534)*(Eksplikatsioon!AC535)/SUMPRODUCT($J534:$AB534,Eksplikatsioon!$O535:$AG535),"")),"")</f>
        <v/>
      </c>
      <c r="AR534" s="52" t="str">
        <f>IFERROR(IF($G534=Tabelid!$L$6,$E534*Y534,IFERROR($E534*Y534/SUM($J534:$AB534)*(Eksplikatsioon!AD535)/SUMPRODUCT($J534:$AB534,Eksplikatsioon!$O535:$AG535),"")),"")</f>
        <v/>
      </c>
      <c r="AS534" s="52" t="str">
        <f>IFERROR(IF($G534=Tabelid!$L$6,$E534*Z534,IFERROR($E534*Z534/SUM($J534:$AB534)*(Eksplikatsioon!AE535)/SUMPRODUCT($J534:$AB534,Eksplikatsioon!$O535:$AG535),"")),"")</f>
        <v/>
      </c>
      <c r="AT534" s="52" t="str">
        <f>IFERROR(IF($G534=Tabelid!$L$6,$E534*AA534,IFERROR($E534*AA534/SUM($J534:$AB534)*(Eksplikatsioon!AF535)/SUMPRODUCT($J534:$AB534,Eksplikatsioon!$O535:$AG535),"")),"")</f>
        <v/>
      </c>
      <c r="AU534" s="52" t="str">
        <f>IFERROR(IF($G534=Tabelid!$L$6,$E534*AB534,IFERROR($E534*AB534/SUM($J534:$AB534)*(Eksplikatsioon!AG535)/SUMPRODUCT($J534:$AB534,Eksplikatsioon!$O535:$AG535),"")),"")</f>
        <v/>
      </c>
    </row>
    <row r="535" spans="1:47" x14ac:dyDescent="0.25">
      <c r="A535" s="38" t="str">
        <f>IF(Eksplikatsioon!A536=0,"",Eksplikatsioon!A536)</f>
        <v/>
      </c>
      <c r="B535" s="38" t="str">
        <f>IF(Eksplikatsioon!B536=0,"",Eksplikatsioon!B536)</f>
        <v/>
      </c>
      <c r="C535" s="38" t="str">
        <f>IF(Eksplikatsioon!C536=0,"",Eksplikatsioon!C536)</f>
        <v/>
      </c>
      <c r="D535" s="38" t="str">
        <f>IF(Eksplikatsioon!D536=0,"",Eksplikatsioon!D536)</f>
        <v/>
      </c>
      <c r="E535" s="38" t="str">
        <f>IF(Eksplikatsioon!F536=0,"",Eksplikatsioon!F536)</f>
        <v/>
      </c>
      <c r="F535" s="38" t="str">
        <f>IF(Eksplikatsioon!H536=0,"",Eksplikatsioon!H536)</f>
        <v/>
      </c>
      <c r="G535" s="38" t="str">
        <f>IF(Eksplikatsioon!J536=0,"",Eksplikatsioon!J536)</f>
        <v/>
      </c>
      <c r="H535" s="38" t="str">
        <f>IF(Eksplikatsioon!K536=0,"",Eksplikatsioon!K536)</f>
        <v/>
      </c>
      <c r="I535" s="38" t="str">
        <f>IF(Eksplikatsioon!L536=0,"",Eksplikatsioon!L536)</f>
        <v/>
      </c>
      <c r="J535" s="52"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52"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52"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52"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52"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52"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52"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52"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52"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52"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52"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52"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52"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52"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52"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52"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52"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52"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52"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52" t="str">
        <f>IFERROR(IF($G535=Tabelid!$L$6,$E535*J535,IFERROR($E535*J535/SUM($J535:$AB535)*(Eksplikatsioon!O536)/SUMPRODUCT($J535:$AB535,Eksplikatsioon!$O536:$AG536),"")),"")</f>
        <v/>
      </c>
      <c r="AD535" s="52" t="str">
        <f>IFERROR(IF($G535=Tabelid!$L$6,$E535*K535,IFERROR($E535*K535/SUM($J535:$AB535)*(Eksplikatsioon!P536)/SUMPRODUCT($J535:$AB535,Eksplikatsioon!$O536:$AG536),"")),"")</f>
        <v/>
      </c>
      <c r="AE535" s="52" t="str">
        <f>IFERROR(IF($G535=Tabelid!$L$6,$E535*L535,IFERROR($E535*L535/SUM($J535:$AB535)*(Eksplikatsioon!Q536)/SUMPRODUCT($J535:$AB535,Eksplikatsioon!$O536:$AG536),"")),"")</f>
        <v/>
      </c>
      <c r="AF535" s="52" t="str">
        <f>IFERROR(IF($G535=Tabelid!$L$6,$E535*M535,IFERROR($E535*M535/SUM($J535:$AB535)*(Eksplikatsioon!R536)/SUMPRODUCT($J535:$AB535,Eksplikatsioon!$O536:$AG536),"")),"")</f>
        <v/>
      </c>
      <c r="AG535" s="52" t="str">
        <f>IFERROR(IF($G535=Tabelid!$L$6,$E535*N535,IFERROR($E535*N535/SUM($J535:$AB535)*(Eksplikatsioon!S536)/SUMPRODUCT($J535:$AB535,Eksplikatsioon!$O536:$AG536),"")),"")</f>
        <v/>
      </c>
      <c r="AH535" s="52" t="str">
        <f>IFERROR(IF($G535=Tabelid!$L$6,$E535*O535,IFERROR($E535*O535/SUM($J535:$AB535)*(Eksplikatsioon!T536)/SUMPRODUCT($J535:$AB535,Eksplikatsioon!$O536:$AG536),"")),"")</f>
        <v/>
      </c>
      <c r="AI535" s="52" t="str">
        <f>IFERROR(IF($G535=Tabelid!$L$6,$E535*P535,IFERROR($E535*P535/SUM($J535:$AB535)*(Eksplikatsioon!U536)/SUMPRODUCT($J535:$AB535,Eksplikatsioon!$O536:$AG536),"")),"")</f>
        <v/>
      </c>
      <c r="AJ535" s="52" t="str">
        <f>IFERROR(IF($G535=Tabelid!$L$6,$E535*Q535,IFERROR($E535*Q535/SUM($J535:$AB535)*(Eksplikatsioon!V536)/SUMPRODUCT($J535:$AB535,Eksplikatsioon!$O536:$AG536),"")),"")</f>
        <v/>
      </c>
      <c r="AK535" s="52" t="str">
        <f>IFERROR(IF($G535=Tabelid!$L$6,$E535*R535,IFERROR($E535*R535/SUM($J535:$AB535)*(Eksplikatsioon!W536)/SUMPRODUCT($J535:$AB535,Eksplikatsioon!$O536:$AG536),"")),"")</f>
        <v/>
      </c>
      <c r="AL535" s="52" t="str">
        <f>IFERROR(IF($G535=Tabelid!$L$6,$E535*S535,IFERROR($E535*S535/SUM($J535:$AB535)*(Eksplikatsioon!X536)/SUMPRODUCT($J535:$AB535,Eksplikatsioon!$O536:$AG536),"")),"")</f>
        <v/>
      </c>
      <c r="AM535" s="52" t="str">
        <f>IFERROR(IF($G535=Tabelid!$L$6,$E535*T535,IFERROR($E535*T535/SUM($J535:$AB535)*(Eksplikatsioon!Y536)/SUMPRODUCT($J535:$AB535,Eksplikatsioon!$O536:$AG536),"")),"")</f>
        <v/>
      </c>
      <c r="AN535" s="52" t="str">
        <f>IFERROR(IF($G535=Tabelid!$L$6,$E535*U535,IFERROR($E535*U535/SUM($J535:$AB535)*(Eksplikatsioon!Z536)/SUMPRODUCT($J535:$AB535,Eksplikatsioon!$O536:$AG536),"")),"")</f>
        <v/>
      </c>
      <c r="AO535" s="52" t="str">
        <f>IFERROR(IF($G535=Tabelid!$L$6,$E535*V535,IFERROR($E535*V535/SUM($J535:$AB535)*(Eksplikatsioon!AA536)/SUMPRODUCT($J535:$AB535,Eksplikatsioon!$O536:$AG536),"")),"")</f>
        <v/>
      </c>
      <c r="AP535" s="52" t="str">
        <f>IFERROR(IF($G535=Tabelid!$L$6,$E535*W535,IFERROR($E535*W535/SUM($J535:$AB535)*(Eksplikatsioon!AB536)/SUMPRODUCT($J535:$AB535,Eksplikatsioon!$O536:$AG536),"")),"")</f>
        <v/>
      </c>
      <c r="AQ535" s="52" t="str">
        <f>IFERROR(IF($G535=Tabelid!$L$6,$E535*X535,IFERROR($E535*X535/SUM($J535:$AB535)*(Eksplikatsioon!AC536)/SUMPRODUCT($J535:$AB535,Eksplikatsioon!$O536:$AG536),"")),"")</f>
        <v/>
      </c>
      <c r="AR535" s="52" t="str">
        <f>IFERROR(IF($G535=Tabelid!$L$6,$E535*Y535,IFERROR($E535*Y535/SUM($J535:$AB535)*(Eksplikatsioon!AD536)/SUMPRODUCT($J535:$AB535,Eksplikatsioon!$O536:$AG536),"")),"")</f>
        <v/>
      </c>
      <c r="AS535" s="52" t="str">
        <f>IFERROR(IF($G535=Tabelid!$L$6,$E535*Z535,IFERROR($E535*Z535/SUM($J535:$AB535)*(Eksplikatsioon!AE536)/SUMPRODUCT($J535:$AB535,Eksplikatsioon!$O536:$AG536),"")),"")</f>
        <v/>
      </c>
      <c r="AT535" s="52" t="str">
        <f>IFERROR(IF($G535=Tabelid!$L$6,$E535*AA535,IFERROR($E535*AA535/SUM($J535:$AB535)*(Eksplikatsioon!AF536)/SUMPRODUCT($J535:$AB535,Eksplikatsioon!$O536:$AG536),"")),"")</f>
        <v/>
      </c>
      <c r="AU535" s="52" t="str">
        <f>IFERROR(IF($G535=Tabelid!$L$6,$E535*AB535,IFERROR($E535*AB535/SUM($J535:$AB535)*(Eksplikatsioon!AG536)/SUMPRODUCT($J535:$AB535,Eksplikatsioon!$O536:$AG536),"")),"")</f>
        <v/>
      </c>
    </row>
    <row r="536" spans="1:47" x14ac:dyDescent="0.25">
      <c r="A536" s="38" t="str">
        <f>IF(Eksplikatsioon!A537=0,"",Eksplikatsioon!A537)</f>
        <v/>
      </c>
      <c r="B536" s="38" t="str">
        <f>IF(Eksplikatsioon!B537=0,"",Eksplikatsioon!B537)</f>
        <v/>
      </c>
      <c r="C536" s="38" t="str">
        <f>IF(Eksplikatsioon!C537=0,"",Eksplikatsioon!C537)</f>
        <v/>
      </c>
      <c r="D536" s="38" t="str">
        <f>IF(Eksplikatsioon!D537=0,"",Eksplikatsioon!D537)</f>
        <v/>
      </c>
      <c r="E536" s="38" t="str">
        <f>IF(Eksplikatsioon!F537=0,"",Eksplikatsioon!F537)</f>
        <v/>
      </c>
      <c r="F536" s="38" t="str">
        <f>IF(Eksplikatsioon!H537=0,"",Eksplikatsioon!H537)</f>
        <v/>
      </c>
      <c r="G536" s="38" t="str">
        <f>IF(Eksplikatsioon!J537=0,"",Eksplikatsioon!J537)</f>
        <v/>
      </c>
      <c r="H536" s="38" t="str">
        <f>IF(Eksplikatsioon!K537=0,"",Eksplikatsioon!K537)</f>
        <v/>
      </c>
      <c r="I536" s="38" t="str">
        <f>IF(Eksplikatsioon!L537=0,"",Eksplikatsioon!L537)</f>
        <v/>
      </c>
      <c r="J536" s="52"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52"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52"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52"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52"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52"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52"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52"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52"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52"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52"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52"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52"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52"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52"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52"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52"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52"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52"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52" t="str">
        <f>IFERROR(IF($G536=Tabelid!$L$6,$E536*J536,IFERROR($E536*J536/SUM($J536:$AB536)*(Eksplikatsioon!O537)/SUMPRODUCT($J536:$AB536,Eksplikatsioon!$O537:$AG537),"")),"")</f>
        <v/>
      </c>
      <c r="AD536" s="52" t="str">
        <f>IFERROR(IF($G536=Tabelid!$L$6,$E536*K536,IFERROR($E536*K536/SUM($J536:$AB536)*(Eksplikatsioon!P537)/SUMPRODUCT($J536:$AB536,Eksplikatsioon!$O537:$AG537),"")),"")</f>
        <v/>
      </c>
      <c r="AE536" s="52" t="str">
        <f>IFERROR(IF($G536=Tabelid!$L$6,$E536*L536,IFERROR($E536*L536/SUM($J536:$AB536)*(Eksplikatsioon!Q537)/SUMPRODUCT($J536:$AB536,Eksplikatsioon!$O537:$AG537),"")),"")</f>
        <v/>
      </c>
      <c r="AF536" s="52" t="str">
        <f>IFERROR(IF($G536=Tabelid!$L$6,$E536*M536,IFERROR($E536*M536/SUM($J536:$AB536)*(Eksplikatsioon!R537)/SUMPRODUCT($J536:$AB536,Eksplikatsioon!$O537:$AG537),"")),"")</f>
        <v/>
      </c>
      <c r="AG536" s="52" t="str">
        <f>IFERROR(IF($G536=Tabelid!$L$6,$E536*N536,IFERROR($E536*N536/SUM($J536:$AB536)*(Eksplikatsioon!S537)/SUMPRODUCT($J536:$AB536,Eksplikatsioon!$O537:$AG537),"")),"")</f>
        <v/>
      </c>
      <c r="AH536" s="52" t="str">
        <f>IFERROR(IF($G536=Tabelid!$L$6,$E536*O536,IFERROR($E536*O536/SUM($J536:$AB536)*(Eksplikatsioon!T537)/SUMPRODUCT($J536:$AB536,Eksplikatsioon!$O537:$AG537),"")),"")</f>
        <v/>
      </c>
      <c r="AI536" s="52" t="str">
        <f>IFERROR(IF($G536=Tabelid!$L$6,$E536*P536,IFERROR($E536*P536/SUM($J536:$AB536)*(Eksplikatsioon!U537)/SUMPRODUCT($J536:$AB536,Eksplikatsioon!$O537:$AG537),"")),"")</f>
        <v/>
      </c>
      <c r="AJ536" s="52" t="str">
        <f>IFERROR(IF($G536=Tabelid!$L$6,$E536*Q536,IFERROR($E536*Q536/SUM($J536:$AB536)*(Eksplikatsioon!V537)/SUMPRODUCT($J536:$AB536,Eksplikatsioon!$O537:$AG537),"")),"")</f>
        <v/>
      </c>
      <c r="AK536" s="52" t="str">
        <f>IFERROR(IF($G536=Tabelid!$L$6,$E536*R536,IFERROR($E536*R536/SUM($J536:$AB536)*(Eksplikatsioon!W537)/SUMPRODUCT($J536:$AB536,Eksplikatsioon!$O537:$AG537),"")),"")</f>
        <v/>
      </c>
      <c r="AL536" s="52" t="str">
        <f>IFERROR(IF($G536=Tabelid!$L$6,$E536*S536,IFERROR($E536*S536/SUM($J536:$AB536)*(Eksplikatsioon!X537)/SUMPRODUCT($J536:$AB536,Eksplikatsioon!$O537:$AG537),"")),"")</f>
        <v/>
      </c>
      <c r="AM536" s="52" t="str">
        <f>IFERROR(IF($G536=Tabelid!$L$6,$E536*T536,IFERROR($E536*T536/SUM($J536:$AB536)*(Eksplikatsioon!Y537)/SUMPRODUCT($J536:$AB536,Eksplikatsioon!$O537:$AG537),"")),"")</f>
        <v/>
      </c>
      <c r="AN536" s="52" t="str">
        <f>IFERROR(IF($G536=Tabelid!$L$6,$E536*U536,IFERROR($E536*U536/SUM($J536:$AB536)*(Eksplikatsioon!Z537)/SUMPRODUCT($J536:$AB536,Eksplikatsioon!$O537:$AG537),"")),"")</f>
        <v/>
      </c>
      <c r="AO536" s="52" t="str">
        <f>IFERROR(IF($G536=Tabelid!$L$6,$E536*V536,IFERROR($E536*V536/SUM($J536:$AB536)*(Eksplikatsioon!AA537)/SUMPRODUCT($J536:$AB536,Eksplikatsioon!$O537:$AG537),"")),"")</f>
        <v/>
      </c>
      <c r="AP536" s="52" t="str">
        <f>IFERROR(IF($G536=Tabelid!$L$6,$E536*W536,IFERROR($E536*W536/SUM($J536:$AB536)*(Eksplikatsioon!AB537)/SUMPRODUCT($J536:$AB536,Eksplikatsioon!$O537:$AG537),"")),"")</f>
        <v/>
      </c>
      <c r="AQ536" s="52" t="str">
        <f>IFERROR(IF($G536=Tabelid!$L$6,$E536*X536,IFERROR($E536*X536/SUM($J536:$AB536)*(Eksplikatsioon!AC537)/SUMPRODUCT($J536:$AB536,Eksplikatsioon!$O537:$AG537),"")),"")</f>
        <v/>
      </c>
      <c r="AR536" s="52" t="str">
        <f>IFERROR(IF($G536=Tabelid!$L$6,$E536*Y536,IFERROR($E536*Y536/SUM($J536:$AB536)*(Eksplikatsioon!AD537)/SUMPRODUCT($J536:$AB536,Eksplikatsioon!$O537:$AG537),"")),"")</f>
        <v/>
      </c>
      <c r="AS536" s="52" t="str">
        <f>IFERROR(IF($G536=Tabelid!$L$6,$E536*Z536,IFERROR($E536*Z536/SUM($J536:$AB536)*(Eksplikatsioon!AE537)/SUMPRODUCT($J536:$AB536,Eksplikatsioon!$O537:$AG537),"")),"")</f>
        <v/>
      </c>
      <c r="AT536" s="52" t="str">
        <f>IFERROR(IF($G536=Tabelid!$L$6,$E536*AA536,IFERROR($E536*AA536/SUM($J536:$AB536)*(Eksplikatsioon!AF537)/SUMPRODUCT($J536:$AB536,Eksplikatsioon!$O537:$AG537),"")),"")</f>
        <v/>
      </c>
      <c r="AU536" s="52" t="str">
        <f>IFERROR(IF($G536=Tabelid!$L$6,$E536*AB536,IFERROR($E536*AB536/SUM($J536:$AB536)*(Eksplikatsioon!AG537)/SUMPRODUCT($J536:$AB536,Eksplikatsioon!$O537:$AG537),"")),"")</f>
        <v/>
      </c>
    </row>
    <row r="537" spans="1:47" x14ac:dyDescent="0.25">
      <c r="A537" s="38" t="str">
        <f>IF(Eksplikatsioon!A538=0,"",Eksplikatsioon!A538)</f>
        <v/>
      </c>
      <c r="B537" s="38" t="str">
        <f>IF(Eksplikatsioon!B538=0,"",Eksplikatsioon!B538)</f>
        <v/>
      </c>
      <c r="C537" s="38" t="str">
        <f>IF(Eksplikatsioon!C538=0,"",Eksplikatsioon!C538)</f>
        <v/>
      </c>
      <c r="D537" s="38" t="str">
        <f>IF(Eksplikatsioon!D538=0,"",Eksplikatsioon!D538)</f>
        <v/>
      </c>
      <c r="E537" s="38" t="str">
        <f>IF(Eksplikatsioon!F538=0,"",Eksplikatsioon!F538)</f>
        <v/>
      </c>
      <c r="F537" s="38" t="str">
        <f>IF(Eksplikatsioon!H538=0,"",Eksplikatsioon!H538)</f>
        <v/>
      </c>
      <c r="G537" s="38" t="str">
        <f>IF(Eksplikatsioon!J538=0,"",Eksplikatsioon!J538)</f>
        <v/>
      </c>
      <c r="H537" s="38" t="str">
        <f>IF(Eksplikatsioon!K538=0,"",Eksplikatsioon!K538)</f>
        <v/>
      </c>
      <c r="I537" s="38" t="str">
        <f>IF(Eksplikatsioon!L538=0,"",Eksplikatsioon!L538)</f>
        <v/>
      </c>
      <c r="J537" s="52"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52"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52"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52"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52"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52"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52"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52"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52"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52"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52"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52"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52"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52"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52"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52"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52"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52"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52"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52" t="str">
        <f>IFERROR(IF($G537=Tabelid!$L$6,$E537*J537,IFERROR($E537*J537/SUM($J537:$AB537)*(Eksplikatsioon!O538)/SUMPRODUCT($J537:$AB537,Eksplikatsioon!$O538:$AG538),"")),"")</f>
        <v/>
      </c>
      <c r="AD537" s="52" t="str">
        <f>IFERROR(IF($G537=Tabelid!$L$6,$E537*K537,IFERROR($E537*K537/SUM($J537:$AB537)*(Eksplikatsioon!P538)/SUMPRODUCT($J537:$AB537,Eksplikatsioon!$O538:$AG538),"")),"")</f>
        <v/>
      </c>
      <c r="AE537" s="52" t="str">
        <f>IFERROR(IF($G537=Tabelid!$L$6,$E537*L537,IFERROR($E537*L537/SUM($J537:$AB537)*(Eksplikatsioon!Q538)/SUMPRODUCT($J537:$AB537,Eksplikatsioon!$O538:$AG538),"")),"")</f>
        <v/>
      </c>
      <c r="AF537" s="52" t="str">
        <f>IFERROR(IF($G537=Tabelid!$L$6,$E537*M537,IFERROR($E537*M537/SUM($J537:$AB537)*(Eksplikatsioon!R538)/SUMPRODUCT($J537:$AB537,Eksplikatsioon!$O538:$AG538),"")),"")</f>
        <v/>
      </c>
      <c r="AG537" s="52" t="str">
        <f>IFERROR(IF($G537=Tabelid!$L$6,$E537*N537,IFERROR($E537*N537/SUM($J537:$AB537)*(Eksplikatsioon!S538)/SUMPRODUCT($J537:$AB537,Eksplikatsioon!$O538:$AG538),"")),"")</f>
        <v/>
      </c>
      <c r="AH537" s="52" t="str">
        <f>IFERROR(IF($G537=Tabelid!$L$6,$E537*O537,IFERROR($E537*O537/SUM($J537:$AB537)*(Eksplikatsioon!T538)/SUMPRODUCT($J537:$AB537,Eksplikatsioon!$O538:$AG538),"")),"")</f>
        <v/>
      </c>
      <c r="AI537" s="52" t="str">
        <f>IFERROR(IF($G537=Tabelid!$L$6,$E537*P537,IFERROR($E537*P537/SUM($J537:$AB537)*(Eksplikatsioon!U538)/SUMPRODUCT($J537:$AB537,Eksplikatsioon!$O538:$AG538),"")),"")</f>
        <v/>
      </c>
      <c r="AJ537" s="52" t="str">
        <f>IFERROR(IF($G537=Tabelid!$L$6,$E537*Q537,IFERROR($E537*Q537/SUM($J537:$AB537)*(Eksplikatsioon!V538)/SUMPRODUCT($J537:$AB537,Eksplikatsioon!$O538:$AG538),"")),"")</f>
        <v/>
      </c>
      <c r="AK537" s="52" t="str">
        <f>IFERROR(IF($G537=Tabelid!$L$6,$E537*R537,IFERROR($E537*R537/SUM($J537:$AB537)*(Eksplikatsioon!W538)/SUMPRODUCT($J537:$AB537,Eksplikatsioon!$O538:$AG538),"")),"")</f>
        <v/>
      </c>
      <c r="AL537" s="52" t="str">
        <f>IFERROR(IF($G537=Tabelid!$L$6,$E537*S537,IFERROR($E537*S537/SUM($J537:$AB537)*(Eksplikatsioon!X538)/SUMPRODUCT($J537:$AB537,Eksplikatsioon!$O538:$AG538),"")),"")</f>
        <v/>
      </c>
      <c r="AM537" s="52" t="str">
        <f>IFERROR(IF($G537=Tabelid!$L$6,$E537*T537,IFERROR($E537*T537/SUM($J537:$AB537)*(Eksplikatsioon!Y538)/SUMPRODUCT($J537:$AB537,Eksplikatsioon!$O538:$AG538),"")),"")</f>
        <v/>
      </c>
      <c r="AN537" s="52" t="str">
        <f>IFERROR(IF($G537=Tabelid!$L$6,$E537*U537,IFERROR($E537*U537/SUM($J537:$AB537)*(Eksplikatsioon!Z538)/SUMPRODUCT($J537:$AB537,Eksplikatsioon!$O538:$AG538),"")),"")</f>
        <v/>
      </c>
      <c r="AO537" s="52" t="str">
        <f>IFERROR(IF($G537=Tabelid!$L$6,$E537*V537,IFERROR($E537*V537/SUM($J537:$AB537)*(Eksplikatsioon!AA538)/SUMPRODUCT($J537:$AB537,Eksplikatsioon!$O538:$AG538),"")),"")</f>
        <v/>
      </c>
      <c r="AP537" s="52" t="str">
        <f>IFERROR(IF($G537=Tabelid!$L$6,$E537*W537,IFERROR($E537*W537/SUM($J537:$AB537)*(Eksplikatsioon!AB538)/SUMPRODUCT($J537:$AB537,Eksplikatsioon!$O538:$AG538),"")),"")</f>
        <v/>
      </c>
      <c r="AQ537" s="52" t="str">
        <f>IFERROR(IF($G537=Tabelid!$L$6,$E537*X537,IFERROR($E537*X537/SUM($J537:$AB537)*(Eksplikatsioon!AC538)/SUMPRODUCT($J537:$AB537,Eksplikatsioon!$O538:$AG538),"")),"")</f>
        <v/>
      </c>
      <c r="AR537" s="52" t="str">
        <f>IFERROR(IF($G537=Tabelid!$L$6,$E537*Y537,IFERROR($E537*Y537/SUM($J537:$AB537)*(Eksplikatsioon!AD538)/SUMPRODUCT($J537:$AB537,Eksplikatsioon!$O538:$AG538),"")),"")</f>
        <v/>
      </c>
      <c r="AS537" s="52" t="str">
        <f>IFERROR(IF($G537=Tabelid!$L$6,$E537*Z537,IFERROR($E537*Z537/SUM($J537:$AB537)*(Eksplikatsioon!AE538)/SUMPRODUCT($J537:$AB537,Eksplikatsioon!$O538:$AG538),"")),"")</f>
        <v/>
      </c>
      <c r="AT537" s="52" t="str">
        <f>IFERROR(IF($G537=Tabelid!$L$6,$E537*AA537,IFERROR($E537*AA537/SUM($J537:$AB537)*(Eksplikatsioon!AF538)/SUMPRODUCT($J537:$AB537,Eksplikatsioon!$O538:$AG538),"")),"")</f>
        <v/>
      </c>
      <c r="AU537" s="52" t="str">
        <f>IFERROR(IF($G537=Tabelid!$L$6,$E537*AB537,IFERROR($E537*AB537/SUM($J537:$AB537)*(Eksplikatsioon!AG538)/SUMPRODUCT($J537:$AB537,Eksplikatsioon!$O538:$AG538),"")),"")</f>
        <v/>
      </c>
    </row>
    <row r="538" spans="1:47" x14ac:dyDescent="0.25">
      <c r="A538" s="38" t="str">
        <f>IF(Eksplikatsioon!A539=0,"",Eksplikatsioon!A539)</f>
        <v/>
      </c>
      <c r="B538" s="38" t="str">
        <f>IF(Eksplikatsioon!B539=0,"",Eksplikatsioon!B539)</f>
        <v/>
      </c>
      <c r="C538" s="38" t="str">
        <f>IF(Eksplikatsioon!C539=0,"",Eksplikatsioon!C539)</f>
        <v/>
      </c>
      <c r="D538" s="38" t="str">
        <f>IF(Eksplikatsioon!D539=0,"",Eksplikatsioon!D539)</f>
        <v/>
      </c>
      <c r="E538" s="38" t="str">
        <f>IF(Eksplikatsioon!F539=0,"",Eksplikatsioon!F539)</f>
        <v/>
      </c>
      <c r="F538" s="38" t="str">
        <f>IF(Eksplikatsioon!H539=0,"",Eksplikatsioon!H539)</f>
        <v/>
      </c>
      <c r="G538" s="38" t="str">
        <f>IF(Eksplikatsioon!J539=0,"",Eksplikatsioon!J539)</f>
        <v/>
      </c>
      <c r="H538" s="38" t="str">
        <f>IF(Eksplikatsioon!K539=0,"",Eksplikatsioon!K539)</f>
        <v/>
      </c>
      <c r="I538" s="38" t="str">
        <f>IF(Eksplikatsioon!L539=0,"",Eksplikatsioon!L539)</f>
        <v/>
      </c>
      <c r="J538" s="52"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52"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52"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52"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52"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52"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52"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52"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52"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52"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52"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52"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52"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52"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52"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52"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52"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52"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52"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52" t="str">
        <f>IFERROR(IF($G538=Tabelid!$L$6,$E538*J538,IFERROR($E538*J538/SUM($J538:$AB538)*(Eksplikatsioon!O539)/SUMPRODUCT($J538:$AB538,Eksplikatsioon!$O539:$AG539),"")),"")</f>
        <v/>
      </c>
      <c r="AD538" s="52" t="str">
        <f>IFERROR(IF($G538=Tabelid!$L$6,$E538*K538,IFERROR($E538*K538/SUM($J538:$AB538)*(Eksplikatsioon!P539)/SUMPRODUCT($J538:$AB538,Eksplikatsioon!$O539:$AG539),"")),"")</f>
        <v/>
      </c>
      <c r="AE538" s="52" t="str">
        <f>IFERROR(IF($G538=Tabelid!$L$6,$E538*L538,IFERROR($E538*L538/SUM($J538:$AB538)*(Eksplikatsioon!Q539)/SUMPRODUCT($J538:$AB538,Eksplikatsioon!$O539:$AG539),"")),"")</f>
        <v/>
      </c>
      <c r="AF538" s="52" t="str">
        <f>IFERROR(IF($G538=Tabelid!$L$6,$E538*M538,IFERROR($E538*M538/SUM($J538:$AB538)*(Eksplikatsioon!R539)/SUMPRODUCT($J538:$AB538,Eksplikatsioon!$O539:$AG539),"")),"")</f>
        <v/>
      </c>
      <c r="AG538" s="52" t="str">
        <f>IFERROR(IF($G538=Tabelid!$L$6,$E538*N538,IFERROR($E538*N538/SUM($J538:$AB538)*(Eksplikatsioon!S539)/SUMPRODUCT($J538:$AB538,Eksplikatsioon!$O539:$AG539),"")),"")</f>
        <v/>
      </c>
      <c r="AH538" s="52" t="str">
        <f>IFERROR(IF($G538=Tabelid!$L$6,$E538*O538,IFERROR($E538*O538/SUM($J538:$AB538)*(Eksplikatsioon!T539)/SUMPRODUCT($J538:$AB538,Eksplikatsioon!$O539:$AG539),"")),"")</f>
        <v/>
      </c>
      <c r="AI538" s="52" t="str">
        <f>IFERROR(IF($G538=Tabelid!$L$6,$E538*P538,IFERROR($E538*P538/SUM($J538:$AB538)*(Eksplikatsioon!U539)/SUMPRODUCT($J538:$AB538,Eksplikatsioon!$O539:$AG539),"")),"")</f>
        <v/>
      </c>
      <c r="AJ538" s="52" t="str">
        <f>IFERROR(IF($G538=Tabelid!$L$6,$E538*Q538,IFERROR($E538*Q538/SUM($J538:$AB538)*(Eksplikatsioon!V539)/SUMPRODUCT($J538:$AB538,Eksplikatsioon!$O539:$AG539),"")),"")</f>
        <v/>
      </c>
      <c r="AK538" s="52" t="str">
        <f>IFERROR(IF($G538=Tabelid!$L$6,$E538*R538,IFERROR($E538*R538/SUM($J538:$AB538)*(Eksplikatsioon!W539)/SUMPRODUCT($J538:$AB538,Eksplikatsioon!$O539:$AG539),"")),"")</f>
        <v/>
      </c>
      <c r="AL538" s="52" t="str">
        <f>IFERROR(IF($G538=Tabelid!$L$6,$E538*S538,IFERROR($E538*S538/SUM($J538:$AB538)*(Eksplikatsioon!X539)/SUMPRODUCT($J538:$AB538,Eksplikatsioon!$O539:$AG539),"")),"")</f>
        <v/>
      </c>
      <c r="AM538" s="52" t="str">
        <f>IFERROR(IF($G538=Tabelid!$L$6,$E538*T538,IFERROR($E538*T538/SUM($J538:$AB538)*(Eksplikatsioon!Y539)/SUMPRODUCT($J538:$AB538,Eksplikatsioon!$O539:$AG539),"")),"")</f>
        <v/>
      </c>
      <c r="AN538" s="52" t="str">
        <f>IFERROR(IF($G538=Tabelid!$L$6,$E538*U538,IFERROR($E538*U538/SUM($J538:$AB538)*(Eksplikatsioon!Z539)/SUMPRODUCT($J538:$AB538,Eksplikatsioon!$O539:$AG539),"")),"")</f>
        <v/>
      </c>
      <c r="AO538" s="52" t="str">
        <f>IFERROR(IF($G538=Tabelid!$L$6,$E538*V538,IFERROR($E538*V538/SUM($J538:$AB538)*(Eksplikatsioon!AA539)/SUMPRODUCT($J538:$AB538,Eksplikatsioon!$O539:$AG539),"")),"")</f>
        <v/>
      </c>
      <c r="AP538" s="52" t="str">
        <f>IFERROR(IF($G538=Tabelid!$L$6,$E538*W538,IFERROR($E538*W538/SUM($J538:$AB538)*(Eksplikatsioon!AB539)/SUMPRODUCT($J538:$AB538,Eksplikatsioon!$O539:$AG539),"")),"")</f>
        <v/>
      </c>
      <c r="AQ538" s="52" t="str">
        <f>IFERROR(IF($G538=Tabelid!$L$6,$E538*X538,IFERROR($E538*X538/SUM($J538:$AB538)*(Eksplikatsioon!AC539)/SUMPRODUCT($J538:$AB538,Eksplikatsioon!$O539:$AG539),"")),"")</f>
        <v/>
      </c>
      <c r="AR538" s="52" t="str">
        <f>IFERROR(IF($G538=Tabelid!$L$6,$E538*Y538,IFERROR($E538*Y538/SUM($J538:$AB538)*(Eksplikatsioon!AD539)/SUMPRODUCT($J538:$AB538,Eksplikatsioon!$O539:$AG539),"")),"")</f>
        <v/>
      </c>
      <c r="AS538" s="52" t="str">
        <f>IFERROR(IF($G538=Tabelid!$L$6,$E538*Z538,IFERROR($E538*Z538/SUM($J538:$AB538)*(Eksplikatsioon!AE539)/SUMPRODUCT($J538:$AB538,Eksplikatsioon!$O539:$AG539),"")),"")</f>
        <v/>
      </c>
      <c r="AT538" s="52" t="str">
        <f>IFERROR(IF($G538=Tabelid!$L$6,$E538*AA538,IFERROR($E538*AA538/SUM($J538:$AB538)*(Eksplikatsioon!AF539)/SUMPRODUCT($J538:$AB538,Eksplikatsioon!$O539:$AG539),"")),"")</f>
        <v/>
      </c>
      <c r="AU538" s="52" t="str">
        <f>IFERROR(IF($G538=Tabelid!$L$6,$E538*AB538,IFERROR($E538*AB538/SUM($J538:$AB538)*(Eksplikatsioon!AG539)/SUMPRODUCT($J538:$AB538,Eksplikatsioon!$O539:$AG539),"")),"")</f>
        <v/>
      </c>
    </row>
    <row r="539" spans="1:47" x14ac:dyDescent="0.25">
      <c r="A539" s="38" t="str">
        <f>IF(Eksplikatsioon!A540=0,"",Eksplikatsioon!A540)</f>
        <v/>
      </c>
      <c r="B539" s="38" t="str">
        <f>IF(Eksplikatsioon!B540=0,"",Eksplikatsioon!B540)</f>
        <v/>
      </c>
      <c r="C539" s="38" t="str">
        <f>IF(Eksplikatsioon!C540=0,"",Eksplikatsioon!C540)</f>
        <v/>
      </c>
      <c r="D539" s="38" t="str">
        <f>IF(Eksplikatsioon!D540=0,"",Eksplikatsioon!D540)</f>
        <v/>
      </c>
      <c r="E539" s="38" t="str">
        <f>IF(Eksplikatsioon!F540=0,"",Eksplikatsioon!F540)</f>
        <v/>
      </c>
      <c r="F539" s="38" t="str">
        <f>IF(Eksplikatsioon!H540=0,"",Eksplikatsioon!H540)</f>
        <v/>
      </c>
      <c r="G539" s="38" t="str">
        <f>IF(Eksplikatsioon!J540=0,"",Eksplikatsioon!J540)</f>
        <v/>
      </c>
      <c r="H539" s="38" t="str">
        <f>IF(Eksplikatsioon!K540=0,"",Eksplikatsioon!K540)</f>
        <v/>
      </c>
      <c r="I539" s="38" t="str">
        <f>IF(Eksplikatsioon!L540=0,"",Eksplikatsioon!L540)</f>
        <v/>
      </c>
      <c r="J539" s="52"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52"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52"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52"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52"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52"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52"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52"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52"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52"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52"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52"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52"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52"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52"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52"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52"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52"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52"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52" t="str">
        <f>IFERROR(IF($G539=Tabelid!$L$6,$E539*J539,IFERROR($E539*J539/SUM($J539:$AB539)*(Eksplikatsioon!O540)/SUMPRODUCT($J539:$AB539,Eksplikatsioon!$O540:$AG540),"")),"")</f>
        <v/>
      </c>
      <c r="AD539" s="52" t="str">
        <f>IFERROR(IF($G539=Tabelid!$L$6,$E539*K539,IFERROR($E539*K539/SUM($J539:$AB539)*(Eksplikatsioon!P540)/SUMPRODUCT($J539:$AB539,Eksplikatsioon!$O540:$AG540),"")),"")</f>
        <v/>
      </c>
      <c r="AE539" s="52" t="str">
        <f>IFERROR(IF($G539=Tabelid!$L$6,$E539*L539,IFERROR($E539*L539/SUM($J539:$AB539)*(Eksplikatsioon!Q540)/SUMPRODUCT($J539:$AB539,Eksplikatsioon!$O540:$AG540),"")),"")</f>
        <v/>
      </c>
      <c r="AF539" s="52" t="str">
        <f>IFERROR(IF($G539=Tabelid!$L$6,$E539*M539,IFERROR($E539*M539/SUM($J539:$AB539)*(Eksplikatsioon!R540)/SUMPRODUCT($J539:$AB539,Eksplikatsioon!$O540:$AG540),"")),"")</f>
        <v/>
      </c>
      <c r="AG539" s="52" t="str">
        <f>IFERROR(IF($G539=Tabelid!$L$6,$E539*N539,IFERROR($E539*N539/SUM($J539:$AB539)*(Eksplikatsioon!S540)/SUMPRODUCT($J539:$AB539,Eksplikatsioon!$O540:$AG540),"")),"")</f>
        <v/>
      </c>
      <c r="AH539" s="52" t="str">
        <f>IFERROR(IF($G539=Tabelid!$L$6,$E539*O539,IFERROR($E539*O539/SUM($J539:$AB539)*(Eksplikatsioon!T540)/SUMPRODUCT($J539:$AB539,Eksplikatsioon!$O540:$AG540),"")),"")</f>
        <v/>
      </c>
      <c r="AI539" s="52" t="str">
        <f>IFERROR(IF($G539=Tabelid!$L$6,$E539*P539,IFERROR($E539*P539/SUM($J539:$AB539)*(Eksplikatsioon!U540)/SUMPRODUCT($J539:$AB539,Eksplikatsioon!$O540:$AG540),"")),"")</f>
        <v/>
      </c>
      <c r="AJ539" s="52" t="str">
        <f>IFERROR(IF($G539=Tabelid!$L$6,$E539*Q539,IFERROR($E539*Q539/SUM($J539:$AB539)*(Eksplikatsioon!V540)/SUMPRODUCT($J539:$AB539,Eksplikatsioon!$O540:$AG540),"")),"")</f>
        <v/>
      </c>
      <c r="AK539" s="52" t="str">
        <f>IFERROR(IF($G539=Tabelid!$L$6,$E539*R539,IFERROR($E539*R539/SUM($J539:$AB539)*(Eksplikatsioon!W540)/SUMPRODUCT($J539:$AB539,Eksplikatsioon!$O540:$AG540),"")),"")</f>
        <v/>
      </c>
      <c r="AL539" s="52" t="str">
        <f>IFERROR(IF($G539=Tabelid!$L$6,$E539*S539,IFERROR($E539*S539/SUM($J539:$AB539)*(Eksplikatsioon!X540)/SUMPRODUCT($J539:$AB539,Eksplikatsioon!$O540:$AG540),"")),"")</f>
        <v/>
      </c>
      <c r="AM539" s="52" t="str">
        <f>IFERROR(IF($G539=Tabelid!$L$6,$E539*T539,IFERROR($E539*T539/SUM($J539:$AB539)*(Eksplikatsioon!Y540)/SUMPRODUCT($J539:$AB539,Eksplikatsioon!$O540:$AG540),"")),"")</f>
        <v/>
      </c>
      <c r="AN539" s="52" t="str">
        <f>IFERROR(IF($G539=Tabelid!$L$6,$E539*U539,IFERROR($E539*U539/SUM($J539:$AB539)*(Eksplikatsioon!Z540)/SUMPRODUCT($J539:$AB539,Eksplikatsioon!$O540:$AG540),"")),"")</f>
        <v/>
      </c>
      <c r="AO539" s="52" t="str">
        <f>IFERROR(IF($G539=Tabelid!$L$6,$E539*V539,IFERROR($E539*V539/SUM($J539:$AB539)*(Eksplikatsioon!AA540)/SUMPRODUCT($J539:$AB539,Eksplikatsioon!$O540:$AG540),"")),"")</f>
        <v/>
      </c>
      <c r="AP539" s="52" t="str">
        <f>IFERROR(IF($G539=Tabelid!$L$6,$E539*W539,IFERROR($E539*W539/SUM($J539:$AB539)*(Eksplikatsioon!AB540)/SUMPRODUCT($J539:$AB539,Eksplikatsioon!$O540:$AG540),"")),"")</f>
        <v/>
      </c>
      <c r="AQ539" s="52" t="str">
        <f>IFERROR(IF($G539=Tabelid!$L$6,$E539*X539,IFERROR($E539*X539/SUM($J539:$AB539)*(Eksplikatsioon!AC540)/SUMPRODUCT($J539:$AB539,Eksplikatsioon!$O540:$AG540),"")),"")</f>
        <v/>
      </c>
      <c r="AR539" s="52" t="str">
        <f>IFERROR(IF($G539=Tabelid!$L$6,$E539*Y539,IFERROR($E539*Y539/SUM($J539:$AB539)*(Eksplikatsioon!AD540)/SUMPRODUCT($J539:$AB539,Eksplikatsioon!$O540:$AG540),"")),"")</f>
        <v/>
      </c>
      <c r="AS539" s="52" t="str">
        <f>IFERROR(IF($G539=Tabelid!$L$6,$E539*Z539,IFERROR($E539*Z539/SUM($J539:$AB539)*(Eksplikatsioon!AE540)/SUMPRODUCT($J539:$AB539,Eksplikatsioon!$O540:$AG540),"")),"")</f>
        <v/>
      </c>
      <c r="AT539" s="52" t="str">
        <f>IFERROR(IF($G539=Tabelid!$L$6,$E539*AA539,IFERROR($E539*AA539/SUM($J539:$AB539)*(Eksplikatsioon!AF540)/SUMPRODUCT($J539:$AB539,Eksplikatsioon!$O540:$AG540),"")),"")</f>
        <v/>
      </c>
      <c r="AU539" s="52" t="str">
        <f>IFERROR(IF($G539=Tabelid!$L$6,$E539*AB539,IFERROR($E539*AB539/SUM($J539:$AB539)*(Eksplikatsioon!AG540)/SUMPRODUCT($J539:$AB539,Eksplikatsioon!$O540:$AG540),"")),"")</f>
        <v/>
      </c>
    </row>
    <row r="540" spans="1:47" x14ac:dyDescent="0.25">
      <c r="A540" s="38" t="str">
        <f>IF(Eksplikatsioon!A541=0,"",Eksplikatsioon!A541)</f>
        <v/>
      </c>
      <c r="B540" s="38" t="str">
        <f>IF(Eksplikatsioon!B541=0,"",Eksplikatsioon!B541)</f>
        <v/>
      </c>
      <c r="C540" s="38" t="str">
        <f>IF(Eksplikatsioon!C541=0,"",Eksplikatsioon!C541)</f>
        <v/>
      </c>
      <c r="D540" s="38" t="str">
        <f>IF(Eksplikatsioon!D541=0,"",Eksplikatsioon!D541)</f>
        <v/>
      </c>
      <c r="E540" s="38" t="str">
        <f>IF(Eksplikatsioon!F541=0,"",Eksplikatsioon!F541)</f>
        <v/>
      </c>
      <c r="F540" s="38" t="str">
        <f>IF(Eksplikatsioon!H541=0,"",Eksplikatsioon!H541)</f>
        <v/>
      </c>
      <c r="G540" s="38" t="str">
        <f>IF(Eksplikatsioon!J541=0,"",Eksplikatsioon!J541)</f>
        <v/>
      </c>
      <c r="H540" s="38" t="str">
        <f>IF(Eksplikatsioon!K541=0,"",Eksplikatsioon!K541)</f>
        <v/>
      </c>
      <c r="I540" s="38" t="str">
        <f>IF(Eksplikatsioon!L541=0,"",Eksplikatsioon!L541)</f>
        <v/>
      </c>
      <c r="J540" s="52"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52"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52"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52"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52"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52"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52"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52"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52"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52"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52"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52"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52"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52"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52"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52"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52"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52"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52"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52" t="str">
        <f>IFERROR(IF($G540=Tabelid!$L$6,$E540*J540,IFERROR($E540*J540/SUM($J540:$AB540)*(Eksplikatsioon!O541)/SUMPRODUCT($J540:$AB540,Eksplikatsioon!$O541:$AG541),"")),"")</f>
        <v/>
      </c>
      <c r="AD540" s="52" t="str">
        <f>IFERROR(IF($G540=Tabelid!$L$6,$E540*K540,IFERROR($E540*K540/SUM($J540:$AB540)*(Eksplikatsioon!P541)/SUMPRODUCT($J540:$AB540,Eksplikatsioon!$O541:$AG541),"")),"")</f>
        <v/>
      </c>
      <c r="AE540" s="52" t="str">
        <f>IFERROR(IF($G540=Tabelid!$L$6,$E540*L540,IFERROR($E540*L540/SUM($J540:$AB540)*(Eksplikatsioon!Q541)/SUMPRODUCT($J540:$AB540,Eksplikatsioon!$O541:$AG541),"")),"")</f>
        <v/>
      </c>
      <c r="AF540" s="52" t="str">
        <f>IFERROR(IF($G540=Tabelid!$L$6,$E540*M540,IFERROR($E540*M540/SUM($J540:$AB540)*(Eksplikatsioon!R541)/SUMPRODUCT($J540:$AB540,Eksplikatsioon!$O541:$AG541),"")),"")</f>
        <v/>
      </c>
      <c r="AG540" s="52" t="str">
        <f>IFERROR(IF($G540=Tabelid!$L$6,$E540*N540,IFERROR($E540*N540/SUM($J540:$AB540)*(Eksplikatsioon!S541)/SUMPRODUCT($J540:$AB540,Eksplikatsioon!$O541:$AG541),"")),"")</f>
        <v/>
      </c>
      <c r="AH540" s="52" t="str">
        <f>IFERROR(IF($G540=Tabelid!$L$6,$E540*O540,IFERROR($E540*O540/SUM($J540:$AB540)*(Eksplikatsioon!T541)/SUMPRODUCT($J540:$AB540,Eksplikatsioon!$O541:$AG541),"")),"")</f>
        <v/>
      </c>
      <c r="AI540" s="52" t="str">
        <f>IFERROR(IF($G540=Tabelid!$L$6,$E540*P540,IFERROR($E540*P540/SUM($J540:$AB540)*(Eksplikatsioon!U541)/SUMPRODUCT($J540:$AB540,Eksplikatsioon!$O541:$AG541),"")),"")</f>
        <v/>
      </c>
      <c r="AJ540" s="52" t="str">
        <f>IFERROR(IF($G540=Tabelid!$L$6,$E540*Q540,IFERROR($E540*Q540/SUM($J540:$AB540)*(Eksplikatsioon!V541)/SUMPRODUCT($J540:$AB540,Eksplikatsioon!$O541:$AG541),"")),"")</f>
        <v/>
      </c>
      <c r="AK540" s="52" t="str">
        <f>IFERROR(IF($G540=Tabelid!$L$6,$E540*R540,IFERROR($E540*R540/SUM($J540:$AB540)*(Eksplikatsioon!W541)/SUMPRODUCT($J540:$AB540,Eksplikatsioon!$O541:$AG541),"")),"")</f>
        <v/>
      </c>
      <c r="AL540" s="52" t="str">
        <f>IFERROR(IF($G540=Tabelid!$L$6,$E540*S540,IFERROR($E540*S540/SUM($J540:$AB540)*(Eksplikatsioon!X541)/SUMPRODUCT($J540:$AB540,Eksplikatsioon!$O541:$AG541),"")),"")</f>
        <v/>
      </c>
      <c r="AM540" s="52" t="str">
        <f>IFERROR(IF($G540=Tabelid!$L$6,$E540*T540,IFERROR($E540*T540/SUM($J540:$AB540)*(Eksplikatsioon!Y541)/SUMPRODUCT($J540:$AB540,Eksplikatsioon!$O541:$AG541),"")),"")</f>
        <v/>
      </c>
      <c r="AN540" s="52" t="str">
        <f>IFERROR(IF($G540=Tabelid!$L$6,$E540*U540,IFERROR($E540*U540/SUM($J540:$AB540)*(Eksplikatsioon!Z541)/SUMPRODUCT($J540:$AB540,Eksplikatsioon!$O541:$AG541),"")),"")</f>
        <v/>
      </c>
      <c r="AO540" s="52" t="str">
        <f>IFERROR(IF($G540=Tabelid!$L$6,$E540*V540,IFERROR($E540*V540/SUM($J540:$AB540)*(Eksplikatsioon!AA541)/SUMPRODUCT($J540:$AB540,Eksplikatsioon!$O541:$AG541),"")),"")</f>
        <v/>
      </c>
      <c r="AP540" s="52" t="str">
        <f>IFERROR(IF($G540=Tabelid!$L$6,$E540*W540,IFERROR($E540*W540/SUM($J540:$AB540)*(Eksplikatsioon!AB541)/SUMPRODUCT($J540:$AB540,Eksplikatsioon!$O541:$AG541),"")),"")</f>
        <v/>
      </c>
      <c r="AQ540" s="52" t="str">
        <f>IFERROR(IF($G540=Tabelid!$L$6,$E540*X540,IFERROR($E540*X540/SUM($J540:$AB540)*(Eksplikatsioon!AC541)/SUMPRODUCT($J540:$AB540,Eksplikatsioon!$O541:$AG541),"")),"")</f>
        <v/>
      </c>
      <c r="AR540" s="52" t="str">
        <f>IFERROR(IF($G540=Tabelid!$L$6,$E540*Y540,IFERROR($E540*Y540/SUM($J540:$AB540)*(Eksplikatsioon!AD541)/SUMPRODUCT($J540:$AB540,Eksplikatsioon!$O541:$AG541),"")),"")</f>
        <v/>
      </c>
      <c r="AS540" s="52" t="str">
        <f>IFERROR(IF($G540=Tabelid!$L$6,$E540*Z540,IFERROR($E540*Z540/SUM($J540:$AB540)*(Eksplikatsioon!AE541)/SUMPRODUCT($J540:$AB540,Eksplikatsioon!$O541:$AG541),"")),"")</f>
        <v/>
      </c>
      <c r="AT540" s="52" t="str">
        <f>IFERROR(IF($G540=Tabelid!$L$6,$E540*AA540,IFERROR($E540*AA540/SUM($J540:$AB540)*(Eksplikatsioon!AF541)/SUMPRODUCT($J540:$AB540,Eksplikatsioon!$O541:$AG541),"")),"")</f>
        <v/>
      </c>
      <c r="AU540" s="52" t="str">
        <f>IFERROR(IF($G540=Tabelid!$L$6,$E540*AB540,IFERROR($E540*AB540/SUM($J540:$AB540)*(Eksplikatsioon!AG541)/SUMPRODUCT($J540:$AB540,Eksplikatsioon!$O541:$AG541),"")),"")</f>
        <v/>
      </c>
    </row>
    <row r="541" spans="1:47" x14ac:dyDescent="0.25">
      <c r="A541" s="38" t="str">
        <f>IF(Eksplikatsioon!A542=0,"",Eksplikatsioon!A542)</f>
        <v/>
      </c>
      <c r="B541" s="38" t="str">
        <f>IF(Eksplikatsioon!B542=0,"",Eksplikatsioon!B542)</f>
        <v/>
      </c>
      <c r="C541" s="38" t="str">
        <f>IF(Eksplikatsioon!C542=0,"",Eksplikatsioon!C542)</f>
        <v/>
      </c>
      <c r="D541" s="38" t="str">
        <f>IF(Eksplikatsioon!D542=0,"",Eksplikatsioon!D542)</f>
        <v/>
      </c>
      <c r="E541" s="38" t="str">
        <f>IF(Eksplikatsioon!F542=0,"",Eksplikatsioon!F542)</f>
        <v/>
      </c>
      <c r="F541" s="38" t="str">
        <f>IF(Eksplikatsioon!H542=0,"",Eksplikatsioon!H542)</f>
        <v/>
      </c>
      <c r="G541" s="38" t="str">
        <f>IF(Eksplikatsioon!J542=0,"",Eksplikatsioon!J542)</f>
        <v/>
      </c>
      <c r="H541" s="38" t="str">
        <f>IF(Eksplikatsioon!K542=0,"",Eksplikatsioon!K542)</f>
        <v/>
      </c>
      <c r="I541" s="38" t="str">
        <f>IF(Eksplikatsioon!L542=0,"",Eksplikatsioon!L542)</f>
        <v/>
      </c>
      <c r="J541" s="52"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52"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52"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52"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52"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52"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52"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52"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52"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52"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52"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52"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52"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52"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52"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52"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52"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52"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52"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52" t="str">
        <f>IFERROR(IF($G541=Tabelid!$L$6,$E541*J541,IFERROR($E541*J541/SUM($J541:$AB541)*(Eksplikatsioon!O542)/SUMPRODUCT($J541:$AB541,Eksplikatsioon!$O542:$AG542),"")),"")</f>
        <v/>
      </c>
      <c r="AD541" s="52" t="str">
        <f>IFERROR(IF($G541=Tabelid!$L$6,$E541*K541,IFERROR($E541*K541/SUM($J541:$AB541)*(Eksplikatsioon!P542)/SUMPRODUCT($J541:$AB541,Eksplikatsioon!$O542:$AG542),"")),"")</f>
        <v/>
      </c>
      <c r="AE541" s="52" t="str">
        <f>IFERROR(IF($G541=Tabelid!$L$6,$E541*L541,IFERROR($E541*L541/SUM($J541:$AB541)*(Eksplikatsioon!Q542)/SUMPRODUCT($J541:$AB541,Eksplikatsioon!$O542:$AG542),"")),"")</f>
        <v/>
      </c>
      <c r="AF541" s="52" t="str">
        <f>IFERROR(IF($G541=Tabelid!$L$6,$E541*M541,IFERROR($E541*M541/SUM($J541:$AB541)*(Eksplikatsioon!R542)/SUMPRODUCT($J541:$AB541,Eksplikatsioon!$O542:$AG542),"")),"")</f>
        <v/>
      </c>
      <c r="AG541" s="52" t="str">
        <f>IFERROR(IF($G541=Tabelid!$L$6,$E541*N541,IFERROR($E541*N541/SUM($J541:$AB541)*(Eksplikatsioon!S542)/SUMPRODUCT($J541:$AB541,Eksplikatsioon!$O542:$AG542),"")),"")</f>
        <v/>
      </c>
      <c r="AH541" s="52" t="str">
        <f>IFERROR(IF($G541=Tabelid!$L$6,$E541*O541,IFERROR($E541*O541/SUM($J541:$AB541)*(Eksplikatsioon!T542)/SUMPRODUCT($J541:$AB541,Eksplikatsioon!$O542:$AG542),"")),"")</f>
        <v/>
      </c>
      <c r="AI541" s="52" t="str">
        <f>IFERROR(IF($G541=Tabelid!$L$6,$E541*P541,IFERROR($E541*P541/SUM($J541:$AB541)*(Eksplikatsioon!U542)/SUMPRODUCT($J541:$AB541,Eksplikatsioon!$O542:$AG542),"")),"")</f>
        <v/>
      </c>
      <c r="AJ541" s="52" t="str">
        <f>IFERROR(IF($G541=Tabelid!$L$6,$E541*Q541,IFERROR($E541*Q541/SUM($J541:$AB541)*(Eksplikatsioon!V542)/SUMPRODUCT($J541:$AB541,Eksplikatsioon!$O542:$AG542),"")),"")</f>
        <v/>
      </c>
      <c r="AK541" s="52" t="str">
        <f>IFERROR(IF($G541=Tabelid!$L$6,$E541*R541,IFERROR($E541*R541/SUM($J541:$AB541)*(Eksplikatsioon!W542)/SUMPRODUCT($J541:$AB541,Eksplikatsioon!$O542:$AG542),"")),"")</f>
        <v/>
      </c>
      <c r="AL541" s="52" t="str">
        <f>IFERROR(IF($G541=Tabelid!$L$6,$E541*S541,IFERROR($E541*S541/SUM($J541:$AB541)*(Eksplikatsioon!X542)/SUMPRODUCT($J541:$AB541,Eksplikatsioon!$O542:$AG542),"")),"")</f>
        <v/>
      </c>
      <c r="AM541" s="52" t="str">
        <f>IFERROR(IF($G541=Tabelid!$L$6,$E541*T541,IFERROR($E541*T541/SUM($J541:$AB541)*(Eksplikatsioon!Y542)/SUMPRODUCT($J541:$AB541,Eksplikatsioon!$O542:$AG542),"")),"")</f>
        <v/>
      </c>
      <c r="AN541" s="52" t="str">
        <f>IFERROR(IF($G541=Tabelid!$L$6,$E541*U541,IFERROR($E541*U541/SUM($J541:$AB541)*(Eksplikatsioon!Z542)/SUMPRODUCT($J541:$AB541,Eksplikatsioon!$O542:$AG542),"")),"")</f>
        <v/>
      </c>
      <c r="AO541" s="52" t="str">
        <f>IFERROR(IF($G541=Tabelid!$L$6,$E541*V541,IFERROR($E541*V541/SUM($J541:$AB541)*(Eksplikatsioon!AA542)/SUMPRODUCT($J541:$AB541,Eksplikatsioon!$O542:$AG542),"")),"")</f>
        <v/>
      </c>
      <c r="AP541" s="52" t="str">
        <f>IFERROR(IF($G541=Tabelid!$L$6,$E541*W541,IFERROR($E541*W541/SUM($J541:$AB541)*(Eksplikatsioon!AB542)/SUMPRODUCT($J541:$AB541,Eksplikatsioon!$O542:$AG542),"")),"")</f>
        <v/>
      </c>
      <c r="AQ541" s="52" t="str">
        <f>IFERROR(IF($G541=Tabelid!$L$6,$E541*X541,IFERROR($E541*X541/SUM($J541:$AB541)*(Eksplikatsioon!AC542)/SUMPRODUCT($J541:$AB541,Eksplikatsioon!$O542:$AG542),"")),"")</f>
        <v/>
      </c>
      <c r="AR541" s="52" t="str">
        <f>IFERROR(IF($G541=Tabelid!$L$6,$E541*Y541,IFERROR($E541*Y541/SUM($J541:$AB541)*(Eksplikatsioon!AD542)/SUMPRODUCT($J541:$AB541,Eksplikatsioon!$O542:$AG542),"")),"")</f>
        <v/>
      </c>
      <c r="AS541" s="52" t="str">
        <f>IFERROR(IF($G541=Tabelid!$L$6,$E541*Z541,IFERROR($E541*Z541/SUM($J541:$AB541)*(Eksplikatsioon!AE542)/SUMPRODUCT($J541:$AB541,Eksplikatsioon!$O542:$AG542),"")),"")</f>
        <v/>
      </c>
      <c r="AT541" s="52" t="str">
        <f>IFERROR(IF($G541=Tabelid!$L$6,$E541*AA541,IFERROR($E541*AA541/SUM($J541:$AB541)*(Eksplikatsioon!AF542)/SUMPRODUCT($J541:$AB541,Eksplikatsioon!$O542:$AG542),"")),"")</f>
        <v/>
      </c>
      <c r="AU541" s="52" t="str">
        <f>IFERROR(IF($G541=Tabelid!$L$6,$E541*AB541,IFERROR($E541*AB541/SUM($J541:$AB541)*(Eksplikatsioon!AG542)/SUMPRODUCT($J541:$AB541,Eksplikatsioon!$O542:$AG542),"")),"")</f>
        <v/>
      </c>
    </row>
    <row r="542" spans="1:47" x14ac:dyDescent="0.25">
      <c r="A542" s="38" t="str">
        <f>IF(Eksplikatsioon!A543=0,"",Eksplikatsioon!A543)</f>
        <v/>
      </c>
      <c r="B542" s="38" t="str">
        <f>IF(Eksplikatsioon!B543=0,"",Eksplikatsioon!B543)</f>
        <v/>
      </c>
      <c r="C542" s="38" t="str">
        <f>IF(Eksplikatsioon!C543=0,"",Eksplikatsioon!C543)</f>
        <v/>
      </c>
      <c r="D542" s="38" t="str">
        <f>IF(Eksplikatsioon!D543=0,"",Eksplikatsioon!D543)</f>
        <v/>
      </c>
      <c r="E542" s="38" t="str">
        <f>IF(Eksplikatsioon!F543=0,"",Eksplikatsioon!F543)</f>
        <v/>
      </c>
      <c r="F542" s="38" t="str">
        <f>IF(Eksplikatsioon!H543=0,"",Eksplikatsioon!H543)</f>
        <v/>
      </c>
      <c r="G542" s="38" t="str">
        <f>IF(Eksplikatsioon!J543=0,"",Eksplikatsioon!J543)</f>
        <v/>
      </c>
      <c r="H542" s="38" t="str">
        <f>IF(Eksplikatsioon!K543=0,"",Eksplikatsioon!K543)</f>
        <v/>
      </c>
      <c r="I542" s="38" t="str">
        <f>IF(Eksplikatsioon!L543=0,"",Eksplikatsioon!L543)</f>
        <v/>
      </c>
      <c r="J542" s="52"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52"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52"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52"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52"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52"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52"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52"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52"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52"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52"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52"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52"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52"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52"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52"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52"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52"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52"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52" t="str">
        <f>IFERROR(IF($G542=Tabelid!$L$6,$E542*J542,IFERROR($E542*J542/SUM($J542:$AB542)*(Eksplikatsioon!O543)/SUMPRODUCT($J542:$AB542,Eksplikatsioon!$O543:$AG543),"")),"")</f>
        <v/>
      </c>
      <c r="AD542" s="52" t="str">
        <f>IFERROR(IF($G542=Tabelid!$L$6,$E542*K542,IFERROR($E542*K542/SUM($J542:$AB542)*(Eksplikatsioon!P543)/SUMPRODUCT($J542:$AB542,Eksplikatsioon!$O543:$AG543),"")),"")</f>
        <v/>
      </c>
      <c r="AE542" s="52" t="str">
        <f>IFERROR(IF($G542=Tabelid!$L$6,$E542*L542,IFERROR($E542*L542/SUM($J542:$AB542)*(Eksplikatsioon!Q543)/SUMPRODUCT($J542:$AB542,Eksplikatsioon!$O543:$AG543),"")),"")</f>
        <v/>
      </c>
      <c r="AF542" s="52" t="str">
        <f>IFERROR(IF($G542=Tabelid!$L$6,$E542*M542,IFERROR($E542*M542/SUM($J542:$AB542)*(Eksplikatsioon!R543)/SUMPRODUCT($J542:$AB542,Eksplikatsioon!$O543:$AG543),"")),"")</f>
        <v/>
      </c>
      <c r="AG542" s="52" t="str">
        <f>IFERROR(IF($G542=Tabelid!$L$6,$E542*N542,IFERROR($E542*N542/SUM($J542:$AB542)*(Eksplikatsioon!S543)/SUMPRODUCT($J542:$AB542,Eksplikatsioon!$O543:$AG543),"")),"")</f>
        <v/>
      </c>
      <c r="AH542" s="52" t="str">
        <f>IFERROR(IF($G542=Tabelid!$L$6,$E542*O542,IFERROR($E542*O542/SUM($J542:$AB542)*(Eksplikatsioon!T543)/SUMPRODUCT($J542:$AB542,Eksplikatsioon!$O543:$AG543),"")),"")</f>
        <v/>
      </c>
      <c r="AI542" s="52" t="str">
        <f>IFERROR(IF($G542=Tabelid!$L$6,$E542*P542,IFERROR($E542*P542/SUM($J542:$AB542)*(Eksplikatsioon!U543)/SUMPRODUCT($J542:$AB542,Eksplikatsioon!$O543:$AG543),"")),"")</f>
        <v/>
      </c>
      <c r="AJ542" s="52" t="str">
        <f>IFERROR(IF($G542=Tabelid!$L$6,$E542*Q542,IFERROR($E542*Q542/SUM($J542:$AB542)*(Eksplikatsioon!V543)/SUMPRODUCT($J542:$AB542,Eksplikatsioon!$O543:$AG543),"")),"")</f>
        <v/>
      </c>
      <c r="AK542" s="52" t="str">
        <f>IFERROR(IF($G542=Tabelid!$L$6,$E542*R542,IFERROR($E542*R542/SUM($J542:$AB542)*(Eksplikatsioon!W543)/SUMPRODUCT($J542:$AB542,Eksplikatsioon!$O543:$AG543),"")),"")</f>
        <v/>
      </c>
      <c r="AL542" s="52" t="str">
        <f>IFERROR(IF($G542=Tabelid!$L$6,$E542*S542,IFERROR($E542*S542/SUM($J542:$AB542)*(Eksplikatsioon!X543)/SUMPRODUCT($J542:$AB542,Eksplikatsioon!$O543:$AG543),"")),"")</f>
        <v/>
      </c>
      <c r="AM542" s="52" t="str">
        <f>IFERROR(IF($G542=Tabelid!$L$6,$E542*T542,IFERROR($E542*T542/SUM($J542:$AB542)*(Eksplikatsioon!Y543)/SUMPRODUCT($J542:$AB542,Eksplikatsioon!$O543:$AG543),"")),"")</f>
        <v/>
      </c>
      <c r="AN542" s="52" t="str">
        <f>IFERROR(IF($G542=Tabelid!$L$6,$E542*U542,IFERROR($E542*U542/SUM($J542:$AB542)*(Eksplikatsioon!Z543)/SUMPRODUCT($J542:$AB542,Eksplikatsioon!$O543:$AG543),"")),"")</f>
        <v/>
      </c>
      <c r="AO542" s="52" t="str">
        <f>IFERROR(IF($G542=Tabelid!$L$6,$E542*V542,IFERROR($E542*V542/SUM($J542:$AB542)*(Eksplikatsioon!AA543)/SUMPRODUCT($J542:$AB542,Eksplikatsioon!$O543:$AG543),"")),"")</f>
        <v/>
      </c>
      <c r="AP542" s="52" t="str">
        <f>IFERROR(IF($G542=Tabelid!$L$6,$E542*W542,IFERROR($E542*W542/SUM($J542:$AB542)*(Eksplikatsioon!AB543)/SUMPRODUCT($J542:$AB542,Eksplikatsioon!$O543:$AG543),"")),"")</f>
        <v/>
      </c>
      <c r="AQ542" s="52" t="str">
        <f>IFERROR(IF($G542=Tabelid!$L$6,$E542*X542,IFERROR($E542*X542/SUM($J542:$AB542)*(Eksplikatsioon!AC543)/SUMPRODUCT($J542:$AB542,Eksplikatsioon!$O543:$AG543),"")),"")</f>
        <v/>
      </c>
      <c r="AR542" s="52" t="str">
        <f>IFERROR(IF($G542=Tabelid!$L$6,$E542*Y542,IFERROR($E542*Y542/SUM($J542:$AB542)*(Eksplikatsioon!AD543)/SUMPRODUCT($J542:$AB542,Eksplikatsioon!$O543:$AG543),"")),"")</f>
        <v/>
      </c>
      <c r="AS542" s="52" t="str">
        <f>IFERROR(IF($G542=Tabelid!$L$6,$E542*Z542,IFERROR($E542*Z542/SUM($J542:$AB542)*(Eksplikatsioon!AE543)/SUMPRODUCT($J542:$AB542,Eksplikatsioon!$O543:$AG543),"")),"")</f>
        <v/>
      </c>
      <c r="AT542" s="52" t="str">
        <f>IFERROR(IF($G542=Tabelid!$L$6,$E542*AA542,IFERROR($E542*AA542/SUM($J542:$AB542)*(Eksplikatsioon!AF543)/SUMPRODUCT($J542:$AB542,Eksplikatsioon!$O543:$AG543),"")),"")</f>
        <v/>
      </c>
      <c r="AU542" s="52" t="str">
        <f>IFERROR(IF($G542=Tabelid!$L$6,$E542*AB542,IFERROR($E542*AB542/SUM($J542:$AB542)*(Eksplikatsioon!AG543)/SUMPRODUCT($J542:$AB542,Eksplikatsioon!$O543:$AG543),"")),"")</f>
        <v/>
      </c>
    </row>
    <row r="543" spans="1:47" x14ac:dyDescent="0.25">
      <c r="A543" s="38" t="str">
        <f>IF(Eksplikatsioon!A544=0,"",Eksplikatsioon!A544)</f>
        <v/>
      </c>
      <c r="B543" s="38" t="str">
        <f>IF(Eksplikatsioon!B544=0,"",Eksplikatsioon!B544)</f>
        <v/>
      </c>
      <c r="C543" s="38" t="str">
        <f>IF(Eksplikatsioon!C544=0,"",Eksplikatsioon!C544)</f>
        <v/>
      </c>
      <c r="D543" s="38" t="str">
        <f>IF(Eksplikatsioon!D544=0,"",Eksplikatsioon!D544)</f>
        <v/>
      </c>
      <c r="E543" s="38" t="str">
        <f>IF(Eksplikatsioon!F544=0,"",Eksplikatsioon!F544)</f>
        <v/>
      </c>
      <c r="F543" s="38" t="str">
        <f>IF(Eksplikatsioon!H544=0,"",Eksplikatsioon!H544)</f>
        <v/>
      </c>
      <c r="G543" s="38" t="str">
        <f>IF(Eksplikatsioon!J544=0,"",Eksplikatsioon!J544)</f>
        <v/>
      </c>
      <c r="H543" s="38" t="str">
        <f>IF(Eksplikatsioon!K544=0,"",Eksplikatsioon!K544)</f>
        <v/>
      </c>
      <c r="I543" s="38" t="str">
        <f>IF(Eksplikatsioon!L544=0,"",Eksplikatsioon!L544)</f>
        <v/>
      </c>
      <c r="J543" s="52"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52"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52"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52"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52"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52"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52"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52"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52"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52"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52"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52"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52"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52"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52"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52"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52"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52"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52"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52" t="str">
        <f>IFERROR(IF($G543=Tabelid!$L$6,$E543*J543,IFERROR($E543*J543/SUM($J543:$AB543)*(Eksplikatsioon!O544)/SUMPRODUCT($J543:$AB543,Eksplikatsioon!$O544:$AG544),"")),"")</f>
        <v/>
      </c>
      <c r="AD543" s="52" t="str">
        <f>IFERROR(IF($G543=Tabelid!$L$6,$E543*K543,IFERROR($E543*K543/SUM($J543:$AB543)*(Eksplikatsioon!P544)/SUMPRODUCT($J543:$AB543,Eksplikatsioon!$O544:$AG544),"")),"")</f>
        <v/>
      </c>
      <c r="AE543" s="52" t="str">
        <f>IFERROR(IF($G543=Tabelid!$L$6,$E543*L543,IFERROR($E543*L543/SUM($J543:$AB543)*(Eksplikatsioon!Q544)/SUMPRODUCT($J543:$AB543,Eksplikatsioon!$O544:$AG544),"")),"")</f>
        <v/>
      </c>
      <c r="AF543" s="52" t="str">
        <f>IFERROR(IF($G543=Tabelid!$L$6,$E543*M543,IFERROR($E543*M543/SUM($J543:$AB543)*(Eksplikatsioon!R544)/SUMPRODUCT($J543:$AB543,Eksplikatsioon!$O544:$AG544),"")),"")</f>
        <v/>
      </c>
      <c r="AG543" s="52" t="str">
        <f>IFERROR(IF($G543=Tabelid!$L$6,$E543*N543,IFERROR($E543*N543/SUM($J543:$AB543)*(Eksplikatsioon!S544)/SUMPRODUCT($J543:$AB543,Eksplikatsioon!$O544:$AG544),"")),"")</f>
        <v/>
      </c>
      <c r="AH543" s="52" t="str">
        <f>IFERROR(IF($G543=Tabelid!$L$6,$E543*O543,IFERROR($E543*O543/SUM($J543:$AB543)*(Eksplikatsioon!T544)/SUMPRODUCT($J543:$AB543,Eksplikatsioon!$O544:$AG544),"")),"")</f>
        <v/>
      </c>
      <c r="AI543" s="52" t="str">
        <f>IFERROR(IF($G543=Tabelid!$L$6,$E543*P543,IFERROR($E543*P543/SUM($J543:$AB543)*(Eksplikatsioon!U544)/SUMPRODUCT($J543:$AB543,Eksplikatsioon!$O544:$AG544),"")),"")</f>
        <v/>
      </c>
      <c r="AJ543" s="52" t="str">
        <f>IFERROR(IF($G543=Tabelid!$L$6,$E543*Q543,IFERROR($E543*Q543/SUM($J543:$AB543)*(Eksplikatsioon!V544)/SUMPRODUCT($J543:$AB543,Eksplikatsioon!$O544:$AG544),"")),"")</f>
        <v/>
      </c>
      <c r="AK543" s="52" t="str">
        <f>IFERROR(IF($G543=Tabelid!$L$6,$E543*R543,IFERROR($E543*R543/SUM($J543:$AB543)*(Eksplikatsioon!W544)/SUMPRODUCT($J543:$AB543,Eksplikatsioon!$O544:$AG544),"")),"")</f>
        <v/>
      </c>
      <c r="AL543" s="52" t="str">
        <f>IFERROR(IF($G543=Tabelid!$L$6,$E543*S543,IFERROR($E543*S543/SUM($J543:$AB543)*(Eksplikatsioon!X544)/SUMPRODUCT($J543:$AB543,Eksplikatsioon!$O544:$AG544),"")),"")</f>
        <v/>
      </c>
      <c r="AM543" s="52" t="str">
        <f>IFERROR(IF($G543=Tabelid!$L$6,$E543*T543,IFERROR($E543*T543/SUM($J543:$AB543)*(Eksplikatsioon!Y544)/SUMPRODUCT($J543:$AB543,Eksplikatsioon!$O544:$AG544),"")),"")</f>
        <v/>
      </c>
      <c r="AN543" s="52" t="str">
        <f>IFERROR(IF($G543=Tabelid!$L$6,$E543*U543,IFERROR($E543*U543/SUM($J543:$AB543)*(Eksplikatsioon!Z544)/SUMPRODUCT($J543:$AB543,Eksplikatsioon!$O544:$AG544),"")),"")</f>
        <v/>
      </c>
      <c r="AO543" s="52" t="str">
        <f>IFERROR(IF($G543=Tabelid!$L$6,$E543*V543,IFERROR($E543*V543/SUM($J543:$AB543)*(Eksplikatsioon!AA544)/SUMPRODUCT($J543:$AB543,Eksplikatsioon!$O544:$AG544),"")),"")</f>
        <v/>
      </c>
      <c r="AP543" s="52" t="str">
        <f>IFERROR(IF($G543=Tabelid!$L$6,$E543*W543,IFERROR($E543*W543/SUM($J543:$AB543)*(Eksplikatsioon!AB544)/SUMPRODUCT($J543:$AB543,Eksplikatsioon!$O544:$AG544),"")),"")</f>
        <v/>
      </c>
      <c r="AQ543" s="52" t="str">
        <f>IFERROR(IF($G543=Tabelid!$L$6,$E543*X543,IFERROR($E543*X543/SUM($J543:$AB543)*(Eksplikatsioon!AC544)/SUMPRODUCT($J543:$AB543,Eksplikatsioon!$O544:$AG544),"")),"")</f>
        <v/>
      </c>
      <c r="AR543" s="52" t="str">
        <f>IFERROR(IF($G543=Tabelid!$L$6,$E543*Y543,IFERROR($E543*Y543/SUM($J543:$AB543)*(Eksplikatsioon!AD544)/SUMPRODUCT($J543:$AB543,Eksplikatsioon!$O544:$AG544),"")),"")</f>
        <v/>
      </c>
      <c r="AS543" s="52" t="str">
        <f>IFERROR(IF($G543=Tabelid!$L$6,$E543*Z543,IFERROR($E543*Z543/SUM($J543:$AB543)*(Eksplikatsioon!AE544)/SUMPRODUCT($J543:$AB543,Eksplikatsioon!$O544:$AG544),"")),"")</f>
        <v/>
      </c>
      <c r="AT543" s="52" t="str">
        <f>IFERROR(IF($G543=Tabelid!$L$6,$E543*AA543,IFERROR($E543*AA543/SUM($J543:$AB543)*(Eksplikatsioon!AF544)/SUMPRODUCT($J543:$AB543,Eksplikatsioon!$O544:$AG544),"")),"")</f>
        <v/>
      </c>
      <c r="AU543" s="52" t="str">
        <f>IFERROR(IF($G543=Tabelid!$L$6,$E543*AB543,IFERROR($E543*AB543/SUM($J543:$AB543)*(Eksplikatsioon!AG544)/SUMPRODUCT($J543:$AB543,Eksplikatsioon!$O544:$AG544),"")),"")</f>
        <v/>
      </c>
    </row>
    <row r="544" spans="1:47" x14ac:dyDescent="0.25">
      <c r="A544" s="38" t="str">
        <f>IF(Eksplikatsioon!A545=0,"",Eksplikatsioon!A545)</f>
        <v/>
      </c>
      <c r="B544" s="38" t="str">
        <f>IF(Eksplikatsioon!B545=0,"",Eksplikatsioon!B545)</f>
        <v/>
      </c>
      <c r="C544" s="38" t="str">
        <f>IF(Eksplikatsioon!C545=0,"",Eksplikatsioon!C545)</f>
        <v/>
      </c>
      <c r="D544" s="38" t="str">
        <f>IF(Eksplikatsioon!D545=0,"",Eksplikatsioon!D545)</f>
        <v/>
      </c>
      <c r="E544" s="38" t="str">
        <f>IF(Eksplikatsioon!F545=0,"",Eksplikatsioon!F545)</f>
        <v/>
      </c>
      <c r="F544" s="38" t="str">
        <f>IF(Eksplikatsioon!H545=0,"",Eksplikatsioon!H545)</f>
        <v/>
      </c>
      <c r="G544" s="38" t="str">
        <f>IF(Eksplikatsioon!J545=0,"",Eksplikatsioon!J545)</f>
        <v/>
      </c>
      <c r="H544" s="38" t="str">
        <f>IF(Eksplikatsioon!K545=0,"",Eksplikatsioon!K545)</f>
        <v/>
      </c>
      <c r="I544" s="38" t="str">
        <f>IF(Eksplikatsioon!L545=0,"",Eksplikatsioon!L545)</f>
        <v/>
      </c>
      <c r="J544" s="52"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52"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52"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52"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52"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52"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52"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52"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52"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52"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52"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52"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52"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52"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52"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52"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52"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52"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52"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52" t="str">
        <f>IFERROR(IF($G544=Tabelid!$L$6,$E544*J544,IFERROR($E544*J544/SUM($J544:$AB544)*(Eksplikatsioon!O545)/SUMPRODUCT($J544:$AB544,Eksplikatsioon!$O545:$AG545),"")),"")</f>
        <v/>
      </c>
      <c r="AD544" s="52" t="str">
        <f>IFERROR(IF($G544=Tabelid!$L$6,$E544*K544,IFERROR($E544*K544/SUM($J544:$AB544)*(Eksplikatsioon!P545)/SUMPRODUCT($J544:$AB544,Eksplikatsioon!$O545:$AG545),"")),"")</f>
        <v/>
      </c>
      <c r="AE544" s="52" t="str">
        <f>IFERROR(IF($G544=Tabelid!$L$6,$E544*L544,IFERROR($E544*L544/SUM($J544:$AB544)*(Eksplikatsioon!Q545)/SUMPRODUCT($J544:$AB544,Eksplikatsioon!$O545:$AG545),"")),"")</f>
        <v/>
      </c>
      <c r="AF544" s="52" t="str">
        <f>IFERROR(IF($G544=Tabelid!$L$6,$E544*M544,IFERROR($E544*M544/SUM($J544:$AB544)*(Eksplikatsioon!R545)/SUMPRODUCT($J544:$AB544,Eksplikatsioon!$O545:$AG545),"")),"")</f>
        <v/>
      </c>
      <c r="AG544" s="52" t="str">
        <f>IFERROR(IF($G544=Tabelid!$L$6,$E544*N544,IFERROR($E544*N544/SUM($J544:$AB544)*(Eksplikatsioon!S545)/SUMPRODUCT($J544:$AB544,Eksplikatsioon!$O545:$AG545),"")),"")</f>
        <v/>
      </c>
      <c r="AH544" s="52" t="str">
        <f>IFERROR(IF($G544=Tabelid!$L$6,$E544*O544,IFERROR($E544*O544/SUM($J544:$AB544)*(Eksplikatsioon!T545)/SUMPRODUCT($J544:$AB544,Eksplikatsioon!$O545:$AG545),"")),"")</f>
        <v/>
      </c>
      <c r="AI544" s="52" t="str">
        <f>IFERROR(IF($G544=Tabelid!$L$6,$E544*P544,IFERROR($E544*P544/SUM($J544:$AB544)*(Eksplikatsioon!U545)/SUMPRODUCT($J544:$AB544,Eksplikatsioon!$O545:$AG545),"")),"")</f>
        <v/>
      </c>
      <c r="AJ544" s="52" t="str">
        <f>IFERROR(IF($G544=Tabelid!$L$6,$E544*Q544,IFERROR($E544*Q544/SUM($J544:$AB544)*(Eksplikatsioon!V545)/SUMPRODUCT($J544:$AB544,Eksplikatsioon!$O545:$AG545),"")),"")</f>
        <v/>
      </c>
      <c r="AK544" s="52" t="str">
        <f>IFERROR(IF($G544=Tabelid!$L$6,$E544*R544,IFERROR($E544*R544/SUM($J544:$AB544)*(Eksplikatsioon!W545)/SUMPRODUCT($J544:$AB544,Eksplikatsioon!$O545:$AG545),"")),"")</f>
        <v/>
      </c>
      <c r="AL544" s="52" t="str">
        <f>IFERROR(IF($G544=Tabelid!$L$6,$E544*S544,IFERROR($E544*S544/SUM($J544:$AB544)*(Eksplikatsioon!X545)/SUMPRODUCT($J544:$AB544,Eksplikatsioon!$O545:$AG545),"")),"")</f>
        <v/>
      </c>
      <c r="AM544" s="52" t="str">
        <f>IFERROR(IF($G544=Tabelid!$L$6,$E544*T544,IFERROR($E544*T544/SUM($J544:$AB544)*(Eksplikatsioon!Y545)/SUMPRODUCT($J544:$AB544,Eksplikatsioon!$O545:$AG545),"")),"")</f>
        <v/>
      </c>
      <c r="AN544" s="52" t="str">
        <f>IFERROR(IF($G544=Tabelid!$L$6,$E544*U544,IFERROR($E544*U544/SUM($J544:$AB544)*(Eksplikatsioon!Z545)/SUMPRODUCT($J544:$AB544,Eksplikatsioon!$O545:$AG545),"")),"")</f>
        <v/>
      </c>
      <c r="AO544" s="52" t="str">
        <f>IFERROR(IF($G544=Tabelid!$L$6,$E544*V544,IFERROR($E544*V544/SUM($J544:$AB544)*(Eksplikatsioon!AA545)/SUMPRODUCT($J544:$AB544,Eksplikatsioon!$O545:$AG545),"")),"")</f>
        <v/>
      </c>
      <c r="AP544" s="52" t="str">
        <f>IFERROR(IF($G544=Tabelid!$L$6,$E544*W544,IFERROR($E544*W544/SUM($J544:$AB544)*(Eksplikatsioon!AB545)/SUMPRODUCT($J544:$AB544,Eksplikatsioon!$O545:$AG545),"")),"")</f>
        <v/>
      </c>
      <c r="AQ544" s="52" t="str">
        <f>IFERROR(IF($G544=Tabelid!$L$6,$E544*X544,IFERROR($E544*X544/SUM($J544:$AB544)*(Eksplikatsioon!AC545)/SUMPRODUCT($J544:$AB544,Eksplikatsioon!$O545:$AG545),"")),"")</f>
        <v/>
      </c>
      <c r="AR544" s="52" t="str">
        <f>IFERROR(IF($G544=Tabelid!$L$6,$E544*Y544,IFERROR($E544*Y544/SUM($J544:$AB544)*(Eksplikatsioon!AD545)/SUMPRODUCT($J544:$AB544,Eksplikatsioon!$O545:$AG545),"")),"")</f>
        <v/>
      </c>
      <c r="AS544" s="52" t="str">
        <f>IFERROR(IF($G544=Tabelid!$L$6,$E544*Z544,IFERROR($E544*Z544/SUM($J544:$AB544)*(Eksplikatsioon!AE545)/SUMPRODUCT($J544:$AB544,Eksplikatsioon!$O545:$AG545),"")),"")</f>
        <v/>
      </c>
      <c r="AT544" s="52" t="str">
        <f>IFERROR(IF($G544=Tabelid!$L$6,$E544*AA544,IFERROR($E544*AA544/SUM($J544:$AB544)*(Eksplikatsioon!AF545)/SUMPRODUCT($J544:$AB544,Eksplikatsioon!$O545:$AG545),"")),"")</f>
        <v/>
      </c>
      <c r="AU544" s="52" t="str">
        <f>IFERROR(IF($G544=Tabelid!$L$6,$E544*AB544,IFERROR($E544*AB544/SUM($J544:$AB544)*(Eksplikatsioon!AG545)/SUMPRODUCT($J544:$AB544,Eksplikatsioon!$O545:$AG545),"")),"")</f>
        <v/>
      </c>
    </row>
    <row r="545" spans="1:47" x14ac:dyDescent="0.25">
      <c r="A545" s="38" t="str">
        <f>IF(Eksplikatsioon!A546=0,"",Eksplikatsioon!A546)</f>
        <v/>
      </c>
      <c r="B545" s="38" t="str">
        <f>IF(Eksplikatsioon!B546=0,"",Eksplikatsioon!B546)</f>
        <v/>
      </c>
      <c r="C545" s="38" t="str">
        <f>IF(Eksplikatsioon!C546=0,"",Eksplikatsioon!C546)</f>
        <v/>
      </c>
      <c r="D545" s="38" t="str">
        <f>IF(Eksplikatsioon!D546=0,"",Eksplikatsioon!D546)</f>
        <v/>
      </c>
      <c r="E545" s="38" t="str">
        <f>IF(Eksplikatsioon!F546=0,"",Eksplikatsioon!F546)</f>
        <v/>
      </c>
      <c r="F545" s="38" t="str">
        <f>IF(Eksplikatsioon!H546=0,"",Eksplikatsioon!H546)</f>
        <v/>
      </c>
      <c r="G545" s="38" t="str">
        <f>IF(Eksplikatsioon!J546=0,"",Eksplikatsioon!J546)</f>
        <v/>
      </c>
      <c r="H545" s="38" t="str">
        <f>IF(Eksplikatsioon!K546=0,"",Eksplikatsioon!K546)</f>
        <v/>
      </c>
      <c r="I545" s="38" t="str">
        <f>IF(Eksplikatsioon!L546=0,"",Eksplikatsioon!L546)</f>
        <v/>
      </c>
      <c r="J545" s="52"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52"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52"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52"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52"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52"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52"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52"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52"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52"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52"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52"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52"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52"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52"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52"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52"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52"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52"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52" t="str">
        <f>IFERROR(IF($G545=Tabelid!$L$6,$E545*J545,IFERROR($E545*J545/SUM($J545:$AB545)*(Eksplikatsioon!O546)/SUMPRODUCT($J545:$AB545,Eksplikatsioon!$O546:$AG546),"")),"")</f>
        <v/>
      </c>
      <c r="AD545" s="52" t="str">
        <f>IFERROR(IF($G545=Tabelid!$L$6,$E545*K545,IFERROR($E545*K545/SUM($J545:$AB545)*(Eksplikatsioon!P546)/SUMPRODUCT($J545:$AB545,Eksplikatsioon!$O546:$AG546),"")),"")</f>
        <v/>
      </c>
      <c r="AE545" s="52" t="str">
        <f>IFERROR(IF($G545=Tabelid!$L$6,$E545*L545,IFERROR($E545*L545/SUM($J545:$AB545)*(Eksplikatsioon!Q546)/SUMPRODUCT($J545:$AB545,Eksplikatsioon!$O546:$AG546),"")),"")</f>
        <v/>
      </c>
      <c r="AF545" s="52" t="str">
        <f>IFERROR(IF($G545=Tabelid!$L$6,$E545*M545,IFERROR($E545*M545/SUM($J545:$AB545)*(Eksplikatsioon!R546)/SUMPRODUCT($J545:$AB545,Eksplikatsioon!$O546:$AG546),"")),"")</f>
        <v/>
      </c>
      <c r="AG545" s="52" t="str">
        <f>IFERROR(IF($G545=Tabelid!$L$6,$E545*N545,IFERROR($E545*N545/SUM($J545:$AB545)*(Eksplikatsioon!S546)/SUMPRODUCT($J545:$AB545,Eksplikatsioon!$O546:$AG546),"")),"")</f>
        <v/>
      </c>
      <c r="AH545" s="52" t="str">
        <f>IFERROR(IF($G545=Tabelid!$L$6,$E545*O545,IFERROR($E545*O545/SUM($J545:$AB545)*(Eksplikatsioon!T546)/SUMPRODUCT($J545:$AB545,Eksplikatsioon!$O546:$AG546),"")),"")</f>
        <v/>
      </c>
      <c r="AI545" s="52" t="str">
        <f>IFERROR(IF($G545=Tabelid!$L$6,$E545*P545,IFERROR($E545*P545/SUM($J545:$AB545)*(Eksplikatsioon!U546)/SUMPRODUCT($J545:$AB545,Eksplikatsioon!$O546:$AG546),"")),"")</f>
        <v/>
      </c>
      <c r="AJ545" s="52" t="str">
        <f>IFERROR(IF($G545=Tabelid!$L$6,$E545*Q545,IFERROR($E545*Q545/SUM($J545:$AB545)*(Eksplikatsioon!V546)/SUMPRODUCT($J545:$AB545,Eksplikatsioon!$O546:$AG546),"")),"")</f>
        <v/>
      </c>
      <c r="AK545" s="52" t="str">
        <f>IFERROR(IF($G545=Tabelid!$L$6,$E545*R545,IFERROR($E545*R545/SUM($J545:$AB545)*(Eksplikatsioon!W546)/SUMPRODUCT($J545:$AB545,Eksplikatsioon!$O546:$AG546),"")),"")</f>
        <v/>
      </c>
      <c r="AL545" s="52" t="str">
        <f>IFERROR(IF($G545=Tabelid!$L$6,$E545*S545,IFERROR($E545*S545/SUM($J545:$AB545)*(Eksplikatsioon!X546)/SUMPRODUCT($J545:$AB545,Eksplikatsioon!$O546:$AG546),"")),"")</f>
        <v/>
      </c>
      <c r="AM545" s="52" t="str">
        <f>IFERROR(IF($G545=Tabelid!$L$6,$E545*T545,IFERROR($E545*T545/SUM($J545:$AB545)*(Eksplikatsioon!Y546)/SUMPRODUCT($J545:$AB545,Eksplikatsioon!$O546:$AG546),"")),"")</f>
        <v/>
      </c>
      <c r="AN545" s="52" t="str">
        <f>IFERROR(IF($G545=Tabelid!$L$6,$E545*U545,IFERROR($E545*U545/SUM($J545:$AB545)*(Eksplikatsioon!Z546)/SUMPRODUCT($J545:$AB545,Eksplikatsioon!$O546:$AG546),"")),"")</f>
        <v/>
      </c>
      <c r="AO545" s="52" t="str">
        <f>IFERROR(IF($G545=Tabelid!$L$6,$E545*V545,IFERROR($E545*V545/SUM($J545:$AB545)*(Eksplikatsioon!AA546)/SUMPRODUCT($J545:$AB545,Eksplikatsioon!$O546:$AG546),"")),"")</f>
        <v/>
      </c>
      <c r="AP545" s="52" t="str">
        <f>IFERROR(IF($G545=Tabelid!$L$6,$E545*W545,IFERROR($E545*W545/SUM($J545:$AB545)*(Eksplikatsioon!AB546)/SUMPRODUCT($J545:$AB545,Eksplikatsioon!$O546:$AG546),"")),"")</f>
        <v/>
      </c>
      <c r="AQ545" s="52" t="str">
        <f>IFERROR(IF($G545=Tabelid!$L$6,$E545*X545,IFERROR($E545*X545/SUM($J545:$AB545)*(Eksplikatsioon!AC546)/SUMPRODUCT($J545:$AB545,Eksplikatsioon!$O546:$AG546),"")),"")</f>
        <v/>
      </c>
      <c r="AR545" s="52" t="str">
        <f>IFERROR(IF($G545=Tabelid!$L$6,$E545*Y545,IFERROR($E545*Y545/SUM($J545:$AB545)*(Eksplikatsioon!AD546)/SUMPRODUCT($J545:$AB545,Eksplikatsioon!$O546:$AG546),"")),"")</f>
        <v/>
      </c>
      <c r="AS545" s="52" t="str">
        <f>IFERROR(IF($G545=Tabelid!$L$6,$E545*Z545,IFERROR($E545*Z545/SUM($J545:$AB545)*(Eksplikatsioon!AE546)/SUMPRODUCT($J545:$AB545,Eksplikatsioon!$O546:$AG546),"")),"")</f>
        <v/>
      </c>
      <c r="AT545" s="52" t="str">
        <f>IFERROR(IF($G545=Tabelid!$L$6,$E545*AA545,IFERROR($E545*AA545/SUM($J545:$AB545)*(Eksplikatsioon!AF546)/SUMPRODUCT($J545:$AB545,Eksplikatsioon!$O546:$AG546),"")),"")</f>
        <v/>
      </c>
      <c r="AU545" s="52" t="str">
        <f>IFERROR(IF($G545=Tabelid!$L$6,$E545*AB545,IFERROR($E545*AB545/SUM($J545:$AB545)*(Eksplikatsioon!AG546)/SUMPRODUCT($J545:$AB545,Eksplikatsioon!$O546:$AG546),"")),"")</f>
        <v/>
      </c>
    </row>
    <row r="546" spans="1:47" x14ac:dyDescent="0.25">
      <c r="A546" s="38" t="str">
        <f>IF(Eksplikatsioon!A547=0,"",Eksplikatsioon!A547)</f>
        <v/>
      </c>
      <c r="B546" s="38" t="str">
        <f>IF(Eksplikatsioon!B547=0,"",Eksplikatsioon!B547)</f>
        <v/>
      </c>
      <c r="C546" s="38" t="str">
        <f>IF(Eksplikatsioon!C547=0,"",Eksplikatsioon!C547)</f>
        <v/>
      </c>
      <c r="D546" s="38" t="str">
        <f>IF(Eksplikatsioon!D547=0,"",Eksplikatsioon!D547)</f>
        <v/>
      </c>
      <c r="E546" s="38" t="str">
        <f>IF(Eksplikatsioon!F547=0,"",Eksplikatsioon!F547)</f>
        <v/>
      </c>
      <c r="F546" s="38" t="str">
        <f>IF(Eksplikatsioon!H547=0,"",Eksplikatsioon!H547)</f>
        <v/>
      </c>
      <c r="G546" s="38" t="str">
        <f>IF(Eksplikatsioon!J547=0,"",Eksplikatsioon!J547)</f>
        <v/>
      </c>
      <c r="H546" s="38" t="str">
        <f>IF(Eksplikatsioon!K547=0,"",Eksplikatsioon!K547)</f>
        <v/>
      </c>
      <c r="I546" s="38" t="str">
        <f>IF(Eksplikatsioon!L547=0,"",Eksplikatsioon!L547)</f>
        <v/>
      </c>
      <c r="J546" s="52"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52"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52"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52"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52"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52"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52"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52"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52"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52"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52"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52"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52"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52"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52"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52"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52"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52"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52"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52" t="str">
        <f>IFERROR(IF($G546=Tabelid!$L$6,$E546*J546,IFERROR($E546*J546/SUM($J546:$AB546)*(Eksplikatsioon!O547)/SUMPRODUCT($J546:$AB546,Eksplikatsioon!$O547:$AG547),"")),"")</f>
        <v/>
      </c>
      <c r="AD546" s="52" t="str">
        <f>IFERROR(IF($G546=Tabelid!$L$6,$E546*K546,IFERROR($E546*K546/SUM($J546:$AB546)*(Eksplikatsioon!P547)/SUMPRODUCT($J546:$AB546,Eksplikatsioon!$O547:$AG547),"")),"")</f>
        <v/>
      </c>
      <c r="AE546" s="52" t="str">
        <f>IFERROR(IF($G546=Tabelid!$L$6,$E546*L546,IFERROR($E546*L546/SUM($J546:$AB546)*(Eksplikatsioon!Q547)/SUMPRODUCT($J546:$AB546,Eksplikatsioon!$O547:$AG547),"")),"")</f>
        <v/>
      </c>
      <c r="AF546" s="52" t="str">
        <f>IFERROR(IF($G546=Tabelid!$L$6,$E546*M546,IFERROR($E546*M546/SUM($J546:$AB546)*(Eksplikatsioon!R547)/SUMPRODUCT($J546:$AB546,Eksplikatsioon!$O547:$AG547),"")),"")</f>
        <v/>
      </c>
      <c r="AG546" s="52" t="str">
        <f>IFERROR(IF($G546=Tabelid!$L$6,$E546*N546,IFERROR($E546*N546/SUM($J546:$AB546)*(Eksplikatsioon!S547)/SUMPRODUCT($J546:$AB546,Eksplikatsioon!$O547:$AG547),"")),"")</f>
        <v/>
      </c>
      <c r="AH546" s="52" t="str">
        <f>IFERROR(IF($G546=Tabelid!$L$6,$E546*O546,IFERROR($E546*O546/SUM($J546:$AB546)*(Eksplikatsioon!T547)/SUMPRODUCT($J546:$AB546,Eksplikatsioon!$O547:$AG547),"")),"")</f>
        <v/>
      </c>
      <c r="AI546" s="52" t="str">
        <f>IFERROR(IF($G546=Tabelid!$L$6,$E546*P546,IFERROR($E546*P546/SUM($J546:$AB546)*(Eksplikatsioon!U547)/SUMPRODUCT($J546:$AB546,Eksplikatsioon!$O547:$AG547),"")),"")</f>
        <v/>
      </c>
      <c r="AJ546" s="52" t="str">
        <f>IFERROR(IF($G546=Tabelid!$L$6,$E546*Q546,IFERROR($E546*Q546/SUM($J546:$AB546)*(Eksplikatsioon!V547)/SUMPRODUCT($J546:$AB546,Eksplikatsioon!$O547:$AG547),"")),"")</f>
        <v/>
      </c>
      <c r="AK546" s="52" t="str">
        <f>IFERROR(IF($G546=Tabelid!$L$6,$E546*R546,IFERROR($E546*R546/SUM($J546:$AB546)*(Eksplikatsioon!W547)/SUMPRODUCT($J546:$AB546,Eksplikatsioon!$O547:$AG547),"")),"")</f>
        <v/>
      </c>
      <c r="AL546" s="52" t="str">
        <f>IFERROR(IF($G546=Tabelid!$L$6,$E546*S546,IFERROR($E546*S546/SUM($J546:$AB546)*(Eksplikatsioon!X547)/SUMPRODUCT($J546:$AB546,Eksplikatsioon!$O547:$AG547),"")),"")</f>
        <v/>
      </c>
      <c r="AM546" s="52" t="str">
        <f>IFERROR(IF($G546=Tabelid!$L$6,$E546*T546,IFERROR($E546*T546/SUM($J546:$AB546)*(Eksplikatsioon!Y547)/SUMPRODUCT($J546:$AB546,Eksplikatsioon!$O547:$AG547),"")),"")</f>
        <v/>
      </c>
      <c r="AN546" s="52" t="str">
        <f>IFERROR(IF($G546=Tabelid!$L$6,$E546*U546,IFERROR($E546*U546/SUM($J546:$AB546)*(Eksplikatsioon!Z547)/SUMPRODUCT($J546:$AB546,Eksplikatsioon!$O547:$AG547),"")),"")</f>
        <v/>
      </c>
      <c r="AO546" s="52" t="str">
        <f>IFERROR(IF($G546=Tabelid!$L$6,$E546*V546,IFERROR($E546*V546/SUM($J546:$AB546)*(Eksplikatsioon!AA547)/SUMPRODUCT($J546:$AB546,Eksplikatsioon!$O547:$AG547),"")),"")</f>
        <v/>
      </c>
      <c r="AP546" s="52" t="str">
        <f>IFERROR(IF($G546=Tabelid!$L$6,$E546*W546,IFERROR($E546*W546/SUM($J546:$AB546)*(Eksplikatsioon!AB547)/SUMPRODUCT($J546:$AB546,Eksplikatsioon!$O547:$AG547),"")),"")</f>
        <v/>
      </c>
      <c r="AQ546" s="52" t="str">
        <f>IFERROR(IF($G546=Tabelid!$L$6,$E546*X546,IFERROR($E546*X546/SUM($J546:$AB546)*(Eksplikatsioon!AC547)/SUMPRODUCT($J546:$AB546,Eksplikatsioon!$O547:$AG547),"")),"")</f>
        <v/>
      </c>
      <c r="AR546" s="52" t="str">
        <f>IFERROR(IF($G546=Tabelid!$L$6,$E546*Y546,IFERROR($E546*Y546/SUM($J546:$AB546)*(Eksplikatsioon!AD547)/SUMPRODUCT($J546:$AB546,Eksplikatsioon!$O547:$AG547),"")),"")</f>
        <v/>
      </c>
      <c r="AS546" s="52" t="str">
        <f>IFERROR(IF($G546=Tabelid!$L$6,$E546*Z546,IFERROR($E546*Z546/SUM($J546:$AB546)*(Eksplikatsioon!AE547)/SUMPRODUCT($J546:$AB546,Eksplikatsioon!$O547:$AG547),"")),"")</f>
        <v/>
      </c>
      <c r="AT546" s="52" t="str">
        <f>IFERROR(IF($G546=Tabelid!$L$6,$E546*AA546,IFERROR($E546*AA546/SUM($J546:$AB546)*(Eksplikatsioon!AF547)/SUMPRODUCT($J546:$AB546,Eksplikatsioon!$O547:$AG547),"")),"")</f>
        <v/>
      </c>
      <c r="AU546" s="52" t="str">
        <f>IFERROR(IF($G546=Tabelid!$L$6,$E546*AB546,IFERROR($E546*AB546/SUM($J546:$AB546)*(Eksplikatsioon!AG547)/SUMPRODUCT($J546:$AB546,Eksplikatsioon!$O547:$AG547),"")),"")</f>
        <v/>
      </c>
    </row>
    <row r="547" spans="1:47" x14ac:dyDescent="0.25">
      <c r="A547" s="38" t="str">
        <f>IF(Eksplikatsioon!A548=0,"",Eksplikatsioon!A548)</f>
        <v/>
      </c>
      <c r="B547" s="38" t="str">
        <f>IF(Eksplikatsioon!B548=0,"",Eksplikatsioon!B548)</f>
        <v/>
      </c>
      <c r="C547" s="38" t="str">
        <f>IF(Eksplikatsioon!C548=0,"",Eksplikatsioon!C548)</f>
        <v/>
      </c>
      <c r="D547" s="38" t="str">
        <f>IF(Eksplikatsioon!D548=0,"",Eksplikatsioon!D548)</f>
        <v/>
      </c>
      <c r="E547" s="38" t="str">
        <f>IF(Eksplikatsioon!F548=0,"",Eksplikatsioon!F548)</f>
        <v/>
      </c>
      <c r="F547" s="38" t="str">
        <f>IF(Eksplikatsioon!H548=0,"",Eksplikatsioon!H548)</f>
        <v/>
      </c>
      <c r="G547" s="38" t="str">
        <f>IF(Eksplikatsioon!J548=0,"",Eksplikatsioon!J548)</f>
        <v/>
      </c>
      <c r="H547" s="38" t="str">
        <f>IF(Eksplikatsioon!K548=0,"",Eksplikatsioon!K548)</f>
        <v/>
      </c>
      <c r="I547" s="38" t="str">
        <f>IF(Eksplikatsioon!L548=0,"",Eksplikatsioon!L548)</f>
        <v/>
      </c>
      <c r="J547" s="52"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52"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52"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52"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52"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52"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52"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52"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52"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52"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52"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52"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52"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52"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52"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52"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52"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52"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52"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52" t="str">
        <f>IFERROR(IF($G547=Tabelid!$L$6,$E547*J547,IFERROR($E547*J547/SUM($J547:$AB547)*(Eksplikatsioon!O548)/SUMPRODUCT($J547:$AB547,Eksplikatsioon!$O548:$AG548),"")),"")</f>
        <v/>
      </c>
      <c r="AD547" s="52" t="str">
        <f>IFERROR(IF($G547=Tabelid!$L$6,$E547*K547,IFERROR($E547*K547/SUM($J547:$AB547)*(Eksplikatsioon!P548)/SUMPRODUCT($J547:$AB547,Eksplikatsioon!$O548:$AG548),"")),"")</f>
        <v/>
      </c>
      <c r="AE547" s="52" t="str">
        <f>IFERROR(IF($G547=Tabelid!$L$6,$E547*L547,IFERROR($E547*L547/SUM($J547:$AB547)*(Eksplikatsioon!Q548)/SUMPRODUCT($J547:$AB547,Eksplikatsioon!$O548:$AG548),"")),"")</f>
        <v/>
      </c>
      <c r="AF547" s="52" t="str">
        <f>IFERROR(IF($G547=Tabelid!$L$6,$E547*M547,IFERROR($E547*M547/SUM($J547:$AB547)*(Eksplikatsioon!R548)/SUMPRODUCT($J547:$AB547,Eksplikatsioon!$O548:$AG548),"")),"")</f>
        <v/>
      </c>
      <c r="AG547" s="52" t="str">
        <f>IFERROR(IF($G547=Tabelid!$L$6,$E547*N547,IFERROR($E547*N547/SUM($J547:$AB547)*(Eksplikatsioon!S548)/SUMPRODUCT($J547:$AB547,Eksplikatsioon!$O548:$AG548),"")),"")</f>
        <v/>
      </c>
      <c r="AH547" s="52" t="str">
        <f>IFERROR(IF($G547=Tabelid!$L$6,$E547*O547,IFERROR($E547*O547/SUM($J547:$AB547)*(Eksplikatsioon!T548)/SUMPRODUCT($J547:$AB547,Eksplikatsioon!$O548:$AG548),"")),"")</f>
        <v/>
      </c>
      <c r="AI547" s="52" t="str">
        <f>IFERROR(IF($G547=Tabelid!$L$6,$E547*P547,IFERROR($E547*P547/SUM($J547:$AB547)*(Eksplikatsioon!U548)/SUMPRODUCT($J547:$AB547,Eksplikatsioon!$O548:$AG548),"")),"")</f>
        <v/>
      </c>
      <c r="AJ547" s="52" t="str">
        <f>IFERROR(IF($G547=Tabelid!$L$6,$E547*Q547,IFERROR($E547*Q547/SUM($J547:$AB547)*(Eksplikatsioon!V548)/SUMPRODUCT($J547:$AB547,Eksplikatsioon!$O548:$AG548),"")),"")</f>
        <v/>
      </c>
      <c r="AK547" s="52" t="str">
        <f>IFERROR(IF($G547=Tabelid!$L$6,$E547*R547,IFERROR($E547*R547/SUM($J547:$AB547)*(Eksplikatsioon!W548)/SUMPRODUCT($J547:$AB547,Eksplikatsioon!$O548:$AG548),"")),"")</f>
        <v/>
      </c>
      <c r="AL547" s="52" t="str">
        <f>IFERROR(IF($G547=Tabelid!$L$6,$E547*S547,IFERROR($E547*S547/SUM($J547:$AB547)*(Eksplikatsioon!X548)/SUMPRODUCT($J547:$AB547,Eksplikatsioon!$O548:$AG548),"")),"")</f>
        <v/>
      </c>
      <c r="AM547" s="52" t="str">
        <f>IFERROR(IF($G547=Tabelid!$L$6,$E547*T547,IFERROR($E547*T547/SUM($J547:$AB547)*(Eksplikatsioon!Y548)/SUMPRODUCT($J547:$AB547,Eksplikatsioon!$O548:$AG548),"")),"")</f>
        <v/>
      </c>
      <c r="AN547" s="52" t="str">
        <f>IFERROR(IF($G547=Tabelid!$L$6,$E547*U547,IFERROR($E547*U547/SUM($J547:$AB547)*(Eksplikatsioon!Z548)/SUMPRODUCT($J547:$AB547,Eksplikatsioon!$O548:$AG548),"")),"")</f>
        <v/>
      </c>
      <c r="AO547" s="52" t="str">
        <f>IFERROR(IF($G547=Tabelid!$L$6,$E547*V547,IFERROR($E547*V547/SUM($J547:$AB547)*(Eksplikatsioon!AA548)/SUMPRODUCT($J547:$AB547,Eksplikatsioon!$O548:$AG548),"")),"")</f>
        <v/>
      </c>
      <c r="AP547" s="52" t="str">
        <f>IFERROR(IF($G547=Tabelid!$L$6,$E547*W547,IFERROR($E547*W547/SUM($J547:$AB547)*(Eksplikatsioon!AB548)/SUMPRODUCT($J547:$AB547,Eksplikatsioon!$O548:$AG548),"")),"")</f>
        <v/>
      </c>
      <c r="AQ547" s="52" t="str">
        <f>IFERROR(IF($G547=Tabelid!$L$6,$E547*X547,IFERROR($E547*X547/SUM($J547:$AB547)*(Eksplikatsioon!AC548)/SUMPRODUCT($J547:$AB547,Eksplikatsioon!$O548:$AG548),"")),"")</f>
        <v/>
      </c>
      <c r="AR547" s="52" t="str">
        <f>IFERROR(IF($G547=Tabelid!$L$6,$E547*Y547,IFERROR($E547*Y547/SUM($J547:$AB547)*(Eksplikatsioon!AD548)/SUMPRODUCT($J547:$AB547,Eksplikatsioon!$O548:$AG548),"")),"")</f>
        <v/>
      </c>
      <c r="AS547" s="52" t="str">
        <f>IFERROR(IF($G547=Tabelid!$L$6,$E547*Z547,IFERROR($E547*Z547/SUM($J547:$AB547)*(Eksplikatsioon!AE548)/SUMPRODUCT($J547:$AB547,Eksplikatsioon!$O548:$AG548),"")),"")</f>
        <v/>
      </c>
      <c r="AT547" s="52" t="str">
        <f>IFERROR(IF($G547=Tabelid!$L$6,$E547*AA547,IFERROR($E547*AA547/SUM($J547:$AB547)*(Eksplikatsioon!AF548)/SUMPRODUCT($J547:$AB547,Eksplikatsioon!$O548:$AG548),"")),"")</f>
        <v/>
      </c>
      <c r="AU547" s="52" t="str">
        <f>IFERROR(IF($G547=Tabelid!$L$6,$E547*AB547,IFERROR($E547*AB547/SUM($J547:$AB547)*(Eksplikatsioon!AG548)/SUMPRODUCT($J547:$AB547,Eksplikatsioon!$O548:$AG548),"")),"")</f>
        <v/>
      </c>
    </row>
    <row r="548" spans="1:47" x14ac:dyDescent="0.25">
      <c r="A548" s="38" t="str">
        <f>IF(Eksplikatsioon!A549=0,"",Eksplikatsioon!A549)</f>
        <v/>
      </c>
      <c r="B548" s="38" t="str">
        <f>IF(Eksplikatsioon!B549=0,"",Eksplikatsioon!B549)</f>
        <v/>
      </c>
      <c r="C548" s="38" t="str">
        <f>IF(Eksplikatsioon!C549=0,"",Eksplikatsioon!C549)</f>
        <v/>
      </c>
      <c r="D548" s="38" t="str">
        <f>IF(Eksplikatsioon!D549=0,"",Eksplikatsioon!D549)</f>
        <v/>
      </c>
      <c r="E548" s="38" t="str">
        <f>IF(Eksplikatsioon!F549=0,"",Eksplikatsioon!F549)</f>
        <v/>
      </c>
      <c r="F548" s="38" t="str">
        <f>IF(Eksplikatsioon!H549=0,"",Eksplikatsioon!H549)</f>
        <v/>
      </c>
      <c r="G548" s="38" t="str">
        <f>IF(Eksplikatsioon!J549=0,"",Eksplikatsioon!J549)</f>
        <v/>
      </c>
      <c r="H548" s="38" t="str">
        <f>IF(Eksplikatsioon!K549=0,"",Eksplikatsioon!K549)</f>
        <v/>
      </c>
      <c r="I548" s="38" t="str">
        <f>IF(Eksplikatsioon!L549=0,"",Eksplikatsioon!L549)</f>
        <v/>
      </c>
      <c r="J548" s="52"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52"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52"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52"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52"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52"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52"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52"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52"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52"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52"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52"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52"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52"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52"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52"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52"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52"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52"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52" t="str">
        <f>IFERROR(IF($G548=Tabelid!$L$6,$E548*J548,IFERROR($E548*J548/SUM($J548:$AB548)*(Eksplikatsioon!O549)/SUMPRODUCT($J548:$AB548,Eksplikatsioon!$O549:$AG549),"")),"")</f>
        <v/>
      </c>
      <c r="AD548" s="52" t="str">
        <f>IFERROR(IF($G548=Tabelid!$L$6,$E548*K548,IFERROR($E548*K548/SUM($J548:$AB548)*(Eksplikatsioon!P549)/SUMPRODUCT($J548:$AB548,Eksplikatsioon!$O549:$AG549),"")),"")</f>
        <v/>
      </c>
      <c r="AE548" s="52" t="str">
        <f>IFERROR(IF($G548=Tabelid!$L$6,$E548*L548,IFERROR($E548*L548/SUM($J548:$AB548)*(Eksplikatsioon!Q549)/SUMPRODUCT($J548:$AB548,Eksplikatsioon!$O549:$AG549),"")),"")</f>
        <v/>
      </c>
      <c r="AF548" s="52" t="str">
        <f>IFERROR(IF($G548=Tabelid!$L$6,$E548*M548,IFERROR($E548*M548/SUM($J548:$AB548)*(Eksplikatsioon!R549)/SUMPRODUCT($J548:$AB548,Eksplikatsioon!$O549:$AG549),"")),"")</f>
        <v/>
      </c>
      <c r="AG548" s="52" t="str">
        <f>IFERROR(IF($G548=Tabelid!$L$6,$E548*N548,IFERROR($E548*N548/SUM($J548:$AB548)*(Eksplikatsioon!S549)/SUMPRODUCT($J548:$AB548,Eksplikatsioon!$O549:$AG549),"")),"")</f>
        <v/>
      </c>
      <c r="AH548" s="52" t="str">
        <f>IFERROR(IF($G548=Tabelid!$L$6,$E548*O548,IFERROR($E548*O548/SUM($J548:$AB548)*(Eksplikatsioon!T549)/SUMPRODUCT($J548:$AB548,Eksplikatsioon!$O549:$AG549),"")),"")</f>
        <v/>
      </c>
      <c r="AI548" s="52" t="str">
        <f>IFERROR(IF($G548=Tabelid!$L$6,$E548*P548,IFERROR($E548*P548/SUM($J548:$AB548)*(Eksplikatsioon!U549)/SUMPRODUCT($J548:$AB548,Eksplikatsioon!$O549:$AG549),"")),"")</f>
        <v/>
      </c>
      <c r="AJ548" s="52" t="str">
        <f>IFERROR(IF($G548=Tabelid!$L$6,$E548*Q548,IFERROR($E548*Q548/SUM($J548:$AB548)*(Eksplikatsioon!V549)/SUMPRODUCT($J548:$AB548,Eksplikatsioon!$O549:$AG549),"")),"")</f>
        <v/>
      </c>
      <c r="AK548" s="52" t="str">
        <f>IFERROR(IF($G548=Tabelid!$L$6,$E548*R548,IFERROR($E548*R548/SUM($J548:$AB548)*(Eksplikatsioon!W549)/SUMPRODUCT($J548:$AB548,Eksplikatsioon!$O549:$AG549),"")),"")</f>
        <v/>
      </c>
      <c r="AL548" s="52" t="str">
        <f>IFERROR(IF($G548=Tabelid!$L$6,$E548*S548,IFERROR($E548*S548/SUM($J548:$AB548)*(Eksplikatsioon!X549)/SUMPRODUCT($J548:$AB548,Eksplikatsioon!$O549:$AG549),"")),"")</f>
        <v/>
      </c>
      <c r="AM548" s="52" t="str">
        <f>IFERROR(IF($G548=Tabelid!$L$6,$E548*T548,IFERROR($E548*T548/SUM($J548:$AB548)*(Eksplikatsioon!Y549)/SUMPRODUCT($J548:$AB548,Eksplikatsioon!$O549:$AG549),"")),"")</f>
        <v/>
      </c>
      <c r="AN548" s="52" t="str">
        <f>IFERROR(IF($G548=Tabelid!$L$6,$E548*U548,IFERROR($E548*U548/SUM($J548:$AB548)*(Eksplikatsioon!Z549)/SUMPRODUCT($J548:$AB548,Eksplikatsioon!$O549:$AG549),"")),"")</f>
        <v/>
      </c>
      <c r="AO548" s="52" t="str">
        <f>IFERROR(IF($G548=Tabelid!$L$6,$E548*V548,IFERROR($E548*V548/SUM($J548:$AB548)*(Eksplikatsioon!AA549)/SUMPRODUCT($J548:$AB548,Eksplikatsioon!$O549:$AG549),"")),"")</f>
        <v/>
      </c>
      <c r="AP548" s="52" t="str">
        <f>IFERROR(IF($G548=Tabelid!$L$6,$E548*W548,IFERROR($E548*W548/SUM($J548:$AB548)*(Eksplikatsioon!AB549)/SUMPRODUCT($J548:$AB548,Eksplikatsioon!$O549:$AG549),"")),"")</f>
        <v/>
      </c>
      <c r="AQ548" s="52" t="str">
        <f>IFERROR(IF($G548=Tabelid!$L$6,$E548*X548,IFERROR($E548*X548/SUM($J548:$AB548)*(Eksplikatsioon!AC549)/SUMPRODUCT($J548:$AB548,Eksplikatsioon!$O549:$AG549),"")),"")</f>
        <v/>
      </c>
      <c r="AR548" s="52" t="str">
        <f>IFERROR(IF($G548=Tabelid!$L$6,$E548*Y548,IFERROR($E548*Y548/SUM($J548:$AB548)*(Eksplikatsioon!AD549)/SUMPRODUCT($J548:$AB548,Eksplikatsioon!$O549:$AG549),"")),"")</f>
        <v/>
      </c>
      <c r="AS548" s="52" t="str">
        <f>IFERROR(IF($G548=Tabelid!$L$6,$E548*Z548,IFERROR($E548*Z548/SUM($J548:$AB548)*(Eksplikatsioon!AE549)/SUMPRODUCT($J548:$AB548,Eksplikatsioon!$O549:$AG549),"")),"")</f>
        <v/>
      </c>
      <c r="AT548" s="52" t="str">
        <f>IFERROR(IF($G548=Tabelid!$L$6,$E548*AA548,IFERROR($E548*AA548/SUM($J548:$AB548)*(Eksplikatsioon!AF549)/SUMPRODUCT($J548:$AB548,Eksplikatsioon!$O549:$AG549),"")),"")</f>
        <v/>
      </c>
      <c r="AU548" s="52" t="str">
        <f>IFERROR(IF($G548=Tabelid!$L$6,$E548*AB548,IFERROR($E548*AB548/SUM($J548:$AB548)*(Eksplikatsioon!AG549)/SUMPRODUCT($J548:$AB548,Eksplikatsioon!$O549:$AG549),"")),"")</f>
        <v/>
      </c>
    </row>
    <row r="549" spans="1:47" x14ac:dyDescent="0.25">
      <c r="A549" s="38" t="str">
        <f>IF(Eksplikatsioon!A550=0,"",Eksplikatsioon!A550)</f>
        <v/>
      </c>
      <c r="B549" s="38" t="str">
        <f>IF(Eksplikatsioon!B550=0,"",Eksplikatsioon!B550)</f>
        <v/>
      </c>
      <c r="C549" s="38" t="str">
        <f>IF(Eksplikatsioon!C550=0,"",Eksplikatsioon!C550)</f>
        <v/>
      </c>
      <c r="D549" s="38" t="str">
        <f>IF(Eksplikatsioon!D550=0,"",Eksplikatsioon!D550)</f>
        <v/>
      </c>
      <c r="E549" s="38" t="str">
        <f>IF(Eksplikatsioon!F550=0,"",Eksplikatsioon!F550)</f>
        <v/>
      </c>
      <c r="F549" s="38" t="str">
        <f>IF(Eksplikatsioon!H550=0,"",Eksplikatsioon!H550)</f>
        <v/>
      </c>
      <c r="G549" s="38" t="str">
        <f>IF(Eksplikatsioon!J550=0,"",Eksplikatsioon!J550)</f>
        <v/>
      </c>
      <c r="H549" s="38" t="str">
        <f>IF(Eksplikatsioon!K550=0,"",Eksplikatsioon!K550)</f>
        <v/>
      </c>
      <c r="I549" s="38" t="str">
        <f>IF(Eksplikatsioon!L550=0,"",Eksplikatsioon!L550)</f>
        <v/>
      </c>
      <c r="J549" s="52"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52"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52"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52"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52"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52"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52"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52"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52"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52"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52"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52"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52"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52"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52"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52"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52"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52"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52"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52" t="str">
        <f>IFERROR(IF($G549=Tabelid!$L$6,$E549*J549,IFERROR($E549*J549/SUM($J549:$AB549)*(Eksplikatsioon!O550)/SUMPRODUCT($J549:$AB549,Eksplikatsioon!$O550:$AG550),"")),"")</f>
        <v/>
      </c>
      <c r="AD549" s="52" t="str">
        <f>IFERROR(IF($G549=Tabelid!$L$6,$E549*K549,IFERROR($E549*K549/SUM($J549:$AB549)*(Eksplikatsioon!P550)/SUMPRODUCT($J549:$AB549,Eksplikatsioon!$O550:$AG550),"")),"")</f>
        <v/>
      </c>
      <c r="AE549" s="52" t="str">
        <f>IFERROR(IF($G549=Tabelid!$L$6,$E549*L549,IFERROR($E549*L549/SUM($J549:$AB549)*(Eksplikatsioon!Q550)/SUMPRODUCT($J549:$AB549,Eksplikatsioon!$O550:$AG550),"")),"")</f>
        <v/>
      </c>
      <c r="AF549" s="52" t="str">
        <f>IFERROR(IF($G549=Tabelid!$L$6,$E549*M549,IFERROR($E549*M549/SUM($J549:$AB549)*(Eksplikatsioon!R550)/SUMPRODUCT($J549:$AB549,Eksplikatsioon!$O550:$AG550),"")),"")</f>
        <v/>
      </c>
      <c r="AG549" s="52" t="str">
        <f>IFERROR(IF($G549=Tabelid!$L$6,$E549*N549,IFERROR($E549*N549/SUM($J549:$AB549)*(Eksplikatsioon!S550)/SUMPRODUCT($J549:$AB549,Eksplikatsioon!$O550:$AG550),"")),"")</f>
        <v/>
      </c>
      <c r="AH549" s="52" t="str">
        <f>IFERROR(IF($G549=Tabelid!$L$6,$E549*O549,IFERROR($E549*O549/SUM($J549:$AB549)*(Eksplikatsioon!T550)/SUMPRODUCT($J549:$AB549,Eksplikatsioon!$O550:$AG550),"")),"")</f>
        <v/>
      </c>
      <c r="AI549" s="52" t="str">
        <f>IFERROR(IF($G549=Tabelid!$L$6,$E549*P549,IFERROR($E549*P549/SUM($J549:$AB549)*(Eksplikatsioon!U550)/SUMPRODUCT($J549:$AB549,Eksplikatsioon!$O550:$AG550),"")),"")</f>
        <v/>
      </c>
      <c r="AJ549" s="52" t="str">
        <f>IFERROR(IF($G549=Tabelid!$L$6,$E549*Q549,IFERROR($E549*Q549/SUM($J549:$AB549)*(Eksplikatsioon!V550)/SUMPRODUCT($J549:$AB549,Eksplikatsioon!$O550:$AG550),"")),"")</f>
        <v/>
      </c>
      <c r="AK549" s="52" t="str">
        <f>IFERROR(IF($G549=Tabelid!$L$6,$E549*R549,IFERROR($E549*R549/SUM($J549:$AB549)*(Eksplikatsioon!W550)/SUMPRODUCT($J549:$AB549,Eksplikatsioon!$O550:$AG550),"")),"")</f>
        <v/>
      </c>
      <c r="AL549" s="52" t="str">
        <f>IFERROR(IF($G549=Tabelid!$L$6,$E549*S549,IFERROR($E549*S549/SUM($J549:$AB549)*(Eksplikatsioon!X550)/SUMPRODUCT($J549:$AB549,Eksplikatsioon!$O550:$AG550),"")),"")</f>
        <v/>
      </c>
      <c r="AM549" s="52" t="str">
        <f>IFERROR(IF($G549=Tabelid!$L$6,$E549*T549,IFERROR($E549*T549/SUM($J549:$AB549)*(Eksplikatsioon!Y550)/SUMPRODUCT($J549:$AB549,Eksplikatsioon!$O550:$AG550),"")),"")</f>
        <v/>
      </c>
      <c r="AN549" s="52" t="str">
        <f>IFERROR(IF($G549=Tabelid!$L$6,$E549*U549,IFERROR($E549*U549/SUM($J549:$AB549)*(Eksplikatsioon!Z550)/SUMPRODUCT($J549:$AB549,Eksplikatsioon!$O550:$AG550),"")),"")</f>
        <v/>
      </c>
      <c r="AO549" s="52" t="str">
        <f>IFERROR(IF($G549=Tabelid!$L$6,$E549*V549,IFERROR($E549*V549/SUM($J549:$AB549)*(Eksplikatsioon!AA550)/SUMPRODUCT($J549:$AB549,Eksplikatsioon!$O550:$AG550),"")),"")</f>
        <v/>
      </c>
      <c r="AP549" s="52" t="str">
        <f>IFERROR(IF($G549=Tabelid!$L$6,$E549*W549,IFERROR($E549*W549/SUM($J549:$AB549)*(Eksplikatsioon!AB550)/SUMPRODUCT($J549:$AB549,Eksplikatsioon!$O550:$AG550),"")),"")</f>
        <v/>
      </c>
      <c r="AQ549" s="52" t="str">
        <f>IFERROR(IF($G549=Tabelid!$L$6,$E549*X549,IFERROR($E549*X549/SUM($J549:$AB549)*(Eksplikatsioon!AC550)/SUMPRODUCT($J549:$AB549,Eksplikatsioon!$O550:$AG550),"")),"")</f>
        <v/>
      </c>
      <c r="AR549" s="52" t="str">
        <f>IFERROR(IF($G549=Tabelid!$L$6,$E549*Y549,IFERROR($E549*Y549/SUM($J549:$AB549)*(Eksplikatsioon!AD550)/SUMPRODUCT($J549:$AB549,Eksplikatsioon!$O550:$AG550),"")),"")</f>
        <v/>
      </c>
      <c r="AS549" s="52" t="str">
        <f>IFERROR(IF($G549=Tabelid!$L$6,$E549*Z549,IFERROR($E549*Z549/SUM($J549:$AB549)*(Eksplikatsioon!AE550)/SUMPRODUCT($J549:$AB549,Eksplikatsioon!$O550:$AG550),"")),"")</f>
        <v/>
      </c>
      <c r="AT549" s="52" t="str">
        <f>IFERROR(IF($G549=Tabelid!$L$6,$E549*AA549,IFERROR($E549*AA549/SUM($J549:$AB549)*(Eksplikatsioon!AF550)/SUMPRODUCT($J549:$AB549,Eksplikatsioon!$O550:$AG550),"")),"")</f>
        <v/>
      </c>
      <c r="AU549" s="52" t="str">
        <f>IFERROR(IF($G549=Tabelid!$L$6,$E549*AB549,IFERROR($E549*AB549/SUM($J549:$AB549)*(Eksplikatsioon!AG550)/SUMPRODUCT($J549:$AB549,Eksplikatsioon!$O550:$AG550),"")),"")</f>
        <v/>
      </c>
    </row>
    <row r="550" spans="1:47" x14ac:dyDescent="0.25">
      <c r="A550" s="38" t="str">
        <f>IF(Eksplikatsioon!A551=0,"",Eksplikatsioon!A551)</f>
        <v/>
      </c>
      <c r="B550" s="38" t="str">
        <f>IF(Eksplikatsioon!B551=0,"",Eksplikatsioon!B551)</f>
        <v/>
      </c>
      <c r="C550" s="38" t="str">
        <f>IF(Eksplikatsioon!C551=0,"",Eksplikatsioon!C551)</f>
        <v/>
      </c>
      <c r="D550" s="38" t="str">
        <f>IF(Eksplikatsioon!D551=0,"",Eksplikatsioon!D551)</f>
        <v/>
      </c>
      <c r="E550" s="38" t="str">
        <f>IF(Eksplikatsioon!F551=0,"",Eksplikatsioon!F551)</f>
        <v/>
      </c>
      <c r="F550" s="38" t="str">
        <f>IF(Eksplikatsioon!H551=0,"",Eksplikatsioon!H551)</f>
        <v/>
      </c>
      <c r="G550" s="38" t="str">
        <f>IF(Eksplikatsioon!J551=0,"",Eksplikatsioon!J551)</f>
        <v/>
      </c>
      <c r="H550" s="38" t="str">
        <f>IF(Eksplikatsioon!K551=0,"",Eksplikatsioon!K551)</f>
        <v/>
      </c>
      <c r="I550" s="38" t="str">
        <f>IF(Eksplikatsioon!L551=0,"",Eksplikatsioon!L551)</f>
        <v/>
      </c>
      <c r="J550" s="52"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52"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52"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52"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52"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52"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52"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52"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52"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52"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52"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52"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52"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52"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52"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52"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52"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52"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52"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52" t="str">
        <f>IFERROR(IF($G550=Tabelid!$L$6,$E550*J550,IFERROR($E550*J550/SUM($J550:$AB550)*(Eksplikatsioon!O551)/SUMPRODUCT($J550:$AB550,Eksplikatsioon!$O551:$AG551),"")),"")</f>
        <v/>
      </c>
      <c r="AD550" s="52" t="str">
        <f>IFERROR(IF($G550=Tabelid!$L$6,$E550*K550,IFERROR($E550*K550/SUM($J550:$AB550)*(Eksplikatsioon!P551)/SUMPRODUCT($J550:$AB550,Eksplikatsioon!$O551:$AG551),"")),"")</f>
        <v/>
      </c>
      <c r="AE550" s="52" t="str">
        <f>IFERROR(IF($G550=Tabelid!$L$6,$E550*L550,IFERROR($E550*L550/SUM($J550:$AB550)*(Eksplikatsioon!Q551)/SUMPRODUCT($J550:$AB550,Eksplikatsioon!$O551:$AG551),"")),"")</f>
        <v/>
      </c>
      <c r="AF550" s="52" t="str">
        <f>IFERROR(IF($G550=Tabelid!$L$6,$E550*M550,IFERROR($E550*M550/SUM($J550:$AB550)*(Eksplikatsioon!R551)/SUMPRODUCT($J550:$AB550,Eksplikatsioon!$O551:$AG551),"")),"")</f>
        <v/>
      </c>
      <c r="AG550" s="52" t="str">
        <f>IFERROR(IF($G550=Tabelid!$L$6,$E550*N550,IFERROR($E550*N550/SUM($J550:$AB550)*(Eksplikatsioon!S551)/SUMPRODUCT($J550:$AB550,Eksplikatsioon!$O551:$AG551),"")),"")</f>
        <v/>
      </c>
      <c r="AH550" s="52" t="str">
        <f>IFERROR(IF($G550=Tabelid!$L$6,$E550*O550,IFERROR($E550*O550/SUM($J550:$AB550)*(Eksplikatsioon!T551)/SUMPRODUCT($J550:$AB550,Eksplikatsioon!$O551:$AG551),"")),"")</f>
        <v/>
      </c>
      <c r="AI550" s="52" t="str">
        <f>IFERROR(IF($G550=Tabelid!$L$6,$E550*P550,IFERROR($E550*P550/SUM($J550:$AB550)*(Eksplikatsioon!U551)/SUMPRODUCT($J550:$AB550,Eksplikatsioon!$O551:$AG551),"")),"")</f>
        <v/>
      </c>
      <c r="AJ550" s="52" t="str">
        <f>IFERROR(IF($G550=Tabelid!$L$6,$E550*Q550,IFERROR($E550*Q550/SUM($J550:$AB550)*(Eksplikatsioon!V551)/SUMPRODUCT($J550:$AB550,Eksplikatsioon!$O551:$AG551),"")),"")</f>
        <v/>
      </c>
      <c r="AK550" s="52" t="str">
        <f>IFERROR(IF($G550=Tabelid!$L$6,$E550*R550,IFERROR($E550*R550/SUM($J550:$AB550)*(Eksplikatsioon!W551)/SUMPRODUCT($J550:$AB550,Eksplikatsioon!$O551:$AG551),"")),"")</f>
        <v/>
      </c>
      <c r="AL550" s="52" t="str">
        <f>IFERROR(IF($G550=Tabelid!$L$6,$E550*S550,IFERROR($E550*S550/SUM($J550:$AB550)*(Eksplikatsioon!X551)/SUMPRODUCT($J550:$AB550,Eksplikatsioon!$O551:$AG551),"")),"")</f>
        <v/>
      </c>
      <c r="AM550" s="52" t="str">
        <f>IFERROR(IF($G550=Tabelid!$L$6,$E550*T550,IFERROR($E550*T550/SUM($J550:$AB550)*(Eksplikatsioon!Y551)/SUMPRODUCT($J550:$AB550,Eksplikatsioon!$O551:$AG551),"")),"")</f>
        <v/>
      </c>
      <c r="AN550" s="52" t="str">
        <f>IFERROR(IF($G550=Tabelid!$L$6,$E550*U550,IFERROR($E550*U550/SUM($J550:$AB550)*(Eksplikatsioon!Z551)/SUMPRODUCT($J550:$AB550,Eksplikatsioon!$O551:$AG551),"")),"")</f>
        <v/>
      </c>
      <c r="AO550" s="52" t="str">
        <f>IFERROR(IF($G550=Tabelid!$L$6,$E550*V550,IFERROR($E550*V550/SUM($J550:$AB550)*(Eksplikatsioon!AA551)/SUMPRODUCT($J550:$AB550,Eksplikatsioon!$O551:$AG551),"")),"")</f>
        <v/>
      </c>
      <c r="AP550" s="52" t="str">
        <f>IFERROR(IF($G550=Tabelid!$L$6,$E550*W550,IFERROR($E550*W550/SUM($J550:$AB550)*(Eksplikatsioon!AB551)/SUMPRODUCT($J550:$AB550,Eksplikatsioon!$O551:$AG551),"")),"")</f>
        <v/>
      </c>
      <c r="AQ550" s="52" t="str">
        <f>IFERROR(IF($G550=Tabelid!$L$6,$E550*X550,IFERROR($E550*X550/SUM($J550:$AB550)*(Eksplikatsioon!AC551)/SUMPRODUCT($J550:$AB550,Eksplikatsioon!$O551:$AG551),"")),"")</f>
        <v/>
      </c>
      <c r="AR550" s="52" t="str">
        <f>IFERROR(IF($G550=Tabelid!$L$6,$E550*Y550,IFERROR($E550*Y550/SUM($J550:$AB550)*(Eksplikatsioon!AD551)/SUMPRODUCT($J550:$AB550,Eksplikatsioon!$O551:$AG551),"")),"")</f>
        <v/>
      </c>
      <c r="AS550" s="52" t="str">
        <f>IFERROR(IF($G550=Tabelid!$L$6,$E550*Z550,IFERROR($E550*Z550/SUM($J550:$AB550)*(Eksplikatsioon!AE551)/SUMPRODUCT($J550:$AB550,Eksplikatsioon!$O551:$AG551),"")),"")</f>
        <v/>
      </c>
      <c r="AT550" s="52" t="str">
        <f>IFERROR(IF($G550=Tabelid!$L$6,$E550*AA550,IFERROR($E550*AA550/SUM($J550:$AB550)*(Eksplikatsioon!AF551)/SUMPRODUCT($J550:$AB550,Eksplikatsioon!$O551:$AG551),"")),"")</f>
        <v/>
      </c>
      <c r="AU550" s="52" t="str">
        <f>IFERROR(IF($G550=Tabelid!$L$6,$E550*AB550,IFERROR($E550*AB550/SUM($J550:$AB550)*(Eksplikatsioon!AG551)/SUMPRODUCT($J550:$AB550,Eksplikatsioon!$O551:$AG551),"")),"")</f>
        <v/>
      </c>
    </row>
    <row r="551" spans="1:47" x14ac:dyDescent="0.25">
      <c r="A551" s="38" t="str">
        <f>IF(Eksplikatsioon!A552=0,"",Eksplikatsioon!A552)</f>
        <v/>
      </c>
      <c r="B551" s="38" t="str">
        <f>IF(Eksplikatsioon!B552=0,"",Eksplikatsioon!B552)</f>
        <v/>
      </c>
      <c r="C551" s="38" t="str">
        <f>IF(Eksplikatsioon!C552=0,"",Eksplikatsioon!C552)</f>
        <v/>
      </c>
      <c r="D551" s="38" t="str">
        <f>IF(Eksplikatsioon!D552=0,"",Eksplikatsioon!D552)</f>
        <v/>
      </c>
      <c r="E551" s="38" t="str">
        <f>IF(Eksplikatsioon!F552=0,"",Eksplikatsioon!F552)</f>
        <v/>
      </c>
      <c r="F551" s="38" t="str">
        <f>IF(Eksplikatsioon!H552=0,"",Eksplikatsioon!H552)</f>
        <v/>
      </c>
      <c r="G551" s="38" t="str">
        <f>IF(Eksplikatsioon!J552=0,"",Eksplikatsioon!J552)</f>
        <v/>
      </c>
      <c r="H551" s="38" t="str">
        <f>IF(Eksplikatsioon!K552=0,"",Eksplikatsioon!K552)</f>
        <v/>
      </c>
      <c r="I551" s="38" t="str">
        <f>IF(Eksplikatsioon!L552=0,"",Eksplikatsioon!L552)</f>
        <v/>
      </c>
      <c r="J551" s="52"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52"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52"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52"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52"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52"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52"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52"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52"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52"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52"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52"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52"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52"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52"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52"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52"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52"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52"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52" t="str">
        <f>IFERROR(IF($G551=Tabelid!$L$6,$E551*J551,IFERROR($E551*J551/SUM($J551:$AB551)*(Eksplikatsioon!O552)/SUMPRODUCT($J551:$AB551,Eksplikatsioon!$O552:$AG552),"")),"")</f>
        <v/>
      </c>
      <c r="AD551" s="52" t="str">
        <f>IFERROR(IF($G551=Tabelid!$L$6,$E551*K551,IFERROR($E551*K551/SUM($J551:$AB551)*(Eksplikatsioon!P552)/SUMPRODUCT($J551:$AB551,Eksplikatsioon!$O552:$AG552),"")),"")</f>
        <v/>
      </c>
      <c r="AE551" s="52" t="str">
        <f>IFERROR(IF($G551=Tabelid!$L$6,$E551*L551,IFERROR($E551*L551/SUM($J551:$AB551)*(Eksplikatsioon!Q552)/SUMPRODUCT($J551:$AB551,Eksplikatsioon!$O552:$AG552),"")),"")</f>
        <v/>
      </c>
      <c r="AF551" s="52" t="str">
        <f>IFERROR(IF($G551=Tabelid!$L$6,$E551*M551,IFERROR($E551*M551/SUM($J551:$AB551)*(Eksplikatsioon!R552)/SUMPRODUCT($J551:$AB551,Eksplikatsioon!$O552:$AG552),"")),"")</f>
        <v/>
      </c>
      <c r="AG551" s="52" t="str">
        <f>IFERROR(IF($G551=Tabelid!$L$6,$E551*N551,IFERROR($E551*N551/SUM($J551:$AB551)*(Eksplikatsioon!S552)/SUMPRODUCT($J551:$AB551,Eksplikatsioon!$O552:$AG552),"")),"")</f>
        <v/>
      </c>
      <c r="AH551" s="52" t="str">
        <f>IFERROR(IF($G551=Tabelid!$L$6,$E551*O551,IFERROR($E551*O551/SUM($J551:$AB551)*(Eksplikatsioon!T552)/SUMPRODUCT($J551:$AB551,Eksplikatsioon!$O552:$AG552),"")),"")</f>
        <v/>
      </c>
      <c r="AI551" s="52" t="str">
        <f>IFERROR(IF($G551=Tabelid!$L$6,$E551*P551,IFERROR($E551*P551/SUM($J551:$AB551)*(Eksplikatsioon!U552)/SUMPRODUCT($J551:$AB551,Eksplikatsioon!$O552:$AG552),"")),"")</f>
        <v/>
      </c>
      <c r="AJ551" s="52" t="str">
        <f>IFERROR(IF($G551=Tabelid!$L$6,$E551*Q551,IFERROR($E551*Q551/SUM($J551:$AB551)*(Eksplikatsioon!V552)/SUMPRODUCT($J551:$AB551,Eksplikatsioon!$O552:$AG552),"")),"")</f>
        <v/>
      </c>
      <c r="AK551" s="52" t="str">
        <f>IFERROR(IF($G551=Tabelid!$L$6,$E551*R551,IFERROR($E551*R551/SUM($J551:$AB551)*(Eksplikatsioon!W552)/SUMPRODUCT($J551:$AB551,Eksplikatsioon!$O552:$AG552),"")),"")</f>
        <v/>
      </c>
      <c r="AL551" s="52" t="str">
        <f>IFERROR(IF($G551=Tabelid!$L$6,$E551*S551,IFERROR($E551*S551/SUM($J551:$AB551)*(Eksplikatsioon!X552)/SUMPRODUCT($J551:$AB551,Eksplikatsioon!$O552:$AG552),"")),"")</f>
        <v/>
      </c>
      <c r="AM551" s="52" t="str">
        <f>IFERROR(IF($G551=Tabelid!$L$6,$E551*T551,IFERROR($E551*T551/SUM($J551:$AB551)*(Eksplikatsioon!Y552)/SUMPRODUCT($J551:$AB551,Eksplikatsioon!$O552:$AG552),"")),"")</f>
        <v/>
      </c>
      <c r="AN551" s="52" t="str">
        <f>IFERROR(IF($G551=Tabelid!$L$6,$E551*U551,IFERROR($E551*U551/SUM($J551:$AB551)*(Eksplikatsioon!Z552)/SUMPRODUCT($J551:$AB551,Eksplikatsioon!$O552:$AG552),"")),"")</f>
        <v/>
      </c>
      <c r="AO551" s="52" t="str">
        <f>IFERROR(IF($G551=Tabelid!$L$6,$E551*V551,IFERROR($E551*V551/SUM($J551:$AB551)*(Eksplikatsioon!AA552)/SUMPRODUCT($J551:$AB551,Eksplikatsioon!$O552:$AG552),"")),"")</f>
        <v/>
      </c>
      <c r="AP551" s="52" t="str">
        <f>IFERROR(IF($G551=Tabelid!$L$6,$E551*W551,IFERROR($E551*W551/SUM($J551:$AB551)*(Eksplikatsioon!AB552)/SUMPRODUCT($J551:$AB551,Eksplikatsioon!$O552:$AG552),"")),"")</f>
        <v/>
      </c>
      <c r="AQ551" s="52" t="str">
        <f>IFERROR(IF($G551=Tabelid!$L$6,$E551*X551,IFERROR($E551*X551/SUM($J551:$AB551)*(Eksplikatsioon!AC552)/SUMPRODUCT($J551:$AB551,Eksplikatsioon!$O552:$AG552),"")),"")</f>
        <v/>
      </c>
      <c r="AR551" s="52" t="str">
        <f>IFERROR(IF($G551=Tabelid!$L$6,$E551*Y551,IFERROR($E551*Y551/SUM($J551:$AB551)*(Eksplikatsioon!AD552)/SUMPRODUCT($J551:$AB551,Eksplikatsioon!$O552:$AG552),"")),"")</f>
        <v/>
      </c>
      <c r="AS551" s="52" t="str">
        <f>IFERROR(IF($G551=Tabelid!$L$6,$E551*Z551,IFERROR($E551*Z551/SUM($J551:$AB551)*(Eksplikatsioon!AE552)/SUMPRODUCT($J551:$AB551,Eksplikatsioon!$O552:$AG552),"")),"")</f>
        <v/>
      </c>
      <c r="AT551" s="52" t="str">
        <f>IFERROR(IF($G551=Tabelid!$L$6,$E551*AA551,IFERROR($E551*AA551/SUM($J551:$AB551)*(Eksplikatsioon!AF552)/SUMPRODUCT($J551:$AB551,Eksplikatsioon!$O552:$AG552),"")),"")</f>
        <v/>
      </c>
      <c r="AU551" s="52" t="str">
        <f>IFERROR(IF($G551=Tabelid!$L$6,$E551*AB551,IFERROR($E551*AB551/SUM($J551:$AB551)*(Eksplikatsioon!AG552)/SUMPRODUCT($J551:$AB551,Eksplikatsioon!$O552:$AG552),"")),"")</f>
        <v/>
      </c>
    </row>
    <row r="552" spans="1:47" x14ac:dyDescent="0.25">
      <c r="A552" s="38" t="str">
        <f>IF(Eksplikatsioon!A553=0,"",Eksplikatsioon!A553)</f>
        <v/>
      </c>
      <c r="B552" s="38" t="str">
        <f>IF(Eksplikatsioon!B553=0,"",Eksplikatsioon!B553)</f>
        <v/>
      </c>
      <c r="C552" s="38" t="str">
        <f>IF(Eksplikatsioon!C553=0,"",Eksplikatsioon!C553)</f>
        <v/>
      </c>
      <c r="D552" s="38" t="str">
        <f>IF(Eksplikatsioon!D553=0,"",Eksplikatsioon!D553)</f>
        <v/>
      </c>
      <c r="E552" s="38" t="str">
        <f>IF(Eksplikatsioon!F553=0,"",Eksplikatsioon!F553)</f>
        <v/>
      </c>
      <c r="F552" s="38" t="str">
        <f>IF(Eksplikatsioon!H553=0,"",Eksplikatsioon!H553)</f>
        <v/>
      </c>
      <c r="G552" s="38" t="str">
        <f>IF(Eksplikatsioon!J553=0,"",Eksplikatsioon!J553)</f>
        <v/>
      </c>
      <c r="H552" s="38" t="str">
        <f>IF(Eksplikatsioon!K553=0,"",Eksplikatsioon!K553)</f>
        <v/>
      </c>
      <c r="I552" s="38" t="str">
        <f>IF(Eksplikatsioon!L553=0,"",Eksplikatsioon!L553)</f>
        <v/>
      </c>
      <c r="J552" s="52"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52"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52"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52"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52"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52"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52"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52"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52"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52"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52"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52"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52"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52"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52"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52"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52"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52"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52"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52" t="str">
        <f>IFERROR(IF($G552=Tabelid!$L$6,$E552*J552,IFERROR($E552*J552/SUM($J552:$AB552)*(Eksplikatsioon!O553)/SUMPRODUCT($J552:$AB552,Eksplikatsioon!$O553:$AG553),"")),"")</f>
        <v/>
      </c>
      <c r="AD552" s="52" t="str">
        <f>IFERROR(IF($G552=Tabelid!$L$6,$E552*K552,IFERROR($E552*K552/SUM($J552:$AB552)*(Eksplikatsioon!P553)/SUMPRODUCT($J552:$AB552,Eksplikatsioon!$O553:$AG553),"")),"")</f>
        <v/>
      </c>
      <c r="AE552" s="52" t="str">
        <f>IFERROR(IF($G552=Tabelid!$L$6,$E552*L552,IFERROR($E552*L552/SUM($J552:$AB552)*(Eksplikatsioon!Q553)/SUMPRODUCT($J552:$AB552,Eksplikatsioon!$O553:$AG553),"")),"")</f>
        <v/>
      </c>
      <c r="AF552" s="52" t="str">
        <f>IFERROR(IF($G552=Tabelid!$L$6,$E552*M552,IFERROR($E552*M552/SUM($J552:$AB552)*(Eksplikatsioon!R553)/SUMPRODUCT($J552:$AB552,Eksplikatsioon!$O553:$AG553),"")),"")</f>
        <v/>
      </c>
      <c r="AG552" s="52" t="str">
        <f>IFERROR(IF($G552=Tabelid!$L$6,$E552*N552,IFERROR($E552*N552/SUM($J552:$AB552)*(Eksplikatsioon!S553)/SUMPRODUCT($J552:$AB552,Eksplikatsioon!$O553:$AG553),"")),"")</f>
        <v/>
      </c>
      <c r="AH552" s="52" t="str">
        <f>IFERROR(IF($G552=Tabelid!$L$6,$E552*O552,IFERROR($E552*O552/SUM($J552:$AB552)*(Eksplikatsioon!T553)/SUMPRODUCT($J552:$AB552,Eksplikatsioon!$O553:$AG553),"")),"")</f>
        <v/>
      </c>
      <c r="AI552" s="52" t="str">
        <f>IFERROR(IF($G552=Tabelid!$L$6,$E552*P552,IFERROR($E552*P552/SUM($J552:$AB552)*(Eksplikatsioon!U553)/SUMPRODUCT($J552:$AB552,Eksplikatsioon!$O553:$AG553),"")),"")</f>
        <v/>
      </c>
      <c r="AJ552" s="52" t="str">
        <f>IFERROR(IF($G552=Tabelid!$L$6,$E552*Q552,IFERROR($E552*Q552/SUM($J552:$AB552)*(Eksplikatsioon!V553)/SUMPRODUCT($J552:$AB552,Eksplikatsioon!$O553:$AG553),"")),"")</f>
        <v/>
      </c>
      <c r="AK552" s="52" t="str">
        <f>IFERROR(IF($G552=Tabelid!$L$6,$E552*R552,IFERROR($E552*R552/SUM($J552:$AB552)*(Eksplikatsioon!W553)/SUMPRODUCT($J552:$AB552,Eksplikatsioon!$O553:$AG553),"")),"")</f>
        <v/>
      </c>
      <c r="AL552" s="52" t="str">
        <f>IFERROR(IF($G552=Tabelid!$L$6,$E552*S552,IFERROR($E552*S552/SUM($J552:$AB552)*(Eksplikatsioon!X553)/SUMPRODUCT($J552:$AB552,Eksplikatsioon!$O553:$AG553),"")),"")</f>
        <v/>
      </c>
      <c r="AM552" s="52" t="str">
        <f>IFERROR(IF($G552=Tabelid!$L$6,$E552*T552,IFERROR($E552*T552/SUM($J552:$AB552)*(Eksplikatsioon!Y553)/SUMPRODUCT($J552:$AB552,Eksplikatsioon!$O553:$AG553),"")),"")</f>
        <v/>
      </c>
      <c r="AN552" s="52" t="str">
        <f>IFERROR(IF($G552=Tabelid!$L$6,$E552*U552,IFERROR($E552*U552/SUM($J552:$AB552)*(Eksplikatsioon!Z553)/SUMPRODUCT($J552:$AB552,Eksplikatsioon!$O553:$AG553),"")),"")</f>
        <v/>
      </c>
      <c r="AO552" s="52" t="str">
        <f>IFERROR(IF($G552=Tabelid!$L$6,$E552*V552,IFERROR($E552*V552/SUM($J552:$AB552)*(Eksplikatsioon!AA553)/SUMPRODUCT($J552:$AB552,Eksplikatsioon!$O553:$AG553),"")),"")</f>
        <v/>
      </c>
      <c r="AP552" s="52" t="str">
        <f>IFERROR(IF($G552=Tabelid!$L$6,$E552*W552,IFERROR($E552*W552/SUM($J552:$AB552)*(Eksplikatsioon!AB553)/SUMPRODUCT($J552:$AB552,Eksplikatsioon!$O553:$AG553),"")),"")</f>
        <v/>
      </c>
      <c r="AQ552" s="52" t="str">
        <f>IFERROR(IF($G552=Tabelid!$L$6,$E552*X552,IFERROR($E552*X552/SUM($J552:$AB552)*(Eksplikatsioon!AC553)/SUMPRODUCT($J552:$AB552,Eksplikatsioon!$O553:$AG553),"")),"")</f>
        <v/>
      </c>
      <c r="AR552" s="52" t="str">
        <f>IFERROR(IF($G552=Tabelid!$L$6,$E552*Y552,IFERROR($E552*Y552/SUM($J552:$AB552)*(Eksplikatsioon!AD553)/SUMPRODUCT($J552:$AB552,Eksplikatsioon!$O553:$AG553),"")),"")</f>
        <v/>
      </c>
      <c r="AS552" s="52" t="str">
        <f>IFERROR(IF($G552=Tabelid!$L$6,$E552*Z552,IFERROR($E552*Z552/SUM($J552:$AB552)*(Eksplikatsioon!AE553)/SUMPRODUCT($J552:$AB552,Eksplikatsioon!$O553:$AG553),"")),"")</f>
        <v/>
      </c>
      <c r="AT552" s="52" t="str">
        <f>IFERROR(IF($G552=Tabelid!$L$6,$E552*AA552,IFERROR($E552*AA552/SUM($J552:$AB552)*(Eksplikatsioon!AF553)/SUMPRODUCT($J552:$AB552,Eksplikatsioon!$O553:$AG553),"")),"")</f>
        <v/>
      </c>
      <c r="AU552" s="52" t="str">
        <f>IFERROR(IF($G552=Tabelid!$L$6,$E552*AB552,IFERROR($E552*AB552/SUM($J552:$AB552)*(Eksplikatsioon!AG553)/SUMPRODUCT($J552:$AB552,Eksplikatsioon!$O553:$AG553),"")),"")</f>
        <v/>
      </c>
    </row>
    <row r="553" spans="1:47" x14ac:dyDescent="0.25">
      <c r="A553" s="38" t="str">
        <f>IF(Eksplikatsioon!A554=0,"",Eksplikatsioon!A554)</f>
        <v/>
      </c>
      <c r="B553" s="38" t="str">
        <f>IF(Eksplikatsioon!B554=0,"",Eksplikatsioon!B554)</f>
        <v/>
      </c>
      <c r="C553" s="38" t="str">
        <f>IF(Eksplikatsioon!C554=0,"",Eksplikatsioon!C554)</f>
        <v/>
      </c>
      <c r="D553" s="38" t="str">
        <f>IF(Eksplikatsioon!D554=0,"",Eksplikatsioon!D554)</f>
        <v/>
      </c>
      <c r="E553" s="38" t="str">
        <f>IF(Eksplikatsioon!F554=0,"",Eksplikatsioon!F554)</f>
        <v/>
      </c>
      <c r="F553" s="38" t="str">
        <f>IF(Eksplikatsioon!H554=0,"",Eksplikatsioon!H554)</f>
        <v/>
      </c>
      <c r="G553" s="38" t="str">
        <f>IF(Eksplikatsioon!J554=0,"",Eksplikatsioon!J554)</f>
        <v/>
      </c>
      <c r="H553" s="38" t="str">
        <f>IF(Eksplikatsioon!K554=0,"",Eksplikatsioon!K554)</f>
        <v/>
      </c>
      <c r="I553" s="38" t="str">
        <f>IF(Eksplikatsioon!L554=0,"",Eksplikatsioon!L554)</f>
        <v/>
      </c>
      <c r="J553" s="52"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52"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52"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52"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52"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52"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52"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52"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52"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52"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52"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52"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52"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52"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52"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52"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52"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52"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52"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52" t="str">
        <f>IFERROR(IF($G553=Tabelid!$L$6,$E553*J553,IFERROR($E553*J553/SUM($J553:$AB553)*(Eksplikatsioon!O554)/SUMPRODUCT($J553:$AB553,Eksplikatsioon!$O554:$AG554),"")),"")</f>
        <v/>
      </c>
      <c r="AD553" s="52" t="str">
        <f>IFERROR(IF($G553=Tabelid!$L$6,$E553*K553,IFERROR($E553*K553/SUM($J553:$AB553)*(Eksplikatsioon!P554)/SUMPRODUCT($J553:$AB553,Eksplikatsioon!$O554:$AG554),"")),"")</f>
        <v/>
      </c>
      <c r="AE553" s="52" t="str">
        <f>IFERROR(IF($G553=Tabelid!$L$6,$E553*L553,IFERROR($E553*L553/SUM($J553:$AB553)*(Eksplikatsioon!Q554)/SUMPRODUCT($J553:$AB553,Eksplikatsioon!$O554:$AG554),"")),"")</f>
        <v/>
      </c>
      <c r="AF553" s="52" t="str">
        <f>IFERROR(IF($G553=Tabelid!$L$6,$E553*M553,IFERROR($E553*M553/SUM($J553:$AB553)*(Eksplikatsioon!R554)/SUMPRODUCT($J553:$AB553,Eksplikatsioon!$O554:$AG554),"")),"")</f>
        <v/>
      </c>
      <c r="AG553" s="52" t="str">
        <f>IFERROR(IF($G553=Tabelid!$L$6,$E553*N553,IFERROR($E553*N553/SUM($J553:$AB553)*(Eksplikatsioon!S554)/SUMPRODUCT($J553:$AB553,Eksplikatsioon!$O554:$AG554),"")),"")</f>
        <v/>
      </c>
      <c r="AH553" s="52" t="str">
        <f>IFERROR(IF($G553=Tabelid!$L$6,$E553*O553,IFERROR($E553*O553/SUM($J553:$AB553)*(Eksplikatsioon!T554)/SUMPRODUCT($J553:$AB553,Eksplikatsioon!$O554:$AG554),"")),"")</f>
        <v/>
      </c>
      <c r="AI553" s="52" t="str">
        <f>IFERROR(IF($G553=Tabelid!$L$6,$E553*P553,IFERROR($E553*P553/SUM($J553:$AB553)*(Eksplikatsioon!U554)/SUMPRODUCT($J553:$AB553,Eksplikatsioon!$O554:$AG554),"")),"")</f>
        <v/>
      </c>
      <c r="AJ553" s="52" t="str">
        <f>IFERROR(IF($G553=Tabelid!$L$6,$E553*Q553,IFERROR($E553*Q553/SUM($J553:$AB553)*(Eksplikatsioon!V554)/SUMPRODUCT($J553:$AB553,Eksplikatsioon!$O554:$AG554),"")),"")</f>
        <v/>
      </c>
      <c r="AK553" s="52" t="str">
        <f>IFERROR(IF($G553=Tabelid!$L$6,$E553*R553,IFERROR($E553*R553/SUM($J553:$AB553)*(Eksplikatsioon!W554)/SUMPRODUCT($J553:$AB553,Eksplikatsioon!$O554:$AG554),"")),"")</f>
        <v/>
      </c>
      <c r="AL553" s="52" t="str">
        <f>IFERROR(IF($G553=Tabelid!$L$6,$E553*S553,IFERROR($E553*S553/SUM($J553:$AB553)*(Eksplikatsioon!X554)/SUMPRODUCT($J553:$AB553,Eksplikatsioon!$O554:$AG554),"")),"")</f>
        <v/>
      </c>
      <c r="AM553" s="52" t="str">
        <f>IFERROR(IF($G553=Tabelid!$L$6,$E553*T553,IFERROR($E553*T553/SUM($J553:$AB553)*(Eksplikatsioon!Y554)/SUMPRODUCT($J553:$AB553,Eksplikatsioon!$O554:$AG554),"")),"")</f>
        <v/>
      </c>
      <c r="AN553" s="52" t="str">
        <f>IFERROR(IF($G553=Tabelid!$L$6,$E553*U553,IFERROR($E553*U553/SUM($J553:$AB553)*(Eksplikatsioon!Z554)/SUMPRODUCT($J553:$AB553,Eksplikatsioon!$O554:$AG554),"")),"")</f>
        <v/>
      </c>
      <c r="AO553" s="52" t="str">
        <f>IFERROR(IF($G553=Tabelid!$L$6,$E553*V553,IFERROR($E553*V553/SUM($J553:$AB553)*(Eksplikatsioon!AA554)/SUMPRODUCT($J553:$AB553,Eksplikatsioon!$O554:$AG554),"")),"")</f>
        <v/>
      </c>
      <c r="AP553" s="52" t="str">
        <f>IFERROR(IF($G553=Tabelid!$L$6,$E553*W553,IFERROR($E553*W553/SUM($J553:$AB553)*(Eksplikatsioon!AB554)/SUMPRODUCT($J553:$AB553,Eksplikatsioon!$O554:$AG554),"")),"")</f>
        <v/>
      </c>
      <c r="AQ553" s="52" t="str">
        <f>IFERROR(IF($G553=Tabelid!$L$6,$E553*X553,IFERROR($E553*X553/SUM($J553:$AB553)*(Eksplikatsioon!AC554)/SUMPRODUCT($J553:$AB553,Eksplikatsioon!$O554:$AG554),"")),"")</f>
        <v/>
      </c>
      <c r="AR553" s="52" t="str">
        <f>IFERROR(IF($G553=Tabelid!$L$6,$E553*Y553,IFERROR($E553*Y553/SUM($J553:$AB553)*(Eksplikatsioon!AD554)/SUMPRODUCT($J553:$AB553,Eksplikatsioon!$O554:$AG554),"")),"")</f>
        <v/>
      </c>
      <c r="AS553" s="52" t="str">
        <f>IFERROR(IF($G553=Tabelid!$L$6,$E553*Z553,IFERROR($E553*Z553/SUM($J553:$AB553)*(Eksplikatsioon!AE554)/SUMPRODUCT($J553:$AB553,Eksplikatsioon!$O554:$AG554),"")),"")</f>
        <v/>
      </c>
      <c r="AT553" s="52" t="str">
        <f>IFERROR(IF($G553=Tabelid!$L$6,$E553*AA553,IFERROR($E553*AA553/SUM($J553:$AB553)*(Eksplikatsioon!AF554)/SUMPRODUCT($J553:$AB553,Eksplikatsioon!$O554:$AG554),"")),"")</f>
        <v/>
      </c>
      <c r="AU553" s="52" t="str">
        <f>IFERROR(IF($G553=Tabelid!$L$6,$E553*AB553,IFERROR($E553*AB553/SUM($J553:$AB553)*(Eksplikatsioon!AG554)/SUMPRODUCT($J553:$AB553,Eksplikatsioon!$O554:$AG554),"")),"")</f>
        <v/>
      </c>
    </row>
    <row r="554" spans="1:47" x14ac:dyDescent="0.25">
      <c r="A554" s="38" t="str">
        <f>IF(Eksplikatsioon!A555=0,"",Eksplikatsioon!A555)</f>
        <v/>
      </c>
      <c r="B554" s="38" t="str">
        <f>IF(Eksplikatsioon!B555=0,"",Eksplikatsioon!B555)</f>
        <v/>
      </c>
      <c r="C554" s="38" t="str">
        <f>IF(Eksplikatsioon!C555=0,"",Eksplikatsioon!C555)</f>
        <v/>
      </c>
      <c r="D554" s="38" t="str">
        <f>IF(Eksplikatsioon!D555=0,"",Eksplikatsioon!D555)</f>
        <v/>
      </c>
      <c r="E554" s="38" t="str">
        <f>IF(Eksplikatsioon!F555=0,"",Eksplikatsioon!F555)</f>
        <v/>
      </c>
      <c r="F554" s="38" t="str">
        <f>IF(Eksplikatsioon!H555=0,"",Eksplikatsioon!H555)</f>
        <v/>
      </c>
      <c r="G554" s="38" t="str">
        <f>IF(Eksplikatsioon!J555=0,"",Eksplikatsioon!J555)</f>
        <v/>
      </c>
      <c r="H554" s="38" t="str">
        <f>IF(Eksplikatsioon!K555=0,"",Eksplikatsioon!K555)</f>
        <v/>
      </c>
      <c r="I554" s="38" t="str">
        <f>IF(Eksplikatsioon!L555=0,"",Eksplikatsioon!L555)</f>
        <v/>
      </c>
      <c r="J554" s="52"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52"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52"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52"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52"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52"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52"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52"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52"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52"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52"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52"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52"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52"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52"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52"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52"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52"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52"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52" t="str">
        <f>IFERROR(IF($G554=Tabelid!$L$6,$E554*J554,IFERROR($E554*J554/SUM($J554:$AB554)*(Eksplikatsioon!O555)/SUMPRODUCT($J554:$AB554,Eksplikatsioon!$O555:$AG555),"")),"")</f>
        <v/>
      </c>
      <c r="AD554" s="52" t="str">
        <f>IFERROR(IF($G554=Tabelid!$L$6,$E554*K554,IFERROR($E554*K554/SUM($J554:$AB554)*(Eksplikatsioon!P555)/SUMPRODUCT($J554:$AB554,Eksplikatsioon!$O555:$AG555),"")),"")</f>
        <v/>
      </c>
      <c r="AE554" s="52" t="str">
        <f>IFERROR(IF($G554=Tabelid!$L$6,$E554*L554,IFERROR($E554*L554/SUM($J554:$AB554)*(Eksplikatsioon!Q555)/SUMPRODUCT($J554:$AB554,Eksplikatsioon!$O555:$AG555),"")),"")</f>
        <v/>
      </c>
      <c r="AF554" s="52" t="str">
        <f>IFERROR(IF($G554=Tabelid!$L$6,$E554*M554,IFERROR($E554*M554/SUM($J554:$AB554)*(Eksplikatsioon!R555)/SUMPRODUCT($J554:$AB554,Eksplikatsioon!$O555:$AG555),"")),"")</f>
        <v/>
      </c>
      <c r="AG554" s="52" t="str">
        <f>IFERROR(IF($G554=Tabelid!$L$6,$E554*N554,IFERROR($E554*N554/SUM($J554:$AB554)*(Eksplikatsioon!S555)/SUMPRODUCT($J554:$AB554,Eksplikatsioon!$O555:$AG555),"")),"")</f>
        <v/>
      </c>
      <c r="AH554" s="52" t="str">
        <f>IFERROR(IF($G554=Tabelid!$L$6,$E554*O554,IFERROR($E554*O554/SUM($J554:$AB554)*(Eksplikatsioon!T555)/SUMPRODUCT($J554:$AB554,Eksplikatsioon!$O555:$AG555),"")),"")</f>
        <v/>
      </c>
      <c r="AI554" s="52" t="str">
        <f>IFERROR(IF($G554=Tabelid!$L$6,$E554*P554,IFERROR($E554*P554/SUM($J554:$AB554)*(Eksplikatsioon!U555)/SUMPRODUCT($J554:$AB554,Eksplikatsioon!$O555:$AG555),"")),"")</f>
        <v/>
      </c>
      <c r="AJ554" s="52" t="str">
        <f>IFERROR(IF($G554=Tabelid!$L$6,$E554*Q554,IFERROR($E554*Q554/SUM($J554:$AB554)*(Eksplikatsioon!V555)/SUMPRODUCT($J554:$AB554,Eksplikatsioon!$O555:$AG555),"")),"")</f>
        <v/>
      </c>
      <c r="AK554" s="52" t="str">
        <f>IFERROR(IF($G554=Tabelid!$L$6,$E554*R554,IFERROR($E554*R554/SUM($J554:$AB554)*(Eksplikatsioon!W555)/SUMPRODUCT($J554:$AB554,Eksplikatsioon!$O555:$AG555),"")),"")</f>
        <v/>
      </c>
      <c r="AL554" s="52" t="str">
        <f>IFERROR(IF($G554=Tabelid!$L$6,$E554*S554,IFERROR($E554*S554/SUM($J554:$AB554)*(Eksplikatsioon!X555)/SUMPRODUCT($J554:$AB554,Eksplikatsioon!$O555:$AG555),"")),"")</f>
        <v/>
      </c>
      <c r="AM554" s="52" t="str">
        <f>IFERROR(IF($G554=Tabelid!$L$6,$E554*T554,IFERROR($E554*T554/SUM($J554:$AB554)*(Eksplikatsioon!Y555)/SUMPRODUCT($J554:$AB554,Eksplikatsioon!$O555:$AG555),"")),"")</f>
        <v/>
      </c>
      <c r="AN554" s="52" t="str">
        <f>IFERROR(IF($G554=Tabelid!$L$6,$E554*U554,IFERROR($E554*U554/SUM($J554:$AB554)*(Eksplikatsioon!Z555)/SUMPRODUCT($J554:$AB554,Eksplikatsioon!$O555:$AG555),"")),"")</f>
        <v/>
      </c>
      <c r="AO554" s="52" t="str">
        <f>IFERROR(IF($G554=Tabelid!$L$6,$E554*V554,IFERROR($E554*V554/SUM($J554:$AB554)*(Eksplikatsioon!AA555)/SUMPRODUCT($J554:$AB554,Eksplikatsioon!$O555:$AG555),"")),"")</f>
        <v/>
      </c>
      <c r="AP554" s="52" t="str">
        <f>IFERROR(IF($G554=Tabelid!$L$6,$E554*W554,IFERROR($E554*W554/SUM($J554:$AB554)*(Eksplikatsioon!AB555)/SUMPRODUCT($J554:$AB554,Eksplikatsioon!$O555:$AG555),"")),"")</f>
        <v/>
      </c>
      <c r="AQ554" s="52" t="str">
        <f>IFERROR(IF($G554=Tabelid!$L$6,$E554*X554,IFERROR($E554*X554/SUM($J554:$AB554)*(Eksplikatsioon!AC555)/SUMPRODUCT($J554:$AB554,Eksplikatsioon!$O555:$AG555),"")),"")</f>
        <v/>
      </c>
      <c r="AR554" s="52" t="str">
        <f>IFERROR(IF($G554=Tabelid!$L$6,$E554*Y554,IFERROR($E554*Y554/SUM($J554:$AB554)*(Eksplikatsioon!AD555)/SUMPRODUCT($J554:$AB554,Eksplikatsioon!$O555:$AG555),"")),"")</f>
        <v/>
      </c>
      <c r="AS554" s="52" t="str">
        <f>IFERROR(IF($G554=Tabelid!$L$6,$E554*Z554,IFERROR($E554*Z554/SUM($J554:$AB554)*(Eksplikatsioon!AE555)/SUMPRODUCT($J554:$AB554,Eksplikatsioon!$O555:$AG555),"")),"")</f>
        <v/>
      </c>
      <c r="AT554" s="52" t="str">
        <f>IFERROR(IF($G554=Tabelid!$L$6,$E554*AA554,IFERROR($E554*AA554/SUM($J554:$AB554)*(Eksplikatsioon!AF555)/SUMPRODUCT($J554:$AB554,Eksplikatsioon!$O555:$AG555),"")),"")</f>
        <v/>
      </c>
      <c r="AU554" s="52" t="str">
        <f>IFERROR(IF($G554=Tabelid!$L$6,$E554*AB554,IFERROR($E554*AB554/SUM($J554:$AB554)*(Eksplikatsioon!AG555)/SUMPRODUCT($J554:$AB554,Eksplikatsioon!$O555:$AG555),"")),"")</f>
        <v/>
      </c>
    </row>
    <row r="555" spans="1:47" x14ac:dyDescent="0.25">
      <c r="A555" s="38" t="str">
        <f>IF(Eksplikatsioon!A556=0,"",Eksplikatsioon!A556)</f>
        <v/>
      </c>
      <c r="B555" s="38" t="str">
        <f>IF(Eksplikatsioon!B556=0,"",Eksplikatsioon!B556)</f>
        <v/>
      </c>
      <c r="C555" s="38" t="str">
        <f>IF(Eksplikatsioon!C556=0,"",Eksplikatsioon!C556)</f>
        <v/>
      </c>
      <c r="D555" s="38" t="str">
        <f>IF(Eksplikatsioon!D556=0,"",Eksplikatsioon!D556)</f>
        <v/>
      </c>
      <c r="E555" s="38" t="str">
        <f>IF(Eksplikatsioon!F556=0,"",Eksplikatsioon!F556)</f>
        <v/>
      </c>
      <c r="F555" s="38" t="str">
        <f>IF(Eksplikatsioon!H556=0,"",Eksplikatsioon!H556)</f>
        <v/>
      </c>
      <c r="G555" s="38" t="str">
        <f>IF(Eksplikatsioon!J556=0,"",Eksplikatsioon!J556)</f>
        <v/>
      </c>
      <c r="H555" s="38" t="str">
        <f>IF(Eksplikatsioon!K556=0,"",Eksplikatsioon!K556)</f>
        <v/>
      </c>
      <c r="I555" s="38" t="str">
        <f>IF(Eksplikatsioon!L556=0,"",Eksplikatsioon!L556)</f>
        <v/>
      </c>
      <c r="J555" s="52"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52"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52"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52"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52"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52"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52"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52"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52"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52"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52"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52"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52"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52"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52"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52"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52"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52"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52"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52" t="str">
        <f>IFERROR(IF($G555=Tabelid!$L$6,$E555*J555,IFERROR($E555*J555/SUM($J555:$AB555)*(Eksplikatsioon!O556)/SUMPRODUCT($J555:$AB555,Eksplikatsioon!$O556:$AG556),"")),"")</f>
        <v/>
      </c>
      <c r="AD555" s="52" t="str">
        <f>IFERROR(IF($G555=Tabelid!$L$6,$E555*K555,IFERROR($E555*K555/SUM($J555:$AB555)*(Eksplikatsioon!P556)/SUMPRODUCT($J555:$AB555,Eksplikatsioon!$O556:$AG556),"")),"")</f>
        <v/>
      </c>
      <c r="AE555" s="52" t="str">
        <f>IFERROR(IF($G555=Tabelid!$L$6,$E555*L555,IFERROR($E555*L555/SUM($J555:$AB555)*(Eksplikatsioon!Q556)/SUMPRODUCT($J555:$AB555,Eksplikatsioon!$O556:$AG556),"")),"")</f>
        <v/>
      </c>
      <c r="AF555" s="52" t="str">
        <f>IFERROR(IF($G555=Tabelid!$L$6,$E555*M555,IFERROR($E555*M555/SUM($J555:$AB555)*(Eksplikatsioon!R556)/SUMPRODUCT($J555:$AB555,Eksplikatsioon!$O556:$AG556),"")),"")</f>
        <v/>
      </c>
      <c r="AG555" s="52" t="str">
        <f>IFERROR(IF($G555=Tabelid!$L$6,$E555*N555,IFERROR($E555*N555/SUM($J555:$AB555)*(Eksplikatsioon!S556)/SUMPRODUCT($J555:$AB555,Eksplikatsioon!$O556:$AG556),"")),"")</f>
        <v/>
      </c>
      <c r="AH555" s="52" t="str">
        <f>IFERROR(IF($G555=Tabelid!$L$6,$E555*O555,IFERROR($E555*O555/SUM($J555:$AB555)*(Eksplikatsioon!T556)/SUMPRODUCT($J555:$AB555,Eksplikatsioon!$O556:$AG556),"")),"")</f>
        <v/>
      </c>
      <c r="AI555" s="52" t="str">
        <f>IFERROR(IF($G555=Tabelid!$L$6,$E555*P555,IFERROR($E555*P555/SUM($J555:$AB555)*(Eksplikatsioon!U556)/SUMPRODUCT($J555:$AB555,Eksplikatsioon!$O556:$AG556),"")),"")</f>
        <v/>
      </c>
      <c r="AJ555" s="52" t="str">
        <f>IFERROR(IF($G555=Tabelid!$L$6,$E555*Q555,IFERROR($E555*Q555/SUM($J555:$AB555)*(Eksplikatsioon!V556)/SUMPRODUCT($J555:$AB555,Eksplikatsioon!$O556:$AG556),"")),"")</f>
        <v/>
      </c>
      <c r="AK555" s="52" t="str">
        <f>IFERROR(IF($G555=Tabelid!$L$6,$E555*R555,IFERROR($E555*R555/SUM($J555:$AB555)*(Eksplikatsioon!W556)/SUMPRODUCT($J555:$AB555,Eksplikatsioon!$O556:$AG556),"")),"")</f>
        <v/>
      </c>
      <c r="AL555" s="52" t="str">
        <f>IFERROR(IF($G555=Tabelid!$L$6,$E555*S555,IFERROR($E555*S555/SUM($J555:$AB555)*(Eksplikatsioon!X556)/SUMPRODUCT($J555:$AB555,Eksplikatsioon!$O556:$AG556),"")),"")</f>
        <v/>
      </c>
      <c r="AM555" s="52" t="str">
        <f>IFERROR(IF($G555=Tabelid!$L$6,$E555*T555,IFERROR($E555*T555/SUM($J555:$AB555)*(Eksplikatsioon!Y556)/SUMPRODUCT($J555:$AB555,Eksplikatsioon!$O556:$AG556),"")),"")</f>
        <v/>
      </c>
      <c r="AN555" s="52" t="str">
        <f>IFERROR(IF($G555=Tabelid!$L$6,$E555*U555,IFERROR($E555*U555/SUM($J555:$AB555)*(Eksplikatsioon!Z556)/SUMPRODUCT($J555:$AB555,Eksplikatsioon!$O556:$AG556),"")),"")</f>
        <v/>
      </c>
      <c r="AO555" s="52" t="str">
        <f>IFERROR(IF($G555=Tabelid!$L$6,$E555*V555,IFERROR($E555*V555/SUM($J555:$AB555)*(Eksplikatsioon!AA556)/SUMPRODUCT($J555:$AB555,Eksplikatsioon!$O556:$AG556),"")),"")</f>
        <v/>
      </c>
      <c r="AP555" s="52" t="str">
        <f>IFERROR(IF($G555=Tabelid!$L$6,$E555*W555,IFERROR($E555*W555/SUM($J555:$AB555)*(Eksplikatsioon!AB556)/SUMPRODUCT($J555:$AB555,Eksplikatsioon!$O556:$AG556),"")),"")</f>
        <v/>
      </c>
      <c r="AQ555" s="52" t="str">
        <f>IFERROR(IF($G555=Tabelid!$L$6,$E555*X555,IFERROR($E555*X555/SUM($J555:$AB555)*(Eksplikatsioon!AC556)/SUMPRODUCT($J555:$AB555,Eksplikatsioon!$O556:$AG556),"")),"")</f>
        <v/>
      </c>
      <c r="AR555" s="52" t="str">
        <f>IFERROR(IF($G555=Tabelid!$L$6,$E555*Y555,IFERROR($E555*Y555/SUM($J555:$AB555)*(Eksplikatsioon!AD556)/SUMPRODUCT($J555:$AB555,Eksplikatsioon!$O556:$AG556),"")),"")</f>
        <v/>
      </c>
      <c r="AS555" s="52" t="str">
        <f>IFERROR(IF($G555=Tabelid!$L$6,$E555*Z555,IFERROR($E555*Z555/SUM($J555:$AB555)*(Eksplikatsioon!AE556)/SUMPRODUCT($J555:$AB555,Eksplikatsioon!$O556:$AG556),"")),"")</f>
        <v/>
      </c>
      <c r="AT555" s="52" t="str">
        <f>IFERROR(IF($G555=Tabelid!$L$6,$E555*AA555,IFERROR($E555*AA555/SUM($J555:$AB555)*(Eksplikatsioon!AF556)/SUMPRODUCT($J555:$AB555,Eksplikatsioon!$O556:$AG556),"")),"")</f>
        <v/>
      </c>
      <c r="AU555" s="52" t="str">
        <f>IFERROR(IF($G555=Tabelid!$L$6,$E555*AB555,IFERROR($E555*AB555/SUM($J555:$AB555)*(Eksplikatsioon!AG556)/SUMPRODUCT($J555:$AB555,Eksplikatsioon!$O556:$AG556),"")),"")</f>
        <v/>
      </c>
    </row>
    <row r="556" spans="1:47" x14ac:dyDescent="0.25">
      <c r="A556" s="38" t="str">
        <f>IF(Eksplikatsioon!A557=0,"",Eksplikatsioon!A557)</f>
        <v/>
      </c>
      <c r="B556" s="38" t="str">
        <f>IF(Eksplikatsioon!B557=0,"",Eksplikatsioon!B557)</f>
        <v/>
      </c>
      <c r="C556" s="38" t="str">
        <f>IF(Eksplikatsioon!C557=0,"",Eksplikatsioon!C557)</f>
        <v/>
      </c>
      <c r="D556" s="38" t="str">
        <f>IF(Eksplikatsioon!D557=0,"",Eksplikatsioon!D557)</f>
        <v/>
      </c>
      <c r="E556" s="38" t="str">
        <f>IF(Eksplikatsioon!F557=0,"",Eksplikatsioon!F557)</f>
        <v/>
      </c>
      <c r="F556" s="38" t="str">
        <f>IF(Eksplikatsioon!H557=0,"",Eksplikatsioon!H557)</f>
        <v/>
      </c>
      <c r="G556" s="38" t="str">
        <f>IF(Eksplikatsioon!J557=0,"",Eksplikatsioon!J557)</f>
        <v/>
      </c>
      <c r="H556" s="38" t="str">
        <f>IF(Eksplikatsioon!K557=0,"",Eksplikatsioon!K557)</f>
        <v/>
      </c>
      <c r="I556" s="38" t="str">
        <f>IF(Eksplikatsioon!L557=0,"",Eksplikatsioon!L557)</f>
        <v/>
      </c>
      <c r="J556" s="52"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52"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52"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52"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52"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52"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52"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52"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52"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52"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52"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52"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52"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52"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52"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52"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52"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52"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52"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52" t="str">
        <f>IFERROR(IF($G556=Tabelid!$L$6,$E556*J556,IFERROR($E556*J556/SUM($J556:$AB556)*(Eksplikatsioon!O557)/SUMPRODUCT($J556:$AB556,Eksplikatsioon!$O557:$AG557),"")),"")</f>
        <v/>
      </c>
      <c r="AD556" s="52" t="str">
        <f>IFERROR(IF($G556=Tabelid!$L$6,$E556*K556,IFERROR($E556*K556/SUM($J556:$AB556)*(Eksplikatsioon!P557)/SUMPRODUCT($J556:$AB556,Eksplikatsioon!$O557:$AG557),"")),"")</f>
        <v/>
      </c>
      <c r="AE556" s="52" t="str">
        <f>IFERROR(IF($G556=Tabelid!$L$6,$E556*L556,IFERROR($E556*L556/SUM($J556:$AB556)*(Eksplikatsioon!Q557)/SUMPRODUCT($J556:$AB556,Eksplikatsioon!$O557:$AG557),"")),"")</f>
        <v/>
      </c>
      <c r="AF556" s="52" t="str">
        <f>IFERROR(IF($G556=Tabelid!$L$6,$E556*M556,IFERROR($E556*M556/SUM($J556:$AB556)*(Eksplikatsioon!R557)/SUMPRODUCT($J556:$AB556,Eksplikatsioon!$O557:$AG557),"")),"")</f>
        <v/>
      </c>
      <c r="AG556" s="52" t="str">
        <f>IFERROR(IF($G556=Tabelid!$L$6,$E556*N556,IFERROR($E556*N556/SUM($J556:$AB556)*(Eksplikatsioon!S557)/SUMPRODUCT($J556:$AB556,Eksplikatsioon!$O557:$AG557),"")),"")</f>
        <v/>
      </c>
      <c r="AH556" s="52" t="str">
        <f>IFERROR(IF($G556=Tabelid!$L$6,$E556*O556,IFERROR($E556*O556/SUM($J556:$AB556)*(Eksplikatsioon!T557)/SUMPRODUCT($J556:$AB556,Eksplikatsioon!$O557:$AG557),"")),"")</f>
        <v/>
      </c>
      <c r="AI556" s="52" t="str">
        <f>IFERROR(IF($G556=Tabelid!$L$6,$E556*P556,IFERROR($E556*P556/SUM($J556:$AB556)*(Eksplikatsioon!U557)/SUMPRODUCT($J556:$AB556,Eksplikatsioon!$O557:$AG557),"")),"")</f>
        <v/>
      </c>
      <c r="AJ556" s="52" t="str">
        <f>IFERROR(IF($G556=Tabelid!$L$6,$E556*Q556,IFERROR($E556*Q556/SUM($J556:$AB556)*(Eksplikatsioon!V557)/SUMPRODUCT($J556:$AB556,Eksplikatsioon!$O557:$AG557),"")),"")</f>
        <v/>
      </c>
      <c r="AK556" s="52" t="str">
        <f>IFERROR(IF($G556=Tabelid!$L$6,$E556*R556,IFERROR($E556*R556/SUM($J556:$AB556)*(Eksplikatsioon!W557)/SUMPRODUCT($J556:$AB556,Eksplikatsioon!$O557:$AG557),"")),"")</f>
        <v/>
      </c>
      <c r="AL556" s="52" t="str">
        <f>IFERROR(IF($G556=Tabelid!$L$6,$E556*S556,IFERROR($E556*S556/SUM($J556:$AB556)*(Eksplikatsioon!X557)/SUMPRODUCT($J556:$AB556,Eksplikatsioon!$O557:$AG557),"")),"")</f>
        <v/>
      </c>
      <c r="AM556" s="52" t="str">
        <f>IFERROR(IF($G556=Tabelid!$L$6,$E556*T556,IFERROR($E556*T556/SUM($J556:$AB556)*(Eksplikatsioon!Y557)/SUMPRODUCT($J556:$AB556,Eksplikatsioon!$O557:$AG557),"")),"")</f>
        <v/>
      </c>
      <c r="AN556" s="52" t="str">
        <f>IFERROR(IF($G556=Tabelid!$L$6,$E556*U556,IFERROR($E556*U556/SUM($J556:$AB556)*(Eksplikatsioon!Z557)/SUMPRODUCT($J556:$AB556,Eksplikatsioon!$O557:$AG557),"")),"")</f>
        <v/>
      </c>
      <c r="AO556" s="52" t="str">
        <f>IFERROR(IF($G556=Tabelid!$L$6,$E556*V556,IFERROR($E556*V556/SUM($J556:$AB556)*(Eksplikatsioon!AA557)/SUMPRODUCT($J556:$AB556,Eksplikatsioon!$O557:$AG557),"")),"")</f>
        <v/>
      </c>
      <c r="AP556" s="52" t="str">
        <f>IFERROR(IF($G556=Tabelid!$L$6,$E556*W556,IFERROR($E556*W556/SUM($J556:$AB556)*(Eksplikatsioon!AB557)/SUMPRODUCT($J556:$AB556,Eksplikatsioon!$O557:$AG557),"")),"")</f>
        <v/>
      </c>
      <c r="AQ556" s="52" t="str">
        <f>IFERROR(IF($G556=Tabelid!$L$6,$E556*X556,IFERROR($E556*X556/SUM($J556:$AB556)*(Eksplikatsioon!AC557)/SUMPRODUCT($J556:$AB556,Eksplikatsioon!$O557:$AG557),"")),"")</f>
        <v/>
      </c>
      <c r="AR556" s="52" t="str">
        <f>IFERROR(IF($G556=Tabelid!$L$6,$E556*Y556,IFERROR($E556*Y556/SUM($J556:$AB556)*(Eksplikatsioon!AD557)/SUMPRODUCT($J556:$AB556,Eksplikatsioon!$O557:$AG557),"")),"")</f>
        <v/>
      </c>
      <c r="AS556" s="52" t="str">
        <f>IFERROR(IF($G556=Tabelid!$L$6,$E556*Z556,IFERROR($E556*Z556/SUM($J556:$AB556)*(Eksplikatsioon!AE557)/SUMPRODUCT($J556:$AB556,Eksplikatsioon!$O557:$AG557),"")),"")</f>
        <v/>
      </c>
      <c r="AT556" s="52" t="str">
        <f>IFERROR(IF($G556=Tabelid!$L$6,$E556*AA556,IFERROR($E556*AA556/SUM($J556:$AB556)*(Eksplikatsioon!AF557)/SUMPRODUCT($J556:$AB556,Eksplikatsioon!$O557:$AG557),"")),"")</f>
        <v/>
      </c>
      <c r="AU556" s="52" t="str">
        <f>IFERROR(IF($G556=Tabelid!$L$6,$E556*AB556,IFERROR($E556*AB556/SUM($J556:$AB556)*(Eksplikatsioon!AG557)/SUMPRODUCT($J556:$AB556,Eksplikatsioon!$O557:$AG557),"")),"")</f>
        <v/>
      </c>
    </row>
    <row r="557" spans="1:47" x14ac:dyDescent="0.25">
      <c r="A557" s="38" t="str">
        <f>IF(Eksplikatsioon!A558=0,"",Eksplikatsioon!A558)</f>
        <v/>
      </c>
      <c r="B557" s="38" t="str">
        <f>IF(Eksplikatsioon!B558=0,"",Eksplikatsioon!B558)</f>
        <v/>
      </c>
      <c r="C557" s="38" t="str">
        <f>IF(Eksplikatsioon!C558=0,"",Eksplikatsioon!C558)</f>
        <v/>
      </c>
      <c r="D557" s="38" t="str">
        <f>IF(Eksplikatsioon!D558=0,"",Eksplikatsioon!D558)</f>
        <v/>
      </c>
      <c r="E557" s="38" t="str">
        <f>IF(Eksplikatsioon!F558=0,"",Eksplikatsioon!F558)</f>
        <v/>
      </c>
      <c r="F557" s="38" t="str">
        <f>IF(Eksplikatsioon!H558=0,"",Eksplikatsioon!H558)</f>
        <v/>
      </c>
      <c r="G557" s="38" t="str">
        <f>IF(Eksplikatsioon!J558=0,"",Eksplikatsioon!J558)</f>
        <v/>
      </c>
      <c r="H557" s="38" t="str">
        <f>IF(Eksplikatsioon!K558=0,"",Eksplikatsioon!K558)</f>
        <v/>
      </c>
      <c r="I557" s="38" t="str">
        <f>IF(Eksplikatsioon!L558=0,"",Eksplikatsioon!L558)</f>
        <v/>
      </c>
      <c r="J557" s="52"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52"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52"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52"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52"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52"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52"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52"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52"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52"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52"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52"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52"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52"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52"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52"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52"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52"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52"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52" t="str">
        <f>IFERROR(IF($G557=Tabelid!$L$6,$E557*J557,IFERROR($E557*J557/SUM($J557:$AB557)*(Eksplikatsioon!O558)/SUMPRODUCT($J557:$AB557,Eksplikatsioon!$O558:$AG558),"")),"")</f>
        <v/>
      </c>
      <c r="AD557" s="52" t="str">
        <f>IFERROR(IF($G557=Tabelid!$L$6,$E557*K557,IFERROR($E557*K557/SUM($J557:$AB557)*(Eksplikatsioon!P558)/SUMPRODUCT($J557:$AB557,Eksplikatsioon!$O558:$AG558),"")),"")</f>
        <v/>
      </c>
      <c r="AE557" s="52" t="str">
        <f>IFERROR(IF($G557=Tabelid!$L$6,$E557*L557,IFERROR($E557*L557/SUM($J557:$AB557)*(Eksplikatsioon!Q558)/SUMPRODUCT($J557:$AB557,Eksplikatsioon!$O558:$AG558),"")),"")</f>
        <v/>
      </c>
      <c r="AF557" s="52" t="str">
        <f>IFERROR(IF($G557=Tabelid!$L$6,$E557*M557,IFERROR($E557*M557/SUM($J557:$AB557)*(Eksplikatsioon!R558)/SUMPRODUCT($J557:$AB557,Eksplikatsioon!$O558:$AG558),"")),"")</f>
        <v/>
      </c>
      <c r="AG557" s="52" t="str">
        <f>IFERROR(IF($G557=Tabelid!$L$6,$E557*N557,IFERROR($E557*N557/SUM($J557:$AB557)*(Eksplikatsioon!S558)/SUMPRODUCT($J557:$AB557,Eksplikatsioon!$O558:$AG558),"")),"")</f>
        <v/>
      </c>
      <c r="AH557" s="52" t="str">
        <f>IFERROR(IF($G557=Tabelid!$L$6,$E557*O557,IFERROR($E557*O557/SUM($J557:$AB557)*(Eksplikatsioon!T558)/SUMPRODUCT($J557:$AB557,Eksplikatsioon!$O558:$AG558),"")),"")</f>
        <v/>
      </c>
      <c r="AI557" s="52" t="str">
        <f>IFERROR(IF($G557=Tabelid!$L$6,$E557*P557,IFERROR($E557*P557/SUM($J557:$AB557)*(Eksplikatsioon!U558)/SUMPRODUCT($J557:$AB557,Eksplikatsioon!$O558:$AG558),"")),"")</f>
        <v/>
      </c>
      <c r="AJ557" s="52" t="str">
        <f>IFERROR(IF($G557=Tabelid!$L$6,$E557*Q557,IFERROR($E557*Q557/SUM($J557:$AB557)*(Eksplikatsioon!V558)/SUMPRODUCT($J557:$AB557,Eksplikatsioon!$O558:$AG558),"")),"")</f>
        <v/>
      </c>
      <c r="AK557" s="52" t="str">
        <f>IFERROR(IF($G557=Tabelid!$L$6,$E557*R557,IFERROR($E557*R557/SUM($J557:$AB557)*(Eksplikatsioon!W558)/SUMPRODUCT($J557:$AB557,Eksplikatsioon!$O558:$AG558),"")),"")</f>
        <v/>
      </c>
      <c r="AL557" s="52" t="str">
        <f>IFERROR(IF($G557=Tabelid!$L$6,$E557*S557,IFERROR($E557*S557/SUM($J557:$AB557)*(Eksplikatsioon!X558)/SUMPRODUCT($J557:$AB557,Eksplikatsioon!$O558:$AG558),"")),"")</f>
        <v/>
      </c>
      <c r="AM557" s="52" t="str">
        <f>IFERROR(IF($G557=Tabelid!$L$6,$E557*T557,IFERROR($E557*T557/SUM($J557:$AB557)*(Eksplikatsioon!Y558)/SUMPRODUCT($J557:$AB557,Eksplikatsioon!$O558:$AG558),"")),"")</f>
        <v/>
      </c>
      <c r="AN557" s="52" t="str">
        <f>IFERROR(IF($G557=Tabelid!$L$6,$E557*U557,IFERROR($E557*U557/SUM($J557:$AB557)*(Eksplikatsioon!Z558)/SUMPRODUCT($J557:$AB557,Eksplikatsioon!$O558:$AG558),"")),"")</f>
        <v/>
      </c>
      <c r="AO557" s="52" t="str">
        <f>IFERROR(IF($G557=Tabelid!$L$6,$E557*V557,IFERROR($E557*V557/SUM($J557:$AB557)*(Eksplikatsioon!AA558)/SUMPRODUCT($J557:$AB557,Eksplikatsioon!$O558:$AG558),"")),"")</f>
        <v/>
      </c>
      <c r="AP557" s="52" t="str">
        <f>IFERROR(IF($G557=Tabelid!$L$6,$E557*W557,IFERROR($E557*W557/SUM($J557:$AB557)*(Eksplikatsioon!AB558)/SUMPRODUCT($J557:$AB557,Eksplikatsioon!$O558:$AG558),"")),"")</f>
        <v/>
      </c>
      <c r="AQ557" s="52" t="str">
        <f>IFERROR(IF($G557=Tabelid!$L$6,$E557*X557,IFERROR($E557*X557/SUM($J557:$AB557)*(Eksplikatsioon!AC558)/SUMPRODUCT($J557:$AB557,Eksplikatsioon!$O558:$AG558),"")),"")</f>
        <v/>
      </c>
      <c r="AR557" s="52" t="str">
        <f>IFERROR(IF($G557=Tabelid!$L$6,$E557*Y557,IFERROR($E557*Y557/SUM($J557:$AB557)*(Eksplikatsioon!AD558)/SUMPRODUCT($J557:$AB557,Eksplikatsioon!$O558:$AG558),"")),"")</f>
        <v/>
      </c>
      <c r="AS557" s="52" t="str">
        <f>IFERROR(IF($G557=Tabelid!$L$6,$E557*Z557,IFERROR($E557*Z557/SUM($J557:$AB557)*(Eksplikatsioon!AE558)/SUMPRODUCT($J557:$AB557,Eksplikatsioon!$O558:$AG558),"")),"")</f>
        <v/>
      </c>
      <c r="AT557" s="52" t="str">
        <f>IFERROR(IF($G557=Tabelid!$L$6,$E557*AA557,IFERROR($E557*AA557/SUM($J557:$AB557)*(Eksplikatsioon!AF558)/SUMPRODUCT($J557:$AB557,Eksplikatsioon!$O558:$AG558),"")),"")</f>
        <v/>
      </c>
      <c r="AU557" s="52" t="str">
        <f>IFERROR(IF($G557=Tabelid!$L$6,$E557*AB557,IFERROR($E557*AB557/SUM($J557:$AB557)*(Eksplikatsioon!AG558)/SUMPRODUCT($J557:$AB557,Eksplikatsioon!$O558:$AG558),"")),"")</f>
        <v/>
      </c>
    </row>
    <row r="558" spans="1:47" x14ac:dyDescent="0.25">
      <c r="A558" s="38" t="str">
        <f>IF(Eksplikatsioon!A559=0,"",Eksplikatsioon!A559)</f>
        <v/>
      </c>
      <c r="B558" s="38" t="str">
        <f>IF(Eksplikatsioon!B559=0,"",Eksplikatsioon!B559)</f>
        <v/>
      </c>
      <c r="C558" s="38" t="str">
        <f>IF(Eksplikatsioon!C559=0,"",Eksplikatsioon!C559)</f>
        <v/>
      </c>
      <c r="D558" s="38" t="str">
        <f>IF(Eksplikatsioon!D559=0,"",Eksplikatsioon!D559)</f>
        <v/>
      </c>
      <c r="E558" s="38" t="str">
        <f>IF(Eksplikatsioon!F559=0,"",Eksplikatsioon!F559)</f>
        <v/>
      </c>
      <c r="F558" s="38" t="str">
        <f>IF(Eksplikatsioon!H559=0,"",Eksplikatsioon!H559)</f>
        <v/>
      </c>
      <c r="G558" s="38" t="str">
        <f>IF(Eksplikatsioon!J559=0,"",Eksplikatsioon!J559)</f>
        <v/>
      </c>
      <c r="H558" s="38" t="str">
        <f>IF(Eksplikatsioon!K559=0,"",Eksplikatsioon!K559)</f>
        <v/>
      </c>
      <c r="I558" s="38" t="str">
        <f>IF(Eksplikatsioon!L559=0,"",Eksplikatsioon!L559)</f>
        <v/>
      </c>
      <c r="J558" s="52"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52"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52"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52"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52"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52"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52"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52"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52"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52"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52"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52"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52"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52"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52"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52"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52"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52"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52"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52" t="str">
        <f>IFERROR(IF($G558=Tabelid!$L$6,$E558*J558,IFERROR($E558*J558/SUM($J558:$AB558)*(Eksplikatsioon!O559)/SUMPRODUCT($J558:$AB558,Eksplikatsioon!$O559:$AG559),"")),"")</f>
        <v/>
      </c>
      <c r="AD558" s="52" t="str">
        <f>IFERROR(IF($G558=Tabelid!$L$6,$E558*K558,IFERROR($E558*K558/SUM($J558:$AB558)*(Eksplikatsioon!P559)/SUMPRODUCT($J558:$AB558,Eksplikatsioon!$O559:$AG559),"")),"")</f>
        <v/>
      </c>
      <c r="AE558" s="52" t="str">
        <f>IFERROR(IF($G558=Tabelid!$L$6,$E558*L558,IFERROR($E558*L558/SUM($J558:$AB558)*(Eksplikatsioon!Q559)/SUMPRODUCT($J558:$AB558,Eksplikatsioon!$O559:$AG559),"")),"")</f>
        <v/>
      </c>
      <c r="AF558" s="52" t="str">
        <f>IFERROR(IF($G558=Tabelid!$L$6,$E558*M558,IFERROR($E558*M558/SUM($J558:$AB558)*(Eksplikatsioon!R559)/SUMPRODUCT($J558:$AB558,Eksplikatsioon!$O559:$AG559),"")),"")</f>
        <v/>
      </c>
      <c r="AG558" s="52" t="str">
        <f>IFERROR(IF($G558=Tabelid!$L$6,$E558*N558,IFERROR($E558*N558/SUM($J558:$AB558)*(Eksplikatsioon!S559)/SUMPRODUCT($J558:$AB558,Eksplikatsioon!$O559:$AG559),"")),"")</f>
        <v/>
      </c>
      <c r="AH558" s="52" t="str">
        <f>IFERROR(IF($G558=Tabelid!$L$6,$E558*O558,IFERROR($E558*O558/SUM($J558:$AB558)*(Eksplikatsioon!T559)/SUMPRODUCT($J558:$AB558,Eksplikatsioon!$O559:$AG559),"")),"")</f>
        <v/>
      </c>
      <c r="AI558" s="52" t="str">
        <f>IFERROR(IF($G558=Tabelid!$L$6,$E558*P558,IFERROR($E558*P558/SUM($J558:$AB558)*(Eksplikatsioon!U559)/SUMPRODUCT($J558:$AB558,Eksplikatsioon!$O559:$AG559),"")),"")</f>
        <v/>
      </c>
      <c r="AJ558" s="52" t="str">
        <f>IFERROR(IF($G558=Tabelid!$L$6,$E558*Q558,IFERROR($E558*Q558/SUM($J558:$AB558)*(Eksplikatsioon!V559)/SUMPRODUCT($J558:$AB558,Eksplikatsioon!$O559:$AG559),"")),"")</f>
        <v/>
      </c>
      <c r="AK558" s="52" t="str">
        <f>IFERROR(IF($G558=Tabelid!$L$6,$E558*R558,IFERROR($E558*R558/SUM($J558:$AB558)*(Eksplikatsioon!W559)/SUMPRODUCT($J558:$AB558,Eksplikatsioon!$O559:$AG559),"")),"")</f>
        <v/>
      </c>
      <c r="AL558" s="52" t="str">
        <f>IFERROR(IF($G558=Tabelid!$L$6,$E558*S558,IFERROR($E558*S558/SUM($J558:$AB558)*(Eksplikatsioon!X559)/SUMPRODUCT($J558:$AB558,Eksplikatsioon!$O559:$AG559),"")),"")</f>
        <v/>
      </c>
      <c r="AM558" s="52" t="str">
        <f>IFERROR(IF($G558=Tabelid!$L$6,$E558*T558,IFERROR($E558*T558/SUM($J558:$AB558)*(Eksplikatsioon!Y559)/SUMPRODUCT($J558:$AB558,Eksplikatsioon!$O559:$AG559),"")),"")</f>
        <v/>
      </c>
      <c r="AN558" s="52" t="str">
        <f>IFERROR(IF($G558=Tabelid!$L$6,$E558*U558,IFERROR($E558*U558/SUM($J558:$AB558)*(Eksplikatsioon!Z559)/SUMPRODUCT($J558:$AB558,Eksplikatsioon!$O559:$AG559),"")),"")</f>
        <v/>
      </c>
      <c r="AO558" s="52" t="str">
        <f>IFERROR(IF($G558=Tabelid!$L$6,$E558*V558,IFERROR($E558*V558/SUM($J558:$AB558)*(Eksplikatsioon!AA559)/SUMPRODUCT($J558:$AB558,Eksplikatsioon!$O559:$AG559),"")),"")</f>
        <v/>
      </c>
      <c r="AP558" s="52" t="str">
        <f>IFERROR(IF($G558=Tabelid!$L$6,$E558*W558,IFERROR($E558*W558/SUM($J558:$AB558)*(Eksplikatsioon!AB559)/SUMPRODUCT($J558:$AB558,Eksplikatsioon!$O559:$AG559),"")),"")</f>
        <v/>
      </c>
      <c r="AQ558" s="52" t="str">
        <f>IFERROR(IF($G558=Tabelid!$L$6,$E558*X558,IFERROR($E558*X558/SUM($J558:$AB558)*(Eksplikatsioon!AC559)/SUMPRODUCT($J558:$AB558,Eksplikatsioon!$O559:$AG559),"")),"")</f>
        <v/>
      </c>
      <c r="AR558" s="52" t="str">
        <f>IFERROR(IF($G558=Tabelid!$L$6,$E558*Y558,IFERROR($E558*Y558/SUM($J558:$AB558)*(Eksplikatsioon!AD559)/SUMPRODUCT($J558:$AB558,Eksplikatsioon!$O559:$AG559),"")),"")</f>
        <v/>
      </c>
      <c r="AS558" s="52" t="str">
        <f>IFERROR(IF($G558=Tabelid!$L$6,$E558*Z558,IFERROR($E558*Z558/SUM($J558:$AB558)*(Eksplikatsioon!AE559)/SUMPRODUCT($J558:$AB558,Eksplikatsioon!$O559:$AG559),"")),"")</f>
        <v/>
      </c>
      <c r="AT558" s="52" t="str">
        <f>IFERROR(IF($G558=Tabelid!$L$6,$E558*AA558,IFERROR($E558*AA558/SUM($J558:$AB558)*(Eksplikatsioon!AF559)/SUMPRODUCT($J558:$AB558,Eksplikatsioon!$O559:$AG559),"")),"")</f>
        <v/>
      </c>
      <c r="AU558" s="52" t="str">
        <f>IFERROR(IF($G558=Tabelid!$L$6,$E558*AB558,IFERROR($E558*AB558/SUM($J558:$AB558)*(Eksplikatsioon!AG559)/SUMPRODUCT($J558:$AB558,Eksplikatsioon!$O559:$AG559),"")),"")</f>
        <v/>
      </c>
    </row>
    <row r="559" spans="1:47" x14ac:dyDescent="0.25">
      <c r="A559" s="38" t="str">
        <f>IF(Eksplikatsioon!A560=0,"",Eksplikatsioon!A560)</f>
        <v/>
      </c>
      <c r="B559" s="38" t="str">
        <f>IF(Eksplikatsioon!B560=0,"",Eksplikatsioon!B560)</f>
        <v/>
      </c>
      <c r="C559" s="38" t="str">
        <f>IF(Eksplikatsioon!C560=0,"",Eksplikatsioon!C560)</f>
        <v/>
      </c>
      <c r="D559" s="38" t="str">
        <f>IF(Eksplikatsioon!D560=0,"",Eksplikatsioon!D560)</f>
        <v/>
      </c>
      <c r="E559" s="38" t="str">
        <f>IF(Eksplikatsioon!F560=0,"",Eksplikatsioon!F560)</f>
        <v/>
      </c>
      <c r="F559" s="38" t="str">
        <f>IF(Eksplikatsioon!H560=0,"",Eksplikatsioon!H560)</f>
        <v/>
      </c>
      <c r="G559" s="38" t="str">
        <f>IF(Eksplikatsioon!J560=0,"",Eksplikatsioon!J560)</f>
        <v/>
      </c>
      <c r="H559" s="38" t="str">
        <f>IF(Eksplikatsioon!K560=0,"",Eksplikatsioon!K560)</f>
        <v/>
      </c>
      <c r="I559" s="38" t="str">
        <f>IF(Eksplikatsioon!L560=0,"",Eksplikatsioon!L560)</f>
        <v/>
      </c>
      <c r="J559" s="52"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52"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52"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52"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52"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52"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52"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52"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52"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52"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52"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52"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52"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52"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52"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52"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52"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52"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52"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52" t="str">
        <f>IFERROR(IF($G559=Tabelid!$L$6,$E559*J559,IFERROR($E559*J559/SUM($J559:$AB559)*(Eksplikatsioon!O560)/SUMPRODUCT($J559:$AB559,Eksplikatsioon!$O560:$AG560),"")),"")</f>
        <v/>
      </c>
      <c r="AD559" s="52" t="str">
        <f>IFERROR(IF($G559=Tabelid!$L$6,$E559*K559,IFERROR($E559*K559/SUM($J559:$AB559)*(Eksplikatsioon!P560)/SUMPRODUCT($J559:$AB559,Eksplikatsioon!$O560:$AG560),"")),"")</f>
        <v/>
      </c>
      <c r="AE559" s="52" t="str">
        <f>IFERROR(IF($G559=Tabelid!$L$6,$E559*L559,IFERROR($E559*L559/SUM($J559:$AB559)*(Eksplikatsioon!Q560)/SUMPRODUCT($J559:$AB559,Eksplikatsioon!$O560:$AG560),"")),"")</f>
        <v/>
      </c>
      <c r="AF559" s="52" t="str">
        <f>IFERROR(IF($G559=Tabelid!$L$6,$E559*M559,IFERROR($E559*M559/SUM($J559:$AB559)*(Eksplikatsioon!R560)/SUMPRODUCT($J559:$AB559,Eksplikatsioon!$O560:$AG560),"")),"")</f>
        <v/>
      </c>
      <c r="AG559" s="52" t="str">
        <f>IFERROR(IF($G559=Tabelid!$L$6,$E559*N559,IFERROR($E559*N559/SUM($J559:$AB559)*(Eksplikatsioon!S560)/SUMPRODUCT($J559:$AB559,Eksplikatsioon!$O560:$AG560),"")),"")</f>
        <v/>
      </c>
      <c r="AH559" s="52" t="str">
        <f>IFERROR(IF($G559=Tabelid!$L$6,$E559*O559,IFERROR($E559*O559/SUM($J559:$AB559)*(Eksplikatsioon!T560)/SUMPRODUCT($J559:$AB559,Eksplikatsioon!$O560:$AG560),"")),"")</f>
        <v/>
      </c>
      <c r="AI559" s="52" t="str">
        <f>IFERROR(IF($G559=Tabelid!$L$6,$E559*P559,IFERROR($E559*P559/SUM($J559:$AB559)*(Eksplikatsioon!U560)/SUMPRODUCT($J559:$AB559,Eksplikatsioon!$O560:$AG560),"")),"")</f>
        <v/>
      </c>
      <c r="AJ559" s="52" t="str">
        <f>IFERROR(IF($G559=Tabelid!$L$6,$E559*Q559,IFERROR($E559*Q559/SUM($J559:$AB559)*(Eksplikatsioon!V560)/SUMPRODUCT($J559:$AB559,Eksplikatsioon!$O560:$AG560),"")),"")</f>
        <v/>
      </c>
      <c r="AK559" s="52" t="str">
        <f>IFERROR(IF($G559=Tabelid!$L$6,$E559*R559,IFERROR($E559*R559/SUM($J559:$AB559)*(Eksplikatsioon!W560)/SUMPRODUCT($J559:$AB559,Eksplikatsioon!$O560:$AG560),"")),"")</f>
        <v/>
      </c>
      <c r="AL559" s="52" t="str">
        <f>IFERROR(IF($G559=Tabelid!$L$6,$E559*S559,IFERROR($E559*S559/SUM($J559:$AB559)*(Eksplikatsioon!X560)/SUMPRODUCT($J559:$AB559,Eksplikatsioon!$O560:$AG560),"")),"")</f>
        <v/>
      </c>
      <c r="AM559" s="52" t="str">
        <f>IFERROR(IF($G559=Tabelid!$L$6,$E559*T559,IFERROR($E559*T559/SUM($J559:$AB559)*(Eksplikatsioon!Y560)/SUMPRODUCT($J559:$AB559,Eksplikatsioon!$O560:$AG560),"")),"")</f>
        <v/>
      </c>
      <c r="AN559" s="52" t="str">
        <f>IFERROR(IF($G559=Tabelid!$L$6,$E559*U559,IFERROR($E559*U559/SUM($J559:$AB559)*(Eksplikatsioon!Z560)/SUMPRODUCT($J559:$AB559,Eksplikatsioon!$O560:$AG560),"")),"")</f>
        <v/>
      </c>
      <c r="AO559" s="52" t="str">
        <f>IFERROR(IF($G559=Tabelid!$L$6,$E559*V559,IFERROR($E559*V559/SUM($J559:$AB559)*(Eksplikatsioon!AA560)/SUMPRODUCT($J559:$AB559,Eksplikatsioon!$O560:$AG560),"")),"")</f>
        <v/>
      </c>
      <c r="AP559" s="52" t="str">
        <f>IFERROR(IF($G559=Tabelid!$L$6,$E559*W559,IFERROR($E559*W559/SUM($J559:$AB559)*(Eksplikatsioon!AB560)/SUMPRODUCT($J559:$AB559,Eksplikatsioon!$O560:$AG560),"")),"")</f>
        <v/>
      </c>
      <c r="AQ559" s="52" t="str">
        <f>IFERROR(IF($G559=Tabelid!$L$6,$E559*X559,IFERROR($E559*X559/SUM($J559:$AB559)*(Eksplikatsioon!AC560)/SUMPRODUCT($J559:$AB559,Eksplikatsioon!$O560:$AG560),"")),"")</f>
        <v/>
      </c>
      <c r="AR559" s="52" t="str">
        <f>IFERROR(IF($G559=Tabelid!$L$6,$E559*Y559,IFERROR($E559*Y559/SUM($J559:$AB559)*(Eksplikatsioon!AD560)/SUMPRODUCT($J559:$AB559,Eksplikatsioon!$O560:$AG560),"")),"")</f>
        <v/>
      </c>
      <c r="AS559" s="52" t="str">
        <f>IFERROR(IF($G559=Tabelid!$L$6,$E559*Z559,IFERROR($E559*Z559/SUM($J559:$AB559)*(Eksplikatsioon!AE560)/SUMPRODUCT($J559:$AB559,Eksplikatsioon!$O560:$AG560),"")),"")</f>
        <v/>
      </c>
      <c r="AT559" s="52" t="str">
        <f>IFERROR(IF($G559=Tabelid!$L$6,$E559*AA559,IFERROR($E559*AA559/SUM($J559:$AB559)*(Eksplikatsioon!AF560)/SUMPRODUCT($J559:$AB559,Eksplikatsioon!$O560:$AG560),"")),"")</f>
        <v/>
      </c>
      <c r="AU559" s="52" t="str">
        <f>IFERROR(IF($G559=Tabelid!$L$6,$E559*AB559,IFERROR($E559*AB559/SUM($J559:$AB559)*(Eksplikatsioon!AG560)/SUMPRODUCT($J559:$AB559,Eksplikatsioon!$O560:$AG560),"")),"")</f>
        <v/>
      </c>
    </row>
    <row r="560" spans="1:47" x14ac:dyDescent="0.25">
      <c r="A560" s="38" t="str">
        <f>IF(Eksplikatsioon!A561=0,"",Eksplikatsioon!A561)</f>
        <v/>
      </c>
      <c r="B560" s="38" t="str">
        <f>IF(Eksplikatsioon!B561=0,"",Eksplikatsioon!B561)</f>
        <v/>
      </c>
      <c r="C560" s="38" t="str">
        <f>IF(Eksplikatsioon!C561=0,"",Eksplikatsioon!C561)</f>
        <v/>
      </c>
      <c r="D560" s="38" t="str">
        <f>IF(Eksplikatsioon!D561=0,"",Eksplikatsioon!D561)</f>
        <v/>
      </c>
      <c r="E560" s="38" t="str">
        <f>IF(Eksplikatsioon!F561=0,"",Eksplikatsioon!F561)</f>
        <v/>
      </c>
      <c r="F560" s="38" t="str">
        <f>IF(Eksplikatsioon!H561=0,"",Eksplikatsioon!H561)</f>
        <v/>
      </c>
      <c r="G560" s="38" t="str">
        <f>IF(Eksplikatsioon!J561=0,"",Eksplikatsioon!J561)</f>
        <v/>
      </c>
      <c r="H560" s="38" t="str">
        <f>IF(Eksplikatsioon!K561=0,"",Eksplikatsioon!K561)</f>
        <v/>
      </c>
      <c r="I560" s="38" t="str">
        <f>IF(Eksplikatsioon!L561=0,"",Eksplikatsioon!L561)</f>
        <v/>
      </c>
      <c r="J560" s="52"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52"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52"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52"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52"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52"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52"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52"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52"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52"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52"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52"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52"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52"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52"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52"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52"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52"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52"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52" t="str">
        <f>IFERROR(IF($G560=Tabelid!$L$6,$E560*J560,IFERROR($E560*J560/SUM($J560:$AB560)*(Eksplikatsioon!O561)/SUMPRODUCT($J560:$AB560,Eksplikatsioon!$O561:$AG561),"")),"")</f>
        <v/>
      </c>
      <c r="AD560" s="52" t="str">
        <f>IFERROR(IF($G560=Tabelid!$L$6,$E560*K560,IFERROR($E560*K560/SUM($J560:$AB560)*(Eksplikatsioon!P561)/SUMPRODUCT($J560:$AB560,Eksplikatsioon!$O561:$AG561),"")),"")</f>
        <v/>
      </c>
      <c r="AE560" s="52" t="str">
        <f>IFERROR(IF($G560=Tabelid!$L$6,$E560*L560,IFERROR($E560*L560/SUM($J560:$AB560)*(Eksplikatsioon!Q561)/SUMPRODUCT($J560:$AB560,Eksplikatsioon!$O561:$AG561),"")),"")</f>
        <v/>
      </c>
      <c r="AF560" s="52" t="str">
        <f>IFERROR(IF($G560=Tabelid!$L$6,$E560*M560,IFERROR($E560*M560/SUM($J560:$AB560)*(Eksplikatsioon!R561)/SUMPRODUCT($J560:$AB560,Eksplikatsioon!$O561:$AG561),"")),"")</f>
        <v/>
      </c>
      <c r="AG560" s="52" t="str">
        <f>IFERROR(IF($G560=Tabelid!$L$6,$E560*N560,IFERROR($E560*N560/SUM($J560:$AB560)*(Eksplikatsioon!S561)/SUMPRODUCT($J560:$AB560,Eksplikatsioon!$O561:$AG561),"")),"")</f>
        <v/>
      </c>
      <c r="AH560" s="52" t="str">
        <f>IFERROR(IF($G560=Tabelid!$L$6,$E560*O560,IFERROR($E560*O560/SUM($J560:$AB560)*(Eksplikatsioon!T561)/SUMPRODUCT($J560:$AB560,Eksplikatsioon!$O561:$AG561),"")),"")</f>
        <v/>
      </c>
      <c r="AI560" s="52" t="str">
        <f>IFERROR(IF($G560=Tabelid!$L$6,$E560*P560,IFERROR($E560*P560/SUM($J560:$AB560)*(Eksplikatsioon!U561)/SUMPRODUCT($J560:$AB560,Eksplikatsioon!$O561:$AG561),"")),"")</f>
        <v/>
      </c>
      <c r="AJ560" s="52" t="str">
        <f>IFERROR(IF($G560=Tabelid!$L$6,$E560*Q560,IFERROR($E560*Q560/SUM($J560:$AB560)*(Eksplikatsioon!V561)/SUMPRODUCT($J560:$AB560,Eksplikatsioon!$O561:$AG561),"")),"")</f>
        <v/>
      </c>
      <c r="AK560" s="52" t="str">
        <f>IFERROR(IF($G560=Tabelid!$L$6,$E560*R560,IFERROR($E560*R560/SUM($J560:$AB560)*(Eksplikatsioon!W561)/SUMPRODUCT($J560:$AB560,Eksplikatsioon!$O561:$AG561),"")),"")</f>
        <v/>
      </c>
      <c r="AL560" s="52" t="str">
        <f>IFERROR(IF($G560=Tabelid!$L$6,$E560*S560,IFERROR($E560*S560/SUM($J560:$AB560)*(Eksplikatsioon!X561)/SUMPRODUCT($J560:$AB560,Eksplikatsioon!$O561:$AG561),"")),"")</f>
        <v/>
      </c>
      <c r="AM560" s="52" t="str">
        <f>IFERROR(IF($G560=Tabelid!$L$6,$E560*T560,IFERROR($E560*T560/SUM($J560:$AB560)*(Eksplikatsioon!Y561)/SUMPRODUCT($J560:$AB560,Eksplikatsioon!$O561:$AG561),"")),"")</f>
        <v/>
      </c>
      <c r="AN560" s="52" t="str">
        <f>IFERROR(IF($G560=Tabelid!$L$6,$E560*U560,IFERROR($E560*U560/SUM($J560:$AB560)*(Eksplikatsioon!Z561)/SUMPRODUCT($J560:$AB560,Eksplikatsioon!$O561:$AG561),"")),"")</f>
        <v/>
      </c>
      <c r="AO560" s="52" t="str">
        <f>IFERROR(IF($G560=Tabelid!$L$6,$E560*V560,IFERROR($E560*V560/SUM($J560:$AB560)*(Eksplikatsioon!AA561)/SUMPRODUCT($J560:$AB560,Eksplikatsioon!$O561:$AG561),"")),"")</f>
        <v/>
      </c>
      <c r="AP560" s="52" t="str">
        <f>IFERROR(IF($G560=Tabelid!$L$6,$E560*W560,IFERROR($E560*W560/SUM($J560:$AB560)*(Eksplikatsioon!AB561)/SUMPRODUCT($J560:$AB560,Eksplikatsioon!$O561:$AG561),"")),"")</f>
        <v/>
      </c>
      <c r="AQ560" s="52" t="str">
        <f>IFERROR(IF($G560=Tabelid!$L$6,$E560*X560,IFERROR($E560*X560/SUM($J560:$AB560)*(Eksplikatsioon!AC561)/SUMPRODUCT($J560:$AB560,Eksplikatsioon!$O561:$AG561),"")),"")</f>
        <v/>
      </c>
      <c r="AR560" s="52" t="str">
        <f>IFERROR(IF($G560=Tabelid!$L$6,$E560*Y560,IFERROR($E560*Y560/SUM($J560:$AB560)*(Eksplikatsioon!AD561)/SUMPRODUCT($J560:$AB560,Eksplikatsioon!$O561:$AG561),"")),"")</f>
        <v/>
      </c>
      <c r="AS560" s="52" t="str">
        <f>IFERROR(IF($G560=Tabelid!$L$6,$E560*Z560,IFERROR($E560*Z560/SUM($J560:$AB560)*(Eksplikatsioon!AE561)/SUMPRODUCT($J560:$AB560,Eksplikatsioon!$O561:$AG561),"")),"")</f>
        <v/>
      </c>
      <c r="AT560" s="52" t="str">
        <f>IFERROR(IF($G560=Tabelid!$L$6,$E560*AA560,IFERROR($E560*AA560/SUM($J560:$AB560)*(Eksplikatsioon!AF561)/SUMPRODUCT($J560:$AB560,Eksplikatsioon!$O561:$AG561),"")),"")</f>
        <v/>
      </c>
      <c r="AU560" s="52" t="str">
        <f>IFERROR(IF($G560=Tabelid!$L$6,$E560*AB560,IFERROR($E560*AB560/SUM($J560:$AB560)*(Eksplikatsioon!AG561)/SUMPRODUCT($J560:$AB560,Eksplikatsioon!$O561:$AG561),"")),"")</f>
        <v/>
      </c>
    </row>
    <row r="561" spans="1:47" x14ac:dyDescent="0.25">
      <c r="A561" s="38" t="str">
        <f>IF(Eksplikatsioon!A562=0,"",Eksplikatsioon!A562)</f>
        <v/>
      </c>
      <c r="B561" s="38" t="str">
        <f>IF(Eksplikatsioon!B562=0,"",Eksplikatsioon!B562)</f>
        <v/>
      </c>
      <c r="C561" s="38" t="str">
        <f>IF(Eksplikatsioon!C562=0,"",Eksplikatsioon!C562)</f>
        <v/>
      </c>
      <c r="D561" s="38" t="str">
        <f>IF(Eksplikatsioon!D562=0,"",Eksplikatsioon!D562)</f>
        <v/>
      </c>
      <c r="E561" s="38" t="str">
        <f>IF(Eksplikatsioon!F562=0,"",Eksplikatsioon!F562)</f>
        <v/>
      </c>
      <c r="F561" s="38" t="str">
        <f>IF(Eksplikatsioon!H562=0,"",Eksplikatsioon!H562)</f>
        <v/>
      </c>
      <c r="G561" s="38" t="str">
        <f>IF(Eksplikatsioon!J562=0,"",Eksplikatsioon!J562)</f>
        <v/>
      </c>
      <c r="H561" s="38" t="str">
        <f>IF(Eksplikatsioon!K562=0,"",Eksplikatsioon!K562)</f>
        <v/>
      </c>
      <c r="I561" s="38" t="str">
        <f>IF(Eksplikatsioon!L562=0,"",Eksplikatsioon!L562)</f>
        <v/>
      </c>
      <c r="J561" s="52"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52"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52"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52"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52"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52"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52"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52"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52"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52"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52"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52"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52"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52"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52"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52"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52"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52"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52"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52" t="str">
        <f>IFERROR(IF($G561=Tabelid!$L$6,$E561*J561,IFERROR($E561*J561/SUM($J561:$AB561)*(Eksplikatsioon!O562)/SUMPRODUCT($J561:$AB561,Eksplikatsioon!$O562:$AG562),"")),"")</f>
        <v/>
      </c>
      <c r="AD561" s="52" t="str">
        <f>IFERROR(IF($G561=Tabelid!$L$6,$E561*K561,IFERROR($E561*K561/SUM($J561:$AB561)*(Eksplikatsioon!P562)/SUMPRODUCT($J561:$AB561,Eksplikatsioon!$O562:$AG562),"")),"")</f>
        <v/>
      </c>
      <c r="AE561" s="52" t="str">
        <f>IFERROR(IF($G561=Tabelid!$L$6,$E561*L561,IFERROR($E561*L561/SUM($J561:$AB561)*(Eksplikatsioon!Q562)/SUMPRODUCT($J561:$AB561,Eksplikatsioon!$O562:$AG562),"")),"")</f>
        <v/>
      </c>
      <c r="AF561" s="52" t="str">
        <f>IFERROR(IF($G561=Tabelid!$L$6,$E561*M561,IFERROR($E561*M561/SUM($J561:$AB561)*(Eksplikatsioon!R562)/SUMPRODUCT($J561:$AB561,Eksplikatsioon!$O562:$AG562),"")),"")</f>
        <v/>
      </c>
      <c r="AG561" s="52" t="str">
        <f>IFERROR(IF($G561=Tabelid!$L$6,$E561*N561,IFERROR($E561*N561/SUM($J561:$AB561)*(Eksplikatsioon!S562)/SUMPRODUCT($J561:$AB561,Eksplikatsioon!$O562:$AG562),"")),"")</f>
        <v/>
      </c>
      <c r="AH561" s="52" t="str">
        <f>IFERROR(IF($G561=Tabelid!$L$6,$E561*O561,IFERROR($E561*O561/SUM($J561:$AB561)*(Eksplikatsioon!T562)/SUMPRODUCT($J561:$AB561,Eksplikatsioon!$O562:$AG562),"")),"")</f>
        <v/>
      </c>
      <c r="AI561" s="52" t="str">
        <f>IFERROR(IF($G561=Tabelid!$L$6,$E561*P561,IFERROR($E561*P561/SUM($J561:$AB561)*(Eksplikatsioon!U562)/SUMPRODUCT($J561:$AB561,Eksplikatsioon!$O562:$AG562),"")),"")</f>
        <v/>
      </c>
      <c r="AJ561" s="52" t="str">
        <f>IFERROR(IF($G561=Tabelid!$L$6,$E561*Q561,IFERROR($E561*Q561/SUM($J561:$AB561)*(Eksplikatsioon!V562)/SUMPRODUCT($J561:$AB561,Eksplikatsioon!$O562:$AG562),"")),"")</f>
        <v/>
      </c>
      <c r="AK561" s="52" t="str">
        <f>IFERROR(IF($G561=Tabelid!$L$6,$E561*R561,IFERROR($E561*R561/SUM($J561:$AB561)*(Eksplikatsioon!W562)/SUMPRODUCT($J561:$AB561,Eksplikatsioon!$O562:$AG562),"")),"")</f>
        <v/>
      </c>
      <c r="AL561" s="52" t="str">
        <f>IFERROR(IF($G561=Tabelid!$L$6,$E561*S561,IFERROR($E561*S561/SUM($J561:$AB561)*(Eksplikatsioon!X562)/SUMPRODUCT($J561:$AB561,Eksplikatsioon!$O562:$AG562),"")),"")</f>
        <v/>
      </c>
      <c r="AM561" s="52" t="str">
        <f>IFERROR(IF($G561=Tabelid!$L$6,$E561*T561,IFERROR($E561*T561/SUM($J561:$AB561)*(Eksplikatsioon!Y562)/SUMPRODUCT($J561:$AB561,Eksplikatsioon!$O562:$AG562),"")),"")</f>
        <v/>
      </c>
      <c r="AN561" s="52" t="str">
        <f>IFERROR(IF($G561=Tabelid!$L$6,$E561*U561,IFERROR($E561*U561/SUM($J561:$AB561)*(Eksplikatsioon!Z562)/SUMPRODUCT($J561:$AB561,Eksplikatsioon!$O562:$AG562),"")),"")</f>
        <v/>
      </c>
      <c r="AO561" s="52" t="str">
        <f>IFERROR(IF($G561=Tabelid!$L$6,$E561*V561,IFERROR($E561*V561/SUM($J561:$AB561)*(Eksplikatsioon!AA562)/SUMPRODUCT($J561:$AB561,Eksplikatsioon!$O562:$AG562),"")),"")</f>
        <v/>
      </c>
      <c r="AP561" s="52" t="str">
        <f>IFERROR(IF($G561=Tabelid!$L$6,$E561*W561,IFERROR($E561*W561/SUM($J561:$AB561)*(Eksplikatsioon!AB562)/SUMPRODUCT($J561:$AB561,Eksplikatsioon!$O562:$AG562),"")),"")</f>
        <v/>
      </c>
      <c r="AQ561" s="52" t="str">
        <f>IFERROR(IF($G561=Tabelid!$L$6,$E561*X561,IFERROR($E561*X561/SUM($J561:$AB561)*(Eksplikatsioon!AC562)/SUMPRODUCT($J561:$AB561,Eksplikatsioon!$O562:$AG562),"")),"")</f>
        <v/>
      </c>
      <c r="AR561" s="52" t="str">
        <f>IFERROR(IF($G561=Tabelid!$L$6,$E561*Y561,IFERROR($E561*Y561/SUM($J561:$AB561)*(Eksplikatsioon!AD562)/SUMPRODUCT($J561:$AB561,Eksplikatsioon!$O562:$AG562),"")),"")</f>
        <v/>
      </c>
      <c r="AS561" s="52" t="str">
        <f>IFERROR(IF($G561=Tabelid!$L$6,$E561*Z561,IFERROR($E561*Z561/SUM($J561:$AB561)*(Eksplikatsioon!AE562)/SUMPRODUCT($J561:$AB561,Eksplikatsioon!$O562:$AG562),"")),"")</f>
        <v/>
      </c>
      <c r="AT561" s="52" t="str">
        <f>IFERROR(IF($G561=Tabelid!$L$6,$E561*AA561,IFERROR($E561*AA561/SUM($J561:$AB561)*(Eksplikatsioon!AF562)/SUMPRODUCT($J561:$AB561,Eksplikatsioon!$O562:$AG562),"")),"")</f>
        <v/>
      </c>
      <c r="AU561" s="52" t="str">
        <f>IFERROR(IF($G561=Tabelid!$L$6,$E561*AB561,IFERROR($E561*AB561/SUM($J561:$AB561)*(Eksplikatsioon!AG562)/SUMPRODUCT($J561:$AB561,Eksplikatsioon!$O562:$AG562),"")),"")</f>
        <v/>
      </c>
    </row>
    <row r="562" spans="1:47" x14ac:dyDescent="0.25">
      <c r="A562" s="38" t="str">
        <f>IF(Eksplikatsioon!A563=0,"",Eksplikatsioon!A563)</f>
        <v/>
      </c>
      <c r="B562" s="38" t="str">
        <f>IF(Eksplikatsioon!B563=0,"",Eksplikatsioon!B563)</f>
        <v/>
      </c>
      <c r="C562" s="38" t="str">
        <f>IF(Eksplikatsioon!C563=0,"",Eksplikatsioon!C563)</f>
        <v/>
      </c>
      <c r="D562" s="38" t="str">
        <f>IF(Eksplikatsioon!D563=0,"",Eksplikatsioon!D563)</f>
        <v/>
      </c>
      <c r="E562" s="38" t="str">
        <f>IF(Eksplikatsioon!F563=0,"",Eksplikatsioon!F563)</f>
        <v/>
      </c>
      <c r="F562" s="38" t="str">
        <f>IF(Eksplikatsioon!H563=0,"",Eksplikatsioon!H563)</f>
        <v/>
      </c>
      <c r="G562" s="38" t="str">
        <f>IF(Eksplikatsioon!J563=0,"",Eksplikatsioon!J563)</f>
        <v/>
      </c>
      <c r="H562" s="38" t="str">
        <f>IF(Eksplikatsioon!K563=0,"",Eksplikatsioon!K563)</f>
        <v/>
      </c>
      <c r="I562" s="38" t="str">
        <f>IF(Eksplikatsioon!L563=0,"",Eksplikatsioon!L563)</f>
        <v/>
      </c>
      <c r="J562" s="52"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52"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52"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52"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52"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52"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52"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52"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52"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52"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52"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52"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52"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52"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52"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52"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52"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52"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52"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52" t="str">
        <f>IFERROR(IF($G562=Tabelid!$L$6,$E562*J562,IFERROR($E562*J562/SUM($J562:$AB562)*(Eksplikatsioon!O563)/SUMPRODUCT($J562:$AB562,Eksplikatsioon!$O563:$AG563),"")),"")</f>
        <v/>
      </c>
      <c r="AD562" s="52" t="str">
        <f>IFERROR(IF($G562=Tabelid!$L$6,$E562*K562,IFERROR($E562*K562/SUM($J562:$AB562)*(Eksplikatsioon!P563)/SUMPRODUCT($J562:$AB562,Eksplikatsioon!$O563:$AG563),"")),"")</f>
        <v/>
      </c>
      <c r="AE562" s="52" t="str">
        <f>IFERROR(IF($G562=Tabelid!$L$6,$E562*L562,IFERROR($E562*L562/SUM($J562:$AB562)*(Eksplikatsioon!Q563)/SUMPRODUCT($J562:$AB562,Eksplikatsioon!$O563:$AG563),"")),"")</f>
        <v/>
      </c>
      <c r="AF562" s="52" t="str">
        <f>IFERROR(IF($G562=Tabelid!$L$6,$E562*M562,IFERROR($E562*M562/SUM($J562:$AB562)*(Eksplikatsioon!R563)/SUMPRODUCT($J562:$AB562,Eksplikatsioon!$O563:$AG563),"")),"")</f>
        <v/>
      </c>
      <c r="AG562" s="52" t="str">
        <f>IFERROR(IF($G562=Tabelid!$L$6,$E562*N562,IFERROR($E562*N562/SUM($J562:$AB562)*(Eksplikatsioon!S563)/SUMPRODUCT($J562:$AB562,Eksplikatsioon!$O563:$AG563),"")),"")</f>
        <v/>
      </c>
      <c r="AH562" s="52" t="str">
        <f>IFERROR(IF($G562=Tabelid!$L$6,$E562*O562,IFERROR($E562*O562/SUM($J562:$AB562)*(Eksplikatsioon!T563)/SUMPRODUCT($J562:$AB562,Eksplikatsioon!$O563:$AG563),"")),"")</f>
        <v/>
      </c>
      <c r="AI562" s="52" t="str">
        <f>IFERROR(IF($G562=Tabelid!$L$6,$E562*P562,IFERROR($E562*P562/SUM($J562:$AB562)*(Eksplikatsioon!U563)/SUMPRODUCT($J562:$AB562,Eksplikatsioon!$O563:$AG563),"")),"")</f>
        <v/>
      </c>
      <c r="AJ562" s="52" t="str">
        <f>IFERROR(IF($G562=Tabelid!$L$6,$E562*Q562,IFERROR($E562*Q562/SUM($J562:$AB562)*(Eksplikatsioon!V563)/SUMPRODUCT($J562:$AB562,Eksplikatsioon!$O563:$AG563),"")),"")</f>
        <v/>
      </c>
      <c r="AK562" s="52" t="str">
        <f>IFERROR(IF($G562=Tabelid!$L$6,$E562*R562,IFERROR($E562*R562/SUM($J562:$AB562)*(Eksplikatsioon!W563)/SUMPRODUCT($J562:$AB562,Eksplikatsioon!$O563:$AG563),"")),"")</f>
        <v/>
      </c>
      <c r="AL562" s="52" t="str">
        <f>IFERROR(IF($G562=Tabelid!$L$6,$E562*S562,IFERROR($E562*S562/SUM($J562:$AB562)*(Eksplikatsioon!X563)/SUMPRODUCT($J562:$AB562,Eksplikatsioon!$O563:$AG563),"")),"")</f>
        <v/>
      </c>
      <c r="AM562" s="52" t="str">
        <f>IFERROR(IF($G562=Tabelid!$L$6,$E562*T562,IFERROR($E562*T562/SUM($J562:$AB562)*(Eksplikatsioon!Y563)/SUMPRODUCT($J562:$AB562,Eksplikatsioon!$O563:$AG563),"")),"")</f>
        <v/>
      </c>
      <c r="AN562" s="52" t="str">
        <f>IFERROR(IF($G562=Tabelid!$L$6,$E562*U562,IFERROR($E562*U562/SUM($J562:$AB562)*(Eksplikatsioon!Z563)/SUMPRODUCT($J562:$AB562,Eksplikatsioon!$O563:$AG563),"")),"")</f>
        <v/>
      </c>
      <c r="AO562" s="52" t="str">
        <f>IFERROR(IF($G562=Tabelid!$L$6,$E562*V562,IFERROR($E562*V562/SUM($J562:$AB562)*(Eksplikatsioon!AA563)/SUMPRODUCT($J562:$AB562,Eksplikatsioon!$O563:$AG563),"")),"")</f>
        <v/>
      </c>
      <c r="AP562" s="52" t="str">
        <f>IFERROR(IF($G562=Tabelid!$L$6,$E562*W562,IFERROR($E562*W562/SUM($J562:$AB562)*(Eksplikatsioon!AB563)/SUMPRODUCT($J562:$AB562,Eksplikatsioon!$O563:$AG563),"")),"")</f>
        <v/>
      </c>
      <c r="AQ562" s="52" t="str">
        <f>IFERROR(IF($G562=Tabelid!$L$6,$E562*X562,IFERROR($E562*X562/SUM($J562:$AB562)*(Eksplikatsioon!AC563)/SUMPRODUCT($J562:$AB562,Eksplikatsioon!$O563:$AG563),"")),"")</f>
        <v/>
      </c>
      <c r="AR562" s="52" t="str">
        <f>IFERROR(IF($G562=Tabelid!$L$6,$E562*Y562,IFERROR($E562*Y562/SUM($J562:$AB562)*(Eksplikatsioon!AD563)/SUMPRODUCT($J562:$AB562,Eksplikatsioon!$O563:$AG563),"")),"")</f>
        <v/>
      </c>
      <c r="AS562" s="52" t="str">
        <f>IFERROR(IF($G562=Tabelid!$L$6,$E562*Z562,IFERROR($E562*Z562/SUM($J562:$AB562)*(Eksplikatsioon!AE563)/SUMPRODUCT($J562:$AB562,Eksplikatsioon!$O563:$AG563),"")),"")</f>
        <v/>
      </c>
      <c r="AT562" s="52" t="str">
        <f>IFERROR(IF($G562=Tabelid!$L$6,$E562*AA562,IFERROR($E562*AA562/SUM($J562:$AB562)*(Eksplikatsioon!AF563)/SUMPRODUCT($J562:$AB562,Eksplikatsioon!$O563:$AG563),"")),"")</f>
        <v/>
      </c>
      <c r="AU562" s="52" t="str">
        <f>IFERROR(IF($G562=Tabelid!$L$6,$E562*AB562,IFERROR($E562*AB562/SUM($J562:$AB562)*(Eksplikatsioon!AG563)/SUMPRODUCT($J562:$AB562,Eksplikatsioon!$O563:$AG563),"")),"")</f>
        <v/>
      </c>
    </row>
    <row r="563" spans="1:47" x14ac:dyDescent="0.25">
      <c r="A563" s="38" t="str">
        <f>IF(Eksplikatsioon!A564=0,"",Eksplikatsioon!A564)</f>
        <v/>
      </c>
      <c r="B563" s="38" t="str">
        <f>IF(Eksplikatsioon!B564=0,"",Eksplikatsioon!B564)</f>
        <v/>
      </c>
      <c r="C563" s="38" t="str">
        <f>IF(Eksplikatsioon!C564=0,"",Eksplikatsioon!C564)</f>
        <v/>
      </c>
      <c r="D563" s="38" t="str">
        <f>IF(Eksplikatsioon!D564=0,"",Eksplikatsioon!D564)</f>
        <v/>
      </c>
      <c r="E563" s="38" t="str">
        <f>IF(Eksplikatsioon!F564=0,"",Eksplikatsioon!F564)</f>
        <v/>
      </c>
      <c r="F563" s="38" t="str">
        <f>IF(Eksplikatsioon!H564=0,"",Eksplikatsioon!H564)</f>
        <v/>
      </c>
      <c r="G563" s="38" t="str">
        <f>IF(Eksplikatsioon!J564=0,"",Eksplikatsioon!J564)</f>
        <v/>
      </c>
      <c r="H563" s="38" t="str">
        <f>IF(Eksplikatsioon!K564=0,"",Eksplikatsioon!K564)</f>
        <v/>
      </c>
      <c r="I563" s="38" t="str">
        <f>IF(Eksplikatsioon!L564=0,"",Eksplikatsioon!L564)</f>
        <v/>
      </c>
      <c r="J563" s="52"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52"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52"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52"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52"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52"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52"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52"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52"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52"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52"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52"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52"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52"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52"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52"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52"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52"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52"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52" t="str">
        <f>IFERROR(IF($G563=Tabelid!$L$6,$E563*J563,IFERROR($E563*J563/SUM($J563:$AB563)*(Eksplikatsioon!O564)/SUMPRODUCT($J563:$AB563,Eksplikatsioon!$O564:$AG564),"")),"")</f>
        <v/>
      </c>
      <c r="AD563" s="52" t="str">
        <f>IFERROR(IF($G563=Tabelid!$L$6,$E563*K563,IFERROR($E563*K563/SUM($J563:$AB563)*(Eksplikatsioon!P564)/SUMPRODUCT($J563:$AB563,Eksplikatsioon!$O564:$AG564),"")),"")</f>
        <v/>
      </c>
      <c r="AE563" s="52" t="str">
        <f>IFERROR(IF($G563=Tabelid!$L$6,$E563*L563,IFERROR($E563*L563/SUM($J563:$AB563)*(Eksplikatsioon!Q564)/SUMPRODUCT($J563:$AB563,Eksplikatsioon!$O564:$AG564),"")),"")</f>
        <v/>
      </c>
      <c r="AF563" s="52" t="str">
        <f>IFERROR(IF($G563=Tabelid!$L$6,$E563*M563,IFERROR($E563*M563/SUM($J563:$AB563)*(Eksplikatsioon!R564)/SUMPRODUCT($J563:$AB563,Eksplikatsioon!$O564:$AG564),"")),"")</f>
        <v/>
      </c>
      <c r="AG563" s="52" t="str">
        <f>IFERROR(IF($G563=Tabelid!$L$6,$E563*N563,IFERROR($E563*N563/SUM($J563:$AB563)*(Eksplikatsioon!S564)/SUMPRODUCT($J563:$AB563,Eksplikatsioon!$O564:$AG564),"")),"")</f>
        <v/>
      </c>
      <c r="AH563" s="52" t="str">
        <f>IFERROR(IF($G563=Tabelid!$L$6,$E563*O563,IFERROR($E563*O563/SUM($J563:$AB563)*(Eksplikatsioon!T564)/SUMPRODUCT($J563:$AB563,Eksplikatsioon!$O564:$AG564),"")),"")</f>
        <v/>
      </c>
      <c r="AI563" s="52" t="str">
        <f>IFERROR(IF($G563=Tabelid!$L$6,$E563*P563,IFERROR($E563*P563/SUM($J563:$AB563)*(Eksplikatsioon!U564)/SUMPRODUCT($J563:$AB563,Eksplikatsioon!$O564:$AG564),"")),"")</f>
        <v/>
      </c>
      <c r="AJ563" s="52" t="str">
        <f>IFERROR(IF($G563=Tabelid!$L$6,$E563*Q563,IFERROR($E563*Q563/SUM($J563:$AB563)*(Eksplikatsioon!V564)/SUMPRODUCT($J563:$AB563,Eksplikatsioon!$O564:$AG564),"")),"")</f>
        <v/>
      </c>
      <c r="AK563" s="52" t="str">
        <f>IFERROR(IF($G563=Tabelid!$L$6,$E563*R563,IFERROR($E563*R563/SUM($J563:$AB563)*(Eksplikatsioon!W564)/SUMPRODUCT($J563:$AB563,Eksplikatsioon!$O564:$AG564),"")),"")</f>
        <v/>
      </c>
      <c r="AL563" s="52" t="str">
        <f>IFERROR(IF($G563=Tabelid!$L$6,$E563*S563,IFERROR($E563*S563/SUM($J563:$AB563)*(Eksplikatsioon!X564)/SUMPRODUCT($J563:$AB563,Eksplikatsioon!$O564:$AG564),"")),"")</f>
        <v/>
      </c>
      <c r="AM563" s="52" t="str">
        <f>IFERROR(IF($G563=Tabelid!$L$6,$E563*T563,IFERROR($E563*T563/SUM($J563:$AB563)*(Eksplikatsioon!Y564)/SUMPRODUCT($J563:$AB563,Eksplikatsioon!$O564:$AG564),"")),"")</f>
        <v/>
      </c>
      <c r="AN563" s="52" t="str">
        <f>IFERROR(IF($G563=Tabelid!$L$6,$E563*U563,IFERROR($E563*U563/SUM($J563:$AB563)*(Eksplikatsioon!Z564)/SUMPRODUCT($J563:$AB563,Eksplikatsioon!$O564:$AG564),"")),"")</f>
        <v/>
      </c>
      <c r="AO563" s="52" t="str">
        <f>IFERROR(IF($G563=Tabelid!$L$6,$E563*V563,IFERROR($E563*V563/SUM($J563:$AB563)*(Eksplikatsioon!AA564)/SUMPRODUCT($J563:$AB563,Eksplikatsioon!$O564:$AG564),"")),"")</f>
        <v/>
      </c>
      <c r="AP563" s="52" t="str">
        <f>IFERROR(IF($G563=Tabelid!$L$6,$E563*W563,IFERROR($E563*W563/SUM($J563:$AB563)*(Eksplikatsioon!AB564)/SUMPRODUCT($J563:$AB563,Eksplikatsioon!$O564:$AG564),"")),"")</f>
        <v/>
      </c>
      <c r="AQ563" s="52" t="str">
        <f>IFERROR(IF($G563=Tabelid!$L$6,$E563*X563,IFERROR($E563*X563/SUM($J563:$AB563)*(Eksplikatsioon!AC564)/SUMPRODUCT($J563:$AB563,Eksplikatsioon!$O564:$AG564),"")),"")</f>
        <v/>
      </c>
      <c r="AR563" s="52" t="str">
        <f>IFERROR(IF($G563=Tabelid!$L$6,$E563*Y563,IFERROR($E563*Y563/SUM($J563:$AB563)*(Eksplikatsioon!AD564)/SUMPRODUCT($J563:$AB563,Eksplikatsioon!$O564:$AG564),"")),"")</f>
        <v/>
      </c>
      <c r="AS563" s="52" t="str">
        <f>IFERROR(IF($G563=Tabelid!$L$6,$E563*Z563,IFERROR($E563*Z563/SUM($J563:$AB563)*(Eksplikatsioon!AE564)/SUMPRODUCT($J563:$AB563,Eksplikatsioon!$O564:$AG564),"")),"")</f>
        <v/>
      </c>
      <c r="AT563" s="52" t="str">
        <f>IFERROR(IF($G563=Tabelid!$L$6,$E563*AA563,IFERROR($E563*AA563/SUM($J563:$AB563)*(Eksplikatsioon!AF564)/SUMPRODUCT($J563:$AB563,Eksplikatsioon!$O564:$AG564),"")),"")</f>
        <v/>
      </c>
      <c r="AU563" s="52" t="str">
        <f>IFERROR(IF($G563=Tabelid!$L$6,$E563*AB563,IFERROR($E563*AB563/SUM($J563:$AB563)*(Eksplikatsioon!AG564)/SUMPRODUCT($J563:$AB563,Eksplikatsioon!$O564:$AG564),"")),"")</f>
        <v/>
      </c>
    </row>
    <row r="564" spans="1:47" x14ac:dyDescent="0.25">
      <c r="A564" s="38" t="str">
        <f>IF(Eksplikatsioon!A565=0,"",Eksplikatsioon!A565)</f>
        <v/>
      </c>
      <c r="B564" s="38" t="str">
        <f>IF(Eksplikatsioon!B565=0,"",Eksplikatsioon!B565)</f>
        <v/>
      </c>
      <c r="C564" s="38" t="str">
        <f>IF(Eksplikatsioon!C565=0,"",Eksplikatsioon!C565)</f>
        <v/>
      </c>
      <c r="D564" s="38" t="str">
        <f>IF(Eksplikatsioon!D565=0,"",Eksplikatsioon!D565)</f>
        <v/>
      </c>
      <c r="E564" s="38" t="str">
        <f>IF(Eksplikatsioon!F565=0,"",Eksplikatsioon!F565)</f>
        <v/>
      </c>
      <c r="F564" s="38" t="str">
        <f>IF(Eksplikatsioon!H565=0,"",Eksplikatsioon!H565)</f>
        <v/>
      </c>
      <c r="G564" s="38" t="str">
        <f>IF(Eksplikatsioon!J565=0,"",Eksplikatsioon!J565)</f>
        <v/>
      </c>
      <c r="H564" s="38" t="str">
        <f>IF(Eksplikatsioon!K565=0,"",Eksplikatsioon!K565)</f>
        <v/>
      </c>
      <c r="I564" s="38" t="str">
        <f>IF(Eksplikatsioon!L565=0,"",Eksplikatsioon!L565)</f>
        <v/>
      </c>
      <c r="J564" s="52"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52"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52"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52"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52"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52"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52"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52"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52"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52"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52"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52"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52"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52"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52"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52"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52"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52"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52"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52" t="str">
        <f>IFERROR(IF($G564=Tabelid!$L$6,$E564*J564,IFERROR($E564*J564/SUM($J564:$AB564)*(Eksplikatsioon!O565)/SUMPRODUCT($J564:$AB564,Eksplikatsioon!$O565:$AG565),"")),"")</f>
        <v/>
      </c>
      <c r="AD564" s="52" t="str">
        <f>IFERROR(IF($G564=Tabelid!$L$6,$E564*K564,IFERROR($E564*K564/SUM($J564:$AB564)*(Eksplikatsioon!P565)/SUMPRODUCT($J564:$AB564,Eksplikatsioon!$O565:$AG565),"")),"")</f>
        <v/>
      </c>
      <c r="AE564" s="52" t="str">
        <f>IFERROR(IF($G564=Tabelid!$L$6,$E564*L564,IFERROR($E564*L564/SUM($J564:$AB564)*(Eksplikatsioon!Q565)/SUMPRODUCT($J564:$AB564,Eksplikatsioon!$O565:$AG565),"")),"")</f>
        <v/>
      </c>
      <c r="AF564" s="52" t="str">
        <f>IFERROR(IF($G564=Tabelid!$L$6,$E564*M564,IFERROR($E564*M564/SUM($J564:$AB564)*(Eksplikatsioon!R565)/SUMPRODUCT($J564:$AB564,Eksplikatsioon!$O565:$AG565),"")),"")</f>
        <v/>
      </c>
      <c r="AG564" s="52" t="str">
        <f>IFERROR(IF($G564=Tabelid!$L$6,$E564*N564,IFERROR($E564*N564/SUM($J564:$AB564)*(Eksplikatsioon!S565)/SUMPRODUCT($J564:$AB564,Eksplikatsioon!$O565:$AG565),"")),"")</f>
        <v/>
      </c>
      <c r="AH564" s="52" t="str">
        <f>IFERROR(IF($G564=Tabelid!$L$6,$E564*O564,IFERROR($E564*O564/SUM($J564:$AB564)*(Eksplikatsioon!T565)/SUMPRODUCT($J564:$AB564,Eksplikatsioon!$O565:$AG565),"")),"")</f>
        <v/>
      </c>
      <c r="AI564" s="52" t="str">
        <f>IFERROR(IF($G564=Tabelid!$L$6,$E564*P564,IFERROR($E564*P564/SUM($J564:$AB564)*(Eksplikatsioon!U565)/SUMPRODUCT($J564:$AB564,Eksplikatsioon!$O565:$AG565),"")),"")</f>
        <v/>
      </c>
      <c r="AJ564" s="52" t="str">
        <f>IFERROR(IF($G564=Tabelid!$L$6,$E564*Q564,IFERROR($E564*Q564/SUM($J564:$AB564)*(Eksplikatsioon!V565)/SUMPRODUCT($J564:$AB564,Eksplikatsioon!$O565:$AG565),"")),"")</f>
        <v/>
      </c>
      <c r="AK564" s="52" t="str">
        <f>IFERROR(IF($G564=Tabelid!$L$6,$E564*R564,IFERROR($E564*R564/SUM($J564:$AB564)*(Eksplikatsioon!W565)/SUMPRODUCT($J564:$AB564,Eksplikatsioon!$O565:$AG565),"")),"")</f>
        <v/>
      </c>
      <c r="AL564" s="52" t="str">
        <f>IFERROR(IF($G564=Tabelid!$L$6,$E564*S564,IFERROR($E564*S564/SUM($J564:$AB564)*(Eksplikatsioon!X565)/SUMPRODUCT($J564:$AB564,Eksplikatsioon!$O565:$AG565),"")),"")</f>
        <v/>
      </c>
      <c r="AM564" s="52" t="str">
        <f>IFERROR(IF($G564=Tabelid!$L$6,$E564*T564,IFERROR($E564*T564/SUM($J564:$AB564)*(Eksplikatsioon!Y565)/SUMPRODUCT($J564:$AB564,Eksplikatsioon!$O565:$AG565),"")),"")</f>
        <v/>
      </c>
      <c r="AN564" s="52" t="str">
        <f>IFERROR(IF($G564=Tabelid!$L$6,$E564*U564,IFERROR($E564*U564/SUM($J564:$AB564)*(Eksplikatsioon!Z565)/SUMPRODUCT($J564:$AB564,Eksplikatsioon!$O565:$AG565),"")),"")</f>
        <v/>
      </c>
      <c r="AO564" s="52" t="str">
        <f>IFERROR(IF($G564=Tabelid!$L$6,$E564*V564,IFERROR($E564*V564/SUM($J564:$AB564)*(Eksplikatsioon!AA565)/SUMPRODUCT($J564:$AB564,Eksplikatsioon!$O565:$AG565),"")),"")</f>
        <v/>
      </c>
      <c r="AP564" s="52" t="str">
        <f>IFERROR(IF($G564=Tabelid!$L$6,$E564*W564,IFERROR($E564*W564/SUM($J564:$AB564)*(Eksplikatsioon!AB565)/SUMPRODUCT($J564:$AB564,Eksplikatsioon!$O565:$AG565),"")),"")</f>
        <v/>
      </c>
      <c r="AQ564" s="52" t="str">
        <f>IFERROR(IF($G564=Tabelid!$L$6,$E564*X564,IFERROR($E564*X564/SUM($J564:$AB564)*(Eksplikatsioon!AC565)/SUMPRODUCT($J564:$AB564,Eksplikatsioon!$O565:$AG565),"")),"")</f>
        <v/>
      </c>
      <c r="AR564" s="52" t="str">
        <f>IFERROR(IF($G564=Tabelid!$L$6,$E564*Y564,IFERROR($E564*Y564/SUM($J564:$AB564)*(Eksplikatsioon!AD565)/SUMPRODUCT($J564:$AB564,Eksplikatsioon!$O565:$AG565),"")),"")</f>
        <v/>
      </c>
      <c r="AS564" s="52" t="str">
        <f>IFERROR(IF($G564=Tabelid!$L$6,$E564*Z564,IFERROR($E564*Z564/SUM($J564:$AB564)*(Eksplikatsioon!AE565)/SUMPRODUCT($J564:$AB564,Eksplikatsioon!$O565:$AG565),"")),"")</f>
        <v/>
      </c>
      <c r="AT564" s="52" t="str">
        <f>IFERROR(IF($G564=Tabelid!$L$6,$E564*AA564,IFERROR($E564*AA564/SUM($J564:$AB564)*(Eksplikatsioon!AF565)/SUMPRODUCT($J564:$AB564,Eksplikatsioon!$O565:$AG565),"")),"")</f>
        <v/>
      </c>
      <c r="AU564" s="52" t="str">
        <f>IFERROR(IF($G564=Tabelid!$L$6,$E564*AB564,IFERROR($E564*AB564/SUM($J564:$AB564)*(Eksplikatsioon!AG565)/SUMPRODUCT($J564:$AB564,Eksplikatsioon!$O565:$AG565),"")),"")</f>
        <v/>
      </c>
    </row>
    <row r="565" spans="1:47" x14ac:dyDescent="0.25">
      <c r="A565" s="38" t="str">
        <f>IF(Eksplikatsioon!A566=0,"",Eksplikatsioon!A566)</f>
        <v/>
      </c>
      <c r="B565" s="38" t="str">
        <f>IF(Eksplikatsioon!B566=0,"",Eksplikatsioon!B566)</f>
        <v/>
      </c>
      <c r="C565" s="38" t="str">
        <f>IF(Eksplikatsioon!C566=0,"",Eksplikatsioon!C566)</f>
        <v/>
      </c>
      <c r="D565" s="38" t="str">
        <f>IF(Eksplikatsioon!D566=0,"",Eksplikatsioon!D566)</f>
        <v/>
      </c>
      <c r="E565" s="38" t="str">
        <f>IF(Eksplikatsioon!F566=0,"",Eksplikatsioon!F566)</f>
        <v/>
      </c>
      <c r="F565" s="38" t="str">
        <f>IF(Eksplikatsioon!H566=0,"",Eksplikatsioon!H566)</f>
        <v/>
      </c>
      <c r="G565" s="38" t="str">
        <f>IF(Eksplikatsioon!J566=0,"",Eksplikatsioon!J566)</f>
        <v/>
      </c>
      <c r="H565" s="38" t="str">
        <f>IF(Eksplikatsioon!K566=0,"",Eksplikatsioon!K566)</f>
        <v/>
      </c>
      <c r="I565" s="38" t="str">
        <f>IF(Eksplikatsioon!L566=0,"",Eksplikatsioon!L566)</f>
        <v/>
      </c>
      <c r="J565" s="52"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52"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52"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52"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52"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52"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52"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52"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52"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52"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52"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52"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52"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52"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52"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52"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52"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52"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52"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52" t="str">
        <f>IFERROR(IF($G565=Tabelid!$L$6,$E565*J565,IFERROR($E565*J565/SUM($J565:$AB565)*(Eksplikatsioon!O566)/SUMPRODUCT($J565:$AB565,Eksplikatsioon!$O566:$AG566),"")),"")</f>
        <v/>
      </c>
      <c r="AD565" s="52" t="str">
        <f>IFERROR(IF($G565=Tabelid!$L$6,$E565*K565,IFERROR($E565*K565/SUM($J565:$AB565)*(Eksplikatsioon!P566)/SUMPRODUCT($J565:$AB565,Eksplikatsioon!$O566:$AG566),"")),"")</f>
        <v/>
      </c>
      <c r="AE565" s="52" t="str">
        <f>IFERROR(IF($G565=Tabelid!$L$6,$E565*L565,IFERROR($E565*L565/SUM($J565:$AB565)*(Eksplikatsioon!Q566)/SUMPRODUCT($J565:$AB565,Eksplikatsioon!$O566:$AG566),"")),"")</f>
        <v/>
      </c>
      <c r="AF565" s="52" t="str">
        <f>IFERROR(IF($G565=Tabelid!$L$6,$E565*M565,IFERROR($E565*M565/SUM($J565:$AB565)*(Eksplikatsioon!R566)/SUMPRODUCT($J565:$AB565,Eksplikatsioon!$O566:$AG566),"")),"")</f>
        <v/>
      </c>
      <c r="AG565" s="52" t="str">
        <f>IFERROR(IF($G565=Tabelid!$L$6,$E565*N565,IFERROR($E565*N565/SUM($J565:$AB565)*(Eksplikatsioon!S566)/SUMPRODUCT($J565:$AB565,Eksplikatsioon!$O566:$AG566),"")),"")</f>
        <v/>
      </c>
      <c r="AH565" s="52" t="str">
        <f>IFERROR(IF($G565=Tabelid!$L$6,$E565*O565,IFERROR($E565*O565/SUM($J565:$AB565)*(Eksplikatsioon!T566)/SUMPRODUCT($J565:$AB565,Eksplikatsioon!$O566:$AG566),"")),"")</f>
        <v/>
      </c>
      <c r="AI565" s="52" t="str">
        <f>IFERROR(IF($G565=Tabelid!$L$6,$E565*P565,IFERROR($E565*P565/SUM($J565:$AB565)*(Eksplikatsioon!U566)/SUMPRODUCT($J565:$AB565,Eksplikatsioon!$O566:$AG566),"")),"")</f>
        <v/>
      </c>
      <c r="AJ565" s="52" t="str">
        <f>IFERROR(IF($G565=Tabelid!$L$6,$E565*Q565,IFERROR($E565*Q565/SUM($J565:$AB565)*(Eksplikatsioon!V566)/SUMPRODUCT($J565:$AB565,Eksplikatsioon!$O566:$AG566),"")),"")</f>
        <v/>
      </c>
      <c r="AK565" s="52" t="str">
        <f>IFERROR(IF($G565=Tabelid!$L$6,$E565*R565,IFERROR($E565*R565/SUM($J565:$AB565)*(Eksplikatsioon!W566)/SUMPRODUCT($J565:$AB565,Eksplikatsioon!$O566:$AG566),"")),"")</f>
        <v/>
      </c>
      <c r="AL565" s="52" t="str">
        <f>IFERROR(IF($G565=Tabelid!$L$6,$E565*S565,IFERROR($E565*S565/SUM($J565:$AB565)*(Eksplikatsioon!X566)/SUMPRODUCT($J565:$AB565,Eksplikatsioon!$O566:$AG566),"")),"")</f>
        <v/>
      </c>
      <c r="AM565" s="52" t="str">
        <f>IFERROR(IF($G565=Tabelid!$L$6,$E565*T565,IFERROR($E565*T565/SUM($J565:$AB565)*(Eksplikatsioon!Y566)/SUMPRODUCT($J565:$AB565,Eksplikatsioon!$O566:$AG566),"")),"")</f>
        <v/>
      </c>
      <c r="AN565" s="52" t="str">
        <f>IFERROR(IF($G565=Tabelid!$L$6,$E565*U565,IFERROR($E565*U565/SUM($J565:$AB565)*(Eksplikatsioon!Z566)/SUMPRODUCT($J565:$AB565,Eksplikatsioon!$O566:$AG566),"")),"")</f>
        <v/>
      </c>
      <c r="AO565" s="52" t="str">
        <f>IFERROR(IF($G565=Tabelid!$L$6,$E565*V565,IFERROR($E565*V565/SUM($J565:$AB565)*(Eksplikatsioon!AA566)/SUMPRODUCT($J565:$AB565,Eksplikatsioon!$O566:$AG566),"")),"")</f>
        <v/>
      </c>
      <c r="AP565" s="52" t="str">
        <f>IFERROR(IF($G565=Tabelid!$L$6,$E565*W565,IFERROR($E565*W565/SUM($J565:$AB565)*(Eksplikatsioon!AB566)/SUMPRODUCT($J565:$AB565,Eksplikatsioon!$O566:$AG566),"")),"")</f>
        <v/>
      </c>
      <c r="AQ565" s="52" t="str">
        <f>IFERROR(IF($G565=Tabelid!$L$6,$E565*X565,IFERROR($E565*X565/SUM($J565:$AB565)*(Eksplikatsioon!AC566)/SUMPRODUCT($J565:$AB565,Eksplikatsioon!$O566:$AG566),"")),"")</f>
        <v/>
      </c>
      <c r="AR565" s="52" t="str">
        <f>IFERROR(IF($G565=Tabelid!$L$6,$E565*Y565,IFERROR($E565*Y565/SUM($J565:$AB565)*(Eksplikatsioon!AD566)/SUMPRODUCT($J565:$AB565,Eksplikatsioon!$O566:$AG566),"")),"")</f>
        <v/>
      </c>
      <c r="AS565" s="52" t="str">
        <f>IFERROR(IF($G565=Tabelid!$L$6,$E565*Z565,IFERROR($E565*Z565/SUM($J565:$AB565)*(Eksplikatsioon!AE566)/SUMPRODUCT($J565:$AB565,Eksplikatsioon!$O566:$AG566),"")),"")</f>
        <v/>
      </c>
      <c r="AT565" s="52" t="str">
        <f>IFERROR(IF($G565=Tabelid!$L$6,$E565*AA565,IFERROR($E565*AA565/SUM($J565:$AB565)*(Eksplikatsioon!AF566)/SUMPRODUCT($J565:$AB565,Eksplikatsioon!$O566:$AG566),"")),"")</f>
        <v/>
      </c>
      <c r="AU565" s="52" t="str">
        <f>IFERROR(IF($G565=Tabelid!$L$6,$E565*AB565,IFERROR($E565*AB565/SUM($J565:$AB565)*(Eksplikatsioon!AG566)/SUMPRODUCT($J565:$AB565,Eksplikatsioon!$O566:$AG566),"")),"")</f>
        <v/>
      </c>
    </row>
    <row r="566" spans="1:47" x14ac:dyDescent="0.25">
      <c r="A566" s="38" t="str">
        <f>IF(Eksplikatsioon!A567=0,"",Eksplikatsioon!A567)</f>
        <v/>
      </c>
      <c r="B566" s="38" t="str">
        <f>IF(Eksplikatsioon!B567=0,"",Eksplikatsioon!B567)</f>
        <v/>
      </c>
      <c r="C566" s="38" t="str">
        <f>IF(Eksplikatsioon!C567=0,"",Eksplikatsioon!C567)</f>
        <v/>
      </c>
      <c r="D566" s="38" t="str">
        <f>IF(Eksplikatsioon!D567=0,"",Eksplikatsioon!D567)</f>
        <v/>
      </c>
      <c r="E566" s="38" t="str">
        <f>IF(Eksplikatsioon!F567=0,"",Eksplikatsioon!F567)</f>
        <v/>
      </c>
      <c r="F566" s="38" t="str">
        <f>IF(Eksplikatsioon!H567=0,"",Eksplikatsioon!H567)</f>
        <v/>
      </c>
      <c r="G566" s="38" t="str">
        <f>IF(Eksplikatsioon!J567=0,"",Eksplikatsioon!J567)</f>
        <v/>
      </c>
      <c r="H566" s="38" t="str">
        <f>IF(Eksplikatsioon!K567=0,"",Eksplikatsioon!K567)</f>
        <v/>
      </c>
      <c r="I566" s="38" t="str">
        <f>IF(Eksplikatsioon!L567=0,"",Eksplikatsioon!L567)</f>
        <v/>
      </c>
      <c r="J566" s="52"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52"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52"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52"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52"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52"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52"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52"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52"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52"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52"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52"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52"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52"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52"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52"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52"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52"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52"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52" t="str">
        <f>IFERROR(IF($G566=Tabelid!$L$6,$E566*J566,IFERROR($E566*J566/SUM($J566:$AB566)*(Eksplikatsioon!O567)/SUMPRODUCT($J566:$AB566,Eksplikatsioon!$O567:$AG567),"")),"")</f>
        <v/>
      </c>
      <c r="AD566" s="52" t="str">
        <f>IFERROR(IF($G566=Tabelid!$L$6,$E566*K566,IFERROR($E566*K566/SUM($J566:$AB566)*(Eksplikatsioon!P567)/SUMPRODUCT($J566:$AB566,Eksplikatsioon!$O567:$AG567),"")),"")</f>
        <v/>
      </c>
      <c r="AE566" s="52" t="str">
        <f>IFERROR(IF($G566=Tabelid!$L$6,$E566*L566,IFERROR($E566*L566/SUM($J566:$AB566)*(Eksplikatsioon!Q567)/SUMPRODUCT($J566:$AB566,Eksplikatsioon!$O567:$AG567),"")),"")</f>
        <v/>
      </c>
      <c r="AF566" s="52" t="str">
        <f>IFERROR(IF($G566=Tabelid!$L$6,$E566*M566,IFERROR($E566*M566/SUM($J566:$AB566)*(Eksplikatsioon!R567)/SUMPRODUCT($J566:$AB566,Eksplikatsioon!$O567:$AG567),"")),"")</f>
        <v/>
      </c>
      <c r="AG566" s="52" t="str">
        <f>IFERROR(IF($G566=Tabelid!$L$6,$E566*N566,IFERROR($E566*N566/SUM($J566:$AB566)*(Eksplikatsioon!S567)/SUMPRODUCT($J566:$AB566,Eksplikatsioon!$O567:$AG567),"")),"")</f>
        <v/>
      </c>
      <c r="AH566" s="52" t="str">
        <f>IFERROR(IF($G566=Tabelid!$L$6,$E566*O566,IFERROR($E566*O566/SUM($J566:$AB566)*(Eksplikatsioon!T567)/SUMPRODUCT($J566:$AB566,Eksplikatsioon!$O567:$AG567),"")),"")</f>
        <v/>
      </c>
      <c r="AI566" s="52" t="str">
        <f>IFERROR(IF($G566=Tabelid!$L$6,$E566*P566,IFERROR($E566*P566/SUM($J566:$AB566)*(Eksplikatsioon!U567)/SUMPRODUCT($J566:$AB566,Eksplikatsioon!$O567:$AG567),"")),"")</f>
        <v/>
      </c>
      <c r="AJ566" s="52" t="str">
        <f>IFERROR(IF($G566=Tabelid!$L$6,$E566*Q566,IFERROR($E566*Q566/SUM($J566:$AB566)*(Eksplikatsioon!V567)/SUMPRODUCT($J566:$AB566,Eksplikatsioon!$O567:$AG567),"")),"")</f>
        <v/>
      </c>
      <c r="AK566" s="52" t="str">
        <f>IFERROR(IF($G566=Tabelid!$L$6,$E566*R566,IFERROR($E566*R566/SUM($J566:$AB566)*(Eksplikatsioon!W567)/SUMPRODUCT($J566:$AB566,Eksplikatsioon!$O567:$AG567),"")),"")</f>
        <v/>
      </c>
      <c r="AL566" s="52" t="str">
        <f>IFERROR(IF($G566=Tabelid!$L$6,$E566*S566,IFERROR($E566*S566/SUM($J566:$AB566)*(Eksplikatsioon!X567)/SUMPRODUCT($J566:$AB566,Eksplikatsioon!$O567:$AG567),"")),"")</f>
        <v/>
      </c>
      <c r="AM566" s="52" t="str">
        <f>IFERROR(IF($G566=Tabelid!$L$6,$E566*T566,IFERROR($E566*T566/SUM($J566:$AB566)*(Eksplikatsioon!Y567)/SUMPRODUCT($J566:$AB566,Eksplikatsioon!$O567:$AG567),"")),"")</f>
        <v/>
      </c>
      <c r="AN566" s="52" t="str">
        <f>IFERROR(IF($G566=Tabelid!$L$6,$E566*U566,IFERROR($E566*U566/SUM($J566:$AB566)*(Eksplikatsioon!Z567)/SUMPRODUCT($J566:$AB566,Eksplikatsioon!$O567:$AG567),"")),"")</f>
        <v/>
      </c>
      <c r="AO566" s="52" t="str">
        <f>IFERROR(IF($G566=Tabelid!$L$6,$E566*V566,IFERROR($E566*V566/SUM($J566:$AB566)*(Eksplikatsioon!AA567)/SUMPRODUCT($J566:$AB566,Eksplikatsioon!$O567:$AG567),"")),"")</f>
        <v/>
      </c>
      <c r="AP566" s="52" t="str">
        <f>IFERROR(IF($G566=Tabelid!$L$6,$E566*W566,IFERROR($E566*W566/SUM($J566:$AB566)*(Eksplikatsioon!AB567)/SUMPRODUCT($J566:$AB566,Eksplikatsioon!$O567:$AG567),"")),"")</f>
        <v/>
      </c>
      <c r="AQ566" s="52" t="str">
        <f>IFERROR(IF($G566=Tabelid!$L$6,$E566*X566,IFERROR($E566*X566/SUM($J566:$AB566)*(Eksplikatsioon!AC567)/SUMPRODUCT($J566:$AB566,Eksplikatsioon!$O567:$AG567),"")),"")</f>
        <v/>
      </c>
      <c r="AR566" s="52" t="str">
        <f>IFERROR(IF($G566=Tabelid!$L$6,$E566*Y566,IFERROR($E566*Y566/SUM($J566:$AB566)*(Eksplikatsioon!AD567)/SUMPRODUCT($J566:$AB566,Eksplikatsioon!$O567:$AG567),"")),"")</f>
        <v/>
      </c>
      <c r="AS566" s="52" t="str">
        <f>IFERROR(IF($G566=Tabelid!$L$6,$E566*Z566,IFERROR($E566*Z566/SUM($J566:$AB566)*(Eksplikatsioon!AE567)/SUMPRODUCT($J566:$AB566,Eksplikatsioon!$O567:$AG567),"")),"")</f>
        <v/>
      </c>
      <c r="AT566" s="52" t="str">
        <f>IFERROR(IF($G566=Tabelid!$L$6,$E566*AA566,IFERROR($E566*AA566/SUM($J566:$AB566)*(Eksplikatsioon!AF567)/SUMPRODUCT($J566:$AB566,Eksplikatsioon!$O567:$AG567),"")),"")</f>
        <v/>
      </c>
      <c r="AU566" s="52" t="str">
        <f>IFERROR(IF($G566=Tabelid!$L$6,$E566*AB566,IFERROR($E566*AB566/SUM($J566:$AB566)*(Eksplikatsioon!AG567)/SUMPRODUCT($J566:$AB566,Eksplikatsioon!$O567:$AG567),"")),"")</f>
        <v/>
      </c>
    </row>
    <row r="567" spans="1:47" x14ac:dyDescent="0.25">
      <c r="A567" s="38" t="str">
        <f>IF(Eksplikatsioon!A568=0,"",Eksplikatsioon!A568)</f>
        <v/>
      </c>
      <c r="B567" s="38" t="str">
        <f>IF(Eksplikatsioon!B568=0,"",Eksplikatsioon!B568)</f>
        <v/>
      </c>
      <c r="C567" s="38" t="str">
        <f>IF(Eksplikatsioon!C568=0,"",Eksplikatsioon!C568)</f>
        <v/>
      </c>
      <c r="D567" s="38" t="str">
        <f>IF(Eksplikatsioon!D568=0,"",Eksplikatsioon!D568)</f>
        <v/>
      </c>
      <c r="E567" s="38" t="str">
        <f>IF(Eksplikatsioon!F568=0,"",Eksplikatsioon!F568)</f>
        <v/>
      </c>
      <c r="F567" s="38" t="str">
        <f>IF(Eksplikatsioon!H568=0,"",Eksplikatsioon!H568)</f>
        <v/>
      </c>
      <c r="G567" s="38" t="str">
        <f>IF(Eksplikatsioon!J568=0,"",Eksplikatsioon!J568)</f>
        <v/>
      </c>
      <c r="H567" s="38" t="str">
        <f>IF(Eksplikatsioon!K568=0,"",Eksplikatsioon!K568)</f>
        <v/>
      </c>
      <c r="I567" s="38" t="str">
        <f>IF(Eksplikatsioon!L568=0,"",Eksplikatsioon!L568)</f>
        <v/>
      </c>
      <c r="J567" s="52"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52"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52"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52"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52"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52"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52"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52"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52"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52"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52"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52"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52"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52"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52"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52"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52"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52"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52"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52" t="str">
        <f>IFERROR(IF($G567=Tabelid!$L$6,$E567*J567,IFERROR($E567*J567/SUM($J567:$AB567)*(Eksplikatsioon!O568)/SUMPRODUCT($J567:$AB567,Eksplikatsioon!$O568:$AG568),"")),"")</f>
        <v/>
      </c>
      <c r="AD567" s="52" t="str">
        <f>IFERROR(IF($G567=Tabelid!$L$6,$E567*K567,IFERROR($E567*K567/SUM($J567:$AB567)*(Eksplikatsioon!P568)/SUMPRODUCT($J567:$AB567,Eksplikatsioon!$O568:$AG568),"")),"")</f>
        <v/>
      </c>
      <c r="AE567" s="52" t="str">
        <f>IFERROR(IF($G567=Tabelid!$L$6,$E567*L567,IFERROR($E567*L567/SUM($J567:$AB567)*(Eksplikatsioon!Q568)/SUMPRODUCT($J567:$AB567,Eksplikatsioon!$O568:$AG568),"")),"")</f>
        <v/>
      </c>
      <c r="AF567" s="52" t="str">
        <f>IFERROR(IF($G567=Tabelid!$L$6,$E567*M567,IFERROR($E567*M567/SUM($J567:$AB567)*(Eksplikatsioon!R568)/SUMPRODUCT($J567:$AB567,Eksplikatsioon!$O568:$AG568),"")),"")</f>
        <v/>
      </c>
      <c r="AG567" s="52" t="str">
        <f>IFERROR(IF($G567=Tabelid!$L$6,$E567*N567,IFERROR($E567*N567/SUM($J567:$AB567)*(Eksplikatsioon!S568)/SUMPRODUCT($J567:$AB567,Eksplikatsioon!$O568:$AG568),"")),"")</f>
        <v/>
      </c>
      <c r="AH567" s="52" t="str">
        <f>IFERROR(IF($G567=Tabelid!$L$6,$E567*O567,IFERROR($E567*O567/SUM($J567:$AB567)*(Eksplikatsioon!T568)/SUMPRODUCT($J567:$AB567,Eksplikatsioon!$O568:$AG568),"")),"")</f>
        <v/>
      </c>
      <c r="AI567" s="52" t="str">
        <f>IFERROR(IF($G567=Tabelid!$L$6,$E567*P567,IFERROR($E567*P567/SUM($J567:$AB567)*(Eksplikatsioon!U568)/SUMPRODUCT($J567:$AB567,Eksplikatsioon!$O568:$AG568),"")),"")</f>
        <v/>
      </c>
      <c r="AJ567" s="52" t="str">
        <f>IFERROR(IF($G567=Tabelid!$L$6,$E567*Q567,IFERROR($E567*Q567/SUM($J567:$AB567)*(Eksplikatsioon!V568)/SUMPRODUCT($J567:$AB567,Eksplikatsioon!$O568:$AG568),"")),"")</f>
        <v/>
      </c>
      <c r="AK567" s="52" t="str">
        <f>IFERROR(IF($G567=Tabelid!$L$6,$E567*R567,IFERROR($E567*R567/SUM($J567:$AB567)*(Eksplikatsioon!W568)/SUMPRODUCT($J567:$AB567,Eksplikatsioon!$O568:$AG568),"")),"")</f>
        <v/>
      </c>
      <c r="AL567" s="52" t="str">
        <f>IFERROR(IF($G567=Tabelid!$L$6,$E567*S567,IFERROR($E567*S567/SUM($J567:$AB567)*(Eksplikatsioon!X568)/SUMPRODUCT($J567:$AB567,Eksplikatsioon!$O568:$AG568),"")),"")</f>
        <v/>
      </c>
      <c r="AM567" s="52" t="str">
        <f>IFERROR(IF($G567=Tabelid!$L$6,$E567*T567,IFERROR($E567*T567/SUM($J567:$AB567)*(Eksplikatsioon!Y568)/SUMPRODUCT($J567:$AB567,Eksplikatsioon!$O568:$AG568),"")),"")</f>
        <v/>
      </c>
      <c r="AN567" s="52" t="str">
        <f>IFERROR(IF($G567=Tabelid!$L$6,$E567*U567,IFERROR($E567*U567/SUM($J567:$AB567)*(Eksplikatsioon!Z568)/SUMPRODUCT($J567:$AB567,Eksplikatsioon!$O568:$AG568),"")),"")</f>
        <v/>
      </c>
      <c r="AO567" s="52" t="str">
        <f>IFERROR(IF($G567=Tabelid!$L$6,$E567*V567,IFERROR($E567*V567/SUM($J567:$AB567)*(Eksplikatsioon!AA568)/SUMPRODUCT($J567:$AB567,Eksplikatsioon!$O568:$AG568),"")),"")</f>
        <v/>
      </c>
      <c r="AP567" s="52" t="str">
        <f>IFERROR(IF($G567=Tabelid!$L$6,$E567*W567,IFERROR($E567*W567/SUM($J567:$AB567)*(Eksplikatsioon!AB568)/SUMPRODUCT($J567:$AB567,Eksplikatsioon!$O568:$AG568),"")),"")</f>
        <v/>
      </c>
      <c r="AQ567" s="52" t="str">
        <f>IFERROR(IF($G567=Tabelid!$L$6,$E567*X567,IFERROR($E567*X567/SUM($J567:$AB567)*(Eksplikatsioon!AC568)/SUMPRODUCT($J567:$AB567,Eksplikatsioon!$O568:$AG568),"")),"")</f>
        <v/>
      </c>
      <c r="AR567" s="52" t="str">
        <f>IFERROR(IF($G567=Tabelid!$L$6,$E567*Y567,IFERROR($E567*Y567/SUM($J567:$AB567)*(Eksplikatsioon!AD568)/SUMPRODUCT($J567:$AB567,Eksplikatsioon!$O568:$AG568),"")),"")</f>
        <v/>
      </c>
      <c r="AS567" s="52" t="str">
        <f>IFERROR(IF($G567=Tabelid!$L$6,$E567*Z567,IFERROR($E567*Z567/SUM($J567:$AB567)*(Eksplikatsioon!AE568)/SUMPRODUCT($J567:$AB567,Eksplikatsioon!$O568:$AG568),"")),"")</f>
        <v/>
      </c>
      <c r="AT567" s="52" t="str">
        <f>IFERROR(IF($G567=Tabelid!$L$6,$E567*AA567,IFERROR($E567*AA567/SUM($J567:$AB567)*(Eksplikatsioon!AF568)/SUMPRODUCT($J567:$AB567,Eksplikatsioon!$O568:$AG568),"")),"")</f>
        <v/>
      </c>
      <c r="AU567" s="52" t="str">
        <f>IFERROR(IF($G567=Tabelid!$L$6,$E567*AB567,IFERROR($E567*AB567/SUM($J567:$AB567)*(Eksplikatsioon!AG568)/SUMPRODUCT($J567:$AB567,Eksplikatsioon!$O568:$AG568),"")),"")</f>
        <v/>
      </c>
    </row>
    <row r="568" spans="1:47" x14ac:dyDescent="0.25">
      <c r="A568" s="38" t="str">
        <f>IF(Eksplikatsioon!A569=0,"",Eksplikatsioon!A569)</f>
        <v/>
      </c>
      <c r="B568" s="38" t="str">
        <f>IF(Eksplikatsioon!B569=0,"",Eksplikatsioon!B569)</f>
        <v/>
      </c>
      <c r="C568" s="38" t="str">
        <f>IF(Eksplikatsioon!C569=0,"",Eksplikatsioon!C569)</f>
        <v/>
      </c>
      <c r="D568" s="38" t="str">
        <f>IF(Eksplikatsioon!D569=0,"",Eksplikatsioon!D569)</f>
        <v/>
      </c>
      <c r="E568" s="38" t="str">
        <f>IF(Eksplikatsioon!F569=0,"",Eksplikatsioon!F569)</f>
        <v/>
      </c>
      <c r="F568" s="38" t="str">
        <f>IF(Eksplikatsioon!H569=0,"",Eksplikatsioon!H569)</f>
        <v/>
      </c>
      <c r="G568" s="38" t="str">
        <f>IF(Eksplikatsioon!J569=0,"",Eksplikatsioon!J569)</f>
        <v/>
      </c>
      <c r="H568" s="38" t="str">
        <f>IF(Eksplikatsioon!K569=0,"",Eksplikatsioon!K569)</f>
        <v/>
      </c>
      <c r="I568" s="38" t="str">
        <f>IF(Eksplikatsioon!L569=0,"",Eksplikatsioon!L569)</f>
        <v/>
      </c>
      <c r="J568" s="52"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52"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52"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52"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52"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52"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52"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52"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52"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52"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52"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52"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52"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52"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52"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52"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52"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52"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52"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52" t="str">
        <f>IFERROR(IF($G568=Tabelid!$L$6,$E568*J568,IFERROR($E568*J568/SUM($J568:$AB568)*(Eksplikatsioon!O569)/SUMPRODUCT($J568:$AB568,Eksplikatsioon!$O569:$AG569),"")),"")</f>
        <v/>
      </c>
      <c r="AD568" s="52" t="str">
        <f>IFERROR(IF($G568=Tabelid!$L$6,$E568*K568,IFERROR($E568*K568/SUM($J568:$AB568)*(Eksplikatsioon!P569)/SUMPRODUCT($J568:$AB568,Eksplikatsioon!$O569:$AG569),"")),"")</f>
        <v/>
      </c>
      <c r="AE568" s="52" t="str">
        <f>IFERROR(IF($G568=Tabelid!$L$6,$E568*L568,IFERROR($E568*L568/SUM($J568:$AB568)*(Eksplikatsioon!Q569)/SUMPRODUCT($J568:$AB568,Eksplikatsioon!$O569:$AG569),"")),"")</f>
        <v/>
      </c>
      <c r="AF568" s="52" t="str">
        <f>IFERROR(IF($G568=Tabelid!$L$6,$E568*M568,IFERROR($E568*M568/SUM($J568:$AB568)*(Eksplikatsioon!R569)/SUMPRODUCT($J568:$AB568,Eksplikatsioon!$O569:$AG569),"")),"")</f>
        <v/>
      </c>
      <c r="AG568" s="52" t="str">
        <f>IFERROR(IF($G568=Tabelid!$L$6,$E568*N568,IFERROR($E568*N568/SUM($J568:$AB568)*(Eksplikatsioon!S569)/SUMPRODUCT($J568:$AB568,Eksplikatsioon!$O569:$AG569),"")),"")</f>
        <v/>
      </c>
      <c r="AH568" s="52" t="str">
        <f>IFERROR(IF($G568=Tabelid!$L$6,$E568*O568,IFERROR($E568*O568/SUM($J568:$AB568)*(Eksplikatsioon!T569)/SUMPRODUCT($J568:$AB568,Eksplikatsioon!$O569:$AG569),"")),"")</f>
        <v/>
      </c>
      <c r="AI568" s="52" t="str">
        <f>IFERROR(IF($G568=Tabelid!$L$6,$E568*P568,IFERROR($E568*P568/SUM($J568:$AB568)*(Eksplikatsioon!U569)/SUMPRODUCT($J568:$AB568,Eksplikatsioon!$O569:$AG569),"")),"")</f>
        <v/>
      </c>
      <c r="AJ568" s="52" t="str">
        <f>IFERROR(IF($G568=Tabelid!$L$6,$E568*Q568,IFERROR($E568*Q568/SUM($J568:$AB568)*(Eksplikatsioon!V569)/SUMPRODUCT($J568:$AB568,Eksplikatsioon!$O569:$AG569),"")),"")</f>
        <v/>
      </c>
      <c r="AK568" s="52" t="str">
        <f>IFERROR(IF($G568=Tabelid!$L$6,$E568*R568,IFERROR($E568*R568/SUM($J568:$AB568)*(Eksplikatsioon!W569)/SUMPRODUCT($J568:$AB568,Eksplikatsioon!$O569:$AG569),"")),"")</f>
        <v/>
      </c>
      <c r="AL568" s="52" t="str">
        <f>IFERROR(IF($G568=Tabelid!$L$6,$E568*S568,IFERROR($E568*S568/SUM($J568:$AB568)*(Eksplikatsioon!X569)/SUMPRODUCT($J568:$AB568,Eksplikatsioon!$O569:$AG569),"")),"")</f>
        <v/>
      </c>
      <c r="AM568" s="52" t="str">
        <f>IFERROR(IF($G568=Tabelid!$L$6,$E568*T568,IFERROR($E568*T568/SUM($J568:$AB568)*(Eksplikatsioon!Y569)/SUMPRODUCT($J568:$AB568,Eksplikatsioon!$O569:$AG569),"")),"")</f>
        <v/>
      </c>
      <c r="AN568" s="52" t="str">
        <f>IFERROR(IF($G568=Tabelid!$L$6,$E568*U568,IFERROR($E568*U568/SUM($J568:$AB568)*(Eksplikatsioon!Z569)/SUMPRODUCT($J568:$AB568,Eksplikatsioon!$O569:$AG569),"")),"")</f>
        <v/>
      </c>
      <c r="AO568" s="52" t="str">
        <f>IFERROR(IF($G568=Tabelid!$L$6,$E568*V568,IFERROR($E568*V568/SUM($J568:$AB568)*(Eksplikatsioon!AA569)/SUMPRODUCT($J568:$AB568,Eksplikatsioon!$O569:$AG569),"")),"")</f>
        <v/>
      </c>
      <c r="AP568" s="52" t="str">
        <f>IFERROR(IF($G568=Tabelid!$L$6,$E568*W568,IFERROR($E568*W568/SUM($J568:$AB568)*(Eksplikatsioon!AB569)/SUMPRODUCT($J568:$AB568,Eksplikatsioon!$O569:$AG569),"")),"")</f>
        <v/>
      </c>
      <c r="AQ568" s="52" t="str">
        <f>IFERROR(IF($G568=Tabelid!$L$6,$E568*X568,IFERROR($E568*X568/SUM($J568:$AB568)*(Eksplikatsioon!AC569)/SUMPRODUCT($J568:$AB568,Eksplikatsioon!$O569:$AG569),"")),"")</f>
        <v/>
      </c>
      <c r="AR568" s="52" t="str">
        <f>IFERROR(IF($G568=Tabelid!$L$6,$E568*Y568,IFERROR($E568*Y568/SUM($J568:$AB568)*(Eksplikatsioon!AD569)/SUMPRODUCT($J568:$AB568,Eksplikatsioon!$O569:$AG569),"")),"")</f>
        <v/>
      </c>
      <c r="AS568" s="52" t="str">
        <f>IFERROR(IF($G568=Tabelid!$L$6,$E568*Z568,IFERROR($E568*Z568/SUM($J568:$AB568)*(Eksplikatsioon!AE569)/SUMPRODUCT($J568:$AB568,Eksplikatsioon!$O569:$AG569),"")),"")</f>
        <v/>
      </c>
      <c r="AT568" s="52" t="str">
        <f>IFERROR(IF($G568=Tabelid!$L$6,$E568*AA568,IFERROR($E568*AA568/SUM($J568:$AB568)*(Eksplikatsioon!AF569)/SUMPRODUCT($J568:$AB568,Eksplikatsioon!$O569:$AG569),"")),"")</f>
        <v/>
      </c>
      <c r="AU568" s="52" t="str">
        <f>IFERROR(IF($G568=Tabelid!$L$6,$E568*AB568,IFERROR($E568*AB568/SUM($J568:$AB568)*(Eksplikatsioon!AG569)/SUMPRODUCT($J568:$AB568,Eksplikatsioon!$O569:$AG569),"")),"")</f>
        <v/>
      </c>
    </row>
    <row r="569" spans="1:47" x14ac:dyDescent="0.25">
      <c r="A569" s="38" t="str">
        <f>IF(Eksplikatsioon!A570=0,"",Eksplikatsioon!A570)</f>
        <v/>
      </c>
      <c r="B569" s="38" t="str">
        <f>IF(Eksplikatsioon!B570=0,"",Eksplikatsioon!B570)</f>
        <v/>
      </c>
      <c r="C569" s="38" t="str">
        <f>IF(Eksplikatsioon!C570=0,"",Eksplikatsioon!C570)</f>
        <v/>
      </c>
      <c r="D569" s="38" t="str">
        <f>IF(Eksplikatsioon!D570=0,"",Eksplikatsioon!D570)</f>
        <v/>
      </c>
      <c r="E569" s="38" t="str">
        <f>IF(Eksplikatsioon!F570=0,"",Eksplikatsioon!F570)</f>
        <v/>
      </c>
      <c r="F569" s="38" t="str">
        <f>IF(Eksplikatsioon!H570=0,"",Eksplikatsioon!H570)</f>
        <v/>
      </c>
      <c r="G569" s="38" t="str">
        <f>IF(Eksplikatsioon!J570=0,"",Eksplikatsioon!J570)</f>
        <v/>
      </c>
      <c r="H569" s="38" t="str">
        <f>IF(Eksplikatsioon!K570=0,"",Eksplikatsioon!K570)</f>
        <v/>
      </c>
      <c r="I569" s="38" t="str">
        <f>IF(Eksplikatsioon!L570=0,"",Eksplikatsioon!L570)</f>
        <v/>
      </c>
      <c r="J569" s="52"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52"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52"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52"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52"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52"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52"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52"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52"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52"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52"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52"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52"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52"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52"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52"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52"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52"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52"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52" t="str">
        <f>IFERROR(IF($G569=Tabelid!$L$6,$E569*J569,IFERROR($E569*J569/SUM($J569:$AB569)*(Eksplikatsioon!O570)/SUMPRODUCT($J569:$AB569,Eksplikatsioon!$O570:$AG570),"")),"")</f>
        <v/>
      </c>
      <c r="AD569" s="52" t="str">
        <f>IFERROR(IF($G569=Tabelid!$L$6,$E569*K569,IFERROR($E569*K569/SUM($J569:$AB569)*(Eksplikatsioon!P570)/SUMPRODUCT($J569:$AB569,Eksplikatsioon!$O570:$AG570),"")),"")</f>
        <v/>
      </c>
      <c r="AE569" s="52" t="str">
        <f>IFERROR(IF($G569=Tabelid!$L$6,$E569*L569,IFERROR($E569*L569/SUM($J569:$AB569)*(Eksplikatsioon!Q570)/SUMPRODUCT($J569:$AB569,Eksplikatsioon!$O570:$AG570),"")),"")</f>
        <v/>
      </c>
      <c r="AF569" s="52" t="str">
        <f>IFERROR(IF($G569=Tabelid!$L$6,$E569*M569,IFERROR($E569*M569/SUM($J569:$AB569)*(Eksplikatsioon!R570)/SUMPRODUCT($J569:$AB569,Eksplikatsioon!$O570:$AG570),"")),"")</f>
        <v/>
      </c>
      <c r="AG569" s="52" t="str">
        <f>IFERROR(IF($G569=Tabelid!$L$6,$E569*N569,IFERROR($E569*N569/SUM($J569:$AB569)*(Eksplikatsioon!S570)/SUMPRODUCT($J569:$AB569,Eksplikatsioon!$O570:$AG570),"")),"")</f>
        <v/>
      </c>
      <c r="AH569" s="52" t="str">
        <f>IFERROR(IF($G569=Tabelid!$L$6,$E569*O569,IFERROR($E569*O569/SUM($J569:$AB569)*(Eksplikatsioon!T570)/SUMPRODUCT($J569:$AB569,Eksplikatsioon!$O570:$AG570),"")),"")</f>
        <v/>
      </c>
      <c r="AI569" s="52" t="str">
        <f>IFERROR(IF($G569=Tabelid!$L$6,$E569*P569,IFERROR($E569*P569/SUM($J569:$AB569)*(Eksplikatsioon!U570)/SUMPRODUCT($J569:$AB569,Eksplikatsioon!$O570:$AG570),"")),"")</f>
        <v/>
      </c>
      <c r="AJ569" s="52" t="str">
        <f>IFERROR(IF($G569=Tabelid!$L$6,$E569*Q569,IFERROR($E569*Q569/SUM($J569:$AB569)*(Eksplikatsioon!V570)/SUMPRODUCT($J569:$AB569,Eksplikatsioon!$O570:$AG570),"")),"")</f>
        <v/>
      </c>
      <c r="AK569" s="52" t="str">
        <f>IFERROR(IF($G569=Tabelid!$L$6,$E569*R569,IFERROR($E569*R569/SUM($J569:$AB569)*(Eksplikatsioon!W570)/SUMPRODUCT($J569:$AB569,Eksplikatsioon!$O570:$AG570),"")),"")</f>
        <v/>
      </c>
      <c r="AL569" s="52" t="str">
        <f>IFERROR(IF($G569=Tabelid!$L$6,$E569*S569,IFERROR($E569*S569/SUM($J569:$AB569)*(Eksplikatsioon!X570)/SUMPRODUCT($J569:$AB569,Eksplikatsioon!$O570:$AG570),"")),"")</f>
        <v/>
      </c>
      <c r="AM569" s="52" t="str">
        <f>IFERROR(IF($G569=Tabelid!$L$6,$E569*T569,IFERROR($E569*T569/SUM($J569:$AB569)*(Eksplikatsioon!Y570)/SUMPRODUCT($J569:$AB569,Eksplikatsioon!$O570:$AG570),"")),"")</f>
        <v/>
      </c>
      <c r="AN569" s="52" t="str">
        <f>IFERROR(IF($G569=Tabelid!$L$6,$E569*U569,IFERROR($E569*U569/SUM($J569:$AB569)*(Eksplikatsioon!Z570)/SUMPRODUCT($J569:$AB569,Eksplikatsioon!$O570:$AG570),"")),"")</f>
        <v/>
      </c>
      <c r="AO569" s="52" t="str">
        <f>IFERROR(IF($G569=Tabelid!$L$6,$E569*V569,IFERROR($E569*V569/SUM($J569:$AB569)*(Eksplikatsioon!AA570)/SUMPRODUCT($J569:$AB569,Eksplikatsioon!$O570:$AG570),"")),"")</f>
        <v/>
      </c>
      <c r="AP569" s="52" t="str">
        <f>IFERROR(IF($G569=Tabelid!$L$6,$E569*W569,IFERROR($E569*W569/SUM($J569:$AB569)*(Eksplikatsioon!AB570)/SUMPRODUCT($J569:$AB569,Eksplikatsioon!$O570:$AG570),"")),"")</f>
        <v/>
      </c>
      <c r="AQ569" s="52" t="str">
        <f>IFERROR(IF($G569=Tabelid!$L$6,$E569*X569,IFERROR($E569*X569/SUM($J569:$AB569)*(Eksplikatsioon!AC570)/SUMPRODUCT($J569:$AB569,Eksplikatsioon!$O570:$AG570),"")),"")</f>
        <v/>
      </c>
      <c r="AR569" s="52" t="str">
        <f>IFERROR(IF($G569=Tabelid!$L$6,$E569*Y569,IFERROR($E569*Y569/SUM($J569:$AB569)*(Eksplikatsioon!AD570)/SUMPRODUCT($J569:$AB569,Eksplikatsioon!$O570:$AG570),"")),"")</f>
        <v/>
      </c>
      <c r="AS569" s="52" t="str">
        <f>IFERROR(IF($G569=Tabelid!$L$6,$E569*Z569,IFERROR($E569*Z569/SUM($J569:$AB569)*(Eksplikatsioon!AE570)/SUMPRODUCT($J569:$AB569,Eksplikatsioon!$O570:$AG570),"")),"")</f>
        <v/>
      </c>
      <c r="AT569" s="52" t="str">
        <f>IFERROR(IF($G569=Tabelid!$L$6,$E569*AA569,IFERROR($E569*AA569/SUM($J569:$AB569)*(Eksplikatsioon!AF570)/SUMPRODUCT($J569:$AB569,Eksplikatsioon!$O570:$AG570),"")),"")</f>
        <v/>
      </c>
      <c r="AU569" s="52" t="str">
        <f>IFERROR(IF($G569=Tabelid!$L$6,$E569*AB569,IFERROR($E569*AB569/SUM($J569:$AB569)*(Eksplikatsioon!AG570)/SUMPRODUCT($J569:$AB569,Eksplikatsioon!$O570:$AG570),"")),"")</f>
        <v/>
      </c>
    </row>
    <row r="570" spans="1:47" x14ac:dyDescent="0.25">
      <c r="A570" s="38" t="str">
        <f>IF(Eksplikatsioon!A571=0,"",Eksplikatsioon!A571)</f>
        <v/>
      </c>
      <c r="B570" s="38" t="str">
        <f>IF(Eksplikatsioon!B571=0,"",Eksplikatsioon!B571)</f>
        <v/>
      </c>
      <c r="C570" s="38" t="str">
        <f>IF(Eksplikatsioon!C571=0,"",Eksplikatsioon!C571)</f>
        <v/>
      </c>
      <c r="D570" s="38" t="str">
        <f>IF(Eksplikatsioon!D571=0,"",Eksplikatsioon!D571)</f>
        <v/>
      </c>
      <c r="E570" s="38" t="str">
        <f>IF(Eksplikatsioon!F571=0,"",Eksplikatsioon!F571)</f>
        <v/>
      </c>
      <c r="F570" s="38" t="str">
        <f>IF(Eksplikatsioon!H571=0,"",Eksplikatsioon!H571)</f>
        <v/>
      </c>
      <c r="G570" s="38" t="str">
        <f>IF(Eksplikatsioon!J571=0,"",Eksplikatsioon!J571)</f>
        <v/>
      </c>
      <c r="H570" s="38" t="str">
        <f>IF(Eksplikatsioon!K571=0,"",Eksplikatsioon!K571)</f>
        <v/>
      </c>
      <c r="I570" s="38" t="str">
        <f>IF(Eksplikatsioon!L571=0,"",Eksplikatsioon!L571)</f>
        <v/>
      </c>
      <c r="J570" s="52"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52"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52"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52"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52"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52"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52"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52"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52"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52"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52"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52"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52"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52"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52"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52"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52"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52"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52"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52" t="str">
        <f>IFERROR(IF($G570=Tabelid!$L$6,$E570*J570,IFERROR($E570*J570/SUM($J570:$AB570)*(Eksplikatsioon!O571)/SUMPRODUCT($J570:$AB570,Eksplikatsioon!$O571:$AG571),"")),"")</f>
        <v/>
      </c>
      <c r="AD570" s="52" t="str">
        <f>IFERROR(IF($G570=Tabelid!$L$6,$E570*K570,IFERROR($E570*K570/SUM($J570:$AB570)*(Eksplikatsioon!P571)/SUMPRODUCT($J570:$AB570,Eksplikatsioon!$O571:$AG571),"")),"")</f>
        <v/>
      </c>
      <c r="AE570" s="52" t="str">
        <f>IFERROR(IF($G570=Tabelid!$L$6,$E570*L570,IFERROR($E570*L570/SUM($J570:$AB570)*(Eksplikatsioon!Q571)/SUMPRODUCT($J570:$AB570,Eksplikatsioon!$O571:$AG571),"")),"")</f>
        <v/>
      </c>
      <c r="AF570" s="52" t="str">
        <f>IFERROR(IF($G570=Tabelid!$L$6,$E570*M570,IFERROR($E570*M570/SUM($J570:$AB570)*(Eksplikatsioon!R571)/SUMPRODUCT($J570:$AB570,Eksplikatsioon!$O571:$AG571),"")),"")</f>
        <v/>
      </c>
      <c r="AG570" s="52" t="str">
        <f>IFERROR(IF($G570=Tabelid!$L$6,$E570*N570,IFERROR($E570*N570/SUM($J570:$AB570)*(Eksplikatsioon!S571)/SUMPRODUCT($J570:$AB570,Eksplikatsioon!$O571:$AG571),"")),"")</f>
        <v/>
      </c>
      <c r="AH570" s="52" t="str">
        <f>IFERROR(IF($G570=Tabelid!$L$6,$E570*O570,IFERROR($E570*O570/SUM($J570:$AB570)*(Eksplikatsioon!T571)/SUMPRODUCT($J570:$AB570,Eksplikatsioon!$O571:$AG571),"")),"")</f>
        <v/>
      </c>
      <c r="AI570" s="52" t="str">
        <f>IFERROR(IF($G570=Tabelid!$L$6,$E570*P570,IFERROR($E570*P570/SUM($J570:$AB570)*(Eksplikatsioon!U571)/SUMPRODUCT($J570:$AB570,Eksplikatsioon!$O571:$AG571),"")),"")</f>
        <v/>
      </c>
      <c r="AJ570" s="52" t="str">
        <f>IFERROR(IF($G570=Tabelid!$L$6,$E570*Q570,IFERROR($E570*Q570/SUM($J570:$AB570)*(Eksplikatsioon!V571)/SUMPRODUCT($J570:$AB570,Eksplikatsioon!$O571:$AG571),"")),"")</f>
        <v/>
      </c>
      <c r="AK570" s="52" t="str">
        <f>IFERROR(IF($G570=Tabelid!$L$6,$E570*R570,IFERROR($E570*R570/SUM($J570:$AB570)*(Eksplikatsioon!W571)/SUMPRODUCT($J570:$AB570,Eksplikatsioon!$O571:$AG571),"")),"")</f>
        <v/>
      </c>
      <c r="AL570" s="52" t="str">
        <f>IFERROR(IF($G570=Tabelid!$L$6,$E570*S570,IFERROR($E570*S570/SUM($J570:$AB570)*(Eksplikatsioon!X571)/SUMPRODUCT($J570:$AB570,Eksplikatsioon!$O571:$AG571),"")),"")</f>
        <v/>
      </c>
      <c r="AM570" s="52" t="str">
        <f>IFERROR(IF($G570=Tabelid!$L$6,$E570*T570,IFERROR($E570*T570/SUM($J570:$AB570)*(Eksplikatsioon!Y571)/SUMPRODUCT($J570:$AB570,Eksplikatsioon!$O571:$AG571),"")),"")</f>
        <v/>
      </c>
      <c r="AN570" s="52" t="str">
        <f>IFERROR(IF($G570=Tabelid!$L$6,$E570*U570,IFERROR($E570*U570/SUM($J570:$AB570)*(Eksplikatsioon!Z571)/SUMPRODUCT($J570:$AB570,Eksplikatsioon!$O571:$AG571),"")),"")</f>
        <v/>
      </c>
      <c r="AO570" s="52" t="str">
        <f>IFERROR(IF($G570=Tabelid!$L$6,$E570*V570,IFERROR($E570*V570/SUM($J570:$AB570)*(Eksplikatsioon!AA571)/SUMPRODUCT($J570:$AB570,Eksplikatsioon!$O571:$AG571),"")),"")</f>
        <v/>
      </c>
      <c r="AP570" s="52" t="str">
        <f>IFERROR(IF($G570=Tabelid!$L$6,$E570*W570,IFERROR($E570*W570/SUM($J570:$AB570)*(Eksplikatsioon!AB571)/SUMPRODUCT($J570:$AB570,Eksplikatsioon!$O571:$AG571),"")),"")</f>
        <v/>
      </c>
      <c r="AQ570" s="52" t="str">
        <f>IFERROR(IF($G570=Tabelid!$L$6,$E570*X570,IFERROR($E570*X570/SUM($J570:$AB570)*(Eksplikatsioon!AC571)/SUMPRODUCT($J570:$AB570,Eksplikatsioon!$O571:$AG571),"")),"")</f>
        <v/>
      </c>
      <c r="AR570" s="52" t="str">
        <f>IFERROR(IF($G570=Tabelid!$L$6,$E570*Y570,IFERROR($E570*Y570/SUM($J570:$AB570)*(Eksplikatsioon!AD571)/SUMPRODUCT($J570:$AB570,Eksplikatsioon!$O571:$AG571),"")),"")</f>
        <v/>
      </c>
      <c r="AS570" s="52" t="str">
        <f>IFERROR(IF($G570=Tabelid!$L$6,$E570*Z570,IFERROR($E570*Z570/SUM($J570:$AB570)*(Eksplikatsioon!AE571)/SUMPRODUCT($J570:$AB570,Eksplikatsioon!$O571:$AG571),"")),"")</f>
        <v/>
      </c>
      <c r="AT570" s="52" t="str">
        <f>IFERROR(IF($G570=Tabelid!$L$6,$E570*AA570,IFERROR($E570*AA570/SUM($J570:$AB570)*(Eksplikatsioon!AF571)/SUMPRODUCT($J570:$AB570,Eksplikatsioon!$O571:$AG571),"")),"")</f>
        <v/>
      </c>
      <c r="AU570" s="52" t="str">
        <f>IFERROR(IF($G570=Tabelid!$L$6,$E570*AB570,IFERROR($E570*AB570/SUM($J570:$AB570)*(Eksplikatsioon!AG571)/SUMPRODUCT($J570:$AB570,Eksplikatsioon!$O571:$AG571),"")),"")</f>
        <v/>
      </c>
    </row>
    <row r="571" spans="1:47" x14ac:dyDescent="0.25">
      <c r="A571" s="38" t="str">
        <f>IF(Eksplikatsioon!A572=0,"",Eksplikatsioon!A572)</f>
        <v/>
      </c>
      <c r="B571" s="38" t="str">
        <f>IF(Eksplikatsioon!B572=0,"",Eksplikatsioon!B572)</f>
        <v/>
      </c>
      <c r="C571" s="38" t="str">
        <f>IF(Eksplikatsioon!C572=0,"",Eksplikatsioon!C572)</f>
        <v/>
      </c>
      <c r="D571" s="38" t="str">
        <f>IF(Eksplikatsioon!D572=0,"",Eksplikatsioon!D572)</f>
        <v/>
      </c>
      <c r="E571" s="38" t="str">
        <f>IF(Eksplikatsioon!F572=0,"",Eksplikatsioon!F572)</f>
        <v/>
      </c>
      <c r="F571" s="38" t="str">
        <f>IF(Eksplikatsioon!H572=0,"",Eksplikatsioon!H572)</f>
        <v/>
      </c>
      <c r="G571" s="38" t="str">
        <f>IF(Eksplikatsioon!J572=0,"",Eksplikatsioon!J572)</f>
        <v/>
      </c>
      <c r="H571" s="38" t="str">
        <f>IF(Eksplikatsioon!K572=0,"",Eksplikatsioon!K572)</f>
        <v/>
      </c>
      <c r="I571" s="38" t="str">
        <f>IF(Eksplikatsioon!L572=0,"",Eksplikatsioon!L572)</f>
        <v/>
      </c>
      <c r="J571" s="52"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52"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52"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52"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52"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52"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52"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52"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52"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52"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52"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52"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52"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52"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52"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52"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52"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52"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52"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52" t="str">
        <f>IFERROR(IF($G571=Tabelid!$L$6,$E571*J571,IFERROR($E571*J571/SUM($J571:$AB571)*(Eksplikatsioon!O572)/SUMPRODUCT($J571:$AB571,Eksplikatsioon!$O572:$AG572),"")),"")</f>
        <v/>
      </c>
      <c r="AD571" s="52" t="str">
        <f>IFERROR(IF($G571=Tabelid!$L$6,$E571*K571,IFERROR($E571*K571/SUM($J571:$AB571)*(Eksplikatsioon!P572)/SUMPRODUCT($J571:$AB571,Eksplikatsioon!$O572:$AG572),"")),"")</f>
        <v/>
      </c>
      <c r="AE571" s="52" t="str">
        <f>IFERROR(IF($G571=Tabelid!$L$6,$E571*L571,IFERROR($E571*L571/SUM($J571:$AB571)*(Eksplikatsioon!Q572)/SUMPRODUCT($J571:$AB571,Eksplikatsioon!$O572:$AG572),"")),"")</f>
        <v/>
      </c>
      <c r="AF571" s="52" t="str">
        <f>IFERROR(IF($G571=Tabelid!$L$6,$E571*M571,IFERROR($E571*M571/SUM($J571:$AB571)*(Eksplikatsioon!R572)/SUMPRODUCT($J571:$AB571,Eksplikatsioon!$O572:$AG572),"")),"")</f>
        <v/>
      </c>
      <c r="AG571" s="52" t="str">
        <f>IFERROR(IF($G571=Tabelid!$L$6,$E571*N571,IFERROR($E571*N571/SUM($J571:$AB571)*(Eksplikatsioon!S572)/SUMPRODUCT($J571:$AB571,Eksplikatsioon!$O572:$AG572),"")),"")</f>
        <v/>
      </c>
      <c r="AH571" s="52" t="str">
        <f>IFERROR(IF($G571=Tabelid!$L$6,$E571*O571,IFERROR($E571*O571/SUM($J571:$AB571)*(Eksplikatsioon!T572)/SUMPRODUCT($J571:$AB571,Eksplikatsioon!$O572:$AG572),"")),"")</f>
        <v/>
      </c>
      <c r="AI571" s="52" t="str">
        <f>IFERROR(IF($G571=Tabelid!$L$6,$E571*P571,IFERROR($E571*P571/SUM($J571:$AB571)*(Eksplikatsioon!U572)/SUMPRODUCT($J571:$AB571,Eksplikatsioon!$O572:$AG572),"")),"")</f>
        <v/>
      </c>
      <c r="AJ571" s="52" t="str">
        <f>IFERROR(IF($G571=Tabelid!$L$6,$E571*Q571,IFERROR($E571*Q571/SUM($J571:$AB571)*(Eksplikatsioon!V572)/SUMPRODUCT($J571:$AB571,Eksplikatsioon!$O572:$AG572),"")),"")</f>
        <v/>
      </c>
      <c r="AK571" s="52" t="str">
        <f>IFERROR(IF($G571=Tabelid!$L$6,$E571*R571,IFERROR($E571*R571/SUM($J571:$AB571)*(Eksplikatsioon!W572)/SUMPRODUCT($J571:$AB571,Eksplikatsioon!$O572:$AG572),"")),"")</f>
        <v/>
      </c>
      <c r="AL571" s="52" t="str">
        <f>IFERROR(IF($G571=Tabelid!$L$6,$E571*S571,IFERROR($E571*S571/SUM($J571:$AB571)*(Eksplikatsioon!X572)/SUMPRODUCT($J571:$AB571,Eksplikatsioon!$O572:$AG572),"")),"")</f>
        <v/>
      </c>
      <c r="AM571" s="52" t="str">
        <f>IFERROR(IF($G571=Tabelid!$L$6,$E571*T571,IFERROR($E571*T571/SUM($J571:$AB571)*(Eksplikatsioon!Y572)/SUMPRODUCT($J571:$AB571,Eksplikatsioon!$O572:$AG572),"")),"")</f>
        <v/>
      </c>
      <c r="AN571" s="52" t="str">
        <f>IFERROR(IF($G571=Tabelid!$L$6,$E571*U571,IFERROR($E571*U571/SUM($J571:$AB571)*(Eksplikatsioon!Z572)/SUMPRODUCT($J571:$AB571,Eksplikatsioon!$O572:$AG572),"")),"")</f>
        <v/>
      </c>
      <c r="AO571" s="52" t="str">
        <f>IFERROR(IF($G571=Tabelid!$L$6,$E571*V571,IFERROR($E571*V571/SUM($J571:$AB571)*(Eksplikatsioon!AA572)/SUMPRODUCT($J571:$AB571,Eksplikatsioon!$O572:$AG572),"")),"")</f>
        <v/>
      </c>
      <c r="AP571" s="52" t="str">
        <f>IFERROR(IF($G571=Tabelid!$L$6,$E571*W571,IFERROR($E571*W571/SUM($J571:$AB571)*(Eksplikatsioon!AB572)/SUMPRODUCT($J571:$AB571,Eksplikatsioon!$O572:$AG572),"")),"")</f>
        <v/>
      </c>
      <c r="AQ571" s="52" t="str">
        <f>IFERROR(IF($G571=Tabelid!$L$6,$E571*X571,IFERROR($E571*X571/SUM($J571:$AB571)*(Eksplikatsioon!AC572)/SUMPRODUCT($J571:$AB571,Eksplikatsioon!$O572:$AG572),"")),"")</f>
        <v/>
      </c>
      <c r="AR571" s="52" t="str">
        <f>IFERROR(IF($G571=Tabelid!$L$6,$E571*Y571,IFERROR($E571*Y571/SUM($J571:$AB571)*(Eksplikatsioon!AD572)/SUMPRODUCT($J571:$AB571,Eksplikatsioon!$O572:$AG572),"")),"")</f>
        <v/>
      </c>
      <c r="AS571" s="52" t="str">
        <f>IFERROR(IF($G571=Tabelid!$L$6,$E571*Z571,IFERROR($E571*Z571/SUM($J571:$AB571)*(Eksplikatsioon!AE572)/SUMPRODUCT($J571:$AB571,Eksplikatsioon!$O572:$AG572),"")),"")</f>
        <v/>
      </c>
      <c r="AT571" s="52" t="str">
        <f>IFERROR(IF($G571=Tabelid!$L$6,$E571*AA571,IFERROR($E571*AA571/SUM($J571:$AB571)*(Eksplikatsioon!AF572)/SUMPRODUCT($J571:$AB571,Eksplikatsioon!$O572:$AG572),"")),"")</f>
        <v/>
      </c>
      <c r="AU571" s="52" t="str">
        <f>IFERROR(IF($G571=Tabelid!$L$6,$E571*AB571,IFERROR($E571*AB571/SUM($J571:$AB571)*(Eksplikatsioon!AG572)/SUMPRODUCT($J571:$AB571,Eksplikatsioon!$O572:$AG572),"")),"")</f>
        <v/>
      </c>
    </row>
    <row r="572" spans="1:47" x14ac:dyDescent="0.25">
      <c r="A572" s="38" t="str">
        <f>IF(Eksplikatsioon!A573=0,"",Eksplikatsioon!A573)</f>
        <v/>
      </c>
      <c r="B572" s="38" t="str">
        <f>IF(Eksplikatsioon!B573=0,"",Eksplikatsioon!B573)</f>
        <v/>
      </c>
      <c r="C572" s="38" t="str">
        <f>IF(Eksplikatsioon!C573=0,"",Eksplikatsioon!C573)</f>
        <v/>
      </c>
      <c r="D572" s="38" t="str">
        <f>IF(Eksplikatsioon!D573=0,"",Eksplikatsioon!D573)</f>
        <v/>
      </c>
      <c r="E572" s="38" t="str">
        <f>IF(Eksplikatsioon!F573=0,"",Eksplikatsioon!F573)</f>
        <v/>
      </c>
      <c r="F572" s="38" t="str">
        <f>IF(Eksplikatsioon!H573=0,"",Eksplikatsioon!H573)</f>
        <v/>
      </c>
      <c r="G572" s="38" t="str">
        <f>IF(Eksplikatsioon!J573=0,"",Eksplikatsioon!J573)</f>
        <v/>
      </c>
      <c r="H572" s="38" t="str">
        <f>IF(Eksplikatsioon!K573=0,"",Eksplikatsioon!K573)</f>
        <v/>
      </c>
      <c r="I572" s="38" t="str">
        <f>IF(Eksplikatsioon!L573=0,"",Eksplikatsioon!L573)</f>
        <v/>
      </c>
      <c r="J572" s="52"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52"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52"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52"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52"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52"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52"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52"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52"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52"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52"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52"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52"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52"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52"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52"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52"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52"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52"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52" t="str">
        <f>IFERROR(IF($G572=Tabelid!$L$6,$E572*J572,IFERROR($E572*J572/SUM($J572:$AB572)*(Eksplikatsioon!O573)/SUMPRODUCT($J572:$AB572,Eksplikatsioon!$O573:$AG573),"")),"")</f>
        <v/>
      </c>
      <c r="AD572" s="52" t="str">
        <f>IFERROR(IF($G572=Tabelid!$L$6,$E572*K572,IFERROR($E572*K572/SUM($J572:$AB572)*(Eksplikatsioon!P573)/SUMPRODUCT($J572:$AB572,Eksplikatsioon!$O573:$AG573),"")),"")</f>
        <v/>
      </c>
      <c r="AE572" s="52" t="str">
        <f>IFERROR(IF($G572=Tabelid!$L$6,$E572*L572,IFERROR($E572*L572/SUM($J572:$AB572)*(Eksplikatsioon!Q573)/SUMPRODUCT($J572:$AB572,Eksplikatsioon!$O573:$AG573),"")),"")</f>
        <v/>
      </c>
      <c r="AF572" s="52" t="str">
        <f>IFERROR(IF($G572=Tabelid!$L$6,$E572*M572,IFERROR($E572*M572/SUM($J572:$AB572)*(Eksplikatsioon!R573)/SUMPRODUCT($J572:$AB572,Eksplikatsioon!$O573:$AG573),"")),"")</f>
        <v/>
      </c>
      <c r="AG572" s="52" t="str">
        <f>IFERROR(IF($G572=Tabelid!$L$6,$E572*N572,IFERROR($E572*N572/SUM($J572:$AB572)*(Eksplikatsioon!S573)/SUMPRODUCT($J572:$AB572,Eksplikatsioon!$O573:$AG573),"")),"")</f>
        <v/>
      </c>
      <c r="AH572" s="52" t="str">
        <f>IFERROR(IF($G572=Tabelid!$L$6,$E572*O572,IFERROR($E572*O572/SUM($J572:$AB572)*(Eksplikatsioon!T573)/SUMPRODUCT($J572:$AB572,Eksplikatsioon!$O573:$AG573),"")),"")</f>
        <v/>
      </c>
      <c r="AI572" s="52" t="str">
        <f>IFERROR(IF($G572=Tabelid!$L$6,$E572*P572,IFERROR($E572*P572/SUM($J572:$AB572)*(Eksplikatsioon!U573)/SUMPRODUCT($J572:$AB572,Eksplikatsioon!$O573:$AG573),"")),"")</f>
        <v/>
      </c>
      <c r="AJ572" s="52" t="str">
        <f>IFERROR(IF($G572=Tabelid!$L$6,$E572*Q572,IFERROR($E572*Q572/SUM($J572:$AB572)*(Eksplikatsioon!V573)/SUMPRODUCT($J572:$AB572,Eksplikatsioon!$O573:$AG573),"")),"")</f>
        <v/>
      </c>
      <c r="AK572" s="52" t="str">
        <f>IFERROR(IF($G572=Tabelid!$L$6,$E572*R572,IFERROR($E572*R572/SUM($J572:$AB572)*(Eksplikatsioon!W573)/SUMPRODUCT($J572:$AB572,Eksplikatsioon!$O573:$AG573),"")),"")</f>
        <v/>
      </c>
      <c r="AL572" s="52" t="str">
        <f>IFERROR(IF($G572=Tabelid!$L$6,$E572*S572,IFERROR($E572*S572/SUM($J572:$AB572)*(Eksplikatsioon!X573)/SUMPRODUCT($J572:$AB572,Eksplikatsioon!$O573:$AG573),"")),"")</f>
        <v/>
      </c>
      <c r="AM572" s="52" t="str">
        <f>IFERROR(IF($G572=Tabelid!$L$6,$E572*T572,IFERROR($E572*T572/SUM($J572:$AB572)*(Eksplikatsioon!Y573)/SUMPRODUCT($J572:$AB572,Eksplikatsioon!$O573:$AG573),"")),"")</f>
        <v/>
      </c>
      <c r="AN572" s="52" t="str">
        <f>IFERROR(IF($G572=Tabelid!$L$6,$E572*U572,IFERROR($E572*U572/SUM($J572:$AB572)*(Eksplikatsioon!Z573)/SUMPRODUCT($J572:$AB572,Eksplikatsioon!$O573:$AG573),"")),"")</f>
        <v/>
      </c>
      <c r="AO572" s="52" t="str">
        <f>IFERROR(IF($G572=Tabelid!$L$6,$E572*V572,IFERROR($E572*V572/SUM($J572:$AB572)*(Eksplikatsioon!AA573)/SUMPRODUCT($J572:$AB572,Eksplikatsioon!$O573:$AG573),"")),"")</f>
        <v/>
      </c>
      <c r="AP572" s="52" t="str">
        <f>IFERROR(IF($G572=Tabelid!$L$6,$E572*W572,IFERROR($E572*W572/SUM($J572:$AB572)*(Eksplikatsioon!AB573)/SUMPRODUCT($J572:$AB572,Eksplikatsioon!$O573:$AG573),"")),"")</f>
        <v/>
      </c>
      <c r="AQ572" s="52" t="str">
        <f>IFERROR(IF($G572=Tabelid!$L$6,$E572*X572,IFERROR($E572*X572/SUM($J572:$AB572)*(Eksplikatsioon!AC573)/SUMPRODUCT($J572:$AB572,Eksplikatsioon!$O573:$AG573),"")),"")</f>
        <v/>
      </c>
      <c r="AR572" s="52" t="str">
        <f>IFERROR(IF($G572=Tabelid!$L$6,$E572*Y572,IFERROR($E572*Y572/SUM($J572:$AB572)*(Eksplikatsioon!AD573)/SUMPRODUCT($J572:$AB572,Eksplikatsioon!$O573:$AG573),"")),"")</f>
        <v/>
      </c>
      <c r="AS572" s="52" t="str">
        <f>IFERROR(IF($G572=Tabelid!$L$6,$E572*Z572,IFERROR($E572*Z572/SUM($J572:$AB572)*(Eksplikatsioon!AE573)/SUMPRODUCT($J572:$AB572,Eksplikatsioon!$O573:$AG573),"")),"")</f>
        <v/>
      </c>
      <c r="AT572" s="52" t="str">
        <f>IFERROR(IF($G572=Tabelid!$L$6,$E572*AA572,IFERROR($E572*AA572/SUM($J572:$AB572)*(Eksplikatsioon!AF573)/SUMPRODUCT($J572:$AB572,Eksplikatsioon!$O573:$AG573),"")),"")</f>
        <v/>
      </c>
      <c r="AU572" s="52" t="str">
        <f>IFERROR(IF($G572=Tabelid!$L$6,$E572*AB572,IFERROR($E572*AB572/SUM($J572:$AB572)*(Eksplikatsioon!AG573)/SUMPRODUCT($J572:$AB572,Eksplikatsioon!$O573:$AG573),"")),"")</f>
        <v/>
      </c>
    </row>
    <row r="573" spans="1:47" x14ac:dyDescent="0.25">
      <c r="A573" s="38" t="str">
        <f>IF(Eksplikatsioon!A574=0,"",Eksplikatsioon!A574)</f>
        <v/>
      </c>
      <c r="B573" s="38" t="str">
        <f>IF(Eksplikatsioon!B574=0,"",Eksplikatsioon!B574)</f>
        <v/>
      </c>
      <c r="C573" s="38" t="str">
        <f>IF(Eksplikatsioon!C574=0,"",Eksplikatsioon!C574)</f>
        <v/>
      </c>
      <c r="D573" s="38" t="str">
        <f>IF(Eksplikatsioon!D574=0,"",Eksplikatsioon!D574)</f>
        <v/>
      </c>
      <c r="E573" s="38" t="str">
        <f>IF(Eksplikatsioon!F574=0,"",Eksplikatsioon!F574)</f>
        <v/>
      </c>
      <c r="F573" s="38" t="str">
        <f>IF(Eksplikatsioon!H574=0,"",Eksplikatsioon!H574)</f>
        <v/>
      </c>
      <c r="G573" s="38" t="str">
        <f>IF(Eksplikatsioon!J574=0,"",Eksplikatsioon!J574)</f>
        <v/>
      </c>
      <c r="H573" s="38" t="str">
        <f>IF(Eksplikatsioon!K574=0,"",Eksplikatsioon!K574)</f>
        <v/>
      </c>
      <c r="I573" s="38" t="str">
        <f>IF(Eksplikatsioon!L574=0,"",Eksplikatsioon!L574)</f>
        <v/>
      </c>
      <c r="J573" s="52"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52"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52"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52"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52"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52"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52"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52"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52"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52"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52"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52"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52"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52"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52"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52"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52"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52"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52"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52" t="str">
        <f>IFERROR(IF($G573=Tabelid!$L$6,$E573*J573,IFERROR($E573*J573/SUM($J573:$AB573)*(Eksplikatsioon!O574)/SUMPRODUCT($J573:$AB573,Eksplikatsioon!$O574:$AG574),"")),"")</f>
        <v/>
      </c>
      <c r="AD573" s="52" t="str">
        <f>IFERROR(IF($G573=Tabelid!$L$6,$E573*K573,IFERROR($E573*K573/SUM($J573:$AB573)*(Eksplikatsioon!P574)/SUMPRODUCT($J573:$AB573,Eksplikatsioon!$O574:$AG574),"")),"")</f>
        <v/>
      </c>
      <c r="AE573" s="52" t="str">
        <f>IFERROR(IF($G573=Tabelid!$L$6,$E573*L573,IFERROR($E573*L573/SUM($J573:$AB573)*(Eksplikatsioon!Q574)/SUMPRODUCT($J573:$AB573,Eksplikatsioon!$O574:$AG574),"")),"")</f>
        <v/>
      </c>
      <c r="AF573" s="52" t="str">
        <f>IFERROR(IF($G573=Tabelid!$L$6,$E573*M573,IFERROR($E573*M573/SUM($J573:$AB573)*(Eksplikatsioon!R574)/SUMPRODUCT($J573:$AB573,Eksplikatsioon!$O574:$AG574),"")),"")</f>
        <v/>
      </c>
      <c r="AG573" s="52" t="str">
        <f>IFERROR(IF($G573=Tabelid!$L$6,$E573*N573,IFERROR($E573*N573/SUM($J573:$AB573)*(Eksplikatsioon!S574)/SUMPRODUCT($J573:$AB573,Eksplikatsioon!$O574:$AG574),"")),"")</f>
        <v/>
      </c>
      <c r="AH573" s="52" t="str">
        <f>IFERROR(IF($G573=Tabelid!$L$6,$E573*O573,IFERROR($E573*O573/SUM($J573:$AB573)*(Eksplikatsioon!T574)/SUMPRODUCT($J573:$AB573,Eksplikatsioon!$O574:$AG574),"")),"")</f>
        <v/>
      </c>
      <c r="AI573" s="52" t="str">
        <f>IFERROR(IF($G573=Tabelid!$L$6,$E573*P573,IFERROR($E573*P573/SUM($J573:$AB573)*(Eksplikatsioon!U574)/SUMPRODUCT($J573:$AB573,Eksplikatsioon!$O574:$AG574),"")),"")</f>
        <v/>
      </c>
      <c r="AJ573" s="52" t="str">
        <f>IFERROR(IF($G573=Tabelid!$L$6,$E573*Q573,IFERROR($E573*Q573/SUM($J573:$AB573)*(Eksplikatsioon!V574)/SUMPRODUCT($J573:$AB573,Eksplikatsioon!$O574:$AG574),"")),"")</f>
        <v/>
      </c>
      <c r="AK573" s="52" t="str">
        <f>IFERROR(IF($G573=Tabelid!$L$6,$E573*R573,IFERROR($E573*R573/SUM($J573:$AB573)*(Eksplikatsioon!W574)/SUMPRODUCT($J573:$AB573,Eksplikatsioon!$O574:$AG574),"")),"")</f>
        <v/>
      </c>
      <c r="AL573" s="52" t="str">
        <f>IFERROR(IF($G573=Tabelid!$L$6,$E573*S573,IFERROR($E573*S573/SUM($J573:$AB573)*(Eksplikatsioon!X574)/SUMPRODUCT($J573:$AB573,Eksplikatsioon!$O574:$AG574),"")),"")</f>
        <v/>
      </c>
      <c r="AM573" s="52" t="str">
        <f>IFERROR(IF($G573=Tabelid!$L$6,$E573*T573,IFERROR($E573*T573/SUM($J573:$AB573)*(Eksplikatsioon!Y574)/SUMPRODUCT($J573:$AB573,Eksplikatsioon!$O574:$AG574),"")),"")</f>
        <v/>
      </c>
      <c r="AN573" s="52" t="str">
        <f>IFERROR(IF($G573=Tabelid!$L$6,$E573*U573,IFERROR($E573*U573/SUM($J573:$AB573)*(Eksplikatsioon!Z574)/SUMPRODUCT($J573:$AB573,Eksplikatsioon!$O574:$AG574),"")),"")</f>
        <v/>
      </c>
      <c r="AO573" s="52" t="str">
        <f>IFERROR(IF($G573=Tabelid!$L$6,$E573*V573,IFERROR($E573*V573/SUM($J573:$AB573)*(Eksplikatsioon!AA574)/SUMPRODUCT($J573:$AB573,Eksplikatsioon!$O574:$AG574),"")),"")</f>
        <v/>
      </c>
      <c r="AP573" s="52" t="str">
        <f>IFERROR(IF($G573=Tabelid!$L$6,$E573*W573,IFERROR($E573*W573/SUM($J573:$AB573)*(Eksplikatsioon!AB574)/SUMPRODUCT($J573:$AB573,Eksplikatsioon!$O574:$AG574),"")),"")</f>
        <v/>
      </c>
      <c r="AQ573" s="52" t="str">
        <f>IFERROR(IF($G573=Tabelid!$L$6,$E573*X573,IFERROR($E573*X573/SUM($J573:$AB573)*(Eksplikatsioon!AC574)/SUMPRODUCT($J573:$AB573,Eksplikatsioon!$O574:$AG574),"")),"")</f>
        <v/>
      </c>
      <c r="AR573" s="52" t="str">
        <f>IFERROR(IF($G573=Tabelid!$L$6,$E573*Y573,IFERROR($E573*Y573/SUM($J573:$AB573)*(Eksplikatsioon!AD574)/SUMPRODUCT($J573:$AB573,Eksplikatsioon!$O574:$AG574),"")),"")</f>
        <v/>
      </c>
      <c r="AS573" s="52" t="str">
        <f>IFERROR(IF($G573=Tabelid!$L$6,$E573*Z573,IFERROR($E573*Z573/SUM($J573:$AB573)*(Eksplikatsioon!AE574)/SUMPRODUCT($J573:$AB573,Eksplikatsioon!$O574:$AG574),"")),"")</f>
        <v/>
      </c>
      <c r="AT573" s="52" t="str">
        <f>IFERROR(IF($G573=Tabelid!$L$6,$E573*AA573,IFERROR($E573*AA573/SUM($J573:$AB573)*(Eksplikatsioon!AF574)/SUMPRODUCT($J573:$AB573,Eksplikatsioon!$O574:$AG574),"")),"")</f>
        <v/>
      </c>
      <c r="AU573" s="52" t="str">
        <f>IFERROR(IF($G573=Tabelid!$L$6,$E573*AB573,IFERROR($E573*AB573/SUM($J573:$AB573)*(Eksplikatsioon!AG574)/SUMPRODUCT($J573:$AB573,Eksplikatsioon!$O574:$AG574),"")),"")</f>
        <v/>
      </c>
    </row>
    <row r="574" spans="1:47" x14ac:dyDescent="0.25">
      <c r="A574" s="38" t="str">
        <f>IF(Eksplikatsioon!A575=0,"",Eksplikatsioon!A575)</f>
        <v/>
      </c>
      <c r="B574" s="38" t="str">
        <f>IF(Eksplikatsioon!B575=0,"",Eksplikatsioon!B575)</f>
        <v/>
      </c>
      <c r="C574" s="38" t="str">
        <f>IF(Eksplikatsioon!C575=0,"",Eksplikatsioon!C575)</f>
        <v/>
      </c>
      <c r="D574" s="38" t="str">
        <f>IF(Eksplikatsioon!D575=0,"",Eksplikatsioon!D575)</f>
        <v/>
      </c>
      <c r="E574" s="38" t="str">
        <f>IF(Eksplikatsioon!F575=0,"",Eksplikatsioon!F575)</f>
        <v/>
      </c>
      <c r="F574" s="38" t="str">
        <f>IF(Eksplikatsioon!H575=0,"",Eksplikatsioon!H575)</f>
        <v/>
      </c>
      <c r="G574" s="38" t="str">
        <f>IF(Eksplikatsioon!J575=0,"",Eksplikatsioon!J575)</f>
        <v/>
      </c>
      <c r="H574" s="38" t="str">
        <f>IF(Eksplikatsioon!K575=0,"",Eksplikatsioon!K575)</f>
        <v/>
      </c>
      <c r="I574" s="38" t="str">
        <f>IF(Eksplikatsioon!L575=0,"",Eksplikatsioon!L575)</f>
        <v/>
      </c>
      <c r="J574" s="52"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52"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52"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52"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52"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52"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52"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52"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52"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52"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52"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52"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52"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52"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52"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52"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52"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52"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52"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52" t="str">
        <f>IFERROR(IF($G574=Tabelid!$L$6,$E574*J574,IFERROR($E574*J574/SUM($J574:$AB574)*(Eksplikatsioon!O575)/SUMPRODUCT($J574:$AB574,Eksplikatsioon!$O575:$AG575),"")),"")</f>
        <v/>
      </c>
      <c r="AD574" s="52" t="str">
        <f>IFERROR(IF($G574=Tabelid!$L$6,$E574*K574,IFERROR($E574*K574/SUM($J574:$AB574)*(Eksplikatsioon!P575)/SUMPRODUCT($J574:$AB574,Eksplikatsioon!$O575:$AG575),"")),"")</f>
        <v/>
      </c>
      <c r="AE574" s="52" t="str">
        <f>IFERROR(IF($G574=Tabelid!$L$6,$E574*L574,IFERROR($E574*L574/SUM($J574:$AB574)*(Eksplikatsioon!Q575)/SUMPRODUCT($J574:$AB574,Eksplikatsioon!$O575:$AG575),"")),"")</f>
        <v/>
      </c>
      <c r="AF574" s="52" t="str">
        <f>IFERROR(IF($G574=Tabelid!$L$6,$E574*M574,IFERROR($E574*M574/SUM($J574:$AB574)*(Eksplikatsioon!R575)/SUMPRODUCT($J574:$AB574,Eksplikatsioon!$O575:$AG575),"")),"")</f>
        <v/>
      </c>
      <c r="AG574" s="52" t="str">
        <f>IFERROR(IF($G574=Tabelid!$L$6,$E574*N574,IFERROR($E574*N574/SUM($J574:$AB574)*(Eksplikatsioon!S575)/SUMPRODUCT($J574:$AB574,Eksplikatsioon!$O575:$AG575),"")),"")</f>
        <v/>
      </c>
      <c r="AH574" s="52" t="str">
        <f>IFERROR(IF($G574=Tabelid!$L$6,$E574*O574,IFERROR($E574*O574/SUM($J574:$AB574)*(Eksplikatsioon!T575)/SUMPRODUCT($J574:$AB574,Eksplikatsioon!$O575:$AG575),"")),"")</f>
        <v/>
      </c>
      <c r="AI574" s="52" t="str">
        <f>IFERROR(IF($G574=Tabelid!$L$6,$E574*P574,IFERROR($E574*P574/SUM($J574:$AB574)*(Eksplikatsioon!U575)/SUMPRODUCT($J574:$AB574,Eksplikatsioon!$O575:$AG575),"")),"")</f>
        <v/>
      </c>
      <c r="AJ574" s="52" t="str">
        <f>IFERROR(IF($G574=Tabelid!$L$6,$E574*Q574,IFERROR($E574*Q574/SUM($J574:$AB574)*(Eksplikatsioon!V575)/SUMPRODUCT($J574:$AB574,Eksplikatsioon!$O575:$AG575),"")),"")</f>
        <v/>
      </c>
      <c r="AK574" s="52" t="str">
        <f>IFERROR(IF($G574=Tabelid!$L$6,$E574*R574,IFERROR($E574*R574/SUM($J574:$AB574)*(Eksplikatsioon!W575)/SUMPRODUCT($J574:$AB574,Eksplikatsioon!$O575:$AG575),"")),"")</f>
        <v/>
      </c>
      <c r="AL574" s="52" t="str">
        <f>IFERROR(IF($G574=Tabelid!$L$6,$E574*S574,IFERROR($E574*S574/SUM($J574:$AB574)*(Eksplikatsioon!X575)/SUMPRODUCT($J574:$AB574,Eksplikatsioon!$O575:$AG575),"")),"")</f>
        <v/>
      </c>
      <c r="AM574" s="52" t="str">
        <f>IFERROR(IF($G574=Tabelid!$L$6,$E574*T574,IFERROR($E574*T574/SUM($J574:$AB574)*(Eksplikatsioon!Y575)/SUMPRODUCT($J574:$AB574,Eksplikatsioon!$O575:$AG575),"")),"")</f>
        <v/>
      </c>
      <c r="AN574" s="52" t="str">
        <f>IFERROR(IF($G574=Tabelid!$L$6,$E574*U574,IFERROR($E574*U574/SUM($J574:$AB574)*(Eksplikatsioon!Z575)/SUMPRODUCT($J574:$AB574,Eksplikatsioon!$O575:$AG575),"")),"")</f>
        <v/>
      </c>
      <c r="AO574" s="52" t="str">
        <f>IFERROR(IF($G574=Tabelid!$L$6,$E574*V574,IFERROR($E574*V574/SUM($J574:$AB574)*(Eksplikatsioon!AA575)/SUMPRODUCT($J574:$AB574,Eksplikatsioon!$O575:$AG575),"")),"")</f>
        <v/>
      </c>
      <c r="AP574" s="52" t="str">
        <f>IFERROR(IF($G574=Tabelid!$L$6,$E574*W574,IFERROR($E574*W574/SUM($J574:$AB574)*(Eksplikatsioon!AB575)/SUMPRODUCT($J574:$AB574,Eksplikatsioon!$O575:$AG575),"")),"")</f>
        <v/>
      </c>
      <c r="AQ574" s="52" t="str">
        <f>IFERROR(IF($G574=Tabelid!$L$6,$E574*X574,IFERROR($E574*X574/SUM($J574:$AB574)*(Eksplikatsioon!AC575)/SUMPRODUCT($J574:$AB574,Eksplikatsioon!$O575:$AG575),"")),"")</f>
        <v/>
      </c>
      <c r="AR574" s="52" t="str">
        <f>IFERROR(IF($G574=Tabelid!$L$6,$E574*Y574,IFERROR($E574*Y574/SUM($J574:$AB574)*(Eksplikatsioon!AD575)/SUMPRODUCT($J574:$AB574,Eksplikatsioon!$O575:$AG575),"")),"")</f>
        <v/>
      </c>
      <c r="AS574" s="52" t="str">
        <f>IFERROR(IF($G574=Tabelid!$L$6,$E574*Z574,IFERROR($E574*Z574/SUM($J574:$AB574)*(Eksplikatsioon!AE575)/SUMPRODUCT($J574:$AB574,Eksplikatsioon!$O575:$AG575),"")),"")</f>
        <v/>
      </c>
      <c r="AT574" s="52" t="str">
        <f>IFERROR(IF($G574=Tabelid!$L$6,$E574*AA574,IFERROR($E574*AA574/SUM($J574:$AB574)*(Eksplikatsioon!AF575)/SUMPRODUCT($J574:$AB574,Eksplikatsioon!$O575:$AG575),"")),"")</f>
        <v/>
      </c>
      <c r="AU574" s="52" t="str">
        <f>IFERROR(IF($G574=Tabelid!$L$6,$E574*AB574,IFERROR($E574*AB574/SUM($J574:$AB574)*(Eksplikatsioon!AG575)/SUMPRODUCT($J574:$AB574,Eksplikatsioon!$O575:$AG575),"")),"")</f>
        <v/>
      </c>
    </row>
    <row r="575" spans="1:47" x14ac:dyDescent="0.25">
      <c r="A575" s="38" t="str">
        <f>IF(Eksplikatsioon!A576=0,"",Eksplikatsioon!A576)</f>
        <v/>
      </c>
      <c r="B575" s="38" t="str">
        <f>IF(Eksplikatsioon!B576=0,"",Eksplikatsioon!B576)</f>
        <v/>
      </c>
      <c r="C575" s="38" t="str">
        <f>IF(Eksplikatsioon!C576=0,"",Eksplikatsioon!C576)</f>
        <v/>
      </c>
      <c r="D575" s="38" t="str">
        <f>IF(Eksplikatsioon!D576=0,"",Eksplikatsioon!D576)</f>
        <v/>
      </c>
      <c r="E575" s="38" t="str">
        <f>IF(Eksplikatsioon!F576=0,"",Eksplikatsioon!F576)</f>
        <v/>
      </c>
      <c r="F575" s="38" t="str">
        <f>IF(Eksplikatsioon!H576=0,"",Eksplikatsioon!H576)</f>
        <v/>
      </c>
      <c r="G575" s="38" t="str">
        <f>IF(Eksplikatsioon!J576=0,"",Eksplikatsioon!J576)</f>
        <v/>
      </c>
      <c r="H575" s="38" t="str">
        <f>IF(Eksplikatsioon!K576=0,"",Eksplikatsioon!K576)</f>
        <v/>
      </c>
      <c r="I575" s="38" t="str">
        <f>IF(Eksplikatsioon!L576=0,"",Eksplikatsioon!L576)</f>
        <v/>
      </c>
      <c r="J575" s="52"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52"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52"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52"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52"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52"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52"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52"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52"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52"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52"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52"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52"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52"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52"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52"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52"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52"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52"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52" t="str">
        <f>IFERROR(IF($G575=Tabelid!$L$6,$E575*J575,IFERROR($E575*J575/SUM($J575:$AB575)*(Eksplikatsioon!O576)/SUMPRODUCT($J575:$AB575,Eksplikatsioon!$O576:$AG576),"")),"")</f>
        <v/>
      </c>
      <c r="AD575" s="52" t="str">
        <f>IFERROR(IF($G575=Tabelid!$L$6,$E575*K575,IFERROR($E575*K575/SUM($J575:$AB575)*(Eksplikatsioon!P576)/SUMPRODUCT($J575:$AB575,Eksplikatsioon!$O576:$AG576),"")),"")</f>
        <v/>
      </c>
      <c r="AE575" s="52" t="str">
        <f>IFERROR(IF($G575=Tabelid!$L$6,$E575*L575,IFERROR($E575*L575/SUM($J575:$AB575)*(Eksplikatsioon!Q576)/SUMPRODUCT($J575:$AB575,Eksplikatsioon!$O576:$AG576),"")),"")</f>
        <v/>
      </c>
      <c r="AF575" s="52" t="str">
        <f>IFERROR(IF($G575=Tabelid!$L$6,$E575*M575,IFERROR($E575*M575/SUM($J575:$AB575)*(Eksplikatsioon!R576)/SUMPRODUCT($J575:$AB575,Eksplikatsioon!$O576:$AG576),"")),"")</f>
        <v/>
      </c>
      <c r="AG575" s="52" t="str">
        <f>IFERROR(IF($G575=Tabelid!$L$6,$E575*N575,IFERROR($E575*N575/SUM($J575:$AB575)*(Eksplikatsioon!S576)/SUMPRODUCT($J575:$AB575,Eksplikatsioon!$O576:$AG576),"")),"")</f>
        <v/>
      </c>
      <c r="AH575" s="52" t="str">
        <f>IFERROR(IF($G575=Tabelid!$L$6,$E575*O575,IFERROR($E575*O575/SUM($J575:$AB575)*(Eksplikatsioon!T576)/SUMPRODUCT($J575:$AB575,Eksplikatsioon!$O576:$AG576),"")),"")</f>
        <v/>
      </c>
      <c r="AI575" s="52" t="str">
        <f>IFERROR(IF($G575=Tabelid!$L$6,$E575*P575,IFERROR($E575*P575/SUM($J575:$AB575)*(Eksplikatsioon!U576)/SUMPRODUCT($J575:$AB575,Eksplikatsioon!$O576:$AG576),"")),"")</f>
        <v/>
      </c>
      <c r="AJ575" s="52" t="str">
        <f>IFERROR(IF($G575=Tabelid!$L$6,$E575*Q575,IFERROR($E575*Q575/SUM($J575:$AB575)*(Eksplikatsioon!V576)/SUMPRODUCT($J575:$AB575,Eksplikatsioon!$O576:$AG576),"")),"")</f>
        <v/>
      </c>
      <c r="AK575" s="52" t="str">
        <f>IFERROR(IF($G575=Tabelid!$L$6,$E575*R575,IFERROR($E575*R575/SUM($J575:$AB575)*(Eksplikatsioon!W576)/SUMPRODUCT($J575:$AB575,Eksplikatsioon!$O576:$AG576),"")),"")</f>
        <v/>
      </c>
      <c r="AL575" s="52" t="str">
        <f>IFERROR(IF($G575=Tabelid!$L$6,$E575*S575,IFERROR($E575*S575/SUM($J575:$AB575)*(Eksplikatsioon!X576)/SUMPRODUCT($J575:$AB575,Eksplikatsioon!$O576:$AG576),"")),"")</f>
        <v/>
      </c>
      <c r="AM575" s="52" t="str">
        <f>IFERROR(IF($G575=Tabelid!$L$6,$E575*T575,IFERROR($E575*T575/SUM($J575:$AB575)*(Eksplikatsioon!Y576)/SUMPRODUCT($J575:$AB575,Eksplikatsioon!$O576:$AG576),"")),"")</f>
        <v/>
      </c>
      <c r="AN575" s="52" t="str">
        <f>IFERROR(IF($G575=Tabelid!$L$6,$E575*U575,IFERROR($E575*U575/SUM($J575:$AB575)*(Eksplikatsioon!Z576)/SUMPRODUCT($J575:$AB575,Eksplikatsioon!$O576:$AG576),"")),"")</f>
        <v/>
      </c>
      <c r="AO575" s="52" t="str">
        <f>IFERROR(IF($G575=Tabelid!$L$6,$E575*V575,IFERROR($E575*V575/SUM($J575:$AB575)*(Eksplikatsioon!AA576)/SUMPRODUCT($J575:$AB575,Eksplikatsioon!$O576:$AG576),"")),"")</f>
        <v/>
      </c>
      <c r="AP575" s="52" t="str">
        <f>IFERROR(IF($G575=Tabelid!$L$6,$E575*W575,IFERROR($E575*W575/SUM($J575:$AB575)*(Eksplikatsioon!AB576)/SUMPRODUCT($J575:$AB575,Eksplikatsioon!$O576:$AG576),"")),"")</f>
        <v/>
      </c>
      <c r="AQ575" s="52" t="str">
        <f>IFERROR(IF($G575=Tabelid!$L$6,$E575*X575,IFERROR($E575*X575/SUM($J575:$AB575)*(Eksplikatsioon!AC576)/SUMPRODUCT($J575:$AB575,Eksplikatsioon!$O576:$AG576),"")),"")</f>
        <v/>
      </c>
      <c r="AR575" s="52" t="str">
        <f>IFERROR(IF($G575=Tabelid!$L$6,$E575*Y575,IFERROR($E575*Y575/SUM($J575:$AB575)*(Eksplikatsioon!AD576)/SUMPRODUCT($J575:$AB575,Eksplikatsioon!$O576:$AG576),"")),"")</f>
        <v/>
      </c>
      <c r="AS575" s="52" t="str">
        <f>IFERROR(IF($G575=Tabelid!$L$6,$E575*Z575,IFERROR($E575*Z575/SUM($J575:$AB575)*(Eksplikatsioon!AE576)/SUMPRODUCT($J575:$AB575,Eksplikatsioon!$O576:$AG576),"")),"")</f>
        <v/>
      </c>
      <c r="AT575" s="52" t="str">
        <f>IFERROR(IF($G575=Tabelid!$L$6,$E575*AA575,IFERROR($E575*AA575/SUM($J575:$AB575)*(Eksplikatsioon!AF576)/SUMPRODUCT($J575:$AB575,Eksplikatsioon!$O576:$AG576),"")),"")</f>
        <v/>
      </c>
      <c r="AU575" s="52" t="str">
        <f>IFERROR(IF($G575=Tabelid!$L$6,$E575*AB575,IFERROR($E575*AB575/SUM($J575:$AB575)*(Eksplikatsioon!AG576)/SUMPRODUCT($J575:$AB575,Eksplikatsioon!$O576:$AG576),"")),"")</f>
        <v/>
      </c>
    </row>
    <row r="576" spans="1:47" x14ac:dyDescent="0.25">
      <c r="A576" s="38" t="str">
        <f>IF(Eksplikatsioon!A577=0,"",Eksplikatsioon!A577)</f>
        <v/>
      </c>
      <c r="B576" s="38" t="str">
        <f>IF(Eksplikatsioon!B577=0,"",Eksplikatsioon!B577)</f>
        <v/>
      </c>
      <c r="C576" s="38" t="str">
        <f>IF(Eksplikatsioon!C577=0,"",Eksplikatsioon!C577)</f>
        <v/>
      </c>
      <c r="D576" s="38" t="str">
        <f>IF(Eksplikatsioon!D577=0,"",Eksplikatsioon!D577)</f>
        <v/>
      </c>
      <c r="E576" s="38" t="str">
        <f>IF(Eksplikatsioon!F577=0,"",Eksplikatsioon!F577)</f>
        <v/>
      </c>
      <c r="F576" s="38" t="str">
        <f>IF(Eksplikatsioon!H577=0,"",Eksplikatsioon!H577)</f>
        <v/>
      </c>
      <c r="G576" s="38" t="str">
        <f>IF(Eksplikatsioon!J577=0,"",Eksplikatsioon!J577)</f>
        <v/>
      </c>
      <c r="H576" s="38" t="str">
        <f>IF(Eksplikatsioon!K577=0,"",Eksplikatsioon!K577)</f>
        <v/>
      </c>
      <c r="I576" s="38" t="str">
        <f>IF(Eksplikatsioon!L577=0,"",Eksplikatsioon!L577)</f>
        <v/>
      </c>
      <c r="J576" s="52"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52"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52"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52"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52"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52"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52"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52"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52"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52"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52"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52"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52"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52"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52"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52"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52"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52"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52"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52" t="str">
        <f>IFERROR(IF($G576=Tabelid!$L$6,$E576*J576,IFERROR($E576*J576/SUM($J576:$AB576)*(Eksplikatsioon!O577)/SUMPRODUCT($J576:$AB576,Eksplikatsioon!$O577:$AG577),"")),"")</f>
        <v/>
      </c>
      <c r="AD576" s="52" t="str">
        <f>IFERROR(IF($G576=Tabelid!$L$6,$E576*K576,IFERROR($E576*K576/SUM($J576:$AB576)*(Eksplikatsioon!P577)/SUMPRODUCT($J576:$AB576,Eksplikatsioon!$O577:$AG577),"")),"")</f>
        <v/>
      </c>
      <c r="AE576" s="52" t="str">
        <f>IFERROR(IF($G576=Tabelid!$L$6,$E576*L576,IFERROR($E576*L576/SUM($J576:$AB576)*(Eksplikatsioon!Q577)/SUMPRODUCT($J576:$AB576,Eksplikatsioon!$O577:$AG577),"")),"")</f>
        <v/>
      </c>
      <c r="AF576" s="52" t="str">
        <f>IFERROR(IF($G576=Tabelid!$L$6,$E576*M576,IFERROR($E576*M576/SUM($J576:$AB576)*(Eksplikatsioon!R577)/SUMPRODUCT($J576:$AB576,Eksplikatsioon!$O577:$AG577),"")),"")</f>
        <v/>
      </c>
      <c r="AG576" s="52" t="str">
        <f>IFERROR(IF($G576=Tabelid!$L$6,$E576*N576,IFERROR($E576*N576/SUM($J576:$AB576)*(Eksplikatsioon!S577)/SUMPRODUCT($J576:$AB576,Eksplikatsioon!$O577:$AG577),"")),"")</f>
        <v/>
      </c>
      <c r="AH576" s="52" t="str">
        <f>IFERROR(IF($G576=Tabelid!$L$6,$E576*O576,IFERROR($E576*O576/SUM($J576:$AB576)*(Eksplikatsioon!T577)/SUMPRODUCT($J576:$AB576,Eksplikatsioon!$O577:$AG577),"")),"")</f>
        <v/>
      </c>
      <c r="AI576" s="52" t="str">
        <f>IFERROR(IF($G576=Tabelid!$L$6,$E576*P576,IFERROR($E576*P576/SUM($J576:$AB576)*(Eksplikatsioon!U577)/SUMPRODUCT($J576:$AB576,Eksplikatsioon!$O577:$AG577),"")),"")</f>
        <v/>
      </c>
      <c r="AJ576" s="52" t="str">
        <f>IFERROR(IF($G576=Tabelid!$L$6,$E576*Q576,IFERROR($E576*Q576/SUM($J576:$AB576)*(Eksplikatsioon!V577)/SUMPRODUCT($J576:$AB576,Eksplikatsioon!$O577:$AG577),"")),"")</f>
        <v/>
      </c>
      <c r="AK576" s="52" t="str">
        <f>IFERROR(IF($G576=Tabelid!$L$6,$E576*R576,IFERROR($E576*R576/SUM($J576:$AB576)*(Eksplikatsioon!W577)/SUMPRODUCT($J576:$AB576,Eksplikatsioon!$O577:$AG577),"")),"")</f>
        <v/>
      </c>
      <c r="AL576" s="52" t="str">
        <f>IFERROR(IF($G576=Tabelid!$L$6,$E576*S576,IFERROR($E576*S576/SUM($J576:$AB576)*(Eksplikatsioon!X577)/SUMPRODUCT($J576:$AB576,Eksplikatsioon!$O577:$AG577),"")),"")</f>
        <v/>
      </c>
      <c r="AM576" s="52" t="str">
        <f>IFERROR(IF($G576=Tabelid!$L$6,$E576*T576,IFERROR($E576*T576/SUM($J576:$AB576)*(Eksplikatsioon!Y577)/SUMPRODUCT($J576:$AB576,Eksplikatsioon!$O577:$AG577),"")),"")</f>
        <v/>
      </c>
      <c r="AN576" s="52" t="str">
        <f>IFERROR(IF($G576=Tabelid!$L$6,$E576*U576,IFERROR($E576*U576/SUM($J576:$AB576)*(Eksplikatsioon!Z577)/SUMPRODUCT($J576:$AB576,Eksplikatsioon!$O577:$AG577),"")),"")</f>
        <v/>
      </c>
      <c r="AO576" s="52" t="str">
        <f>IFERROR(IF($G576=Tabelid!$L$6,$E576*V576,IFERROR($E576*V576/SUM($J576:$AB576)*(Eksplikatsioon!AA577)/SUMPRODUCT($J576:$AB576,Eksplikatsioon!$O577:$AG577),"")),"")</f>
        <v/>
      </c>
      <c r="AP576" s="52" t="str">
        <f>IFERROR(IF($G576=Tabelid!$L$6,$E576*W576,IFERROR($E576*W576/SUM($J576:$AB576)*(Eksplikatsioon!AB577)/SUMPRODUCT($J576:$AB576,Eksplikatsioon!$O577:$AG577),"")),"")</f>
        <v/>
      </c>
      <c r="AQ576" s="52" t="str">
        <f>IFERROR(IF($G576=Tabelid!$L$6,$E576*X576,IFERROR($E576*X576/SUM($J576:$AB576)*(Eksplikatsioon!AC577)/SUMPRODUCT($J576:$AB576,Eksplikatsioon!$O577:$AG577),"")),"")</f>
        <v/>
      </c>
      <c r="AR576" s="52" t="str">
        <f>IFERROR(IF($G576=Tabelid!$L$6,$E576*Y576,IFERROR($E576*Y576/SUM($J576:$AB576)*(Eksplikatsioon!AD577)/SUMPRODUCT($J576:$AB576,Eksplikatsioon!$O577:$AG577),"")),"")</f>
        <v/>
      </c>
      <c r="AS576" s="52" t="str">
        <f>IFERROR(IF($G576=Tabelid!$L$6,$E576*Z576,IFERROR($E576*Z576/SUM($J576:$AB576)*(Eksplikatsioon!AE577)/SUMPRODUCT($J576:$AB576,Eksplikatsioon!$O577:$AG577),"")),"")</f>
        <v/>
      </c>
      <c r="AT576" s="52" t="str">
        <f>IFERROR(IF($G576=Tabelid!$L$6,$E576*AA576,IFERROR($E576*AA576/SUM($J576:$AB576)*(Eksplikatsioon!AF577)/SUMPRODUCT($J576:$AB576,Eksplikatsioon!$O577:$AG577),"")),"")</f>
        <v/>
      </c>
      <c r="AU576" s="52" t="str">
        <f>IFERROR(IF($G576=Tabelid!$L$6,$E576*AB576,IFERROR($E576*AB576/SUM($J576:$AB576)*(Eksplikatsioon!AG577)/SUMPRODUCT($J576:$AB576,Eksplikatsioon!$O577:$AG577),"")),"")</f>
        <v/>
      </c>
    </row>
    <row r="577" spans="1:47" x14ac:dyDescent="0.25">
      <c r="A577" s="38" t="str">
        <f>IF(Eksplikatsioon!A578=0,"",Eksplikatsioon!A578)</f>
        <v/>
      </c>
      <c r="B577" s="38" t="str">
        <f>IF(Eksplikatsioon!B578=0,"",Eksplikatsioon!B578)</f>
        <v/>
      </c>
      <c r="C577" s="38" t="str">
        <f>IF(Eksplikatsioon!C578=0,"",Eksplikatsioon!C578)</f>
        <v/>
      </c>
      <c r="D577" s="38" t="str">
        <f>IF(Eksplikatsioon!D578=0,"",Eksplikatsioon!D578)</f>
        <v/>
      </c>
      <c r="E577" s="38" t="str">
        <f>IF(Eksplikatsioon!F578=0,"",Eksplikatsioon!F578)</f>
        <v/>
      </c>
      <c r="F577" s="38" t="str">
        <f>IF(Eksplikatsioon!H578=0,"",Eksplikatsioon!H578)</f>
        <v/>
      </c>
      <c r="G577" s="38" t="str">
        <f>IF(Eksplikatsioon!J578=0,"",Eksplikatsioon!J578)</f>
        <v/>
      </c>
      <c r="H577" s="38" t="str">
        <f>IF(Eksplikatsioon!K578=0,"",Eksplikatsioon!K578)</f>
        <v/>
      </c>
      <c r="I577" s="38" t="str">
        <f>IF(Eksplikatsioon!L578=0,"",Eksplikatsioon!L578)</f>
        <v/>
      </c>
      <c r="J577" s="52"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52"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52"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52"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52"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52"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52"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52"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52"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52"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52"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52"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52"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52"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52"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52"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52"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52"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52"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52" t="str">
        <f>IFERROR(IF($G577=Tabelid!$L$6,$E577*J577,IFERROR($E577*J577/SUM($J577:$AB577)*(Eksplikatsioon!O578)/SUMPRODUCT($J577:$AB577,Eksplikatsioon!$O578:$AG578),"")),"")</f>
        <v/>
      </c>
      <c r="AD577" s="52" t="str">
        <f>IFERROR(IF($G577=Tabelid!$L$6,$E577*K577,IFERROR($E577*K577/SUM($J577:$AB577)*(Eksplikatsioon!P578)/SUMPRODUCT($J577:$AB577,Eksplikatsioon!$O578:$AG578),"")),"")</f>
        <v/>
      </c>
      <c r="AE577" s="52" t="str">
        <f>IFERROR(IF($G577=Tabelid!$L$6,$E577*L577,IFERROR($E577*L577/SUM($J577:$AB577)*(Eksplikatsioon!Q578)/SUMPRODUCT($J577:$AB577,Eksplikatsioon!$O578:$AG578),"")),"")</f>
        <v/>
      </c>
      <c r="AF577" s="52" t="str">
        <f>IFERROR(IF($G577=Tabelid!$L$6,$E577*M577,IFERROR($E577*M577/SUM($J577:$AB577)*(Eksplikatsioon!R578)/SUMPRODUCT($J577:$AB577,Eksplikatsioon!$O578:$AG578),"")),"")</f>
        <v/>
      </c>
      <c r="AG577" s="52" t="str">
        <f>IFERROR(IF($G577=Tabelid!$L$6,$E577*N577,IFERROR($E577*N577/SUM($J577:$AB577)*(Eksplikatsioon!S578)/SUMPRODUCT($J577:$AB577,Eksplikatsioon!$O578:$AG578),"")),"")</f>
        <v/>
      </c>
      <c r="AH577" s="52" t="str">
        <f>IFERROR(IF($G577=Tabelid!$L$6,$E577*O577,IFERROR($E577*O577/SUM($J577:$AB577)*(Eksplikatsioon!T578)/SUMPRODUCT($J577:$AB577,Eksplikatsioon!$O578:$AG578),"")),"")</f>
        <v/>
      </c>
      <c r="AI577" s="52" t="str">
        <f>IFERROR(IF($G577=Tabelid!$L$6,$E577*P577,IFERROR($E577*P577/SUM($J577:$AB577)*(Eksplikatsioon!U578)/SUMPRODUCT($J577:$AB577,Eksplikatsioon!$O578:$AG578),"")),"")</f>
        <v/>
      </c>
      <c r="AJ577" s="52" t="str">
        <f>IFERROR(IF($G577=Tabelid!$L$6,$E577*Q577,IFERROR($E577*Q577/SUM($J577:$AB577)*(Eksplikatsioon!V578)/SUMPRODUCT($J577:$AB577,Eksplikatsioon!$O578:$AG578),"")),"")</f>
        <v/>
      </c>
      <c r="AK577" s="52" t="str">
        <f>IFERROR(IF($G577=Tabelid!$L$6,$E577*R577,IFERROR($E577*R577/SUM($J577:$AB577)*(Eksplikatsioon!W578)/SUMPRODUCT($J577:$AB577,Eksplikatsioon!$O578:$AG578),"")),"")</f>
        <v/>
      </c>
      <c r="AL577" s="52" t="str">
        <f>IFERROR(IF($G577=Tabelid!$L$6,$E577*S577,IFERROR($E577*S577/SUM($J577:$AB577)*(Eksplikatsioon!X578)/SUMPRODUCT($J577:$AB577,Eksplikatsioon!$O578:$AG578),"")),"")</f>
        <v/>
      </c>
      <c r="AM577" s="52" t="str">
        <f>IFERROR(IF($G577=Tabelid!$L$6,$E577*T577,IFERROR($E577*T577/SUM($J577:$AB577)*(Eksplikatsioon!Y578)/SUMPRODUCT($J577:$AB577,Eksplikatsioon!$O578:$AG578),"")),"")</f>
        <v/>
      </c>
      <c r="AN577" s="52" t="str">
        <f>IFERROR(IF($G577=Tabelid!$L$6,$E577*U577,IFERROR($E577*U577/SUM($J577:$AB577)*(Eksplikatsioon!Z578)/SUMPRODUCT($J577:$AB577,Eksplikatsioon!$O578:$AG578),"")),"")</f>
        <v/>
      </c>
      <c r="AO577" s="52" t="str">
        <f>IFERROR(IF($G577=Tabelid!$L$6,$E577*V577,IFERROR($E577*V577/SUM($J577:$AB577)*(Eksplikatsioon!AA578)/SUMPRODUCT($J577:$AB577,Eksplikatsioon!$O578:$AG578),"")),"")</f>
        <v/>
      </c>
      <c r="AP577" s="52" t="str">
        <f>IFERROR(IF($G577=Tabelid!$L$6,$E577*W577,IFERROR($E577*W577/SUM($J577:$AB577)*(Eksplikatsioon!AB578)/SUMPRODUCT($J577:$AB577,Eksplikatsioon!$O578:$AG578),"")),"")</f>
        <v/>
      </c>
      <c r="AQ577" s="52" t="str">
        <f>IFERROR(IF($G577=Tabelid!$L$6,$E577*X577,IFERROR($E577*X577/SUM($J577:$AB577)*(Eksplikatsioon!AC578)/SUMPRODUCT($J577:$AB577,Eksplikatsioon!$O578:$AG578),"")),"")</f>
        <v/>
      </c>
      <c r="AR577" s="52" t="str">
        <f>IFERROR(IF($G577=Tabelid!$L$6,$E577*Y577,IFERROR($E577*Y577/SUM($J577:$AB577)*(Eksplikatsioon!AD578)/SUMPRODUCT($J577:$AB577,Eksplikatsioon!$O578:$AG578),"")),"")</f>
        <v/>
      </c>
      <c r="AS577" s="52" t="str">
        <f>IFERROR(IF($G577=Tabelid!$L$6,$E577*Z577,IFERROR($E577*Z577/SUM($J577:$AB577)*(Eksplikatsioon!AE578)/SUMPRODUCT($J577:$AB577,Eksplikatsioon!$O578:$AG578),"")),"")</f>
        <v/>
      </c>
      <c r="AT577" s="52" t="str">
        <f>IFERROR(IF($G577=Tabelid!$L$6,$E577*AA577,IFERROR($E577*AA577/SUM($J577:$AB577)*(Eksplikatsioon!AF578)/SUMPRODUCT($J577:$AB577,Eksplikatsioon!$O578:$AG578),"")),"")</f>
        <v/>
      </c>
      <c r="AU577" s="52" t="str">
        <f>IFERROR(IF($G577=Tabelid!$L$6,$E577*AB577,IFERROR($E577*AB577/SUM($J577:$AB577)*(Eksplikatsioon!AG578)/SUMPRODUCT($J577:$AB577,Eksplikatsioon!$O578:$AG578),"")),"")</f>
        <v/>
      </c>
    </row>
    <row r="578" spans="1:47" x14ac:dyDescent="0.25">
      <c r="A578" s="38" t="str">
        <f>IF(Eksplikatsioon!A579=0,"",Eksplikatsioon!A579)</f>
        <v/>
      </c>
      <c r="B578" s="38" t="str">
        <f>IF(Eksplikatsioon!B579=0,"",Eksplikatsioon!B579)</f>
        <v/>
      </c>
      <c r="C578" s="38" t="str">
        <f>IF(Eksplikatsioon!C579=0,"",Eksplikatsioon!C579)</f>
        <v/>
      </c>
      <c r="D578" s="38" t="str">
        <f>IF(Eksplikatsioon!D579=0,"",Eksplikatsioon!D579)</f>
        <v/>
      </c>
      <c r="E578" s="38" t="str">
        <f>IF(Eksplikatsioon!F579=0,"",Eksplikatsioon!F579)</f>
        <v/>
      </c>
      <c r="F578" s="38" t="str">
        <f>IF(Eksplikatsioon!H579=0,"",Eksplikatsioon!H579)</f>
        <v/>
      </c>
      <c r="G578" s="38" t="str">
        <f>IF(Eksplikatsioon!J579=0,"",Eksplikatsioon!J579)</f>
        <v/>
      </c>
      <c r="H578" s="38" t="str">
        <f>IF(Eksplikatsioon!K579=0,"",Eksplikatsioon!K579)</f>
        <v/>
      </c>
      <c r="I578" s="38" t="str">
        <f>IF(Eksplikatsioon!L579=0,"",Eksplikatsioon!L579)</f>
        <v/>
      </c>
      <c r="J578" s="52"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52"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52"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52"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52"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52"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52"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52"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52"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52"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52"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52"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52"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52"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52"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52"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52"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52"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52"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52" t="str">
        <f>IFERROR(IF($G578=Tabelid!$L$6,$E578*J578,IFERROR($E578*J578/SUM($J578:$AB578)*(Eksplikatsioon!O579)/SUMPRODUCT($J578:$AB578,Eksplikatsioon!$O579:$AG579),"")),"")</f>
        <v/>
      </c>
      <c r="AD578" s="52" t="str">
        <f>IFERROR(IF($G578=Tabelid!$L$6,$E578*K578,IFERROR($E578*K578/SUM($J578:$AB578)*(Eksplikatsioon!P579)/SUMPRODUCT($J578:$AB578,Eksplikatsioon!$O579:$AG579),"")),"")</f>
        <v/>
      </c>
      <c r="AE578" s="52" t="str">
        <f>IFERROR(IF($G578=Tabelid!$L$6,$E578*L578,IFERROR($E578*L578/SUM($J578:$AB578)*(Eksplikatsioon!Q579)/SUMPRODUCT($J578:$AB578,Eksplikatsioon!$O579:$AG579),"")),"")</f>
        <v/>
      </c>
      <c r="AF578" s="52" t="str">
        <f>IFERROR(IF($G578=Tabelid!$L$6,$E578*M578,IFERROR($E578*M578/SUM($J578:$AB578)*(Eksplikatsioon!R579)/SUMPRODUCT($J578:$AB578,Eksplikatsioon!$O579:$AG579),"")),"")</f>
        <v/>
      </c>
      <c r="AG578" s="52" t="str">
        <f>IFERROR(IF($G578=Tabelid!$L$6,$E578*N578,IFERROR($E578*N578/SUM($J578:$AB578)*(Eksplikatsioon!S579)/SUMPRODUCT($J578:$AB578,Eksplikatsioon!$O579:$AG579),"")),"")</f>
        <v/>
      </c>
      <c r="AH578" s="52" t="str">
        <f>IFERROR(IF($G578=Tabelid!$L$6,$E578*O578,IFERROR($E578*O578/SUM($J578:$AB578)*(Eksplikatsioon!T579)/SUMPRODUCT($J578:$AB578,Eksplikatsioon!$O579:$AG579),"")),"")</f>
        <v/>
      </c>
      <c r="AI578" s="52" t="str">
        <f>IFERROR(IF($G578=Tabelid!$L$6,$E578*P578,IFERROR($E578*P578/SUM($J578:$AB578)*(Eksplikatsioon!U579)/SUMPRODUCT($J578:$AB578,Eksplikatsioon!$O579:$AG579),"")),"")</f>
        <v/>
      </c>
      <c r="AJ578" s="52" t="str">
        <f>IFERROR(IF($G578=Tabelid!$L$6,$E578*Q578,IFERROR($E578*Q578/SUM($J578:$AB578)*(Eksplikatsioon!V579)/SUMPRODUCT($J578:$AB578,Eksplikatsioon!$O579:$AG579),"")),"")</f>
        <v/>
      </c>
      <c r="AK578" s="52" t="str">
        <f>IFERROR(IF($G578=Tabelid!$L$6,$E578*R578,IFERROR($E578*R578/SUM($J578:$AB578)*(Eksplikatsioon!W579)/SUMPRODUCT($J578:$AB578,Eksplikatsioon!$O579:$AG579),"")),"")</f>
        <v/>
      </c>
      <c r="AL578" s="52" t="str">
        <f>IFERROR(IF($G578=Tabelid!$L$6,$E578*S578,IFERROR($E578*S578/SUM($J578:$AB578)*(Eksplikatsioon!X579)/SUMPRODUCT($J578:$AB578,Eksplikatsioon!$O579:$AG579),"")),"")</f>
        <v/>
      </c>
      <c r="AM578" s="52" t="str">
        <f>IFERROR(IF($G578=Tabelid!$L$6,$E578*T578,IFERROR($E578*T578/SUM($J578:$AB578)*(Eksplikatsioon!Y579)/SUMPRODUCT($J578:$AB578,Eksplikatsioon!$O579:$AG579),"")),"")</f>
        <v/>
      </c>
      <c r="AN578" s="52" t="str">
        <f>IFERROR(IF($G578=Tabelid!$L$6,$E578*U578,IFERROR($E578*U578/SUM($J578:$AB578)*(Eksplikatsioon!Z579)/SUMPRODUCT($J578:$AB578,Eksplikatsioon!$O579:$AG579),"")),"")</f>
        <v/>
      </c>
      <c r="AO578" s="52" t="str">
        <f>IFERROR(IF($G578=Tabelid!$L$6,$E578*V578,IFERROR($E578*V578/SUM($J578:$AB578)*(Eksplikatsioon!AA579)/SUMPRODUCT($J578:$AB578,Eksplikatsioon!$O579:$AG579),"")),"")</f>
        <v/>
      </c>
      <c r="AP578" s="52" t="str">
        <f>IFERROR(IF($G578=Tabelid!$L$6,$E578*W578,IFERROR($E578*W578/SUM($J578:$AB578)*(Eksplikatsioon!AB579)/SUMPRODUCT($J578:$AB578,Eksplikatsioon!$O579:$AG579),"")),"")</f>
        <v/>
      </c>
      <c r="AQ578" s="52" t="str">
        <f>IFERROR(IF($G578=Tabelid!$L$6,$E578*X578,IFERROR($E578*X578/SUM($J578:$AB578)*(Eksplikatsioon!AC579)/SUMPRODUCT($J578:$AB578,Eksplikatsioon!$O579:$AG579),"")),"")</f>
        <v/>
      </c>
      <c r="AR578" s="52" t="str">
        <f>IFERROR(IF($G578=Tabelid!$L$6,$E578*Y578,IFERROR($E578*Y578/SUM($J578:$AB578)*(Eksplikatsioon!AD579)/SUMPRODUCT($J578:$AB578,Eksplikatsioon!$O579:$AG579),"")),"")</f>
        <v/>
      </c>
      <c r="AS578" s="52" t="str">
        <f>IFERROR(IF($G578=Tabelid!$L$6,$E578*Z578,IFERROR($E578*Z578/SUM($J578:$AB578)*(Eksplikatsioon!AE579)/SUMPRODUCT($J578:$AB578,Eksplikatsioon!$O579:$AG579),"")),"")</f>
        <v/>
      </c>
      <c r="AT578" s="52" t="str">
        <f>IFERROR(IF($G578=Tabelid!$L$6,$E578*AA578,IFERROR($E578*AA578/SUM($J578:$AB578)*(Eksplikatsioon!AF579)/SUMPRODUCT($J578:$AB578,Eksplikatsioon!$O579:$AG579),"")),"")</f>
        <v/>
      </c>
      <c r="AU578" s="52" t="str">
        <f>IFERROR(IF($G578=Tabelid!$L$6,$E578*AB578,IFERROR($E578*AB578/SUM($J578:$AB578)*(Eksplikatsioon!AG579)/SUMPRODUCT($J578:$AB578,Eksplikatsioon!$O579:$AG579),"")),"")</f>
        <v/>
      </c>
    </row>
    <row r="579" spans="1:47" x14ac:dyDescent="0.25">
      <c r="A579" s="38" t="str">
        <f>IF(Eksplikatsioon!A580=0,"",Eksplikatsioon!A580)</f>
        <v/>
      </c>
      <c r="B579" s="38" t="str">
        <f>IF(Eksplikatsioon!B580=0,"",Eksplikatsioon!B580)</f>
        <v/>
      </c>
      <c r="C579" s="38" t="str">
        <f>IF(Eksplikatsioon!C580=0,"",Eksplikatsioon!C580)</f>
        <v/>
      </c>
      <c r="D579" s="38" t="str">
        <f>IF(Eksplikatsioon!D580=0,"",Eksplikatsioon!D580)</f>
        <v/>
      </c>
      <c r="E579" s="38" t="str">
        <f>IF(Eksplikatsioon!F580=0,"",Eksplikatsioon!F580)</f>
        <v/>
      </c>
      <c r="F579" s="38" t="str">
        <f>IF(Eksplikatsioon!H580=0,"",Eksplikatsioon!H580)</f>
        <v/>
      </c>
      <c r="G579" s="38" t="str">
        <f>IF(Eksplikatsioon!J580=0,"",Eksplikatsioon!J580)</f>
        <v/>
      </c>
      <c r="H579" s="38" t="str">
        <f>IF(Eksplikatsioon!K580=0,"",Eksplikatsioon!K580)</f>
        <v/>
      </c>
      <c r="I579" s="38" t="str">
        <f>IF(Eksplikatsioon!L580=0,"",Eksplikatsioon!L580)</f>
        <v/>
      </c>
      <c r="J579" s="52"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52"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52"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52"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52"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52"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52"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52"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52"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52"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52"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52"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52"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52"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52"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52"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52"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52"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52"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52" t="str">
        <f>IFERROR(IF($G579=Tabelid!$L$6,$E579*J579,IFERROR($E579*J579/SUM($J579:$AB579)*(Eksplikatsioon!O580)/SUMPRODUCT($J579:$AB579,Eksplikatsioon!$O580:$AG580),"")),"")</f>
        <v/>
      </c>
      <c r="AD579" s="52" t="str">
        <f>IFERROR(IF($G579=Tabelid!$L$6,$E579*K579,IFERROR($E579*K579/SUM($J579:$AB579)*(Eksplikatsioon!P580)/SUMPRODUCT($J579:$AB579,Eksplikatsioon!$O580:$AG580),"")),"")</f>
        <v/>
      </c>
      <c r="AE579" s="52" t="str">
        <f>IFERROR(IF($G579=Tabelid!$L$6,$E579*L579,IFERROR($E579*L579/SUM($J579:$AB579)*(Eksplikatsioon!Q580)/SUMPRODUCT($J579:$AB579,Eksplikatsioon!$O580:$AG580),"")),"")</f>
        <v/>
      </c>
      <c r="AF579" s="52" t="str">
        <f>IFERROR(IF($G579=Tabelid!$L$6,$E579*M579,IFERROR($E579*M579/SUM($J579:$AB579)*(Eksplikatsioon!R580)/SUMPRODUCT($J579:$AB579,Eksplikatsioon!$O580:$AG580),"")),"")</f>
        <v/>
      </c>
      <c r="AG579" s="52" t="str">
        <f>IFERROR(IF($G579=Tabelid!$L$6,$E579*N579,IFERROR($E579*N579/SUM($J579:$AB579)*(Eksplikatsioon!S580)/SUMPRODUCT($J579:$AB579,Eksplikatsioon!$O580:$AG580),"")),"")</f>
        <v/>
      </c>
      <c r="AH579" s="52" t="str">
        <f>IFERROR(IF($G579=Tabelid!$L$6,$E579*O579,IFERROR($E579*O579/SUM($J579:$AB579)*(Eksplikatsioon!T580)/SUMPRODUCT($J579:$AB579,Eksplikatsioon!$O580:$AG580),"")),"")</f>
        <v/>
      </c>
      <c r="AI579" s="52" t="str">
        <f>IFERROR(IF($G579=Tabelid!$L$6,$E579*P579,IFERROR($E579*P579/SUM($J579:$AB579)*(Eksplikatsioon!U580)/SUMPRODUCT($J579:$AB579,Eksplikatsioon!$O580:$AG580),"")),"")</f>
        <v/>
      </c>
      <c r="AJ579" s="52" t="str">
        <f>IFERROR(IF($G579=Tabelid!$L$6,$E579*Q579,IFERROR($E579*Q579/SUM($J579:$AB579)*(Eksplikatsioon!V580)/SUMPRODUCT($J579:$AB579,Eksplikatsioon!$O580:$AG580),"")),"")</f>
        <v/>
      </c>
      <c r="AK579" s="52" t="str">
        <f>IFERROR(IF($G579=Tabelid!$L$6,$E579*R579,IFERROR($E579*R579/SUM($J579:$AB579)*(Eksplikatsioon!W580)/SUMPRODUCT($J579:$AB579,Eksplikatsioon!$O580:$AG580),"")),"")</f>
        <v/>
      </c>
      <c r="AL579" s="52" t="str">
        <f>IFERROR(IF($G579=Tabelid!$L$6,$E579*S579,IFERROR($E579*S579/SUM($J579:$AB579)*(Eksplikatsioon!X580)/SUMPRODUCT($J579:$AB579,Eksplikatsioon!$O580:$AG580),"")),"")</f>
        <v/>
      </c>
      <c r="AM579" s="52" t="str">
        <f>IFERROR(IF($G579=Tabelid!$L$6,$E579*T579,IFERROR($E579*T579/SUM($J579:$AB579)*(Eksplikatsioon!Y580)/SUMPRODUCT($J579:$AB579,Eksplikatsioon!$O580:$AG580),"")),"")</f>
        <v/>
      </c>
      <c r="AN579" s="52" t="str">
        <f>IFERROR(IF($G579=Tabelid!$L$6,$E579*U579,IFERROR($E579*U579/SUM($J579:$AB579)*(Eksplikatsioon!Z580)/SUMPRODUCT($J579:$AB579,Eksplikatsioon!$O580:$AG580),"")),"")</f>
        <v/>
      </c>
      <c r="AO579" s="52" t="str">
        <f>IFERROR(IF($G579=Tabelid!$L$6,$E579*V579,IFERROR($E579*V579/SUM($J579:$AB579)*(Eksplikatsioon!AA580)/SUMPRODUCT($J579:$AB579,Eksplikatsioon!$O580:$AG580),"")),"")</f>
        <v/>
      </c>
      <c r="AP579" s="52" t="str">
        <f>IFERROR(IF($G579=Tabelid!$L$6,$E579*W579,IFERROR($E579*W579/SUM($J579:$AB579)*(Eksplikatsioon!AB580)/SUMPRODUCT($J579:$AB579,Eksplikatsioon!$O580:$AG580),"")),"")</f>
        <v/>
      </c>
      <c r="AQ579" s="52" t="str">
        <f>IFERROR(IF($G579=Tabelid!$L$6,$E579*X579,IFERROR($E579*X579/SUM($J579:$AB579)*(Eksplikatsioon!AC580)/SUMPRODUCT($J579:$AB579,Eksplikatsioon!$O580:$AG580),"")),"")</f>
        <v/>
      </c>
      <c r="AR579" s="52" t="str">
        <f>IFERROR(IF($G579=Tabelid!$L$6,$E579*Y579,IFERROR($E579*Y579/SUM($J579:$AB579)*(Eksplikatsioon!AD580)/SUMPRODUCT($J579:$AB579,Eksplikatsioon!$O580:$AG580),"")),"")</f>
        <v/>
      </c>
      <c r="AS579" s="52" t="str">
        <f>IFERROR(IF($G579=Tabelid!$L$6,$E579*Z579,IFERROR($E579*Z579/SUM($J579:$AB579)*(Eksplikatsioon!AE580)/SUMPRODUCT($J579:$AB579,Eksplikatsioon!$O580:$AG580),"")),"")</f>
        <v/>
      </c>
      <c r="AT579" s="52" t="str">
        <f>IFERROR(IF($G579=Tabelid!$L$6,$E579*AA579,IFERROR($E579*AA579/SUM($J579:$AB579)*(Eksplikatsioon!AF580)/SUMPRODUCT($J579:$AB579,Eksplikatsioon!$O580:$AG580),"")),"")</f>
        <v/>
      </c>
      <c r="AU579" s="52" t="str">
        <f>IFERROR(IF($G579=Tabelid!$L$6,$E579*AB579,IFERROR($E579*AB579/SUM($J579:$AB579)*(Eksplikatsioon!AG580)/SUMPRODUCT($J579:$AB579,Eksplikatsioon!$O580:$AG580),"")),"")</f>
        <v/>
      </c>
    </row>
    <row r="580" spans="1:47" x14ac:dyDescent="0.25">
      <c r="A580" s="38" t="str">
        <f>IF(Eksplikatsioon!A581=0,"",Eksplikatsioon!A581)</f>
        <v/>
      </c>
      <c r="B580" s="38" t="str">
        <f>IF(Eksplikatsioon!B581=0,"",Eksplikatsioon!B581)</f>
        <v/>
      </c>
      <c r="C580" s="38" t="str">
        <f>IF(Eksplikatsioon!C581=0,"",Eksplikatsioon!C581)</f>
        <v/>
      </c>
      <c r="D580" s="38" t="str">
        <f>IF(Eksplikatsioon!D581=0,"",Eksplikatsioon!D581)</f>
        <v/>
      </c>
      <c r="E580" s="38" t="str">
        <f>IF(Eksplikatsioon!F581=0,"",Eksplikatsioon!F581)</f>
        <v/>
      </c>
      <c r="F580" s="38" t="str">
        <f>IF(Eksplikatsioon!H581=0,"",Eksplikatsioon!H581)</f>
        <v/>
      </c>
      <c r="G580" s="38" t="str">
        <f>IF(Eksplikatsioon!J581=0,"",Eksplikatsioon!J581)</f>
        <v/>
      </c>
      <c r="H580" s="38" t="str">
        <f>IF(Eksplikatsioon!K581=0,"",Eksplikatsioon!K581)</f>
        <v/>
      </c>
      <c r="I580" s="38" t="str">
        <f>IF(Eksplikatsioon!L581=0,"",Eksplikatsioon!L581)</f>
        <v/>
      </c>
      <c r="J580" s="52"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52"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52"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52"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52"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52"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52"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52"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52"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52"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52"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52"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52"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52"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52"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52"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52"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52"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52"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52" t="str">
        <f>IFERROR(IF($G580=Tabelid!$L$6,$E580*J580,IFERROR($E580*J580/SUM($J580:$AB580)*(Eksplikatsioon!O581)/SUMPRODUCT($J580:$AB580,Eksplikatsioon!$O581:$AG581),"")),"")</f>
        <v/>
      </c>
      <c r="AD580" s="52" t="str">
        <f>IFERROR(IF($G580=Tabelid!$L$6,$E580*K580,IFERROR($E580*K580/SUM($J580:$AB580)*(Eksplikatsioon!P581)/SUMPRODUCT($J580:$AB580,Eksplikatsioon!$O581:$AG581),"")),"")</f>
        <v/>
      </c>
      <c r="AE580" s="52" t="str">
        <f>IFERROR(IF($G580=Tabelid!$L$6,$E580*L580,IFERROR($E580*L580/SUM($J580:$AB580)*(Eksplikatsioon!Q581)/SUMPRODUCT($J580:$AB580,Eksplikatsioon!$O581:$AG581),"")),"")</f>
        <v/>
      </c>
      <c r="AF580" s="52" t="str">
        <f>IFERROR(IF($G580=Tabelid!$L$6,$E580*M580,IFERROR($E580*M580/SUM($J580:$AB580)*(Eksplikatsioon!R581)/SUMPRODUCT($J580:$AB580,Eksplikatsioon!$O581:$AG581),"")),"")</f>
        <v/>
      </c>
      <c r="AG580" s="52" t="str">
        <f>IFERROR(IF($G580=Tabelid!$L$6,$E580*N580,IFERROR($E580*N580/SUM($J580:$AB580)*(Eksplikatsioon!S581)/SUMPRODUCT($J580:$AB580,Eksplikatsioon!$O581:$AG581),"")),"")</f>
        <v/>
      </c>
      <c r="AH580" s="52" t="str">
        <f>IFERROR(IF($G580=Tabelid!$L$6,$E580*O580,IFERROR($E580*O580/SUM($J580:$AB580)*(Eksplikatsioon!T581)/SUMPRODUCT($J580:$AB580,Eksplikatsioon!$O581:$AG581),"")),"")</f>
        <v/>
      </c>
      <c r="AI580" s="52" t="str">
        <f>IFERROR(IF($G580=Tabelid!$L$6,$E580*P580,IFERROR($E580*P580/SUM($J580:$AB580)*(Eksplikatsioon!U581)/SUMPRODUCT($J580:$AB580,Eksplikatsioon!$O581:$AG581),"")),"")</f>
        <v/>
      </c>
      <c r="AJ580" s="52" t="str">
        <f>IFERROR(IF($G580=Tabelid!$L$6,$E580*Q580,IFERROR($E580*Q580/SUM($J580:$AB580)*(Eksplikatsioon!V581)/SUMPRODUCT($J580:$AB580,Eksplikatsioon!$O581:$AG581),"")),"")</f>
        <v/>
      </c>
      <c r="AK580" s="52" t="str">
        <f>IFERROR(IF($G580=Tabelid!$L$6,$E580*R580,IFERROR($E580*R580/SUM($J580:$AB580)*(Eksplikatsioon!W581)/SUMPRODUCT($J580:$AB580,Eksplikatsioon!$O581:$AG581),"")),"")</f>
        <v/>
      </c>
      <c r="AL580" s="52" t="str">
        <f>IFERROR(IF($G580=Tabelid!$L$6,$E580*S580,IFERROR($E580*S580/SUM($J580:$AB580)*(Eksplikatsioon!X581)/SUMPRODUCT($J580:$AB580,Eksplikatsioon!$O581:$AG581),"")),"")</f>
        <v/>
      </c>
      <c r="AM580" s="52" t="str">
        <f>IFERROR(IF($G580=Tabelid!$L$6,$E580*T580,IFERROR($E580*T580/SUM($J580:$AB580)*(Eksplikatsioon!Y581)/SUMPRODUCT($J580:$AB580,Eksplikatsioon!$O581:$AG581),"")),"")</f>
        <v/>
      </c>
      <c r="AN580" s="52" t="str">
        <f>IFERROR(IF($G580=Tabelid!$L$6,$E580*U580,IFERROR($E580*U580/SUM($J580:$AB580)*(Eksplikatsioon!Z581)/SUMPRODUCT($J580:$AB580,Eksplikatsioon!$O581:$AG581),"")),"")</f>
        <v/>
      </c>
      <c r="AO580" s="52" t="str">
        <f>IFERROR(IF($G580=Tabelid!$L$6,$E580*V580,IFERROR($E580*V580/SUM($J580:$AB580)*(Eksplikatsioon!AA581)/SUMPRODUCT($J580:$AB580,Eksplikatsioon!$O581:$AG581),"")),"")</f>
        <v/>
      </c>
      <c r="AP580" s="52" t="str">
        <f>IFERROR(IF($G580=Tabelid!$L$6,$E580*W580,IFERROR($E580*W580/SUM($J580:$AB580)*(Eksplikatsioon!AB581)/SUMPRODUCT($J580:$AB580,Eksplikatsioon!$O581:$AG581),"")),"")</f>
        <v/>
      </c>
      <c r="AQ580" s="52" t="str">
        <f>IFERROR(IF($G580=Tabelid!$L$6,$E580*X580,IFERROR($E580*X580/SUM($J580:$AB580)*(Eksplikatsioon!AC581)/SUMPRODUCT($J580:$AB580,Eksplikatsioon!$O581:$AG581),"")),"")</f>
        <v/>
      </c>
      <c r="AR580" s="52" t="str">
        <f>IFERROR(IF($G580=Tabelid!$L$6,$E580*Y580,IFERROR($E580*Y580/SUM($J580:$AB580)*(Eksplikatsioon!AD581)/SUMPRODUCT($J580:$AB580,Eksplikatsioon!$O581:$AG581),"")),"")</f>
        <v/>
      </c>
      <c r="AS580" s="52" t="str">
        <f>IFERROR(IF($G580=Tabelid!$L$6,$E580*Z580,IFERROR($E580*Z580/SUM($J580:$AB580)*(Eksplikatsioon!AE581)/SUMPRODUCT($J580:$AB580,Eksplikatsioon!$O581:$AG581),"")),"")</f>
        <v/>
      </c>
      <c r="AT580" s="52" t="str">
        <f>IFERROR(IF($G580=Tabelid!$L$6,$E580*AA580,IFERROR($E580*AA580/SUM($J580:$AB580)*(Eksplikatsioon!AF581)/SUMPRODUCT($J580:$AB580,Eksplikatsioon!$O581:$AG581),"")),"")</f>
        <v/>
      </c>
      <c r="AU580" s="52" t="str">
        <f>IFERROR(IF($G580=Tabelid!$L$6,$E580*AB580,IFERROR($E580*AB580/SUM($J580:$AB580)*(Eksplikatsioon!AG581)/SUMPRODUCT($J580:$AB580,Eksplikatsioon!$O581:$AG581),"")),"")</f>
        <v/>
      </c>
    </row>
    <row r="581" spans="1:47" x14ac:dyDescent="0.25">
      <c r="A581" s="38" t="str">
        <f>IF(Eksplikatsioon!A582=0,"",Eksplikatsioon!A582)</f>
        <v/>
      </c>
      <c r="B581" s="38" t="str">
        <f>IF(Eksplikatsioon!B582=0,"",Eksplikatsioon!B582)</f>
        <v/>
      </c>
      <c r="C581" s="38" t="str">
        <f>IF(Eksplikatsioon!C582=0,"",Eksplikatsioon!C582)</f>
        <v/>
      </c>
      <c r="D581" s="38" t="str">
        <f>IF(Eksplikatsioon!D582=0,"",Eksplikatsioon!D582)</f>
        <v/>
      </c>
      <c r="E581" s="38" t="str">
        <f>IF(Eksplikatsioon!F582=0,"",Eksplikatsioon!F582)</f>
        <v/>
      </c>
      <c r="F581" s="38" t="str">
        <f>IF(Eksplikatsioon!H582=0,"",Eksplikatsioon!H582)</f>
        <v/>
      </c>
      <c r="G581" s="38" t="str">
        <f>IF(Eksplikatsioon!J582=0,"",Eksplikatsioon!J582)</f>
        <v/>
      </c>
      <c r="H581" s="38" t="str">
        <f>IF(Eksplikatsioon!K582=0,"",Eksplikatsioon!K582)</f>
        <v/>
      </c>
      <c r="I581" s="38" t="str">
        <f>IF(Eksplikatsioon!L582=0,"",Eksplikatsioon!L582)</f>
        <v/>
      </c>
      <c r="J581" s="52"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52"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52"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52"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52"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52"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52"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52"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52"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52"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52"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52"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52"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52"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52"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52"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52"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52"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52"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52" t="str">
        <f>IFERROR(IF($G581=Tabelid!$L$6,$E581*J581,IFERROR($E581*J581/SUM($J581:$AB581)*(Eksplikatsioon!O582)/SUMPRODUCT($J581:$AB581,Eksplikatsioon!$O582:$AG582),"")),"")</f>
        <v/>
      </c>
      <c r="AD581" s="52" t="str">
        <f>IFERROR(IF($G581=Tabelid!$L$6,$E581*K581,IFERROR($E581*K581/SUM($J581:$AB581)*(Eksplikatsioon!P582)/SUMPRODUCT($J581:$AB581,Eksplikatsioon!$O582:$AG582),"")),"")</f>
        <v/>
      </c>
      <c r="AE581" s="52" t="str">
        <f>IFERROR(IF($G581=Tabelid!$L$6,$E581*L581,IFERROR($E581*L581/SUM($J581:$AB581)*(Eksplikatsioon!Q582)/SUMPRODUCT($J581:$AB581,Eksplikatsioon!$O582:$AG582),"")),"")</f>
        <v/>
      </c>
      <c r="AF581" s="52" t="str">
        <f>IFERROR(IF($G581=Tabelid!$L$6,$E581*M581,IFERROR($E581*M581/SUM($J581:$AB581)*(Eksplikatsioon!R582)/SUMPRODUCT($J581:$AB581,Eksplikatsioon!$O582:$AG582),"")),"")</f>
        <v/>
      </c>
      <c r="AG581" s="52" t="str">
        <f>IFERROR(IF($G581=Tabelid!$L$6,$E581*N581,IFERROR($E581*N581/SUM($J581:$AB581)*(Eksplikatsioon!S582)/SUMPRODUCT($J581:$AB581,Eksplikatsioon!$O582:$AG582),"")),"")</f>
        <v/>
      </c>
      <c r="AH581" s="52" t="str">
        <f>IFERROR(IF($G581=Tabelid!$L$6,$E581*O581,IFERROR($E581*O581/SUM($J581:$AB581)*(Eksplikatsioon!T582)/SUMPRODUCT($J581:$AB581,Eksplikatsioon!$O582:$AG582),"")),"")</f>
        <v/>
      </c>
      <c r="AI581" s="52" t="str">
        <f>IFERROR(IF($G581=Tabelid!$L$6,$E581*P581,IFERROR($E581*P581/SUM($J581:$AB581)*(Eksplikatsioon!U582)/SUMPRODUCT($J581:$AB581,Eksplikatsioon!$O582:$AG582),"")),"")</f>
        <v/>
      </c>
      <c r="AJ581" s="52" t="str">
        <f>IFERROR(IF($G581=Tabelid!$L$6,$E581*Q581,IFERROR($E581*Q581/SUM($J581:$AB581)*(Eksplikatsioon!V582)/SUMPRODUCT($J581:$AB581,Eksplikatsioon!$O582:$AG582),"")),"")</f>
        <v/>
      </c>
      <c r="AK581" s="52" t="str">
        <f>IFERROR(IF($G581=Tabelid!$L$6,$E581*R581,IFERROR($E581*R581/SUM($J581:$AB581)*(Eksplikatsioon!W582)/SUMPRODUCT($J581:$AB581,Eksplikatsioon!$O582:$AG582),"")),"")</f>
        <v/>
      </c>
      <c r="AL581" s="52" t="str">
        <f>IFERROR(IF($G581=Tabelid!$L$6,$E581*S581,IFERROR($E581*S581/SUM($J581:$AB581)*(Eksplikatsioon!X582)/SUMPRODUCT($J581:$AB581,Eksplikatsioon!$O582:$AG582),"")),"")</f>
        <v/>
      </c>
      <c r="AM581" s="52" t="str">
        <f>IFERROR(IF($G581=Tabelid!$L$6,$E581*T581,IFERROR($E581*T581/SUM($J581:$AB581)*(Eksplikatsioon!Y582)/SUMPRODUCT($J581:$AB581,Eksplikatsioon!$O582:$AG582),"")),"")</f>
        <v/>
      </c>
      <c r="AN581" s="52" t="str">
        <f>IFERROR(IF($G581=Tabelid!$L$6,$E581*U581,IFERROR($E581*U581/SUM($J581:$AB581)*(Eksplikatsioon!Z582)/SUMPRODUCT($J581:$AB581,Eksplikatsioon!$O582:$AG582),"")),"")</f>
        <v/>
      </c>
      <c r="AO581" s="52" t="str">
        <f>IFERROR(IF($G581=Tabelid!$L$6,$E581*V581,IFERROR($E581*V581/SUM($J581:$AB581)*(Eksplikatsioon!AA582)/SUMPRODUCT($J581:$AB581,Eksplikatsioon!$O582:$AG582),"")),"")</f>
        <v/>
      </c>
      <c r="AP581" s="52" t="str">
        <f>IFERROR(IF($G581=Tabelid!$L$6,$E581*W581,IFERROR($E581*W581/SUM($J581:$AB581)*(Eksplikatsioon!AB582)/SUMPRODUCT($J581:$AB581,Eksplikatsioon!$O582:$AG582),"")),"")</f>
        <v/>
      </c>
      <c r="AQ581" s="52" t="str">
        <f>IFERROR(IF($G581=Tabelid!$L$6,$E581*X581,IFERROR($E581*X581/SUM($J581:$AB581)*(Eksplikatsioon!AC582)/SUMPRODUCT($J581:$AB581,Eksplikatsioon!$O582:$AG582),"")),"")</f>
        <v/>
      </c>
      <c r="AR581" s="52" t="str">
        <f>IFERROR(IF($G581=Tabelid!$L$6,$E581*Y581,IFERROR($E581*Y581/SUM($J581:$AB581)*(Eksplikatsioon!AD582)/SUMPRODUCT($J581:$AB581,Eksplikatsioon!$O582:$AG582),"")),"")</f>
        <v/>
      </c>
      <c r="AS581" s="52" t="str">
        <f>IFERROR(IF($G581=Tabelid!$L$6,$E581*Z581,IFERROR($E581*Z581/SUM($J581:$AB581)*(Eksplikatsioon!AE582)/SUMPRODUCT($J581:$AB581,Eksplikatsioon!$O582:$AG582),"")),"")</f>
        <v/>
      </c>
      <c r="AT581" s="52" t="str">
        <f>IFERROR(IF($G581=Tabelid!$L$6,$E581*AA581,IFERROR($E581*AA581/SUM($J581:$AB581)*(Eksplikatsioon!AF582)/SUMPRODUCT($J581:$AB581,Eksplikatsioon!$O582:$AG582),"")),"")</f>
        <v/>
      </c>
      <c r="AU581" s="52" t="str">
        <f>IFERROR(IF($G581=Tabelid!$L$6,$E581*AB581,IFERROR($E581*AB581/SUM($J581:$AB581)*(Eksplikatsioon!AG582)/SUMPRODUCT($J581:$AB581,Eksplikatsioon!$O582:$AG582),"")),"")</f>
        <v/>
      </c>
    </row>
    <row r="582" spans="1:47" x14ac:dyDescent="0.25">
      <c r="A582" s="38" t="str">
        <f>IF(Eksplikatsioon!A583=0,"",Eksplikatsioon!A583)</f>
        <v/>
      </c>
      <c r="B582" s="38" t="str">
        <f>IF(Eksplikatsioon!B583=0,"",Eksplikatsioon!B583)</f>
        <v/>
      </c>
      <c r="C582" s="38" t="str">
        <f>IF(Eksplikatsioon!C583=0,"",Eksplikatsioon!C583)</f>
        <v/>
      </c>
      <c r="D582" s="38" t="str">
        <f>IF(Eksplikatsioon!D583=0,"",Eksplikatsioon!D583)</f>
        <v/>
      </c>
      <c r="E582" s="38" t="str">
        <f>IF(Eksplikatsioon!F583=0,"",Eksplikatsioon!F583)</f>
        <v/>
      </c>
      <c r="F582" s="38" t="str">
        <f>IF(Eksplikatsioon!H583=0,"",Eksplikatsioon!H583)</f>
        <v/>
      </c>
      <c r="G582" s="38" t="str">
        <f>IF(Eksplikatsioon!J583=0,"",Eksplikatsioon!J583)</f>
        <v/>
      </c>
      <c r="H582" s="38" t="str">
        <f>IF(Eksplikatsioon!K583=0,"",Eksplikatsioon!K583)</f>
        <v/>
      </c>
      <c r="I582" s="38" t="str">
        <f>IF(Eksplikatsioon!L583=0,"",Eksplikatsioon!L583)</f>
        <v/>
      </c>
      <c r="J582" s="52"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52"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52"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52"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52"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52"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52"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52"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52"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52"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52"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52"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52"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52"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52"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52"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52"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52"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52"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52" t="str">
        <f>IFERROR(IF($G582=Tabelid!$L$6,$E582*J582,IFERROR($E582*J582/SUM($J582:$AB582)*(Eksplikatsioon!O583)/SUMPRODUCT($J582:$AB582,Eksplikatsioon!$O583:$AG583),"")),"")</f>
        <v/>
      </c>
      <c r="AD582" s="52" t="str">
        <f>IFERROR(IF($G582=Tabelid!$L$6,$E582*K582,IFERROR($E582*K582/SUM($J582:$AB582)*(Eksplikatsioon!P583)/SUMPRODUCT($J582:$AB582,Eksplikatsioon!$O583:$AG583),"")),"")</f>
        <v/>
      </c>
      <c r="AE582" s="52" t="str">
        <f>IFERROR(IF($G582=Tabelid!$L$6,$E582*L582,IFERROR($E582*L582/SUM($J582:$AB582)*(Eksplikatsioon!Q583)/SUMPRODUCT($J582:$AB582,Eksplikatsioon!$O583:$AG583),"")),"")</f>
        <v/>
      </c>
      <c r="AF582" s="52" t="str">
        <f>IFERROR(IF($G582=Tabelid!$L$6,$E582*M582,IFERROR($E582*M582/SUM($J582:$AB582)*(Eksplikatsioon!R583)/SUMPRODUCT($J582:$AB582,Eksplikatsioon!$O583:$AG583),"")),"")</f>
        <v/>
      </c>
      <c r="AG582" s="52" t="str">
        <f>IFERROR(IF($G582=Tabelid!$L$6,$E582*N582,IFERROR($E582*N582/SUM($J582:$AB582)*(Eksplikatsioon!S583)/SUMPRODUCT($J582:$AB582,Eksplikatsioon!$O583:$AG583),"")),"")</f>
        <v/>
      </c>
      <c r="AH582" s="52" t="str">
        <f>IFERROR(IF($G582=Tabelid!$L$6,$E582*O582,IFERROR($E582*O582/SUM($J582:$AB582)*(Eksplikatsioon!T583)/SUMPRODUCT($J582:$AB582,Eksplikatsioon!$O583:$AG583),"")),"")</f>
        <v/>
      </c>
      <c r="AI582" s="52" t="str">
        <f>IFERROR(IF($G582=Tabelid!$L$6,$E582*P582,IFERROR($E582*P582/SUM($J582:$AB582)*(Eksplikatsioon!U583)/SUMPRODUCT($J582:$AB582,Eksplikatsioon!$O583:$AG583),"")),"")</f>
        <v/>
      </c>
      <c r="AJ582" s="52" t="str">
        <f>IFERROR(IF($G582=Tabelid!$L$6,$E582*Q582,IFERROR($E582*Q582/SUM($J582:$AB582)*(Eksplikatsioon!V583)/SUMPRODUCT($J582:$AB582,Eksplikatsioon!$O583:$AG583),"")),"")</f>
        <v/>
      </c>
      <c r="AK582" s="52" t="str">
        <f>IFERROR(IF($G582=Tabelid!$L$6,$E582*R582,IFERROR($E582*R582/SUM($J582:$AB582)*(Eksplikatsioon!W583)/SUMPRODUCT($J582:$AB582,Eksplikatsioon!$O583:$AG583),"")),"")</f>
        <v/>
      </c>
      <c r="AL582" s="52" t="str">
        <f>IFERROR(IF($G582=Tabelid!$L$6,$E582*S582,IFERROR($E582*S582/SUM($J582:$AB582)*(Eksplikatsioon!X583)/SUMPRODUCT($J582:$AB582,Eksplikatsioon!$O583:$AG583),"")),"")</f>
        <v/>
      </c>
      <c r="AM582" s="52" t="str">
        <f>IFERROR(IF($G582=Tabelid!$L$6,$E582*T582,IFERROR($E582*T582/SUM($J582:$AB582)*(Eksplikatsioon!Y583)/SUMPRODUCT($J582:$AB582,Eksplikatsioon!$O583:$AG583),"")),"")</f>
        <v/>
      </c>
      <c r="AN582" s="52" t="str">
        <f>IFERROR(IF($G582=Tabelid!$L$6,$E582*U582,IFERROR($E582*U582/SUM($J582:$AB582)*(Eksplikatsioon!Z583)/SUMPRODUCT($J582:$AB582,Eksplikatsioon!$O583:$AG583),"")),"")</f>
        <v/>
      </c>
      <c r="AO582" s="52" t="str">
        <f>IFERROR(IF($G582=Tabelid!$L$6,$E582*V582,IFERROR($E582*V582/SUM($J582:$AB582)*(Eksplikatsioon!AA583)/SUMPRODUCT($J582:$AB582,Eksplikatsioon!$O583:$AG583),"")),"")</f>
        <v/>
      </c>
      <c r="AP582" s="52" t="str">
        <f>IFERROR(IF($G582=Tabelid!$L$6,$E582*W582,IFERROR($E582*W582/SUM($J582:$AB582)*(Eksplikatsioon!AB583)/SUMPRODUCT($J582:$AB582,Eksplikatsioon!$O583:$AG583),"")),"")</f>
        <v/>
      </c>
      <c r="AQ582" s="52" t="str">
        <f>IFERROR(IF($G582=Tabelid!$L$6,$E582*X582,IFERROR($E582*X582/SUM($J582:$AB582)*(Eksplikatsioon!AC583)/SUMPRODUCT($J582:$AB582,Eksplikatsioon!$O583:$AG583),"")),"")</f>
        <v/>
      </c>
      <c r="AR582" s="52" t="str">
        <f>IFERROR(IF($G582=Tabelid!$L$6,$E582*Y582,IFERROR($E582*Y582/SUM($J582:$AB582)*(Eksplikatsioon!AD583)/SUMPRODUCT($J582:$AB582,Eksplikatsioon!$O583:$AG583),"")),"")</f>
        <v/>
      </c>
      <c r="AS582" s="52" t="str">
        <f>IFERROR(IF($G582=Tabelid!$L$6,$E582*Z582,IFERROR($E582*Z582/SUM($J582:$AB582)*(Eksplikatsioon!AE583)/SUMPRODUCT($J582:$AB582,Eksplikatsioon!$O583:$AG583),"")),"")</f>
        <v/>
      </c>
      <c r="AT582" s="52" t="str">
        <f>IFERROR(IF($G582=Tabelid!$L$6,$E582*AA582,IFERROR($E582*AA582/SUM($J582:$AB582)*(Eksplikatsioon!AF583)/SUMPRODUCT($J582:$AB582,Eksplikatsioon!$O583:$AG583),"")),"")</f>
        <v/>
      </c>
      <c r="AU582" s="52" t="str">
        <f>IFERROR(IF($G582=Tabelid!$L$6,$E582*AB582,IFERROR($E582*AB582/SUM($J582:$AB582)*(Eksplikatsioon!AG583)/SUMPRODUCT($J582:$AB582,Eksplikatsioon!$O583:$AG583),"")),"")</f>
        <v/>
      </c>
    </row>
    <row r="583" spans="1:47" x14ac:dyDescent="0.25">
      <c r="A583" s="38" t="str">
        <f>IF(Eksplikatsioon!A584=0,"",Eksplikatsioon!A584)</f>
        <v/>
      </c>
      <c r="B583" s="38" t="str">
        <f>IF(Eksplikatsioon!B584=0,"",Eksplikatsioon!B584)</f>
        <v/>
      </c>
      <c r="C583" s="38" t="str">
        <f>IF(Eksplikatsioon!C584=0,"",Eksplikatsioon!C584)</f>
        <v/>
      </c>
      <c r="D583" s="38" t="str">
        <f>IF(Eksplikatsioon!D584=0,"",Eksplikatsioon!D584)</f>
        <v/>
      </c>
      <c r="E583" s="38" t="str">
        <f>IF(Eksplikatsioon!F584=0,"",Eksplikatsioon!F584)</f>
        <v/>
      </c>
      <c r="F583" s="38" t="str">
        <f>IF(Eksplikatsioon!H584=0,"",Eksplikatsioon!H584)</f>
        <v/>
      </c>
      <c r="G583" s="38" t="str">
        <f>IF(Eksplikatsioon!J584=0,"",Eksplikatsioon!J584)</f>
        <v/>
      </c>
      <c r="H583" s="38" t="str">
        <f>IF(Eksplikatsioon!K584=0,"",Eksplikatsioon!K584)</f>
        <v/>
      </c>
      <c r="I583" s="38" t="str">
        <f>IF(Eksplikatsioon!L584=0,"",Eksplikatsioon!L584)</f>
        <v/>
      </c>
      <c r="J583" s="52"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52"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52"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52"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52"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52"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52"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52"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52"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52"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52"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52"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52"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52"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52"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52"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52"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52"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52"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52" t="str">
        <f>IFERROR(IF($G583=Tabelid!$L$6,$E583*J583,IFERROR($E583*J583/SUM($J583:$AB583)*(Eksplikatsioon!O584)/SUMPRODUCT($J583:$AB583,Eksplikatsioon!$O584:$AG584),"")),"")</f>
        <v/>
      </c>
      <c r="AD583" s="52" t="str">
        <f>IFERROR(IF($G583=Tabelid!$L$6,$E583*K583,IFERROR($E583*K583/SUM($J583:$AB583)*(Eksplikatsioon!P584)/SUMPRODUCT($J583:$AB583,Eksplikatsioon!$O584:$AG584),"")),"")</f>
        <v/>
      </c>
      <c r="AE583" s="52" t="str">
        <f>IFERROR(IF($G583=Tabelid!$L$6,$E583*L583,IFERROR($E583*L583/SUM($J583:$AB583)*(Eksplikatsioon!Q584)/SUMPRODUCT($J583:$AB583,Eksplikatsioon!$O584:$AG584),"")),"")</f>
        <v/>
      </c>
      <c r="AF583" s="52" t="str">
        <f>IFERROR(IF($G583=Tabelid!$L$6,$E583*M583,IFERROR($E583*M583/SUM($J583:$AB583)*(Eksplikatsioon!R584)/SUMPRODUCT($J583:$AB583,Eksplikatsioon!$O584:$AG584),"")),"")</f>
        <v/>
      </c>
      <c r="AG583" s="52" t="str">
        <f>IFERROR(IF($G583=Tabelid!$L$6,$E583*N583,IFERROR($E583*N583/SUM($J583:$AB583)*(Eksplikatsioon!S584)/SUMPRODUCT($J583:$AB583,Eksplikatsioon!$O584:$AG584),"")),"")</f>
        <v/>
      </c>
      <c r="AH583" s="52" t="str">
        <f>IFERROR(IF($G583=Tabelid!$L$6,$E583*O583,IFERROR($E583*O583/SUM($J583:$AB583)*(Eksplikatsioon!T584)/SUMPRODUCT($J583:$AB583,Eksplikatsioon!$O584:$AG584),"")),"")</f>
        <v/>
      </c>
      <c r="AI583" s="52" t="str">
        <f>IFERROR(IF($G583=Tabelid!$L$6,$E583*P583,IFERROR($E583*P583/SUM($J583:$AB583)*(Eksplikatsioon!U584)/SUMPRODUCT($J583:$AB583,Eksplikatsioon!$O584:$AG584),"")),"")</f>
        <v/>
      </c>
      <c r="AJ583" s="52" t="str">
        <f>IFERROR(IF($G583=Tabelid!$L$6,$E583*Q583,IFERROR($E583*Q583/SUM($J583:$AB583)*(Eksplikatsioon!V584)/SUMPRODUCT($J583:$AB583,Eksplikatsioon!$O584:$AG584),"")),"")</f>
        <v/>
      </c>
      <c r="AK583" s="52" t="str">
        <f>IFERROR(IF($G583=Tabelid!$L$6,$E583*R583,IFERROR($E583*R583/SUM($J583:$AB583)*(Eksplikatsioon!W584)/SUMPRODUCT($J583:$AB583,Eksplikatsioon!$O584:$AG584),"")),"")</f>
        <v/>
      </c>
      <c r="AL583" s="52" t="str">
        <f>IFERROR(IF($G583=Tabelid!$L$6,$E583*S583,IFERROR($E583*S583/SUM($J583:$AB583)*(Eksplikatsioon!X584)/SUMPRODUCT($J583:$AB583,Eksplikatsioon!$O584:$AG584),"")),"")</f>
        <v/>
      </c>
      <c r="AM583" s="52" t="str">
        <f>IFERROR(IF($G583=Tabelid!$L$6,$E583*T583,IFERROR($E583*T583/SUM($J583:$AB583)*(Eksplikatsioon!Y584)/SUMPRODUCT($J583:$AB583,Eksplikatsioon!$O584:$AG584),"")),"")</f>
        <v/>
      </c>
      <c r="AN583" s="52" t="str">
        <f>IFERROR(IF($G583=Tabelid!$L$6,$E583*U583,IFERROR($E583*U583/SUM($J583:$AB583)*(Eksplikatsioon!Z584)/SUMPRODUCT($J583:$AB583,Eksplikatsioon!$O584:$AG584),"")),"")</f>
        <v/>
      </c>
      <c r="AO583" s="52" t="str">
        <f>IFERROR(IF($G583=Tabelid!$L$6,$E583*V583,IFERROR($E583*V583/SUM($J583:$AB583)*(Eksplikatsioon!AA584)/SUMPRODUCT($J583:$AB583,Eksplikatsioon!$O584:$AG584),"")),"")</f>
        <v/>
      </c>
      <c r="AP583" s="52" t="str">
        <f>IFERROR(IF($G583=Tabelid!$L$6,$E583*W583,IFERROR($E583*W583/SUM($J583:$AB583)*(Eksplikatsioon!AB584)/SUMPRODUCT($J583:$AB583,Eksplikatsioon!$O584:$AG584),"")),"")</f>
        <v/>
      </c>
      <c r="AQ583" s="52" t="str">
        <f>IFERROR(IF($G583=Tabelid!$L$6,$E583*X583,IFERROR($E583*X583/SUM($J583:$AB583)*(Eksplikatsioon!AC584)/SUMPRODUCT($J583:$AB583,Eksplikatsioon!$O584:$AG584),"")),"")</f>
        <v/>
      </c>
      <c r="AR583" s="52" t="str">
        <f>IFERROR(IF($G583=Tabelid!$L$6,$E583*Y583,IFERROR($E583*Y583/SUM($J583:$AB583)*(Eksplikatsioon!AD584)/SUMPRODUCT($J583:$AB583,Eksplikatsioon!$O584:$AG584),"")),"")</f>
        <v/>
      </c>
      <c r="AS583" s="52" t="str">
        <f>IFERROR(IF($G583=Tabelid!$L$6,$E583*Z583,IFERROR($E583*Z583/SUM($J583:$AB583)*(Eksplikatsioon!AE584)/SUMPRODUCT($J583:$AB583,Eksplikatsioon!$O584:$AG584),"")),"")</f>
        <v/>
      </c>
      <c r="AT583" s="52" t="str">
        <f>IFERROR(IF($G583=Tabelid!$L$6,$E583*AA583,IFERROR($E583*AA583/SUM($J583:$AB583)*(Eksplikatsioon!AF584)/SUMPRODUCT($J583:$AB583,Eksplikatsioon!$O584:$AG584),"")),"")</f>
        <v/>
      </c>
      <c r="AU583" s="52" t="str">
        <f>IFERROR(IF($G583=Tabelid!$L$6,$E583*AB583,IFERROR($E583*AB583/SUM($J583:$AB583)*(Eksplikatsioon!AG584)/SUMPRODUCT($J583:$AB583,Eksplikatsioon!$O584:$AG584),"")),"")</f>
        <v/>
      </c>
    </row>
    <row r="584" spans="1:47" x14ac:dyDescent="0.25">
      <c r="A584" s="38" t="str">
        <f>IF(Eksplikatsioon!A585=0,"",Eksplikatsioon!A585)</f>
        <v/>
      </c>
      <c r="B584" s="38" t="str">
        <f>IF(Eksplikatsioon!B585=0,"",Eksplikatsioon!B585)</f>
        <v/>
      </c>
      <c r="C584" s="38" t="str">
        <f>IF(Eksplikatsioon!C585=0,"",Eksplikatsioon!C585)</f>
        <v/>
      </c>
      <c r="D584" s="38" t="str">
        <f>IF(Eksplikatsioon!D585=0,"",Eksplikatsioon!D585)</f>
        <v/>
      </c>
      <c r="E584" s="38" t="str">
        <f>IF(Eksplikatsioon!F585=0,"",Eksplikatsioon!F585)</f>
        <v/>
      </c>
      <c r="F584" s="38" t="str">
        <f>IF(Eksplikatsioon!H585=0,"",Eksplikatsioon!H585)</f>
        <v/>
      </c>
      <c r="G584" s="38" t="str">
        <f>IF(Eksplikatsioon!J585=0,"",Eksplikatsioon!J585)</f>
        <v/>
      </c>
      <c r="H584" s="38" t="str">
        <f>IF(Eksplikatsioon!K585=0,"",Eksplikatsioon!K585)</f>
        <v/>
      </c>
      <c r="I584" s="38" t="str">
        <f>IF(Eksplikatsioon!L585=0,"",Eksplikatsioon!L585)</f>
        <v/>
      </c>
      <c r="J584" s="52"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52"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52"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52"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52"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52"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52"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52"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52"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52"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52"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52"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52"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52"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52"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52"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52"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52"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52"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52" t="str">
        <f>IFERROR(IF($G584=Tabelid!$L$6,$E584*J584,IFERROR($E584*J584/SUM($J584:$AB584)*(Eksplikatsioon!O585)/SUMPRODUCT($J584:$AB584,Eksplikatsioon!$O585:$AG585),"")),"")</f>
        <v/>
      </c>
      <c r="AD584" s="52" t="str">
        <f>IFERROR(IF($G584=Tabelid!$L$6,$E584*K584,IFERROR($E584*K584/SUM($J584:$AB584)*(Eksplikatsioon!P585)/SUMPRODUCT($J584:$AB584,Eksplikatsioon!$O585:$AG585),"")),"")</f>
        <v/>
      </c>
      <c r="AE584" s="52" t="str">
        <f>IFERROR(IF($G584=Tabelid!$L$6,$E584*L584,IFERROR($E584*L584/SUM($J584:$AB584)*(Eksplikatsioon!Q585)/SUMPRODUCT($J584:$AB584,Eksplikatsioon!$O585:$AG585),"")),"")</f>
        <v/>
      </c>
      <c r="AF584" s="52" t="str">
        <f>IFERROR(IF($G584=Tabelid!$L$6,$E584*M584,IFERROR($E584*M584/SUM($J584:$AB584)*(Eksplikatsioon!R585)/SUMPRODUCT($J584:$AB584,Eksplikatsioon!$O585:$AG585),"")),"")</f>
        <v/>
      </c>
      <c r="AG584" s="52" t="str">
        <f>IFERROR(IF($G584=Tabelid!$L$6,$E584*N584,IFERROR($E584*N584/SUM($J584:$AB584)*(Eksplikatsioon!S585)/SUMPRODUCT($J584:$AB584,Eksplikatsioon!$O585:$AG585),"")),"")</f>
        <v/>
      </c>
      <c r="AH584" s="52" t="str">
        <f>IFERROR(IF($G584=Tabelid!$L$6,$E584*O584,IFERROR($E584*O584/SUM($J584:$AB584)*(Eksplikatsioon!T585)/SUMPRODUCT($J584:$AB584,Eksplikatsioon!$O585:$AG585),"")),"")</f>
        <v/>
      </c>
      <c r="AI584" s="52" t="str">
        <f>IFERROR(IF($G584=Tabelid!$L$6,$E584*P584,IFERROR($E584*P584/SUM($J584:$AB584)*(Eksplikatsioon!U585)/SUMPRODUCT($J584:$AB584,Eksplikatsioon!$O585:$AG585),"")),"")</f>
        <v/>
      </c>
      <c r="AJ584" s="52" t="str">
        <f>IFERROR(IF($G584=Tabelid!$L$6,$E584*Q584,IFERROR($E584*Q584/SUM($J584:$AB584)*(Eksplikatsioon!V585)/SUMPRODUCT($J584:$AB584,Eksplikatsioon!$O585:$AG585),"")),"")</f>
        <v/>
      </c>
      <c r="AK584" s="52" t="str">
        <f>IFERROR(IF($G584=Tabelid!$L$6,$E584*R584,IFERROR($E584*R584/SUM($J584:$AB584)*(Eksplikatsioon!W585)/SUMPRODUCT($J584:$AB584,Eksplikatsioon!$O585:$AG585),"")),"")</f>
        <v/>
      </c>
      <c r="AL584" s="52" t="str">
        <f>IFERROR(IF($G584=Tabelid!$L$6,$E584*S584,IFERROR($E584*S584/SUM($J584:$AB584)*(Eksplikatsioon!X585)/SUMPRODUCT($J584:$AB584,Eksplikatsioon!$O585:$AG585),"")),"")</f>
        <v/>
      </c>
      <c r="AM584" s="52" t="str">
        <f>IFERROR(IF($G584=Tabelid!$L$6,$E584*T584,IFERROR($E584*T584/SUM($J584:$AB584)*(Eksplikatsioon!Y585)/SUMPRODUCT($J584:$AB584,Eksplikatsioon!$O585:$AG585),"")),"")</f>
        <v/>
      </c>
      <c r="AN584" s="52" t="str">
        <f>IFERROR(IF($G584=Tabelid!$L$6,$E584*U584,IFERROR($E584*U584/SUM($J584:$AB584)*(Eksplikatsioon!Z585)/SUMPRODUCT($J584:$AB584,Eksplikatsioon!$O585:$AG585),"")),"")</f>
        <v/>
      </c>
      <c r="AO584" s="52" t="str">
        <f>IFERROR(IF($G584=Tabelid!$L$6,$E584*V584,IFERROR($E584*V584/SUM($J584:$AB584)*(Eksplikatsioon!AA585)/SUMPRODUCT($J584:$AB584,Eksplikatsioon!$O585:$AG585),"")),"")</f>
        <v/>
      </c>
      <c r="AP584" s="52" t="str">
        <f>IFERROR(IF($G584=Tabelid!$L$6,$E584*W584,IFERROR($E584*W584/SUM($J584:$AB584)*(Eksplikatsioon!AB585)/SUMPRODUCT($J584:$AB584,Eksplikatsioon!$O585:$AG585),"")),"")</f>
        <v/>
      </c>
      <c r="AQ584" s="52" t="str">
        <f>IFERROR(IF($G584=Tabelid!$L$6,$E584*X584,IFERROR($E584*X584/SUM($J584:$AB584)*(Eksplikatsioon!AC585)/SUMPRODUCT($J584:$AB584,Eksplikatsioon!$O585:$AG585),"")),"")</f>
        <v/>
      </c>
      <c r="AR584" s="52" t="str">
        <f>IFERROR(IF($G584=Tabelid!$L$6,$E584*Y584,IFERROR($E584*Y584/SUM($J584:$AB584)*(Eksplikatsioon!AD585)/SUMPRODUCT($J584:$AB584,Eksplikatsioon!$O585:$AG585),"")),"")</f>
        <v/>
      </c>
      <c r="AS584" s="52" t="str">
        <f>IFERROR(IF($G584=Tabelid!$L$6,$E584*Z584,IFERROR($E584*Z584/SUM($J584:$AB584)*(Eksplikatsioon!AE585)/SUMPRODUCT($J584:$AB584,Eksplikatsioon!$O585:$AG585),"")),"")</f>
        <v/>
      </c>
      <c r="AT584" s="52" t="str">
        <f>IFERROR(IF($G584=Tabelid!$L$6,$E584*AA584,IFERROR($E584*AA584/SUM($J584:$AB584)*(Eksplikatsioon!AF585)/SUMPRODUCT($J584:$AB584,Eksplikatsioon!$O585:$AG585),"")),"")</f>
        <v/>
      </c>
      <c r="AU584" s="52" t="str">
        <f>IFERROR(IF($G584=Tabelid!$L$6,$E584*AB584,IFERROR($E584*AB584/SUM($J584:$AB584)*(Eksplikatsioon!AG585)/SUMPRODUCT($J584:$AB584,Eksplikatsioon!$O585:$AG585),"")),"")</f>
        <v/>
      </c>
    </row>
    <row r="585" spans="1:47" x14ac:dyDescent="0.25">
      <c r="A585" s="38" t="str">
        <f>IF(Eksplikatsioon!A586=0,"",Eksplikatsioon!A586)</f>
        <v/>
      </c>
      <c r="B585" s="38" t="str">
        <f>IF(Eksplikatsioon!B586=0,"",Eksplikatsioon!B586)</f>
        <v/>
      </c>
      <c r="C585" s="38" t="str">
        <f>IF(Eksplikatsioon!C586=0,"",Eksplikatsioon!C586)</f>
        <v/>
      </c>
      <c r="D585" s="38" t="str">
        <f>IF(Eksplikatsioon!D586=0,"",Eksplikatsioon!D586)</f>
        <v/>
      </c>
      <c r="E585" s="38" t="str">
        <f>IF(Eksplikatsioon!F586=0,"",Eksplikatsioon!F586)</f>
        <v/>
      </c>
      <c r="F585" s="38" t="str">
        <f>IF(Eksplikatsioon!H586=0,"",Eksplikatsioon!H586)</f>
        <v/>
      </c>
      <c r="G585" s="38" t="str">
        <f>IF(Eksplikatsioon!J586=0,"",Eksplikatsioon!J586)</f>
        <v/>
      </c>
      <c r="H585" s="38" t="str">
        <f>IF(Eksplikatsioon!K586=0,"",Eksplikatsioon!K586)</f>
        <v/>
      </c>
      <c r="I585" s="38" t="str">
        <f>IF(Eksplikatsioon!L586=0,"",Eksplikatsioon!L586)</f>
        <v/>
      </c>
      <c r="J585" s="52"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52"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52"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52"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52"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52"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52"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52"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52"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52"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52"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52"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52"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52"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52"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52"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52"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52"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52"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52" t="str">
        <f>IFERROR(IF($G585=Tabelid!$L$6,$E585*J585,IFERROR($E585*J585/SUM($J585:$AB585)*(Eksplikatsioon!O586)/SUMPRODUCT($J585:$AB585,Eksplikatsioon!$O586:$AG586),"")),"")</f>
        <v/>
      </c>
      <c r="AD585" s="52" t="str">
        <f>IFERROR(IF($G585=Tabelid!$L$6,$E585*K585,IFERROR($E585*K585/SUM($J585:$AB585)*(Eksplikatsioon!P586)/SUMPRODUCT($J585:$AB585,Eksplikatsioon!$O586:$AG586),"")),"")</f>
        <v/>
      </c>
      <c r="AE585" s="52" t="str">
        <f>IFERROR(IF($G585=Tabelid!$L$6,$E585*L585,IFERROR($E585*L585/SUM($J585:$AB585)*(Eksplikatsioon!Q586)/SUMPRODUCT($J585:$AB585,Eksplikatsioon!$O586:$AG586),"")),"")</f>
        <v/>
      </c>
      <c r="AF585" s="52" t="str">
        <f>IFERROR(IF($G585=Tabelid!$L$6,$E585*M585,IFERROR($E585*M585/SUM($J585:$AB585)*(Eksplikatsioon!R586)/SUMPRODUCT($J585:$AB585,Eksplikatsioon!$O586:$AG586),"")),"")</f>
        <v/>
      </c>
      <c r="AG585" s="52" t="str">
        <f>IFERROR(IF($G585=Tabelid!$L$6,$E585*N585,IFERROR($E585*N585/SUM($J585:$AB585)*(Eksplikatsioon!S586)/SUMPRODUCT($J585:$AB585,Eksplikatsioon!$O586:$AG586),"")),"")</f>
        <v/>
      </c>
      <c r="AH585" s="52" t="str">
        <f>IFERROR(IF($G585=Tabelid!$L$6,$E585*O585,IFERROR($E585*O585/SUM($J585:$AB585)*(Eksplikatsioon!T586)/SUMPRODUCT($J585:$AB585,Eksplikatsioon!$O586:$AG586),"")),"")</f>
        <v/>
      </c>
      <c r="AI585" s="52" t="str">
        <f>IFERROR(IF($G585=Tabelid!$L$6,$E585*P585,IFERROR($E585*P585/SUM($J585:$AB585)*(Eksplikatsioon!U586)/SUMPRODUCT($J585:$AB585,Eksplikatsioon!$O586:$AG586),"")),"")</f>
        <v/>
      </c>
      <c r="AJ585" s="52" t="str">
        <f>IFERROR(IF($G585=Tabelid!$L$6,$E585*Q585,IFERROR($E585*Q585/SUM($J585:$AB585)*(Eksplikatsioon!V586)/SUMPRODUCT($J585:$AB585,Eksplikatsioon!$O586:$AG586),"")),"")</f>
        <v/>
      </c>
      <c r="AK585" s="52" t="str">
        <f>IFERROR(IF($G585=Tabelid!$L$6,$E585*R585,IFERROR($E585*R585/SUM($J585:$AB585)*(Eksplikatsioon!W586)/SUMPRODUCT($J585:$AB585,Eksplikatsioon!$O586:$AG586),"")),"")</f>
        <v/>
      </c>
      <c r="AL585" s="52" t="str">
        <f>IFERROR(IF($G585=Tabelid!$L$6,$E585*S585,IFERROR($E585*S585/SUM($J585:$AB585)*(Eksplikatsioon!X586)/SUMPRODUCT($J585:$AB585,Eksplikatsioon!$O586:$AG586),"")),"")</f>
        <v/>
      </c>
      <c r="AM585" s="52" t="str">
        <f>IFERROR(IF($G585=Tabelid!$L$6,$E585*T585,IFERROR($E585*T585/SUM($J585:$AB585)*(Eksplikatsioon!Y586)/SUMPRODUCT($J585:$AB585,Eksplikatsioon!$O586:$AG586),"")),"")</f>
        <v/>
      </c>
      <c r="AN585" s="52" t="str">
        <f>IFERROR(IF($G585=Tabelid!$L$6,$E585*U585,IFERROR($E585*U585/SUM($J585:$AB585)*(Eksplikatsioon!Z586)/SUMPRODUCT($J585:$AB585,Eksplikatsioon!$O586:$AG586),"")),"")</f>
        <v/>
      </c>
      <c r="AO585" s="52" t="str">
        <f>IFERROR(IF($G585=Tabelid!$L$6,$E585*V585,IFERROR($E585*V585/SUM($J585:$AB585)*(Eksplikatsioon!AA586)/SUMPRODUCT($J585:$AB585,Eksplikatsioon!$O586:$AG586),"")),"")</f>
        <v/>
      </c>
      <c r="AP585" s="52" t="str">
        <f>IFERROR(IF($G585=Tabelid!$L$6,$E585*W585,IFERROR($E585*W585/SUM($J585:$AB585)*(Eksplikatsioon!AB586)/SUMPRODUCT($J585:$AB585,Eksplikatsioon!$O586:$AG586),"")),"")</f>
        <v/>
      </c>
      <c r="AQ585" s="52" t="str">
        <f>IFERROR(IF($G585=Tabelid!$L$6,$E585*X585,IFERROR($E585*X585/SUM($J585:$AB585)*(Eksplikatsioon!AC586)/SUMPRODUCT($J585:$AB585,Eksplikatsioon!$O586:$AG586),"")),"")</f>
        <v/>
      </c>
      <c r="AR585" s="52" t="str">
        <f>IFERROR(IF($G585=Tabelid!$L$6,$E585*Y585,IFERROR($E585*Y585/SUM($J585:$AB585)*(Eksplikatsioon!AD586)/SUMPRODUCT($J585:$AB585,Eksplikatsioon!$O586:$AG586),"")),"")</f>
        <v/>
      </c>
      <c r="AS585" s="52" t="str">
        <f>IFERROR(IF($G585=Tabelid!$L$6,$E585*Z585,IFERROR($E585*Z585/SUM($J585:$AB585)*(Eksplikatsioon!AE586)/SUMPRODUCT($J585:$AB585,Eksplikatsioon!$O586:$AG586),"")),"")</f>
        <v/>
      </c>
      <c r="AT585" s="52" t="str">
        <f>IFERROR(IF($G585=Tabelid!$L$6,$E585*AA585,IFERROR($E585*AA585/SUM($J585:$AB585)*(Eksplikatsioon!AF586)/SUMPRODUCT($J585:$AB585,Eksplikatsioon!$O586:$AG586),"")),"")</f>
        <v/>
      </c>
      <c r="AU585" s="52" t="str">
        <f>IFERROR(IF($G585=Tabelid!$L$6,$E585*AB585,IFERROR($E585*AB585/SUM($J585:$AB585)*(Eksplikatsioon!AG586)/SUMPRODUCT($J585:$AB585,Eksplikatsioon!$O586:$AG586),"")),"")</f>
        <v/>
      </c>
    </row>
    <row r="586" spans="1:47" x14ac:dyDescent="0.25">
      <c r="A586" s="38" t="str">
        <f>IF(Eksplikatsioon!A587=0,"",Eksplikatsioon!A587)</f>
        <v/>
      </c>
      <c r="B586" s="38" t="str">
        <f>IF(Eksplikatsioon!B587=0,"",Eksplikatsioon!B587)</f>
        <v/>
      </c>
      <c r="C586" s="38" t="str">
        <f>IF(Eksplikatsioon!C587=0,"",Eksplikatsioon!C587)</f>
        <v/>
      </c>
      <c r="D586" s="38" t="str">
        <f>IF(Eksplikatsioon!D587=0,"",Eksplikatsioon!D587)</f>
        <v/>
      </c>
      <c r="E586" s="38" t="str">
        <f>IF(Eksplikatsioon!F587=0,"",Eksplikatsioon!F587)</f>
        <v/>
      </c>
      <c r="F586" s="38" t="str">
        <f>IF(Eksplikatsioon!H587=0,"",Eksplikatsioon!H587)</f>
        <v/>
      </c>
      <c r="G586" s="38" t="str">
        <f>IF(Eksplikatsioon!J587=0,"",Eksplikatsioon!J587)</f>
        <v/>
      </c>
      <c r="H586" s="38" t="str">
        <f>IF(Eksplikatsioon!K587=0,"",Eksplikatsioon!K587)</f>
        <v/>
      </c>
      <c r="I586" s="38" t="str">
        <f>IF(Eksplikatsioon!L587=0,"",Eksplikatsioon!L587)</f>
        <v/>
      </c>
      <c r="J586" s="52"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52"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52"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52"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52"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52"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52"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52"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52"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52"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52"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52"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52"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52"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52"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52"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52"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52"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52"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52" t="str">
        <f>IFERROR(IF($G586=Tabelid!$L$6,$E586*J586,IFERROR($E586*J586/SUM($J586:$AB586)*(Eksplikatsioon!O587)/SUMPRODUCT($J586:$AB586,Eksplikatsioon!$O587:$AG587),"")),"")</f>
        <v/>
      </c>
      <c r="AD586" s="52" t="str">
        <f>IFERROR(IF($G586=Tabelid!$L$6,$E586*K586,IFERROR($E586*K586/SUM($J586:$AB586)*(Eksplikatsioon!P587)/SUMPRODUCT($J586:$AB586,Eksplikatsioon!$O587:$AG587),"")),"")</f>
        <v/>
      </c>
      <c r="AE586" s="52" t="str">
        <f>IFERROR(IF($G586=Tabelid!$L$6,$E586*L586,IFERROR($E586*L586/SUM($J586:$AB586)*(Eksplikatsioon!Q587)/SUMPRODUCT($J586:$AB586,Eksplikatsioon!$O587:$AG587),"")),"")</f>
        <v/>
      </c>
      <c r="AF586" s="52" t="str">
        <f>IFERROR(IF($G586=Tabelid!$L$6,$E586*M586,IFERROR($E586*M586/SUM($J586:$AB586)*(Eksplikatsioon!R587)/SUMPRODUCT($J586:$AB586,Eksplikatsioon!$O587:$AG587),"")),"")</f>
        <v/>
      </c>
      <c r="AG586" s="52" t="str">
        <f>IFERROR(IF($G586=Tabelid!$L$6,$E586*N586,IFERROR($E586*N586/SUM($J586:$AB586)*(Eksplikatsioon!S587)/SUMPRODUCT($J586:$AB586,Eksplikatsioon!$O587:$AG587),"")),"")</f>
        <v/>
      </c>
      <c r="AH586" s="52" t="str">
        <f>IFERROR(IF($G586=Tabelid!$L$6,$E586*O586,IFERROR($E586*O586/SUM($J586:$AB586)*(Eksplikatsioon!T587)/SUMPRODUCT($J586:$AB586,Eksplikatsioon!$O587:$AG587),"")),"")</f>
        <v/>
      </c>
      <c r="AI586" s="52" t="str">
        <f>IFERROR(IF($G586=Tabelid!$L$6,$E586*P586,IFERROR($E586*P586/SUM($J586:$AB586)*(Eksplikatsioon!U587)/SUMPRODUCT($J586:$AB586,Eksplikatsioon!$O587:$AG587),"")),"")</f>
        <v/>
      </c>
      <c r="AJ586" s="52" t="str">
        <f>IFERROR(IF($G586=Tabelid!$L$6,$E586*Q586,IFERROR($E586*Q586/SUM($J586:$AB586)*(Eksplikatsioon!V587)/SUMPRODUCT($J586:$AB586,Eksplikatsioon!$O587:$AG587),"")),"")</f>
        <v/>
      </c>
      <c r="AK586" s="52" t="str">
        <f>IFERROR(IF($G586=Tabelid!$L$6,$E586*R586,IFERROR($E586*R586/SUM($J586:$AB586)*(Eksplikatsioon!W587)/SUMPRODUCT($J586:$AB586,Eksplikatsioon!$O587:$AG587),"")),"")</f>
        <v/>
      </c>
      <c r="AL586" s="52" t="str">
        <f>IFERROR(IF($G586=Tabelid!$L$6,$E586*S586,IFERROR($E586*S586/SUM($J586:$AB586)*(Eksplikatsioon!X587)/SUMPRODUCT($J586:$AB586,Eksplikatsioon!$O587:$AG587),"")),"")</f>
        <v/>
      </c>
      <c r="AM586" s="52" t="str">
        <f>IFERROR(IF($G586=Tabelid!$L$6,$E586*T586,IFERROR($E586*T586/SUM($J586:$AB586)*(Eksplikatsioon!Y587)/SUMPRODUCT($J586:$AB586,Eksplikatsioon!$O587:$AG587),"")),"")</f>
        <v/>
      </c>
      <c r="AN586" s="52" t="str">
        <f>IFERROR(IF($G586=Tabelid!$L$6,$E586*U586,IFERROR($E586*U586/SUM($J586:$AB586)*(Eksplikatsioon!Z587)/SUMPRODUCT($J586:$AB586,Eksplikatsioon!$O587:$AG587),"")),"")</f>
        <v/>
      </c>
      <c r="AO586" s="52" t="str">
        <f>IFERROR(IF($G586=Tabelid!$L$6,$E586*V586,IFERROR($E586*V586/SUM($J586:$AB586)*(Eksplikatsioon!AA587)/SUMPRODUCT($J586:$AB586,Eksplikatsioon!$O587:$AG587),"")),"")</f>
        <v/>
      </c>
      <c r="AP586" s="52" t="str">
        <f>IFERROR(IF($G586=Tabelid!$L$6,$E586*W586,IFERROR($E586*W586/SUM($J586:$AB586)*(Eksplikatsioon!AB587)/SUMPRODUCT($J586:$AB586,Eksplikatsioon!$O587:$AG587),"")),"")</f>
        <v/>
      </c>
      <c r="AQ586" s="52" t="str">
        <f>IFERROR(IF($G586=Tabelid!$L$6,$E586*X586,IFERROR($E586*X586/SUM($J586:$AB586)*(Eksplikatsioon!AC587)/SUMPRODUCT($J586:$AB586,Eksplikatsioon!$O587:$AG587),"")),"")</f>
        <v/>
      </c>
      <c r="AR586" s="52" t="str">
        <f>IFERROR(IF($G586=Tabelid!$L$6,$E586*Y586,IFERROR($E586*Y586/SUM($J586:$AB586)*(Eksplikatsioon!AD587)/SUMPRODUCT($J586:$AB586,Eksplikatsioon!$O587:$AG587),"")),"")</f>
        <v/>
      </c>
      <c r="AS586" s="52" t="str">
        <f>IFERROR(IF($G586=Tabelid!$L$6,$E586*Z586,IFERROR($E586*Z586/SUM($J586:$AB586)*(Eksplikatsioon!AE587)/SUMPRODUCT($J586:$AB586,Eksplikatsioon!$O587:$AG587),"")),"")</f>
        <v/>
      </c>
      <c r="AT586" s="52" t="str">
        <f>IFERROR(IF($G586=Tabelid!$L$6,$E586*AA586,IFERROR($E586*AA586/SUM($J586:$AB586)*(Eksplikatsioon!AF587)/SUMPRODUCT($J586:$AB586,Eksplikatsioon!$O587:$AG587),"")),"")</f>
        <v/>
      </c>
      <c r="AU586" s="52" t="str">
        <f>IFERROR(IF($G586=Tabelid!$L$6,$E586*AB586,IFERROR($E586*AB586/SUM($J586:$AB586)*(Eksplikatsioon!AG587)/SUMPRODUCT($J586:$AB586,Eksplikatsioon!$O587:$AG587),"")),"")</f>
        <v/>
      </c>
    </row>
    <row r="587" spans="1:47" x14ac:dyDescent="0.25">
      <c r="A587" s="38" t="str">
        <f>IF(Eksplikatsioon!A588=0,"",Eksplikatsioon!A588)</f>
        <v/>
      </c>
      <c r="B587" s="38" t="str">
        <f>IF(Eksplikatsioon!B588=0,"",Eksplikatsioon!B588)</f>
        <v/>
      </c>
      <c r="C587" s="38" t="str">
        <f>IF(Eksplikatsioon!C588=0,"",Eksplikatsioon!C588)</f>
        <v/>
      </c>
      <c r="D587" s="38" t="str">
        <f>IF(Eksplikatsioon!D588=0,"",Eksplikatsioon!D588)</f>
        <v/>
      </c>
      <c r="E587" s="38" t="str">
        <f>IF(Eksplikatsioon!F588=0,"",Eksplikatsioon!F588)</f>
        <v/>
      </c>
      <c r="F587" s="38" t="str">
        <f>IF(Eksplikatsioon!H588=0,"",Eksplikatsioon!H588)</f>
        <v/>
      </c>
      <c r="G587" s="38" t="str">
        <f>IF(Eksplikatsioon!J588=0,"",Eksplikatsioon!J588)</f>
        <v/>
      </c>
      <c r="H587" s="38" t="str">
        <f>IF(Eksplikatsioon!K588=0,"",Eksplikatsioon!K588)</f>
        <v/>
      </c>
      <c r="I587" s="38" t="str">
        <f>IF(Eksplikatsioon!L588=0,"",Eksplikatsioon!L588)</f>
        <v/>
      </c>
      <c r="J587" s="52"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52"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52"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52"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52"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52"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52"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52"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52"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52"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52"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52"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52"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52"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52"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52"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52"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52"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52"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52" t="str">
        <f>IFERROR(IF($G587=Tabelid!$L$6,$E587*J587,IFERROR($E587*J587/SUM($J587:$AB587)*(Eksplikatsioon!O588)/SUMPRODUCT($J587:$AB587,Eksplikatsioon!$O588:$AG588),"")),"")</f>
        <v/>
      </c>
      <c r="AD587" s="52" t="str">
        <f>IFERROR(IF($G587=Tabelid!$L$6,$E587*K587,IFERROR($E587*K587/SUM($J587:$AB587)*(Eksplikatsioon!P588)/SUMPRODUCT($J587:$AB587,Eksplikatsioon!$O588:$AG588),"")),"")</f>
        <v/>
      </c>
      <c r="AE587" s="52" t="str">
        <f>IFERROR(IF($G587=Tabelid!$L$6,$E587*L587,IFERROR($E587*L587/SUM($J587:$AB587)*(Eksplikatsioon!Q588)/SUMPRODUCT($J587:$AB587,Eksplikatsioon!$O588:$AG588),"")),"")</f>
        <v/>
      </c>
      <c r="AF587" s="52" t="str">
        <f>IFERROR(IF($G587=Tabelid!$L$6,$E587*M587,IFERROR($E587*M587/SUM($J587:$AB587)*(Eksplikatsioon!R588)/SUMPRODUCT($J587:$AB587,Eksplikatsioon!$O588:$AG588),"")),"")</f>
        <v/>
      </c>
      <c r="AG587" s="52" t="str">
        <f>IFERROR(IF($G587=Tabelid!$L$6,$E587*N587,IFERROR($E587*N587/SUM($J587:$AB587)*(Eksplikatsioon!S588)/SUMPRODUCT($J587:$AB587,Eksplikatsioon!$O588:$AG588),"")),"")</f>
        <v/>
      </c>
      <c r="AH587" s="52" t="str">
        <f>IFERROR(IF($G587=Tabelid!$L$6,$E587*O587,IFERROR($E587*O587/SUM($J587:$AB587)*(Eksplikatsioon!T588)/SUMPRODUCT($J587:$AB587,Eksplikatsioon!$O588:$AG588),"")),"")</f>
        <v/>
      </c>
      <c r="AI587" s="52" t="str">
        <f>IFERROR(IF($G587=Tabelid!$L$6,$E587*P587,IFERROR($E587*P587/SUM($J587:$AB587)*(Eksplikatsioon!U588)/SUMPRODUCT($J587:$AB587,Eksplikatsioon!$O588:$AG588),"")),"")</f>
        <v/>
      </c>
      <c r="AJ587" s="52" t="str">
        <f>IFERROR(IF($G587=Tabelid!$L$6,$E587*Q587,IFERROR($E587*Q587/SUM($J587:$AB587)*(Eksplikatsioon!V588)/SUMPRODUCT($J587:$AB587,Eksplikatsioon!$O588:$AG588),"")),"")</f>
        <v/>
      </c>
      <c r="AK587" s="52" t="str">
        <f>IFERROR(IF($G587=Tabelid!$L$6,$E587*R587,IFERROR($E587*R587/SUM($J587:$AB587)*(Eksplikatsioon!W588)/SUMPRODUCT($J587:$AB587,Eksplikatsioon!$O588:$AG588),"")),"")</f>
        <v/>
      </c>
      <c r="AL587" s="52" t="str">
        <f>IFERROR(IF($G587=Tabelid!$L$6,$E587*S587,IFERROR($E587*S587/SUM($J587:$AB587)*(Eksplikatsioon!X588)/SUMPRODUCT($J587:$AB587,Eksplikatsioon!$O588:$AG588),"")),"")</f>
        <v/>
      </c>
      <c r="AM587" s="52" t="str">
        <f>IFERROR(IF($G587=Tabelid!$L$6,$E587*T587,IFERROR($E587*T587/SUM($J587:$AB587)*(Eksplikatsioon!Y588)/SUMPRODUCT($J587:$AB587,Eksplikatsioon!$O588:$AG588),"")),"")</f>
        <v/>
      </c>
      <c r="AN587" s="52" t="str">
        <f>IFERROR(IF($G587=Tabelid!$L$6,$E587*U587,IFERROR($E587*U587/SUM($J587:$AB587)*(Eksplikatsioon!Z588)/SUMPRODUCT($J587:$AB587,Eksplikatsioon!$O588:$AG588),"")),"")</f>
        <v/>
      </c>
      <c r="AO587" s="52" t="str">
        <f>IFERROR(IF($G587=Tabelid!$L$6,$E587*V587,IFERROR($E587*V587/SUM($J587:$AB587)*(Eksplikatsioon!AA588)/SUMPRODUCT($J587:$AB587,Eksplikatsioon!$O588:$AG588),"")),"")</f>
        <v/>
      </c>
      <c r="AP587" s="52" t="str">
        <f>IFERROR(IF($G587=Tabelid!$L$6,$E587*W587,IFERROR($E587*W587/SUM($J587:$AB587)*(Eksplikatsioon!AB588)/SUMPRODUCT($J587:$AB587,Eksplikatsioon!$O588:$AG588),"")),"")</f>
        <v/>
      </c>
      <c r="AQ587" s="52" t="str">
        <f>IFERROR(IF($G587=Tabelid!$L$6,$E587*X587,IFERROR($E587*X587/SUM($J587:$AB587)*(Eksplikatsioon!AC588)/SUMPRODUCT($J587:$AB587,Eksplikatsioon!$O588:$AG588),"")),"")</f>
        <v/>
      </c>
      <c r="AR587" s="52" t="str">
        <f>IFERROR(IF($G587=Tabelid!$L$6,$E587*Y587,IFERROR($E587*Y587/SUM($J587:$AB587)*(Eksplikatsioon!AD588)/SUMPRODUCT($J587:$AB587,Eksplikatsioon!$O588:$AG588),"")),"")</f>
        <v/>
      </c>
      <c r="AS587" s="52" t="str">
        <f>IFERROR(IF($G587=Tabelid!$L$6,$E587*Z587,IFERROR($E587*Z587/SUM($J587:$AB587)*(Eksplikatsioon!AE588)/SUMPRODUCT($J587:$AB587,Eksplikatsioon!$O588:$AG588),"")),"")</f>
        <v/>
      </c>
      <c r="AT587" s="52" t="str">
        <f>IFERROR(IF($G587=Tabelid!$L$6,$E587*AA587,IFERROR($E587*AA587/SUM($J587:$AB587)*(Eksplikatsioon!AF588)/SUMPRODUCT($J587:$AB587,Eksplikatsioon!$O588:$AG588),"")),"")</f>
        <v/>
      </c>
      <c r="AU587" s="52" t="str">
        <f>IFERROR(IF($G587=Tabelid!$L$6,$E587*AB587,IFERROR($E587*AB587/SUM($J587:$AB587)*(Eksplikatsioon!AG588)/SUMPRODUCT($J587:$AB587,Eksplikatsioon!$O588:$AG588),"")),"")</f>
        <v/>
      </c>
    </row>
    <row r="588" spans="1:47" x14ac:dyDescent="0.25">
      <c r="A588" s="38" t="str">
        <f>IF(Eksplikatsioon!A589=0,"",Eksplikatsioon!A589)</f>
        <v/>
      </c>
      <c r="B588" s="38" t="str">
        <f>IF(Eksplikatsioon!B589=0,"",Eksplikatsioon!B589)</f>
        <v/>
      </c>
      <c r="C588" s="38" t="str">
        <f>IF(Eksplikatsioon!C589=0,"",Eksplikatsioon!C589)</f>
        <v/>
      </c>
      <c r="D588" s="38" t="str">
        <f>IF(Eksplikatsioon!D589=0,"",Eksplikatsioon!D589)</f>
        <v/>
      </c>
      <c r="E588" s="38" t="str">
        <f>IF(Eksplikatsioon!F589=0,"",Eksplikatsioon!F589)</f>
        <v/>
      </c>
      <c r="F588" s="38" t="str">
        <f>IF(Eksplikatsioon!H589=0,"",Eksplikatsioon!H589)</f>
        <v/>
      </c>
      <c r="G588" s="38" t="str">
        <f>IF(Eksplikatsioon!J589=0,"",Eksplikatsioon!J589)</f>
        <v/>
      </c>
      <c r="H588" s="38" t="str">
        <f>IF(Eksplikatsioon!K589=0,"",Eksplikatsioon!K589)</f>
        <v/>
      </c>
      <c r="I588" s="38" t="str">
        <f>IF(Eksplikatsioon!L589=0,"",Eksplikatsioon!L589)</f>
        <v/>
      </c>
      <c r="J588" s="52"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52"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52"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52"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52"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52"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52"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52"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52"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52"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52"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52"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52"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52"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52"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52"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52"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52"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52"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52" t="str">
        <f>IFERROR(IF($G588=Tabelid!$L$6,$E588*J588,IFERROR($E588*J588/SUM($J588:$AB588)*(Eksplikatsioon!O589)/SUMPRODUCT($J588:$AB588,Eksplikatsioon!$O589:$AG589),"")),"")</f>
        <v/>
      </c>
      <c r="AD588" s="52" t="str">
        <f>IFERROR(IF($G588=Tabelid!$L$6,$E588*K588,IFERROR($E588*K588/SUM($J588:$AB588)*(Eksplikatsioon!P589)/SUMPRODUCT($J588:$AB588,Eksplikatsioon!$O589:$AG589),"")),"")</f>
        <v/>
      </c>
      <c r="AE588" s="52" t="str">
        <f>IFERROR(IF($G588=Tabelid!$L$6,$E588*L588,IFERROR($E588*L588/SUM($J588:$AB588)*(Eksplikatsioon!Q589)/SUMPRODUCT($J588:$AB588,Eksplikatsioon!$O589:$AG589),"")),"")</f>
        <v/>
      </c>
      <c r="AF588" s="52" t="str">
        <f>IFERROR(IF($G588=Tabelid!$L$6,$E588*M588,IFERROR($E588*M588/SUM($J588:$AB588)*(Eksplikatsioon!R589)/SUMPRODUCT($J588:$AB588,Eksplikatsioon!$O589:$AG589),"")),"")</f>
        <v/>
      </c>
      <c r="AG588" s="52" t="str">
        <f>IFERROR(IF($G588=Tabelid!$L$6,$E588*N588,IFERROR($E588*N588/SUM($J588:$AB588)*(Eksplikatsioon!S589)/SUMPRODUCT($J588:$AB588,Eksplikatsioon!$O589:$AG589),"")),"")</f>
        <v/>
      </c>
      <c r="AH588" s="52" t="str">
        <f>IFERROR(IF($G588=Tabelid!$L$6,$E588*O588,IFERROR($E588*O588/SUM($J588:$AB588)*(Eksplikatsioon!T589)/SUMPRODUCT($J588:$AB588,Eksplikatsioon!$O589:$AG589),"")),"")</f>
        <v/>
      </c>
      <c r="AI588" s="52" t="str">
        <f>IFERROR(IF($G588=Tabelid!$L$6,$E588*P588,IFERROR($E588*P588/SUM($J588:$AB588)*(Eksplikatsioon!U589)/SUMPRODUCT($J588:$AB588,Eksplikatsioon!$O589:$AG589),"")),"")</f>
        <v/>
      </c>
      <c r="AJ588" s="52" t="str">
        <f>IFERROR(IF($G588=Tabelid!$L$6,$E588*Q588,IFERROR($E588*Q588/SUM($J588:$AB588)*(Eksplikatsioon!V589)/SUMPRODUCT($J588:$AB588,Eksplikatsioon!$O589:$AG589),"")),"")</f>
        <v/>
      </c>
      <c r="AK588" s="52" t="str">
        <f>IFERROR(IF($G588=Tabelid!$L$6,$E588*R588,IFERROR($E588*R588/SUM($J588:$AB588)*(Eksplikatsioon!W589)/SUMPRODUCT($J588:$AB588,Eksplikatsioon!$O589:$AG589),"")),"")</f>
        <v/>
      </c>
      <c r="AL588" s="52" t="str">
        <f>IFERROR(IF($G588=Tabelid!$L$6,$E588*S588,IFERROR($E588*S588/SUM($J588:$AB588)*(Eksplikatsioon!X589)/SUMPRODUCT($J588:$AB588,Eksplikatsioon!$O589:$AG589),"")),"")</f>
        <v/>
      </c>
      <c r="AM588" s="52" t="str">
        <f>IFERROR(IF($G588=Tabelid!$L$6,$E588*T588,IFERROR($E588*T588/SUM($J588:$AB588)*(Eksplikatsioon!Y589)/SUMPRODUCT($J588:$AB588,Eksplikatsioon!$O589:$AG589),"")),"")</f>
        <v/>
      </c>
      <c r="AN588" s="52" t="str">
        <f>IFERROR(IF($G588=Tabelid!$L$6,$E588*U588,IFERROR($E588*U588/SUM($J588:$AB588)*(Eksplikatsioon!Z589)/SUMPRODUCT($J588:$AB588,Eksplikatsioon!$O589:$AG589),"")),"")</f>
        <v/>
      </c>
      <c r="AO588" s="52" t="str">
        <f>IFERROR(IF($G588=Tabelid!$L$6,$E588*V588,IFERROR($E588*V588/SUM($J588:$AB588)*(Eksplikatsioon!AA589)/SUMPRODUCT($J588:$AB588,Eksplikatsioon!$O589:$AG589),"")),"")</f>
        <v/>
      </c>
      <c r="AP588" s="52" t="str">
        <f>IFERROR(IF($G588=Tabelid!$L$6,$E588*W588,IFERROR($E588*W588/SUM($J588:$AB588)*(Eksplikatsioon!AB589)/SUMPRODUCT($J588:$AB588,Eksplikatsioon!$O589:$AG589),"")),"")</f>
        <v/>
      </c>
      <c r="AQ588" s="52" t="str">
        <f>IFERROR(IF($G588=Tabelid!$L$6,$E588*X588,IFERROR($E588*X588/SUM($J588:$AB588)*(Eksplikatsioon!AC589)/SUMPRODUCT($J588:$AB588,Eksplikatsioon!$O589:$AG589),"")),"")</f>
        <v/>
      </c>
      <c r="AR588" s="52" t="str">
        <f>IFERROR(IF($G588=Tabelid!$L$6,$E588*Y588,IFERROR($E588*Y588/SUM($J588:$AB588)*(Eksplikatsioon!AD589)/SUMPRODUCT($J588:$AB588,Eksplikatsioon!$O589:$AG589),"")),"")</f>
        <v/>
      </c>
      <c r="AS588" s="52" t="str">
        <f>IFERROR(IF($G588=Tabelid!$L$6,$E588*Z588,IFERROR($E588*Z588/SUM($J588:$AB588)*(Eksplikatsioon!AE589)/SUMPRODUCT($J588:$AB588,Eksplikatsioon!$O589:$AG589),"")),"")</f>
        <v/>
      </c>
      <c r="AT588" s="52" t="str">
        <f>IFERROR(IF($G588=Tabelid!$L$6,$E588*AA588,IFERROR($E588*AA588/SUM($J588:$AB588)*(Eksplikatsioon!AF589)/SUMPRODUCT($J588:$AB588,Eksplikatsioon!$O589:$AG589),"")),"")</f>
        <v/>
      </c>
      <c r="AU588" s="52" t="str">
        <f>IFERROR(IF($G588=Tabelid!$L$6,$E588*AB588,IFERROR($E588*AB588/SUM($J588:$AB588)*(Eksplikatsioon!AG589)/SUMPRODUCT($J588:$AB588,Eksplikatsioon!$O589:$AG589),"")),"")</f>
        <v/>
      </c>
    </row>
    <row r="589" spans="1:47" x14ac:dyDescent="0.25">
      <c r="A589" s="38" t="str">
        <f>IF(Eksplikatsioon!A590=0,"",Eksplikatsioon!A590)</f>
        <v/>
      </c>
      <c r="B589" s="38" t="str">
        <f>IF(Eksplikatsioon!B590=0,"",Eksplikatsioon!B590)</f>
        <v/>
      </c>
      <c r="C589" s="38" t="str">
        <f>IF(Eksplikatsioon!C590=0,"",Eksplikatsioon!C590)</f>
        <v/>
      </c>
      <c r="D589" s="38" t="str">
        <f>IF(Eksplikatsioon!D590=0,"",Eksplikatsioon!D590)</f>
        <v/>
      </c>
      <c r="E589" s="38" t="str">
        <f>IF(Eksplikatsioon!F590=0,"",Eksplikatsioon!F590)</f>
        <v/>
      </c>
      <c r="F589" s="38" t="str">
        <f>IF(Eksplikatsioon!H590=0,"",Eksplikatsioon!H590)</f>
        <v/>
      </c>
      <c r="G589" s="38" t="str">
        <f>IF(Eksplikatsioon!J590=0,"",Eksplikatsioon!J590)</f>
        <v/>
      </c>
      <c r="H589" s="38" t="str">
        <f>IF(Eksplikatsioon!K590=0,"",Eksplikatsioon!K590)</f>
        <v/>
      </c>
      <c r="I589" s="38" t="str">
        <f>IF(Eksplikatsioon!L590=0,"",Eksplikatsioon!L590)</f>
        <v/>
      </c>
      <c r="J589" s="52"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52"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52"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52"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52"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52"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52"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52"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52"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52"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52"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52"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52"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52"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52"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52"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52"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52"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52"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52" t="str">
        <f>IFERROR(IF($G589=Tabelid!$L$6,$E589*J589,IFERROR($E589*J589/SUM($J589:$AB589)*(Eksplikatsioon!O590)/SUMPRODUCT($J589:$AB589,Eksplikatsioon!$O590:$AG590),"")),"")</f>
        <v/>
      </c>
      <c r="AD589" s="52" t="str">
        <f>IFERROR(IF($G589=Tabelid!$L$6,$E589*K589,IFERROR($E589*K589/SUM($J589:$AB589)*(Eksplikatsioon!P590)/SUMPRODUCT($J589:$AB589,Eksplikatsioon!$O590:$AG590),"")),"")</f>
        <v/>
      </c>
      <c r="AE589" s="52" t="str">
        <f>IFERROR(IF($G589=Tabelid!$L$6,$E589*L589,IFERROR($E589*L589/SUM($J589:$AB589)*(Eksplikatsioon!Q590)/SUMPRODUCT($J589:$AB589,Eksplikatsioon!$O590:$AG590),"")),"")</f>
        <v/>
      </c>
      <c r="AF589" s="52" t="str">
        <f>IFERROR(IF($G589=Tabelid!$L$6,$E589*M589,IFERROR($E589*M589/SUM($J589:$AB589)*(Eksplikatsioon!R590)/SUMPRODUCT($J589:$AB589,Eksplikatsioon!$O590:$AG590),"")),"")</f>
        <v/>
      </c>
      <c r="AG589" s="52" t="str">
        <f>IFERROR(IF($G589=Tabelid!$L$6,$E589*N589,IFERROR($E589*N589/SUM($J589:$AB589)*(Eksplikatsioon!S590)/SUMPRODUCT($J589:$AB589,Eksplikatsioon!$O590:$AG590),"")),"")</f>
        <v/>
      </c>
      <c r="AH589" s="52" t="str">
        <f>IFERROR(IF($G589=Tabelid!$L$6,$E589*O589,IFERROR($E589*O589/SUM($J589:$AB589)*(Eksplikatsioon!T590)/SUMPRODUCT($J589:$AB589,Eksplikatsioon!$O590:$AG590),"")),"")</f>
        <v/>
      </c>
      <c r="AI589" s="52" t="str">
        <f>IFERROR(IF($G589=Tabelid!$L$6,$E589*P589,IFERROR($E589*P589/SUM($J589:$AB589)*(Eksplikatsioon!U590)/SUMPRODUCT($J589:$AB589,Eksplikatsioon!$O590:$AG590),"")),"")</f>
        <v/>
      </c>
      <c r="AJ589" s="52" t="str">
        <f>IFERROR(IF($G589=Tabelid!$L$6,$E589*Q589,IFERROR($E589*Q589/SUM($J589:$AB589)*(Eksplikatsioon!V590)/SUMPRODUCT($J589:$AB589,Eksplikatsioon!$O590:$AG590),"")),"")</f>
        <v/>
      </c>
      <c r="AK589" s="52" t="str">
        <f>IFERROR(IF($G589=Tabelid!$L$6,$E589*R589,IFERROR($E589*R589/SUM($J589:$AB589)*(Eksplikatsioon!W590)/SUMPRODUCT($J589:$AB589,Eksplikatsioon!$O590:$AG590),"")),"")</f>
        <v/>
      </c>
      <c r="AL589" s="52" t="str">
        <f>IFERROR(IF($G589=Tabelid!$L$6,$E589*S589,IFERROR($E589*S589/SUM($J589:$AB589)*(Eksplikatsioon!X590)/SUMPRODUCT($J589:$AB589,Eksplikatsioon!$O590:$AG590),"")),"")</f>
        <v/>
      </c>
      <c r="AM589" s="52" t="str">
        <f>IFERROR(IF($G589=Tabelid!$L$6,$E589*T589,IFERROR($E589*T589/SUM($J589:$AB589)*(Eksplikatsioon!Y590)/SUMPRODUCT($J589:$AB589,Eksplikatsioon!$O590:$AG590),"")),"")</f>
        <v/>
      </c>
      <c r="AN589" s="52" t="str">
        <f>IFERROR(IF($G589=Tabelid!$L$6,$E589*U589,IFERROR($E589*U589/SUM($J589:$AB589)*(Eksplikatsioon!Z590)/SUMPRODUCT($J589:$AB589,Eksplikatsioon!$O590:$AG590),"")),"")</f>
        <v/>
      </c>
      <c r="AO589" s="52" t="str">
        <f>IFERROR(IF($G589=Tabelid!$L$6,$E589*V589,IFERROR($E589*V589/SUM($J589:$AB589)*(Eksplikatsioon!AA590)/SUMPRODUCT($J589:$AB589,Eksplikatsioon!$O590:$AG590),"")),"")</f>
        <v/>
      </c>
      <c r="AP589" s="52" t="str">
        <f>IFERROR(IF($G589=Tabelid!$L$6,$E589*W589,IFERROR($E589*W589/SUM($J589:$AB589)*(Eksplikatsioon!AB590)/SUMPRODUCT($J589:$AB589,Eksplikatsioon!$O590:$AG590),"")),"")</f>
        <v/>
      </c>
      <c r="AQ589" s="52" t="str">
        <f>IFERROR(IF($G589=Tabelid!$L$6,$E589*X589,IFERROR($E589*X589/SUM($J589:$AB589)*(Eksplikatsioon!AC590)/SUMPRODUCT($J589:$AB589,Eksplikatsioon!$O590:$AG590),"")),"")</f>
        <v/>
      </c>
      <c r="AR589" s="52" t="str">
        <f>IFERROR(IF($G589=Tabelid!$L$6,$E589*Y589,IFERROR($E589*Y589/SUM($J589:$AB589)*(Eksplikatsioon!AD590)/SUMPRODUCT($J589:$AB589,Eksplikatsioon!$O590:$AG590),"")),"")</f>
        <v/>
      </c>
      <c r="AS589" s="52" t="str">
        <f>IFERROR(IF($G589=Tabelid!$L$6,$E589*Z589,IFERROR($E589*Z589/SUM($J589:$AB589)*(Eksplikatsioon!AE590)/SUMPRODUCT($J589:$AB589,Eksplikatsioon!$O590:$AG590),"")),"")</f>
        <v/>
      </c>
      <c r="AT589" s="52" t="str">
        <f>IFERROR(IF($G589=Tabelid!$L$6,$E589*AA589,IFERROR($E589*AA589/SUM($J589:$AB589)*(Eksplikatsioon!AF590)/SUMPRODUCT($J589:$AB589,Eksplikatsioon!$O590:$AG590),"")),"")</f>
        <v/>
      </c>
      <c r="AU589" s="52" t="str">
        <f>IFERROR(IF($G589=Tabelid!$L$6,$E589*AB589,IFERROR($E589*AB589/SUM($J589:$AB589)*(Eksplikatsioon!AG590)/SUMPRODUCT($J589:$AB589,Eksplikatsioon!$O590:$AG590),"")),"")</f>
        <v/>
      </c>
    </row>
    <row r="590" spans="1:47" x14ac:dyDescent="0.25">
      <c r="A590" s="38" t="str">
        <f>IF(Eksplikatsioon!A591=0,"",Eksplikatsioon!A591)</f>
        <v/>
      </c>
      <c r="B590" s="38" t="str">
        <f>IF(Eksplikatsioon!B591=0,"",Eksplikatsioon!B591)</f>
        <v/>
      </c>
      <c r="C590" s="38" t="str">
        <f>IF(Eksplikatsioon!C591=0,"",Eksplikatsioon!C591)</f>
        <v/>
      </c>
      <c r="D590" s="38" t="str">
        <f>IF(Eksplikatsioon!D591=0,"",Eksplikatsioon!D591)</f>
        <v/>
      </c>
      <c r="E590" s="38" t="str">
        <f>IF(Eksplikatsioon!F591=0,"",Eksplikatsioon!F591)</f>
        <v/>
      </c>
      <c r="F590" s="38" t="str">
        <f>IF(Eksplikatsioon!H591=0,"",Eksplikatsioon!H591)</f>
        <v/>
      </c>
      <c r="G590" s="38" t="str">
        <f>IF(Eksplikatsioon!J591=0,"",Eksplikatsioon!J591)</f>
        <v/>
      </c>
      <c r="H590" s="38" t="str">
        <f>IF(Eksplikatsioon!K591=0,"",Eksplikatsioon!K591)</f>
        <v/>
      </c>
      <c r="I590" s="38" t="str">
        <f>IF(Eksplikatsioon!L591=0,"",Eksplikatsioon!L591)</f>
        <v/>
      </c>
      <c r="J590" s="52"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52"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52"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52"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52"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52"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52"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52"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52"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52"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52"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52"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52"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52"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52"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52"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52"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52"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52"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52" t="str">
        <f>IFERROR(IF($G590=Tabelid!$L$6,$E590*J590,IFERROR($E590*J590/SUM($J590:$AB590)*(Eksplikatsioon!O591)/SUMPRODUCT($J590:$AB590,Eksplikatsioon!$O591:$AG591),"")),"")</f>
        <v/>
      </c>
      <c r="AD590" s="52" t="str">
        <f>IFERROR(IF($G590=Tabelid!$L$6,$E590*K590,IFERROR($E590*K590/SUM($J590:$AB590)*(Eksplikatsioon!P591)/SUMPRODUCT($J590:$AB590,Eksplikatsioon!$O591:$AG591),"")),"")</f>
        <v/>
      </c>
      <c r="AE590" s="52" t="str">
        <f>IFERROR(IF($G590=Tabelid!$L$6,$E590*L590,IFERROR($E590*L590/SUM($J590:$AB590)*(Eksplikatsioon!Q591)/SUMPRODUCT($J590:$AB590,Eksplikatsioon!$O591:$AG591),"")),"")</f>
        <v/>
      </c>
      <c r="AF590" s="52" t="str">
        <f>IFERROR(IF($G590=Tabelid!$L$6,$E590*M590,IFERROR($E590*M590/SUM($J590:$AB590)*(Eksplikatsioon!R591)/SUMPRODUCT($J590:$AB590,Eksplikatsioon!$O591:$AG591),"")),"")</f>
        <v/>
      </c>
      <c r="AG590" s="52" t="str">
        <f>IFERROR(IF($G590=Tabelid!$L$6,$E590*N590,IFERROR($E590*N590/SUM($J590:$AB590)*(Eksplikatsioon!S591)/SUMPRODUCT($J590:$AB590,Eksplikatsioon!$O591:$AG591),"")),"")</f>
        <v/>
      </c>
      <c r="AH590" s="52" t="str">
        <f>IFERROR(IF($G590=Tabelid!$L$6,$E590*O590,IFERROR($E590*O590/SUM($J590:$AB590)*(Eksplikatsioon!T591)/SUMPRODUCT($J590:$AB590,Eksplikatsioon!$O591:$AG591),"")),"")</f>
        <v/>
      </c>
      <c r="AI590" s="52" t="str">
        <f>IFERROR(IF($G590=Tabelid!$L$6,$E590*P590,IFERROR($E590*P590/SUM($J590:$AB590)*(Eksplikatsioon!U591)/SUMPRODUCT($J590:$AB590,Eksplikatsioon!$O591:$AG591),"")),"")</f>
        <v/>
      </c>
      <c r="AJ590" s="52" t="str">
        <f>IFERROR(IF($G590=Tabelid!$L$6,$E590*Q590,IFERROR($E590*Q590/SUM($J590:$AB590)*(Eksplikatsioon!V591)/SUMPRODUCT($J590:$AB590,Eksplikatsioon!$O591:$AG591),"")),"")</f>
        <v/>
      </c>
      <c r="AK590" s="52" t="str">
        <f>IFERROR(IF($G590=Tabelid!$L$6,$E590*R590,IFERROR($E590*R590/SUM($J590:$AB590)*(Eksplikatsioon!W591)/SUMPRODUCT($J590:$AB590,Eksplikatsioon!$O591:$AG591),"")),"")</f>
        <v/>
      </c>
      <c r="AL590" s="52" t="str">
        <f>IFERROR(IF($G590=Tabelid!$L$6,$E590*S590,IFERROR($E590*S590/SUM($J590:$AB590)*(Eksplikatsioon!X591)/SUMPRODUCT($J590:$AB590,Eksplikatsioon!$O591:$AG591),"")),"")</f>
        <v/>
      </c>
      <c r="AM590" s="52" t="str">
        <f>IFERROR(IF($G590=Tabelid!$L$6,$E590*T590,IFERROR($E590*T590/SUM($J590:$AB590)*(Eksplikatsioon!Y591)/SUMPRODUCT($J590:$AB590,Eksplikatsioon!$O591:$AG591),"")),"")</f>
        <v/>
      </c>
      <c r="AN590" s="52" t="str">
        <f>IFERROR(IF($G590=Tabelid!$L$6,$E590*U590,IFERROR($E590*U590/SUM($J590:$AB590)*(Eksplikatsioon!Z591)/SUMPRODUCT($J590:$AB590,Eksplikatsioon!$O591:$AG591),"")),"")</f>
        <v/>
      </c>
      <c r="AO590" s="52" t="str">
        <f>IFERROR(IF($G590=Tabelid!$L$6,$E590*V590,IFERROR($E590*V590/SUM($J590:$AB590)*(Eksplikatsioon!AA591)/SUMPRODUCT($J590:$AB590,Eksplikatsioon!$O591:$AG591),"")),"")</f>
        <v/>
      </c>
      <c r="AP590" s="52" t="str">
        <f>IFERROR(IF($G590=Tabelid!$L$6,$E590*W590,IFERROR($E590*W590/SUM($J590:$AB590)*(Eksplikatsioon!AB591)/SUMPRODUCT($J590:$AB590,Eksplikatsioon!$O591:$AG591),"")),"")</f>
        <v/>
      </c>
      <c r="AQ590" s="52" t="str">
        <f>IFERROR(IF($G590=Tabelid!$L$6,$E590*X590,IFERROR($E590*X590/SUM($J590:$AB590)*(Eksplikatsioon!AC591)/SUMPRODUCT($J590:$AB590,Eksplikatsioon!$O591:$AG591),"")),"")</f>
        <v/>
      </c>
      <c r="AR590" s="52" t="str">
        <f>IFERROR(IF($G590=Tabelid!$L$6,$E590*Y590,IFERROR($E590*Y590/SUM($J590:$AB590)*(Eksplikatsioon!AD591)/SUMPRODUCT($J590:$AB590,Eksplikatsioon!$O591:$AG591),"")),"")</f>
        <v/>
      </c>
      <c r="AS590" s="52" t="str">
        <f>IFERROR(IF($G590=Tabelid!$L$6,$E590*Z590,IFERROR($E590*Z590/SUM($J590:$AB590)*(Eksplikatsioon!AE591)/SUMPRODUCT($J590:$AB590,Eksplikatsioon!$O591:$AG591),"")),"")</f>
        <v/>
      </c>
      <c r="AT590" s="52" t="str">
        <f>IFERROR(IF($G590=Tabelid!$L$6,$E590*AA590,IFERROR($E590*AA590/SUM($J590:$AB590)*(Eksplikatsioon!AF591)/SUMPRODUCT($J590:$AB590,Eksplikatsioon!$O591:$AG591),"")),"")</f>
        <v/>
      </c>
      <c r="AU590" s="52" t="str">
        <f>IFERROR(IF($G590=Tabelid!$L$6,$E590*AB590,IFERROR($E590*AB590/SUM($J590:$AB590)*(Eksplikatsioon!AG591)/SUMPRODUCT($J590:$AB590,Eksplikatsioon!$O591:$AG591),"")),"")</f>
        <v/>
      </c>
    </row>
    <row r="591" spans="1:47" x14ac:dyDescent="0.25">
      <c r="A591" s="38" t="str">
        <f>IF(Eksplikatsioon!A592=0,"",Eksplikatsioon!A592)</f>
        <v/>
      </c>
      <c r="B591" s="38" t="str">
        <f>IF(Eksplikatsioon!B592=0,"",Eksplikatsioon!B592)</f>
        <v/>
      </c>
      <c r="C591" s="38" t="str">
        <f>IF(Eksplikatsioon!C592=0,"",Eksplikatsioon!C592)</f>
        <v/>
      </c>
      <c r="D591" s="38" t="str">
        <f>IF(Eksplikatsioon!D592=0,"",Eksplikatsioon!D592)</f>
        <v/>
      </c>
      <c r="E591" s="38" t="str">
        <f>IF(Eksplikatsioon!F592=0,"",Eksplikatsioon!F592)</f>
        <v/>
      </c>
      <c r="F591" s="38" t="str">
        <f>IF(Eksplikatsioon!H592=0,"",Eksplikatsioon!H592)</f>
        <v/>
      </c>
      <c r="G591" s="38" t="str">
        <f>IF(Eksplikatsioon!J592=0,"",Eksplikatsioon!J592)</f>
        <v/>
      </c>
      <c r="H591" s="38" t="str">
        <f>IF(Eksplikatsioon!K592=0,"",Eksplikatsioon!K592)</f>
        <v/>
      </c>
      <c r="I591" s="38" t="str">
        <f>IF(Eksplikatsioon!L592=0,"",Eksplikatsioon!L592)</f>
        <v/>
      </c>
      <c r="J591" s="52"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52"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52"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52"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52"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52"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52"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52"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52"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52"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52"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52"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52"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52"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52"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52"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52"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52"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52"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52" t="str">
        <f>IFERROR(IF($G591=Tabelid!$L$6,$E591*J591,IFERROR($E591*J591/SUM($J591:$AB591)*(Eksplikatsioon!O592)/SUMPRODUCT($J591:$AB591,Eksplikatsioon!$O592:$AG592),"")),"")</f>
        <v/>
      </c>
      <c r="AD591" s="52" t="str">
        <f>IFERROR(IF($G591=Tabelid!$L$6,$E591*K591,IFERROR($E591*K591/SUM($J591:$AB591)*(Eksplikatsioon!P592)/SUMPRODUCT($J591:$AB591,Eksplikatsioon!$O592:$AG592),"")),"")</f>
        <v/>
      </c>
      <c r="AE591" s="52" t="str">
        <f>IFERROR(IF($G591=Tabelid!$L$6,$E591*L591,IFERROR($E591*L591/SUM($J591:$AB591)*(Eksplikatsioon!Q592)/SUMPRODUCT($J591:$AB591,Eksplikatsioon!$O592:$AG592),"")),"")</f>
        <v/>
      </c>
      <c r="AF591" s="52" t="str">
        <f>IFERROR(IF($G591=Tabelid!$L$6,$E591*M591,IFERROR($E591*M591/SUM($J591:$AB591)*(Eksplikatsioon!R592)/SUMPRODUCT($J591:$AB591,Eksplikatsioon!$O592:$AG592),"")),"")</f>
        <v/>
      </c>
      <c r="AG591" s="52" t="str">
        <f>IFERROR(IF($G591=Tabelid!$L$6,$E591*N591,IFERROR($E591*N591/SUM($J591:$AB591)*(Eksplikatsioon!S592)/SUMPRODUCT($J591:$AB591,Eksplikatsioon!$O592:$AG592),"")),"")</f>
        <v/>
      </c>
      <c r="AH591" s="52" t="str">
        <f>IFERROR(IF($G591=Tabelid!$L$6,$E591*O591,IFERROR($E591*O591/SUM($J591:$AB591)*(Eksplikatsioon!T592)/SUMPRODUCT($J591:$AB591,Eksplikatsioon!$O592:$AG592),"")),"")</f>
        <v/>
      </c>
      <c r="AI591" s="52" t="str">
        <f>IFERROR(IF($G591=Tabelid!$L$6,$E591*P591,IFERROR($E591*P591/SUM($J591:$AB591)*(Eksplikatsioon!U592)/SUMPRODUCT($J591:$AB591,Eksplikatsioon!$O592:$AG592),"")),"")</f>
        <v/>
      </c>
      <c r="AJ591" s="52" t="str">
        <f>IFERROR(IF($G591=Tabelid!$L$6,$E591*Q591,IFERROR($E591*Q591/SUM($J591:$AB591)*(Eksplikatsioon!V592)/SUMPRODUCT($J591:$AB591,Eksplikatsioon!$O592:$AG592),"")),"")</f>
        <v/>
      </c>
      <c r="AK591" s="52" t="str">
        <f>IFERROR(IF($G591=Tabelid!$L$6,$E591*R591,IFERROR($E591*R591/SUM($J591:$AB591)*(Eksplikatsioon!W592)/SUMPRODUCT($J591:$AB591,Eksplikatsioon!$O592:$AG592),"")),"")</f>
        <v/>
      </c>
      <c r="AL591" s="52" t="str">
        <f>IFERROR(IF($G591=Tabelid!$L$6,$E591*S591,IFERROR($E591*S591/SUM($J591:$AB591)*(Eksplikatsioon!X592)/SUMPRODUCT($J591:$AB591,Eksplikatsioon!$O592:$AG592),"")),"")</f>
        <v/>
      </c>
      <c r="AM591" s="52" t="str">
        <f>IFERROR(IF($G591=Tabelid!$L$6,$E591*T591,IFERROR($E591*T591/SUM($J591:$AB591)*(Eksplikatsioon!Y592)/SUMPRODUCT($J591:$AB591,Eksplikatsioon!$O592:$AG592),"")),"")</f>
        <v/>
      </c>
      <c r="AN591" s="52" t="str">
        <f>IFERROR(IF($G591=Tabelid!$L$6,$E591*U591,IFERROR($E591*U591/SUM($J591:$AB591)*(Eksplikatsioon!Z592)/SUMPRODUCT($J591:$AB591,Eksplikatsioon!$O592:$AG592),"")),"")</f>
        <v/>
      </c>
      <c r="AO591" s="52" t="str">
        <f>IFERROR(IF($G591=Tabelid!$L$6,$E591*V591,IFERROR($E591*V591/SUM($J591:$AB591)*(Eksplikatsioon!AA592)/SUMPRODUCT($J591:$AB591,Eksplikatsioon!$O592:$AG592),"")),"")</f>
        <v/>
      </c>
      <c r="AP591" s="52" t="str">
        <f>IFERROR(IF($G591=Tabelid!$L$6,$E591*W591,IFERROR($E591*W591/SUM($J591:$AB591)*(Eksplikatsioon!AB592)/SUMPRODUCT($J591:$AB591,Eksplikatsioon!$O592:$AG592),"")),"")</f>
        <v/>
      </c>
      <c r="AQ591" s="52" t="str">
        <f>IFERROR(IF($G591=Tabelid!$L$6,$E591*X591,IFERROR($E591*X591/SUM($J591:$AB591)*(Eksplikatsioon!AC592)/SUMPRODUCT($J591:$AB591,Eksplikatsioon!$O592:$AG592),"")),"")</f>
        <v/>
      </c>
      <c r="AR591" s="52" t="str">
        <f>IFERROR(IF($G591=Tabelid!$L$6,$E591*Y591,IFERROR($E591*Y591/SUM($J591:$AB591)*(Eksplikatsioon!AD592)/SUMPRODUCT($J591:$AB591,Eksplikatsioon!$O592:$AG592),"")),"")</f>
        <v/>
      </c>
      <c r="AS591" s="52" t="str">
        <f>IFERROR(IF($G591=Tabelid!$L$6,$E591*Z591,IFERROR($E591*Z591/SUM($J591:$AB591)*(Eksplikatsioon!AE592)/SUMPRODUCT($J591:$AB591,Eksplikatsioon!$O592:$AG592),"")),"")</f>
        <v/>
      </c>
      <c r="AT591" s="52" t="str">
        <f>IFERROR(IF($G591=Tabelid!$L$6,$E591*AA591,IFERROR($E591*AA591/SUM($J591:$AB591)*(Eksplikatsioon!AF592)/SUMPRODUCT($J591:$AB591,Eksplikatsioon!$O592:$AG592),"")),"")</f>
        <v/>
      </c>
      <c r="AU591" s="52" t="str">
        <f>IFERROR(IF($G591=Tabelid!$L$6,$E591*AB591,IFERROR($E591*AB591/SUM($J591:$AB591)*(Eksplikatsioon!AG592)/SUMPRODUCT($J591:$AB591,Eksplikatsioon!$O592:$AG592),"")),"")</f>
        <v/>
      </c>
    </row>
    <row r="592" spans="1:47" x14ac:dyDescent="0.25">
      <c r="A592" s="38" t="str">
        <f>IF(Eksplikatsioon!A593=0,"",Eksplikatsioon!A593)</f>
        <v/>
      </c>
      <c r="B592" s="38" t="str">
        <f>IF(Eksplikatsioon!B593=0,"",Eksplikatsioon!B593)</f>
        <v/>
      </c>
      <c r="C592" s="38" t="str">
        <f>IF(Eksplikatsioon!C593=0,"",Eksplikatsioon!C593)</f>
        <v/>
      </c>
      <c r="D592" s="38" t="str">
        <f>IF(Eksplikatsioon!D593=0,"",Eksplikatsioon!D593)</f>
        <v/>
      </c>
      <c r="E592" s="38" t="str">
        <f>IF(Eksplikatsioon!F593=0,"",Eksplikatsioon!F593)</f>
        <v/>
      </c>
      <c r="F592" s="38" t="str">
        <f>IF(Eksplikatsioon!H593=0,"",Eksplikatsioon!H593)</f>
        <v/>
      </c>
      <c r="G592" s="38" t="str">
        <f>IF(Eksplikatsioon!J593=0,"",Eksplikatsioon!J593)</f>
        <v/>
      </c>
      <c r="H592" s="38" t="str">
        <f>IF(Eksplikatsioon!K593=0,"",Eksplikatsioon!K593)</f>
        <v/>
      </c>
      <c r="I592" s="38" t="str">
        <f>IF(Eksplikatsioon!L593=0,"",Eksplikatsioon!L593)</f>
        <v/>
      </c>
      <c r="J592" s="52"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52"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52"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52"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52"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52"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52"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52"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52"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52"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52"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52"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52"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52"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52"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52"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52"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52"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52"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52" t="str">
        <f>IFERROR(IF($G592=Tabelid!$L$6,$E592*J592,IFERROR($E592*J592/SUM($J592:$AB592)*(Eksplikatsioon!O593)/SUMPRODUCT($J592:$AB592,Eksplikatsioon!$O593:$AG593),"")),"")</f>
        <v/>
      </c>
      <c r="AD592" s="52" t="str">
        <f>IFERROR(IF($G592=Tabelid!$L$6,$E592*K592,IFERROR($E592*K592/SUM($J592:$AB592)*(Eksplikatsioon!P593)/SUMPRODUCT($J592:$AB592,Eksplikatsioon!$O593:$AG593),"")),"")</f>
        <v/>
      </c>
      <c r="AE592" s="52" t="str">
        <f>IFERROR(IF($G592=Tabelid!$L$6,$E592*L592,IFERROR($E592*L592/SUM($J592:$AB592)*(Eksplikatsioon!Q593)/SUMPRODUCT($J592:$AB592,Eksplikatsioon!$O593:$AG593),"")),"")</f>
        <v/>
      </c>
      <c r="AF592" s="52" t="str">
        <f>IFERROR(IF($G592=Tabelid!$L$6,$E592*M592,IFERROR($E592*M592/SUM($J592:$AB592)*(Eksplikatsioon!R593)/SUMPRODUCT($J592:$AB592,Eksplikatsioon!$O593:$AG593),"")),"")</f>
        <v/>
      </c>
      <c r="AG592" s="52" t="str">
        <f>IFERROR(IF($G592=Tabelid!$L$6,$E592*N592,IFERROR($E592*N592/SUM($J592:$AB592)*(Eksplikatsioon!S593)/SUMPRODUCT($J592:$AB592,Eksplikatsioon!$O593:$AG593),"")),"")</f>
        <v/>
      </c>
      <c r="AH592" s="52" t="str">
        <f>IFERROR(IF($G592=Tabelid!$L$6,$E592*O592,IFERROR($E592*O592/SUM($J592:$AB592)*(Eksplikatsioon!T593)/SUMPRODUCT($J592:$AB592,Eksplikatsioon!$O593:$AG593),"")),"")</f>
        <v/>
      </c>
      <c r="AI592" s="52" t="str">
        <f>IFERROR(IF($G592=Tabelid!$L$6,$E592*P592,IFERROR($E592*P592/SUM($J592:$AB592)*(Eksplikatsioon!U593)/SUMPRODUCT($J592:$AB592,Eksplikatsioon!$O593:$AG593),"")),"")</f>
        <v/>
      </c>
      <c r="AJ592" s="52" t="str">
        <f>IFERROR(IF($G592=Tabelid!$L$6,$E592*Q592,IFERROR($E592*Q592/SUM($J592:$AB592)*(Eksplikatsioon!V593)/SUMPRODUCT($J592:$AB592,Eksplikatsioon!$O593:$AG593),"")),"")</f>
        <v/>
      </c>
      <c r="AK592" s="52" t="str">
        <f>IFERROR(IF($G592=Tabelid!$L$6,$E592*R592,IFERROR($E592*R592/SUM($J592:$AB592)*(Eksplikatsioon!W593)/SUMPRODUCT($J592:$AB592,Eksplikatsioon!$O593:$AG593),"")),"")</f>
        <v/>
      </c>
      <c r="AL592" s="52" t="str">
        <f>IFERROR(IF($G592=Tabelid!$L$6,$E592*S592,IFERROR($E592*S592/SUM($J592:$AB592)*(Eksplikatsioon!X593)/SUMPRODUCT($J592:$AB592,Eksplikatsioon!$O593:$AG593),"")),"")</f>
        <v/>
      </c>
      <c r="AM592" s="52" t="str">
        <f>IFERROR(IF($G592=Tabelid!$L$6,$E592*T592,IFERROR($E592*T592/SUM($J592:$AB592)*(Eksplikatsioon!Y593)/SUMPRODUCT($J592:$AB592,Eksplikatsioon!$O593:$AG593),"")),"")</f>
        <v/>
      </c>
      <c r="AN592" s="52" t="str">
        <f>IFERROR(IF($G592=Tabelid!$L$6,$E592*U592,IFERROR($E592*U592/SUM($J592:$AB592)*(Eksplikatsioon!Z593)/SUMPRODUCT($J592:$AB592,Eksplikatsioon!$O593:$AG593),"")),"")</f>
        <v/>
      </c>
      <c r="AO592" s="52" t="str">
        <f>IFERROR(IF($G592=Tabelid!$L$6,$E592*V592,IFERROR($E592*V592/SUM($J592:$AB592)*(Eksplikatsioon!AA593)/SUMPRODUCT($J592:$AB592,Eksplikatsioon!$O593:$AG593),"")),"")</f>
        <v/>
      </c>
      <c r="AP592" s="52" t="str">
        <f>IFERROR(IF($G592=Tabelid!$L$6,$E592*W592,IFERROR($E592*W592/SUM($J592:$AB592)*(Eksplikatsioon!AB593)/SUMPRODUCT($J592:$AB592,Eksplikatsioon!$O593:$AG593),"")),"")</f>
        <v/>
      </c>
      <c r="AQ592" s="52" t="str">
        <f>IFERROR(IF($G592=Tabelid!$L$6,$E592*X592,IFERROR($E592*X592/SUM($J592:$AB592)*(Eksplikatsioon!AC593)/SUMPRODUCT($J592:$AB592,Eksplikatsioon!$O593:$AG593),"")),"")</f>
        <v/>
      </c>
      <c r="AR592" s="52" t="str">
        <f>IFERROR(IF($G592=Tabelid!$L$6,$E592*Y592,IFERROR($E592*Y592/SUM($J592:$AB592)*(Eksplikatsioon!AD593)/SUMPRODUCT($J592:$AB592,Eksplikatsioon!$O593:$AG593),"")),"")</f>
        <v/>
      </c>
      <c r="AS592" s="52" t="str">
        <f>IFERROR(IF($G592=Tabelid!$L$6,$E592*Z592,IFERROR($E592*Z592/SUM($J592:$AB592)*(Eksplikatsioon!AE593)/SUMPRODUCT($J592:$AB592,Eksplikatsioon!$O593:$AG593),"")),"")</f>
        <v/>
      </c>
      <c r="AT592" s="52" t="str">
        <f>IFERROR(IF($G592=Tabelid!$L$6,$E592*AA592,IFERROR($E592*AA592/SUM($J592:$AB592)*(Eksplikatsioon!AF593)/SUMPRODUCT($J592:$AB592,Eksplikatsioon!$O593:$AG593),"")),"")</f>
        <v/>
      </c>
      <c r="AU592" s="52" t="str">
        <f>IFERROR(IF($G592=Tabelid!$L$6,$E592*AB592,IFERROR($E592*AB592/SUM($J592:$AB592)*(Eksplikatsioon!AG593)/SUMPRODUCT($J592:$AB592,Eksplikatsioon!$O593:$AG593),"")),"")</f>
        <v/>
      </c>
    </row>
    <row r="593" spans="1:47" x14ac:dyDescent="0.25">
      <c r="A593" s="38" t="str">
        <f>IF(Eksplikatsioon!A594=0,"",Eksplikatsioon!A594)</f>
        <v/>
      </c>
      <c r="B593" s="38" t="str">
        <f>IF(Eksplikatsioon!B594=0,"",Eksplikatsioon!B594)</f>
        <v/>
      </c>
      <c r="C593" s="38" t="str">
        <f>IF(Eksplikatsioon!C594=0,"",Eksplikatsioon!C594)</f>
        <v/>
      </c>
      <c r="D593" s="38" t="str">
        <f>IF(Eksplikatsioon!D594=0,"",Eksplikatsioon!D594)</f>
        <v/>
      </c>
      <c r="E593" s="38" t="str">
        <f>IF(Eksplikatsioon!F594=0,"",Eksplikatsioon!F594)</f>
        <v/>
      </c>
      <c r="F593" s="38" t="str">
        <f>IF(Eksplikatsioon!H594=0,"",Eksplikatsioon!H594)</f>
        <v/>
      </c>
      <c r="G593" s="38" t="str">
        <f>IF(Eksplikatsioon!J594=0,"",Eksplikatsioon!J594)</f>
        <v/>
      </c>
      <c r="H593" s="38" t="str">
        <f>IF(Eksplikatsioon!K594=0,"",Eksplikatsioon!K594)</f>
        <v/>
      </c>
      <c r="I593" s="38" t="str">
        <f>IF(Eksplikatsioon!L594=0,"",Eksplikatsioon!L594)</f>
        <v/>
      </c>
      <c r="J593" s="52"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52"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52"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52"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52"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52"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52"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52"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52"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52"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52"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52"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52"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52"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52"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52"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52"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52"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52"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52" t="str">
        <f>IFERROR(IF($G593=Tabelid!$L$6,$E593*J593,IFERROR($E593*J593/SUM($J593:$AB593)*(Eksplikatsioon!O594)/SUMPRODUCT($J593:$AB593,Eksplikatsioon!$O594:$AG594),"")),"")</f>
        <v/>
      </c>
      <c r="AD593" s="52" t="str">
        <f>IFERROR(IF($G593=Tabelid!$L$6,$E593*K593,IFERROR($E593*K593/SUM($J593:$AB593)*(Eksplikatsioon!P594)/SUMPRODUCT($J593:$AB593,Eksplikatsioon!$O594:$AG594),"")),"")</f>
        <v/>
      </c>
      <c r="AE593" s="52" t="str">
        <f>IFERROR(IF($G593=Tabelid!$L$6,$E593*L593,IFERROR($E593*L593/SUM($J593:$AB593)*(Eksplikatsioon!Q594)/SUMPRODUCT($J593:$AB593,Eksplikatsioon!$O594:$AG594),"")),"")</f>
        <v/>
      </c>
      <c r="AF593" s="52" t="str">
        <f>IFERROR(IF($G593=Tabelid!$L$6,$E593*M593,IFERROR($E593*M593/SUM($J593:$AB593)*(Eksplikatsioon!R594)/SUMPRODUCT($J593:$AB593,Eksplikatsioon!$O594:$AG594),"")),"")</f>
        <v/>
      </c>
      <c r="AG593" s="52" t="str">
        <f>IFERROR(IF($G593=Tabelid!$L$6,$E593*N593,IFERROR($E593*N593/SUM($J593:$AB593)*(Eksplikatsioon!S594)/SUMPRODUCT($J593:$AB593,Eksplikatsioon!$O594:$AG594),"")),"")</f>
        <v/>
      </c>
      <c r="AH593" s="52" t="str">
        <f>IFERROR(IF($G593=Tabelid!$L$6,$E593*O593,IFERROR($E593*O593/SUM($J593:$AB593)*(Eksplikatsioon!T594)/SUMPRODUCT($J593:$AB593,Eksplikatsioon!$O594:$AG594),"")),"")</f>
        <v/>
      </c>
      <c r="AI593" s="52" t="str">
        <f>IFERROR(IF($G593=Tabelid!$L$6,$E593*P593,IFERROR($E593*P593/SUM($J593:$AB593)*(Eksplikatsioon!U594)/SUMPRODUCT($J593:$AB593,Eksplikatsioon!$O594:$AG594),"")),"")</f>
        <v/>
      </c>
      <c r="AJ593" s="52" t="str">
        <f>IFERROR(IF($G593=Tabelid!$L$6,$E593*Q593,IFERROR($E593*Q593/SUM($J593:$AB593)*(Eksplikatsioon!V594)/SUMPRODUCT($J593:$AB593,Eksplikatsioon!$O594:$AG594),"")),"")</f>
        <v/>
      </c>
      <c r="AK593" s="52" t="str">
        <f>IFERROR(IF($G593=Tabelid!$L$6,$E593*R593,IFERROR($E593*R593/SUM($J593:$AB593)*(Eksplikatsioon!W594)/SUMPRODUCT($J593:$AB593,Eksplikatsioon!$O594:$AG594),"")),"")</f>
        <v/>
      </c>
      <c r="AL593" s="52" t="str">
        <f>IFERROR(IF($G593=Tabelid!$L$6,$E593*S593,IFERROR($E593*S593/SUM($J593:$AB593)*(Eksplikatsioon!X594)/SUMPRODUCT($J593:$AB593,Eksplikatsioon!$O594:$AG594),"")),"")</f>
        <v/>
      </c>
      <c r="AM593" s="52" t="str">
        <f>IFERROR(IF($G593=Tabelid!$L$6,$E593*T593,IFERROR($E593*T593/SUM($J593:$AB593)*(Eksplikatsioon!Y594)/SUMPRODUCT($J593:$AB593,Eksplikatsioon!$O594:$AG594),"")),"")</f>
        <v/>
      </c>
      <c r="AN593" s="52" t="str">
        <f>IFERROR(IF($G593=Tabelid!$L$6,$E593*U593,IFERROR($E593*U593/SUM($J593:$AB593)*(Eksplikatsioon!Z594)/SUMPRODUCT($J593:$AB593,Eksplikatsioon!$O594:$AG594),"")),"")</f>
        <v/>
      </c>
      <c r="AO593" s="52" t="str">
        <f>IFERROR(IF($G593=Tabelid!$L$6,$E593*V593,IFERROR($E593*V593/SUM($J593:$AB593)*(Eksplikatsioon!AA594)/SUMPRODUCT($J593:$AB593,Eksplikatsioon!$O594:$AG594),"")),"")</f>
        <v/>
      </c>
      <c r="AP593" s="52" t="str">
        <f>IFERROR(IF($G593=Tabelid!$L$6,$E593*W593,IFERROR($E593*W593/SUM($J593:$AB593)*(Eksplikatsioon!AB594)/SUMPRODUCT($J593:$AB593,Eksplikatsioon!$O594:$AG594),"")),"")</f>
        <v/>
      </c>
      <c r="AQ593" s="52" t="str">
        <f>IFERROR(IF($G593=Tabelid!$L$6,$E593*X593,IFERROR($E593*X593/SUM($J593:$AB593)*(Eksplikatsioon!AC594)/SUMPRODUCT($J593:$AB593,Eksplikatsioon!$O594:$AG594),"")),"")</f>
        <v/>
      </c>
      <c r="AR593" s="52" t="str">
        <f>IFERROR(IF($G593=Tabelid!$L$6,$E593*Y593,IFERROR($E593*Y593/SUM($J593:$AB593)*(Eksplikatsioon!AD594)/SUMPRODUCT($J593:$AB593,Eksplikatsioon!$O594:$AG594),"")),"")</f>
        <v/>
      </c>
      <c r="AS593" s="52" t="str">
        <f>IFERROR(IF($G593=Tabelid!$L$6,$E593*Z593,IFERROR($E593*Z593/SUM($J593:$AB593)*(Eksplikatsioon!AE594)/SUMPRODUCT($J593:$AB593,Eksplikatsioon!$O594:$AG594),"")),"")</f>
        <v/>
      </c>
      <c r="AT593" s="52" t="str">
        <f>IFERROR(IF($G593=Tabelid!$L$6,$E593*AA593,IFERROR($E593*AA593/SUM($J593:$AB593)*(Eksplikatsioon!AF594)/SUMPRODUCT($J593:$AB593,Eksplikatsioon!$O594:$AG594),"")),"")</f>
        <v/>
      </c>
      <c r="AU593" s="52" t="str">
        <f>IFERROR(IF($G593=Tabelid!$L$6,$E593*AB593,IFERROR($E593*AB593/SUM($J593:$AB593)*(Eksplikatsioon!AG594)/SUMPRODUCT($J593:$AB593,Eksplikatsioon!$O594:$AG594),"")),"")</f>
        <v/>
      </c>
    </row>
    <row r="594" spans="1:47" x14ac:dyDescent="0.25">
      <c r="A594" s="38" t="str">
        <f>IF(Eksplikatsioon!A595=0,"",Eksplikatsioon!A595)</f>
        <v/>
      </c>
      <c r="B594" s="38" t="str">
        <f>IF(Eksplikatsioon!B595=0,"",Eksplikatsioon!B595)</f>
        <v/>
      </c>
      <c r="C594" s="38" t="str">
        <f>IF(Eksplikatsioon!C595=0,"",Eksplikatsioon!C595)</f>
        <v/>
      </c>
      <c r="D594" s="38" t="str">
        <f>IF(Eksplikatsioon!D595=0,"",Eksplikatsioon!D595)</f>
        <v/>
      </c>
      <c r="E594" s="38" t="str">
        <f>IF(Eksplikatsioon!F595=0,"",Eksplikatsioon!F595)</f>
        <v/>
      </c>
      <c r="F594" s="38" t="str">
        <f>IF(Eksplikatsioon!H595=0,"",Eksplikatsioon!H595)</f>
        <v/>
      </c>
      <c r="G594" s="38" t="str">
        <f>IF(Eksplikatsioon!J595=0,"",Eksplikatsioon!J595)</f>
        <v/>
      </c>
      <c r="H594" s="38" t="str">
        <f>IF(Eksplikatsioon!K595=0,"",Eksplikatsioon!K595)</f>
        <v/>
      </c>
      <c r="I594" s="38" t="str">
        <f>IF(Eksplikatsioon!L595=0,"",Eksplikatsioon!L595)</f>
        <v/>
      </c>
      <c r="J594" s="52"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52"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52"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52"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52"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52"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52"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52"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52"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52"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52"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52"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52"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52"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52"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52"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52"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52"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52"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52" t="str">
        <f>IFERROR(IF($G594=Tabelid!$L$6,$E594*J594,IFERROR($E594*J594/SUM($J594:$AB594)*(Eksplikatsioon!O595)/SUMPRODUCT($J594:$AB594,Eksplikatsioon!$O595:$AG595),"")),"")</f>
        <v/>
      </c>
      <c r="AD594" s="52" t="str">
        <f>IFERROR(IF($G594=Tabelid!$L$6,$E594*K594,IFERROR($E594*K594/SUM($J594:$AB594)*(Eksplikatsioon!P595)/SUMPRODUCT($J594:$AB594,Eksplikatsioon!$O595:$AG595),"")),"")</f>
        <v/>
      </c>
      <c r="AE594" s="52" t="str">
        <f>IFERROR(IF($G594=Tabelid!$L$6,$E594*L594,IFERROR($E594*L594/SUM($J594:$AB594)*(Eksplikatsioon!Q595)/SUMPRODUCT($J594:$AB594,Eksplikatsioon!$O595:$AG595),"")),"")</f>
        <v/>
      </c>
      <c r="AF594" s="52" t="str">
        <f>IFERROR(IF($G594=Tabelid!$L$6,$E594*M594,IFERROR($E594*M594/SUM($J594:$AB594)*(Eksplikatsioon!R595)/SUMPRODUCT($J594:$AB594,Eksplikatsioon!$O595:$AG595),"")),"")</f>
        <v/>
      </c>
      <c r="AG594" s="52" t="str">
        <f>IFERROR(IF($G594=Tabelid!$L$6,$E594*N594,IFERROR($E594*N594/SUM($J594:$AB594)*(Eksplikatsioon!S595)/SUMPRODUCT($J594:$AB594,Eksplikatsioon!$O595:$AG595),"")),"")</f>
        <v/>
      </c>
      <c r="AH594" s="52" t="str">
        <f>IFERROR(IF($G594=Tabelid!$L$6,$E594*O594,IFERROR($E594*O594/SUM($J594:$AB594)*(Eksplikatsioon!T595)/SUMPRODUCT($J594:$AB594,Eksplikatsioon!$O595:$AG595),"")),"")</f>
        <v/>
      </c>
      <c r="AI594" s="52" t="str">
        <f>IFERROR(IF($G594=Tabelid!$L$6,$E594*P594,IFERROR($E594*P594/SUM($J594:$AB594)*(Eksplikatsioon!U595)/SUMPRODUCT($J594:$AB594,Eksplikatsioon!$O595:$AG595),"")),"")</f>
        <v/>
      </c>
      <c r="AJ594" s="52" t="str">
        <f>IFERROR(IF($G594=Tabelid!$L$6,$E594*Q594,IFERROR($E594*Q594/SUM($J594:$AB594)*(Eksplikatsioon!V595)/SUMPRODUCT($J594:$AB594,Eksplikatsioon!$O595:$AG595),"")),"")</f>
        <v/>
      </c>
      <c r="AK594" s="52" t="str">
        <f>IFERROR(IF($G594=Tabelid!$L$6,$E594*R594,IFERROR($E594*R594/SUM($J594:$AB594)*(Eksplikatsioon!W595)/SUMPRODUCT($J594:$AB594,Eksplikatsioon!$O595:$AG595),"")),"")</f>
        <v/>
      </c>
      <c r="AL594" s="52" t="str">
        <f>IFERROR(IF($G594=Tabelid!$L$6,$E594*S594,IFERROR($E594*S594/SUM($J594:$AB594)*(Eksplikatsioon!X595)/SUMPRODUCT($J594:$AB594,Eksplikatsioon!$O595:$AG595),"")),"")</f>
        <v/>
      </c>
      <c r="AM594" s="52" t="str">
        <f>IFERROR(IF($G594=Tabelid!$L$6,$E594*T594,IFERROR($E594*T594/SUM($J594:$AB594)*(Eksplikatsioon!Y595)/SUMPRODUCT($J594:$AB594,Eksplikatsioon!$O595:$AG595),"")),"")</f>
        <v/>
      </c>
      <c r="AN594" s="52" t="str">
        <f>IFERROR(IF($G594=Tabelid!$L$6,$E594*U594,IFERROR($E594*U594/SUM($J594:$AB594)*(Eksplikatsioon!Z595)/SUMPRODUCT($J594:$AB594,Eksplikatsioon!$O595:$AG595),"")),"")</f>
        <v/>
      </c>
      <c r="AO594" s="52" t="str">
        <f>IFERROR(IF($G594=Tabelid!$L$6,$E594*V594,IFERROR($E594*V594/SUM($J594:$AB594)*(Eksplikatsioon!AA595)/SUMPRODUCT($J594:$AB594,Eksplikatsioon!$O595:$AG595),"")),"")</f>
        <v/>
      </c>
      <c r="AP594" s="52" t="str">
        <f>IFERROR(IF($G594=Tabelid!$L$6,$E594*W594,IFERROR($E594*W594/SUM($J594:$AB594)*(Eksplikatsioon!AB595)/SUMPRODUCT($J594:$AB594,Eksplikatsioon!$O595:$AG595),"")),"")</f>
        <v/>
      </c>
      <c r="AQ594" s="52" t="str">
        <f>IFERROR(IF($G594=Tabelid!$L$6,$E594*X594,IFERROR($E594*X594/SUM($J594:$AB594)*(Eksplikatsioon!AC595)/SUMPRODUCT($J594:$AB594,Eksplikatsioon!$O595:$AG595),"")),"")</f>
        <v/>
      </c>
      <c r="AR594" s="52" t="str">
        <f>IFERROR(IF($G594=Tabelid!$L$6,$E594*Y594,IFERROR($E594*Y594/SUM($J594:$AB594)*(Eksplikatsioon!AD595)/SUMPRODUCT($J594:$AB594,Eksplikatsioon!$O595:$AG595),"")),"")</f>
        <v/>
      </c>
      <c r="AS594" s="52" t="str">
        <f>IFERROR(IF($G594=Tabelid!$L$6,$E594*Z594,IFERROR($E594*Z594/SUM($J594:$AB594)*(Eksplikatsioon!AE595)/SUMPRODUCT($J594:$AB594,Eksplikatsioon!$O595:$AG595),"")),"")</f>
        <v/>
      </c>
      <c r="AT594" s="52" t="str">
        <f>IFERROR(IF($G594=Tabelid!$L$6,$E594*AA594,IFERROR($E594*AA594/SUM($J594:$AB594)*(Eksplikatsioon!AF595)/SUMPRODUCT($J594:$AB594,Eksplikatsioon!$O595:$AG595),"")),"")</f>
        <v/>
      </c>
      <c r="AU594" s="52" t="str">
        <f>IFERROR(IF($G594=Tabelid!$L$6,$E594*AB594,IFERROR($E594*AB594/SUM($J594:$AB594)*(Eksplikatsioon!AG595)/SUMPRODUCT($J594:$AB594,Eksplikatsioon!$O595:$AG595),"")),"")</f>
        <v/>
      </c>
    </row>
    <row r="595" spans="1:47" x14ac:dyDescent="0.25">
      <c r="A595" s="38" t="str">
        <f>IF(Eksplikatsioon!A596=0,"",Eksplikatsioon!A596)</f>
        <v/>
      </c>
      <c r="B595" s="38" t="str">
        <f>IF(Eksplikatsioon!B596=0,"",Eksplikatsioon!B596)</f>
        <v/>
      </c>
      <c r="C595" s="38" t="str">
        <f>IF(Eksplikatsioon!C596=0,"",Eksplikatsioon!C596)</f>
        <v/>
      </c>
      <c r="D595" s="38" t="str">
        <f>IF(Eksplikatsioon!D596=0,"",Eksplikatsioon!D596)</f>
        <v/>
      </c>
      <c r="E595" s="38" t="str">
        <f>IF(Eksplikatsioon!F596=0,"",Eksplikatsioon!F596)</f>
        <v/>
      </c>
      <c r="F595" s="38" t="str">
        <f>IF(Eksplikatsioon!H596=0,"",Eksplikatsioon!H596)</f>
        <v/>
      </c>
      <c r="G595" s="38" t="str">
        <f>IF(Eksplikatsioon!J596=0,"",Eksplikatsioon!J596)</f>
        <v/>
      </c>
      <c r="H595" s="38" t="str">
        <f>IF(Eksplikatsioon!K596=0,"",Eksplikatsioon!K596)</f>
        <v/>
      </c>
      <c r="I595" s="38" t="str">
        <f>IF(Eksplikatsioon!L596=0,"",Eksplikatsioon!L596)</f>
        <v/>
      </c>
      <c r="J595" s="52"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52"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52"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52"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52"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52"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52"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52"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52"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52"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52"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52"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52"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52"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52"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52"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52"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52"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52"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52" t="str">
        <f>IFERROR(IF($G595=Tabelid!$L$6,$E595*J595,IFERROR($E595*J595/SUM($J595:$AB595)*(Eksplikatsioon!O596)/SUMPRODUCT($J595:$AB595,Eksplikatsioon!$O596:$AG596),"")),"")</f>
        <v/>
      </c>
      <c r="AD595" s="52" t="str">
        <f>IFERROR(IF($G595=Tabelid!$L$6,$E595*K595,IFERROR($E595*K595/SUM($J595:$AB595)*(Eksplikatsioon!P596)/SUMPRODUCT($J595:$AB595,Eksplikatsioon!$O596:$AG596),"")),"")</f>
        <v/>
      </c>
      <c r="AE595" s="52" t="str">
        <f>IFERROR(IF($G595=Tabelid!$L$6,$E595*L595,IFERROR($E595*L595/SUM($J595:$AB595)*(Eksplikatsioon!Q596)/SUMPRODUCT($J595:$AB595,Eksplikatsioon!$O596:$AG596),"")),"")</f>
        <v/>
      </c>
      <c r="AF595" s="52" t="str">
        <f>IFERROR(IF($G595=Tabelid!$L$6,$E595*M595,IFERROR($E595*M595/SUM($J595:$AB595)*(Eksplikatsioon!R596)/SUMPRODUCT($J595:$AB595,Eksplikatsioon!$O596:$AG596),"")),"")</f>
        <v/>
      </c>
      <c r="AG595" s="52" t="str">
        <f>IFERROR(IF($G595=Tabelid!$L$6,$E595*N595,IFERROR($E595*N595/SUM($J595:$AB595)*(Eksplikatsioon!S596)/SUMPRODUCT($J595:$AB595,Eksplikatsioon!$O596:$AG596),"")),"")</f>
        <v/>
      </c>
      <c r="AH595" s="52" t="str">
        <f>IFERROR(IF($G595=Tabelid!$L$6,$E595*O595,IFERROR($E595*O595/SUM($J595:$AB595)*(Eksplikatsioon!T596)/SUMPRODUCT($J595:$AB595,Eksplikatsioon!$O596:$AG596),"")),"")</f>
        <v/>
      </c>
      <c r="AI595" s="52" t="str">
        <f>IFERROR(IF($G595=Tabelid!$L$6,$E595*P595,IFERROR($E595*P595/SUM($J595:$AB595)*(Eksplikatsioon!U596)/SUMPRODUCT($J595:$AB595,Eksplikatsioon!$O596:$AG596),"")),"")</f>
        <v/>
      </c>
      <c r="AJ595" s="52" t="str">
        <f>IFERROR(IF($G595=Tabelid!$L$6,$E595*Q595,IFERROR($E595*Q595/SUM($J595:$AB595)*(Eksplikatsioon!V596)/SUMPRODUCT($J595:$AB595,Eksplikatsioon!$O596:$AG596),"")),"")</f>
        <v/>
      </c>
      <c r="AK595" s="52" t="str">
        <f>IFERROR(IF($G595=Tabelid!$L$6,$E595*R595,IFERROR($E595*R595/SUM($J595:$AB595)*(Eksplikatsioon!W596)/SUMPRODUCT($J595:$AB595,Eksplikatsioon!$O596:$AG596),"")),"")</f>
        <v/>
      </c>
      <c r="AL595" s="52" t="str">
        <f>IFERROR(IF($G595=Tabelid!$L$6,$E595*S595,IFERROR($E595*S595/SUM($J595:$AB595)*(Eksplikatsioon!X596)/SUMPRODUCT($J595:$AB595,Eksplikatsioon!$O596:$AG596),"")),"")</f>
        <v/>
      </c>
      <c r="AM595" s="52" t="str">
        <f>IFERROR(IF($G595=Tabelid!$L$6,$E595*T595,IFERROR($E595*T595/SUM($J595:$AB595)*(Eksplikatsioon!Y596)/SUMPRODUCT($J595:$AB595,Eksplikatsioon!$O596:$AG596),"")),"")</f>
        <v/>
      </c>
      <c r="AN595" s="52" t="str">
        <f>IFERROR(IF($G595=Tabelid!$L$6,$E595*U595,IFERROR($E595*U595/SUM($J595:$AB595)*(Eksplikatsioon!Z596)/SUMPRODUCT($J595:$AB595,Eksplikatsioon!$O596:$AG596),"")),"")</f>
        <v/>
      </c>
      <c r="AO595" s="52" t="str">
        <f>IFERROR(IF($G595=Tabelid!$L$6,$E595*V595,IFERROR($E595*V595/SUM($J595:$AB595)*(Eksplikatsioon!AA596)/SUMPRODUCT($J595:$AB595,Eksplikatsioon!$O596:$AG596),"")),"")</f>
        <v/>
      </c>
      <c r="AP595" s="52" t="str">
        <f>IFERROR(IF($G595=Tabelid!$L$6,$E595*W595,IFERROR($E595*W595/SUM($J595:$AB595)*(Eksplikatsioon!AB596)/SUMPRODUCT($J595:$AB595,Eksplikatsioon!$O596:$AG596),"")),"")</f>
        <v/>
      </c>
      <c r="AQ595" s="52" t="str">
        <f>IFERROR(IF($G595=Tabelid!$L$6,$E595*X595,IFERROR($E595*X595/SUM($J595:$AB595)*(Eksplikatsioon!AC596)/SUMPRODUCT($J595:$AB595,Eksplikatsioon!$O596:$AG596),"")),"")</f>
        <v/>
      </c>
      <c r="AR595" s="52" t="str">
        <f>IFERROR(IF($G595=Tabelid!$L$6,$E595*Y595,IFERROR($E595*Y595/SUM($J595:$AB595)*(Eksplikatsioon!AD596)/SUMPRODUCT($J595:$AB595,Eksplikatsioon!$O596:$AG596),"")),"")</f>
        <v/>
      </c>
      <c r="AS595" s="52" t="str">
        <f>IFERROR(IF($G595=Tabelid!$L$6,$E595*Z595,IFERROR($E595*Z595/SUM($J595:$AB595)*(Eksplikatsioon!AE596)/SUMPRODUCT($J595:$AB595,Eksplikatsioon!$O596:$AG596),"")),"")</f>
        <v/>
      </c>
      <c r="AT595" s="52" t="str">
        <f>IFERROR(IF($G595=Tabelid!$L$6,$E595*AA595,IFERROR($E595*AA595/SUM($J595:$AB595)*(Eksplikatsioon!AF596)/SUMPRODUCT($J595:$AB595,Eksplikatsioon!$O596:$AG596),"")),"")</f>
        <v/>
      </c>
      <c r="AU595" s="52" t="str">
        <f>IFERROR(IF($G595=Tabelid!$L$6,$E595*AB595,IFERROR($E595*AB595/SUM($J595:$AB595)*(Eksplikatsioon!AG596)/SUMPRODUCT($J595:$AB595,Eksplikatsioon!$O596:$AG596),"")),"")</f>
        <v/>
      </c>
    </row>
    <row r="596" spans="1:47" x14ac:dyDescent="0.25">
      <c r="A596" s="38" t="str">
        <f>IF(Eksplikatsioon!A597=0,"",Eksplikatsioon!A597)</f>
        <v/>
      </c>
      <c r="B596" s="38" t="str">
        <f>IF(Eksplikatsioon!B597=0,"",Eksplikatsioon!B597)</f>
        <v/>
      </c>
      <c r="C596" s="38" t="str">
        <f>IF(Eksplikatsioon!C597=0,"",Eksplikatsioon!C597)</f>
        <v/>
      </c>
      <c r="D596" s="38" t="str">
        <f>IF(Eksplikatsioon!D597=0,"",Eksplikatsioon!D597)</f>
        <v/>
      </c>
      <c r="E596" s="38" t="str">
        <f>IF(Eksplikatsioon!F597=0,"",Eksplikatsioon!F597)</f>
        <v/>
      </c>
      <c r="F596" s="38" t="str">
        <f>IF(Eksplikatsioon!H597=0,"",Eksplikatsioon!H597)</f>
        <v/>
      </c>
      <c r="G596" s="38" t="str">
        <f>IF(Eksplikatsioon!J597=0,"",Eksplikatsioon!J597)</f>
        <v/>
      </c>
      <c r="H596" s="38" t="str">
        <f>IF(Eksplikatsioon!K597=0,"",Eksplikatsioon!K597)</f>
        <v/>
      </c>
      <c r="I596" s="38" t="str">
        <f>IF(Eksplikatsioon!L597=0,"",Eksplikatsioon!L597)</f>
        <v/>
      </c>
      <c r="J596" s="52"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52"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52"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52"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52"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52"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52"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52"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52"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52"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52"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52"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52"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52"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52"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52"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52"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52"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52"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52" t="str">
        <f>IFERROR(IF($G596=Tabelid!$L$6,$E596*J596,IFERROR($E596*J596/SUM($J596:$AB596)*(Eksplikatsioon!O597)/SUMPRODUCT($J596:$AB596,Eksplikatsioon!$O597:$AG597),"")),"")</f>
        <v/>
      </c>
      <c r="AD596" s="52" t="str">
        <f>IFERROR(IF($G596=Tabelid!$L$6,$E596*K596,IFERROR($E596*K596/SUM($J596:$AB596)*(Eksplikatsioon!P597)/SUMPRODUCT($J596:$AB596,Eksplikatsioon!$O597:$AG597),"")),"")</f>
        <v/>
      </c>
      <c r="AE596" s="52" t="str">
        <f>IFERROR(IF($G596=Tabelid!$L$6,$E596*L596,IFERROR($E596*L596/SUM($J596:$AB596)*(Eksplikatsioon!Q597)/SUMPRODUCT($J596:$AB596,Eksplikatsioon!$O597:$AG597),"")),"")</f>
        <v/>
      </c>
      <c r="AF596" s="52" t="str">
        <f>IFERROR(IF($G596=Tabelid!$L$6,$E596*M596,IFERROR($E596*M596/SUM($J596:$AB596)*(Eksplikatsioon!R597)/SUMPRODUCT($J596:$AB596,Eksplikatsioon!$O597:$AG597),"")),"")</f>
        <v/>
      </c>
      <c r="AG596" s="52" t="str">
        <f>IFERROR(IF($G596=Tabelid!$L$6,$E596*N596,IFERROR($E596*N596/SUM($J596:$AB596)*(Eksplikatsioon!S597)/SUMPRODUCT($J596:$AB596,Eksplikatsioon!$O597:$AG597),"")),"")</f>
        <v/>
      </c>
      <c r="AH596" s="52" t="str">
        <f>IFERROR(IF($G596=Tabelid!$L$6,$E596*O596,IFERROR($E596*O596/SUM($J596:$AB596)*(Eksplikatsioon!T597)/SUMPRODUCT($J596:$AB596,Eksplikatsioon!$O597:$AG597),"")),"")</f>
        <v/>
      </c>
      <c r="AI596" s="52" t="str">
        <f>IFERROR(IF($G596=Tabelid!$L$6,$E596*P596,IFERROR($E596*P596/SUM($J596:$AB596)*(Eksplikatsioon!U597)/SUMPRODUCT($J596:$AB596,Eksplikatsioon!$O597:$AG597),"")),"")</f>
        <v/>
      </c>
      <c r="AJ596" s="52" t="str">
        <f>IFERROR(IF($G596=Tabelid!$L$6,$E596*Q596,IFERROR($E596*Q596/SUM($J596:$AB596)*(Eksplikatsioon!V597)/SUMPRODUCT($J596:$AB596,Eksplikatsioon!$O597:$AG597),"")),"")</f>
        <v/>
      </c>
      <c r="AK596" s="52" t="str">
        <f>IFERROR(IF($G596=Tabelid!$L$6,$E596*R596,IFERROR($E596*R596/SUM($J596:$AB596)*(Eksplikatsioon!W597)/SUMPRODUCT($J596:$AB596,Eksplikatsioon!$O597:$AG597),"")),"")</f>
        <v/>
      </c>
      <c r="AL596" s="52" t="str">
        <f>IFERROR(IF($G596=Tabelid!$L$6,$E596*S596,IFERROR($E596*S596/SUM($J596:$AB596)*(Eksplikatsioon!X597)/SUMPRODUCT($J596:$AB596,Eksplikatsioon!$O597:$AG597),"")),"")</f>
        <v/>
      </c>
      <c r="AM596" s="52" t="str">
        <f>IFERROR(IF($G596=Tabelid!$L$6,$E596*T596,IFERROR($E596*T596/SUM($J596:$AB596)*(Eksplikatsioon!Y597)/SUMPRODUCT($J596:$AB596,Eksplikatsioon!$O597:$AG597),"")),"")</f>
        <v/>
      </c>
      <c r="AN596" s="52" t="str">
        <f>IFERROR(IF($G596=Tabelid!$L$6,$E596*U596,IFERROR($E596*U596/SUM($J596:$AB596)*(Eksplikatsioon!Z597)/SUMPRODUCT($J596:$AB596,Eksplikatsioon!$O597:$AG597),"")),"")</f>
        <v/>
      </c>
      <c r="AO596" s="52" t="str">
        <f>IFERROR(IF($G596=Tabelid!$L$6,$E596*V596,IFERROR($E596*V596/SUM($J596:$AB596)*(Eksplikatsioon!AA597)/SUMPRODUCT($J596:$AB596,Eksplikatsioon!$O597:$AG597),"")),"")</f>
        <v/>
      </c>
      <c r="AP596" s="52" t="str">
        <f>IFERROR(IF($G596=Tabelid!$L$6,$E596*W596,IFERROR($E596*W596/SUM($J596:$AB596)*(Eksplikatsioon!AB597)/SUMPRODUCT($J596:$AB596,Eksplikatsioon!$O597:$AG597),"")),"")</f>
        <v/>
      </c>
      <c r="AQ596" s="52" t="str">
        <f>IFERROR(IF($G596=Tabelid!$L$6,$E596*X596,IFERROR($E596*X596/SUM($J596:$AB596)*(Eksplikatsioon!AC597)/SUMPRODUCT($J596:$AB596,Eksplikatsioon!$O597:$AG597),"")),"")</f>
        <v/>
      </c>
      <c r="AR596" s="52" t="str">
        <f>IFERROR(IF($G596=Tabelid!$L$6,$E596*Y596,IFERROR($E596*Y596/SUM($J596:$AB596)*(Eksplikatsioon!AD597)/SUMPRODUCT($J596:$AB596,Eksplikatsioon!$O597:$AG597),"")),"")</f>
        <v/>
      </c>
      <c r="AS596" s="52" t="str">
        <f>IFERROR(IF($G596=Tabelid!$L$6,$E596*Z596,IFERROR($E596*Z596/SUM($J596:$AB596)*(Eksplikatsioon!AE597)/SUMPRODUCT($J596:$AB596,Eksplikatsioon!$O597:$AG597),"")),"")</f>
        <v/>
      </c>
      <c r="AT596" s="52" t="str">
        <f>IFERROR(IF($G596=Tabelid!$L$6,$E596*AA596,IFERROR($E596*AA596/SUM($J596:$AB596)*(Eksplikatsioon!AF597)/SUMPRODUCT($J596:$AB596,Eksplikatsioon!$O597:$AG597),"")),"")</f>
        <v/>
      </c>
      <c r="AU596" s="52" t="str">
        <f>IFERROR(IF($G596=Tabelid!$L$6,$E596*AB596,IFERROR($E596*AB596/SUM($J596:$AB596)*(Eksplikatsioon!AG597)/SUMPRODUCT($J596:$AB596,Eksplikatsioon!$O597:$AG597),"")),"")</f>
        <v/>
      </c>
    </row>
    <row r="597" spans="1:47" x14ac:dyDescent="0.25">
      <c r="A597" s="38" t="str">
        <f>IF(Eksplikatsioon!A598=0,"",Eksplikatsioon!A598)</f>
        <v/>
      </c>
      <c r="B597" s="38" t="str">
        <f>IF(Eksplikatsioon!B598=0,"",Eksplikatsioon!B598)</f>
        <v/>
      </c>
      <c r="C597" s="38" t="str">
        <f>IF(Eksplikatsioon!C598=0,"",Eksplikatsioon!C598)</f>
        <v/>
      </c>
      <c r="D597" s="38" t="str">
        <f>IF(Eksplikatsioon!D598=0,"",Eksplikatsioon!D598)</f>
        <v/>
      </c>
      <c r="E597" s="38" t="str">
        <f>IF(Eksplikatsioon!F598=0,"",Eksplikatsioon!F598)</f>
        <v/>
      </c>
      <c r="F597" s="38" t="str">
        <f>IF(Eksplikatsioon!H598=0,"",Eksplikatsioon!H598)</f>
        <v/>
      </c>
      <c r="G597" s="38" t="str">
        <f>IF(Eksplikatsioon!J598=0,"",Eksplikatsioon!J598)</f>
        <v/>
      </c>
      <c r="H597" s="38" t="str">
        <f>IF(Eksplikatsioon!K598=0,"",Eksplikatsioon!K598)</f>
        <v/>
      </c>
      <c r="I597" s="38" t="str">
        <f>IF(Eksplikatsioon!L598=0,"",Eksplikatsioon!L598)</f>
        <v/>
      </c>
      <c r="J597" s="52"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52"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52"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52"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52"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52"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52"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52"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52"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52"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52"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52"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52"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52"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52"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52"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52"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52"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52"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52" t="str">
        <f>IFERROR(IF($G597=Tabelid!$L$6,$E597*J597,IFERROR($E597*J597/SUM($J597:$AB597)*(Eksplikatsioon!O598)/SUMPRODUCT($J597:$AB597,Eksplikatsioon!$O598:$AG598),"")),"")</f>
        <v/>
      </c>
      <c r="AD597" s="52" t="str">
        <f>IFERROR(IF($G597=Tabelid!$L$6,$E597*K597,IFERROR($E597*K597/SUM($J597:$AB597)*(Eksplikatsioon!P598)/SUMPRODUCT($J597:$AB597,Eksplikatsioon!$O598:$AG598),"")),"")</f>
        <v/>
      </c>
      <c r="AE597" s="52" t="str">
        <f>IFERROR(IF($G597=Tabelid!$L$6,$E597*L597,IFERROR($E597*L597/SUM($J597:$AB597)*(Eksplikatsioon!Q598)/SUMPRODUCT($J597:$AB597,Eksplikatsioon!$O598:$AG598),"")),"")</f>
        <v/>
      </c>
      <c r="AF597" s="52" t="str">
        <f>IFERROR(IF($G597=Tabelid!$L$6,$E597*M597,IFERROR($E597*M597/SUM($J597:$AB597)*(Eksplikatsioon!R598)/SUMPRODUCT($J597:$AB597,Eksplikatsioon!$O598:$AG598),"")),"")</f>
        <v/>
      </c>
      <c r="AG597" s="52" t="str">
        <f>IFERROR(IF($G597=Tabelid!$L$6,$E597*N597,IFERROR($E597*N597/SUM($J597:$AB597)*(Eksplikatsioon!S598)/SUMPRODUCT($J597:$AB597,Eksplikatsioon!$O598:$AG598),"")),"")</f>
        <v/>
      </c>
      <c r="AH597" s="52" t="str">
        <f>IFERROR(IF($G597=Tabelid!$L$6,$E597*O597,IFERROR($E597*O597/SUM($J597:$AB597)*(Eksplikatsioon!T598)/SUMPRODUCT($J597:$AB597,Eksplikatsioon!$O598:$AG598),"")),"")</f>
        <v/>
      </c>
      <c r="AI597" s="52" t="str">
        <f>IFERROR(IF($G597=Tabelid!$L$6,$E597*P597,IFERROR($E597*P597/SUM($J597:$AB597)*(Eksplikatsioon!U598)/SUMPRODUCT($J597:$AB597,Eksplikatsioon!$O598:$AG598),"")),"")</f>
        <v/>
      </c>
      <c r="AJ597" s="52" t="str">
        <f>IFERROR(IF($G597=Tabelid!$L$6,$E597*Q597,IFERROR($E597*Q597/SUM($J597:$AB597)*(Eksplikatsioon!V598)/SUMPRODUCT($J597:$AB597,Eksplikatsioon!$O598:$AG598),"")),"")</f>
        <v/>
      </c>
      <c r="AK597" s="52" t="str">
        <f>IFERROR(IF($G597=Tabelid!$L$6,$E597*R597,IFERROR($E597*R597/SUM($J597:$AB597)*(Eksplikatsioon!W598)/SUMPRODUCT($J597:$AB597,Eksplikatsioon!$O598:$AG598),"")),"")</f>
        <v/>
      </c>
      <c r="AL597" s="52" t="str">
        <f>IFERROR(IF($G597=Tabelid!$L$6,$E597*S597,IFERROR($E597*S597/SUM($J597:$AB597)*(Eksplikatsioon!X598)/SUMPRODUCT($J597:$AB597,Eksplikatsioon!$O598:$AG598),"")),"")</f>
        <v/>
      </c>
      <c r="AM597" s="52" t="str">
        <f>IFERROR(IF($G597=Tabelid!$L$6,$E597*T597,IFERROR($E597*T597/SUM($J597:$AB597)*(Eksplikatsioon!Y598)/SUMPRODUCT($J597:$AB597,Eksplikatsioon!$O598:$AG598),"")),"")</f>
        <v/>
      </c>
      <c r="AN597" s="52" t="str">
        <f>IFERROR(IF($G597=Tabelid!$L$6,$E597*U597,IFERROR($E597*U597/SUM($J597:$AB597)*(Eksplikatsioon!Z598)/SUMPRODUCT($J597:$AB597,Eksplikatsioon!$O598:$AG598),"")),"")</f>
        <v/>
      </c>
      <c r="AO597" s="52" t="str">
        <f>IFERROR(IF($G597=Tabelid!$L$6,$E597*V597,IFERROR($E597*V597/SUM($J597:$AB597)*(Eksplikatsioon!AA598)/SUMPRODUCT($J597:$AB597,Eksplikatsioon!$O598:$AG598),"")),"")</f>
        <v/>
      </c>
      <c r="AP597" s="52" t="str">
        <f>IFERROR(IF($G597=Tabelid!$L$6,$E597*W597,IFERROR($E597*W597/SUM($J597:$AB597)*(Eksplikatsioon!AB598)/SUMPRODUCT($J597:$AB597,Eksplikatsioon!$O598:$AG598),"")),"")</f>
        <v/>
      </c>
      <c r="AQ597" s="52" t="str">
        <f>IFERROR(IF($G597=Tabelid!$L$6,$E597*X597,IFERROR($E597*X597/SUM($J597:$AB597)*(Eksplikatsioon!AC598)/SUMPRODUCT($J597:$AB597,Eksplikatsioon!$O598:$AG598),"")),"")</f>
        <v/>
      </c>
      <c r="AR597" s="52" t="str">
        <f>IFERROR(IF($G597=Tabelid!$L$6,$E597*Y597,IFERROR($E597*Y597/SUM($J597:$AB597)*(Eksplikatsioon!AD598)/SUMPRODUCT($J597:$AB597,Eksplikatsioon!$O598:$AG598),"")),"")</f>
        <v/>
      </c>
      <c r="AS597" s="52" t="str">
        <f>IFERROR(IF($G597=Tabelid!$L$6,$E597*Z597,IFERROR($E597*Z597/SUM($J597:$AB597)*(Eksplikatsioon!AE598)/SUMPRODUCT($J597:$AB597,Eksplikatsioon!$O598:$AG598),"")),"")</f>
        <v/>
      </c>
      <c r="AT597" s="52" t="str">
        <f>IFERROR(IF($G597=Tabelid!$L$6,$E597*AA597,IFERROR($E597*AA597/SUM($J597:$AB597)*(Eksplikatsioon!AF598)/SUMPRODUCT($J597:$AB597,Eksplikatsioon!$O598:$AG598),"")),"")</f>
        <v/>
      </c>
      <c r="AU597" s="52" t="str">
        <f>IFERROR(IF($G597=Tabelid!$L$6,$E597*AB597,IFERROR($E597*AB597/SUM($J597:$AB597)*(Eksplikatsioon!AG598)/SUMPRODUCT($J597:$AB597,Eksplikatsioon!$O598:$AG598),"")),"")</f>
        <v/>
      </c>
    </row>
    <row r="598" spans="1:47" x14ac:dyDescent="0.25">
      <c r="A598" s="38" t="str">
        <f>IF(Eksplikatsioon!A599=0,"",Eksplikatsioon!A599)</f>
        <v/>
      </c>
      <c r="B598" s="38" t="str">
        <f>IF(Eksplikatsioon!B599=0,"",Eksplikatsioon!B599)</f>
        <v/>
      </c>
      <c r="C598" s="38" t="str">
        <f>IF(Eksplikatsioon!C599=0,"",Eksplikatsioon!C599)</f>
        <v/>
      </c>
      <c r="D598" s="38" t="str">
        <f>IF(Eksplikatsioon!D599=0,"",Eksplikatsioon!D599)</f>
        <v/>
      </c>
      <c r="E598" s="38" t="str">
        <f>IF(Eksplikatsioon!F599=0,"",Eksplikatsioon!F599)</f>
        <v/>
      </c>
      <c r="F598" s="38" t="str">
        <f>IF(Eksplikatsioon!H599=0,"",Eksplikatsioon!H599)</f>
        <v/>
      </c>
      <c r="G598" s="38" t="str">
        <f>IF(Eksplikatsioon!J599=0,"",Eksplikatsioon!J599)</f>
        <v/>
      </c>
      <c r="H598" s="38" t="str">
        <f>IF(Eksplikatsioon!K599=0,"",Eksplikatsioon!K599)</f>
        <v/>
      </c>
      <c r="I598" s="38" t="str">
        <f>IF(Eksplikatsioon!L599=0,"",Eksplikatsioon!L599)</f>
        <v/>
      </c>
      <c r="J598" s="52"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52"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52"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52"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52"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52"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52"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52"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52"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52"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52"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52"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52"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52"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52"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52"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52"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52"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52"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52" t="str">
        <f>IFERROR(IF($G598=Tabelid!$L$6,$E598*J598,IFERROR($E598*J598/SUM($J598:$AB598)*(Eksplikatsioon!O599)/SUMPRODUCT($J598:$AB598,Eksplikatsioon!$O599:$AG599),"")),"")</f>
        <v/>
      </c>
      <c r="AD598" s="52" t="str">
        <f>IFERROR(IF($G598=Tabelid!$L$6,$E598*K598,IFERROR($E598*K598/SUM($J598:$AB598)*(Eksplikatsioon!P599)/SUMPRODUCT($J598:$AB598,Eksplikatsioon!$O599:$AG599),"")),"")</f>
        <v/>
      </c>
      <c r="AE598" s="52" t="str">
        <f>IFERROR(IF($G598=Tabelid!$L$6,$E598*L598,IFERROR($E598*L598/SUM($J598:$AB598)*(Eksplikatsioon!Q599)/SUMPRODUCT($J598:$AB598,Eksplikatsioon!$O599:$AG599),"")),"")</f>
        <v/>
      </c>
      <c r="AF598" s="52" t="str">
        <f>IFERROR(IF($G598=Tabelid!$L$6,$E598*M598,IFERROR($E598*M598/SUM($J598:$AB598)*(Eksplikatsioon!R599)/SUMPRODUCT($J598:$AB598,Eksplikatsioon!$O599:$AG599),"")),"")</f>
        <v/>
      </c>
      <c r="AG598" s="52" t="str">
        <f>IFERROR(IF($G598=Tabelid!$L$6,$E598*N598,IFERROR($E598*N598/SUM($J598:$AB598)*(Eksplikatsioon!S599)/SUMPRODUCT($J598:$AB598,Eksplikatsioon!$O599:$AG599),"")),"")</f>
        <v/>
      </c>
      <c r="AH598" s="52" t="str">
        <f>IFERROR(IF($G598=Tabelid!$L$6,$E598*O598,IFERROR($E598*O598/SUM($J598:$AB598)*(Eksplikatsioon!T599)/SUMPRODUCT($J598:$AB598,Eksplikatsioon!$O599:$AG599),"")),"")</f>
        <v/>
      </c>
      <c r="AI598" s="52" t="str">
        <f>IFERROR(IF($G598=Tabelid!$L$6,$E598*P598,IFERROR($E598*P598/SUM($J598:$AB598)*(Eksplikatsioon!U599)/SUMPRODUCT($J598:$AB598,Eksplikatsioon!$O599:$AG599),"")),"")</f>
        <v/>
      </c>
      <c r="AJ598" s="52" t="str">
        <f>IFERROR(IF($G598=Tabelid!$L$6,$E598*Q598,IFERROR($E598*Q598/SUM($J598:$AB598)*(Eksplikatsioon!V599)/SUMPRODUCT($J598:$AB598,Eksplikatsioon!$O599:$AG599),"")),"")</f>
        <v/>
      </c>
      <c r="AK598" s="52" t="str">
        <f>IFERROR(IF($G598=Tabelid!$L$6,$E598*R598,IFERROR($E598*R598/SUM($J598:$AB598)*(Eksplikatsioon!W599)/SUMPRODUCT($J598:$AB598,Eksplikatsioon!$O599:$AG599),"")),"")</f>
        <v/>
      </c>
      <c r="AL598" s="52" t="str">
        <f>IFERROR(IF($G598=Tabelid!$L$6,$E598*S598,IFERROR($E598*S598/SUM($J598:$AB598)*(Eksplikatsioon!X599)/SUMPRODUCT($J598:$AB598,Eksplikatsioon!$O599:$AG599),"")),"")</f>
        <v/>
      </c>
      <c r="AM598" s="52" t="str">
        <f>IFERROR(IF($G598=Tabelid!$L$6,$E598*T598,IFERROR($E598*T598/SUM($J598:$AB598)*(Eksplikatsioon!Y599)/SUMPRODUCT($J598:$AB598,Eksplikatsioon!$O599:$AG599),"")),"")</f>
        <v/>
      </c>
      <c r="AN598" s="52" t="str">
        <f>IFERROR(IF($G598=Tabelid!$L$6,$E598*U598,IFERROR($E598*U598/SUM($J598:$AB598)*(Eksplikatsioon!Z599)/SUMPRODUCT($J598:$AB598,Eksplikatsioon!$O599:$AG599),"")),"")</f>
        <v/>
      </c>
      <c r="AO598" s="52" t="str">
        <f>IFERROR(IF($G598=Tabelid!$L$6,$E598*V598,IFERROR($E598*V598/SUM($J598:$AB598)*(Eksplikatsioon!AA599)/SUMPRODUCT($J598:$AB598,Eksplikatsioon!$O599:$AG599),"")),"")</f>
        <v/>
      </c>
      <c r="AP598" s="52" t="str">
        <f>IFERROR(IF($G598=Tabelid!$L$6,$E598*W598,IFERROR($E598*W598/SUM($J598:$AB598)*(Eksplikatsioon!AB599)/SUMPRODUCT($J598:$AB598,Eksplikatsioon!$O599:$AG599),"")),"")</f>
        <v/>
      </c>
      <c r="AQ598" s="52" t="str">
        <f>IFERROR(IF($G598=Tabelid!$L$6,$E598*X598,IFERROR($E598*X598/SUM($J598:$AB598)*(Eksplikatsioon!AC599)/SUMPRODUCT($J598:$AB598,Eksplikatsioon!$O599:$AG599),"")),"")</f>
        <v/>
      </c>
      <c r="AR598" s="52" t="str">
        <f>IFERROR(IF($G598=Tabelid!$L$6,$E598*Y598,IFERROR($E598*Y598/SUM($J598:$AB598)*(Eksplikatsioon!AD599)/SUMPRODUCT($J598:$AB598,Eksplikatsioon!$O599:$AG599),"")),"")</f>
        <v/>
      </c>
      <c r="AS598" s="52" t="str">
        <f>IFERROR(IF($G598=Tabelid!$L$6,$E598*Z598,IFERROR($E598*Z598/SUM($J598:$AB598)*(Eksplikatsioon!AE599)/SUMPRODUCT($J598:$AB598,Eksplikatsioon!$O599:$AG599),"")),"")</f>
        <v/>
      </c>
      <c r="AT598" s="52" t="str">
        <f>IFERROR(IF($G598=Tabelid!$L$6,$E598*AA598,IFERROR($E598*AA598/SUM($J598:$AB598)*(Eksplikatsioon!AF599)/SUMPRODUCT($J598:$AB598,Eksplikatsioon!$O599:$AG599),"")),"")</f>
        <v/>
      </c>
      <c r="AU598" s="52" t="str">
        <f>IFERROR(IF($G598=Tabelid!$L$6,$E598*AB598,IFERROR($E598*AB598/SUM($J598:$AB598)*(Eksplikatsioon!AG599)/SUMPRODUCT($J598:$AB598,Eksplikatsioon!$O599:$AG599),"")),"")</f>
        <v/>
      </c>
    </row>
    <row r="599" spans="1:47" x14ac:dyDescent="0.25">
      <c r="A599" s="38" t="str">
        <f>IF(Eksplikatsioon!A600=0,"",Eksplikatsioon!A600)</f>
        <v/>
      </c>
      <c r="B599" s="38" t="str">
        <f>IF(Eksplikatsioon!B600=0,"",Eksplikatsioon!B600)</f>
        <v/>
      </c>
      <c r="C599" s="38" t="str">
        <f>IF(Eksplikatsioon!C600=0,"",Eksplikatsioon!C600)</f>
        <v/>
      </c>
      <c r="D599" s="38" t="str">
        <f>IF(Eksplikatsioon!D600=0,"",Eksplikatsioon!D600)</f>
        <v/>
      </c>
      <c r="E599" s="38" t="str">
        <f>IF(Eksplikatsioon!F600=0,"",Eksplikatsioon!F600)</f>
        <v/>
      </c>
      <c r="F599" s="38" t="str">
        <f>IF(Eksplikatsioon!H600=0,"",Eksplikatsioon!H600)</f>
        <v/>
      </c>
      <c r="G599" s="38" t="str">
        <f>IF(Eksplikatsioon!J600=0,"",Eksplikatsioon!J600)</f>
        <v/>
      </c>
      <c r="H599" s="38" t="str">
        <f>IF(Eksplikatsioon!K600=0,"",Eksplikatsioon!K600)</f>
        <v/>
      </c>
      <c r="I599" s="38" t="str">
        <f>IF(Eksplikatsioon!L600=0,"",Eksplikatsioon!L600)</f>
        <v/>
      </c>
      <c r="J599" s="52"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52"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52"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52"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52"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52"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52"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52"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52"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52"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52"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52"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52"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52"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52"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52"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52"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52"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52"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52" t="str">
        <f>IFERROR(IF($G599=Tabelid!$L$6,$E599*J599,IFERROR($E599*J599/SUM($J599:$AB599)*(Eksplikatsioon!O600)/SUMPRODUCT($J599:$AB599,Eksplikatsioon!$O600:$AG600),"")),"")</f>
        <v/>
      </c>
      <c r="AD599" s="52" t="str">
        <f>IFERROR(IF($G599=Tabelid!$L$6,$E599*K599,IFERROR($E599*K599/SUM($J599:$AB599)*(Eksplikatsioon!P600)/SUMPRODUCT($J599:$AB599,Eksplikatsioon!$O600:$AG600),"")),"")</f>
        <v/>
      </c>
      <c r="AE599" s="52" t="str">
        <f>IFERROR(IF($G599=Tabelid!$L$6,$E599*L599,IFERROR($E599*L599/SUM($J599:$AB599)*(Eksplikatsioon!Q600)/SUMPRODUCT($J599:$AB599,Eksplikatsioon!$O600:$AG600),"")),"")</f>
        <v/>
      </c>
      <c r="AF599" s="52" t="str">
        <f>IFERROR(IF($G599=Tabelid!$L$6,$E599*M599,IFERROR($E599*M599/SUM($J599:$AB599)*(Eksplikatsioon!R600)/SUMPRODUCT($J599:$AB599,Eksplikatsioon!$O600:$AG600),"")),"")</f>
        <v/>
      </c>
      <c r="AG599" s="52" t="str">
        <f>IFERROR(IF($G599=Tabelid!$L$6,$E599*N599,IFERROR($E599*N599/SUM($J599:$AB599)*(Eksplikatsioon!S600)/SUMPRODUCT($J599:$AB599,Eksplikatsioon!$O600:$AG600),"")),"")</f>
        <v/>
      </c>
      <c r="AH599" s="52" t="str">
        <f>IFERROR(IF($G599=Tabelid!$L$6,$E599*O599,IFERROR($E599*O599/SUM($J599:$AB599)*(Eksplikatsioon!T600)/SUMPRODUCT($J599:$AB599,Eksplikatsioon!$O600:$AG600),"")),"")</f>
        <v/>
      </c>
      <c r="AI599" s="52" t="str">
        <f>IFERROR(IF($G599=Tabelid!$L$6,$E599*P599,IFERROR($E599*P599/SUM($J599:$AB599)*(Eksplikatsioon!U600)/SUMPRODUCT($J599:$AB599,Eksplikatsioon!$O600:$AG600),"")),"")</f>
        <v/>
      </c>
      <c r="AJ599" s="52" t="str">
        <f>IFERROR(IF($G599=Tabelid!$L$6,$E599*Q599,IFERROR($E599*Q599/SUM($J599:$AB599)*(Eksplikatsioon!V600)/SUMPRODUCT($J599:$AB599,Eksplikatsioon!$O600:$AG600),"")),"")</f>
        <v/>
      </c>
      <c r="AK599" s="52" t="str">
        <f>IFERROR(IF($G599=Tabelid!$L$6,$E599*R599,IFERROR($E599*R599/SUM($J599:$AB599)*(Eksplikatsioon!W600)/SUMPRODUCT($J599:$AB599,Eksplikatsioon!$O600:$AG600),"")),"")</f>
        <v/>
      </c>
      <c r="AL599" s="52" t="str">
        <f>IFERROR(IF($G599=Tabelid!$L$6,$E599*S599,IFERROR($E599*S599/SUM($J599:$AB599)*(Eksplikatsioon!X600)/SUMPRODUCT($J599:$AB599,Eksplikatsioon!$O600:$AG600),"")),"")</f>
        <v/>
      </c>
      <c r="AM599" s="52" t="str">
        <f>IFERROR(IF($G599=Tabelid!$L$6,$E599*T599,IFERROR($E599*T599/SUM($J599:$AB599)*(Eksplikatsioon!Y600)/SUMPRODUCT($J599:$AB599,Eksplikatsioon!$O600:$AG600),"")),"")</f>
        <v/>
      </c>
      <c r="AN599" s="52" t="str">
        <f>IFERROR(IF($G599=Tabelid!$L$6,$E599*U599,IFERROR($E599*U599/SUM($J599:$AB599)*(Eksplikatsioon!Z600)/SUMPRODUCT($J599:$AB599,Eksplikatsioon!$O600:$AG600),"")),"")</f>
        <v/>
      </c>
      <c r="AO599" s="52" t="str">
        <f>IFERROR(IF($G599=Tabelid!$L$6,$E599*V599,IFERROR($E599*V599/SUM($J599:$AB599)*(Eksplikatsioon!AA600)/SUMPRODUCT($J599:$AB599,Eksplikatsioon!$O600:$AG600),"")),"")</f>
        <v/>
      </c>
      <c r="AP599" s="52" t="str">
        <f>IFERROR(IF($G599=Tabelid!$L$6,$E599*W599,IFERROR($E599*W599/SUM($J599:$AB599)*(Eksplikatsioon!AB600)/SUMPRODUCT($J599:$AB599,Eksplikatsioon!$O600:$AG600),"")),"")</f>
        <v/>
      </c>
      <c r="AQ599" s="52" t="str">
        <f>IFERROR(IF($G599=Tabelid!$L$6,$E599*X599,IFERROR($E599*X599/SUM($J599:$AB599)*(Eksplikatsioon!AC600)/SUMPRODUCT($J599:$AB599,Eksplikatsioon!$O600:$AG600),"")),"")</f>
        <v/>
      </c>
      <c r="AR599" s="52" t="str">
        <f>IFERROR(IF($G599=Tabelid!$L$6,$E599*Y599,IFERROR($E599*Y599/SUM($J599:$AB599)*(Eksplikatsioon!AD600)/SUMPRODUCT($J599:$AB599,Eksplikatsioon!$O600:$AG600),"")),"")</f>
        <v/>
      </c>
      <c r="AS599" s="52" t="str">
        <f>IFERROR(IF($G599=Tabelid!$L$6,$E599*Z599,IFERROR($E599*Z599/SUM($J599:$AB599)*(Eksplikatsioon!AE600)/SUMPRODUCT($J599:$AB599,Eksplikatsioon!$O600:$AG600),"")),"")</f>
        <v/>
      </c>
      <c r="AT599" s="52" t="str">
        <f>IFERROR(IF($G599=Tabelid!$L$6,$E599*AA599,IFERROR($E599*AA599/SUM($J599:$AB599)*(Eksplikatsioon!AF600)/SUMPRODUCT($J599:$AB599,Eksplikatsioon!$O600:$AG600),"")),"")</f>
        <v/>
      </c>
      <c r="AU599" s="52" t="str">
        <f>IFERROR(IF($G599=Tabelid!$L$6,$E599*AB599,IFERROR($E599*AB599/SUM($J599:$AB599)*(Eksplikatsioon!AG600)/SUMPRODUCT($J599:$AB599,Eksplikatsioon!$O600:$AG600),"")),"")</f>
        <v/>
      </c>
    </row>
    <row r="600" spans="1:47" x14ac:dyDescent="0.25">
      <c r="A600" s="38" t="str">
        <f>IF(Eksplikatsioon!A601=0,"",Eksplikatsioon!A601)</f>
        <v/>
      </c>
      <c r="B600" s="38" t="str">
        <f>IF(Eksplikatsioon!B601=0,"",Eksplikatsioon!B601)</f>
        <v/>
      </c>
      <c r="C600" s="38" t="str">
        <f>IF(Eksplikatsioon!C601=0,"",Eksplikatsioon!C601)</f>
        <v/>
      </c>
      <c r="D600" s="38" t="str">
        <f>IF(Eksplikatsioon!D601=0,"",Eksplikatsioon!D601)</f>
        <v/>
      </c>
      <c r="E600" s="38" t="str">
        <f>IF(Eksplikatsioon!F601=0,"",Eksplikatsioon!F601)</f>
        <v/>
      </c>
      <c r="F600" s="38" t="str">
        <f>IF(Eksplikatsioon!H601=0,"",Eksplikatsioon!H601)</f>
        <v/>
      </c>
      <c r="G600" s="38" t="str">
        <f>IF(Eksplikatsioon!J601=0,"",Eksplikatsioon!J601)</f>
        <v/>
      </c>
      <c r="H600" s="38" t="str">
        <f>IF(Eksplikatsioon!K601=0,"",Eksplikatsioon!K601)</f>
        <v/>
      </c>
      <c r="I600" s="38" t="str">
        <f>IF(Eksplikatsioon!L601=0,"",Eksplikatsioon!L601)</f>
        <v/>
      </c>
      <c r="J600" s="52"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52"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52"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52"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52"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52"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52"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52"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52"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52"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52"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52"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52"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52"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52"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52"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52"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52"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52"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52" t="str">
        <f>IFERROR(IF($G600=Tabelid!$L$6,$E600*J600,IFERROR($E600*J600/SUM($J600:$AB600)*(Eksplikatsioon!O601)/SUMPRODUCT($J600:$AB600,Eksplikatsioon!$O601:$AG601),"")),"")</f>
        <v/>
      </c>
      <c r="AD600" s="52" t="str">
        <f>IFERROR(IF($G600=Tabelid!$L$6,$E600*K600,IFERROR($E600*K600/SUM($J600:$AB600)*(Eksplikatsioon!P601)/SUMPRODUCT($J600:$AB600,Eksplikatsioon!$O601:$AG601),"")),"")</f>
        <v/>
      </c>
      <c r="AE600" s="52" t="str">
        <f>IFERROR(IF($G600=Tabelid!$L$6,$E600*L600,IFERROR($E600*L600/SUM($J600:$AB600)*(Eksplikatsioon!Q601)/SUMPRODUCT($J600:$AB600,Eksplikatsioon!$O601:$AG601),"")),"")</f>
        <v/>
      </c>
      <c r="AF600" s="52" t="str">
        <f>IFERROR(IF($G600=Tabelid!$L$6,$E600*M600,IFERROR($E600*M600/SUM($J600:$AB600)*(Eksplikatsioon!R601)/SUMPRODUCT($J600:$AB600,Eksplikatsioon!$O601:$AG601),"")),"")</f>
        <v/>
      </c>
      <c r="AG600" s="52" t="str">
        <f>IFERROR(IF($G600=Tabelid!$L$6,$E600*N600,IFERROR($E600*N600/SUM($J600:$AB600)*(Eksplikatsioon!S601)/SUMPRODUCT($J600:$AB600,Eksplikatsioon!$O601:$AG601),"")),"")</f>
        <v/>
      </c>
      <c r="AH600" s="52" t="str">
        <f>IFERROR(IF($G600=Tabelid!$L$6,$E600*O600,IFERROR($E600*O600/SUM($J600:$AB600)*(Eksplikatsioon!T601)/SUMPRODUCT($J600:$AB600,Eksplikatsioon!$O601:$AG601),"")),"")</f>
        <v/>
      </c>
      <c r="AI600" s="52" t="str">
        <f>IFERROR(IF($G600=Tabelid!$L$6,$E600*P600,IFERROR($E600*P600/SUM($J600:$AB600)*(Eksplikatsioon!U601)/SUMPRODUCT($J600:$AB600,Eksplikatsioon!$O601:$AG601),"")),"")</f>
        <v/>
      </c>
      <c r="AJ600" s="52" t="str">
        <f>IFERROR(IF($G600=Tabelid!$L$6,$E600*Q600,IFERROR($E600*Q600/SUM($J600:$AB600)*(Eksplikatsioon!V601)/SUMPRODUCT($J600:$AB600,Eksplikatsioon!$O601:$AG601),"")),"")</f>
        <v/>
      </c>
      <c r="AK600" s="52" t="str">
        <f>IFERROR(IF($G600=Tabelid!$L$6,$E600*R600,IFERROR($E600*R600/SUM($J600:$AB600)*(Eksplikatsioon!W601)/SUMPRODUCT($J600:$AB600,Eksplikatsioon!$O601:$AG601),"")),"")</f>
        <v/>
      </c>
      <c r="AL600" s="52" t="str">
        <f>IFERROR(IF($G600=Tabelid!$L$6,$E600*S600,IFERROR($E600*S600/SUM($J600:$AB600)*(Eksplikatsioon!X601)/SUMPRODUCT($J600:$AB600,Eksplikatsioon!$O601:$AG601),"")),"")</f>
        <v/>
      </c>
      <c r="AM600" s="52" t="str">
        <f>IFERROR(IF($G600=Tabelid!$L$6,$E600*T600,IFERROR($E600*T600/SUM($J600:$AB600)*(Eksplikatsioon!Y601)/SUMPRODUCT($J600:$AB600,Eksplikatsioon!$O601:$AG601),"")),"")</f>
        <v/>
      </c>
      <c r="AN600" s="52" t="str">
        <f>IFERROR(IF($G600=Tabelid!$L$6,$E600*U600,IFERROR($E600*U600/SUM($J600:$AB600)*(Eksplikatsioon!Z601)/SUMPRODUCT($J600:$AB600,Eksplikatsioon!$O601:$AG601),"")),"")</f>
        <v/>
      </c>
      <c r="AO600" s="52" t="str">
        <f>IFERROR(IF($G600=Tabelid!$L$6,$E600*V600,IFERROR($E600*V600/SUM($J600:$AB600)*(Eksplikatsioon!AA601)/SUMPRODUCT($J600:$AB600,Eksplikatsioon!$O601:$AG601),"")),"")</f>
        <v/>
      </c>
      <c r="AP600" s="52" t="str">
        <f>IFERROR(IF($G600=Tabelid!$L$6,$E600*W600,IFERROR($E600*W600/SUM($J600:$AB600)*(Eksplikatsioon!AB601)/SUMPRODUCT($J600:$AB600,Eksplikatsioon!$O601:$AG601),"")),"")</f>
        <v/>
      </c>
      <c r="AQ600" s="52" t="str">
        <f>IFERROR(IF($G600=Tabelid!$L$6,$E600*X600,IFERROR($E600*X600/SUM($J600:$AB600)*(Eksplikatsioon!AC601)/SUMPRODUCT($J600:$AB600,Eksplikatsioon!$O601:$AG601),"")),"")</f>
        <v/>
      </c>
      <c r="AR600" s="52" t="str">
        <f>IFERROR(IF($G600=Tabelid!$L$6,$E600*Y600,IFERROR($E600*Y600/SUM($J600:$AB600)*(Eksplikatsioon!AD601)/SUMPRODUCT($J600:$AB600,Eksplikatsioon!$O601:$AG601),"")),"")</f>
        <v/>
      </c>
      <c r="AS600" s="52" t="str">
        <f>IFERROR(IF($G600=Tabelid!$L$6,$E600*Z600,IFERROR($E600*Z600/SUM($J600:$AB600)*(Eksplikatsioon!AE601)/SUMPRODUCT($J600:$AB600,Eksplikatsioon!$O601:$AG601),"")),"")</f>
        <v/>
      </c>
      <c r="AT600" s="52" t="str">
        <f>IFERROR(IF($G600=Tabelid!$L$6,$E600*AA600,IFERROR($E600*AA600/SUM($J600:$AB600)*(Eksplikatsioon!AF601)/SUMPRODUCT($J600:$AB600,Eksplikatsioon!$O601:$AG601),"")),"")</f>
        <v/>
      </c>
      <c r="AU600" s="52" t="str">
        <f>IFERROR(IF($G600=Tabelid!$L$6,$E600*AB600,IFERROR($E600*AB600/SUM($J600:$AB600)*(Eksplikatsioon!AG601)/SUMPRODUCT($J600:$AB600,Eksplikatsioon!$O601:$AG601),"")),"")</f>
        <v/>
      </c>
    </row>
    <row r="601" spans="1:47" x14ac:dyDescent="0.25">
      <c r="A601" s="38" t="str">
        <f>IF(Eksplikatsioon!A602=0,"",Eksplikatsioon!A602)</f>
        <v/>
      </c>
      <c r="B601" s="38" t="str">
        <f>IF(Eksplikatsioon!B602=0,"",Eksplikatsioon!B602)</f>
        <v/>
      </c>
      <c r="C601" s="38" t="str">
        <f>IF(Eksplikatsioon!C602=0,"",Eksplikatsioon!C602)</f>
        <v/>
      </c>
      <c r="D601" s="38" t="str">
        <f>IF(Eksplikatsioon!D602=0,"",Eksplikatsioon!D602)</f>
        <v/>
      </c>
      <c r="E601" s="38" t="str">
        <f>IF(Eksplikatsioon!F602=0,"",Eksplikatsioon!F602)</f>
        <v/>
      </c>
      <c r="F601" s="38" t="str">
        <f>IF(Eksplikatsioon!H602=0,"",Eksplikatsioon!H602)</f>
        <v/>
      </c>
      <c r="G601" s="38" t="str">
        <f>IF(Eksplikatsioon!J602=0,"",Eksplikatsioon!J602)</f>
        <v/>
      </c>
      <c r="H601" s="38" t="str">
        <f>IF(Eksplikatsioon!K602=0,"",Eksplikatsioon!K602)</f>
        <v/>
      </c>
      <c r="I601" s="38" t="str">
        <f>IF(Eksplikatsioon!L602=0,"",Eksplikatsioon!L602)</f>
        <v/>
      </c>
      <c r="J601" s="52"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52"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52"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52"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52"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52"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52"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52"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52"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52"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52"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52"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52"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52"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52"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52"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52"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52"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52"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52" t="str">
        <f>IFERROR(IF($G601=Tabelid!$L$6,$E601*J601,IFERROR($E601*J601/SUM($J601:$AB601)*(Eksplikatsioon!O602)/SUMPRODUCT($J601:$AB601,Eksplikatsioon!$O602:$AG602),"")),"")</f>
        <v/>
      </c>
      <c r="AD601" s="52" t="str">
        <f>IFERROR(IF($G601=Tabelid!$L$6,$E601*K601,IFERROR($E601*K601/SUM($J601:$AB601)*(Eksplikatsioon!P602)/SUMPRODUCT($J601:$AB601,Eksplikatsioon!$O602:$AG602),"")),"")</f>
        <v/>
      </c>
      <c r="AE601" s="52" t="str">
        <f>IFERROR(IF($G601=Tabelid!$L$6,$E601*L601,IFERROR($E601*L601/SUM($J601:$AB601)*(Eksplikatsioon!Q602)/SUMPRODUCT($J601:$AB601,Eksplikatsioon!$O602:$AG602),"")),"")</f>
        <v/>
      </c>
      <c r="AF601" s="52" t="str">
        <f>IFERROR(IF($G601=Tabelid!$L$6,$E601*M601,IFERROR($E601*M601/SUM($J601:$AB601)*(Eksplikatsioon!R602)/SUMPRODUCT($J601:$AB601,Eksplikatsioon!$O602:$AG602),"")),"")</f>
        <v/>
      </c>
      <c r="AG601" s="52" t="str">
        <f>IFERROR(IF($G601=Tabelid!$L$6,$E601*N601,IFERROR($E601*N601/SUM($J601:$AB601)*(Eksplikatsioon!S602)/SUMPRODUCT($J601:$AB601,Eksplikatsioon!$O602:$AG602),"")),"")</f>
        <v/>
      </c>
      <c r="AH601" s="52" t="str">
        <f>IFERROR(IF($G601=Tabelid!$L$6,$E601*O601,IFERROR($E601*O601/SUM($J601:$AB601)*(Eksplikatsioon!T602)/SUMPRODUCT($J601:$AB601,Eksplikatsioon!$O602:$AG602),"")),"")</f>
        <v/>
      </c>
      <c r="AI601" s="52" t="str">
        <f>IFERROR(IF($G601=Tabelid!$L$6,$E601*P601,IFERROR($E601*P601/SUM($J601:$AB601)*(Eksplikatsioon!U602)/SUMPRODUCT($J601:$AB601,Eksplikatsioon!$O602:$AG602),"")),"")</f>
        <v/>
      </c>
      <c r="AJ601" s="52" t="str">
        <f>IFERROR(IF($G601=Tabelid!$L$6,$E601*Q601,IFERROR($E601*Q601/SUM($J601:$AB601)*(Eksplikatsioon!V602)/SUMPRODUCT($J601:$AB601,Eksplikatsioon!$O602:$AG602),"")),"")</f>
        <v/>
      </c>
      <c r="AK601" s="52" t="str">
        <f>IFERROR(IF($G601=Tabelid!$L$6,$E601*R601,IFERROR($E601*R601/SUM($J601:$AB601)*(Eksplikatsioon!W602)/SUMPRODUCT($J601:$AB601,Eksplikatsioon!$O602:$AG602),"")),"")</f>
        <v/>
      </c>
      <c r="AL601" s="52" t="str">
        <f>IFERROR(IF($G601=Tabelid!$L$6,$E601*S601,IFERROR($E601*S601/SUM($J601:$AB601)*(Eksplikatsioon!X602)/SUMPRODUCT($J601:$AB601,Eksplikatsioon!$O602:$AG602),"")),"")</f>
        <v/>
      </c>
      <c r="AM601" s="52" t="str">
        <f>IFERROR(IF($G601=Tabelid!$L$6,$E601*T601,IFERROR($E601*T601/SUM($J601:$AB601)*(Eksplikatsioon!Y602)/SUMPRODUCT($J601:$AB601,Eksplikatsioon!$O602:$AG602),"")),"")</f>
        <v/>
      </c>
      <c r="AN601" s="52" t="str">
        <f>IFERROR(IF($G601=Tabelid!$L$6,$E601*U601,IFERROR($E601*U601/SUM($J601:$AB601)*(Eksplikatsioon!Z602)/SUMPRODUCT($J601:$AB601,Eksplikatsioon!$O602:$AG602),"")),"")</f>
        <v/>
      </c>
      <c r="AO601" s="52" t="str">
        <f>IFERROR(IF($G601=Tabelid!$L$6,$E601*V601,IFERROR($E601*V601/SUM($J601:$AB601)*(Eksplikatsioon!AA602)/SUMPRODUCT($J601:$AB601,Eksplikatsioon!$O602:$AG602),"")),"")</f>
        <v/>
      </c>
      <c r="AP601" s="52" t="str">
        <f>IFERROR(IF($G601=Tabelid!$L$6,$E601*W601,IFERROR($E601*W601/SUM($J601:$AB601)*(Eksplikatsioon!AB602)/SUMPRODUCT($J601:$AB601,Eksplikatsioon!$O602:$AG602),"")),"")</f>
        <v/>
      </c>
      <c r="AQ601" s="52" t="str">
        <f>IFERROR(IF($G601=Tabelid!$L$6,$E601*X601,IFERROR($E601*X601/SUM($J601:$AB601)*(Eksplikatsioon!AC602)/SUMPRODUCT($J601:$AB601,Eksplikatsioon!$O602:$AG602),"")),"")</f>
        <v/>
      </c>
      <c r="AR601" s="52" t="str">
        <f>IFERROR(IF($G601=Tabelid!$L$6,$E601*Y601,IFERROR($E601*Y601/SUM($J601:$AB601)*(Eksplikatsioon!AD602)/SUMPRODUCT($J601:$AB601,Eksplikatsioon!$O602:$AG602),"")),"")</f>
        <v/>
      </c>
      <c r="AS601" s="52" t="str">
        <f>IFERROR(IF($G601=Tabelid!$L$6,$E601*Z601,IFERROR($E601*Z601/SUM($J601:$AB601)*(Eksplikatsioon!AE602)/SUMPRODUCT($J601:$AB601,Eksplikatsioon!$O602:$AG602),"")),"")</f>
        <v/>
      </c>
      <c r="AT601" s="52" t="str">
        <f>IFERROR(IF($G601=Tabelid!$L$6,$E601*AA601,IFERROR($E601*AA601/SUM($J601:$AB601)*(Eksplikatsioon!AF602)/SUMPRODUCT($J601:$AB601,Eksplikatsioon!$O602:$AG602),"")),"")</f>
        <v/>
      </c>
      <c r="AU601" s="52" t="str">
        <f>IFERROR(IF($G601=Tabelid!$L$6,$E601*AB601,IFERROR($E601*AB601/SUM($J601:$AB601)*(Eksplikatsioon!AG602)/SUMPRODUCT($J601:$AB601,Eksplikatsioon!$O602:$AG602),"")),"")</f>
        <v/>
      </c>
    </row>
    <row r="602" spans="1:47" x14ac:dyDescent="0.25">
      <c r="A602" s="38" t="str">
        <f>IF(Eksplikatsioon!A603=0,"",Eksplikatsioon!A603)</f>
        <v/>
      </c>
      <c r="B602" s="38" t="str">
        <f>IF(Eksplikatsioon!B603=0,"",Eksplikatsioon!B603)</f>
        <v/>
      </c>
      <c r="C602" s="38" t="str">
        <f>IF(Eksplikatsioon!C603=0,"",Eksplikatsioon!C603)</f>
        <v/>
      </c>
      <c r="D602" s="38" t="str">
        <f>IF(Eksplikatsioon!D603=0,"",Eksplikatsioon!D603)</f>
        <v/>
      </c>
      <c r="E602" s="38" t="str">
        <f>IF(Eksplikatsioon!F603=0,"",Eksplikatsioon!F603)</f>
        <v/>
      </c>
      <c r="F602" s="38" t="str">
        <f>IF(Eksplikatsioon!H603=0,"",Eksplikatsioon!H603)</f>
        <v/>
      </c>
      <c r="G602" s="38" t="str">
        <f>IF(Eksplikatsioon!J603=0,"",Eksplikatsioon!J603)</f>
        <v/>
      </c>
      <c r="H602" s="38" t="str">
        <f>IF(Eksplikatsioon!K603=0,"",Eksplikatsioon!K603)</f>
        <v/>
      </c>
      <c r="I602" s="38" t="str">
        <f>IF(Eksplikatsioon!L603=0,"",Eksplikatsioon!L603)</f>
        <v/>
      </c>
      <c r="J602" s="52"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52"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52"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52"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52"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52"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52"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52"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52"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52"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52"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52"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52"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52"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52"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52"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52"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52"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52"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52" t="str">
        <f>IFERROR(IF($G602=Tabelid!$L$6,$E602*J602,IFERROR($E602*J602/SUM($J602:$AB602)*(Eksplikatsioon!O603)/SUMPRODUCT($J602:$AB602,Eksplikatsioon!$O603:$AG603),"")),"")</f>
        <v/>
      </c>
      <c r="AD602" s="52" t="str">
        <f>IFERROR(IF($G602=Tabelid!$L$6,$E602*K602,IFERROR($E602*K602/SUM($J602:$AB602)*(Eksplikatsioon!P603)/SUMPRODUCT($J602:$AB602,Eksplikatsioon!$O603:$AG603),"")),"")</f>
        <v/>
      </c>
      <c r="AE602" s="52" t="str">
        <f>IFERROR(IF($G602=Tabelid!$L$6,$E602*L602,IFERROR($E602*L602/SUM($J602:$AB602)*(Eksplikatsioon!Q603)/SUMPRODUCT($J602:$AB602,Eksplikatsioon!$O603:$AG603),"")),"")</f>
        <v/>
      </c>
      <c r="AF602" s="52" t="str">
        <f>IFERROR(IF($G602=Tabelid!$L$6,$E602*M602,IFERROR($E602*M602/SUM($J602:$AB602)*(Eksplikatsioon!R603)/SUMPRODUCT($J602:$AB602,Eksplikatsioon!$O603:$AG603),"")),"")</f>
        <v/>
      </c>
      <c r="AG602" s="52" t="str">
        <f>IFERROR(IF($G602=Tabelid!$L$6,$E602*N602,IFERROR($E602*N602/SUM($J602:$AB602)*(Eksplikatsioon!S603)/SUMPRODUCT($J602:$AB602,Eksplikatsioon!$O603:$AG603),"")),"")</f>
        <v/>
      </c>
      <c r="AH602" s="52" t="str">
        <f>IFERROR(IF($G602=Tabelid!$L$6,$E602*O602,IFERROR($E602*O602/SUM($J602:$AB602)*(Eksplikatsioon!T603)/SUMPRODUCT($J602:$AB602,Eksplikatsioon!$O603:$AG603),"")),"")</f>
        <v/>
      </c>
      <c r="AI602" s="52" t="str">
        <f>IFERROR(IF($G602=Tabelid!$L$6,$E602*P602,IFERROR($E602*P602/SUM($J602:$AB602)*(Eksplikatsioon!U603)/SUMPRODUCT($J602:$AB602,Eksplikatsioon!$O603:$AG603),"")),"")</f>
        <v/>
      </c>
      <c r="AJ602" s="52" t="str">
        <f>IFERROR(IF($G602=Tabelid!$L$6,$E602*Q602,IFERROR($E602*Q602/SUM($J602:$AB602)*(Eksplikatsioon!V603)/SUMPRODUCT($J602:$AB602,Eksplikatsioon!$O603:$AG603),"")),"")</f>
        <v/>
      </c>
      <c r="AK602" s="52" t="str">
        <f>IFERROR(IF($G602=Tabelid!$L$6,$E602*R602,IFERROR($E602*R602/SUM($J602:$AB602)*(Eksplikatsioon!W603)/SUMPRODUCT($J602:$AB602,Eksplikatsioon!$O603:$AG603),"")),"")</f>
        <v/>
      </c>
      <c r="AL602" s="52" t="str">
        <f>IFERROR(IF($G602=Tabelid!$L$6,$E602*S602,IFERROR($E602*S602/SUM($J602:$AB602)*(Eksplikatsioon!X603)/SUMPRODUCT($J602:$AB602,Eksplikatsioon!$O603:$AG603),"")),"")</f>
        <v/>
      </c>
      <c r="AM602" s="52" t="str">
        <f>IFERROR(IF($G602=Tabelid!$L$6,$E602*T602,IFERROR($E602*T602/SUM($J602:$AB602)*(Eksplikatsioon!Y603)/SUMPRODUCT($J602:$AB602,Eksplikatsioon!$O603:$AG603),"")),"")</f>
        <v/>
      </c>
      <c r="AN602" s="52" t="str">
        <f>IFERROR(IF($G602=Tabelid!$L$6,$E602*U602,IFERROR($E602*U602/SUM($J602:$AB602)*(Eksplikatsioon!Z603)/SUMPRODUCT($J602:$AB602,Eksplikatsioon!$O603:$AG603),"")),"")</f>
        <v/>
      </c>
      <c r="AO602" s="52" t="str">
        <f>IFERROR(IF($G602=Tabelid!$L$6,$E602*V602,IFERROR($E602*V602/SUM($J602:$AB602)*(Eksplikatsioon!AA603)/SUMPRODUCT($J602:$AB602,Eksplikatsioon!$O603:$AG603),"")),"")</f>
        <v/>
      </c>
      <c r="AP602" s="52" t="str">
        <f>IFERROR(IF($G602=Tabelid!$L$6,$E602*W602,IFERROR($E602*W602/SUM($J602:$AB602)*(Eksplikatsioon!AB603)/SUMPRODUCT($J602:$AB602,Eksplikatsioon!$O603:$AG603),"")),"")</f>
        <v/>
      </c>
      <c r="AQ602" s="52" t="str">
        <f>IFERROR(IF($G602=Tabelid!$L$6,$E602*X602,IFERROR($E602*X602/SUM($J602:$AB602)*(Eksplikatsioon!AC603)/SUMPRODUCT($J602:$AB602,Eksplikatsioon!$O603:$AG603),"")),"")</f>
        <v/>
      </c>
      <c r="AR602" s="52" t="str">
        <f>IFERROR(IF($G602=Tabelid!$L$6,$E602*Y602,IFERROR($E602*Y602/SUM($J602:$AB602)*(Eksplikatsioon!AD603)/SUMPRODUCT($J602:$AB602,Eksplikatsioon!$O603:$AG603),"")),"")</f>
        <v/>
      </c>
      <c r="AS602" s="52" t="str">
        <f>IFERROR(IF($G602=Tabelid!$L$6,$E602*Z602,IFERROR($E602*Z602/SUM($J602:$AB602)*(Eksplikatsioon!AE603)/SUMPRODUCT($J602:$AB602,Eksplikatsioon!$O603:$AG603),"")),"")</f>
        <v/>
      </c>
      <c r="AT602" s="52" t="str">
        <f>IFERROR(IF($G602=Tabelid!$L$6,$E602*AA602,IFERROR($E602*AA602/SUM($J602:$AB602)*(Eksplikatsioon!AF603)/SUMPRODUCT($J602:$AB602,Eksplikatsioon!$O603:$AG603),"")),"")</f>
        <v/>
      </c>
      <c r="AU602" s="52" t="str">
        <f>IFERROR(IF($G602=Tabelid!$L$6,$E602*AB602,IFERROR($E602*AB602/SUM($J602:$AB602)*(Eksplikatsioon!AG603)/SUMPRODUCT($J602:$AB602,Eksplikatsioon!$O603:$AG603),"")),"")</f>
        <v/>
      </c>
    </row>
    <row r="603" spans="1:47" x14ac:dyDescent="0.25">
      <c r="A603" s="38" t="str">
        <f>IF(Eksplikatsioon!A604=0,"",Eksplikatsioon!A604)</f>
        <v/>
      </c>
      <c r="B603" s="38" t="str">
        <f>IF(Eksplikatsioon!B604=0,"",Eksplikatsioon!B604)</f>
        <v/>
      </c>
      <c r="C603" s="38" t="str">
        <f>IF(Eksplikatsioon!C604=0,"",Eksplikatsioon!C604)</f>
        <v/>
      </c>
      <c r="D603" s="38" t="str">
        <f>IF(Eksplikatsioon!D604=0,"",Eksplikatsioon!D604)</f>
        <v/>
      </c>
      <c r="E603" s="38" t="str">
        <f>IF(Eksplikatsioon!F604=0,"",Eksplikatsioon!F604)</f>
        <v/>
      </c>
      <c r="F603" s="38" t="str">
        <f>IF(Eksplikatsioon!H604=0,"",Eksplikatsioon!H604)</f>
        <v/>
      </c>
      <c r="G603" s="38" t="str">
        <f>IF(Eksplikatsioon!J604=0,"",Eksplikatsioon!J604)</f>
        <v/>
      </c>
      <c r="H603" s="38" t="str">
        <f>IF(Eksplikatsioon!K604=0,"",Eksplikatsioon!K604)</f>
        <v/>
      </c>
      <c r="I603" s="38" t="str">
        <f>IF(Eksplikatsioon!L604=0,"",Eksplikatsioon!L604)</f>
        <v/>
      </c>
      <c r="J603" s="52"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52"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52"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52"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52"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52"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52"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52"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52"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52"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52"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52"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52"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52"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52"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52"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52"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52"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52"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52" t="str">
        <f>IFERROR(IF($G603=Tabelid!$L$6,$E603*J603,IFERROR($E603*J603/SUM($J603:$AB603)*(Eksplikatsioon!O604)/SUMPRODUCT($J603:$AB603,Eksplikatsioon!$O604:$AG604),"")),"")</f>
        <v/>
      </c>
      <c r="AD603" s="52" t="str">
        <f>IFERROR(IF($G603=Tabelid!$L$6,$E603*K603,IFERROR($E603*K603/SUM($J603:$AB603)*(Eksplikatsioon!P604)/SUMPRODUCT($J603:$AB603,Eksplikatsioon!$O604:$AG604),"")),"")</f>
        <v/>
      </c>
      <c r="AE603" s="52" t="str">
        <f>IFERROR(IF($G603=Tabelid!$L$6,$E603*L603,IFERROR($E603*L603/SUM($J603:$AB603)*(Eksplikatsioon!Q604)/SUMPRODUCT($J603:$AB603,Eksplikatsioon!$O604:$AG604),"")),"")</f>
        <v/>
      </c>
      <c r="AF603" s="52" t="str">
        <f>IFERROR(IF($G603=Tabelid!$L$6,$E603*M603,IFERROR($E603*M603/SUM($J603:$AB603)*(Eksplikatsioon!R604)/SUMPRODUCT($J603:$AB603,Eksplikatsioon!$O604:$AG604),"")),"")</f>
        <v/>
      </c>
      <c r="AG603" s="52" t="str">
        <f>IFERROR(IF($G603=Tabelid!$L$6,$E603*N603,IFERROR($E603*N603/SUM($J603:$AB603)*(Eksplikatsioon!S604)/SUMPRODUCT($J603:$AB603,Eksplikatsioon!$O604:$AG604),"")),"")</f>
        <v/>
      </c>
      <c r="AH603" s="52" t="str">
        <f>IFERROR(IF($G603=Tabelid!$L$6,$E603*O603,IFERROR($E603*O603/SUM($J603:$AB603)*(Eksplikatsioon!T604)/SUMPRODUCT($J603:$AB603,Eksplikatsioon!$O604:$AG604),"")),"")</f>
        <v/>
      </c>
      <c r="AI603" s="52" t="str">
        <f>IFERROR(IF($G603=Tabelid!$L$6,$E603*P603,IFERROR($E603*P603/SUM($J603:$AB603)*(Eksplikatsioon!U604)/SUMPRODUCT($J603:$AB603,Eksplikatsioon!$O604:$AG604),"")),"")</f>
        <v/>
      </c>
      <c r="AJ603" s="52" t="str">
        <f>IFERROR(IF($G603=Tabelid!$L$6,$E603*Q603,IFERROR($E603*Q603/SUM($J603:$AB603)*(Eksplikatsioon!V604)/SUMPRODUCT($J603:$AB603,Eksplikatsioon!$O604:$AG604),"")),"")</f>
        <v/>
      </c>
      <c r="AK603" s="52" t="str">
        <f>IFERROR(IF($G603=Tabelid!$L$6,$E603*R603,IFERROR($E603*R603/SUM($J603:$AB603)*(Eksplikatsioon!W604)/SUMPRODUCT($J603:$AB603,Eksplikatsioon!$O604:$AG604),"")),"")</f>
        <v/>
      </c>
      <c r="AL603" s="52" t="str">
        <f>IFERROR(IF($G603=Tabelid!$L$6,$E603*S603,IFERROR($E603*S603/SUM($J603:$AB603)*(Eksplikatsioon!X604)/SUMPRODUCT($J603:$AB603,Eksplikatsioon!$O604:$AG604),"")),"")</f>
        <v/>
      </c>
      <c r="AM603" s="52" t="str">
        <f>IFERROR(IF($G603=Tabelid!$L$6,$E603*T603,IFERROR($E603*T603/SUM($J603:$AB603)*(Eksplikatsioon!Y604)/SUMPRODUCT($J603:$AB603,Eksplikatsioon!$O604:$AG604),"")),"")</f>
        <v/>
      </c>
      <c r="AN603" s="52" t="str">
        <f>IFERROR(IF($G603=Tabelid!$L$6,$E603*U603,IFERROR($E603*U603/SUM($J603:$AB603)*(Eksplikatsioon!Z604)/SUMPRODUCT($J603:$AB603,Eksplikatsioon!$O604:$AG604),"")),"")</f>
        <v/>
      </c>
      <c r="AO603" s="52" t="str">
        <f>IFERROR(IF($G603=Tabelid!$L$6,$E603*V603,IFERROR($E603*V603/SUM($J603:$AB603)*(Eksplikatsioon!AA604)/SUMPRODUCT($J603:$AB603,Eksplikatsioon!$O604:$AG604),"")),"")</f>
        <v/>
      </c>
      <c r="AP603" s="52" t="str">
        <f>IFERROR(IF($G603=Tabelid!$L$6,$E603*W603,IFERROR($E603*W603/SUM($J603:$AB603)*(Eksplikatsioon!AB604)/SUMPRODUCT($J603:$AB603,Eksplikatsioon!$O604:$AG604),"")),"")</f>
        <v/>
      </c>
      <c r="AQ603" s="52" t="str">
        <f>IFERROR(IF($G603=Tabelid!$L$6,$E603*X603,IFERROR($E603*X603/SUM($J603:$AB603)*(Eksplikatsioon!AC604)/SUMPRODUCT($J603:$AB603,Eksplikatsioon!$O604:$AG604),"")),"")</f>
        <v/>
      </c>
      <c r="AR603" s="52" t="str">
        <f>IFERROR(IF($G603=Tabelid!$L$6,$E603*Y603,IFERROR($E603*Y603/SUM($J603:$AB603)*(Eksplikatsioon!AD604)/SUMPRODUCT($J603:$AB603,Eksplikatsioon!$O604:$AG604),"")),"")</f>
        <v/>
      </c>
      <c r="AS603" s="52" t="str">
        <f>IFERROR(IF($G603=Tabelid!$L$6,$E603*Z603,IFERROR($E603*Z603/SUM($J603:$AB603)*(Eksplikatsioon!AE604)/SUMPRODUCT($J603:$AB603,Eksplikatsioon!$O604:$AG604),"")),"")</f>
        <v/>
      </c>
      <c r="AT603" s="52" t="str">
        <f>IFERROR(IF($G603=Tabelid!$L$6,$E603*AA603,IFERROR($E603*AA603/SUM($J603:$AB603)*(Eksplikatsioon!AF604)/SUMPRODUCT($J603:$AB603,Eksplikatsioon!$O604:$AG604),"")),"")</f>
        <v/>
      </c>
      <c r="AU603" s="52" t="str">
        <f>IFERROR(IF($G603=Tabelid!$L$6,$E603*AB603,IFERROR($E603*AB603/SUM($J603:$AB603)*(Eksplikatsioon!AG604)/SUMPRODUCT($J603:$AB603,Eksplikatsioon!$O604:$AG604),"")),"")</f>
        <v/>
      </c>
    </row>
    <row r="604" spans="1:47" x14ac:dyDescent="0.25">
      <c r="A604" s="38" t="str">
        <f>IF(Eksplikatsioon!A605=0,"",Eksplikatsioon!A605)</f>
        <v/>
      </c>
      <c r="B604" s="38" t="str">
        <f>IF(Eksplikatsioon!B605=0,"",Eksplikatsioon!B605)</f>
        <v/>
      </c>
      <c r="C604" s="38" t="str">
        <f>IF(Eksplikatsioon!C605=0,"",Eksplikatsioon!C605)</f>
        <v/>
      </c>
      <c r="D604" s="38" t="str">
        <f>IF(Eksplikatsioon!D605=0,"",Eksplikatsioon!D605)</f>
        <v/>
      </c>
      <c r="E604" s="38" t="str">
        <f>IF(Eksplikatsioon!F605=0,"",Eksplikatsioon!F605)</f>
        <v/>
      </c>
      <c r="F604" s="38" t="str">
        <f>IF(Eksplikatsioon!H605=0,"",Eksplikatsioon!H605)</f>
        <v/>
      </c>
      <c r="G604" s="38" t="str">
        <f>IF(Eksplikatsioon!J605=0,"",Eksplikatsioon!J605)</f>
        <v/>
      </c>
      <c r="H604" s="38" t="str">
        <f>IF(Eksplikatsioon!K605=0,"",Eksplikatsioon!K605)</f>
        <v/>
      </c>
      <c r="I604" s="38" t="str">
        <f>IF(Eksplikatsioon!L605=0,"",Eksplikatsioon!L605)</f>
        <v/>
      </c>
      <c r="J604" s="52"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52"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52"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52"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52"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52"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52"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52"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52"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52"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52"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52"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52"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52"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52"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52"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52"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52"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52"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52" t="str">
        <f>IFERROR(IF($G604=Tabelid!$L$6,$E604*J604,IFERROR($E604*J604/SUM($J604:$AB604)*(Eksplikatsioon!O605)/SUMPRODUCT($J604:$AB604,Eksplikatsioon!$O605:$AG605),"")),"")</f>
        <v/>
      </c>
      <c r="AD604" s="52" t="str">
        <f>IFERROR(IF($G604=Tabelid!$L$6,$E604*K604,IFERROR($E604*K604/SUM($J604:$AB604)*(Eksplikatsioon!P605)/SUMPRODUCT($J604:$AB604,Eksplikatsioon!$O605:$AG605),"")),"")</f>
        <v/>
      </c>
      <c r="AE604" s="52" t="str">
        <f>IFERROR(IF($G604=Tabelid!$L$6,$E604*L604,IFERROR($E604*L604/SUM($J604:$AB604)*(Eksplikatsioon!Q605)/SUMPRODUCT($J604:$AB604,Eksplikatsioon!$O605:$AG605),"")),"")</f>
        <v/>
      </c>
      <c r="AF604" s="52" t="str">
        <f>IFERROR(IF($G604=Tabelid!$L$6,$E604*M604,IFERROR($E604*M604/SUM($J604:$AB604)*(Eksplikatsioon!R605)/SUMPRODUCT($J604:$AB604,Eksplikatsioon!$O605:$AG605),"")),"")</f>
        <v/>
      </c>
      <c r="AG604" s="52" t="str">
        <f>IFERROR(IF($G604=Tabelid!$L$6,$E604*N604,IFERROR($E604*N604/SUM($J604:$AB604)*(Eksplikatsioon!S605)/SUMPRODUCT($J604:$AB604,Eksplikatsioon!$O605:$AG605),"")),"")</f>
        <v/>
      </c>
      <c r="AH604" s="52" t="str">
        <f>IFERROR(IF($G604=Tabelid!$L$6,$E604*O604,IFERROR($E604*O604/SUM($J604:$AB604)*(Eksplikatsioon!T605)/SUMPRODUCT($J604:$AB604,Eksplikatsioon!$O605:$AG605),"")),"")</f>
        <v/>
      </c>
      <c r="AI604" s="52" t="str">
        <f>IFERROR(IF($G604=Tabelid!$L$6,$E604*P604,IFERROR($E604*P604/SUM($J604:$AB604)*(Eksplikatsioon!U605)/SUMPRODUCT($J604:$AB604,Eksplikatsioon!$O605:$AG605),"")),"")</f>
        <v/>
      </c>
      <c r="AJ604" s="52" t="str">
        <f>IFERROR(IF($G604=Tabelid!$L$6,$E604*Q604,IFERROR($E604*Q604/SUM($J604:$AB604)*(Eksplikatsioon!V605)/SUMPRODUCT($J604:$AB604,Eksplikatsioon!$O605:$AG605),"")),"")</f>
        <v/>
      </c>
      <c r="AK604" s="52" t="str">
        <f>IFERROR(IF($G604=Tabelid!$L$6,$E604*R604,IFERROR($E604*R604/SUM($J604:$AB604)*(Eksplikatsioon!W605)/SUMPRODUCT($J604:$AB604,Eksplikatsioon!$O605:$AG605),"")),"")</f>
        <v/>
      </c>
      <c r="AL604" s="52" t="str">
        <f>IFERROR(IF($G604=Tabelid!$L$6,$E604*S604,IFERROR($E604*S604/SUM($J604:$AB604)*(Eksplikatsioon!X605)/SUMPRODUCT($J604:$AB604,Eksplikatsioon!$O605:$AG605),"")),"")</f>
        <v/>
      </c>
      <c r="AM604" s="52" t="str">
        <f>IFERROR(IF($G604=Tabelid!$L$6,$E604*T604,IFERROR($E604*T604/SUM($J604:$AB604)*(Eksplikatsioon!Y605)/SUMPRODUCT($J604:$AB604,Eksplikatsioon!$O605:$AG605),"")),"")</f>
        <v/>
      </c>
      <c r="AN604" s="52" t="str">
        <f>IFERROR(IF($G604=Tabelid!$L$6,$E604*U604,IFERROR($E604*U604/SUM($J604:$AB604)*(Eksplikatsioon!Z605)/SUMPRODUCT($J604:$AB604,Eksplikatsioon!$O605:$AG605),"")),"")</f>
        <v/>
      </c>
      <c r="AO604" s="52" t="str">
        <f>IFERROR(IF($G604=Tabelid!$L$6,$E604*V604,IFERROR($E604*V604/SUM($J604:$AB604)*(Eksplikatsioon!AA605)/SUMPRODUCT($J604:$AB604,Eksplikatsioon!$O605:$AG605),"")),"")</f>
        <v/>
      </c>
      <c r="AP604" s="52" t="str">
        <f>IFERROR(IF($G604=Tabelid!$L$6,$E604*W604,IFERROR($E604*W604/SUM($J604:$AB604)*(Eksplikatsioon!AB605)/SUMPRODUCT($J604:$AB604,Eksplikatsioon!$O605:$AG605),"")),"")</f>
        <v/>
      </c>
      <c r="AQ604" s="52" t="str">
        <f>IFERROR(IF($G604=Tabelid!$L$6,$E604*X604,IFERROR($E604*X604/SUM($J604:$AB604)*(Eksplikatsioon!AC605)/SUMPRODUCT($J604:$AB604,Eksplikatsioon!$O605:$AG605),"")),"")</f>
        <v/>
      </c>
      <c r="AR604" s="52" t="str">
        <f>IFERROR(IF($G604=Tabelid!$L$6,$E604*Y604,IFERROR($E604*Y604/SUM($J604:$AB604)*(Eksplikatsioon!AD605)/SUMPRODUCT($J604:$AB604,Eksplikatsioon!$O605:$AG605),"")),"")</f>
        <v/>
      </c>
      <c r="AS604" s="52" t="str">
        <f>IFERROR(IF($G604=Tabelid!$L$6,$E604*Z604,IFERROR($E604*Z604/SUM($J604:$AB604)*(Eksplikatsioon!AE605)/SUMPRODUCT($J604:$AB604,Eksplikatsioon!$O605:$AG605),"")),"")</f>
        <v/>
      </c>
      <c r="AT604" s="52" t="str">
        <f>IFERROR(IF($G604=Tabelid!$L$6,$E604*AA604,IFERROR($E604*AA604/SUM($J604:$AB604)*(Eksplikatsioon!AF605)/SUMPRODUCT($J604:$AB604,Eksplikatsioon!$O605:$AG605),"")),"")</f>
        <v/>
      </c>
      <c r="AU604" s="52" t="str">
        <f>IFERROR(IF($G604=Tabelid!$L$6,$E604*AB604,IFERROR($E604*AB604/SUM($J604:$AB604)*(Eksplikatsioon!AG605)/SUMPRODUCT($J604:$AB604,Eksplikatsioon!$O605:$AG605),"")),"")</f>
        <v/>
      </c>
    </row>
    <row r="605" spans="1:47" x14ac:dyDescent="0.25">
      <c r="A605" s="38" t="str">
        <f>IF(Eksplikatsioon!A606=0,"",Eksplikatsioon!A606)</f>
        <v/>
      </c>
      <c r="B605" s="38" t="str">
        <f>IF(Eksplikatsioon!B606=0,"",Eksplikatsioon!B606)</f>
        <v/>
      </c>
      <c r="C605" s="38" t="str">
        <f>IF(Eksplikatsioon!C606=0,"",Eksplikatsioon!C606)</f>
        <v/>
      </c>
      <c r="D605" s="38" t="str">
        <f>IF(Eksplikatsioon!D606=0,"",Eksplikatsioon!D606)</f>
        <v/>
      </c>
      <c r="E605" s="38" t="str">
        <f>IF(Eksplikatsioon!F606=0,"",Eksplikatsioon!F606)</f>
        <v/>
      </c>
      <c r="F605" s="38" t="str">
        <f>IF(Eksplikatsioon!H606=0,"",Eksplikatsioon!H606)</f>
        <v/>
      </c>
      <c r="G605" s="38" t="str">
        <f>IF(Eksplikatsioon!J606=0,"",Eksplikatsioon!J606)</f>
        <v/>
      </c>
      <c r="H605" s="38" t="str">
        <f>IF(Eksplikatsioon!K606=0,"",Eksplikatsioon!K606)</f>
        <v/>
      </c>
      <c r="I605" s="38" t="str">
        <f>IF(Eksplikatsioon!L606=0,"",Eksplikatsioon!L606)</f>
        <v/>
      </c>
      <c r="J605" s="52"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52"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52"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52"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52"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52"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52"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52"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52"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52"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52"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52"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52"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52"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52"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52"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52"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52"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52"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52" t="str">
        <f>IFERROR(IF($G605=Tabelid!$L$6,$E605*J605,IFERROR($E605*J605/SUM($J605:$AB605)*(Eksplikatsioon!O606)/SUMPRODUCT($J605:$AB605,Eksplikatsioon!$O606:$AG606),"")),"")</f>
        <v/>
      </c>
      <c r="AD605" s="52" t="str">
        <f>IFERROR(IF($G605=Tabelid!$L$6,$E605*K605,IFERROR($E605*K605/SUM($J605:$AB605)*(Eksplikatsioon!P606)/SUMPRODUCT($J605:$AB605,Eksplikatsioon!$O606:$AG606),"")),"")</f>
        <v/>
      </c>
      <c r="AE605" s="52" t="str">
        <f>IFERROR(IF($G605=Tabelid!$L$6,$E605*L605,IFERROR($E605*L605/SUM($J605:$AB605)*(Eksplikatsioon!Q606)/SUMPRODUCT($J605:$AB605,Eksplikatsioon!$O606:$AG606),"")),"")</f>
        <v/>
      </c>
      <c r="AF605" s="52" t="str">
        <f>IFERROR(IF($G605=Tabelid!$L$6,$E605*M605,IFERROR($E605*M605/SUM($J605:$AB605)*(Eksplikatsioon!R606)/SUMPRODUCT($J605:$AB605,Eksplikatsioon!$O606:$AG606),"")),"")</f>
        <v/>
      </c>
      <c r="AG605" s="52" t="str">
        <f>IFERROR(IF($G605=Tabelid!$L$6,$E605*N605,IFERROR($E605*N605/SUM($J605:$AB605)*(Eksplikatsioon!S606)/SUMPRODUCT($J605:$AB605,Eksplikatsioon!$O606:$AG606),"")),"")</f>
        <v/>
      </c>
      <c r="AH605" s="52" t="str">
        <f>IFERROR(IF($G605=Tabelid!$L$6,$E605*O605,IFERROR($E605*O605/SUM($J605:$AB605)*(Eksplikatsioon!T606)/SUMPRODUCT($J605:$AB605,Eksplikatsioon!$O606:$AG606),"")),"")</f>
        <v/>
      </c>
      <c r="AI605" s="52" t="str">
        <f>IFERROR(IF($G605=Tabelid!$L$6,$E605*P605,IFERROR($E605*P605/SUM($J605:$AB605)*(Eksplikatsioon!U606)/SUMPRODUCT($J605:$AB605,Eksplikatsioon!$O606:$AG606),"")),"")</f>
        <v/>
      </c>
      <c r="AJ605" s="52" t="str">
        <f>IFERROR(IF($G605=Tabelid!$L$6,$E605*Q605,IFERROR($E605*Q605/SUM($J605:$AB605)*(Eksplikatsioon!V606)/SUMPRODUCT($J605:$AB605,Eksplikatsioon!$O606:$AG606),"")),"")</f>
        <v/>
      </c>
      <c r="AK605" s="52" t="str">
        <f>IFERROR(IF($G605=Tabelid!$L$6,$E605*R605,IFERROR($E605*R605/SUM($J605:$AB605)*(Eksplikatsioon!W606)/SUMPRODUCT($J605:$AB605,Eksplikatsioon!$O606:$AG606),"")),"")</f>
        <v/>
      </c>
      <c r="AL605" s="52" t="str">
        <f>IFERROR(IF($G605=Tabelid!$L$6,$E605*S605,IFERROR($E605*S605/SUM($J605:$AB605)*(Eksplikatsioon!X606)/SUMPRODUCT($J605:$AB605,Eksplikatsioon!$O606:$AG606),"")),"")</f>
        <v/>
      </c>
      <c r="AM605" s="52" t="str">
        <f>IFERROR(IF($G605=Tabelid!$L$6,$E605*T605,IFERROR($E605*T605/SUM($J605:$AB605)*(Eksplikatsioon!Y606)/SUMPRODUCT($J605:$AB605,Eksplikatsioon!$O606:$AG606),"")),"")</f>
        <v/>
      </c>
      <c r="AN605" s="52" t="str">
        <f>IFERROR(IF($G605=Tabelid!$L$6,$E605*U605,IFERROR($E605*U605/SUM($J605:$AB605)*(Eksplikatsioon!Z606)/SUMPRODUCT($J605:$AB605,Eksplikatsioon!$O606:$AG606),"")),"")</f>
        <v/>
      </c>
      <c r="AO605" s="52" t="str">
        <f>IFERROR(IF($G605=Tabelid!$L$6,$E605*V605,IFERROR($E605*V605/SUM($J605:$AB605)*(Eksplikatsioon!AA606)/SUMPRODUCT($J605:$AB605,Eksplikatsioon!$O606:$AG606),"")),"")</f>
        <v/>
      </c>
      <c r="AP605" s="52" t="str">
        <f>IFERROR(IF($G605=Tabelid!$L$6,$E605*W605,IFERROR($E605*W605/SUM($J605:$AB605)*(Eksplikatsioon!AB606)/SUMPRODUCT($J605:$AB605,Eksplikatsioon!$O606:$AG606),"")),"")</f>
        <v/>
      </c>
      <c r="AQ605" s="52" t="str">
        <f>IFERROR(IF($G605=Tabelid!$L$6,$E605*X605,IFERROR($E605*X605/SUM($J605:$AB605)*(Eksplikatsioon!AC606)/SUMPRODUCT($J605:$AB605,Eksplikatsioon!$O606:$AG606),"")),"")</f>
        <v/>
      </c>
      <c r="AR605" s="52" t="str">
        <f>IFERROR(IF($G605=Tabelid!$L$6,$E605*Y605,IFERROR($E605*Y605/SUM($J605:$AB605)*(Eksplikatsioon!AD606)/SUMPRODUCT($J605:$AB605,Eksplikatsioon!$O606:$AG606),"")),"")</f>
        <v/>
      </c>
      <c r="AS605" s="52" t="str">
        <f>IFERROR(IF($G605=Tabelid!$L$6,$E605*Z605,IFERROR($E605*Z605/SUM($J605:$AB605)*(Eksplikatsioon!AE606)/SUMPRODUCT($J605:$AB605,Eksplikatsioon!$O606:$AG606),"")),"")</f>
        <v/>
      </c>
      <c r="AT605" s="52" t="str">
        <f>IFERROR(IF($G605=Tabelid!$L$6,$E605*AA605,IFERROR($E605*AA605/SUM($J605:$AB605)*(Eksplikatsioon!AF606)/SUMPRODUCT($J605:$AB605,Eksplikatsioon!$O606:$AG606),"")),"")</f>
        <v/>
      </c>
      <c r="AU605" s="52" t="str">
        <f>IFERROR(IF($G605=Tabelid!$L$6,$E605*AB605,IFERROR($E605*AB605/SUM($J605:$AB605)*(Eksplikatsioon!AG606)/SUMPRODUCT($J605:$AB605,Eksplikatsioon!$O606:$AG606),"")),"")</f>
        <v/>
      </c>
    </row>
    <row r="606" spans="1:47" x14ac:dyDescent="0.25">
      <c r="A606" s="38" t="str">
        <f>IF(Eksplikatsioon!A607=0,"",Eksplikatsioon!A607)</f>
        <v/>
      </c>
      <c r="B606" s="38" t="str">
        <f>IF(Eksplikatsioon!B607=0,"",Eksplikatsioon!B607)</f>
        <v/>
      </c>
      <c r="C606" s="38" t="str">
        <f>IF(Eksplikatsioon!C607=0,"",Eksplikatsioon!C607)</f>
        <v/>
      </c>
      <c r="D606" s="38" t="str">
        <f>IF(Eksplikatsioon!D607=0,"",Eksplikatsioon!D607)</f>
        <v/>
      </c>
      <c r="E606" s="38" t="str">
        <f>IF(Eksplikatsioon!F607=0,"",Eksplikatsioon!F607)</f>
        <v/>
      </c>
      <c r="F606" s="38" t="str">
        <f>IF(Eksplikatsioon!H607=0,"",Eksplikatsioon!H607)</f>
        <v/>
      </c>
      <c r="G606" s="38" t="str">
        <f>IF(Eksplikatsioon!J607=0,"",Eksplikatsioon!J607)</f>
        <v/>
      </c>
      <c r="H606" s="38" t="str">
        <f>IF(Eksplikatsioon!K607=0,"",Eksplikatsioon!K607)</f>
        <v/>
      </c>
      <c r="I606" s="38" t="str">
        <f>IF(Eksplikatsioon!L607=0,"",Eksplikatsioon!L607)</f>
        <v/>
      </c>
      <c r="J606" s="52"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52"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52"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52"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52"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52"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52"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52"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52"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52"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52"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52"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52"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52"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52"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52"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52"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52"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52"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52" t="str">
        <f>IFERROR(IF($G606=Tabelid!$L$6,$E606*J606,IFERROR($E606*J606/SUM($J606:$AB606)*(Eksplikatsioon!O607)/SUMPRODUCT($J606:$AB606,Eksplikatsioon!$O607:$AG607),"")),"")</f>
        <v/>
      </c>
      <c r="AD606" s="52" t="str">
        <f>IFERROR(IF($G606=Tabelid!$L$6,$E606*K606,IFERROR($E606*K606/SUM($J606:$AB606)*(Eksplikatsioon!P607)/SUMPRODUCT($J606:$AB606,Eksplikatsioon!$O607:$AG607),"")),"")</f>
        <v/>
      </c>
      <c r="AE606" s="52" t="str">
        <f>IFERROR(IF($G606=Tabelid!$L$6,$E606*L606,IFERROR($E606*L606/SUM($J606:$AB606)*(Eksplikatsioon!Q607)/SUMPRODUCT($J606:$AB606,Eksplikatsioon!$O607:$AG607),"")),"")</f>
        <v/>
      </c>
      <c r="AF606" s="52" t="str">
        <f>IFERROR(IF($G606=Tabelid!$L$6,$E606*M606,IFERROR($E606*M606/SUM($J606:$AB606)*(Eksplikatsioon!R607)/SUMPRODUCT($J606:$AB606,Eksplikatsioon!$O607:$AG607),"")),"")</f>
        <v/>
      </c>
      <c r="AG606" s="52" t="str">
        <f>IFERROR(IF($G606=Tabelid!$L$6,$E606*N606,IFERROR($E606*N606/SUM($J606:$AB606)*(Eksplikatsioon!S607)/SUMPRODUCT($J606:$AB606,Eksplikatsioon!$O607:$AG607),"")),"")</f>
        <v/>
      </c>
      <c r="AH606" s="52" t="str">
        <f>IFERROR(IF($G606=Tabelid!$L$6,$E606*O606,IFERROR($E606*O606/SUM($J606:$AB606)*(Eksplikatsioon!T607)/SUMPRODUCT($J606:$AB606,Eksplikatsioon!$O607:$AG607),"")),"")</f>
        <v/>
      </c>
      <c r="AI606" s="52" t="str">
        <f>IFERROR(IF($G606=Tabelid!$L$6,$E606*P606,IFERROR($E606*P606/SUM($J606:$AB606)*(Eksplikatsioon!U607)/SUMPRODUCT($J606:$AB606,Eksplikatsioon!$O607:$AG607),"")),"")</f>
        <v/>
      </c>
      <c r="AJ606" s="52" t="str">
        <f>IFERROR(IF($G606=Tabelid!$L$6,$E606*Q606,IFERROR($E606*Q606/SUM($J606:$AB606)*(Eksplikatsioon!V607)/SUMPRODUCT($J606:$AB606,Eksplikatsioon!$O607:$AG607),"")),"")</f>
        <v/>
      </c>
      <c r="AK606" s="52" t="str">
        <f>IFERROR(IF($G606=Tabelid!$L$6,$E606*R606,IFERROR($E606*R606/SUM($J606:$AB606)*(Eksplikatsioon!W607)/SUMPRODUCT($J606:$AB606,Eksplikatsioon!$O607:$AG607),"")),"")</f>
        <v/>
      </c>
      <c r="AL606" s="52" t="str">
        <f>IFERROR(IF($G606=Tabelid!$L$6,$E606*S606,IFERROR($E606*S606/SUM($J606:$AB606)*(Eksplikatsioon!X607)/SUMPRODUCT($J606:$AB606,Eksplikatsioon!$O607:$AG607),"")),"")</f>
        <v/>
      </c>
      <c r="AM606" s="52" t="str">
        <f>IFERROR(IF($G606=Tabelid!$L$6,$E606*T606,IFERROR($E606*T606/SUM($J606:$AB606)*(Eksplikatsioon!Y607)/SUMPRODUCT($J606:$AB606,Eksplikatsioon!$O607:$AG607),"")),"")</f>
        <v/>
      </c>
      <c r="AN606" s="52" t="str">
        <f>IFERROR(IF($G606=Tabelid!$L$6,$E606*U606,IFERROR($E606*U606/SUM($J606:$AB606)*(Eksplikatsioon!Z607)/SUMPRODUCT($J606:$AB606,Eksplikatsioon!$O607:$AG607),"")),"")</f>
        <v/>
      </c>
      <c r="AO606" s="52" t="str">
        <f>IFERROR(IF($G606=Tabelid!$L$6,$E606*V606,IFERROR($E606*V606/SUM($J606:$AB606)*(Eksplikatsioon!AA607)/SUMPRODUCT($J606:$AB606,Eksplikatsioon!$O607:$AG607),"")),"")</f>
        <v/>
      </c>
      <c r="AP606" s="52" t="str">
        <f>IFERROR(IF($G606=Tabelid!$L$6,$E606*W606,IFERROR($E606*W606/SUM($J606:$AB606)*(Eksplikatsioon!AB607)/SUMPRODUCT($J606:$AB606,Eksplikatsioon!$O607:$AG607),"")),"")</f>
        <v/>
      </c>
      <c r="AQ606" s="52" t="str">
        <f>IFERROR(IF($G606=Tabelid!$L$6,$E606*X606,IFERROR($E606*X606/SUM($J606:$AB606)*(Eksplikatsioon!AC607)/SUMPRODUCT($J606:$AB606,Eksplikatsioon!$O607:$AG607),"")),"")</f>
        <v/>
      </c>
      <c r="AR606" s="52" t="str">
        <f>IFERROR(IF($G606=Tabelid!$L$6,$E606*Y606,IFERROR($E606*Y606/SUM($J606:$AB606)*(Eksplikatsioon!AD607)/SUMPRODUCT($J606:$AB606,Eksplikatsioon!$O607:$AG607),"")),"")</f>
        <v/>
      </c>
      <c r="AS606" s="52" t="str">
        <f>IFERROR(IF($G606=Tabelid!$L$6,$E606*Z606,IFERROR($E606*Z606/SUM($J606:$AB606)*(Eksplikatsioon!AE607)/SUMPRODUCT($J606:$AB606,Eksplikatsioon!$O607:$AG607),"")),"")</f>
        <v/>
      </c>
      <c r="AT606" s="52" t="str">
        <f>IFERROR(IF($G606=Tabelid!$L$6,$E606*AA606,IFERROR($E606*AA606/SUM($J606:$AB606)*(Eksplikatsioon!AF607)/SUMPRODUCT($J606:$AB606,Eksplikatsioon!$O607:$AG607),"")),"")</f>
        <v/>
      </c>
      <c r="AU606" s="52" t="str">
        <f>IFERROR(IF($G606=Tabelid!$L$6,$E606*AB606,IFERROR($E606*AB606/SUM($J606:$AB606)*(Eksplikatsioon!AG607)/SUMPRODUCT($J606:$AB606,Eksplikatsioon!$O607:$AG607),"")),"")</f>
        <v/>
      </c>
    </row>
    <row r="607" spans="1:47" x14ac:dyDescent="0.25">
      <c r="A607" s="38" t="str">
        <f>IF(Eksplikatsioon!A608=0,"",Eksplikatsioon!A608)</f>
        <v/>
      </c>
      <c r="B607" s="38" t="str">
        <f>IF(Eksplikatsioon!B608=0,"",Eksplikatsioon!B608)</f>
        <v/>
      </c>
      <c r="C607" s="38" t="str">
        <f>IF(Eksplikatsioon!C608=0,"",Eksplikatsioon!C608)</f>
        <v/>
      </c>
      <c r="D607" s="38" t="str">
        <f>IF(Eksplikatsioon!D608=0,"",Eksplikatsioon!D608)</f>
        <v/>
      </c>
      <c r="E607" s="38" t="str">
        <f>IF(Eksplikatsioon!F608=0,"",Eksplikatsioon!F608)</f>
        <v/>
      </c>
      <c r="F607" s="38" t="str">
        <f>IF(Eksplikatsioon!H608=0,"",Eksplikatsioon!H608)</f>
        <v/>
      </c>
      <c r="G607" s="38" t="str">
        <f>IF(Eksplikatsioon!J608=0,"",Eksplikatsioon!J608)</f>
        <v/>
      </c>
      <c r="H607" s="38" t="str">
        <f>IF(Eksplikatsioon!K608=0,"",Eksplikatsioon!K608)</f>
        <v/>
      </c>
      <c r="I607" s="38" t="str">
        <f>IF(Eksplikatsioon!L608=0,"",Eksplikatsioon!L608)</f>
        <v/>
      </c>
      <c r="J607" s="52"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52"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52"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52"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52"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52"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52"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52"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52"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52"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52"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52"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52"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52"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52"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52"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52"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52"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52"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52" t="str">
        <f>IFERROR(IF($G607=Tabelid!$L$6,$E607*J607,IFERROR($E607*J607/SUM($J607:$AB607)*(Eksplikatsioon!O608)/SUMPRODUCT($J607:$AB607,Eksplikatsioon!$O608:$AG608),"")),"")</f>
        <v/>
      </c>
      <c r="AD607" s="52" t="str">
        <f>IFERROR(IF($G607=Tabelid!$L$6,$E607*K607,IFERROR($E607*K607/SUM($J607:$AB607)*(Eksplikatsioon!P608)/SUMPRODUCT($J607:$AB607,Eksplikatsioon!$O608:$AG608),"")),"")</f>
        <v/>
      </c>
      <c r="AE607" s="52" t="str">
        <f>IFERROR(IF($G607=Tabelid!$L$6,$E607*L607,IFERROR($E607*L607/SUM($J607:$AB607)*(Eksplikatsioon!Q608)/SUMPRODUCT($J607:$AB607,Eksplikatsioon!$O608:$AG608),"")),"")</f>
        <v/>
      </c>
      <c r="AF607" s="52" t="str">
        <f>IFERROR(IF($G607=Tabelid!$L$6,$E607*M607,IFERROR($E607*M607/SUM($J607:$AB607)*(Eksplikatsioon!R608)/SUMPRODUCT($J607:$AB607,Eksplikatsioon!$O608:$AG608),"")),"")</f>
        <v/>
      </c>
      <c r="AG607" s="52" t="str">
        <f>IFERROR(IF($G607=Tabelid!$L$6,$E607*N607,IFERROR($E607*N607/SUM($J607:$AB607)*(Eksplikatsioon!S608)/SUMPRODUCT($J607:$AB607,Eksplikatsioon!$O608:$AG608),"")),"")</f>
        <v/>
      </c>
      <c r="AH607" s="52" t="str">
        <f>IFERROR(IF($G607=Tabelid!$L$6,$E607*O607,IFERROR($E607*O607/SUM($J607:$AB607)*(Eksplikatsioon!T608)/SUMPRODUCT($J607:$AB607,Eksplikatsioon!$O608:$AG608),"")),"")</f>
        <v/>
      </c>
      <c r="AI607" s="52" t="str">
        <f>IFERROR(IF($G607=Tabelid!$L$6,$E607*P607,IFERROR($E607*P607/SUM($J607:$AB607)*(Eksplikatsioon!U608)/SUMPRODUCT($J607:$AB607,Eksplikatsioon!$O608:$AG608),"")),"")</f>
        <v/>
      </c>
      <c r="AJ607" s="52" t="str">
        <f>IFERROR(IF($G607=Tabelid!$L$6,$E607*Q607,IFERROR($E607*Q607/SUM($J607:$AB607)*(Eksplikatsioon!V608)/SUMPRODUCT($J607:$AB607,Eksplikatsioon!$O608:$AG608),"")),"")</f>
        <v/>
      </c>
      <c r="AK607" s="52" t="str">
        <f>IFERROR(IF($G607=Tabelid!$L$6,$E607*R607,IFERROR($E607*R607/SUM($J607:$AB607)*(Eksplikatsioon!W608)/SUMPRODUCT($J607:$AB607,Eksplikatsioon!$O608:$AG608),"")),"")</f>
        <v/>
      </c>
      <c r="AL607" s="52" t="str">
        <f>IFERROR(IF($G607=Tabelid!$L$6,$E607*S607,IFERROR($E607*S607/SUM($J607:$AB607)*(Eksplikatsioon!X608)/SUMPRODUCT($J607:$AB607,Eksplikatsioon!$O608:$AG608),"")),"")</f>
        <v/>
      </c>
      <c r="AM607" s="52" t="str">
        <f>IFERROR(IF($G607=Tabelid!$L$6,$E607*T607,IFERROR($E607*T607/SUM($J607:$AB607)*(Eksplikatsioon!Y608)/SUMPRODUCT($J607:$AB607,Eksplikatsioon!$O608:$AG608),"")),"")</f>
        <v/>
      </c>
      <c r="AN607" s="52" t="str">
        <f>IFERROR(IF($G607=Tabelid!$L$6,$E607*U607,IFERROR($E607*U607/SUM($J607:$AB607)*(Eksplikatsioon!Z608)/SUMPRODUCT($J607:$AB607,Eksplikatsioon!$O608:$AG608),"")),"")</f>
        <v/>
      </c>
      <c r="AO607" s="52" t="str">
        <f>IFERROR(IF($G607=Tabelid!$L$6,$E607*V607,IFERROR($E607*V607/SUM($J607:$AB607)*(Eksplikatsioon!AA608)/SUMPRODUCT($J607:$AB607,Eksplikatsioon!$O608:$AG608),"")),"")</f>
        <v/>
      </c>
      <c r="AP607" s="52" t="str">
        <f>IFERROR(IF($G607=Tabelid!$L$6,$E607*W607,IFERROR($E607*W607/SUM($J607:$AB607)*(Eksplikatsioon!AB608)/SUMPRODUCT($J607:$AB607,Eksplikatsioon!$O608:$AG608),"")),"")</f>
        <v/>
      </c>
      <c r="AQ607" s="52" t="str">
        <f>IFERROR(IF($G607=Tabelid!$L$6,$E607*X607,IFERROR($E607*X607/SUM($J607:$AB607)*(Eksplikatsioon!AC608)/SUMPRODUCT($J607:$AB607,Eksplikatsioon!$O608:$AG608),"")),"")</f>
        <v/>
      </c>
      <c r="AR607" s="52" t="str">
        <f>IFERROR(IF($G607=Tabelid!$L$6,$E607*Y607,IFERROR($E607*Y607/SUM($J607:$AB607)*(Eksplikatsioon!AD608)/SUMPRODUCT($J607:$AB607,Eksplikatsioon!$O608:$AG608),"")),"")</f>
        <v/>
      </c>
      <c r="AS607" s="52" t="str">
        <f>IFERROR(IF($G607=Tabelid!$L$6,$E607*Z607,IFERROR($E607*Z607/SUM($J607:$AB607)*(Eksplikatsioon!AE608)/SUMPRODUCT($J607:$AB607,Eksplikatsioon!$O608:$AG608),"")),"")</f>
        <v/>
      </c>
      <c r="AT607" s="52" t="str">
        <f>IFERROR(IF($G607=Tabelid!$L$6,$E607*AA607,IFERROR($E607*AA607/SUM($J607:$AB607)*(Eksplikatsioon!AF608)/SUMPRODUCT($J607:$AB607,Eksplikatsioon!$O608:$AG608),"")),"")</f>
        <v/>
      </c>
      <c r="AU607" s="52" t="str">
        <f>IFERROR(IF($G607=Tabelid!$L$6,$E607*AB607,IFERROR($E607*AB607/SUM($J607:$AB607)*(Eksplikatsioon!AG608)/SUMPRODUCT($J607:$AB607,Eksplikatsioon!$O608:$AG608),"")),"")</f>
        <v/>
      </c>
    </row>
    <row r="608" spans="1:47" x14ac:dyDescent="0.25">
      <c r="A608" s="38" t="str">
        <f>IF(Eksplikatsioon!A609=0,"",Eksplikatsioon!A609)</f>
        <v/>
      </c>
      <c r="B608" s="38" t="str">
        <f>IF(Eksplikatsioon!B609=0,"",Eksplikatsioon!B609)</f>
        <v/>
      </c>
      <c r="C608" s="38" t="str">
        <f>IF(Eksplikatsioon!C609=0,"",Eksplikatsioon!C609)</f>
        <v/>
      </c>
      <c r="D608" s="38" t="str">
        <f>IF(Eksplikatsioon!D609=0,"",Eksplikatsioon!D609)</f>
        <v/>
      </c>
      <c r="E608" s="38" t="str">
        <f>IF(Eksplikatsioon!F609=0,"",Eksplikatsioon!F609)</f>
        <v/>
      </c>
      <c r="F608" s="38" t="str">
        <f>IF(Eksplikatsioon!H609=0,"",Eksplikatsioon!H609)</f>
        <v/>
      </c>
      <c r="G608" s="38" t="str">
        <f>IF(Eksplikatsioon!J609=0,"",Eksplikatsioon!J609)</f>
        <v/>
      </c>
      <c r="H608" s="38" t="str">
        <f>IF(Eksplikatsioon!K609=0,"",Eksplikatsioon!K609)</f>
        <v/>
      </c>
      <c r="I608" s="38" t="str">
        <f>IF(Eksplikatsioon!L609=0,"",Eksplikatsioon!L609)</f>
        <v/>
      </c>
      <c r="J608" s="52"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52"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52"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52"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52"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52"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52"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52"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52"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52"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52"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52"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52"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52"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52"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52"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52"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52"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52"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52" t="str">
        <f>IFERROR(IF($G608=Tabelid!$L$6,$E608*J608,IFERROR($E608*J608/SUM($J608:$AB608)*(Eksplikatsioon!O609)/SUMPRODUCT($J608:$AB608,Eksplikatsioon!$O609:$AG609),"")),"")</f>
        <v/>
      </c>
      <c r="AD608" s="52" t="str">
        <f>IFERROR(IF($G608=Tabelid!$L$6,$E608*K608,IFERROR($E608*K608/SUM($J608:$AB608)*(Eksplikatsioon!P609)/SUMPRODUCT($J608:$AB608,Eksplikatsioon!$O609:$AG609),"")),"")</f>
        <v/>
      </c>
      <c r="AE608" s="52" t="str">
        <f>IFERROR(IF($G608=Tabelid!$L$6,$E608*L608,IFERROR($E608*L608/SUM($J608:$AB608)*(Eksplikatsioon!Q609)/SUMPRODUCT($J608:$AB608,Eksplikatsioon!$O609:$AG609),"")),"")</f>
        <v/>
      </c>
      <c r="AF608" s="52" t="str">
        <f>IFERROR(IF($G608=Tabelid!$L$6,$E608*M608,IFERROR($E608*M608/SUM($J608:$AB608)*(Eksplikatsioon!R609)/SUMPRODUCT($J608:$AB608,Eksplikatsioon!$O609:$AG609),"")),"")</f>
        <v/>
      </c>
      <c r="AG608" s="52" t="str">
        <f>IFERROR(IF($G608=Tabelid!$L$6,$E608*N608,IFERROR($E608*N608/SUM($J608:$AB608)*(Eksplikatsioon!S609)/SUMPRODUCT($J608:$AB608,Eksplikatsioon!$O609:$AG609),"")),"")</f>
        <v/>
      </c>
      <c r="AH608" s="52" t="str">
        <f>IFERROR(IF($G608=Tabelid!$L$6,$E608*O608,IFERROR($E608*O608/SUM($J608:$AB608)*(Eksplikatsioon!T609)/SUMPRODUCT($J608:$AB608,Eksplikatsioon!$O609:$AG609),"")),"")</f>
        <v/>
      </c>
      <c r="AI608" s="52" t="str">
        <f>IFERROR(IF($G608=Tabelid!$L$6,$E608*P608,IFERROR($E608*P608/SUM($J608:$AB608)*(Eksplikatsioon!U609)/SUMPRODUCT($J608:$AB608,Eksplikatsioon!$O609:$AG609),"")),"")</f>
        <v/>
      </c>
      <c r="AJ608" s="52" t="str">
        <f>IFERROR(IF($G608=Tabelid!$L$6,$E608*Q608,IFERROR($E608*Q608/SUM($J608:$AB608)*(Eksplikatsioon!V609)/SUMPRODUCT($J608:$AB608,Eksplikatsioon!$O609:$AG609),"")),"")</f>
        <v/>
      </c>
      <c r="AK608" s="52" t="str">
        <f>IFERROR(IF($G608=Tabelid!$L$6,$E608*R608,IFERROR($E608*R608/SUM($J608:$AB608)*(Eksplikatsioon!W609)/SUMPRODUCT($J608:$AB608,Eksplikatsioon!$O609:$AG609),"")),"")</f>
        <v/>
      </c>
      <c r="AL608" s="52" t="str">
        <f>IFERROR(IF($G608=Tabelid!$L$6,$E608*S608,IFERROR($E608*S608/SUM($J608:$AB608)*(Eksplikatsioon!X609)/SUMPRODUCT($J608:$AB608,Eksplikatsioon!$O609:$AG609),"")),"")</f>
        <v/>
      </c>
      <c r="AM608" s="52" t="str">
        <f>IFERROR(IF($G608=Tabelid!$L$6,$E608*T608,IFERROR($E608*T608/SUM($J608:$AB608)*(Eksplikatsioon!Y609)/SUMPRODUCT($J608:$AB608,Eksplikatsioon!$O609:$AG609),"")),"")</f>
        <v/>
      </c>
      <c r="AN608" s="52" t="str">
        <f>IFERROR(IF($G608=Tabelid!$L$6,$E608*U608,IFERROR($E608*U608/SUM($J608:$AB608)*(Eksplikatsioon!Z609)/SUMPRODUCT($J608:$AB608,Eksplikatsioon!$O609:$AG609),"")),"")</f>
        <v/>
      </c>
      <c r="AO608" s="52" t="str">
        <f>IFERROR(IF($G608=Tabelid!$L$6,$E608*V608,IFERROR($E608*V608/SUM($J608:$AB608)*(Eksplikatsioon!AA609)/SUMPRODUCT($J608:$AB608,Eksplikatsioon!$O609:$AG609),"")),"")</f>
        <v/>
      </c>
      <c r="AP608" s="52" t="str">
        <f>IFERROR(IF($G608=Tabelid!$L$6,$E608*W608,IFERROR($E608*W608/SUM($J608:$AB608)*(Eksplikatsioon!AB609)/SUMPRODUCT($J608:$AB608,Eksplikatsioon!$O609:$AG609),"")),"")</f>
        <v/>
      </c>
      <c r="AQ608" s="52" t="str">
        <f>IFERROR(IF($G608=Tabelid!$L$6,$E608*X608,IFERROR($E608*X608/SUM($J608:$AB608)*(Eksplikatsioon!AC609)/SUMPRODUCT($J608:$AB608,Eksplikatsioon!$O609:$AG609),"")),"")</f>
        <v/>
      </c>
      <c r="AR608" s="52" t="str">
        <f>IFERROR(IF($G608=Tabelid!$L$6,$E608*Y608,IFERROR($E608*Y608/SUM($J608:$AB608)*(Eksplikatsioon!AD609)/SUMPRODUCT($J608:$AB608,Eksplikatsioon!$O609:$AG609),"")),"")</f>
        <v/>
      </c>
      <c r="AS608" s="52" t="str">
        <f>IFERROR(IF($G608=Tabelid!$L$6,$E608*Z608,IFERROR($E608*Z608/SUM($J608:$AB608)*(Eksplikatsioon!AE609)/SUMPRODUCT($J608:$AB608,Eksplikatsioon!$O609:$AG609),"")),"")</f>
        <v/>
      </c>
      <c r="AT608" s="52" t="str">
        <f>IFERROR(IF($G608=Tabelid!$L$6,$E608*AA608,IFERROR($E608*AA608/SUM($J608:$AB608)*(Eksplikatsioon!AF609)/SUMPRODUCT($J608:$AB608,Eksplikatsioon!$O609:$AG609),"")),"")</f>
        <v/>
      </c>
      <c r="AU608" s="52" t="str">
        <f>IFERROR(IF($G608=Tabelid!$L$6,$E608*AB608,IFERROR($E608*AB608/SUM($J608:$AB608)*(Eksplikatsioon!AG609)/SUMPRODUCT($J608:$AB608,Eksplikatsioon!$O609:$AG609),"")),"")</f>
        <v/>
      </c>
    </row>
    <row r="609" spans="1:47" x14ac:dyDescent="0.25">
      <c r="A609" s="38" t="str">
        <f>IF(Eksplikatsioon!A610=0,"",Eksplikatsioon!A610)</f>
        <v/>
      </c>
      <c r="B609" s="38" t="str">
        <f>IF(Eksplikatsioon!B610=0,"",Eksplikatsioon!B610)</f>
        <v/>
      </c>
      <c r="C609" s="38" t="str">
        <f>IF(Eksplikatsioon!C610=0,"",Eksplikatsioon!C610)</f>
        <v/>
      </c>
      <c r="D609" s="38" t="str">
        <f>IF(Eksplikatsioon!D610=0,"",Eksplikatsioon!D610)</f>
        <v/>
      </c>
      <c r="E609" s="38" t="str">
        <f>IF(Eksplikatsioon!F610=0,"",Eksplikatsioon!F610)</f>
        <v/>
      </c>
      <c r="F609" s="38" t="str">
        <f>IF(Eksplikatsioon!H610=0,"",Eksplikatsioon!H610)</f>
        <v/>
      </c>
      <c r="G609" s="38" t="str">
        <f>IF(Eksplikatsioon!J610=0,"",Eksplikatsioon!J610)</f>
        <v/>
      </c>
      <c r="H609" s="38" t="str">
        <f>IF(Eksplikatsioon!K610=0,"",Eksplikatsioon!K610)</f>
        <v/>
      </c>
      <c r="I609" s="38" t="str">
        <f>IF(Eksplikatsioon!L610=0,"",Eksplikatsioon!L610)</f>
        <v/>
      </c>
      <c r="J609" s="52"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52"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52"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52"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52"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52"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52"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52"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52"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52"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52"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52"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52"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52"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52"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52"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52"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52"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52"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52" t="str">
        <f>IFERROR(IF($G609=Tabelid!$L$6,$E609*J609,IFERROR($E609*J609/SUM($J609:$AB609)*(Eksplikatsioon!O610)/SUMPRODUCT($J609:$AB609,Eksplikatsioon!$O610:$AG610),"")),"")</f>
        <v/>
      </c>
      <c r="AD609" s="52" t="str">
        <f>IFERROR(IF($G609=Tabelid!$L$6,$E609*K609,IFERROR($E609*K609/SUM($J609:$AB609)*(Eksplikatsioon!P610)/SUMPRODUCT($J609:$AB609,Eksplikatsioon!$O610:$AG610),"")),"")</f>
        <v/>
      </c>
      <c r="AE609" s="52" t="str">
        <f>IFERROR(IF($G609=Tabelid!$L$6,$E609*L609,IFERROR($E609*L609/SUM($J609:$AB609)*(Eksplikatsioon!Q610)/SUMPRODUCT($J609:$AB609,Eksplikatsioon!$O610:$AG610),"")),"")</f>
        <v/>
      </c>
      <c r="AF609" s="52" t="str">
        <f>IFERROR(IF($G609=Tabelid!$L$6,$E609*M609,IFERROR($E609*M609/SUM($J609:$AB609)*(Eksplikatsioon!R610)/SUMPRODUCT($J609:$AB609,Eksplikatsioon!$O610:$AG610),"")),"")</f>
        <v/>
      </c>
      <c r="AG609" s="52" t="str">
        <f>IFERROR(IF($G609=Tabelid!$L$6,$E609*N609,IFERROR($E609*N609/SUM($J609:$AB609)*(Eksplikatsioon!S610)/SUMPRODUCT($J609:$AB609,Eksplikatsioon!$O610:$AG610),"")),"")</f>
        <v/>
      </c>
      <c r="AH609" s="52" t="str">
        <f>IFERROR(IF($G609=Tabelid!$L$6,$E609*O609,IFERROR($E609*O609/SUM($J609:$AB609)*(Eksplikatsioon!T610)/SUMPRODUCT($J609:$AB609,Eksplikatsioon!$O610:$AG610),"")),"")</f>
        <v/>
      </c>
      <c r="AI609" s="52" t="str">
        <f>IFERROR(IF($G609=Tabelid!$L$6,$E609*P609,IFERROR($E609*P609/SUM($J609:$AB609)*(Eksplikatsioon!U610)/SUMPRODUCT($J609:$AB609,Eksplikatsioon!$O610:$AG610),"")),"")</f>
        <v/>
      </c>
      <c r="AJ609" s="52" t="str">
        <f>IFERROR(IF($G609=Tabelid!$L$6,$E609*Q609,IFERROR($E609*Q609/SUM($J609:$AB609)*(Eksplikatsioon!V610)/SUMPRODUCT($J609:$AB609,Eksplikatsioon!$O610:$AG610),"")),"")</f>
        <v/>
      </c>
      <c r="AK609" s="52" t="str">
        <f>IFERROR(IF($G609=Tabelid!$L$6,$E609*R609,IFERROR($E609*R609/SUM($J609:$AB609)*(Eksplikatsioon!W610)/SUMPRODUCT($J609:$AB609,Eksplikatsioon!$O610:$AG610),"")),"")</f>
        <v/>
      </c>
      <c r="AL609" s="52" t="str">
        <f>IFERROR(IF($G609=Tabelid!$L$6,$E609*S609,IFERROR($E609*S609/SUM($J609:$AB609)*(Eksplikatsioon!X610)/SUMPRODUCT($J609:$AB609,Eksplikatsioon!$O610:$AG610),"")),"")</f>
        <v/>
      </c>
      <c r="AM609" s="52" t="str">
        <f>IFERROR(IF($G609=Tabelid!$L$6,$E609*T609,IFERROR($E609*T609/SUM($J609:$AB609)*(Eksplikatsioon!Y610)/SUMPRODUCT($J609:$AB609,Eksplikatsioon!$O610:$AG610),"")),"")</f>
        <v/>
      </c>
      <c r="AN609" s="52" t="str">
        <f>IFERROR(IF($G609=Tabelid!$L$6,$E609*U609,IFERROR($E609*U609/SUM($J609:$AB609)*(Eksplikatsioon!Z610)/SUMPRODUCT($J609:$AB609,Eksplikatsioon!$O610:$AG610),"")),"")</f>
        <v/>
      </c>
      <c r="AO609" s="52" t="str">
        <f>IFERROR(IF($G609=Tabelid!$L$6,$E609*V609,IFERROR($E609*V609/SUM($J609:$AB609)*(Eksplikatsioon!AA610)/SUMPRODUCT($J609:$AB609,Eksplikatsioon!$O610:$AG610),"")),"")</f>
        <v/>
      </c>
      <c r="AP609" s="52" t="str">
        <f>IFERROR(IF($G609=Tabelid!$L$6,$E609*W609,IFERROR($E609*W609/SUM($J609:$AB609)*(Eksplikatsioon!AB610)/SUMPRODUCT($J609:$AB609,Eksplikatsioon!$O610:$AG610),"")),"")</f>
        <v/>
      </c>
      <c r="AQ609" s="52" t="str">
        <f>IFERROR(IF($G609=Tabelid!$L$6,$E609*X609,IFERROR($E609*X609/SUM($J609:$AB609)*(Eksplikatsioon!AC610)/SUMPRODUCT($J609:$AB609,Eksplikatsioon!$O610:$AG610),"")),"")</f>
        <v/>
      </c>
      <c r="AR609" s="52" t="str">
        <f>IFERROR(IF($G609=Tabelid!$L$6,$E609*Y609,IFERROR($E609*Y609/SUM($J609:$AB609)*(Eksplikatsioon!AD610)/SUMPRODUCT($J609:$AB609,Eksplikatsioon!$O610:$AG610),"")),"")</f>
        <v/>
      </c>
      <c r="AS609" s="52" t="str">
        <f>IFERROR(IF($G609=Tabelid!$L$6,$E609*Z609,IFERROR($E609*Z609/SUM($J609:$AB609)*(Eksplikatsioon!AE610)/SUMPRODUCT($J609:$AB609,Eksplikatsioon!$O610:$AG610),"")),"")</f>
        <v/>
      </c>
      <c r="AT609" s="52" t="str">
        <f>IFERROR(IF($G609=Tabelid!$L$6,$E609*AA609,IFERROR($E609*AA609/SUM($J609:$AB609)*(Eksplikatsioon!AF610)/SUMPRODUCT($J609:$AB609,Eksplikatsioon!$O610:$AG610),"")),"")</f>
        <v/>
      </c>
      <c r="AU609" s="52" t="str">
        <f>IFERROR(IF($G609=Tabelid!$L$6,$E609*AB609,IFERROR($E609*AB609/SUM($J609:$AB609)*(Eksplikatsioon!AG610)/SUMPRODUCT($J609:$AB609,Eksplikatsioon!$O610:$AG610),"")),"")</f>
        <v/>
      </c>
    </row>
    <row r="610" spans="1:47" x14ac:dyDescent="0.25">
      <c r="A610" s="38" t="str">
        <f>IF(Eksplikatsioon!A611=0,"",Eksplikatsioon!A611)</f>
        <v/>
      </c>
      <c r="B610" s="38" t="str">
        <f>IF(Eksplikatsioon!B611=0,"",Eksplikatsioon!B611)</f>
        <v/>
      </c>
      <c r="C610" s="38" t="str">
        <f>IF(Eksplikatsioon!C611=0,"",Eksplikatsioon!C611)</f>
        <v/>
      </c>
      <c r="D610" s="38" t="str">
        <f>IF(Eksplikatsioon!D611=0,"",Eksplikatsioon!D611)</f>
        <v/>
      </c>
      <c r="E610" s="38" t="str">
        <f>IF(Eksplikatsioon!F611=0,"",Eksplikatsioon!F611)</f>
        <v/>
      </c>
      <c r="F610" s="38" t="str">
        <f>IF(Eksplikatsioon!H611=0,"",Eksplikatsioon!H611)</f>
        <v/>
      </c>
      <c r="G610" s="38" t="str">
        <f>IF(Eksplikatsioon!J611=0,"",Eksplikatsioon!J611)</f>
        <v/>
      </c>
      <c r="H610" s="38" t="str">
        <f>IF(Eksplikatsioon!K611=0,"",Eksplikatsioon!K611)</f>
        <v/>
      </c>
      <c r="I610" s="38" t="str">
        <f>IF(Eksplikatsioon!L611=0,"",Eksplikatsioon!L611)</f>
        <v/>
      </c>
      <c r="J610" s="52"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52"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52"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52"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52"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52"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52"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52"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52"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52"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52"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52"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52"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52"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52"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52"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52"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52"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52"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52" t="str">
        <f>IFERROR(IF($G610=Tabelid!$L$6,$E610*J610,IFERROR($E610*J610/SUM($J610:$AB610)*(Eksplikatsioon!O611)/SUMPRODUCT($J610:$AB610,Eksplikatsioon!$O611:$AG611),"")),"")</f>
        <v/>
      </c>
      <c r="AD610" s="52" t="str">
        <f>IFERROR(IF($G610=Tabelid!$L$6,$E610*K610,IFERROR($E610*K610/SUM($J610:$AB610)*(Eksplikatsioon!P611)/SUMPRODUCT($J610:$AB610,Eksplikatsioon!$O611:$AG611),"")),"")</f>
        <v/>
      </c>
      <c r="AE610" s="52" t="str">
        <f>IFERROR(IF($G610=Tabelid!$L$6,$E610*L610,IFERROR($E610*L610/SUM($J610:$AB610)*(Eksplikatsioon!Q611)/SUMPRODUCT($J610:$AB610,Eksplikatsioon!$O611:$AG611),"")),"")</f>
        <v/>
      </c>
      <c r="AF610" s="52" t="str">
        <f>IFERROR(IF($G610=Tabelid!$L$6,$E610*M610,IFERROR($E610*M610/SUM($J610:$AB610)*(Eksplikatsioon!R611)/SUMPRODUCT($J610:$AB610,Eksplikatsioon!$O611:$AG611),"")),"")</f>
        <v/>
      </c>
      <c r="AG610" s="52" t="str">
        <f>IFERROR(IF($G610=Tabelid!$L$6,$E610*N610,IFERROR($E610*N610/SUM($J610:$AB610)*(Eksplikatsioon!S611)/SUMPRODUCT($J610:$AB610,Eksplikatsioon!$O611:$AG611),"")),"")</f>
        <v/>
      </c>
      <c r="AH610" s="52" t="str">
        <f>IFERROR(IF($G610=Tabelid!$L$6,$E610*O610,IFERROR($E610*O610/SUM($J610:$AB610)*(Eksplikatsioon!T611)/SUMPRODUCT($J610:$AB610,Eksplikatsioon!$O611:$AG611),"")),"")</f>
        <v/>
      </c>
      <c r="AI610" s="52" t="str">
        <f>IFERROR(IF($G610=Tabelid!$L$6,$E610*P610,IFERROR($E610*P610/SUM($J610:$AB610)*(Eksplikatsioon!U611)/SUMPRODUCT($J610:$AB610,Eksplikatsioon!$O611:$AG611),"")),"")</f>
        <v/>
      </c>
      <c r="AJ610" s="52" t="str">
        <f>IFERROR(IF($G610=Tabelid!$L$6,$E610*Q610,IFERROR($E610*Q610/SUM($J610:$AB610)*(Eksplikatsioon!V611)/SUMPRODUCT($J610:$AB610,Eksplikatsioon!$O611:$AG611),"")),"")</f>
        <v/>
      </c>
      <c r="AK610" s="52" t="str">
        <f>IFERROR(IF($G610=Tabelid!$L$6,$E610*R610,IFERROR($E610*R610/SUM($J610:$AB610)*(Eksplikatsioon!W611)/SUMPRODUCT($J610:$AB610,Eksplikatsioon!$O611:$AG611),"")),"")</f>
        <v/>
      </c>
      <c r="AL610" s="52" t="str">
        <f>IFERROR(IF($G610=Tabelid!$L$6,$E610*S610,IFERROR($E610*S610/SUM($J610:$AB610)*(Eksplikatsioon!X611)/SUMPRODUCT($J610:$AB610,Eksplikatsioon!$O611:$AG611),"")),"")</f>
        <v/>
      </c>
      <c r="AM610" s="52" t="str">
        <f>IFERROR(IF($G610=Tabelid!$L$6,$E610*T610,IFERROR($E610*T610/SUM($J610:$AB610)*(Eksplikatsioon!Y611)/SUMPRODUCT($J610:$AB610,Eksplikatsioon!$O611:$AG611),"")),"")</f>
        <v/>
      </c>
      <c r="AN610" s="52" t="str">
        <f>IFERROR(IF($G610=Tabelid!$L$6,$E610*U610,IFERROR($E610*U610/SUM($J610:$AB610)*(Eksplikatsioon!Z611)/SUMPRODUCT($J610:$AB610,Eksplikatsioon!$O611:$AG611),"")),"")</f>
        <v/>
      </c>
      <c r="AO610" s="52" t="str">
        <f>IFERROR(IF($G610=Tabelid!$L$6,$E610*V610,IFERROR($E610*V610/SUM($J610:$AB610)*(Eksplikatsioon!AA611)/SUMPRODUCT($J610:$AB610,Eksplikatsioon!$O611:$AG611),"")),"")</f>
        <v/>
      </c>
      <c r="AP610" s="52" t="str">
        <f>IFERROR(IF($G610=Tabelid!$L$6,$E610*W610,IFERROR($E610*W610/SUM($J610:$AB610)*(Eksplikatsioon!AB611)/SUMPRODUCT($J610:$AB610,Eksplikatsioon!$O611:$AG611),"")),"")</f>
        <v/>
      </c>
      <c r="AQ610" s="52" t="str">
        <f>IFERROR(IF($G610=Tabelid!$L$6,$E610*X610,IFERROR($E610*X610/SUM($J610:$AB610)*(Eksplikatsioon!AC611)/SUMPRODUCT($J610:$AB610,Eksplikatsioon!$O611:$AG611),"")),"")</f>
        <v/>
      </c>
      <c r="AR610" s="52" t="str">
        <f>IFERROR(IF($G610=Tabelid!$L$6,$E610*Y610,IFERROR($E610*Y610/SUM($J610:$AB610)*(Eksplikatsioon!AD611)/SUMPRODUCT($J610:$AB610,Eksplikatsioon!$O611:$AG611),"")),"")</f>
        <v/>
      </c>
      <c r="AS610" s="52" t="str">
        <f>IFERROR(IF($G610=Tabelid!$L$6,$E610*Z610,IFERROR($E610*Z610/SUM($J610:$AB610)*(Eksplikatsioon!AE611)/SUMPRODUCT($J610:$AB610,Eksplikatsioon!$O611:$AG611),"")),"")</f>
        <v/>
      </c>
      <c r="AT610" s="52" t="str">
        <f>IFERROR(IF($G610=Tabelid!$L$6,$E610*AA610,IFERROR($E610*AA610/SUM($J610:$AB610)*(Eksplikatsioon!AF611)/SUMPRODUCT($J610:$AB610,Eksplikatsioon!$O611:$AG611),"")),"")</f>
        <v/>
      </c>
      <c r="AU610" s="52" t="str">
        <f>IFERROR(IF($G610=Tabelid!$L$6,$E610*AB610,IFERROR($E610*AB610/SUM($J610:$AB610)*(Eksplikatsioon!AG611)/SUMPRODUCT($J610:$AB610,Eksplikatsioon!$O611:$AG611),"")),"")</f>
        <v/>
      </c>
    </row>
    <row r="611" spans="1:47" x14ac:dyDescent="0.25">
      <c r="A611" s="38" t="str">
        <f>IF(Eksplikatsioon!A612=0,"",Eksplikatsioon!A612)</f>
        <v/>
      </c>
      <c r="B611" s="38" t="str">
        <f>IF(Eksplikatsioon!B612=0,"",Eksplikatsioon!B612)</f>
        <v/>
      </c>
      <c r="C611" s="38" t="str">
        <f>IF(Eksplikatsioon!C612=0,"",Eksplikatsioon!C612)</f>
        <v/>
      </c>
      <c r="D611" s="38" t="str">
        <f>IF(Eksplikatsioon!D612=0,"",Eksplikatsioon!D612)</f>
        <v/>
      </c>
      <c r="E611" s="38" t="str">
        <f>IF(Eksplikatsioon!F612=0,"",Eksplikatsioon!F612)</f>
        <v/>
      </c>
      <c r="F611" s="38" t="str">
        <f>IF(Eksplikatsioon!H612=0,"",Eksplikatsioon!H612)</f>
        <v/>
      </c>
      <c r="G611" s="38" t="str">
        <f>IF(Eksplikatsioon!J612=0,"",Eksplikatsioon!J612)</f>
        <v/>
      </c>
      <c r="H611" s="38" t="str">
        <f>IF(Eksplikatsioon!K612=0,"",Eksplikatsioon!K612)</f>
        <v/>
      </c>
      <c r="I611" s="38" t="str">
        <f>IF(Eksplikatsioon!L612=0,"",Eksplikatsioon!L612)</f>
        <v/>
      </c>
      <c r="J611" s="52"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52"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52"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52"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52"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52"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52"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52"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52"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52"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52"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52"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52"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52"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52"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52"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52"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52"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52"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52" t="str">
        <f>IFERROR(IF($G611=Tabelid!$L$6,$E611*J611,IFERROR($E611*J611/SUM($J611:$AB611)*(Eksplikatsioon!O612)/SUMPRODUCT($J611:$AB611,Eksplikatsioon!$O612:$AG612),"")),"")</f>
        <v/>
      </c>
      <c r="AD611" s="52" t="str">
        <f>IFERROR(IF($G611=Tabelid!$L$6,$E611*K611,IFERROR($E611*K611/SUM($J611:$AB611)*(Eksplikatsioon!P612)/SUMPRODUCT($J611:$AB611,Eksplikatsioon!$O612:$AG612),"")),"")</f>
        <v/>
      </c>
      <c r="AE611" s="52" t="str">
        <f>IFERROR(IF($G611=Tabelid!$L$6,$E611*L611,IFERROR($E611*L611/SUM($J611:$AB611)*(Eksplikatsioon!Q612)/SUMPRODUCT($J611:$AB611,Eksplikatsioon!$O612:$AG612),"")),"")</f>
        <v/>
      </c>
      <c r="AF611" s="52" t="str">
        <f>IFERROR(IF($G611=Tabelid!$L$6,$E611*M611,IFERROR($E611*M611/SUM($J611:$AB611)*(Eksplikatsioon!R612)/SUMPRODUCT($J611:$AB611,Eksplikatsioon!$O612:$AG612),"")),"")</f>
        <v/>
      </c>
      <c r="AG611" s="52" t="str">
        <f>IFERROR(IF($G611=Tabelid!$L$6,$E611*N611,IFERROR($E611*N611/SUM($J611:$AB611)*(Eksplikatsioon!S612)/SUMPRODUCT($J611:$AB611,Eksplikatsioon!$O612:$AG612),"")),"")</f>
        <v/>
      </c>
      <c r="AH611" s="52" t="str">
        <f>IFERROR(IF($G611=Tabelid!$L$6,$E611*O611,IFERROR($E611*O611/SUM($J611:$AB611)*(Eksplikatsioon!T612)/SUMPRODUCT($J611:$AB611,Eksplikatsioon!$O612:$AG612),"")),"")</f>
        <v/>
      </c>
      <c r="AI611" s="52" t="str">
        <f>IFERROR(IF($G611=Tabelid!$L$6,$E611*P611,IFERROR($E611*P611/SUM($J611:$AB611)*(Eksplikatsioon!U612)/SUMPRODUCT($J611:$AB611,Eksplikatsioon!$O612:$AG612),"")),"")</f>
        <v/>
      </c>
      <c r="AJ611" s="52" t="str">
        <f>IFERROR(IF($G611=Tabelid!$L$6,$E611*Q611,IFERROR($E611*Q611/SUM($J611:$AB611)*(Eksplikatsioon!V612)/SUMPRODUCT($J611:$AB611,Eksplikatsioon!$O612:$AG612),"")),"")</f>
        <v/>
      </c>
      <c r="AK611" s="52" t="str">
        <f>IFERROR(IF($G611=Tabelid!$L$6,$E611*R611,IFERROR($E611*R611/SUM($J611:$AB611)*(Eksplikatsioon!W612)/SUMPRODUCT($J611:$AB611,Eksplikatsioon!$O612:$AG612),"")),"")</f>
        <v/>
      </c>
      <c r="AL611" s="52" t="str">
        <f>IFERROR(IF($G611=Tabelid!$L$6,$E611*S611,IFERROR($E611*S611/SUM($J611:$AB611)*(Eksplikatsioon!X612)/SUMPRODUCT($J611:$AB611,Eksplikatsioon!$O612:$AG612),"")),"")</f>
        <v/>
      </c>
      <c r="AM611" s="52" t="str">
        <f>IFERROR(IF($G611=Tabelid!$L$6,$E611*T611,IFERROR($E611*T611/SUM($J611:$AB611)*(Eksplikatsioon!Y612)/SUMPRODUCT($J611:$AB611,Eksplikatsioon!$O612:$AG612),"")),"")</f>
        <v/>
      </c>
      <c r="AN611" s="52" t="str">
        <f>IFERROR(IF($G611=Tabelid!$L$6,$E611*U611,IFERROR($E611*U611/SUM($J611:$AB611)*(Eksplikatsioon!Z612)/SUMPRODUCT($J611:$AB611,Eksplikatsioon!$O612:$AG612),"")),"")</f>
        <v/>
      </c>
      <c r="AO611" s="52" t="str">
        <f>IFERROR(IF($G611=Tabelid!$L$6,$E611*V611,IFERROR($E611*V611/SUM($J611:$AB611)*(Eksplikatsioon!AA612)/SUMPRODUCT($J611:$AB611,Eksplikatsioon!$O612:$AG612),"")),"")</f>
        <v/>
      </c>
      <c r="AP611" s="52" t="str">
        <f>IFERROR(IF($G611=Tabelid!$L$6,$E611*W611,IFERROR($E611*W611/SUM($J611:$AB611)*(Eksplikatsioon!AB612)/SUMPRODUCT($J611:$AB611,Eksplikatsioon!$O612:$AG612),"")),"")</f>
        <v/>
      </c>
      <c r="AQ611" s="52" t="str">
        <f>IFERROR(IF($G611=Tabelid!$L$6,$E611*X611,IFERROR($E611*X611/SUM($J611:$AB611)*(Eksplikatsioon!AC612)/SUMPRODUCT($J611:$AB611,Eksplikatsioon!$O612:$AG612),"")),"")</f>
        <v/>
      </c>
      <c r="AR611" s="52" t="str">
        <f>IFERROR(IF($G611=Tabelid!$L$6,$E611*Y611,IFERROR($E611*Y611/SUM($J611:$AB611)*(Eksplikatsioon!AD612)/SUMPRODUCT($J611:$AB611,Eksplikatsioon!$O612:$AG612),"")),"")</f>
        <v/>
      </c>
      <c r="AS611" s="52" t="str">
        <f>IFERROR(IF($G611=Tabelid!$L$6,$E611*Z611,IFERROR($E611*Z611/SUM($J611:$AB611)*(Eksplikatsioon!AE612)/SUMPRODUCT($J611:$AB611,Eksplikatsioon!$O612:$AG612),"")),"")</f>
        <v/>
      </c>
      <c r="AT611" s="52" t="str">
        <f>IFERROR(IF($G611=Tabelid!$L$6,$E611*AA611,IFERROR($E611*AA611/SUM($J611:$AB611)*(Eksplikatsioon!AF612)/SUMPRODUCT($J611:$AB611,Eksplikatsioon!$O612:$AG612),"")),"")</f>
        <v/>
      </c>
      <c r="AU611" s="52" t="str">
        <f>IFERROR(IF($G611=Tabelid!$L$6,$E611*AB611,IFERROR($E611*AB611/SUM($J611:$AB611)*(Eksplikatsioon!AG612)/SUMPRODUCT($J611:$AB611,Eksplikatsioon!$O612:$AG612),"")),"")</f>
        <v/>
      </c>
    </row>
    <row r="612" spans="1:47" x14ac:dyDescent="0.25">
      <c r="A612" s="38" t="str">
        <f>IF(Eksplikatsioon!A613=0,"",Eksplikatsioon!A613)</f>
        <v/>
      </c>
      <c r="B612" s="38" t="str">
        <f>IF(Eksplikatsioon!B613=0,"",Eksplikatsioon!B613)</f>
        <v/>
      </c>
      <c r="C612" s="38" t="str">
        <f>IF(Eksplikatsioon!C613=0,"",Eksplikatsioon!C613)</f>
        <v/>
      </c>
      <c r="D612" s="38" t="str">
        <f>IF(Eksplikatsioon!D613=0,"",Eksplikatsioon!D613)</f>
        <v/>
      </c>
      <c r="E612" s="38" t="str">
        <f>IF(Eksplikatsioon!F613=0,"",Eksplikatsioon!F613)</f>
        <v/>
      </c>
      <c r="F612" s="38" t="str">
        <f>IF(Eksplikatsioon!H613=0,"",Eksplikatsioon!H613)</f>
        <v/>
      </c>
      <c r="G612" s="38" t="str">
        <f>IF(Eksplikatsioon!J613=0,"",Eksplikatsioon!J613)</f>
        <v/>
      </c>
      <c r="H612" s="38" t="str">
        <f>IF(Eksplikatsioon!K613=0,"",Eksplikatsioon!K613)</f>
        <v/>
      </c>
      <c r="I612" s="38" t="str">
        <f>IF(Eksplikatsioon!L613=0,"",Eksplikatsioon!L613)</f>
        <v/>
      </c>
      <c r="J612" s="52"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52"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52"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52"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52"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52"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52"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52"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52"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52"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52"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52"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52"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52"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52"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52"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52"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52"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52"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52" t="str">
        <f>IFERROR(IF($G612=Tabelid!$L$6,$E612*J612,IFERROR($E612*J612/SUM($J612:$AB612)*(Eksplikatsioon!O613)/SUMPRODUCT($J612:$AB612,Eksplikatsioon!$O613:$AG613),"")),"")</f>
        <v/>
      </c>
      <c r="AD612" s="52" t="str">
        <f>IFERROR(IF($G612=Tabelid!$L$6,$E612*K612,IFERROR($E612*K612/SUM($J612:$AB612)*(Eksplikatsioon!P613)/SUMPRODUCT($J612:$AB612,Eksplikatsioon!$O613:$AG613),"")),"")</f>
        <v/>
      </c>
      <c r="AE612" s="52" t="str">
        <f>IFERROR(IF($G612=Tabelid!$L$6,$E612*L612,IFERROR($E612*L612/SUM($J612:$AB612)*(Eksplikatsioon!Q613)/SUMPRODUCT($J612:$AB612,Eksplikatsioon!$O613:$AG613),"")),"")</f>
        <v/>
      </c>
      <c r="AF612" s="52" t="str">
        <f>IFERROR(IF($G612=Tabelid!$L$6,$E612*M612,IFERROR($E612*M612/SUM($J612:$AB612)*(Eksplikatsioon!R613)/SUMPRODUCT($J612:$AB612,Eksplikatsioon!$O613:$AG613),"")),"")</f>
        <v/>
      </c>
      <c r="AG612" s="52" t="str">
        <f>IFERROR(IF($G612=Tabelid!$L$6,$E612*N612,IFERROR($E612*N612/SUM($J612:$AB612)*(Eksplikatsioon!S613)/SUMPRODUCT($J612:$AB612,Eksplikatsioon!$O613:$AG613),"")),"")</f>
        <v/>
      </c>
      <c r="AH612" s="52" t="str">
        <f>IFERROR(IF($G612=Tabelid!$L$6,$E612*O612,IFERROR($E612*O612/SUM($J612:$AB612)*(Eksplikatsioon!T613)/SUMPRODUCT($J612:$AB612,Eksplikatsioon!$O613:$AG613),"")),"")</f>
        <v/>
      </c>
      <c r="AI612" s="52" t="str">
        <f>IFERROR(IF($G612=Tabelid!$L$6,$E612*P612,IFERROR($E612*P612/SUM($J612:$AB612)*(Eksplikatsioon!U613)/SUMPRODUCT($J612:$AB612,Eksplikatsioon!$O613:$AG613),"")),"")</f>
        <v/>
      </c>
      <c r="AJ612" s="52" t="str">
        <f>IFERROR(IF($G612=Tabelid!$L$6,$E612*Q612,IFERROR($E612*Q612/SUM($J612:$AB612)*(Eksplikatsioon!V613)/SUMPRODUCT($J612:$AB612,Eksplikatsioon!$O613:$AG613),"")),"")</f>
        <v/>
      </c>
      <c r="AK612" s="52" t="str">
        <f>IFERROR(IF($G612=Tabelid!$L$6,$E612*R612,IFERROR($E612*R612/SUM($J612:$AB612)*(Eksplikatsioon!W613)/SUMPRODUCT($J612:$AB612,Eksplikatsioon!$O613:$AG613),"")),"")</f>
        <v/>
      </c>
      <c r="AL612" s="52" t="str">
        <f>IFERROR(IF($G612=Tabelid!$L$6,$E612*S612,IFERROR($E612*S612/SUM($J612:$AB612)*(Eksplikatsioon!X613)/SUMPRODUCT($J612:$AB612,Eksplikatsioon!$O613:$AG613),"")),"")</f>
        <v/>
      </c>
      <c r="AM612" s="52" t="str">
        <f>IFERROR(IF($G612=Tabelid!$L$6,$E612*T612,IFERROR($E612*T612/SUM($J612:$AB612)*(Eksplikatsioon!Y613)/SUMPRODUCT($J612:$AB612,Eksplikatsioon!$O613:$AG613),"")),"")</f>
        <v/>
      </c>
      <c r="AN612" s="52" t="str">
        <f>IFERROR(IF($G612=Tabelid!$L$6,$E612*U612,IFERROR($E612*U612/SUM($J612:$AB612)*(Eksplikatsioon!Z613)/SUMPRODUCT($J612:$AB612,Eksplikatsioon!$O613:$AG613),"")),"")</f>
        <v/>
      </c>
      <c r="AO612" s="52" t="str">
        <f>IFERROR(IF($G612=Tabelid!$L$6,$E612*V612,IFERROR($E612*V612/SUM($J612:$AB612)*(Eksplikatsioon!AA613)/SUMPRODUCT($J612:$AB612,Eksplikatsioon!$O613:$AG613),"")),"")</f>
        <v/>
      </c>
      <c r="AP612" s="52" t="str">
        <f>IFERROR(IF($G612=Tabelid!$L$6,$E612*W612,IFERROR($E612*W612/SUM($J612:$AB612)*(Eksplikatsioon!AB613)/SUMPRODUCT($J612:$AB612,Eksplikatsioon!$O613:$AG613),"")),"")</f>
        <v/>
      </c>
      <c r="AQ612" s="52" t="str">
        <f>IFERROR(IF($G612=Tabelid!$L$6,$E612*X612,IFERROR($E612*X612/SUM($J612:$AB612)*(Eksplikatsioon!AC613)/SUMPRODUCT($J612:$AB612,Eksplikatsioon!$O613:$AG613),"")),"")</f>
        <v/>
      </c>
      <c r="AR612" s="52" t="str">
        <f>IFERROR(IF($G612=Tabelid!$L$6,$E612*Y612,IFERROR($E612*Y612/SUM($J612:$AB612)*(Eksplikatsioon!AD613)/SUMPRODUCT($J612:$AB612,Eksplikatsioon!$O613:$AG613),"")),"")</f>
        <v/>
      </c>
      <c r="AS612" s="52" t="str">
        <f>IFERROR(IF($G612=Tabelid!$L$6,$E612*Z612,IFERROR($E612*Z612/SUM($J612:$AB612)*(Eksplikatsioon!AE613)/SUMPRODUCT($J612:$AB612,Eksplikatsioon!$O613:$AG613),"")),"")</f>
        <v/>
      </c>
      <c r="AT612" s="52" t="str">
        <f>IFERROR(IF($G612=Tabelid!$L$6,$E612*AA612,IFERROR($E612*AA612/SUM($J612:$AB612)*(Eksplikatsioon!AF613)/SUMPRODUCT($J612:$AB612,Eksplikatsioon!$O613:$AG613),"")),"")</f>
        <v/>
      </c>
      <c r="AU612" s="52" t="str">
        <f>IFERROR(IF($G612=Tabelid!$L$6,$E612*AB612,IFERROR($E612*AB612/SUM($J612:$AB612)*(Eksplikatsioon!AG613)/SUMPRODUCT($J612:$AB612,Eksplikatsioon!$O613:$AG613),"")),"")</f>
        <v/>
      </c>
    </row>
    <row r="613" spans="1:47" x14ac:dyDescent="0.25">
      <c r="A613" s="38" t="str">
        <f>IF(Eksplikatsioon!A614=0,"",Eksplikatsioon!A614)</f>
        <v/>
      </c>
      <c r="B613" s="38" t="str">
        <f>IF(Eksplikatsioon!B614=0,"",Eksplikatsioon!B614)</f>
        <v/>
      </c>
      <c r="C613" s="38" t="str">
        <f>IF(Eksplikatsioon!C614=0,"",Eksplikatsioon!C614)</f>
        <v/>
      </c>
      <c r="D613" s="38" t="str">
        <f>IF(Eksplikatsioon!D614=0,"",Eksplikatsioon!D614)</f>
        <v/>
      </c>
      <c r="E613" s="38" t="str">
        <f>IF(Eksplikatsioon!F614=0,"",Eksplikatsioon!F614)</f>
        <v/>
      </c>
      <c r="F613" s="38" t="str">
        <f>IF(Eksplikatsioon!H614=0,"",Eksplikatsioon!H614)</f>
        <v/>
      </c>
      <c r="G613" s="38" t="str">
        <f>IF(Eksplikatsioon!J614=0,"",Eksplikatsioon!J614)</f>
        <v/>
      </c>
      <c r="H613" s="38" t="str">
        <f>IF(Eksplikatsioon!K614=0,"",Eksplikatsioon!K614)</f>
        <v/>
      </c>
      <c r="I613" s="38" t="str">
        <f>IF(Eksplikatsioon!L614=0,"",Eksplikatsioon!L614)</f>
        <v/>
      </c>
      <c r="J613" s="52"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52"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52"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52"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52"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52"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52"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52"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52"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52"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52"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52"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52"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52"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52"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52"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52"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52"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52"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52" t="str">
        <f>IFERROR(IF($G613=Tabelid!$L$6,$E613*J613,IFERROR($E613*J613/SUM($J613:$AB613)*(Eksplikatsioon!O614)/SUMPRODUCT($J613:$AB613,Eksplikatsioon!$O614:$AG614),"")),"")</f>
        <v/>
      </c>
      <c r="AD613" s="52" t="str">
        <f>IFERROR(IF($G613=Tabelid!$L$6,$E613*K613,IFERROR($E613*K613/SUM($J613:$AB613)*(Eksplikatsioon!P614)/SUMPRODUCT($J613:$AB613,Eksplikatsioon!$O614:$AG614),"")),"")</f>
        <v/>
      </c>
      <c r="AE613" s="52" t="str">
        <f>IFERROR(IF($G613=Tabelid!$L$6,$E613*L613,IFERROR($E613*L613/SUM($J613:$AB613)*(Eksplikatsioon!Q614)/SUMPRODUCT($J613:$AB613,Eksplikatsioon!$O614:$AG614),"")),"")</f>
        <v/>
      </c>
      <c r="AF613" s="52" t="str">
        <f>IFERROR(IF($G613=Tabelid!$L$6,$E613*M613,IFERROR($E613*M613/SUM($J613:$AB613)*(Eksplikatsioon!R614)/SUMPRODUCT($J613:$AB613,Eksplikatsioon!$O614:$AG614),"")),"")</f>
        <v/>
      </c>
      <c r="AG613" s="52" t="str">
        <f>IFERROR(IF($G613=Tabelid!$L$6,$E613*N613,IFERROR($E613*N613/SUM($J613:$AB613)*(Eksplikatsioon!S614)/SUMPRODUCT($J613:$AB613,Eksplikatsioon!$O614:$AG614),"")),"")</f>
        <v/>
      </c>
      <c r="AH613" s="52" t="str">
        <f>IFERROR(IF($G613=Tabelid!$L$6,$E613*O613,IFERROR($E613*O613/SUM($J613:$AB613)*(Eksplikatsioon!T614)/SUMPRODUCT($J613:$AB613,Eksplikatsioon!$O614:$AG614),"")),"")</f>
        <v/>
      </c>
      <c r="AI613" s="52" t="str">
        <f>IFERROR(IF($G613=Tabelid!$L$6,$E613*P613,IFERROR($E613*P613/SUM($J613:$AB613)*(Eksplikatsioon!U614)/SUMPRODUCT($J613:$AB613,Eksplikatsioon!$O614:$AG614),"")),"")</f>
        <v/>
      </c>
      <c r="AJ613" s="52" t="str">
        <f>IFERROR(IF($G613=Tabelid!$L$6,$E613*Q613,IFERROR($E613*Q613/SUM($J613:$AB613)*(Eksplikatsioon!V614)/SUMPRODUCT($J613:$AB613,Eksplikatsioon!$O614:$AG614),"")),"")</f>
        <v/>
      </c>
      <c r="AK613" s="52" t="str">
        <f>IFERROR(IF($G613=Tabelid!$L$6,$E613*R613,IFERROR($E613*R613/SUM($J613:$AB613)*(Eksplikatsioon!W614)/SUMPRODUCT($J613:$AB613,Eksplikatsioon!$O614:$AG614),"")),"")</f>
        <v/>
      </c>
      <c r="AL613" s="52" t="str">
        <f>IFERROR(IF($G613=Tabelid!$L$6,$E613*S613,IFERROR($E613*S613/SUM($J613:$AB613)*(Eksplikatsioon!X614)/SUMPRODUCT($J613:$AB613,Eksplikatsioon!$O614:$AG614),"")),"")</f>
        <v/>
      </c>
      <c r="AM613" s="52" t="str">
        <f>IFERROR(IF($G613=Tabelid!$L$6,$E613*T613,IFERROR($E613*T613/SUM($J613:$AB613)*(Eksplikatsioon!Y614)/SUMPRODUCT($J613:$AB613,Eksplikatsioon!$O614:$AG614),"")),"")</f>
        <v/>
      </c>
      <c r="AN613" s="52" t="str">
        <f>IFERROR(IF($G613=Tabelid!$L$6,$E613*U613,IFERROR($E613*U613/SUM($J613:$AB613)*(Eksplikatsioon!Z614)/SUMPRODUCT($J613:$AB613,Eksplikatsioon!$O614:$AG614),"")),"")</f>
        <v/>
      </c>
      <c r="AO613" s="52" t="str">
        <f>IFERROR(IF($G613=Tabelid!$L$6,$E613*V613,IFERROR($E613*V613/SUM($J613:$AB613)*(Eksplikatsioon!AA614)/SUMPRODUCT($J613:$AB613,Eksplikatsioon!$O614:$AG614),"")),"")</f>
        <v/>
      </c>
      <c r="AP613" s="52" t="str">
        <f>IFERROR(IF($G613=Tabelid!$L$6,$E613*W613,IFERROR($E613*W613/SUM($J613:$AB613)*(Eksplikatsioon!AB614)/SUMPRODUCT($J613:$AB613,Eksplikatsioon!$O614:$AG614),"")),"")</f>
        <v/>
      </c>
      <c r="AQ613" s="52" t="str">
        <f>IFERROR(IF($G613=Tabelid!$L$6,$E613*X613,IFERROR($E613*X613/SUM($J613:$AB613)*(Eksplikatsioon!AC614)/SUMPRODUCT($J613:$AB613,Eksplikatsioon!$O614:$AG614),"")),"")</f>
        <v/>
      </c>
      <c r="AR613" s="52" t="str">
        <f>IFERROR(IF($G613=Tabelid!$L$6,$E613*Y613,IFERROR($E613*Y613/SUM($J613:$AB613)*(Eksplikatsioon!AD614)/SUMPRODUCT($J613:$AB613,Eksplikatsioon!$O614:$AG614),"")),"")</f>
        <v/>
      </c>
      <c r="AS613" s="52" t="str">
        <f>IFERROR(IF($G613=Tabelid!$L$6,$E613*Z613,IFERROR($E613*Z613/SUM($J613:$AB613)*(Eksplikatsioon!AE614)/SUMPRODUCT($J613:$AB613,Eksplikatsioon!$O614:$AG614),"")),"")</f>
        <v/>
      </c>
      <c r="AT613" s="52" t="str">
        <f>IFERROR(IF($G613=Tabelid!$L$6,$E613*AA613,IFERROR($E613*AA613/SUM($J613:$AB613)*(Eksplikatsioon!AF614)/SUMPRODUCT($J613:$AB613,Eksplikatsioon!$O614:$AG614),"")),"")</f>
        <v/>
      </c>
      <c r="AU613" s="52" t="str">
        <f>IFERROR(IF($G613=Tabelid!$L$6,$E613*AB613,IFERROR($E613*AB613/SUM($J613:$AB613)*(Eksplikatsioon!AG614)/SUMPRODUCT($J613:$AB613,Eksplikatsioon!$O614:$AG614),"")),"")</f>
        <v/>
      </c>
    </row>
    <row r="614" spans="1:47" x14ac:dyDescent="0.25">
      <c r="A614" s="38" t="str">
        <f>IF(Eksplikatsioon!A615=0,"",Eksplikatsioon!A615)</f>
        <v/>
      </c>
      <c r="B614" s="38" t="str">
        <f>IF(Eksplikatsioon!B615=0,"",Eksplikatsioon!B615)</f>
        <v/>
      </c>
      <c r="C614" s="38" t="str">
        <f>IF(Eksplikatsioon!C615=0,"",Eksplikatsioon!C615)</f>
        <v/>
      </c>
      <c r="D614" s="38" t="str">
        <f>IF(Eksplikatsioon!D615=0,"",Eksplikatsioon!D615)</f>
        <v/>
      </c>
      <c r="E614" s="38" t="str">
        <f>IF(Eksplikatsioon!F615=0,"",Eksplikatsioon!F615)</f>
        <v/>
      </c>
      <c r="F614" s="38" t="str">
        <f>IF(Eksplikatsioon!H615=0,"",Eksplikatsioon!H615)</f>
        <v/>
      </c>
      <c r="G614" s="38" t="str">
        <f>IF(Eksplikatsioon!J615=0,"",Eksplikatsioon!J615)</f>
        <v/>
      </c>
      <c r="H614" s="38" t="str">
        <f>IF(Eksplikatsioon!K615=0,"",Eksplikatsioon!K615)</f>
        <v/>
      </c>
      <c r="I614" s="38" t="str">
        <f>IF(Eksplikatsioon!L615=0,"",Eksplikatsioon!L615)</f>
        <v/>
      </c>
      <c r="J614" s="52"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52"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52"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52"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52"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52"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52"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52"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52"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52"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52"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52"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52"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52"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52"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52"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52"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52"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52"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52" t="str">
        <f>IFERROR(IF($G614=Tabelid!$L$6,$E614*J614,IFERROR($E614*J614/SUM($J614:$AB614)*(Eksplikatsioon!O615)/SUMPRODUCT($J614:$AB614,Eksplikatsioon!$O615:$AG615),"")),"")</f>
        <v/>
      </c>
      <c r="AD614" s="52" t="str">
        <f>IFERROR(IF($G614=Tabelid!$L$6,$E614*K614,IFERROR($E614*K614/SUM($J614:$AB614)*(Eksplikatsioon!P615)/SUMPRODUCT($J614:$AB614,Eksplikatsioon!$O615:$AG615),"")),"")</f>
        <v/>
      </c>
      <c r="AE614" s="52" t="str">
        <f>IFERROR(IF($G614=Tabelid!$L$6,$E614*L614,IFERROR($E614*L614/SUM($J614:$AB614)*(Eksplikatsioon!Q615)/SUMPRODUCT($J614:$AB614,Eksplikatsioon!$O615:$AG615),"")),"")</f>
        <v/>
      </c>
      <c r="AF614" s="52" t="str">
        <f>IFERROR(IF($G614=Tabelid!$L$6,$E614*M614,IFERROR($E614*M614/SUM($J614:$AB614)*(Eksplikatsioon!R615)/SUMPRODUCT($J614:$AB614,Eksplikatsioon!$O615:$AG615),"")),"")</f>
        <v/>
      </c>
      <c r="AG614" s="52" t="str">
        <f>IFERROR(IF($G614=Tabelid!$L$6,$E614*N614,IFERROR($E614*N614/SUM($J614:$AB614)*(Eksplikatsioon!S615)/SUMPRODUCT($J614:$AB614,Eksplikatsioon!$O615:$AG615),"")),"")</f>
        <v/>
      </c>
      <c r="AH614" s="52" t="str">
        <f>IFERROR(IF($G614=Tabelid!$L$6,$E614*O614,IFERROR($E614*O614/SUM($J614:$AB614)*(Eksplikatsioon!T615)/SUMPRODUCT($J614:$AB614,Eksplikatsioon!$O615:$AG615),"")),"")</f>
        <v/>
      </c>
      <c r="AI614" s="52" t="str">
        <f>IFERROR(IF($G614=Tabelid!$L$6,$E614*P614,IFERROR($E614*P614/SUM($J614:$AB614)*(Eksplikatsioon!U615)/SUMPRODUCT($J614:$AB614,Eksplikatsioon!$O615:$AG615),"")),"")</f>
        <v/>
      </c>
      <c r="AJ614" s="52" t="str">
        <f>IFERROR(IF($G614=Tabelid!$L$6,$E614*Q614,IFERROR($E614*Q614/SUM($J614:$AB614)*(Eksplikatsioon!V615)/SUMPRODUCT($J614:$AB614,Eksplikatsioon!$O615:$AG615),"")),"")</f>
        <v/>
      </c>
      <c r="AK614" s="52" t="str">
        <f>IFERROR(IF($G614=Tabelid!$L$6,$E614*R614,IFERROR($E614*R614/SUM($J614:$AB614)*(Eksplikatsioon!W615)/SUMPRODUCT($J614:$AB614,Eksplikatsioon!$O615:$AG615),"")),"")</f>
        <v/>
      </c>
      <c r="AL614" s="52" t="str">
        <f>IFERROR(IF($G614=Tabelid!$L$6,$E614*S614,IFERROR($E614*S614/SUM($J614:$AB614)*(Eksplikatsioon!X615)/SUMPRODUCT($J614:$AB614,Eksplikatsioon!$O615:$AG615),"")),"")</f>
        <v/>
      </c>
      <c r="AM614" s="52" t="str">
        <f>IFERROR(IF($G614=Tabelid!$L$6,$E614*T614,IFERROR($E614*T614/SUM($J614:$AB614)*(Eksplikatsioon!Y615)/SUMPRODUCT($J614:$AB614,Eksplikatsioon!$O615:$AG615),"")),"")</f>
        <v/>
      </c>
      <c r="AN614" s="52" t="str">
        <f>IFERROR(IF($G614=Tabelid!$L$6,$E614*U614,IFERROR($E614*U614/SUM($J614:$AB614)*(Eksplikatsioon!Z615)/SUMPRODUCT($J614:$AB614,Eksplikatsioon!$O615:$AG615),"")),"")</f>
        <v/>
      </c>
      <c r="AO614" s="52" t="str">
        <f>IFERROR(IF($G614=Tabelid!$L$6,$E614*V614,IFERROR($E614*V614/SUM($J614:$AB614)*(Eksplikatsioon!AA615)/SUMPRODUCT($J614:$AB614,Eksplikatsioon!$O615:$AG615),"")),"")</f>
        <v/>
      </c>
      <c r="AP614" s="52" t="str">
        <f>IFERROR(IF($G614=Tabelid!$L$6,$E614*W614,IFERROR($E614*W614/SUM($J614:$AB614)*(Eksplikatsioon!AB615)/SUMPRODUCT($J614:$AB614,Eksplikatsioon!$O615:$AG615),"")),"")</f>
        <v/>
      </c>
      <c r="AQ614" s="52" t="str">
        <f>IFERROR(IF($G614=Tabelid!$L$6,$E614*X614,IFERROR($E614*X614/SUM($J614:$AB614)*(Eksplikatsioon!AC615)/SUMPRODUCT($J614:$AB614,Eksplikatsioon!$O615:$AG615),"")),"")</f>
        <v/>
      </c>
      <c r="AR614" s="52" t="str">
        <f>IFERROR(IF($G614=Tabelid!$L$6,$E614*Y614,IFERROR($E614*Y614/SUM($J614:$AB614)*(Eksplikatsioon!AD615)/SUMPRODUCT($J614:$AB614,Eksplikatsioon!$O615:$AG615),"")),"")</f>
        <v/>
      </c>
      <c r="AS614" s="52" t="str">
        <f>IFERROR(IF($G614=Tabelid!$L$6,$E614*Z614,IFERROR($E614*Z614/SUM($J614:$AB614)*(Eksplikatsioon!AE615)/SUMPRODUCT($J614:$AB614,Eksplikatsioon!$O615:$AG615),"")),"")</f>
        <v/>
      </c>
      <c r="AT614" s="52" t="str">
        <f>IFERROR(IF($G614=Tabelid!$L$6,$E614*AA614,IFERROR($E614*AA614/SUM($J614:$AB614)*(Eksplikatsioon!AF615)/SUMPRODUCT($J614:$AB614,Eksplikatsioon!$O615:$AG615),"")),"")</f>
        <v/>
      </c>
      <c r="AU614" s="52" t="str">
        <f>IFERROR(IF($G614=Tabelid!$L$6,$E614*AB614,IFERROR($E614*AB614/SUM($J614:$AB614)*(Eksplikatsioon!AG615)/SUMPRODUCT($J614:$AB614,Eksplikatsioon!$O615:$AG615),"")),"")</f>
        <v/>
      </c>
    </row>
    <row r="615" spans="1:47" x14ac:dyDescent="0.25">
      <c r="A615" s="38" t="str">
        <f>IF(Eksplikatsioon!A616=0,"",Eksplikatsioon!A616)</f>
        <v/>
      </c>
      <c r="B615" s="38" t="str">
        <f>IF(Eksplikatsioon!B616=0,"",Eksplikatsioon!B616)</f>
        <v/>
      </c>
      <c r="C615" s="38" t="str">
        <f>IF(Eksplikatsioon!C616=0,"",Eksplikatsioon!C616)</f>
        <v/>
      </c>
      <c r="D615" s="38" t="str">
        <f>IF(Eksplikatsioon!D616=0,"",Eksplikatsioon!D616)</f>
        <v/>
      </c>
      <c r="E615" s="38" t="str">
        <f>IF(Eksplikatsioon!F616=0,"",Eksplikatsioon!F616)</f>
        <v/>
      </c>
      <c r="F615" s="38" t="str">
        <f>IF(Eksplikatsioon!H616=0,"",Eksplikatsioon!H616)</f>
        <v/>
      </c>
      <c r="G615" s="38" t="str">
        <f>IF(Eksplikatsioon!J616=0,"",Eksplikatsioon!J616)</f>
        <v/>
      </c>
      <c r="H615" s="38" t="str">
        <f>IF(Eksplikatsioon!K616=0,"",Eksplikatsioon!K616)</f>
        <v/>
      </c>
      <c r="I615" s="38" t="str">
        <f>IF(Eksplikatsioon!L616=0,"",Eksplikatsioon!L616)</f>
        <v/>
      </c>
      <c r="J615" s="52"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52"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52"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52"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52"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52"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52"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52"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52"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52"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52"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52"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52"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52"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52"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52"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52"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52"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52"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52" t="str">
        <f>IFERROR(IF($G615=Tabelid!$L$6,$E615*J615,IFERROR($E615*J615/SUM($J615:$AB615)*(Eksplikatsioon!O616)/SUMPRODUCT($J615:$AB615,Eksplikatsioon!$O616:$AG616),"")),"")</f>
        <v/>
      </c>
      <c r="AD615" s="52" t="str">
        <f>IFERROR(IF($G615=Tabelid!$L$6,$E615*K615,IFERROR($E615*K615/SUM($J615:$AB615)*(Eksplikatsioon!P616)/SUMPRODUCT($J615:$AB615,Eksplikatsioon!$O616:$AG616),"")),"")</f>
        <v/>
      </c>
      <c r="AE615" s="52" t="str">
        <f>IFERROR(IF($G615=Tabelid!$L$6,$E615*L615,IFERROR($E615*L615/SUM($J615:$AB615)*(Eksplikatsioon!Q616)/SUMPRODUCT($J615:$AB615,Eksplikatsioon!$O616:$AG616),"")),"")</f>
        <v/>
      </c>
      <c r="AF615" s="52" t="str">
        <f>IFERROR(IF($G615=Tabelid!$L$6,$E615*M615,IFERROR($E615*M615/SUM($J615:$AB615)*(Eksplikatsioon!R616)/SUMPRODUCT($J615:$AB615,Eksplikatsioon!$O616:$AG616),"")),"")</f>
        <v/>
      </c>
      <c r="AG615" s="52" t="str">
        <f>IFERROR(IF($G615=Tabelid!$L$6,$E615*N615,IFERROR($E615*N615/SUM($J615:$AB615)*(Eksplikatsioon!S616)/SUMPRODUCT($J615:$AB615,Eksplikatsioon!$O616:$AG616),"")),"")</f>
        <v/>
      </c>
      <c r="AH615" s="52" t="str">
        <f>IFERROR(IF($G615=Tabelid!$L$6,$E615*O615,IFERROR($E615*O615/SUM($J615:$AB615)*(Eksplikatsioon!T616)/SUMPRODUCT($J615:$AB615,Eksplikatsioon!$O616:$AG616),"")),"")</f>
        <v/>
      </c>
      <c r="AI615" s="52" t="str">
        <f>IFERROR(IF($G615=Tabelid!$L$6,$E615*P615,IFERROR($E615*P615/SUM($J615:$AB615)*(Eksplikatsioon!U616)/SUMPRODUCT($J615:$AB615,Eksplikatsioon!$O616:$AG616),"")),"")</f>
        <v/>
      </c>
      <c r="AJ615" s="52" t="str">
        <f>IFERROR(IF($G615=Tabelid!$L$6,$E615*Q615,IFERROR($E615*Q615/SUM($J615:$AB615)*(Eksplikatsioon!V616)/SUMPRODUCT($J615:$AB615,Eksplikatsioon!$O616:$AG616),"")),"")</f>
        <v/>
      </c>
      <c r="AK615" s="52" t="str">
        <f>IFERROR(IF($G615=Tabelid!$L$6,$E615*R615,IFERROR($E615*R615/SUM($J615:$AB615)*(Eksplikatsioon!W616)/SUMPRODUCT($J615:$AB615,Eksplikatsioon!$O616:$AG616),"")),"")</f>
        <v/>
      </c>
      <c r="AL615" s="52" t="str">
        <f>IFERROR(IF($G615=Tabelid!$L$6,$E615*S615,IFERROR($E615*S615/SUM($J615:$AB615)*(Eksplikatsioon!X616)/SUMPRODUCT($J615:$AB615,Eksplikatsioon!$O616:$AG616),"")),"")</f>
        <v/>
      </c>
      <c r="AM615" s="52" t="str">
        <f>IFERROR(IF($G615=Tabelid!$L$6,$E615*T615,IFERROR($E615*T615/SUM($J615:$AB615)*(Eksplikatsioon!Y616)/SUMPRODUCT($J615:$AB615,Eksplikatsioon!$O616:$AG616),"")),"")</f>
        <v/>
      </c>
      <c r="AN615" s="52" t="str">
        <f>IFERROR(IF($G615=Tabelid!$L$6,$E615*U615,IFERROR($E615*U615/SUM($J615:$AB615)*(Eksplikatsioon!Z616)/SUMPRODUCT($J615:$AB615,Eksplikatsioon!$O616:$AG616),"")),"")</f>
        <v/>
      </c>
      <c r="AO615" s="52" t="str">
        <f>IFERROR(IF($G615=Tabelid!$L$6,$E615*V615,IFERROR($E615*V615/SUM($J615:$AB615)*(Eksplikatsioon!AA616)/SUMPRODUCT($J615:$AB615,Eksplikatsioon!$O616:$AG616),"")),"")</f>
        <v/>
      </c>
      <c r="AP615" s="52" t="str">
        <f>IFERROR(IF($G615=Tabelid!$L$6,$E615*W615,IFERROR($E615*W615/SUM($J615:$AB615)*(Eksplikatsioon!AB616)/SUMPRODUCT($J615:$AB615,Eksplikatsioon!$O616:$AG616),"")),"")</f>
        <v/>
      </c>
      <c r="AQ615" s="52" t="str">
        <f>IFERROR(IF($G615=Tabelid!$L$6,$E615*X615,IFERROR($E615*X615/SUM($J615:$AB615)*(Eksplikatsioon!AC616)/SUMPRODUCT($J615:$AB615,Eksplikatsioon!$O616:$AG616),"")),"")</f>
        <v/>
      </c>
      <c r="AR615" s="52" t="str">
        <f>IFERROR(IF($G615=Tabelid!$L$6,$E615*Y615,IFERROR($E615*Y615/SUM($J615:$AB615)*(Eksplikatsioon!AD616)/SUMPRODUCT($J615:$AB615,Eksplikatsioon!$O616:$AG616),"")),"")</f>
        <v/>
      </c>
      <c r="AS615" s="52" t="str">
        <f>IFERROR(IF($G615=Tabelid!$L$6,$E615*Z615,IFERROR($E615*Z615/SUM($J615:$AB615)*(Eksplikatsioon!AE616)/SUMPRODUCT($J615:$AB615,Eksplikatsioon!$O616:$AG616),"")),"")</f>
        <v/>
      </c>
      <c r="AT615" s="52" t="str">
        <f>IFERROR(IF($G615=Tabelid!$L$6,$E615*AA615,IFERROR($E615*AA615/SUM($J615:$AB615)*(Eksplikatsioon!AF616)/SUMPRODUCT($J615:$AB615,Eksplikatsioon!$O616:$AG616),"")),"")</f>
        <v/>
      </c>
      <c r="AU615" s="52" t="str">
        <f>IFERROR(IF($G615=Tabelid!$L$6,$E615*AB615,IFERROR($E615*AB615/SUM($J615:$AB615)*(Eksplikatsioon!AG616)/SUMPRODUCT($J615:$AB615,Eksplikatsioon!$O616:$AG616),"")),"")</f>
        <v/>
      </c>
    </row>
    <row r="616" spans="1:47" x14ac:dyDescent="0.25">
      <c r="A616" s="38" t="str">
        <f>IF(Eksplikatsioon!A617=0,"",Eksplikatsioon!A617)</f>
        <v/>
      </c>
      <c r="B616" s="38" t="str">
        <f>IF(Eksplikatsioon!B617=0,"",Eksplikatsioon!B617)</f>
        <v/>
      </c>
      <c r="C616" s="38" t="str">
        <f>IF(Eksplikatsioon!C617=0,"",Eksplikatsioon!C617)</f>
        <v/>
      </c>
      <c r="D616" s="38" t="str">
        <f>IF(Eksplikatsioon!D617=0,"",Eksplikatsioon!D617)</f>
        <v/>
      </c>
      <c r="E616" s="38" t="str">
        <f>IF(Eksplikatsioon!F617=0,"",Eksplikatsioon!F617)</f>
        <v/>
      </c>
      <c r="F616" s="38" t="str">
        <f>IF(Eksplikatsioon!H617=0,"",Eksplikatsioon!H617)</f>
        <v/>
      </c>
      <c r="G616" s="38" t="str">
        <f>IF(Eksplikatsioon!J617=0,"",Eksplikatsioon!J617)</f>
        <v/>
      </c>
      <c r="H616" s="38" t="str">
        <f>IF(Eksplikatsioon!K617=0,"",Eksplikatsioon!K617)</f>
        <v/>
      </c>
      <c r="I616" s="38" t="str">
        <f>IF(Eksplikatsioon!L617=0,"",Eksplikatsioon!L617)</f>
        <v/>
      </c>
      <c r="J616" s="52"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52"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52"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52"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52"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52"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52"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52"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52"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52"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52"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52"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52"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52"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52"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52"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52"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52"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52"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52" t="str">
        <f>IFERROR(IF($G616=Tabelid!$L$6,$E616*J616,IFERROR($E616*J616/SUM($J616:$AB616)*(Eksplikatsioon!O617)/SUMPRODUCT($J616:$AB616,Eksplikatsioon!$O617:$AG617),"")),"")</f>
        <v/>
      </c>
      <c r="AD616" s="52" t="str">
        <f>IFERROR(IF($G616=Tabelid!$L$6,$E616*K616,IFERROR($E616*K616/SUM($J616:$AB616)*(Eksplikatsioon!P617)/SUMPRODUCT($J616:$AB616,Eksplikatsioon!$O617:$AG617),"")),"")</f>
        <v/>
      </c>
      <c r="AE616" s="52" t="str">
        <f>IFERROR(IF($G616=Tabelid!$L$6,$E616*L616,IFERROR($E616*L616/SUM($J616:$AB616)*(Eksplikatsioon!Q617)/SUMPRODUCT($J616:$AB616,Eksplikatsioon!$O617:$AG617),"")),"")</f>
        <v/>
      </c>
      <c r="AF616" s="52" t="str">
        <f>IFERROR(IF($G616=Tabelid!$L$6,$E616*M616,IFERROR($E616*M616/SUM($J616:$AB616)*(Eksplikatsioon!R617)/SUMPRODUCT($J616:$AB616,Eksplikatsioon!$O617:$AG617),"")),"")</f>
        <v/>
      </c>
      <c r="AG616" s="52" t="str">
        <f>IFERROR(IF($G616=Tabelid!$L$6,$E616*N616,IFERROR($E616*N616/SUM($J616:$AB616)*(Eksplikatsioon!S617)/SUMPRODUCT($J616:$AB616,Eksplikatsioon!$O617:$AG617),"")),"")</f>
        <v/>
      </c>
      <c r="AH616" s="52" t="str">
        <f>IFERROR(IF($G616=Tabelid!$L$6,$E616*O616,IFERROR($E616*O616/SUM($J616:$AB616)*(Eksplikatsioon!T617)/SUMPRODUCT($J616:$AB616,Eksplikatsioon!$O617:$AG617),"")),"")</f>
        <v/>
      </c>
      <c r="AI616" s="52" t="str">
        <f>IFERROR(IF($G616=Tabelid!$L$6,$E616*P616,IFERROR($E616*P616/SUM($J616:$AB616)*(Eksplikatsioon!U617)/SUMPRODUCT($J616:$AB616,Eksplikatsioon!$O617:$AG617),"")),"")</f>
        <v/>
      </c>
      <c r="AJ616" s="52" t="str">
        <f>IFERROR(IF($G616=Tabelid!$L$6,$E616*Q616,IFERROR($E616*Q616/SUM($J616:$AB616)*(Eksplikatsioon!V617)/SUMPRODUCT($J616:$AB616,Eksplikatsioon!$O617:$AG617),"")),"")</f>
        <v/>
      </c>
      <c r="AK616" s="52" t="str">
        <f>IFERROR(IF($G616=Tabelid!$L$6,$E616*R616,IFERROR($E616*R616/SUM($J616:$AB616)*(Eksplikatsioon!W617)/SUMPRODUCT($J616:$AB616,Eksplikatsioon!$O617:$AG617),"")),"")</f>
        <v/>
      </c>
      <c r="AL616" s="52" t="str">
        <f>IFERROR(IF($G616=Tabelid!$L$6,$E616*S616,IFERROR($E616*S616/SUM($J616:$AB616)*(Eksplikatsioon!X617)/SUMPRODUCT($J616:$AB616,Eksplikatsioon!$O617:$AG617),"")),"")</f>
        <v/>
      </c>
      <c r="AM616" s="52" t="str">
        <f>IFERROR(IF($G616=Tabelid!$L$6,$E616*T616,IFERROR($E616*T616/SUM($J616:$AB616)*(Eksplikatsioon!Y617)/SUMPRODUCT($J616:$AB616,Eksplikatsioon!$O617:$AG617),"")),"")</f>
        <v/>
      </c>
      <c r="AN616" s="52" t="str">
        <f>IFERROR(IF($G616=Tabelid!$L$6,$E616*U616,IFERROR($E616*U616/SUM($J616:$AB616)*(Eksplikatsioon!Z617)/SUMPRODUCT($J616:$AB616,Eksplikatsioon!$O617:$AG617),"")),"")</f>
        <v/>
      </c>
      <c r="AO616" s="52" t="str">
        <f>IFERROR(IF($G616=Tabelid!$L$6,$E616*V616,IFERROR($E616*V616/SUM($J616:$AB616)*(Eksplikatsioon!AA617)/SUMPRODUCT($J616:$AB616,Eksplikatsioon!$O617:$AG617),"")),"")</f>
        <v/>
      </c>
      <c r="AP616" s="52" t="str">
        <f>IFERROR(IF($G616=Tabelid!$L$6,$E616*W616,IFERROR($E616*W616/SUM($J616:$AB616)*(Eksplikatsioon!AB617)/SUMPRODUCT($J616:$AB616,Eksplikatsioon!$O617:$AG617),"")),"")</f>
        <v/>
      </c>
      <c r="AQ616" s="52" t="str">
        <f>IFERROR(IF($G616=Tabelid!$L$6,$E616*X616,IFERROR($E616*X616/SUM($J616:$AB616)*(Eksplikatsioon!AC617)/SUMPRODUCT($J616:$AB616,Eksplikatsioon!$O617:$AG617),"")),"")</f>
        <v/>
      </c>
      <c r="AR616" s="52" t="str">
        <f>IFERROR(IF($G616=Tabelid!$L$6,$E616*Y616,IFERROR($E616*Y616/SUM($J616:$AB616)*(Eksplikatsioon!AD617)/SUMPRODUCT($J616:$AB616,Eksplikatsioon!$O617:$AG617),"")),"")</f>
        <v/>
      </c>
      <c r="AS616" s="52" t="str">
        <f>IFERROR(IF($G616=Tabelid!$L$6,$E616*Z616,IFERROR($E616*Z616/SUM($J616:$AB616)*(Eksplikatsioon!AE617)/SUMPRODUCT($J616:$AB616,Eksplikatsioon!$O617:$AG617),"")),"")</f>
        <v/>
      </c>
      <c r="AT616" s="52" t="str">
        <f>IFERROR(IF($G616=Tabelid!$L$6,$E616*AA616,IFERROR($E616*AA616/SUM($J616:$AB616)*(Eksplikatsioon!AF617)/SUMPRODUCT($J616:$AB616,Eksplikatsioon!$O617:$AG617),"")),"")</f>
        <v/>
      </c>
      <c r="AU616" s="52" t="str">
        <f>IFERROR(IF($G616=Tabelid!$L$6,$E616*AB616,IFERROR($E616*AB616/SUM($J616:$AB616)*(Eksplikatsioon!AG617)/SUMPRODUCT($J616:$AB616,Eksplikatsioon!$O617:$AG617),"")),"")</f>
        <v/>
      </c>
    </row>
    <row r="617" spans="1:47" x14ac:dyDescent="0.25">
      <c r="A617" s="38" t="str">
        <f>IF(Eksplikatsioon!A618=0,"",Eksplikatsioon!A618)</f>
        <v/>
      </c>
      <c r="B617" s="38" t="str">
        <f>IF(Eksplikatsioon!B618=0,"",Eksplikatsioon!B618)</f>
        <v/>
      </c>
      <c r="C617" s="38" t="str">
        <f>IF(Eksplikatsioon!C618=0,"",Eksplikatsioon!C618)</f>
        <v/>
      </c>
      <c r="D617" s="38" t="str">
        <f>IF(Eksplikatsioon!D618=0,"",Eksplikatsioon!D618)</f>
        <v/>
      </c>
      <c r="E617" s="38" t="str">
        <f>IF(Eksplikatsioon!F618=0,"",Eksplikatsioon!F618)</f>
        <v/>
      </c>
      <c r="F617" s="38" t="str">
        <f>IF(Eksplikatsioon!H618=0,"",Eksplikatsioon!H618)</f>
        <v/>
      </c>
      <c r="G617" s="38" t="str">
        <f>IF(Eksplikatsioon!J618=0,"",Eksplikatsioon!J618)</f>
        <v/>
      </c>
      <c r="H617" s="38" t="str">
        <f>IF(Eksplikatsioon!K618=0,"",Eksplikatsioon!K618)</f>
        <v/>
      </c>
      <c r="I617" s="38" t="str">
        <f>IF(Eksplikatsioon!L618=0,"",Eksplikatsioon!L618)</f>
        <v/>
      </c>
      <c r="J617" s="52"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52"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52"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52"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52"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52"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52"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52"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52"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52"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52"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52"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52"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52"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52"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52"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52"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52"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52"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52" t="str">
        <f>IFERROR(IF($G617=Tabelid!$L$6,$E617*J617,IFERROR($E617*J617/SUM($J617:$AB617)*(Eksplikatsioon!O618)/SUMPRODUCT($J617:$AB617,Eksplikatsioon!$O618:$AG618),"")),"")</f>
        <v/>
      </c>
      <c r="AD617" s="52" t="str">
        <f>IFERROR(IF($G617=Tabelid!$L$6,$E617*K617,IFERROR($E617*K617/SUM($J617:$AB617)*(Eksplikatsioon!P618)/SUMPRODUCT($J617:$AB617,Eksplikatsioon!$O618:$AG618),"")),"")</f>
        <v/>
      </c>
      <c r="AE617" s="52" t="str">
        <f>IFERROR(IF($G617=Tabelid!$L$6,$E617*L617,IFERROR($E617*L617/SUM($J617:$AB617)*(Eksplikatsioon!Q618)/SUMPRODUCT($J617:$AB617,Eksplikatsioon!$O618:$AG618),"")),"")</f>
        <v/>
      </c>
      <c r="AF617" s="52" t="str">
        <f>IFERROR(IF($G617=Tabelid!$L$6,$E617*M617,IFERROR($E617*M617/SUM($J617:$AB617)*(Eksplikatsioon!R618)/SUMPRODUCT($J617:$AB617,Eksplikatsioon!$O618:$AG618),"")),"")</f>
        <v/>
      </c>
      <c r="AG617" s="52" t="str">
        <f>IFERROR(IF($G617=Tabelid!$L$6,$E617*N617,IFERROR($E617*N617/SUM($J617:$AB617)*(Eksplikatsioon!S618)/SUMPRODUCT($J617:$AB617,Eksplikatsioon!$O618:$AG618),"")),"")</f>
        <v/>
      </c>
      <c r="AH617" s="52" t="str">
        <f>IFERROR(IF($G617=Tabelid!$L$6,$E617*O617,IFERROR($E617*O617/SUM($J617:$AB617)*(Eksplikatsioon!T618)/SUMPRODUCT($J617:$AB617,Eksplikatsioon!$O618:$AG618),"")),"")</f>
        <v/>
      </c>
      <c r="AI617" s="52" t="str">
        <f>IFERROR(IF($G617=Tabelid!$L$6,$E617*P617,IFERROR($E617*P617/SUM($J617:$AB617)*(Eksplikatsioon!U618)/SUMPRODUCT($J617:$AB617,Eksplikatsioon!$O618:$AG618),"")),"")</f>
        <v/>
      </c>
      <c r="AJ617" s="52" t="str">
        <f>IFERROR(IF($G617=Tabelid!$L$6,$E617*Q617,IFERROR($E617*Q617/SUM($J617:$AB617)*(Eksplikatsioon!V618)/SUMPRODUCT($J617:$AB617,Eksplikatsioon!$O618:$AG618),"")),"")</f>
        <v/>
      </c>
      <c r="AK617" s="52" t="str">
        <f>IFERROR(IF($G617=Tabelid!$L$6,$E617*R617,IFERROR($E617*R617/SUM($J617:$AB617)*(Eksplikatsioon!W618)/SUMPRODUCT($J617:$AB617,Eksplikatsioon!$O618:$AG618),"")),"")</f>
        <v/>
      </c>
      <c r="AL617" s="52" t="str">
        <f>IFERROR(IF($G617=Tabelid!$L$6,$E617*S617,IFERROR($E617*S617/SUM($J617:$AB617)*(Eksplikatsioon!X618)/SUMPRODUCT($J617:$AB617,Eksplikatsioon!$O618:$AG618),"")),"")</f>
        <v/>
      </c>
      <c r="AM617" s="52" t="str">
        <f>IFERROR(IF($G617=Tabelid!$L$6,$E617*T617,IFERROR($E617*T617/SUM($J617:$AB617)*(Eksplikatsioon!Y618)/SUMPRODUCT($J617:$AB617,Eksplikatsioon!$O618:$AG618),"")),"")</f>
        <v/>
      </c>
      <c r="AN617" s="52" t="str">
        <f>IFERROR(IF($G617=Tabelid!$L$6,$E617*U617,IFERROR($E617*U617/SUM($J617:$AB617)*(Eksplikatsioon!Z618)/SUMPRODUCT($J617:$AB617,Eksplikatsioon!$O618:$AG618),"")),"")</f>
        <v/>
      </c>
      <c r="AO617" s="52" t="str">
        <f>IFERROR(IF($G617=Tabelid!$L$6,$E617*V617,IFERROR($E617*V617/SUM($J617:$AB617)*(Eksplikatsioon!AA618)/SUMPRODUCT($J617:$AB617,Eksplikatsioon!$O618:$AG618),"")),"")</f>
        <v/>
      </c>
      <c r="AP617" s="52" t="str">
        <f>IFERROR(IF($G617=Tabelid!$L$6,$E617*W617,IFERROR($E617*W617/SUM($J617:$AB617)*(Eksplikatsioon!AB618)/SUMPRODUCT($J617:$AB617,Eksplikatsioon!$O618:$AG618),"")),"")</f>
        <v/>
      </c>
      <c r="AQ617" s="52" t="str">
        <f>IFERROR(IF($G617=Tabelid!$L$6,$E617*X617,IFERROR($E617*X617/SUM($J617:$AB617)*(Eksplikatsioon!AC618)/SUMPRODUCT($J617:$AB617,Eksplikatsioon!$O618:$AG618),"")),"")</f>
        <v/>
      </c>
      <c r="AR617" s="52" t="str">
        <f>IFERROR(IF($G617=Tabelid!$L$6,$E617*Y617,IFERROR($E617*Y617/SUM($J617:$AB617)*(Eksplikatsioon!AD618)/SUMPRODUCT($J617:$AB617,Eksplikatsioon!$O618:$AG618),"")),"")</f>
        <v/>
      </c>
      <c r="AS617" s="52" t="str">
        <f>IFERROR(IF($G617=Tabelid!$L$6,$E617*Z617,IFERROR($E617*Z617/SUM($J617:$AB617)*(Eksplikatsioon!AE618)/SUMPRODUCT($J617:$AB617,Eksplikatsioon!$O618:$AG618),"")),"")</f>
        <v/>
      </c>
      <c r="AT617" s="52" t="str">
        <f>IFERROR(IF($G617=Tabelid!$L$6,$E617*AA617,IFERROR($E617*AA617/SUM($J617:$AB617)*(Eksplikatsioon!AF618)/SUMPRODUCT($J617:$AB617,Eksplikatsioon!$O618:$AG618),"")),"")</f>
        <v/>
      </c>
      <c r="AU617" s="52" t="str">
        <f>IFERROR(IF($G617=Tabelid!$L$6,$E617*AB617,IFERROR($E617*AB617/SUM($J617:$AB617)*(Eksplikatsioon!AG618)/SUMPRODUCT($J617:$AB617,Eksplikatsioon!$O618:$AG618),"")),"")</f>
        <v/>
      </c>
    </row>
    <row r="618" spans="1:47" x14ac:dyDescent="0.25">
      <c r="A618" s="38" t="str">
        <f>IF(Eksplikatsioon!A619=0,"",Eksplikatsioon!A619)</f>
        <v/>
      </c>
      <c r="B618" s="38" t="str">
        <f>IF(Eksplikatsioon!B619=0,"",Eksplikatsioon!B619)</f>
        <v/>
      </c>
      <c r="C618" s="38" t="str">
        <f>IF(Eksplikatsioon!C619=0,"",Eksplikatsioon!C619)</f>
        <v/>
      </c>
      <c r="D618" s="38" t="str">
        <f>IF(Eksplikatsioon!D619=0,"",Eksplikatsioon!D619)</f>
        <v/>
      </c>
      <c r="E618" s="38" t="str">
        <f>IF(Eksplikatsioon!F619=0,"",Eksplikatsioon!F619)</f>
        <v/>
      </c>
      <c r="F618" s="38" t="str">
        <f>IF(Eksplikatsioon!H619=0,"",Eksplikatsioon!H619)</f>
        <v/>
      </c>
      <c r="G618" s="38" t="str">
        <f>IF(Eksplikatsioon!J619=0,"",Eksplikatsioon!J619)</f>
        <v/>
      </c>
      <c r="H618" s="38" t="str">
        <f>IF(Eksplikatsioon!K619=0,"",Eksplikatsioon!K619)</f>
        <v/>
      </c>
      <c r="I618" s="38" t="str">
        <f>IF(Eksplikatsioon!L619=0,"",Eksplikatsioon!L619)</f>
        <v/>
      </c>
      <c r="J618" s="52"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52"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52"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52"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52"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52"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52"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52"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52"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52"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52"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52"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52"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52"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52"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52"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52"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52"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52"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52" t="str">
        <f>IFERROR(IF($G618=Tabelid!$L$6,$E618*J618,IFERROR($E618*J618/SUM($J618:$AB618)*(Eksplikatsioon!O619)/SUMPRODUCT($J618:$AB618,Eksplikatsioon!$O619:$AG619),"")),"")</f>
        <v/>
      </c>
      <c r="AD618" s="52" t="str">
        <f>IFERROR(IF($G618=Tabelid!$L$6,$E618*K618,IFERROR($E618*K618/SUM($J618:$AB618)*(Eksplikatsioon!P619)/SUMPRODUCT($J618:$AB618,Eksplikatsioon!$O619:$AG619),"")),"")</f>
        <v/>
      </c>
      <c r="AE618" s="52" t="str">
        <f>IFERROR(IF($G618=Tabelid!$L$6,$E618*L618,IFERROR($E618*L618/SUM($J618:$AB618)*(Eksplikatsioon!Q619)/SUMPRODUCT($J618:$AB618,Eksplikatsioon!$O619:$AG619),"")),"")</f>
        <v/>
      </c>
      <c r="AF618" s="52" t="str">
        <f>IFERROR(IF($G618=Tabelid!$L$6,$E618*M618,IFERROR($E618*M618/SUM($J618:$AB618)*(Eksplikatsioon!R619)/SUMPRODUCT($J618:$AB618,Eksplikatsioon!$O619:$AG619),"")),"")</f>
        <v/>
      </c>
      <c r="AG618" s="52" t="str">
        <f>IFERROR(IF($G618=Tabelid!$L$6,$E618*N618,IFERROR($E618*N618/SUM($J618:$AB618)*(Eksplikatsioon!S619)/SUMPRODUCT($J618:$AB618,Eksplikatsioon!$O619:$AG619),"")),"")</f>
        <v/>
      </c>
      <c r="AH618" s="52" t="str">
        <f>IFERROR(IF($G618=Tabelid!$L$6,$E618*O618,IFERROR($E618*O618/SUM($J618:$AB618)*(Eksplikatsioon!T619)/SUMPRODUCT($J618:$AB618,Eksplikatsioon!$O619:$AG619),"")),"")</f>
        <v/>
      </c>
      <c r="AI618" s="52" t="str">
        <f>IFERROR(IF($G618=Tabelid!$L$6,$E618*P618,IFERROR($E618*P618/SUM($J618:$AB618)*(Eksplikatsioon!U619)/SUMPRODUCT($J618:$AB618,Eksplikatsioon!$O619:$AG619),"")),"")</f>
        <v/>
      </c>
      <c r="AJ618" s="52" t="str">
        <f>IFERROR(IF($G618=Tabelid!$L$6,$E618*Q618,IFERROR($E618*Q618/SUM($J618:$AB618)*(Eksplikatsioon!V619)/SUMPRODUCT($J618:$AB618,Eksplikatsioon!$O619:$AG619),"")),"")</f>
        <v/>
      </c>
      <c r="AK618" s="52" t="str">
        <f>IFERROR(IF($G618=Tabelid!$L$6,$E618*R618,IFERROR($E618*R618/SUM($J618:$AB618)*(Eksplikatsioon!W619)/SUMPRODUCT($J618:$AB618,Eksplikatsioon!$O619:$AG619),"")),"")</f>
        <v/>
      </c>
      <c r="AL618" s="52" t="str">
        <f>IFERROR(IF($G618=Tabelid!$L$6,$E618*S618,IFERROR($E618*S618/SUM($J618:$AB618)*(Eksplikatsioon!X619)/SUMPRODUCT($J618:$AB618,Eksplikatsioon!$O619:$AG619),"")),"")</f>
        <v/>
      </c>
      <c r="AM618" s="52" t="str">
        <f>IFERROR(IF($G618=Tabelid!$L$6,$E618*T618,IFERROR($E618*T618/SUM($J618:$AB618)*(Eksplikatsioon!Y619)/SUMPRODUCT($J618:$AB618,Eksplikatsioon!$O619:$AG619),"")),"")</f>
        <v/>
      </c>
      <c r="AN618" s="52" t="str">
        <f>IFERROR(IF($G618=Tabelid!$L$6,$E618*U618,IFERROR($E618*U618/SUM($J618:$AB618)*(Eksplikatsioon!Z619)/SUMPRODUCT($J618:$AB618,Eksplikatsioon!$O619:$AG619),"")),"")</f>
        <v/>
      </c>
      <c r="AO618" s="52" t="str">
        <f>IFERROR(IF($G618=Tabelid!$L$6,$E618*V618,IFERROR($E618*V618/SUM($J618:$AB618)*(Eksplikatsioon!AA619)/SUMPRODUCT($J618:$AB618,Eksplikatsioon!$O619:$AG619),"")),"")</f>
        <v/>
      </c>
      <c r="AP618" s="52" t="str">
        <f>IFERROR(IF($G618=Tabelid!$L$6,$E618*W618,IFERROR($E618*W618/SUM($J618:$AB618)*(Eksplikatsioon!AB619)/SUMPRODUCT($J618:$AB618,Eksplikatsioon!$O619:$AG619),"")),"")</f>
        <v/>
      </c>
      <c r="AQ618" s="52" t="str">
        <f>IFERROR(IF($G618=Tabelid!$L$6,$E618*X618,IFERROR($E618*X618/SUM($J618:$AB618)*(Eksplikatsioon!AC619)/SUMPRODUCT($J618:$AB618,Eksplikatsioon!$O619:$AG619),"")),"")</f>
        <v/>
      </c>
      <c r="AR618" s="52" t="str">
        <f>IFERROR(IF($G618=Tabelid!$L$6,$E618*Y618,IFERROR($E618*Y618/SUM($J618:$AB618)*(Eksplikatsioon!AD619)/SUMPRODUCT($J618:$AB618,Eksplikatsioon!$O619:$AG619),"")),"")</f>
        <v/>
      </c>
      <c r="AS618" s="52" t="str">
        <f>IFERROR(IF($G618=Tabelid!$L$6,$E618*Z618,IFERROR($E618*Z618/SUM($J618:$AB618)*(Eksplikatsioon!AE619)/SUMPRODUCT($J618:$AB618,Eksplikatsioon!$O619:$AG619),"")),"")</f>
        <v/>
      </c>
      <c r="AT618" s="52" t="str">
        <f>IFERROR(IF($G618=Tabelid!$L$6,$E618*AA618,IFERROR($E618*AA618/SUM($J618:$AB618)*(Eksplikatsioon!AF619)/SUMPRODUCT($J618:$AB618,Eksplikatsioon!$O619:$AG619),"")),"")</f>
        <v/>
      </c>
      <c r="AU618" s="52" t="str">
        <f>IFERROR(IF($G618=Tabelid!$L$6,$E618*AB618,IFERROR($E618*AB618/SUM($J618:$AB618)*(Eksplikatsioon!AG619)/SUMPRODUCT($J618:$AB618,Eksplikatsioon!$O619:$AG619),"")),"")</f>
        <v/>
      </c>
    </row>
    <row r="619" spans="1:47" x14ac:dyDescent="0.25">
      <c r="A619" s="38" t="str">
        <f>IF(Eksplikatsioon!A620=0,"",Eksplikatsioon!A620)</f>
        <v/>
      </c>
      <c r="B619" s="38" t="str">
        <f>IF(Eksplikatsioon!B620=0,"",Eksplikatsioon!B620)</f>
        <v/>
      </c>
      <c r="C619" s="38" t="str">
        <f>IF(Eksplikatsioon!C620=0,"",Eksplikatsioon!C620)</f>
        <v/>
      </c>
      <c r="D619" s="38" t="str">
        <f>IF(Eksplikatsioon!D620=0,"",Eksplikatsioon!D620)</f>
        <v/>
      </c>
      <c r="E619" s="38" t="str">
        <f>IF(Eksplikatsioon!F620=0,"",Eksplikatsioon!F620)</f>
        <v/>
      </c>
      <c r="F619" s="38" t="str">
        <f>IF(Eksplikatsioon!H620=0,"",Eksplikatsioon!H620)</f>
        <v/>
      </c>
      <c r="G619" s="38" t="str">
        <f>IF(Eksplikatsioon!J620=0,"",Eksplikatsioon!J620)</f>
        <v/>
      </c>
      <c r="H619" s="38" t="str">
        <f>IF(Eksplikatsioon!K620=0,"",Eksplikatsioon!K620)</f>
        <v/>
      </c>
      <c r="I619" s="38" t="str">
        <f>IF(Eksplikatsioon!L620=0,"",Eksplikatsioon!L620)</f>
        <v/>
      </c>
      <c r="J619" s="52"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52"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52"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52"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52"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52"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52"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52"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52"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52"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52"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52"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52"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52"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52"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52"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52"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52"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52"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52" t="str">
        <f>IFERROR(IF($G619=Tabelid!$L$6,$E619*J619,IFERROR($E619*J619/SUM($J619:$AB619)*(Eksplikatsioon!O620)/SUMPRODUCT($J619:$AB619,Eksplikatsioon!$O620:$AG620),"")),"")</f>
        <v/>
      </c>
      <c r="AD619" s="52" t="str">
        <f>IFERROR(IF($G619=Tabelid!$L$6,$E619*K619,IFERROR($E619*K619/SUM($J619:$AB619)*(Eksplikatsioon!P620)/SUMPRODUCT($J619:$AB619,Eksplikatsioon!$O620:$AG620),"")),"")</f>
        <v/>
      </c>
      <c r="AE619" s="52" t="str">
        <f>IFERROR(IF($G619=Tabelid!$L$6,$E619*L619,IFERROR($E619*L619/SUM($J619:$AB619)*(Eksplikatsioon!Q620)/SUMPRODUCT($J619:$AB619,Eksplikatsioon!$O620:$AG620),"")),"")</f>
        <v/>
      </c>
      <c r="AF619" s="52" t="str">
        <f>IFERROR(IF($G619=Tabelid!$L$6,$E619*M619,IFERROR($E619*M619/SUM($J619:$AB619)*(Eksplikatsioon!R620)/SUMPRODUCT($J619:$AB619,Eksplikatsioon!$O620:$AG620),"")),"")</f>
        <v/>
      </c>
      <c r="AG619" s="52" t="str">
        <f>IFERROR(IF($G619=Tabelid!$L$6,$E619*N619,IFERROR($E619*N619/SUM($J619:$AB619)*(Eksplikatsioon!S620)/SUMPRODUCT($J619:$AB619,Eksplikatsioon!$O620:$AG620),"")),"")</f>
        <v/>
      </c>
      <c r="AH619" s="52" t="str">
        <f>IFERROR(IF($G619=Tabelid!$L$6,$E619*O619,IFERROR($E619*O619/SUM($J619:$AB619)*(Eksplikatsioon!T620)/SUMPRODUCT($J619:$AB619,Eksplikatsioon!$O620:$AG620),"")),"")</f>
        <v/>
      </c>
      <c r="AI619" s="52" t="str">
        <f>IFERROR(IF($G619=Tabelid!$L$6,$E619*P619,IFERROR($E619*P619/SUM($J619:$AB619)*(Eksplikatsioon!U620)/SUMPRODUCT($J619:$AB619,Eksplikatsioon!$O620:$AG620),"")),"")</f>
        <v/>
      </c>
      <c r="AJ619" s="52" t="str">
        <f>IFERROR(IF($G619=Tabelid!$L$6,$E619*Q619,IFERROR($E619*Q619/SUM($J619:$AB619)*(Eksplikatsioon!V620)/SUMPRODUCT($J619:$AB619,Eksplikatsioon!$O620:$AG620),"")),"")</f>
        <v/>
      </c>
      <c r="AK619" s="52" t="str">
        <f>IFERROR(IF($G619=Tabelid!$L$6,$E619*R619,IFERROR($E619*R619/SUM($J619:$AB619)*(Eksplikatsioon!W620)/SUMPRODUCT($J619:$AB619,Eksplikatsioon!$O620:$AG620),"")),"")</f>
        <v/>
      </c>
      <c r="AL619" s="52" t="str">
        <f>IFERROR(IF($G619=Tabelid!$L$6,$E619*S619,IFERROR($E619*S619/SUM($J619:$AB619)*(Eksplikatsioon!X620)/SUMPRODUCT($J619:$AB619,Eksplikatsioon!$O620:$AG620),"")),"")</f>
        <v/>
      </c>
      <c r="AM619" s="52" t="str">
        <f>IFERROR(IF($G619=Tabelid!$L$6,$E619*T619,IFERROR($E619*T619/SUM($J619:$AB619)*(Eksplikatsioon!Y620)/SUMPRODUCT($J619:$AB619,Eksplikatsioon!$O620:$AG620),"")),"")</f>
        <v/>
      </c>
      <c r="AN619" s="52" t="str">
        <f>IFERROR(IF($G619=Tabelid!$L$6,$E619*U619,IFERROR($E619*U619/SUM($J619:$AB619)*(Eksplikatsioon!Z620)/SUMPRODUCT($J619:$AB619,Eksplikatsioon!$O620:$AG620),"")),"")</f>
        <v/>
      </c>
      <c r="AO619" s="52" t="str">
        <f>IFERROR(IF($G619=Tabelid!$L$6,$E619*V619,IFERROR($E619*V619/SUM($J619:$AB619)*(Eksplikatsioon!AA620)/SUMPRODUCT($J619:$AB619,Eksplikatsioon!$O620:$AG620),"")),"")</f>
        <v/>
      </c>
      <c r="AP619" s="52" t="str">
        <f>IFERROR(IF($G619=Tabelid!$L$6,$E619*W619,IFERROR($E619*W619/SUM($J619:$AB619)*(Eksplikatsioon!AB620)/SUMPRODUCT($J619:$AB619,Eksplikatsioon!$O620:$AG620),"")),"")</f>
        <v/>
      </c>
      <c r="AQ619" s="52" t="str">
        <f>IFERROR(IF($G619=Tabelid!$L$6,$E619*X619,IFERROR($E619*X619/SUM($J619:$AB619)*(Eksplikatsioon!AC620)/SUMPRODUCT($J619:$AB619,Eksplikatsioon!$O620:$AG620),"")),"")</f>
        <v/>
      </c>
      <c r="AR619" s="52" t="str">
        <f>IFERROR(IF($G619=Tabelid!$L$6,$E619*Y619,IFERROR($E619*Y619/SUM($J619:$AB619)*(Eksplikatsioon!AD620)/SUMPRODUCT($J619:$AB619,Eksplikatsioon!$O620:$AG620),"")),"")</f>
        <v/>
      </c>
      <c r="AS619" s="52" t="str">
        <f>IFERROR(IF($G619=Tabelid!$L$6,$E619*Z619,IFERROR($E619*Z619/SUM($J619:$AB619)*(Eksplikatsioon!AE620)/SUMPRODUCT($J619:$AB619,Eksplikatsioon!$O620:$AG620),"")),"")</f>
        <v/>
      </c>
      <c r="AT619" s="52" t="str">
        <f>IFERROR(IF($G619=Tabelid!$L$6,$E619*AA619,IFERROR($E619*AA619/SUM($J619:$AB619)*(Eksplikatsioon!AF620)/SUMPRODUCT($J619:$AB619,Eksplikatsioon!$O620:$AG620),"")),"")</f>
        <v/>
      </c>
      <c r="AU619" s="52" t="str">
        <f>IFERROR(IF($G619=Tabelid!$L$6,$E619*AB619,IFERROR($E619*AB619/SUM($J619:$AB619)*(Eksplikatsioon!AG620)/SUMPRODUCT($J619:$AB619,Eksplikatsioon!$O620:$AG620),"")),"")</f>
        <v/>
      </c>
    </row>
    <row r="620" spans="1:47" x14ac:dyDescent="0.25">
      <c r="A620" s="38" t="str">
        <f>IF(Eksplikatsioon!A621=0,"",Eksplikatsioon!A621)</f>
        <v/>
      </c>
      <c r="B620" s="38" t="str">
        <f>IF(Eksplikatsioon!B621=0,"",Eksplikatsioon!B621)</f>
        <v/>
      </c>
      <c r="C620" s="38" t="str">
        <f>IF(Eksplikatsioon!C621=0,"",Eksplikatsioon!C621)</f>
        <v/>
      </c>
      <c r="D620" s="38" t="str">
        <f>IF(Eksplikatsioon!D621=0,"",Eksplikatsioon!D621)</f>
        <v/>
      </c>
      <c r="E620" s="38" t="str">
        <f>IF(Eksplikatsioon!F621=0,"",Eksplikatsioon!F621)</f>
        <v/>
      </c>
      <c r="F620" s="38" t="str">
        <f>IF(Eksplikatsioon!H621=0,"",Eksplikatsioon!H621)</f>
        <v/>
      </c>
      <c r="G620" s="38" t="str">
        <f>IF(Eksplikatsioon!J621=0,"",Eksplikatsioon!J621)</f>
        <v/>
      </c>
      <c r="H620" s="38" t="str">
        <f>IF(Eksplikatsioon!K621=0,"",Eksplikatsioon!K621)</f>
        <v/>
      </c>
      <c r="I620" s="38" t="str">
        <f>IF(Eksplikatsioon!L621=0,"",Eksplikatsioon!L621)</f>
        <v/>
      </c>
      <c r="J620" s="52"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52"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52"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52"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52"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52"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52"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52"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52"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52"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52"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52"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52"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52"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52"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52"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52"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52"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52"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52" t="str">
        <f>IFERROR(IF($G620=Tabelid!$L$6,$E620*J620,IFERROR($E620*J620/SUM($J620:$AB620)*(Eksplikatsioon!O621)/SUMPRODUCT($J620:$AB620,Eksplikatsioon!$O621:$AG621),"")),"")</f>
        <v/>
      </c>
      <c r="AD620" s="52" t="str">
        <f>IFERROR(IF($G620=Tabelid!$L$6,$E620*K620,IFERROR($E620*K620/SUM($J620:$AB620)*(Eksplikatsioon!P621)/SUMPRODUCT($J620:$AB620,Eksplikatsioon!$O621:$AG621),"")),"")</f>
        <v/>
      </c>
      <c r="AE620" s="52" t="str">
        <f>IFERROR(IF($G620=Tabelid!$L$6,$E620*L620,IFERROR($E620*L620/SUM($J620:$AB620)*(Eksplikatsioon!Q621)/SUMPRODUCT($J620:$AB620,Eksplikatsioon!$O621:$AG621),"")),"")</f>
        <v/>
      </c>
      <c r="AF620" s="52" t="str">
        <f>IFERROR(IF($G620=Tabelid!$L$6,$E620*M620,IFERROR($E620*M620/SUM($J620:$AB620)*(Eksplikatsioon!R621)/SUMPRODUCT($J620:$AB620,Eksplikatsioon!$O621:$AG621),"")),"")</f>
        <v/>
      </c>
      <c r="AG620" s="52" t="str">
        <f>IFERROR(IF($G620=Tabelid!$L$6,$E620*N620,IFERROR($E620*N620/SUM($J620:$AB620)*(Eksplikatsioon!S621)/SUMPRODUCT($J620:$AB620,Eksplikatsioon!$O621:$AG621),"")),"")</f>
        <v/>
      </c>
      <c r="AH620" s="52" t="str">
        <f>IFERROR(IF($G620=Tabelid!$L$6,$E620*O620,IFERROR($E620*O620/SUM($J620:$AB620)*(Eksplikatsioon!T621)/SUMPRODUCT($J620:$AB620,Eksplikatsioon!$O621:$AG621),"")),"")</f>
        <v/>
      </c>
      <c r="AI620" s="52" t="str">
        <f>IFERROR(IF($G620=Tabelid!$L$6,$E620*P620,IFERROR($E620*P620/SUM($J620:$AB620)*(Eksplikatsioon!U621)/SUMPRODUCT($J620:$AB620,Eksplikatsioon!$O621:$AG621),"")),"")</f>
        <v/>
      </c>
      <c r="AJ620" s="52" t="str">
        <f>IFERROR(IF($G620=Tabelid!$L$6,$E620*Q620,IFERROR($E620*Q620/SUM($J620:$AB620)*(Eksplikatsioon!V621)/SUMPRODUCT($J620:$AB620,Eksplikatsioon!$O621:$AG621),"")),"")</f>
        <v/>
      </c>
      <c r="AK620" s="52" t="str">
        <f>IFERROR(IF($G620=Tabelid!$L$6,$E620*R620,IFERROR($E620*R620/SUM($J620:$AB620)*(Eksplikatsioon!W621)/SUMPRODUCT($J620:$AB620,Eksplikatsioon!$O621:$AG621),"")),"")</f>
        <v/>
      </c>
      <c r="AL620" s="52" t="str">
        <f>IFERROR(IF($G620=Tabelid!$L$6,$E620*S620,IFERROR($E620*S620/SUM($J620:$AB620)*(Eksplikatsioon!X621)/SUMPRODUCT($J620:$AB620,Eksplikatsioon!$O621:$AG621),"")),"")</f>
        <v/>
      </c>
      <c r="AM620" s="52" t="str">
        <f>IFERROR(IF($G620=Tabelid!$L$6,$E620*T620,IFERROR($E620*T620/SUM($J620:$AB620)*(Eksplikatsioon!Y621)/SUMPRODUCT($J620:$AB620,Eksplikatsioon!$O621:$AG621),"")),"")</f>
        <v/>
      </c>
      <c r="AN620" s="52" t="str">
        <f>IFERROR(IF($G620=Tabelid!$L$6,$E620*U620,IFERROR($E620*U620/SUM($J620:$AB620)*(Eksplikatsioon!Z621)/SUMPRODUCT($J620:$AB620,Eksplikatsioon!$O621:$AG621),"")),"")</f>
        <v/>
      </c>
      <c r="AO620" s="52" t="str">
        <f>IFERROR(IF($G620=Tabelid!$L$6,$E620*V620,IFERROR($E620*V620/SUM($J620:$AB620)*(Eksplikatsioon!AA621)/SUMPRODUCT($J620:$AB620,Eksplikatsioon!$O621:$AG621),"")),"")</f>
        <v/>
      </c>
      <c r="AP620" s="52" t="str">
        <f>IFERROR(IF($G620=Tabelid!$L$6,$E620*W620,IFERROR($E620*W620/SUM($J620:$AB620)*(Eksplikatsioon!AB621)/SUMPRODUCT($J620:$AB620,Eksplikatsioon!$O621:$AG621),"")),"")</f>
        <v/>
      </c>
      <c r="AQ620" s="52" t="str">
        <f>IFERROR(IF($G620=Tabelid!$L$6,$E620*X620,IFERROR($E620*X620/SUM($J620:$AB620)*(Eksplikatsioon!AC621)/SUMPRODUCT($J620:$AB620,Eksplikatsioon!$O621:$AG621),"")),"")</f>
        <v/>
      </c>
      <c r="AR620" s="52" t="str">
        <f>IFERROR(IF($G620=Tabelid!$L$6,$E620*Y620,IFERROR($E620*Y620/SUM($J620:$AB620)*(Eksplikatsioon!AD621)/SUMPRODUCT($J620:$AB620,Eksplikatsioon!$O621:$AG621),"")),"")</f>
        <v/>
      </c>
      <c r="AS620" s="52" t="str">
        <f>IFERROR(IF($G620=Tabelid!$L$6,$E620*Z620,IFERROR($E620*Z620/SUM($J620:$AB620)*(Eksplikatsioon!AE621)/SUMPRODUCT($J620:$AB620,Eksplikatsioon!$O621:$AG621),"")),"")</f>
        <v/>
      </c>
      <c r="AT620" s="52" t="str">
        <f>IFERROR(IF($G620=Tabelid!$L$6,$E620*AA620,IFERROR($E620*AA620/SUM($J620:$AB620)*(Eksplikatsioon!AF621)/SUMPRODUCT($J620:$AB620,Eksplikatsioon!$O621:$AG621),"")),"")</f>
        <v/>
      </c>
      <c r="AU620" s="52" t="str">
        <f>IFERROR(IF($G620=Tabelid!$L$6,$E620*AB620,IFERROR($E620*AB620/SUM($J620:$AB620)*(Eksplikatsioon!AG621)/SUMPRODUCT($J620:$AB620,Eksplikatsioon!$O621:$AG621),"")),"")</f>
        <v/>
      </c>
    </row>
    <row r="621" spans="1:47" x14ac:dyDescent="0.25">
      <c r="A621" s="38" t="str">
        <f>IF(Eksplikatsioon!A622=0,"",Eksplikatsioon!A622)</f>
        <v/>
      </c>
      <c r="B621" s="38" t="str">
        <f>IF(Eksplikatsioon!B622=0,"",Eksplikatsioon!B622)</f>
        <v/>
      </c>
      <c r="C621" s="38" t="str">
        <f>IF(Eksplikatsioon!C622=0,"",Eksplikatsioon!C622)</f>
        <v/>
      </c>
      <c r="D621" s="38" t="str">
        <f>IF(Eksplikatsioon!D622=0,"",Eksplikatsioon!D622)</f>
        <v/>
      </c>
      <c r="E621" s="38" t="str">
        <f>IF(Eksplikatsioon!F622=0,"",Eksplikatsioon!F622)</f>
        <v/>
      </c>
      <c r="F621" s="38" t="str">
        <f>IF(Eksplikatsioon!H622=0,"",Eksplikatsioon!H622)</f>
        <v/>
      </c>
      <c r="G621" s="38" t="str">
        <f>IF(Eksplikatsioon!J622=0,"",Eksplikatsioon!J622)</f>
        <v/>
      </c>
      <c r="H621" s="38" t="str">
        <f>IF(Eksplikatsioon!K622=0,"",Eksplikatsioon!K622)</f>
        <v/>
      </c>
      <c r="I621" s="38" t="str">
        <f>IF(Eksplikatsioon!L622=0,"",Eksplikatsioon!L622)</f>
        <v/>
      </c>
      <c r="J621" s="52"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52"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52"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52"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52"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52"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52"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52"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52"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52"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52"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52"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52"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52"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52"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52"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52"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52"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52"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52" t="str">
        <f>IFERROR(IF($G621=Tabelid!$L$6,$E621*J621,IFERROR($E621*J621/SUM($J621:$AB621)*(Eksplikatsioon!O622)/SUMPRODUCT($J621:$AB621,Eksplikatsioon!$O622:$AG622),"")),"")</f>
        <v/>
      </c>
      <c r="AD621" s="52" t="str">
        <f>IFERROR(IF($G621=Tabelid!$L$6,$E621*K621,IFERROR($E621*K621/SUM($J621:$AB621)*(Eksplikatsioon!P622)/SUMPRODUCT($J621:$AB621,Eksplikatsioon!$O622:$AG622),"")),"")</f>
        <v/>
      </c>
      <c r="AE621" s="52" t="str">
        <f>IFERROR(IF($G621=Tabelid!$L$6,$E621*L621,IFERROR($E621*L621/SUM($J621:$AB621)*(Eksplikatsioon!Q622)/SUMPRODUCT($J621:$AB621,Eksplikatsioon!$O622:$AG622),"")),"")</f>
        <v/>
      </c>
      <c r="AF621" s="52" t="str">
        <f>IFERROR(IF($G621=Tabelid!$L$6,$E621*M621,IFERROR($E621*M621/SUM($J621:$AB621)*(Eksplikatsioon!R622)/SUMPRODUCT($J621:$AB621,Eksplikatsioon!$O622:$AG622),"")),"")</f>
        <v/>
      </c>
      <c r="AG621" s="52" t="str">
        <f>IFERROR(IF($G621=Tabelid!$L$6,$E621*N621,IFERROR($E621*N621/SUM($J621:$AB621)*(Eksplikatsioon!S622)/SUMPRODUCT($J621:$AB621,Eksplikatsioon!$O622:$AG622),"")),"")</f>
        <v/>
      </c>
      <c r="AH621" s="52" t="str">
        <f>IFERROR(IF($G621=Tabelid!$L$6,$E621*O621,IFERROR($E621*O621/SUM($J621:$AB621)*(Eksplikatsioon!T622)/SUMPRODUCT($J621:$AB621,Eksplikatsioon!$O622:$AG622),"")),"")</f>
        <v/>
      </c>
      <c r="AI621" s="52" t="str">
        <f>IFERROR(IF($G621=Tabelid!$L$6,$E621*P621,IFERROR($E621*P621/SUM($J621:$AB621)*(Eksplikatsioon!U622)/SUMPRODUCT($J621:$AB621,Eksplikatsioon!$O622:$AG622),"")),"")</f>
        <v/>
      </c>
      <c r="AJ621" s="52" t="str">
        <f>IFERROR(IF($G621=Tabelid!$L$6,$E621*Q621,IFERROR($E621*Q621/SUM($J621:$AB621)*(Eksplikatsioon!V622)/SUMPRODUCT($J621:$AB621,Eksplikatsioon!$O622:$AG622),"")),"")</f>
        <v/>
      </c>
      <c r="AK621" s="52" t="str">
        <f>IFERROR(IF($G621=Tabelid!$L$6,$E621*R621,IFERROR($E621*R621/SUM($J621:$AB621)*(Eksplikatsioon!W622)/SUMPRODUCT($J621:$AB621,Eksplikatsioon!$O622:$AG622),"")),"")</f>
        <v/>
      </c>
      <c r="AL621" s="52" t="str">
        <f>IFERROR(IF($G621=Tabelid!$L$6,$E621*S621,IFERROR($E621*S621/SUM($J621:$AB621)*(Eksplikatsioon!X622)/SUMPRODUCT($J621:$AB621,Eksplikatsioon!$O622:$AG622),"")),"")</f>
        <v/>
      </c>
      <c r="AM621" s="52" t="str">
        <f>IFERROR(IF($G621=Tabelid!$L$6,$E621*T621,IFERROR($E621*T621/SUM($J621:$AB621)*(Eksplikatsioon!Y622)/SUMPRODUCT($J621:$AB621,Eksplikatsioon!$O622:$AG622),"")),"")</f>
        <v/>
      </c>
      <c r="AN621" s="52" t="str">
        <f>IFERROR(IF($G621=Tabelid!$L$6,$E621*U621,IFERROR($E621*U621/SUM($J621:$AB621)*(Eksplikatsioon!Z622)/SUMPRODUCT($J621:$AB621,Eksplikatsioon!$O622:$AG622),"")),"")</f>
        <v/>
      </c>
      <c r="AO621" s="52" t="str">
        <f>IFERROR(IF($G621=Tabelid!$L$6,$E621*V621,IFERROR($E621*V621/SUM($J621:$AB621)*(Eksplikatsioon!AA622)/SUMPRODUCT($J621:$AB621,Eksplikatsioon!$O622:$AG622),"")),"")</f>
        <v/>
      </c>
      <c r="AP621" s="52" t="str">
        <f>IFERROR(IF($G621=Tabelid!$L$6,$E621*W621,IFERROR($E621*W621/SUM($J621:$AB621)*(Eksplikatsioon!AB622)/SUMPRODUCT($J621:$AB621,Eksplikatsioon!$O622:$AG622),"")),"")</f>
        <v/>
      </c>
      <c r="AQ621" s="52" t="str">
        <f>IFERROR(IF($G621=Tabelid!$L$6,$E621*X621,IFERROR($E621*X621/SUM($J621:$AB621)*(Eksplikatsioon!AC622)/SUMPRODUCT($J621:$AB621,Eksplikatsioon!$O622:$AG622),"")),"")</f>
        <v/>
      </c>
      <c r="AR621" s="52" t="str">
        <f>IFERROR(IF($G621=Tabelid!$L$6,$E621*Y621,IFERROR($E621*Y621/SUM($J621:$AB621)*(Eksplikatsioon!AD622)/SUMPRODUCT($J621:$AB621,Eksplikatsioon!$O622:$AG622),"")),"")</f>
        <v/>
      </c>
      <c r="AS621" s="52" t="str">
        <f>IFERROR(IF($G621=Tabelid!$L$6,$E621*Z621,IFERROR($E621*Z621/SUM($J621:$AB621)*(Eksplikatsioon!AE622)/SUMPRODUCT($J621:$AB621,Eksplikatsioon!$O622:$AG622),"")),"")</f>
        <v/>
      </c>
      <c r="AT621" s="52" t="str">
        <f>IFERROR(IF($G621=Tabelid!$L$6,$E621*AA621,IFERROR($E621*AA621/SUM($J621:$AB621)*(Eksplikatsioon!AF622)/SUMPRODUCT($J621:$AB621,Eksplikatsioon!$O622:$AG622),"")),"")</f>
        <v/>
      </c>
      <c r="AU621" s="52" t="str">
        <f>IFERROR(IF($G621=Tabelid!$L$6,$E621*AB621,IFERROR($E621*AB621/SUM($J621:$AB621)*(Eksplikatsioon!AG622)/SUMPRODUCT($J621:$AB621,Eksplikatsioon!$O622:$AG622),"")),"")</f>
        <v/>
      </c>
    </row>
    <row r="622" spans="1:47" x14ac:dyDescent="0.25">
      <c r="A622" s="38" t="str">
        <f>IF(Eksplikatsioon!A623=0,"",Eksplikatsioon!A623)</f>
        <v/>
      </c>
      <c r="B622" s="38" t="str">
        <f>IF(Eksplikatsioon!B623=0,"",Eksplikatsioon!B623)</f>
        <v/>
      </c>
      <c r="C622" s="38" t="str">
        <f>IF(Eksplikatsioon!C623=0,"",Eksplikatsioon!C623)</f>
        <v/>
      </c>
      <c r="D622" s="38" t="str">
        <f>IF(Eksplikatsioon!D623=0,"",Eksplikatsioon!D623)</f>
        <v/>
      </c>
      <c r="E622" s="38" t="str">
        <f>IF(Eksplikatsioon!F623=0,"",Eksplikatsioon!F623)</f>
        <v/>
      </c>
      <c r="F622" s="38" t="str">
        <f>IF(Eksplikatsioon!H623=0,"",Eksplikatsioon!H623)</f>
        <v/>
      </c>
      <c r="G622" s="38" t="str">
        <f>IF(Eksplikatsioon!J623=0,"",Eksplikatsioon!J623)</f>
        <v/>
      </c>
      <c r="H622" s="38" t="str">
        <f>IF(Eksplikatsioon!K623=0,"",Eksplikatsioon!K623)</f>
        <v/>
      </c>
      <c r="I622" s="38" t="str">
        <f>IF(Eksplikatsioon!L623=0,"",Eksplikatsioon!L623)</f>
        <v/>
      </c>
      <c r="J622" s="52"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52"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52"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52"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52"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52"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52"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52"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52"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52"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52"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52"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52"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52"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52"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52"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52"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52"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52"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52" t="str">
        <f>IFERROR(IF($G622=Tabelid!$L$6,$E622*J622,IFERROR($E622*J622/SUM($J622:$AB622)*(Eksplikatsioon!O623)/SUMPRODUCT($J622:$AB622,Eksplikatsioon!$O623:$AG623),"")),"")</f>
        <v/>
      </c>
      <c r="AD622" s="52" t="str">
        <f>IFERROR(IF($G622=Tabelid!$L$6,$E622*K622,IFERROR($E622*K622/SUM($J622:$AB622)*(Eksplikatsioon!P623)/SUMPRODUCT($J622:$AB622,Eksplikatsioon!$O623:$AG623),"")),"")</f>
        <v/>
      </c>
      <c r="AE622" s="52" t="str">
        <f>IFERROR(IF($G622=Tabelid!$L$6,$E622*L622,IFERROR($E622*L622/SUM($J622:$AB622)*(Eksplikatsioon!Q623)/SUMPRODUCT($J622:$AB622,Eksplikatsioon!$O623:$AG623),"")),"")</f>
        <v/>
      </c>
      <c r="AF622" s="52" t="str">
        <f>IFERROR(IF($G622=Tabelid!$L$6,$E622*M622,IFERROR($E622*M622/SUM($J622:$AB622)*(Eksplikatsioon!R623)/SUMPRODUCT($J622:$AB622,Eksplikatsioon!$O623:$AG623),"")),"")</f>
        <v/>
      </c>
      <c r="AG622" s="52" t="str">
        <f>IFERROR(IF($G622=Tabelid!$L$6,$E622*N622,IFERROR($E622*N622/SUM($J622:$AB622)*(Eksplikatsioon!S623)/SUMPRODUCT($J622:$AB622,Eksplikatsioon!$O623:$AG623),"")),"")</f>
        <v/>
      </c>
      <c r="AH622" s="52" t="str">
        <f>IFERROR(IF($G622=Tabelid!$L$6,$E622*O622,IFERROR($E622*O622/SUM($J622:$AB622)*(Eksplikatsioon!T623)/SUMPRODUCT($J622:$AB622,Eksplikatsioon!$O623:$AG623),"")),"")</f>
        <v/>
      </c>
      <c r="AI622" s="52" t="str">
        <f>IFERROR(IF($G622=Tabelid!$L$6,$E622*P622,IFERROR($E622*P622/SUM($J622:$AB622)*(Eksplikatsioon!U623)/SUMPRODUCT($J622:$AB622,Eksplikatsioon!$O623:$AG623),"")),"")</f>
        <v/>
      </c>
      <c r="AJ622" s="52" t="str">
        <f>IFERROR(IF($G622=Tabelid!$L$6,$E622*Q622,IFERROR($E622*Q622/SUM($J622:$AB622)*(Eksplikatsioon!V623)/SUMPRODUCT($J622:$AB622,Eksplikatsioon!$O623:$AG623),"")),"")</f>
        <v/>
      </c>
      <c r="AK622" s="52" t="str">
        <f>IFERROR(IF($G622=Tabelid!$L$6,$E622*R622,IFERROR($E622*R622/SUM($J622:$AB622)*(Eksplikatsioon!W623)/SUMPRODUCT($J622:$AB622,Eksplikatsioon!$O623:$AG623),"")),"")</f>
        <v/>
      </c>
      <c r="AL622" s="52" t="str">
        <f>IFERROR(IF($G622=Tabelid!$L$6,$E622*S622,IFERROR($E622*S622/SUM($J622:$AB622)*(Eksplikatsioon!X623)/SUMPRODUCT($J622:$AB622,Eksplikatsioon!$O623:$AG623),"")),"")</f>
        <v/>
      </c>
      <c r="AM622" s="52" t="str">
        <f>IFERROR(IF($G622=Tabelid!$L$6,$E622*T622,IFERROR($E622*T622/SUM($J622:$AB622)*(Eksplikatsioon!Y623)/SUMPRODUCT($J622:$AB622,Eksplikatsioon!$O623:$AG623),"")),"")</f>
        <v/>
      </c>
      <c r="AN622" s="52" t="str">
        <f>IFERROR(IF($G622=Tabelid!$L$6,$E622*U622,IFERROR($E622*U622/SUM($J622:$AB622)*(Eksplikatsioon!Z623)/SUMPRODUCT($J622:$AB622,Eksplikatsioon!$O623:$AG623),"")),"")</f>
        <v/>
      </c>
      <c r="AO622" s="52" t="str">
        <f>IFERROR(IF($G622=Tabelid!$L$6,$E622*V622,IFERROR($E622*V622/SUM($J622:$AB622)*(Eksplikatsioon!AA623)/SUMPRODUCT($J622:$AB622,Eksplikatsioon!$O623:$AG623),"")),"")</f>
        <v/>
      </c>
      <c r="AP622" s="52" t="str">
        <f>IFERROR(IF($G622=Tabelid!$L$6,$E622*W622,IFERROR($E622*W622/SUM($J622:$AB622)*(Eksplikatsioon!AB623)/SUMPRODUCT($J622:$AB622,Eksplikatsioon!$O623:$AG623),"")),"")</f>
        <v/>
      </c>
      <c r="AQ622" s="52" t="str">
        <f>IFERROR(IF($G622=Tabelid!$L$6,$E622*X622,IFERROR($E622*X622/SUM($J622:$AB622)*(Eksplikatsioon!AC623)/SUMPRODUCT($J622:$AB622,Eksplikatsioon!$O623:$AG623),"")),"")</f>
        <v/>
      </c>
      <c r="AR622" s="52" t="str">
        <f>IFERROR(IF($G622=Tabelid!$L$6,$E622*Y622,IFERROR($E622*Y622/SUM($J622:$AB622)*(Eksplikatsioon!AD623)/SUMPRODUCT($J622:$AB622,Eksplikatsioon!$O623:$AG623),"")),"")</f>
        <v/>
      </c>
      <c r="AS622" s="52" t="str">
        <f>IFERROR(IF($G622=Tabelid!$L$6,$E622*Z622,IFERROR($E622*Z622/SUM($J622:$AB622)*(Eksplikatsioon!AE623)/SUMPRODUCT($J622:$AB622,Eksplikatsioon!$O623:$AG623),"")),"")</f>
        <v/>
      </c>
      <c r="AT622" s="52" t="str">
        <f>IFERROR(IF($G622=Tabelid!$L$6,$E622*AA622,IFERROR($E622*AA622/SUM($J622:$AB622)*(Eksplikatsioon!AF623)/SUMPRODUCT($J622:$AB622,Eksplikatsioon!$O623:$AG623),"")),"")</f>
        <v/>
      </c>
      <c r="AU622" s="52" t="str">
        <f>IFERROR(IF($G622=Tabelid!$L$6,$E622*AB622,IFERROR($E622*AB622/SUM($J622:$AB622)*(Eksplikatsioon!AG623)/SUMPRODUCT($J622:$AB622,Eksplikatsioon!$O623:$AG623),"")),"")</f>
        <v/>
      </c>
    </row>
    <row r="623" spans="1:47" x14ac:dyDescent="0.25">
      <c r="A623" s="38" t="str">
        <f>IF(Eksplikatsioon!A624=0,"",Eksplikatsioon!A624)</f>
        <v/>
      </c>
      <c r="B623" s="38" t="str">
        <f>IF(Eksplikatsioon!B624=0,"",Eksplikatsioon!B624)</f>
        <v/>
      </c>
      <c r="C623" s="38" t="str">
        <f>IF(Eksplikatsioon!C624=0,"",Eksplikatsioon!C624)</f>
        <v/>
      </c>
      <c r="D623" s="38" t="str">
        <f>IF(Eksplikatsioon!D624=0,"",Eksplikatsioon!D624)</f>
        <v/>
      </c>
      <c r="E623" s="38" t="str">
        <f>IF(Eksplikatsioon!F624=0,"",Eksplikatsioon!F624)</f>
        <v/>
      </c>
      <c r="F623" s="38" t="str">
        <f>IF(Eksplikatsioon!H624=0,"",Eksplikatsioon!H624)</f>
        <v/>
      </c>
      <c r="G623" s="38" t="str">
        <f>IF(Eksplikatsioon!J624=0,"",Eksplikatsioon!J624)</f>
        <v/>
      </c>
      <c r="H623" s="38" t="str">
        <f>IF(Eksplikatsioon!K624=0,"",Eksplikatsioon!K624)</f>
        <v/>
      </c>
      <c r="I623" s="38" t="str">
        <f>IF(Eksplikatsioon!L624=0,"",Eksplikatsioon!L624)</f>
        <v/>
      </c>
      <c r="J623" s="52"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52"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52"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52"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52"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52"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52"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52"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52"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52"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52"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52"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52"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52"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52"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52"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52"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52"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52"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52" t="str">
        <f>IFERROR(IF($G623=Tabelid!$L$6,$E623*J623,IFERROR($E623*J623/SUM($J623:$AB623)*(Eksplikatsioon!O624)/SUMPRODUCT($J623:$AB623,Eksplikatsioon!$O624:$AG624),"")),"")</f>
        <v/>
      </c>
      <c r="AD623" s="52" t="str">
        <f>IFERROR(IF($G623=Tabelid!$L$6,$E623*K623,IFERROR($E623*K623/SUM($J623:$AB623)*(Eksplikatsioon!P624)/SUMPRODUCT($J623:$AB623,Eksplikatsioon!$O624:$AG624),"")),"")</f>
        <v/>
      </c>
      <c r="AE623" s="52" t="str">
        <f>IFERROR(IF($G623=Tabelid!$L$6,$E623*L623,IFERROR($E623*L623/SUM($J623:$AB623)*(Eksplikatsioon!Q624)/SUMPRODUCT($J623:$AB623,Eksplikatsioon!$O624:$AG624),"")),"")</f>
        <v/>
      </c>
      <c r="AF623" s="52" t="str">
        <f>IFERROR(IF($G623=Tabelid!$L$6,$E623*M623,IFERROR($E623*M623/SUM($J623:$AB623)*(Eksplikatsioon!R624)/SUMPRODUCT($J623:$AB623,Eksplikatsioon!$O624:$AG624),"")),"")</f>
        <v/>
      </c>
      <c r="AG623" s="52" t="str">
        <f>IFERROR(IF($G623=Tabelid!$L$6,$E623*N623,IFERROR($E623*N623/SUM($J623:$AB623)*(Eksplikatsioon!S624)/SUMPRODUCT($J623:$AB623,Eksplikatsioon!$O624:$AG624),"")),"")</f>
        <v/>
      </c>
      <c r="AH623" s="52" t="str">
        <f>IFERROR(IF($G623=Tabelid!$L$6,$E623*O623,IFERROR($E623*O623/SUM($J623:$AB623)*(Eksplikatsioon!T624)/SUMPRODUCT($J623:$AB623,Eksplikatsioon!$O624:$AG624),"")),"")</f>
        <v/>
      </c>
      <c r="AI623" s="52" t="str">
        <f>IFERROR(IF($G623=Tabelid!$L$6,$E623*P623,IFERROR($E623*P623/SUM($J623:$AB623)*(Eksplikatsioon!U624)/SUMPRODUCT($J623:$AB623,Eksplikatsioon!$O624:$AG624),"")),"")</f>
        <v/>
      </c>
      <c r="AJ623" s="52" t="str">
        <f>IFERROR(IF($G623=Tabelid!$L$6,$E623*Q623,IFERROR($E623*Q623/SUM($J623:$AB623)*(Eksplikatsioon!V624)/SUMPRODUCT($J623:$AB623,Eksplikatsioon!$O624:$AG624),"")),"")</f>
        <v/>
      </c>
      <c r="AK623" s="52" t="str">
        <f>IFERROR(IF($G623=Tabelid!$L$6,$E623*R623,IFERROR($E623*R623/SUM($J623:$AB623)*(Eksplikatsioon!W624)/SUMPRODUCT($J623:$AB623,Eksplikatsioon!$O624:$AG624),"")),"")</f>
        <v/>
      </c>
      <c r="AL623" s="52" t="str">
        <f>IFERROR(IF($G623=Tabelid!$L$6,$E623*S623,IFERROR($E623*S623/SUM($J623:$AB623)*(Eksplikatsioon!X624)/SUMPRODUCT($J623:$AB623,Eksplikatsioon!$O624:$AG624),"")),"")</f>
        <v/>
      </c>
      <c r="AM623" s="52" t="str">
        <f>IFERROR(IF($G623=Tabelid!$L$6,$E623*T623,IFERROR($E623*T623/SUM($J623:$AB623)*(Eksplikatsioon!Y624)/SUMPRODUCT($J623:$AB623,Eksplikatsioon!$O624:$AG624),"")),"")</f>
        <v/>
      </c>
      <c r="AN623" s="52" t="str">
        <f>IFERROR(IF($G623=Tabelid!$L$6,$E623*U623,IFERROR($E623*U623/SUM($J623:$AB623)*(Eksplikatsioon!Z624)/SUMPRODUCT($J623:$AB623,Eksplikatsioon!$O624:$AG624),"")),"")</f>
        <v/>
      </c>
      <c r="AO623" s="52" t="str">
        <f>IFERROR(IF($G623=Tabelid!$L$6,$E623*V623,IFERROR($E623*V623/SUM($J623:$AB623)*(Eksplikatsioon!AA624)/SUMPRODUCT($J623:$AB623,Eksplikatsioon!$O624:$AG624),"")),"")</f>
        <v/>
      </c>
      <c r="AP623" s="52" t="str">
        <f>IFERROR(IF($G623=Tabelid!$L$6,$E623*W623,IFERROR($E623*W623/SUM($J623:$AB623)*(Eksplikatsioon!AB624)/SUMPRODUCT($J623:$AB623,Eksplikatsioon!$O624:$AG624),"")),"")</f>
        <v/>
      </c>
      <c r="AQ623" s="52" t="str">
        <f>IFERROR(IF($G623=Tabelid!$L$6,$E623*X623,IFERROR($E623*X623/SUM($J623:$AB623)*(Eksplikatsioon!AC624)/SUMPRODUCT($J623:$AB623,Eksplikatsioon!$O624:$AG624),"")),"")</f>
        <v/>
      </c>
      <c r="AR623" s="52" t="str">
        <f>IFERROR(IF($G623=Tabelid!$L$6,$E623*Y623,IFERROR($E623*Y623/SUM($J623:$AB623)*(Eksplikatsioon!AD624)/SUMPRODUCT($J623:$AB623,Eksplikatsioon!$O624:$AG624),"")),"")</f>
        <v/>
      </c>
      <c r="AS623" s="52" t="str">
        <f>IFERROR(IF($G623=Tabelid!$L$6,$E623*Z623,IFERROR($E623*Z623/SUM($J623:$AB623)*(Eksplikatsioon!AE624)/SUMPRODUCT($J623:$AB623,Eksplikatsioon!$O624:$AG624),"")),"")</f>
        <v/>
      </c>
      <c r="AT623" s="52" t="str">
        <f>IFERROR(IF($G623=Tabelid!$L$6,$E623*AA623,IFERROR($E623*AA623/SUM($J623:$AB623)*(Eksplikatsioon!AF624)/SUMPRODUCT($J623:$AB623,Eksplikatsioon!$O624:$AG624),"")),"")</f>
        <v/>
      </c>
      <c r="AU623" s="52" t="str">
        <f>IFERROR(IF($G623=Tabelid!$L$6,$E623*AB623,IFERROR($E623*AB623/SUM($J623:$AB623)*(Eksplikatsioon!AG624)/SUMPRODUCT($J623:$AB623,Eksplikatsioon!$O624:$AG624),"")),"")</f>
        <v/>
      </c>
    </row>
    <row r="624" spans="1:47" x14ac:dyDescent="0.25">
      <c r="A624" s="38" t="str">
        <f>IF(Eksplikatsioon!A625=0,"",Eksplikatsioon!A625)</f>
        <v/>
      </c>
      <c r="B624" s="38" t="str">
        <f>IF(Eksplikatsioon!B625=0,"",Eksplikatsioon!B625)</f>
        <v/>
      </c>
      <c r="C624" s="38" t="str">
        <f>IF(Eksplikatsioon!C625=0,"",Eksplikatsioon!C625)</f>
        <v/>
      </c>
      <c r="D624" s="38" t="str">
        <f>IF(Eksplikatsioon!D625=0,"",Eksplikatsioon!D625)</f>
        <v/>
      </c>
      <c r="E624" s="38" t="str">
        <f>IF(Eksplikatsioon!F625=0,"",Eksplikatsioon!F625)</f>
        <v/>
      </c>
      <c r="F624" s="38" t="str">
        <f>IF(Eksplikatsioon!H625=0,"",Eksplikatsioon!H625)</f>
        <v/>
      </c>
      <c r="G624" s="38" t="str">
        <f>IF(Eksplikatsioon!J625=0,"",Eksplikatsioon!J625)</f>
        <v/>
      </c>
      <c r="H624" s="38" t="str">
        <f>IF(Eksplikatsioon!K625=0,"",Eksplikatsioon!K625)</f>
        <v/>
      </c>
      <c r="I624" s="38" t="str">
        <f>IF(Eksplikatsioon!L625=0,"",Eksplikatsioon!L625)</f>
        <v/>
      </c>
      <c r="J624" s="52"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52"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52"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52"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52"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52"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52"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52"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52"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52"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52"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52"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52"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52"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52"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52"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52"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52"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52"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52" t="str">
        <f>IFERROR(IF($G624=Tabelid!$L$6,$E624*J624,IFERROR($E624*J624/SUM($J624:$AB624)*(Eksplikatsioon!O625)/SUMPRODUCT($J624:$AB624,Eksplikatsioon!$O625:$AG625),"")),"")</f>
        <v/>
      </c>
      <c r="AD624" s="52" t="str">
        <f>IFERROR(IF($G624=Tabelid!$L$6,$E624*K624,IFERROR($E624*K624/SUM($J624:$AB624)*(Eksplikatsioon!P625)/SUMPRODUCT($J624:$AB624,Eksplikatsioon!$O625:$AG625),"")),"")</f>
        <v/>
      </c>
      <c r="AE624" s="52" t="str">
        <f>IFERROR(IF($G624=Tabelid!$L$6,$E624*L624,IFERROR($E624*L624/SUM($J624:$AB624)*(Eksplikatsioon!Q625)/SUMPRODUCT($J624:$AB624,Eksplikatsioon!$O625:$AG625),"")),"")</f>
        <v/>
      </c>
      <c r="AF624" s="52" t="str">
        <f>IFERROR(IF($G624=Tabelid!$L$6,$E624*M624,IFERROR($E624*M624/SUM($J624:$AB624)*(Eksplikatsioon!R625)/SUMPRODUCT($J624:$AB624,Eksplikatsioon!$O625:$AG625),"")),"")</f>
        <v/>
      </c>
      <c r="AG624" s="52" t="str">
        <f>IFERROR(IF($G624=Tabelid!$L$6,$E624*N624,IFERROR($E624*N624/SUM($J624:$AB624)*(Eksplikatsioon!S625)/SUMPRODUCT($J624:$AB624,Eksplikatsioon!$O625:$AG625),"")),"")</f>
        <v/>
      </c>
      <c r="AH624" s="52" t="str">
        <f>IFERROR(IF($G624=Tabelid!$L$6,$E624*O624,IFERROR($E624*O624/SUM($J624:$AB624)*(Eksplikatsioon!T625)/SUMPRODUCT($J624:$AB624,Eksplikatsioon!$O625:$AG625),"")),"")</f>
        <v/>
      </c>
      <c r="AI624" s="52" t="str">
        <f>IFERROR(IF($G624=Tabelid!$L$6,$E624*P624,IFERROR($E624*P624/SUM($J624:$AB624)*(Eksplikatsioon!U625)/SUMPRODUCT($J624:$AB624,Eksplikatsioon!$O625:$AG625),"")),"")</f>
        <v/>
      </c>
      <c r="AJ624" s="52" t="str">
        <f>IFERROR(IF($G624=Tabelid!$L$6,$E624*Q624,IFERROR($E624*Q624/SUM($J624:$AB624)*(Eksplikatsioon!V625)/SUMPRODUCT($J624:$AB624,Eksplikatsioon!$O625:$AG625),"")),"")</f>
        <v/>
      </c>
      <c r="AK624" s="52" t="str">
        <f>IFERROR(IF($G624=Tabelid!$L$6,$E624*R624,IFERROR($E624*R624/SUM($J624:$AB624)*(Eksplikatsioon!W625)/SUMPRODUCT($J624:$AB624,Eksplikatsioon!$O625:$AG625),"")),"")</f>
        <v/>
      </c>
      <c r="AL624" s="52" t="str">
        <f>IFERROR(IF($G624=Tabelid!$L$6,$E624*S624,IFERROR($E624*S624/SUM($J624:$AB624)*(Eksplikatsioon!X625)/SUMPRODUCT($J624:$AB624,Eksplikatsioon!$O625:$AG625),"")),"")</f>
        <v/>
      </c>
      <c r="AM624" s="52" t="str">
        <f>IFERROR(IF($G624=Tabelid!$L$6,$E624*T624,IFERROR($E624*T624/SUM($J624:$AB624)*(Eksplikatsioon!Y625)/SUMPRODUCT($J624:$AB624,Eksplikatsioon!$O625:$AG625),"")),"")</f>
        <v/>
      </c>
      <c r="AN624" s="52" t="str">
        <f>IFERROR(IF($G624=Tabelid!$L$6,$E624*U624,IFERROR($E624*U624/SUM($J624:$AB624)*(Eksplikatsioon!Z625)/SUMPRODUCT($J624:$AB624,Eksplikatsioon!$O625:$AG625),"")),"")</f>
        <v/>
      </c>
      <c r="AO624" s="52" t="str">
        <f>IFERROR(IF($G624=Tabelid!$L$6,$E624*V624,IFERROR($E624*V624/SUM($J624:$AB624)*(Eksplikatsioon!AA625)/SUMPRODUCT($J624:$AB624,Eksplikatsioon!$O625:$AG625),"")),"")</f>
        <v/>
      </c>
      <c r="AP624" s="52" t="str">
        <f>IFERROR(IF($G624=Tabelid!$L$6,$E624*W624,IFERROR($E624*W624/SUM($J624:$AB624)*(Eksplikatsioon!AB625)/SUMPRODUCT($J624:$AB624,Eksplikatsioon!$O625:$AG625),"")),"")</f>
        <v/>
      </c>
      <c r="AQ624" s="52" t="str">
        <f>IFERROR(IF($G624=Tabelid!$L$6,$E624*X624,IFERROR($E624*X624/SUM($J624:$AB624)*(Eksplikatsioon!AC625)/SUMPRODUCT($J624:$AB624,Eksplikatsioon!$O625:$AG625),"")),"")</f>
        <v/>
      </c>
      <c r="AR624" s="52" t="str">
        <f>IFERROR(IF($G624=Tabelid!$L$6,$E624*Y624,IFERROR($E624*Y624/SUM($J624:$AB624)*(Eksplikatsioon!AD625)/SUMPRODUCT($J624:$AB624,Eksplikatsioon!$O625:$AG625),"")),"")</f>
        <v/>
      </c>
      <c r="AS624" s="52" t="str">
        <f>IFERROR(IF($G624=Tabelid!$L$6,$E624*Z624,IFERROR($E624*Z624/SUM($J624:$AB624)*(Eksplikatsioon!AE625)/SUMPRODUCT($J624:$AB624,Eksplikatsioon!$O625:$AG625),"")),"")</f>
        <v/>
      </c>
      <c r="AT624" s="52" t="str">
        <f>IFERROR(IF($G624=Tabelid!$L$6,$E624*AA624,IFERROR($E624*AA624/SUM($J624:$AB624)*(Eksplikatsioon!AF625)/SUMPRODUCT($J624:$AB624,Eksplikatsioon!$O625:$AG625),"")),"")</f>
        <v/>
      </c>
      <c r="AU624" s="52" t="str">
        <f>IFERROR(IF($G624=Tabelid!$L$6,$E624*AB624,IFERROR($E624*AB624/SUM($J624:$AB624)*(Eksplikatsioon!AG625)/SUMPRODUCT($J624:$AB624,Eksplikatsioon!$O625:$AG625),"")),"")</f>
        <v/>
      </c>
    </row>
    <row r="625" spans="1:47" x14ac:dyDescent="0.25">
      <c r="A625" s="38" t="str">
        <f>IF(Eksplikatsioon!A626=0,"",Eksplikatsioon!A626)</f>
        <v/>
      </c>
      <c r="B625" s="38" t="str">
        <f>IF(Eksplikatsioon!B626=0,"",Eksplikatsioon!B626)</f>
        <v/>
      </c>
      <c r="C625" s="38" t="str">
        <f>IF(Eksplikatsioon!C626=0,"",Eksplikatsioon!C626)</f>
        <v/>
      </c>
      <c r="D625" s="38" t="str">
        <f>IF(Eksplikatsioon!D626=0,"",Eksplikatsioon!D626)</f>
        <v/>
      </c>
      <c r="E625" s="38" t="str">
        <f>IF(Eksplikatsioon!F626=0,"",Eksplikatsioon!F626)</f>
        <v/>
      </c>
      <c r="F625" s="38" t="str">
        <f>IF(Eksplikatsioon!H626=0,"",Eksplikatsioon!H626)</f>
        <v/>
      </c>
      <c r="G625" s="38" t="str">
        <f>IF(Eksplikatsioon!J626=0,"",Eksplikatsioon!J626)</f>
        <v/>
      </c>
      <c r="H625" s="38" t="str">
        <f>IF(Eksplikatsioon!K626=0,"",Eksplikatsioon!K626)</f>
        <v/>
      </c>
      <c r="I625" s="38" t="str">
        <f>IF(Eksplikatsioon!L626=0,"",Eksplikatsioon!L626)</f>
        <v/>
      </c>
      <c r="J625" s="52"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52"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52"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52"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52"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52"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52"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52"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52"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52"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52"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52"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52"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52"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52"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52"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52"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52"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52"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52" t="str">
        <f>IFERROR(IF($G625=Tabelid!$L$6,$E625*J625,IFERROR($E625*J625/SUM($J625:$AB625)*(Eksplikatsioon!O626)/SUMPRODUCT($J625:$AB625,Eksplikatsioon!$O626:$AG626),"")),"")</f>
        <v/>
      </c>
      <c r="AD625" s="52" t="str">
        <f>IFERROR(IF($G625=Tabelid!$L$6,$E625*K625,IFERROR($E625*K625/SUM($J625:$AB625)*(Eksplikatsioon!P626)/SUMPRODUCT($J625:$AB625,Eksplikatsioon!$O626:$AG626),"")),"")</f>
        <v/>
      </c>
      <c r="AE625" s="52" t="str">
        <f>IFERROR(IF($G625=Tabelid!$L$6,$E625*L625,IFERROR($E625*L625/SUM($J625:$AB625)*(Eksplikatsioon!Q626)/SUMPRODUCT($J625:$AB625,Eksplikatsioon!$O626:$AG626),"")),"")</f>
        <v/>
      </c>
      <c r="AF625" s="52" t="str">
        <f>IFERROR(IF($G625=Tabelid!$L$6,$E625*M625,IFERROR($E625*M625/SUM($J625:$AB625)*(Eksplikatsioon!R626)/SUMPRODUCT($J625:$AB625,Eksplikatsioon!$O626:$AG626),"")),"")</f>
        <v/>
      </c>
      <c r="AG625" s="52" t="str">
        <f>IFERROR(IF($G625=Tabelid!$L$6,$E625*N625,IFERROR($E625*N625/SUM($J625:$AB625)*(Eksplikatsioon!S626)/SUMPRODUCT($J625:$AB625,Eksplikatsioon!$O626:$AG626),"")),"")</f>
        <v/>
      </c>
      <c r="AH625" s="52" t="str">
        <f>IFERROR(IF($G625=Tabelid!$L$6,$E625*O625,IFERROR($E625*O625/SUM($J625:$AB625)*(Eksplikatsioon!T626)/SUMPRODUCT($J625:$AB625,Eksplikatsioon!$O626:$AG626),"")),"")</f>
        <v/>
      </c>
      <c r="AI625" s="52" t="str">
        <f>IFERROR(IF($G625=Tabelid!$L$6,$E625*P625,IFERROR($E625*P625/SUM($J625:$AB625)*(Eksplikatsioon!U626)/SUMPRODUCT($J625:$AB625,Eksplikatsioon!$O626:$AG626),"")),"")</f>
        <v/>
      </c>
      <c r="AJ625" s="52" t="str">
        <f>IFERROR(IF($G625=Tabelid!$L$6,$E625*Q625,IFERROR($E625*Q625/SUM($J625:$AB625)*(Eksplikatsioon!V626)/SUMPRODUCT($J625:$AB625,Eksplikatsioon!$O626:$AG626),"")),"")</f>
        <v/>
      </c>
      <c r="AK625" s="52" t="str">
        <f>IFERROR(IF($G625=Tabelid!$L$6,$E625*R625,IFERROR($E625*R625/SUM($J625:$AB625)*(Eksplikatsioon!W626)/SUMPRODUCT($J625:$AB625,Eksplikatsioon!$O626:$AG626),"")),"")</f>
        <v/>
      </c>
      <c r="AL625" s="52" t="str">
        <f>IFERROR(IF($G625=Tabelid!$L$6,$E625*S625,IFERROR($E625*S625/SUM($J625:$AB625)*(Eksplikatsioon!X626)/SUMPRODUCT($J625:$AB625,Eksplikatsioon!$O626:$AG626),"")),"")</f>
        <v/>
      </c>
      <c r="AM625" s="52" t="str">
        <f>IFERROR(IF($G625=Tabelid!$L$6,$E625*T625,IFERROR($E625*T625/SUM($J625:$AB625)*(Eksplikatsioon!Y626)/SUMPRODUCT($J625:$AB625,Eksplikatsioon!$O626:$AG626),"")),"")</f>
        <v/>
      </c>
      <c r="AN625" s="52" t="str">
        <f>IFERROR(IF($G625=Tabelid!$L$6,$E625*U625,IFERROR($E625*U625/SUM($J625:$AB625)*(Eksplikatsioon!Z626)/SUMPRODUCT($J625:$AB625,Eksplikatsioon!$O626:$AG626),"")),"")</f>
        <v/>
      </c>
      <c r="AO625" s="52" t="str">
        <f>IFERROR(IF($G625=Tabelid!$L$6,$E625*V625,IFERROR($E625*V625/SUM($J625:$AB625)*(Eksplikatsioon!AA626)/SUMPRODUCT($J625:$AB625,Eksplikatsioon!$O626:$AG626),"")),"")</f>
        <v/>
      </c>
      <c r="AP625" s="52" t="str">
        <f>IFERROR(IF($G625=Tabelid!$L$6,$E625*W625,IFERROR($E625*W625/SUM($J625:$AB625)*(Eksplikatsioon!AB626)/SUMPRODUCT($J625:$AB625,Eksplikatsioon!$O626:$AG626),"")),"")</f>
        <v/>
      </c>
      <c r="AQ625" s="52" t="str">
        <f>IFERROR(IF($G625=Tabelid!$L$6,$E625*X625,IFERROR($E625*X625/SUM($J625:$AB625)*(Eksplikatsioon!AC626)/SUMPRODUCT($J625:$AB625,Eksplikatsioon!$O626:$AG626),"")),"")</f>
        <v/>
      </c>
      <c r="AR625" s="52" t="str">
        <f>IFERROR(IF($G625=Tabelid!$L$6,$E625*Y625,IFERROR($E625*Y625/SUM($J625:$AB625)*(Eksplikatsioon!AD626)/SUMPRODUCT($J625:$AB625,Eksplikatsioon!$O626:$AG626),"")),"")</f>
        <v/>
      </c>
      <c r="AS625" s="52" t="str">
        <f>IFERROR(IF($G625=Tabelid!$L$6,$E625*Z625,IFERROR($E625*Z625/SUM($J625:$AB625)*(Eksplikatsioon!AE626)/SUMPRODUCT($J625:$AB625,Eksplikatsioon!$O626:$AG626),"")),"")</f>
        <v/>
      </c>
      <c r="AT625" s="52" t="str">
        <f>IFERROR(IF($G625=Tabelid!$L$6,$E625*AA625,IFERROR($E625*AA625/SUM($J625:$AB625)*(Eksplikatsioon!AF626)/SUMPRODUCT($J625:$AB625,Eksplikatsioon!$O626:$AG626),"")),"")</f>
        <v/>
      </c>
      <c r="AU625" s="52" t="str">
        <f>IFERROR(IF($G625=Tabelid!$L$6,$E625*AB625,IFERROR($E625*AB625/SUM($J625:$AB625)*(Eksplikatsioon!AG626)/SUMPRODUCT($J625:$AB625,Eksplikatsioon!$O626:$AG626),"")),"")</f>
        <v/>
      </c>
    </row>
    <row r="626" spans="1:47" x14ac:dyDescent="0.25">
      <c r="A626" s="38" t="str">
        <f>IF(Eksplikatsioon!A627=0,"",Eksplikatsioon!A627)</f>
        <v/>
      </c>
      <c r="B626" s="38" t="str">
        <f>IF(Eksplikatsioon!B627=0,"",Eksplikatsioon!B627)</f>
        <v/>
      </c>
      <c r="C626" s="38" t="str">
        <f>IF(Eksplikatsioon!C627=0,"",Eksplikatsioon!C627)</f>
        <v/>
      </c>
      <c r="D626" s="38" t="str">
        <f>IF(Eksplikatsioon!D627=0,"",Eksplikatsioon!D627)</f>
        <v/>
      </c>
      <c r="E626" s="38" t="str">
        <f>IF(Eksplikatsioon!F627=0,"",Eksplikatsioon!F627)</f>
        <v/>
      </c>
      <c r="F626" s="38" t="str">
        <f>IF(Eksplikatsioon!H627=0,"",Eksplikatsioon!H627)</f>
        <v/>
      </c>
      <c r="G626" s="38" t="str">
        <f>IF(Eksplikatsioon!J627=0,"",Eksplikatsioon!J627)</f>
        <v/>
      </c>
      <c r="H626" s="38" t="str">
        <f>IF(Eksplikatsioon!K627=0,"",Eksplikatsioon!K627)</f>
        <v/>
      </c>
      <c r="I626" s="38" t="str">
        <f>IF(Eksplikatsioon!L627=0,"",Eksplikatsioon!L627)</f>
        <v/>
      </c>
      <c r="J626" s="52"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52"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52"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52"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52"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52"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52"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52"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52"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52"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52"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52"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52"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52"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52"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52"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52"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52"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52"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52" t="str">
        <f>IFERROR(IF($G626=Tabelid!$L$6,$E626*J626,IFERROR($E626*J626/SUM($J626:$AB626)*(Eksplikatsioon!O627)/SUMPRODUCT($J626:$AB626,Eksplikatsioon!$O627:$AG627),"")),"")</f>
        <v/>
      </c>
      <c r="AD626" s="52" t="str">
        <f>IFERROR(IF($G626=Tabelid!$L$6,$E626*K626,IFERROR($E626*K626/SUM($J626:$AB626)*(Eksplikatsioon!P627)/SUMPRODUCT($J626:$AB626,Eksplikatsioon!$O627:$AG627),"")),"")</f>
        <v/>
      </c>
      <c r="AE626" s="52" t="str">
        <f>IFERROR(IF($G626=Tabelid!$L$6,$E626*L626,IFERROR($E626*L626/SUM($J626:$AB626)*(Eksplikatsioon!Q627)/SUMPRODUCT($J626:$AB626,Eksplikatsioon!$O627:$AG627),"")),"")</f>
        <v/>
      </c>
      <c r="AF626" s="52" t="str">
        <f>IFERROR(IF($G626=Tabelid!$L$6,$E626*M626,IFERROR($E626*M626/SUM($J626:$AB626)*(Eksplikatsioon!R627)/SUMPRODUCT($J626:$AB626,Eksplikatsioon!$O627:$AG627),"")),"")</f>
        <v/>
      </c>
      <c r="AG626" s="52" t="str">
        <f>IFERROR(IF($G626=Tabelid!$L$6,$E626*N626,IFERROR($E626*N626/SUM($J626:$AB626)*(Eksplikatsioon!S627)/SUMPRODUCT($J626:$AB626,Eksplikatsioon!$O627:$AG627),"")),"")</f>
        <v/>
      </c>
      <c r="AH626" s="52" t="str">
        <f>IFERROR(IF($G626=Tabelid!$L$6,$E626*O626,IFERROR($E626*O626/SUM($J626:$AB626)*(Eksplikatsioon!T627)/SUMPRODUCT($J626:$AB626,Eksplikatsioon!$O627:$AG627),"")),"")</f>
        <v/>
      </c>
      <c r="AI626" s="52" t="str">
        <f>IFERROR(IF($G626=Tabelid!$L$6,$E626*P626,IFERROR($E626*P626/SUM($J626:$AB626)*(Eksplikatsioon!U627)/SUMPRODUCT($J626:$AB626,Eksplikatsioon!$O627:$AG627),"")),"")</f>
        <v/>
      </c>
      <c r="AJ626" s="52" t="str">
        <f>IFERROR(IF($G626=Tabelid!$L$6,$E626*Q626,IFERROR($E626*Q626/SUM($J626:$AB626)*(Eksplikatsioon!V627)/SUMPRODUCT($J626:$AB626,Eksplikatsioon!$O627:$AG627),"")),"")</f>
        <v/>
      </c>
      <c r="AK626" s="52" t="str">
        <f>IFERROR(IF($G626=Tabelid!$L$6,$E626*R626,IFERROR($E626*R626/SUM($J626:$AB626)*(Eksplikatsioon!W627)/SUMPRODUCT($J626:$AB626,Eksplikatsioon!$O627:$AG627),"")),"")</f>
        <v/>
      </c>
      <c r="AL626" s="52" t="str">
        <f>IFERROR(IF($G626=Tabelid!$L$6,$E626*S626,IFERROR($E626*S626/SUM($J626:$AB626)*(Eksplikatsioon!X627)/SUMPRODUCT($J626:$AB626,Eksplikatsioon!$O627:$AG627),"")),"")</f>
        <v/>
      </c>
      <c r="AM626" s="52" t="str">
        <f>IFERROR(IF($G626=Tabelid!$L$6,$E626*T626,IFERROR($E626*T626/SUM($J626:$AB626)*(Eksplikatsioon!Y627)/SUMPRODUCT($J626:$AB626,Eksplikatsioon!$O627:$AG627),"")),"")</f>
        <v/>
      </c>
      <c r="AN626" s="52" t="str">
        <f>IFERROR(IF($G626=Tabelid!$L$6,$E626*U626,IFERROR($E626*U626/SUM($J626:$AB626)*(Eksplikatsioon!Z627)/SUMPRODUCT($J626:$AB626,Eksplikatsioon!$O627:$AG627),"")),"")</f>
        <v/>
      </c>
      <c r="AO626" s="52" t="str">
        <f>IFERROR(IF($G626=Tabelid!$L$6,$E626*V626,IFERROR($E626*V626/SUM($J626:$AB626)*(Eksplikatsioon!AA627)/SUMPRODUCT($J626:$AB626,Eksplikatsioon!$O627:$AG627),"")),"")</f>
        <v/>
      </c>
      <c r="AP626" s="52" t="str">
        <f>IFERROR(IF($G626=Tabelid!$L$6,$E626*W626,IFERROR($E626*W626/SUM($J626:$AB626)*(Eksplikatsioon!AB627)/SUMPRODUCT($J626:$AB626,Eksplikatsioon!$O627:$AG627),"")),"")</f>
        <v/>
      </c>
      <c r="AQ626" s="52" t="str">
        <f>IFERROR(IF($G626=Tabelid!$L$6,$E626*X626,IFERROR($E626*X626/SUM($J626:$AB626)*(Eksplikatsioon!AC627)/SUMPRODUCT($J626:$AB626,Eksplikatsioon!$O627:$AG627),"")),"")</f>
        <v/>
      </c>
      <c r="AR626" s="52" t="str">
        <f>IFERROR(IF($G626=Tabelid!$L$6,$E626*Y626,IFERROR($E626*Y626/SUM($J626:$AB626)*(Eksplikatsioon!AD627)/SUMPRODUCT($J626:$AB626,Eksplikatsioon!$O627:$AG627),"")),"")</f>
        <v/>
      </c>
      <c r="AS626" s="52" t="str">
        <f>IFERROR(IF($G626=Tabelid!$L$6,$E626*Z626,IFERROR($E626*Z626/SUM($J626:$AB626)*(Eksplikatsioon!AE627)/SUMPRODUCT($J626:$AB626,Eksplikatsioon!$O627:$AG627),"")),"")</f>
        <v/>
      </c>
      <c r="AT626" s="52" t="str">
        <f>IFERROR(IF($G626=Tabelid!$L$6,$E626*AA626,IFERROR($E626*AA626/SUM($J626:$AB626)*(Eksplikatsioon!AF627)/SUMPRODUCT($J626:$AB626,Eksplikatsioon!$O627:$AG627),"")),"")</f>
        <v/>
      </c>
      <c r="AU626" s="52" t="str">
        <f>IFERROR(IF($G626=Tabelid!$L$6,$E626*AB626,IFERROR($E626*AB626/SUM($J626:$AB626)*(Eksplikatsioon!AG627)/SUMPRODUCT($J626:$AB626,Eksplikatsioon!$O627:$AG627),"")),"")</f>
        <v/>
      </c>
    </row>
    <row r="627" spans="1:47" x14ac:dyDescent="0.25">
      <c r="A627" s="38" t="str">
        <f>IF(Eksplikatsioon!A628=0,"",Eksplikatsioon!A628)</f>
        <v/>
      </c>
      <c r="B627" s="38" t="str">
        <f>IF(Eksplikatsioon!B628=0,"",Eksplikatsioon!B628)</f>
        <v/>
      </c>
      <c r="C627" s="38" t="str">
        <f>IF(Eksplikatsioon!C628=0,"",Eksplikatsioon!C628)</f>
        <v/>
      </c>
      <c r="D627" s="38" t="str">
        <f>IF(Eksplikatsioon!D628=0,"",Eksplikatsioon!D628)</f>
        <v/>
      </c>
      <c r="E627" s="38" t="str">
        <f>IF(Eksplikatsioon!F628=0,"",Eksplikatsioon!F628)</f>
        <v/>
      </c>
      <c r="F627" s="38" t="str">
        <f>IF(Eksplikatsioon!H628=0,"",Eksplikatsioon!H628)</f>
        <v/>
      </c>
      <c r="G627" s="38" t="str">
        <f>IF(Eksplikatsioon!J628=0,"",Eksplikatsioon!J628)</f>
        <v/>
      </c>
      <c r="H627" s="38" t="str">
        <f>IF(Eksplikatsioon!K628=0,"",Eksplikatsioon!K628)</f>
        <v/>
      </c>
      <c r="I627" s="38" t="str">
        <f>IF(Eksplikatsioon!L628=0,"",Eksplikatsioon!L628)</f>
        <v/>
      </c>
      <c r="J627" s="52"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52"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52"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52"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52"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52"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52"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52"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52"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52"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52"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52"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52"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52"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52"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52"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52"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52"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52"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52" t="str">
        <f>IFERROR(IF($G627=Tabelid!$L$6,$E627*J627,IFERROR($E627*J627/SUM($J627:$AB627)*(Eksplikatsioon!O628)/SUMPRODUCT($J627:$AB627,Eksplikatsioon!$O628:$AG628),"")),"")</f>
        <v/>
      </c>
      <c r="AD627" s="52" t="str">
        <f>IFERROR(IF($G627=Tabelid!$L$6,$E627*K627,IFERROR($E627*K627/SUM($J627:$AB627)*(Eksplikatsioon!P628)/SUMPRODUCT($J627:$AB627,Eksplikatsioon!$O628:$AG628),"")),"")</f>
        <v/>
      </c>
      <c r="AE627" s="52" t="str">
        <f>IFERROR(IF($G627=Tabelid!$L$6,$E627*L627,IFERROR($E627*L627/SUM($J627:$AB627)*(Eksplikatsioon!Q628)/SUMPRODUCT($J627:$AB627,Eksplikatsioon!$O628:$AG628),"")),"")</f>
        <v/>
      </c>
      <c r="AF627" s="52" t="str">
        <f>IFERROR(IF($G627=Tabelid!$L$6,$E627*M627,IFERROR($E627*M627/SUM($J627:$AB627)*(Eksplikatsioon!R628)/SUMPRODUCT($J627:$AB627,Eksplikatsioon!$O628:$AG628),"")),"")</f>
        <v/>
      </c>
      <c r="AG627" s="52" t="str">
        <f>IFERROR(IF($G627=Tabelid!$L$6,$E627*N627,IFERROR($E627*N627/SUM($J627:$AB627)*(Eksplikatsioon!S628)/SUMPRODUCT($J627:$AB627,Eksplikatsioon!$O628:$AG628),"")),"")</f>
        <v/>
      </c>
      <c r="AH627" s="52" t="str">
        <f>IFERROR(IF($G627=Tabelid!$L$6,$E627*O627,IFERROR($E627*O627/SUM($J627:$AB627)*(Eksplikatsioon!T628)/SUMPRODUCT($J627:$AB627,Eksplikatsioon!$O628:$AG628),"")),"")</f>
        <v/>
      </c>
      <c r="AI627" s="52" t="str">
        <f>IFERROR(IF($G627=Tabelid!$L$6,$E627*P627,IFERROR($E627*P627/SUM($J627:$AB627)*(Eksplikatsioon!U628)/SUMPRODUCT($J627:$AB627,Eksplikatsioon!$O628:$AG628),"")),"")</f>
        <v/>
      </c>
      <c r="AJ627" s="52" t="str">
        <f>IFERROR(IF($G627=Tabelid!$L$6,$E627*Q627,IFERROR($E627*Q627/SUM($J627:$AB627)*(Eksplikatsioon!V628)/SUMPRODUCT($J627:$AB627,Eksplikatsioon!$O628:$AG628),"")),"")</f>
        <v/>
      </c>
      <c r="AK627" s="52" t="str">
        <f>IFERROR(IF($G627=Tabelid!$L$6,$E627*R627,IFERROR($E627*R627/SUM($J627:$AB627)*(Eksplikatsioon!W628)/SUMPRODUCT($J627:$AB627,Eksplikatsioon!$O628:$AG628),"")),"")</f>
        <v/>
      </c>
      <c r="AL627" s="52" t="str">
        <f>IFERROR(IF($G627=Tabelid!$L$6,$E627*S627,IFERROR($E627*S627/SUM($J627:$AB627)*(Eksplikatsioon!X628)/SUMPRODUCT($J627:$AB627,Eksplikatsioon!$O628:$AG628),"")),"")</f>
        <v/>
      </c>
      <c r="AM627" s="52" t="str">
        <f>IFERROR(IF($G627=Tabelid!$L$6,$E627*T627,IFERROR($E627*T627/SUM($J627:$AB627)*(Eksplikatsioon!Y628)/SUMPRODUCT($J627:$AB627,Eksplikatsioon!$O628:$AG628),"")),"")</f>
        <v/>
      </c>
      <c r="AN627" s="52" t="str">
        <f>IFERROR(IF($G627=Tabelid!$L$6,$E627*U627,IFERROR($E627*U627/SUM($J627:$AB627)*(Eksplikatsioon!Z628)/SUMPRODUCT($J627:$AB627,Eksplikatsioon!$O628:$AG628),"")),"")</f>
        <v/>
      </c>
      <c r="AO627" s="52" t="str">
        <f>IFERROR(IF($G627=Tabelid!$L$6,$E627*V627,IFERROR($E627*V627/SUM($J627:$AB627)*(Eksplikatsioon!AA628)/SUMPRODUCT($J627:$AB627,Eksplikatsioon!$O628:$AG628),"")),"")</f>
        <v/>
      </c>
      <c r="AP627" s="52" t="str">
        <f>IFERROR(IF($G627=Tabelid!$L$6,$E627*W627,IFERROR($E627*W627/SUM($J627:$AB627)*(Eksplikatsioon!AB628)/SUMPRODUCT($J627:$AB627,Eksplikatsioon!$O628:$AG628),"")),"")</f>
        <v/>
      </c>
      <c r="AQ627" s="52" t="str">
        <f>IFERROR(IF($G627=Tabelid!$L$6,$E627*X627,IFERROR($E627*X627/SUM($J627:$AB627)*(Eksplikatsioon!AC628)/SUMPRODUCT($J627:$AB627,Eksplikatsioon!$O628:$AG628),"")),"")</f>
        <v/>
      </c>
      <c r="AR627" s="52" t="str">
        <f>IFERROR(IF($G627=Tabelid!$L$6,$E627*Y627,IFERROR($E627*Y627/SUM($J627:$AB627)*(Eksplikatsioon!AD628)/SUMPRODUCT($J627:$AB627,Eksplikatsioon!$O628:$AG628),"")),"")</f>
        <v/>
      </c>
      <c r="AS627" s="52" t="str">
        <f>IFERROR(IF($G627=Tabelid!$L$6,$E627*Z627,IFERROR($E627*Z627/SUM($J627:$AB627)*(Eksplikatsioon!AE628)/SUMPRODUCT($J627:$AB627,Eksplikatsioon!$O628:$AG628),"")),"")</f>
        <v/>
      </c>
      <c r="AT627" s="52" t="str">
        <f>IFERROR(IF($G627=Tabelid!$L$6,$E627*AA627,IFERROR($E627*AA627/SUM($J627:$AB627)*(Eksplikatsioon!AF628)/SUMPRODUCT($J627:$AB627,Eksplikatsioon!$O628:$AG628),"")),"")</f>
        <v/>
      </c>
      <c r="AU627" s="52" t="str">
        <f>IFERROR(IF($G627=Tabelid!$L$6,$E627*AB627,IFERROR($E627*AB627/SUM($J627:$AB627)*(Eksplikatsioon!AG628)/SUMPRODUCT($J627:$AB627,Eksplikatsioon!$O628:$AG628),"")),"")</f>
        <v/>
      </c>
    </row>
    <row r="628" spans="1:47" x14ac:dyDescent="0.25">
      <c r="A628" s="38" t="str">
        <f>IF(Eksplikatsioon!A629=0,"",Eksplikatsioon!A629)</f>
        <v/>
      </c>
      <c r="B628" s="38" t="str">
        <f>IF(Eksplikatsioon!B629=0,"",Eksplikatsioon!B629)</f>
        <v/>
      </c>
      <c r="C628" s="38" t="str">
        <f>IF(Eksplikatsioon!C629=0,"",Eksplikatsioon!C629)</f>
        <v/>
      </c>
      <c r="D628" s="38" t="str">
        <f>IF(Eksplikatsioon!D629=0,"",Eksplikatsioon!D629)</f>
        <v/>
      </c>
      <c r="E628" s="38" t="str">
        <f>IF(Eksplikatsioon!F629=0,"",Eksplikatsioon!F629)</f>
        <v/>
      </c>
      <c r="F628" s="38" t="str">
        <f>IF(Eksplikatsioon!H629=0,"",Eksplikatsioon!H629)</f>
        <v/>
      </c>
      <c r="G628" s="38" t="str">
        <f>IF(Eksplikatsioon!J629=0,"",Eksplikatsioon!J629)</f>
        <v/>
      </c>
      <c r="H628" s="38" t="str">
        <f>IF(Eksplikatsioon!K629=0,"",Eksplikatsioon!K629)</f>
        <v/>
      </c>
      <c r="I628" s="38" t="str">
        <f>IF(Eksplikatsioon!L629=0,"",Eksplikatsioon!L629)</f>
        <v/>
      </c>
      <c r="J628" s="52"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52"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52"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52"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52"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52"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52"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52"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52"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52"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52"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52"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52"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52"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52"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52"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52"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52"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52"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52" t="str">
        <f>IFERROR(IF($G628=Tabelid!$L$6,$E628*J628,IFERROR($E628*J628/SUM($J628:$AB628)*(Eksplikatsioon!O629)/SUMPRODUCT($J628:$AB628,Eksplikatsioon!$O629:$AG629),"")),"")</f>
        <v/>
      </c>
      <c r="AD628" s="52" t="str">
        <f>IFERROR(IF($G628=Tabelid!$L$6,$E628*K628,IFERROR($E628*K628/SUM($J628:$AB628)*(Eksplikatsioon!P629)/SUMPRODUCT($J628:$AB628,Eksplikatsioon!$O629:$AG629),"")),"")</f>
        <v/>
      </c>
      <c r="AE628" s="52" t="str">
        <f>IFERROR(IF($G628=Tabelid!$L$6,$E628*L628,IFERROR($E628*L628/SUM($J628:$AB628)*(Eksplikatsioon!Q629)/SUMPRODUCT($J628:$AB628,Eksplikatsioon!$O629:$AG629),"")),"")</f>
        <v/>
      </c>
      <c r="AF628" s="52" t="str">
        <f>IFERROR(IF($G628=Tabelid!$L$6,$E628*M628,IFERROR($E628*M628/SUM($J628:$AB628)*(Eksplikatsioon!R629)/SUMPRODUCT($J628:$AB628,Eksplikatsioon!$O629:$AG629),"")),"")</f>
        <v/>
      </c>
      <c r="AG628" s="52" t="str">
        <f>IFERROR(IF($G628=Tabelid!$L$6,$E628*N628,IFERROR($E628*N628/SUM($J628:$AB628)*(Eksplikatsioon!S629)/SUMPRODUCT($J628:$AB628,Eksplikatsioon!$O629:$AG629),"")),"")</f>
        <v/>
      </c>
      <c r="AH628" s="52" t="str">
        <f>IFERROR(IF($G628=Tabelid!$L$6,$E628*O628,IFERROR($E628*O628/SUM($J628:$AB628)*(Eksplikatsioon!T629)/SUMPRODUCT($J628:$AB628,Eksplikatsioon!$O629:$AG629),"")),"")</f>
        <v/>
      </c>
      <c r="AI628" s="52" t="str">
        <f>IFERROR(IF($G628=Tabelid!$L$6,$E628*P628,IFERROR($E628*P628/SUM($J628:$AB628)*(Eksplikatsioon!U629)/SUMPRODUCT($J628:$AB628,Eksplikatsioon!$O629:$AG629),"")),"")</f>
        <v/>
      </c>
      <c r="AJ628" s="52" t="str">
        <f>IFERROR(IF($G628=Tabelid!$L$6,$E628*Q628,IFERROR($E628*Q628/SUM($J628:$AB628)*(Eksplikatsioon!V629)/SUMPRODUCT($J628:$AB628,Eksplikatsioon!$O629:$AG629),"")),"")</f>
        <v/>
      </c>
      <c r="AK628" s="52" t="str">
        <f>IFERROR(IF($G628=Tabelid!$L$6,$E628*R628,IFERROR($E628*R628/SUM($J628:$AB628)*(Eksplikatsioon!W629)/SUMPRODUCT($J628:$AB628,Eksplikatsioon!$O629:$AG629),"")),"")</f>
        <v/>
      </c>
      <c r="AL628" s="52" t="str">
        <f>IFERROR(IF($G628=Tabelid!$L$6,$E628*S628,IFERROR($E628*S628/SUM($J628:$AB628)*(Eksplikatsioon!X629)/SUMPRODUCT($J628:$AB628,Eksplikatsioon!$O629:$AG629),"")),"")</f>
        <v/>
      </c>
      <c r="AM628" s="52" t="str">
        <f>IFERROR(IF($G628=Tabelid!$L$6,$E628*T628,IFERROR($E628*T628/SUM($J628:$AB628)*(Eksplikatsioon!Y629)/SUMPRODUCT($J628:$AB628,Eksplikatsioon!$O629:$AG629),"")),"")</f>
        <v/>
      </c>
      <c r="AN628" s="52" t="str">
        <f>IFERROR(IF($G628=Tabelid!$L$6,$E628*U628,IFERROR($E628*U628/SUM($J628:$AB628)*(Eksplikatsioon!Z629)/SUMPRODUCT($J628:$AB628,Eksplikatsioon!$O629:$AG629),"")),"")</f>
        <v/>
      </c>
      <c r="AO628" s="52" t="str">
        <f>IFERROR(IF($G628=Tabelid!$L$6,$E628*V628,IFERROR($E628*V628/SUM($J628:$AB628)*(Eksplikatsioon!AA629)/SUMPRODUCT($J628:$AB628,Eksplikatsioon!$O629:$AG629),"")),"")</f>
        <v/>
      </c>
      <c r="AP628" s="52" t="str">
        <f>IFERROR(IF($G628=Tabelid!$L$6,$E628*W628,IFERROR($E628*W628/SUM($J628:$AB628)*(Eksplikatsioon!AB629)/SUMPRODUCT($J628:$AB628,Eksplikatsioon!$O629:$AG629),"")),"")</f>
        <v/>
      </c>
      <c r="AQ628" s="52" t="str">
        <f>IFERROR(IF($G628=Tabelid!$L$6,$E628*X628,IFERROR($E628*X628/SUM($J628:$AB628)*(Eksplikatsioon!AC629)/SUMPRODUCT($J628:$AB628,Eksplikatsioon!$O629:$AG629),"")),"")</f>
        <v/>
      </c>
      <c r="AR628" s="52" t="str">
        <f>IFERROR(IF($G628=Tabelid!$L$6,$E628*Y628,IFERROR($E628*Y628/SUM($J628:$AB628)*(Eksplikatsioon!AD629)/SUMPRODUCT($J628:$AB628,Eksplikatsioon!$O629:$AG629),"")),"")</f>
        <v/>
      </c>
      <c r="AS628" s="52" t="str">
        <f>IFERROR(IF($G628=Tabelid!$L$6,$E628*Z628,IFERROR($E628*Z628/SUM($J628:$AB628)*(Eksplikatsioon!AE629)/SUMPRODUCT($J628:$AB628,Eksplikatsioon!$O629:$AG629),"")),"")</f>
        <v/>
      </c>
      <c r="AT628" s="52" t="str">
        <f>IFERROR(IF($G628=Tabelid!$L$6,$E628*AA628,IFERROR($E628*AA628/SUM($J628:$AB628)*(Eksplikatsioon!AF629)/SUMPRODUCT($J628:$AB628,Eksplikatsioon!$O629:$AG629),"")),"")</f>
        <v/>
      </c>
      <c r="AU628" s="52" t="str">
        <f>IFERROR(IF($G628=Tabelid!$L$6,$E628*AB628,IFERROR($E628*AB628/SUM($J628:$AB628)*(Eksplikatsioon!AG629)/SUMPRODUCT($J628:$AB628,Eksplikatsioon!$O629:$AG629),"")),"")</f>
        <v/>
      </c>
    </row>
    <row r="629" spans="1:47" x14ac:dyDescent="0.25">
      <c r="A629" s="38" t="str">
        <f>IF(Eksplikatsioon!A630=0,"",Eksplikatsioon!A630)</f>
        <v/>
      </c>
      <c r="B629" s="38" t="str">
        <f>IF(Eksplikatsioon!B630=0,"",Eksplikatsioon!B630)</f>
        <v/>
      </c>
      <c r="C629" s="38" t="str">
        <f>IF(Eksplikatsioon!C630=0,"",Eksplikatsioon!C630)</f>
        <v/>
      </c>
      <c r="D629" s="38" t="str">
        <f>IF(Eksplikatsioon!D630=0,"",Eksplikatsioon!D630)</f>
        <v/>
      </c>
      <c r="E629" s="38" t="str">
        <f>IF(Eksplikatsioon!F630=0,"",Eksplikatsioon!F630)</f>
        <v/>
      </c>
      <c r="F629" s="38" t="str">
        <f>IF(Eksplikatsioon!H630=0,"",Eksplikatsioon!H630)</f>
        <v/>
      </c>
      <c r="G629" s="38" t="str">
        <f>IF(Eksplikatsioon!J630=0,"",Eksplikatsioon!J630)</f>
        <v/>
      </c>
      <c r="H629" s="38" t="str">
        <f>IF(Eksplikatsioon!K630=0,"",Eksplikatsioon!K630)</f>
        <v/>
      </c>
      <c r="I629" s="38" t="str">
        <f>IF(Eksplikatsioon!L630=0,"",Eksplikatsioon!L630)</f>
        <v/>
      </c>
      <c r="J629" s="52"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52"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52"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52"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52"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52"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52"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52"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52"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52"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52"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52"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52"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52"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52"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52"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52"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52"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52"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52" t="str">
        <f>IFERROR(IF($G629=Tabelid!$L$6,$E629*J629,IFERROR($E629*J629/SUM($J629:$AB629)*(Eksplikatsioon!O630)/SUMPRODUCT($J629:$AB629,Eksplikatsioon!$O630:$AG630),"")),"")</f>
        <v/>
      </c>
      <c r="AD629" s="52" t="str">
        <f>IFERROR(IF($G629=Tabelid!$L$6,$E629*K629,IFERROR($E629*K629/SUM($J629:$AB629)*(Eksplikatsioon!P630)/SUMPRODUCT($J629:$AB629,Eksplikatsioon!$O630:$AG630),"")),"")</f>
        <v/>
      </c>
      <c r="AE629" s="52" t="str">
        <f>IFERROR(IF($G629=Tabelid!$L$6,$E629*L629,IFERROR($E629*L629/SUM($J629:$AB629)*(Eksplikatsioon!Q630)/SUMPRODUCT($J629:$AB629,Eksplikatsioon!$O630:$AG630),"")),"")</f>
        <v/>
      </c>
      <c r="AF629" s="52" t="str">
        <f>IFERROR(IF($G629=Tabelid!$L$6,$E629*M629,IFERROR($E629*M629/SUM($J629:$AB629)*(Eksplikatsioon!R630)/SUMPRODUCT($J629:$AB629,Eksplikatsioon!$O630:$AG630),"")),"")</f>
        <v/>
      </c>
      <c r="AG629" s="52" t="str">
        <f>IFERROR(IF($G629=Tabelid!$L$6,$E629*N629,IFERROR($E629*N629/SUM($J629:$AB629)*(Eksplikatsioon!S630)/SUMPRODUCT($J629:$AB629,Eksplikatsioon!$O630:$AG630),"")),"")</f>
        <v/>
      </c>
      <c r="AH629" s="52" t="str">
        <f>IFERROR(IF($G629=Tabelid!$L$6,$E629*O629,IFERROR($E629*O629/SUM($J629:$AB629)*(Eksplikatsioon!T630)/SUMPRODUCT($J629:$AB629,Eksplikatsioon!$O630:$AG630),"")),"")</f>
        <v/>
      </c>
      <c r="AI629" s="52" t="str">
        <f>IFERROR(IF($G629=Tabelid!$L$6,$E629*P629,IFERROR($E629*P629/SUM($J629:$AB629)*(Eksplikatsioon!U630)/SUMPRODUCT($J629:$AB629,Eksplikatsioon!$O630:$AG630),"")),"")</f>
        <v/>
      </c>
      <c r="AJ629" s="52" t="str">
        <f>IFERROR(IF($G629=Tabelid!$L$6,$E629*Q629,IFERROR($E629*Q629/SUM($J629:$AB629)*(Eksplikatsioon!V630)/SUMPRODUCT($J629:$AB629,Eksplikatsioon!$O630:$AG630),"")),"")</f>
        <v/>
      </c>
      <c r="AK629" s="52" t="str">
        <f>IFERROR(IF($G629=Tabelid!$L$6,$E629*R629,IFERROR($E629*R629/SUM($J629:$AB629)*(Eksplikatsioon!W630)/SUMPRODUCT($J629:$AB629,Eksplikatsioon!$O630:$AG630),"")),"")</f>
        <v/>
      </c>
      <c r="AL629" s="52" t="str">
        <f>IFERROR(IF($G629=Tabelid!$L$6,$E629*S629,IFERROR($E629*S629/SUM($J629:$AB629)*(Eksplikatsioon!X630)/SUMPRODUCT($J629:$AB629,Eksplikatsioon!$O630:$AG630),"")),"")</f>
        <v/>
      </c>
      <c r="AM629" s="52" t="str">
        <f>IFERROR(IF($G629=Tabelid!$L$6,$E629*T629,IFERROR($E629*T629/SUM($J629:$AB629)*(Eksplikatsioon!Y630)/SUMPRODUCT($J629:$AB629,Eksplikatsioon!$O630:$AG630),"")),"")</f>
        <v/>
      </c>
      <c r="AN629" s="52" t="str">
        <f>IFERROR(IF($G629=Tabelid!$L$6,$E629*U629,IFERROR($E629*U629/SUM($J629:$AB629)*(Eksplikatsioon!Z630)/SUMPRODUCT($J629:$AB629,Eksplikatsioon!$O630:$AG630),"")),"")</f>
        <v/>
      </c>
      <c r="AO629" s="52" t="str">
        <f>IFERROR(IF($G629=Tabelid!$L$6,$E629*V629,IFERROR($E629*V629/SUM($J629:$AB629)*(Eksplikatsioon!AA630)/SUMPRODUCT($J629:$AB629,Eksplikatsioon!$O630:$AG630),"")),"")</f>
        <v/>
      </c>
      <c r="AP629" s="52" t="str">
        <f>IFERROR(IF($G629=Tabelid!$L$6,$E629*W629,IFERROR($E629*W629/SUM($J629:$AB629)*(Eksplikatsioon!AB630)/SUMPRODUCT($J629:$AB629,Eksplikatsioon!$O630:$AG630),"")),"")</f>
        <v/>
      </c>
      <c r="AQ629" s="52" t="str">
        <f>IFERROR(IF($G629=Tabelid!$L$6,$E629*X629,IFERROR($E629*X629/SUM($J629:$AB629)*(Eksplikatsioon!AC630)/SUMPRODUCT($J629:$AB629,Eksplikatsioon!$O630:$AG630),"")),"")</f>
        <v/>
      </c>
      <c r="AR629" s="52" t="str">
        <f>IFERROR(IF($G629=Tabelid!$L$6,$E629*Y629,IFERROR($E629*Y629/SUM($J629:$AB629)*(Eksplikatsioon!AD630)/SUMPRODUCT($J629:$AB629,Eksplikatsioon!$O630:$AG630),"")),"")</f>
        <v/>
      </c>
      <c r="AS629" s="52" t="str">
        <f>IFERROR(IF($G629=Tabelid!$L$6,$E629*Z629,IFERROR($E629*Z629/SUM($J629:$AB629)*(Eksplikatsioon!AE630)/SUMPRODUCT($J629:$AB629,Eksplikatsioon!$O630:$AG630),"")),"")</f>
        <v/>
      </c>
      <c r="AT629" s="52" t="str">
        <f>IFERROR(IF($G629=Tabelid!$L$6,$E629*AA629,IFERROR($E629*AA629/SUM($J629:$AB629)*(Eksplikatsioon!AF630)/SUMPRODUCT($J629:$AB629,Eksplikatsioon!$O630:$AG630),"")),"")</f>
        <v/>
      </c>
      <c r="AU629" s="52" t="str">
        <f>IFERROR(IF($G629=Tabelid!$L$6,$E629*AB629,IFERROR($E629*AB629/SUM($J629:$AB629)*(Eksplikatsioon!AG630)/SUMPRODUCT($J629:$AB629,Eksplikatsioon!$O630:$AG630),"")),"")</f>
        <v/>
      </c>
    </row>
    <row r="630" spans="1:47" x14ac:dyDescent="0.25">
      <c r="A630" s="38" t="str">
        <f>IF(Eksplikatsioon!A631=0,"",Eksplikatsioon!A631)</f>
        <v/>
      </c>
      <c r="B630" s="38" t="str">
        <f>IF(Eksplikatsioon!B631=0,"",Eksplikatsioon!B631)</f>
        <v/>
      </c>
      <c r="C630" s="38" t="str">
        <f>IF(Eksplikatsioon!C631=0,"",Eksplikatsioon!C631)</f>
        <v/>
      </c>
      <c r="D630" s="38" t="str">
        <f>IF(Eksplikatsioon!D631=0,"",Eksplikatsioon!D631)</f>
        <v/>
      </c>
      <c r="E630" s="38" t="str">
        <f>IF(Eksplikatsioon!F631=0,"",Eksplikatsioon!F631)</f>
        <v/>
      </c>
      <c r="F630" s="38" t="str">
        <f>IF(Eksplikatsioon!H631=0,"",Eksplikatsioon!H631)</f>
        <v/>
      </c>
      <c r="G630" s="38" t="str">
        <f>IF(Eksplikatsioon!J631=0,"",Eksplikatsioon!J631)</f>
        <v/>
      </c>
      <c r="H630" s="38" t="str">
        <f>IF(Eksplikatsioon!K631=0,"",Eksplikatsioon!K631)</f>
        <v/>
      </c>
      <c r="I630" s="38" t="str">
        <f>IF(Eksplikatsioon!L631=0,"",Eksplikatsioon!L631)</f>
        <v/>
      </c>
      <c r="J630" s="52"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52"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52"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52"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52"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52"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52"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52"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52"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52"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52"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52"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52"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52"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52"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52"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52"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52"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52"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52" t="str">
        <f>IFERROR(IF($G630=Tabelid!$L$6,$E630*J630,IFERROR($E630*J630/SUM($J630:$AB630)*(Eksplikatsioon!O631)/SUMPRODUCT($J630:$AB630,Eksplikatsioon!$O631:$AG631),"")),"")</f>
        <v/>
      </c>
      <c r="AD630" s="52" t="str">
        <f>IFERROR(IF($G630=Tabelid!$L$6,$E630*K630,IFERROR($E630*K630/SUM($J630:$AB630)*(Eksplikatsioon!P631)/SUMPRODUCT($J630:$AB630,Eksplikatsioon!$O631:$AG631),"")),"")</f>
        <v/>
      </c>
      <c r="AE630" s="52" t="str">
        <f>IFERROR(IF($G630=Tabelid!$L$6,$E630*L630,IFERROR($E630*L630/SUM($J630:$AB630)*(Eksplikatsioon!Q631)/SUMPRODUCT($J630:$AB630,Eksplikatsioon!$O631:$AG631),"")),"")</f>
        <v/>
      </c>
      <c r="AF630" s="52" t="str">
        <f>IFERROR(IF($G630=Tabelid!$L$6,$E630*M630,IFERROR($E630*M630/SUM($J630:$AB630)*(Eksplikatsioon!R631)/SUMPRODUCT($J630:$AB630,Eksplikatsioon!$O631:$AG631),"")),"")</f>
        <v/>
      </c>
      <c r="AG630" s="52" t="str">
        <f>IFERROR(IF($G630=Tabelid!$L$6,$E630*N630,IFERROR($E630*N630/SUM($J630:$AB630)*(Eksplikatsioon!S631)/SUMPRODUCT($J630:$AB630,Eksplikatsioon!$O631:$AG631),"")),"")</f>
        <v/>
      </c>
      <c r="AH630" s="52" t="str">
        <f>IFERROR(IF($G630=Tabelid!$L$6,$E630*O630,IFERROR($E630*O630/SUM($J630:$AB630)*(Eksplikatsioon!T631)/SUMPRODUCT($J630:$AB630,Eksplikatsioon!$O631:$AG631),"")),"")</f>
        <v/>
      </c>
      <c r="AI630" s="52" t="str">
        <f>IFERROR(IF($G630=Tabelid!$L$6,$E630*P630,IFERROR($E630*P630/SUM($J630:$AB630)*(Eksplikatsioon!U631)/SUMPRODUCT($J630:$AB630,Eksplikatsioon!$O631:$AG631),"")),"")</f>
        <v/>
      </c>
      <c r="AJ630" s="52" t="str">
        <f>IFERROR(IF($G630=Tabelid!$L$6,$E630*Q630,IFERROR($E630*Q630/SUM($J630:$AB630)*(Eksplikatsioon!V631)/SUMPRODUCT($J630:$AB630,Eksplikatsioon!$O631:$AG631),"")),"")</f>
        <v/>
      </c>
      <c r="AK630" s="52" t="str">
        <f>IFERROR(IF($G630=Tabelid!$L$6,$E630*R630,IFERROR($E630*R630/SUM($J630:$AB630)*(Eksplikatsioon!W631)/SUMPRODUCT($J630:$AB630,Eksplikatsioon!$O631:$AG631),"")),"")</f>
        <v/>
      </c>
      <c r="AL630" s="52" t="str">
        <f>IFERROR(IF($G630=Tabelid!$L$6,$E630*S630,IFERROR($E630*S630/SUM($J630:$AB630)*(Eksplikatsioon!X631)/SUMPRODUCT($J630:$AB630,Eksplikatsioon!$O631:$AG631),"")),"")</f>
        <v/>
      </c>
      <c r="AM630" s="52" t="str">
        <f>IFERROR(IF($G630=Tabelid!$L$6,$E630*T630,IFERROR($E630*T630/SUM($J630:$AB630)*(Eksplikatsioon!Y631)/SUMPRODUCT($J630:$AB630,Eksplikatsioon!$O631:$AG631),"")),"")</f>
        <v/>
      </c>
      <c r="AN630" s="52" t="str">
        <f>IFERROR(IF($G630=Tabelid!$L$6,$E630*U630,IFERROR($E630*U630/SUM($J630:$AB630)*(Eksplikatsioon!Z631)/SUMPRODUCT($J630:$AB630,Eksplikatsioon!$O631:$AG631),"")),"")</f>
        <v/>
      </c>
      <c r="AO630" s="52" t="str">
        <f>IFERROR(IF($G630=Tabelid!$L$6,$E630*V630,IFERROR($E630*V630/SUM($J630:$AB630)*(Eksplikatsioon!AA631)/SUMPRODUCT($J630:$AB630,Eksplikatsioon!$O631:$AG631),"")),"")</f>
        <v/>
      </c>
      <c r="AP630" s="52" t="str">
        <f>IFERROR(IF($G630=Tabelid!$L$6,$E630*W630,IFERROR($E630*W630/SUM($J630:$AB630)*(Eksplikatsioon!AB631)/SUMPRODUCT($J630:$AB630,Eksplikatsioon!$O631:$AG631),"")),"")</f>
        <v/>
      </c>
      <c r="AQ630" s="52" t="str">
        <f>IFERROR(IF($G630=Tabelid!$L$6,$E630*X630,IFERROR($E630*X630/SUM($J630:$AB630)*(Eksplikatsioon!AC631)/SUMPRODUCT($J630:$AB630,Eksplikatsioon!$O631:$AG631),"")),"")</f>
        <v/>
      </c>
      <c r="AR630" s="52" t="str">
        <f>IFERROR(IF($G630=Tabelid!$L$6,$E630*Y630,IFERROR($E630*Y630/SUM($J630:$AB630)*(Eksplikatsioon!AD631)/SUMPRODUCT($J630:$AB630,Eksplikatsioon!$O631:$AG631),"")),"")</f>
        <v/>
      </c>
      <c r="AS630" s="52" t="str">
        <f>IFERROR(IF($G630=Tabelid!$L$6,$E630*Z630,IFERROR($E630*Z630/SUM($J630:$AB630)*(Eksplikatsioon!AE631)/SUMPRODUCT($J630:$AB630,Eksplikatsioon!$O631:$AG631),"")),"")</f>
        <v/>
      </c>
      <c r="AT630" s="52" t="str">
        <f>IFERROR(IF($G630=Tabelid!$L$6,$E630*AA630,IFERROR($E630*AA630/SUM($J630:$AB630)*(Eksplikatsioon!AF631)/SUMPRODUCT($J630:$AB630,Eksplikatsioon!$O631:$AG631),"")),"")</f>
        <v/>
      </c>
      <c r="AU630" s="52" t="str">
        <f>IFERROR(IF($G630=Tabelid!$L$6,$E630*AB630,IFERROR($E630*AB630/SUM($J630:$AB630)*(Eksplikatsioon!AG631)/SUMPRODUCT($J630:$AB630,Eksplikatsioon!$O631:$AG631),"")),"")</f>
        <v/>
      </c>
    </row>
    <row r="631" spans="1:47" x14ac:dyDescent="0.25">
      <c r="A631" s="38" t="str">
        <f>IF(Eksplikatsioon!A632=0,"",Eksplikatsioon!A632)</f>
        <v/>
      </c>
      <c r="B631" s="38" t="str">
        <f>IF(Eksplikatsioon!B632=0,"",Eksplikatsioon!B632)</f>
        <v/>
      </c>
      <c r="C631" s="38" t="str">
        <f>IF(Eksplikatsioon!C632=0,"",Eksplikatsioon!C632)</f>
        <v/>
      </c>
      <c r="D631" s="38" t="str">
        <f>IF(Eksplikatsioon!D632=0,"",Eksplikatsioon!D632)</f>
        <v/>
      </c>
      <c r="E631" s="38" t="str">
        <f>IF(Eksplikatsioon!F632=0,"",Eksplikatsioon!F632)</f>
        <v/>
      </c>
      <c r="F631" s="38" t="str">
        <f>IF(Eksplikatsioon!H632=0,"",Eksplikatsioon!H632)</f>
        <v/>
      </c>
      <c r="G631" s="38" t="str">
        <f>IF(Eksplikatsioon!J632=0,"",Eksplikatsioon!J632)</f>
        <v/>
      </c>
      <c r="H631" s="38" t="str">
        <f>IF(Eksplikatsioon!K632=0,"",Eksplikatsioon!K632)</f>
        <v/>
      </c>
      <c r="I631" s="38" t="str">
        <f>IF(Eksplikatsioon!L632=0,"",Eksplikatsioon!L632)</f>
        <v/>
      </c>
      <c r="J631" s="52"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52"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52"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52"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52"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52"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52"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52"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52"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52"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52"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52"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52"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52"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52"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52"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52"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52"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52"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52" t="str">
        <f>IFERROR(IF($G631=Tabelid!$L$6,$E631*J631,IFERROR($E631*J631/SUM($J631:$AB631)*(Eksplikatsioon!O632)/SUMPRODUCT($J631:$AB631,Eksplikatsioon!$O632:$AG632),"")),"")</f>
        <v/>
      </c>
      <c r="AD631" s="52" t="str">
        <f>IFERROR(IF($G631=Tabelid!$L$6,$E631*K631,IFERROR($E631*K631/SUM($J631:$AB631)*(Eksplikatsioon!P632)/SUMPRODUCT($J631:$AB631,Eksplikatsioon!$O632:$AG632),"")),"")</f>
        <v/>
      </c>
      <c r="AE631" s="52" t="str">
        <f>IFERROR(IF($G631=Tabelid!$L$6,$E631*L631,IFERROR($E631*L631/SUM($J631:$AB631)*(Eksplikatsioon!Q632)/SUMPRODUCT($J631:$AB631,Eksplikatsioon!$O632:$AG632),"")),"")</f>
        <v/>
      </c>
      <c r="AF631" s="52" t="str">
        <f>IFERROR(IF($G631=Tabelid!$L$6,$E631*M631,IFERROR($E631*M631/SUM($J631:$AB631)*(Eksplikatsioon!R632)/SUMPRODUCT($J631:$AB631,Eksplikatsioon!$O632:$AG632),"")),"")</f>
        <v/>
      </c>
      <c r="AG631" s="52" t="str">
        <f>IFERROR(IF($G631=Tabelid!$L$6,$E631*N631,IFERROR($E631*N631/SUM($J631:$AB631)*(Eksplikatsioon!S632)/SUMPRODUCT($J631:$AB631,Eksplikatsioon!$O632:$AG632),"")),"")</f>
        <v/>
      </c>
      <c r="AH631" s="52" t="str">
        <f>IFERROR(IF($G631=Tabelid!$L$6,$E631*O631,IFERROR($E631*O631/SUM($J631:$AB631)*(Eksplikatsioon!T632)/SUMPRODUCT($J631:$AB631,Eksplikatsioon!$O632:$AG632),"")),"")</f>
        <v/>
      </c>
      <c r="AI631" s="52" t="str">
        <f>IFERROR(IF($G631=Tabelid!$L$6,$E631*P631,IFERROR($E631*P631/SUM($J631:$AB631)*(Eksplikatsioon!U632)/SUMPRODUCT($J631:$AB631,Eksplikatsioon!$O632:$AG632),"")),"")</f>
        <v/>
      </c>
      <c r="AJ631" s="52" t="str">
        <f>IFERROR(IF($G631=Tabelid!$L$6,$E631*Q631,IFERROR($E631*Q631/SUM($J631:$AB631)*(Eksplikatsioon!V632)/SUMPRODUCT($J631:$AB631,Eksplikatsioon!$O632:$AG632),"")),"")</f>
        <v/>
      </c>
      <c r="AK631" s="52" t="str">
        <f>IFERROR(IF($G631=Tabelid!$L$6,$E631*R631,IFERROR($E631*R631/SUM($J631:$AB631)*(Eksplikatsioon!W632)/SUMPRODUCT($J631:$AB631,Eksplikatsioon!$O632:$AG632),"")),"")</f>
        <v/>
      </c>
      <c r="AL631" s="52" t="str">
        <f>IFERROR(IF($G631=Tabelid!$L$6,$E631*S631,IFERROR($E631*S631/SUM($J631:$AB631)*(Eksplikatsioon!X632)/SUMPRODUCT($J631:$AB631,Eksplikatsioon!$O632:$AG632),"")),"")</f>
        <v/>
      </c>
      <c r="AM631" s="52" t="str">
        <f>IFERROR(IF($G631=Tabelid!$L$6,$E631*T631,IFERROR($E631*T631/SUM($J631:$AB631)*(Eksplikatsioon!Y632)/SUMPRODUCT($J631:$AB631,Eksplikatsioon!$O632:$AG632),"")),"")</f>
        <v/>
      </c>
      <c r="AN631" s="52" t="str">
        <f>IFERROR(IF($G631=Tabelid!$L$6,$E631*U631,IFERROR($E631*U631/SUM($J631:$AB631)*(Eksplikatsioon!Z632)/SUMPRODUCT($J631:$AB631,Eksplikatsioon!$O632:$AG632),"")),"")</f>
        <v/>
      </c>
      <c r="AO631" s="52" t="str">
        <f>IFERROR(IF($G631=Tabelid!$L$6,$E631*V631,IFERROR($E631*V631/SUM($J631:$AB631)*(Eksplikatsioon!AA632)/SUMPRODUCT($J631:$AB631,Eksplikatsioon!$O632:$AG632),"")),"")</f>
        <v/>
      </c>
      <c r="AP631" s="52" t="str">
        <f>IFERROR(IF($G631=Tabelid!$L$6,$E631*W631,IFERROR($E631*W631/SUM($J631:$AB631)*(Eksplikatsioon!AB632)/SUMPRODUCT($J631:$AB631,Eksplikatsioon!$O632:$AG632),"")),"")</f>
        <v/>
      </c>
      <c r="AQ631" s="52" t="str">
        <f>IFERROR(IF($G631=Tabelid!$L$6,$E631*X631,IFERROR($E631*X631/SUM($J631:$AB631)*(Eksplikatsioon!AC632)/SUMPRODUCT($J631:$AB631,Eksplikatsioon!$O632:$AG632),"")),"")</f>
        <v/>
      </c>
      <c r="AR631" s="52" t="str">
        <f>IFERROR(IF($G631=Tabelid!$L$6,$E631*Y631,IFERROR($E631*Y631/SUM($J631:$AB631)*(Eksplikatsioon!AD632)/SUMPRODUCT($J631:$AB631,Eksplikatsioon!$O632:$AG632),"")),"")</f>
        <v/>
      </c>
      <c r="AS631" s="52" t="str">
        <f>IFERROR(IF($G631=Tabelid!$L$6,$E631*Z631,IFERROR($E631*Z631/SUM($J631:$AB631)*(Eksplikatsioon!AE632)/SUMPRODUCT($J631:$AB631,Eksplikatsioon!$O632:$AG632),"")),"")</f>
        <v/>
      </c>
      <c r="AT631" s="52" t="str">
        <f>IFERROR(IF($G631=Tabelid!$L$6,$E631*AA631,IFERROR($E631*AA631/SUM($J631:$AB631)*(Eksplikatsioon!AF632)/SUMPRODUCT($J631:$AB631,Eksplikatsioon!$O632:$AG632),"")),"")</f>
        <v/>
      </c>
      <c r="AU631" s="52" t="str">
        <f>IFERROR(IF($G631=Tabelid!$L$6,$E631*AB631,IFERROR($E631*AB631/SUM($J631:$AB631)*(Eksplikatsioon!AG632)/SUMPRODUCT($J631:$AB631,Eksplikatsioon!$O632:$AG632),"")),"")</f>
        <v/>
      </c>
    </row>
    <row r="632" spans="1:47" x14ac:dyDescent="0.25">
      <c r="A632" s="38" t="str">
        <f>IF(Eksplikatsioon!A633=0,"",Eksplikatsioon!A633)</f>
        <v/>
      </c>
      <c r="B632" s="38" t="str">
        <f>IF(Eksplikatsioon!B633=0,"",Eksplikatsioon!B633)</f>
        <v/>
      </c>
      <c r="C632" s="38" t="str">
        <f>IF(Eksplikatsioon!C633=0,"",Eksplikatsioon!C633)</f>
        <v/>
      </c>
      <c r="D632" s="38" t="str">
        <f>IF(Eksplikatsioon!D633=0,"",Eksplikatsioon!D633)</f>
        <v/>
      </c>
      <c r="E632" s="38" t="str">
        <f>IF(Eksplikatsioon!F633=0,"",Eksplikatsioon!F633)</f>
        <v/>
      </c>
      <c r="F632" s="38" t="str">
        <f>IF(Eksplikatsioon!H633=0,"",Eksplikatsioon!H633)</f>
        <v/>
      </c>
      <c r="G632" s="38" t="str">
        <f>IF(Eksplikatsioon!J633=0,"",Eksplikatsioon!J633)</f>
        <v/>
      </c>
      <c r="H632" s="38" t="str">
        <f>IF(Eksplikatsioon!K633=0,"",Eksplikatsioon!K633)</f>
        <v/>
      </c>
      <c r="I632" s="38" t="str">
        <f>IF(Eksplikatsioon!L633=0,"",Eksplikatsioon!L633)</f>
        <v/>
      </c>
      <c r="J632" s="52"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52"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52"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52"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52"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52"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52"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52"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52"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52"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52"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52"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52"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52"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52"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52"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52"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52"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52"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52" t="str">
        <f>IFERROR(IF($G632=Tabelid!$L$6,$E632*J632,IFERROR($E632*J632/SUM($J632:$AB632)*(Eksplikatsioon!O633)/SUMPRODUCT($J632:$AB632,Eksplikatsioon!$O633:$AG633),"")),"")</f>
        <v/>
      </c>
      <c r="AD632" s="52" t="str">
        <f>IFERROR(IF($G632=Tabelid!$L$6,$E632*K632,IFERROR($E632*K632/SUM($J632:$AB632)*(Eksplikatsioon!P633)/SUMPRODUCT($J632:$AB632,Eksplikatsioon!$O633:$AG633),"")),"")</f>
        <v/>
      </c>
      <c r="AE632" s="52" t="str">
        <f>IFERROR(IF($G632=Tabelid!$L$6,$E632*L632,IFERROR($E632*L632/SUM($J632:$AB632)*(Eksplikatsioon!Q633)/SUMPRODUCT($J632:$AB632,Eksplikatsioon!$O633:$AG633),"")),"")</f>
        <v/>
      </c>
      <c r="AF632" s="52" t="str">
        <f>IFERROR(IF($G632=Tabelid!$L$6,$E632*M632,IFERROR($E632*M632/SUM($J632:$AB632)*(Eksplikatsioon!R633)/SUMPRODUCT($J632:$AB632,Eksplikatsioon!$O633:$AG633),"")),"")</f>
        <v/>
      </c>
      <c r="AG632" s="52" t="str">
        <f>IFERROR(IF($G632=Tabelid!$L$6,$E632*N632,IFERROR($E632*N632/SUM($J632:$AB632)*(Eksplikatsioon!S633)/SUMPRODUCT($J632:$AB632,Eksplikatsioon!$O633:$AG633),"")),"")</f>
        <v/>
      </c>
      <c r="AH632" s="52" t="str">
        <f>IFERROR(IF($G632=Tabelid!$L$6,$E632*O632,IFERROR($E632*O632/SUM($J632:$AB632)*(Eksplikatsioon!T633)/SUMPRODUCT($J632:$AB632,Eksplikatsioon!$O633:$AG633),"")),"")</f>
        <v/>
      </c>
      <c r="AI632" s="52" t="str">
        <f>IFERROR(IF($G632=Tabelid!$L$6,$E632*P632,IFERROR($E632*P632/SUM($J632:$AB632)*(Eksplikatsioon!U633)/SUMPRODUCT($J632:$AB632,Eksplikatsioon!$O633:$AG633),"")),"")</f>
        <v/>
      </c>
      <c r="AJ632" s="52" t="str">
        <f>IFERROR(IF($G632=Tabelid!$L$6,$E632*Q632,IFERROR($E632*Q632/SUM($J632:$AB632)*(Eksplikatsioon!V633)/SUMPRODUCT($J632:$AB632,Eksplikatsioon!$O633:$AG633),"")),"")</f>
        <v/>
      </c>
      <c r="AK632" s="52" t="str">
        <f>IFERROR(IF($G632=Tabelid!$L$6,$E632*R632,IFERROR($E632*R632/SUM($J632:$AB632)*(Eksplikatsioon!W633)/SUMPRODUCT($J632:$AB632,Eksplikatsioon!$O633:$AG633),"")),"")</f>
        <v/>
      </c>
      <c r="AL632" s="52" t="str">
        <f>IFERROR(IF($G632=Tabelid!$L$6,$E632*S632,IFERROR($E632*S632/SUM($J632:$AB632)*(Eksplikatsioon!X633)/SUMPRODUCT($J632:$AB632,Eksplikatsioon!$O633:$AG633),"")),"")</f>
        <v/>
      </c>
      <c r="AM632" s="52" t="str">
        <f>IFERROR(IF($G632=Tabelid!$L$6,$E632*T632,IFERROR($E632*T632/SUM($J632:$AB632)*(Eksplikatsioon!Y633)/SUMPRODUCT($J632:$AB632,Eksplikatsioon!$O633:$AG633),"")),"")</f>
        <v/>
      </c>
      <c r="AN632" s="52" t="str">
        <f>IFERROR(IF($G632=Tabelid!$L$6,$E632*U632,IFERROR($E632*U632/SUM($J632:$AB632)*(Eksplikatsioon!Z633)/SUMPRODUCT($J632:$AB632,Eksplikatsioon!$O633:$AG633),"")),"")</f>
        <v/>
      </c>
      <c r="AO632" s="52" t="str">
        <f>IFERROR(IF($G632=Tabelid!$L$6,$E632*V632,IFERROR($E632*V632/SUM($J632:$AB632)*(Eksplikatsioon!AA633)/SUMPRODUCT($J632:$AB632,Eksplikatsioon!$O633:$AG633),"")),"")</f>
        <v/>
      </c>
      <c r="AP632" s="52" t="str">
        <f>IFERROR(IF($G632=Tabelid!$L$6,$E632*W632,IFERROR($E632*W632/SUM($J632:$AB632)*(Eksplikatsioon!AB633)/SUMPRODUCT($J632:$AB632,Eksplikatsioon!$O633:$AG633),"")),"")</f>
        <v/>
      </c>
      <c r="AQ632" s="52" t="str">
        <f>IFERROR(IF($G632=Tabelid!$L$6,$E632*X632,IFERROR($E632*X632/SUM($J632:$AB632)*(Eksplikatsioon!AC633)/SUMPRODUCT($J632:$AB632,Eksplikatsioon!$O633:$AG633),"")),"")</f>
        <v/>
      </c>
      <c r="AR632" s="52" t="str">
        <f>IFERROR(IF($G632=Tabelid!$L$6,$E632*Y632,IFERROR($E632*Y632/SUM($J632:$AB632)*(Eksplikatsioon!AD633)/SUMPRODUCT($J632:$AB632,Eksplikatsioon!$O633:$AG633),"")),"")</f>
        <v/>
      </c>
      <c r="AS632" s="52" t="str">
        <f>IFERROR(IF($G632=Tabelid!$L$6,$E632*Z632,IFERROR($E632*Z632/SUM($J632:$AB632)*(Eksplikatsioon!AE633)/SUMPRODUCT($J632:$AB632,Eksplikatsioon!$O633:$AG633),"")),"")</f>
        <v/>
      </c>
      <c r="AT632" s="52" t="str">
        <f>IFERROR(IF($G632=Tabelid!$L$6,$E632*AA632,IFERROR($E632*AA632/SUM($J632:$AB632)*(Eksplikatsioon!AF633)/SUMPRODUCT($J632:$AB632,Eksplikatsioon!$O633:$AG633),"")),"")</f>
        <v/>
      </c>
      <c r="AU632" s="52" t="str">
        <f>IFERROR(IF($G632=Tabelid!$L$6,$E632*AB632,IFERROR($E632*AB632/SUM($J632:$AB632)*(Eksplikatsioon!AG633)/SUMPRODUCT($J632:$AB632,Eksplikatsioon!$O633:$AG633),"")),"")</f>
        <v/>
      </c>
    </row>
    <row r="633" spans="1:47" x14ac:dyDescent="0.25">
      <c r="A633" s="38" t="str">
        <f>IF(Eksplikatsioon!A634=0,"",Eksplikatsioon!A634)</f>
        <v/>
      </c>
      <c r="B633" s="38" t="str">
        <f>IF(Eksplikatsioon!B634=0,"",Eksplikatsioon!B634)</f>
        <v/>
      </c>
      <c r="C633" s="38" t="str">
        <f>IF(Eksplikatsioon!C634=0,"",Eksplikatsioon!C634)</f>
        <v/>
      </c>
      <c r="D633" s="38" t="str">
        <f>IF(Eksplikatsioon!D634=0,"",Eksplikatsioon!D634)</f>
        <v/>
      </c>
      <c r="E633" s="38" t="str">
        <f>IF(Eksplikatsioon!F634=0,"",Eksplikatsioon!F634)</f>
        <v/>
      </c>
      <c r="F633" s="38" t="str">
        <f>IF(Eksplikatsioon!H634=0,"",Eksplikatsioon!H634)</f>
        <v/>
      </c>
      <c r="G633" s="38" t="str">
        <f>IF(Eksplikatsioon!J634=0,"",Eksplikatsioon!J634)</f>
        <v/>
      </c>
      <c r="H633" s="38" t="str">
        <f>IF(Eksplikatsioon!K634=0,"",Eksplikatsioon!K634)</f>
        <v/>
      </c>
      <c r="I633" s="38" t="str">
        <f>IF(Eksplikatsioon!L634=0,"",Eksplikatsioon!L634)</f>
        <v/>
      </c>
      <c r="J633" s="52"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52"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52"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52"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52"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52"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52"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52"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52"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52"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52"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52"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52"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52"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52"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52"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52"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52"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52"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52" t="str">
        <f>IFERROR(IF($G633=Tabelid!$L$6,$E633*J633,IFERROR($E633*J633/SUM($J633:$AB633)*(Eksplikatsioon!O634)/SUMPRODUCT($J633:$AB633,Eksplikatsioon!$O634:$AG634),"")),"")</f>
        <v/>
      </c>
      <c r="AD633" s="52" t="str">
        <f>IFERROR(IF($G633=Tabelid!$L$6,$E633*K633,IFERROR($E633*K633/SUM($J633:$AB633)*(Eksplikatsioon!P634)/SUMPRODUCT($J633:$AB633,Eksplikatsioon!$O634:$AG634),"")),"")</f>
        <v/>
      </c>
      <c r="AE633" s="52" t="str">
        <f>IFERROR(IF($G633=Tabelid!$L$6,$E633*L633,IFERROR($E633*L633/SUM($J633:$AB633)*(Eksplikatsioon!Q634)/SUMPRODUCT($J633:$AB633,Eksplikatsioon!$O634:$AG634),"")),"")</f>
        <v/>
      </c>
      <c r="AF633" s="52" t="str">
        <f>IFERROR(IF($G633=Tabelid!$L$6,$E633*M633,IFERROR($E633*M633/SUM($J633:$AB633)*(Eksplikatsioon!R634)/SUMPRODUCT($J633:$AB633,Eksplikatsioon!$O634:$AG634),"")),"")</f>
        <v/>
      </c>
      <c r="AG633" s="52" t="str">
        <f>IFERROR(IF($G633=Tabelid!$L$6,$E633*N633,IFERROR($E633*N633/SUM($J633:$AB633)*(Eksplikatsioon!S634)/SUMPRODUCT($J633:$AB633,Eksplikatsioon!$O634:$AG634),"")),"")</f>
        <v/>
      </c>
      <c r="AH633" s="52" t="str">
        <f>IFERROR(IF($G633=Tabelid!$L$6,$E633*O633,IFERROR($E633*O633/SUM($J633:$AB633)*(Eksplikatsioon!T634)/SUMPRODUCT($J633:$AB633,Eksplikatsioon!$O634:$AG634),"")),"")</f>
        <v/>
      </c>
      <c r="AI633" s="52" t="str">
        <f>IFERROR(IF($G633=Tabelid!$L$6,$E633*P633,IFERROR($E633*P633/SUM($J633:$AB633)*(Eksplikatsioon!U634)/SUMPRODUCT($J633:$AB633,Eksplikatsioon!$O634:$AG634),"")),"")</f>
        <v/>
      </c>
      <c r="AJ633" s="52" t="str">
        <f>IFERROR(IF($G633=Tabelid!$L$6,$E633*Q633,IFERROR($E633*Q633/SUM($J633:$AB633)*(Eksplikatsioon!V634)/SUMPRODUCT($J633:$AB633,Eksplikatsioon!$O634:$AG634),"")),"")</f>
        <v/>
      </c>
      <c r="AK633" s="52" t="str">
        <f>IFERROR(IF($G633=Tabelid!$L$6,$E633*R633,IFERROR($E633*R633/SUM($J633:$AB633)*(Eksplikatsioon!W634)/SUMPRODUCT($J633:$AB633,Eksplikatsioon!$O634:$AG634),"")),"")</f>
        <v/>
      </c>
      <c r="AL633" s="52" t="str">
        <f>IFERROR(IF($G633=Tabelid!$L$6,$E633*S633,IFERROR($E633*S633/SUM($J633:$AB633)*(Eksplikatsioon!X634)/SUMPRODUCT($J633:$AB633,Eksplikatsioon!$O634:$AG634),"")),"")</f>
        <v/>
      </c>
      <c r="AM633" s="52" t="str">
        <f>IFERROR(IF($G633=Tabelid!$L$6,$E633*T633,IFERROR($E633*T633/SUM($J633:$AB633)*(Eksplikatsioon!Y634)/SUMPRODUCT($J633:$AB633,Eksplikatsioon!$O634:$AG634),"")),"")</f>
        <v/>
      </c>
      <c r="AN633" s="52" t="str">
        <f>IFERROR(IF($G633=Tabelid!$L$6,$E633*U633,IFERROR($E633*U633/SUM($J633:$AB633)*(Eksplikatsioon!Z634)/SUMPRODUCT($J633:$AB633,Eksplikatsioon!$O634:$AG634),"")),"")</f>
        <v/>
      </c>
      <c r="AO633" s="52" t="str">
        <f>IFERROR(IF($G633=Tabelid!$L$6,$E633*V633,IFERROR($E633*V633/SUM($J633:$AB633)*(Eksplikatsioon!AA634)/SUMPRODUCT($J633:$AB633,Eksplikatsioon!$O634:$AG634),"")),"")</f>
        <v/>
      </c>
      <c r="AP633" s="52" t="str">
        <f>IFERROR(IF($G633=Tabelid!$L$6,$E633*W633,IFERROR($E633*W633/SUM($J633:$AB633)*(Eksplikatsioon!AB634)/SUMPRODUCT($J633:$AB633,Eksplikatsioon!$O634:$AG634),"")),"")</f>
        <v/>
      </c>
      <c r="AQ633" s="52" t="str">
        <f>IFERROR(IF($G633=Tabelid!$L$6,$E633*X633,IFERROR($E633*X633/SUM($J633:$AB633)*(Eksplikatsioon!AC634)/SUMPRODUCT($J633:$AB633,Eksplikatsioon!$O634:$AG634),"")),"")</f>
        <v/>
      </c>
      <c r="AR633" s="52" t="str">
        <f>IFERROR(IF($G633=Tabelid!$L$6,$E633*Y633,IFERROR($E633*Y633/SUM($J633:$AB633)*(Eksplikatsioon!AD634)/SUMPRODUCT($J633:$AB633,Eksplikatsioon!$O634:$AG634),"")),"")</f>
        <v/>
      </c>
      <c r="AS633" s="52" t="str">
        <f>IFERROR(IF($G633=Tabelid!$L$6,$E633*Z633,IFERROR($E633*Z633/SUM($J633:$AB633)*(Eksplikatsioon!AE634)/SUMPRODUCT($J633:$AB633,Eksplikatsioon!$O634:$AG634),"")),"")</f>
        <v/>
      </c>
      <c r="AT633" s="52" t="str">
        <f>IFERROR(IF($G633=Tabelid!$L$6,$E633*AA633,IFERROR($E633*AA633/SUM($J633:$AB633)*(Eksplikatsioon!AF634)/SUMPRODUCT($J633:$AB633,Eksplikatsioon!$O634:$AG634),"")),"")</f>
        <v/>
      </c>
      <c r="AU633" s="52" t="str">
        <f>IFERROR(IF($G633=Tabelid!$L$6,$E633*AB633,IFERROR($E633*AB633/SUM($J633:$AB633)*(Eksplikatsioon!AG634)/SUMPRODUCT($J633:$AB633,Eksplikatsioon!$O634:$AG634),"")),"")</f>
        <v/>
      </c>
    </row>
    <row r="634" spans="1:47" x14ac:dyDescent="0.25">
      <c r="A634" s="38" t="str">
        <f>IF(Eksplikatsioon!A635=0,"",Eksplikatsioon!A635)</f>
        <v/>
      </c>
      <c r="B634" s="38" t="str">
        <f>IF(Eksplikatsioon!B635=0,"",Eksplikatsioon!B635)</f>
        <v/>
      </c>
      <c r="C634" s="38" t="str">
        <f>IF(Eksplikatsioon!C635=0,"",Eksplikatsioon!C635)</f>
        <v/>
      </c>
      <c r="D634" s="38" t="str">
        <f>IF(Eksplikatsioon!D635=0,"",Eksplikatsioon!D635)</f>
        <v/>
      </c>
      <c r="E634" s="38" t="str">
        <f>IF(Eksplikatsioon!F635=0,"",Eksplikatsioon!F635)</f>
        <v/>
      </c>
      <c r="F634" s="38" t="str">
        <f>IF(Eksplikatsioon!H635=0,"",Eksplikatsioon!H635)</f>
        <v/>
      </c>
      <c r="G634" s="38" t="str">
        <f>IF(Eksplikatsioon!J635=0,"",Eksplikatsioon!J635)</f>
        <v/>
      </c>
      <c r="H634" s="38" t="str">
        <f>IF(Eksplikatsioon!K635=0,"",Eksplikatsioon!K635)</f>
        <v/>
      </c>
      <c r="I634" s="38" t="str">
        <f>IF(Eksplikatsioon!L635=0,"",Eksplikatsioon!L635)</f>
        <v/>
      </c>
      <c r="J634" s="52"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52"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52"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52"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52"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52"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52"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52"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52"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52"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52"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52"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52"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52"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52"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52"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52"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52"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52"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52" t="str">
        <f>IFERROR(IF($G634=Tabelid!$L$6,$E634*J634,IFERROR($E634*J634/SUM($J634:$AB634)*(Eksplikatsioon!O635)/SUMPRODUCT($J634:$AB634,Eksplikatsioon!$O635:$AG635),"")),"")</f>
        <v/>
      </c>
      <c r="AD634" s="52" t="str">
        <f>IFERROR(IF($G634=Tabelid!$L$6,$E634*K634,IFERROR($E634*K634/SUM($J634:$AB634)*(Eksplikatsioon!P635)/SUMPRODUCT($J634:$AB634,Eksplikatsioon!$O635:$AG635),"")),"")</f>
        <v/>
      </c>
      <c r="AE634" s="52" t="str">
        <f>IFERROR(IF($G634=Tabelid!$L$6,$E634*L634,IFERROR($E634*L634/SUM($J634:$AB634)*(Eksplikatsioon!Q635)/SUMPRODUCT($J634:$AB634,Eksplikatsioon!$O635:$AG635),"")),"")</f>
        <v/>
      </c>
      <c r="AF634" s="52" t="str">
        <f>IFERROR(IF($G634=Tabelid!$L$6,$E634*M634,IFERROR($E634*M634/SUM($J634:$AB634)*(Eksplikatsioon!R635)/SUMPRODUCT($J634:$AB634,Eksplikatsioon!$O635:$AG635),"")),"")</f>
        <v/>
      </c>
      <c r="AG634" s="52" t="str">
        <f>IFERROR(IF($G634=Tabelid!$L$6,$E634*N634,IFERROR($E634*N634/SUM($J634:$AB634)*(Eksplikatsioon!S635)/SUMPRODUCT($J634:$AB634,Eksplikatsioon!$O635:$AG635),"")),"")</f>
        <v/>
      </c>
      <c r="AH634" s="52" t="str">
        <f>IFERROR(IF($G634=Tabelid!$L$6,$E634*O634,IFERROR($E634*O634/SUM($J634:$AB634)*(Eksplikatsioon!T635)/SUMPRODUCT($J634:$AB634,Eksplikatsioon!$O635:$AG635),"")),"")</f>
        <v/>
      </c>
      <c r="AI634" s="52" t="str">
        <f>IFERROR(IF($G634=Tabelid!$L$6,$E634*P634,IFERROR($E634*P634/SUM($J634:$AB634)*(Eksplikatsioon!U635)/SUMPRODUCT($J634:$AB634,Eksplikatsioon!$O635:$AG635),"")),"")</f>
        <v/>
      </c>
      <c r="AJ634" s="52" t="str">
        <f>IFERROR(IF($G634=Tabelid!$L$6,$E634*Q634,IFERROR($E634*Q634/SUM($J634:$AB634)*(Eksplikatsioon!V635)/SUMPRODUCT($J634:$AB634,Eksplikatsioon!$O635:$AG635),"")),"")</f>
        <v/>
      </c>
      <c r="AK634" s="52" t="str">
        <f>IFERROR(IF($G634=Tabelid!$L$6,$E634*R634,IFERROR($E634*R634/SUM($J634:$AB634)*(Eksplikatsioon!W635)/SUMPRODUCT($J634:$AB634,Eksplikatsioon!$O635:$AG635),"")),"")</f>
        <v/>
      </c>
      <c r="AL634" s="52" t="str">
        <f>IFERROR(IF($G634=Tabelid!$L$6,$E634*S634,IFERROR($E634*S634/SUM($J634:$AB634)*(Eksplikatsioon!X635)/SUMPRODUCT($J634:$AB634,Eksplikatsioon!$O635:$AG635),"")),"")</f>
        <v/>
      </c>
      <c r="AM634" s="52" t="str">
        <f>IFERROR(IF($G634=Tabelid!$L$6,$E634*T634,IFERROR($E634*T634/SUM($J634:$AB634)*(Eksplikatsioon!Y635)/SUMPRODUCT($J634:$AB634,Eksplikatsioon!$O635:$AG635),"")),"")</f>
        <v/>
      </c>
      <c r="AN634" s="52" t="str">
        <f>IFERROR(IF($G634=Tabelid!$L$6,$E634*U634,IFERROR($E634*U634/SUM($J634:$AB634)*(Eksplikatsioon!Z635)/SUMPRODUCT($J634:$AB634,Eksplikatsioon!$O635:$AG635),"")),"")</f>
        <v/>
      </c>
      <c r="AO634" s="52" t="str">
        <f>IFERROR(IF($G634=Tabelid!$L$6,$E634*V634,IFERROR($E634*V634/SUM($J634:$AB634)*(Eksplikatsioon!AA635)/SUMPRODUCT($J634:$AB634,Eksplikatsioon!$O635:$AG635),"")),"")</f>
        <v/>
      </c>
      <c r="AP634" s="52" t="str">
        <f>IFERROR(IF($G634=Tabelid!$L$6,$E634*W634,IFERROR($E634*W634/SUM($J634:$AB634)*(Eksplikatsioon!AB635)/SUMPRODUCT($J634:$AB634,Eksplikatsioon!$O635:$AG635),"")),"")</f>
        <v/>
      </c>
      <c r="AQ634" s="52" t="str">
        <f>IFERROR(IF($G634=Tabelid!$L$6,$E634*X634,IFERROR($E634*X634/SUM($J634:$AB634)*(Eksplikatsioon!AC635)/SUMPRODUCT($J634:$AB634,Eksplikatsioon!$O635:$AG635),"")),"")</f>
        <v/>
      </c>
      <c r="AR634" s="52" t="str">
        <f>IFERROR(IF($G634=Tabelid!$L$6,$E634*Y634,IFERROR($E634*Y634/SUM($J634:$AB634)*(Eksplikatsioon!AD635)/SUMPRODUCT($J634:$AB634,Eksplikatsioon!$O635:$AG635),"")),"")</f>
        <v/>
      </c>
      <c r="AS634" s="52" t="str">
        <f>IFERROR(IF($G634=Tabelid!$L$6,$E634*Z634,IFERROR($E634*Z634/SUM($J634:$AB634)*(Eksplikatsioon!AE635)/SUMPRODUCT($J634:$AB634,Eksplikatsioon!$O635:$AG635),"")),"")</f>
        <v/>
      </c>
      <c r="AT634" s="52" t="str">
        <f>IFERROR(IF($G634=Tabelid!$L$6,$E634*AA634,IFERROR($E634*AA634/SUM($J634:$AB634)*(Eksplikatsioon!AF635)/SUMPRODUCT($J634:$AB634,Eksplikatsioon!$O635:$AG635),"")),"")</f>
        <v/>
      </c>
      <c r="AU634" s="52" t="str">
        <f>IFERROR(IF($G634=Tabelid!$L$6,$E634*AB634,IFERROR($E634*AB634/SUM($J634:$AB634)*(Eksplikatsioon!AG635)/SUMPRODUCT($J634:$AB634,Eksplikatsioon!$O635:$AG635),"")),"")</f>
        <v/>
      </c>
    </row>
    <row r="635" spans="1:47" x14ac:dyDescent="0.25">
      <c r="A635" s="38" t="str">
        <f>IF(Eksplikatsioon!A636=0,"",Eksplikatsioon!A636)</f>
        <v/>
      </c>
      <c r="B635" s="38" t="str">
        <f>IF(Eksplikatsioon!B636=0,"",Eksplikatsioon!B636)</f>
        <v/>
      </c>
      <c r="C635" s="38" t="str">
        <f>IF(Eksplikatsioon!C636=0,"",Eksplikatsioon!C636)</f>
        <v/>
      </c>
      <c r="D635" s="38" t="str">
        <f>IF(Eksplikatsioon!D636=0,"",Eksplikatsioon!D636)</f>
        <v/>
      </c>
      <c r="E635" s="38" t="str">
        <f>IF(Eksplikatsioon!F636=0,"",Eksplikatsioon!F636)</f>
        <v/>
      </c>
      <c r="F635" s="38" t="str">
        <f>IF(Eksplikatsioon!H636=0,"",Eksplikatsioon!H636)</f>
        <v/>
      </c>
      <c r="G635" s="38" t="str">
        <f>IF(Eksplikatsioon!J636=0,"",Eksplikatsioon!J636)</f>
        <v/>
      </c>
      <c r="H635" s="38" t="str">
        <f>IF(Eksplikatsioon!K636=0,"",Eksplikatsioon!K636)</f>
        <v/>
      </c>
      <c r="I635" s="38" t="str">
        <f>IF(Eksplikatsioon!L636=0,"",Eksplikatsioon!L636)</f>
        <v/>
      </c>
      <c r="J635" s="52"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52"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52"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52"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52"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52"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52"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52"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52"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52"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52"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52"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52"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52"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52"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52"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52"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52"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52"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52" t="str">
        <f>IFERROR(IF($G635=Tabelid!$L$6,$E635*J635,IFERROR($E635*J635/SUM($J635:$AB635)*(Eksplikatsioon!O636)/SUMPRODUCT($J635:$AB635,Eksplikatsioon!$O636:$AG636),"")),"")</f>
        <v/>
      </c>
      <c r="AD635" s="52" t="str">
        <f>IFERROR(IF($G635=Tabelid!$L$6,$E635*K635,IFERROR($E635*K635/SUM($J635:$AB635)*(Eksplikatsioon!P636)/SUMPRODUCT($J635:$AB635,Eksplikatsioon!$O636:$AG636),"")),"")</f>
        <v/>
      </c>
      <c r="AE635" s="52" t="str">
        <f>IFERROR(IF($G635=Tabelid!$L$6,$E635*L635,IFERROR($E635*L635/SUM($J635:$AB635)*(Eksplikatsioon!Q636)/SUMPRODUCT($J635:$AB635,Eksplikatsioon!$O636:$AG636),"")),"")</f>
        <v/>
      </c>
      <c r="AF635" s="52" t="str">
        <f>IFERROR(IF($G635=Tabelid!$L$6,$E635*M635,IFERROR($E635*M635/SUM($J635:$AB635)*(Eksplikatsioon!R636)/SUMPRODUCT($J635:$AB635,Eksplikatsioon!$O636:$AG636),"")),"")</f>
        <v/>
      </c>
      <c r="AG635" s="52" t="str">
        <f>IFERROR(IF($G635=Tabelid!$L$6,$E635*N635,IFERROR($E635*N635/SUM($J635:$AB635)*(Eksplikatsioon!S636)/SUMPRODUCT($J635:$AB635,Eksplikatsioon!$O636:$AG636),"")),"")</f>
        <v/>
      </c>
      <c r="AH635" s="52" t="str">
        <f>IFERROR(IF($G635=Tabelid!$L$6,$E635*O635,IFERROR($E635*O635/SUM($J635:$AB635)*(Eksplikatsioon!T636)/SUMPRODUCT($J635:$AB635,Eksplikatsioon!$O636:$AG636),"")),"")</f>
        <v/>
      </c>
      <c r="AI635" s="52" t="str">
        <f>IFERROR(IF($G635=Tabelid!$L$6,$E635*P635,IFERROR($E635*P635/SUM($J635:$AB635)*(Eksplikatsioon!U636)/SUMPRODUCT($J635:$AB635,Eksplikatsioon!$O636:$AG636),"")),"")</f>
        <v/>
      </c>
      <c r="AJ635" s="52" t="str">
        <f>IFERROR(IF($G635=Tabelid!$L$6,$E635*Q635,IFERROR($E635*Q635/SUM($J635:$AB635)*(Eksplikatsioon!V636)/SUMPRODUCT($J635:$AB635,Eksplikatsioon!$O636:$AG636),"")),"")</f>
        <v/>
      </c>
      <c r="AK635" s="52" t="str">
        <f>IFERROR(IF($G635=Tabelid!$L$6,$E635*R635,IFERROR($E635*R635/SUM($J635:$AB635)*(Eksplikatsioon!W636)/SUMPRODUCT($J635:$AB635,Eksplikatsioon!$O636:$AG636),"")),"")</f>
        <v/>
      </c>
      <c r="AL635" s="52" t="str">
        <f>IFERROR(IF($G635=Tabelid!$L$6,$E635*S635,IFERROR($E635*S635/SUM($J635:$AB635)*(Eksplikatsioon!X636)/SUMPRODUCT($J635:$AB635,Eksplikatsioon!$O636:$AG636),"")),"")</f>
        <v/>
      </c>
      <c r="AM635" s="52" t="str">
        <f>IFERROR(IF($G635=Tabelid!$L$6,$E635*T635,IFERROR($E635*T635/SUM($J635:$AB635)*(Eksplikatsioon!Y636)/SUMPRODUCT($J635:$AB635,Eksplikatsioon!$O636:$AG636),"")),"")</f>
        <v/>
      </c>
      <c r="AN635" s="52" t="str">
        <f>IFERROR(IF($G635=Tabelid!$L$6,$E635*U635,IFERROR($E635*U635/SUM($J635:$AB635)*(Eksplikatsioon!Z636)/SUMPRODUCT($J635:$AB635,Eksplikatsioon!$O636:$AG636),"")),"")</f>
        <v/>
      </c>
      <c r="AO635" s="52" t="str">
        <f>IFERROR(IF($G635=Tabelid!$L$6,$E635*V635,IFERROR($E635*V635/SUM($J635:$AB635)*(Eksplikatsioon!AA636)/SUMPRODUCT($J635:$AB635,Eksplikatsioon!$O636:$AG636),"")),"")</f>
        <v/>
      </c>
      <c r="AP635" s="52" t="str">
        <f>IFERROR(IF($G635=Tabelid!$L$6,$E635*W635,IFERROR($E635*W635/SUM($J635:$AB635)*(Eksplikatsioon!AB636)/SUMPRODUCT($J635:$AB635,Eksplikatsioon!$O636:$AG636),"")),"")</f>
        <v/>
      </c>
      <c r="AQ635" s="52" t="str">
        <f>IFERROR(IF($G635=Tabelid!$L$6,$E635*X635,IFERROR($E635*X635/SUM($J635:$AB635)*(Eksplikatsioon!AC636)/SUMPRODUCT($J635:$AB635,Eksplikatsioon!$O636:$AG636),"")),"")</f>
        <v/>
      </c>
      <c r="AR635" s="52" t="str">
        <f>IFERROR(IF($G635=Tabelid!$L$6,$E635*Y635,IFERROR($E635*Y635/SUM($J635:$AB635)*(Eksplikatsioon!AD636)/SUMPRODUCT($J635:$AB635,Eksplikatsioon!$O636:$AG636),"")),"")</f>
        <v/>
      </c>
      <c r="AS635" s="52" t="str">
        <f>IFERROR(IF($G635=Tabelid!$L$6,$E635*Z635,IFERROR($E635*Z635/SUM($J635:$AB635)*(Eksplikatsioon!AE636)/SUMPRODUCT($J635:$AB635,Eksplikatsioon!$O636:$AG636),"")),"")</f>
        <v/>
      </c>
      <c r="AT635" s="52" t="str">
        <f>IFERROR(IF($G635=Tabelid!$L$6,$E635*AA635,IFERROR($E635*AA635/SUM($J635:$AB635)*(Eksplikatsioon!AF636)/SUMPRODUCT($J635:$AB635,Eksplikatsioon!$O636:$AG636),"")),"")</f>
        <v/>
      </c>
      <c r="AU635" s="52" t="str">
        <f>IFERROR(IF($G635=Tabelid!$L$6,$E635*AB635,IFERROR($E635*AB635/SUM($J635:$AB635)*(Eksplikatsioon!AG636)/SUMPRODUCT($J635:$AB635,Eksplikatsioon!$O636:$AG636),"")),"")</f>
        <v/>
      </c>
    </row>
    <row r="636" spans="1:47" x14ac:dyDescent="0.25">
      <c r="A636" s="38" t="str">
        <f>IF(Eksplikatsioon!A637=0,"",Eksplikatsioon!A637)</f>
        <v/>
      </c>
      <c r="B636" s="38" t="str">
        <f>IF(Eksplikatsioon!B637=0,"",Eksplikatsioon!B637)</f>
        <v/>
      </c>
      <c r="C636" s="38" t="str">
        <f>IF(Eksplikatsioon!C637=0,"",Eksplikatsioon!C637)</f>
        <v/>
      </c>
      <c r="D636" s="38" t="str">
        <f>IF(Eksplikatsioon!D637=0,"",Eksplikatsioon!D637)</f>
        <v/>
      </c>
      <c r="E636" s="38" t="str">
        <f>IF(Eksplikatsioon!F637=0,"",Eksplikatsioon!F637)</f>
        <v/>
      </c>
      <c r="F636" s="38" t="str">
        <f>IF(Eksplikatsioon!H637=0,"",Eksplikatsioon!H637)</f>
        <v/>
      </c>
      <c r="G636" s="38" t="str">
        <f>IF(Eksplikatsioon!J637=0,"",Eksplikatsioon!J637)</f>
        <v/>
      </c>
      <c r="H636" s="38" t="str">
        <f>IF(Eksplikatsioon!K637=0,"",Eksplikatsioon!K637)</f>
        <v/>
      </c>
      <c r="I636" s="38" t="str">
        <f>IF(Eksplikatsioon!L637=0,"",Eksplikatsioon!L637)</f>
        <v/>
      </c>
      <c r="J636" s="52"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52"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52"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52"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52"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52"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52"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52"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52"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52"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52"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52"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52"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52"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52"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52"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52"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52"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52"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52" t="str">
        <f>IFERROR(IF($G636=Tabelid!$L$6,$E636*J636,IFERROR($E636*J636/SUM($J636:$AB636)*(Eksplikatsioon!O637)/SUMPRODUCT($J636:$AB636,Eksplikatsioon!$O637:$AG637),"")),"")</f>
        <v/>
      </c>
      <c r="AD636" s="52" t="str">
        <f>IFERROR(IF($G636=Tabelid!$L$6,$E636*K636,IFERROR($E636*K636/SUM($J636:$AB636)*(Eksplikatsioon!P637)/SUMPRODUCT($J636:$AB636,Eksplikatsioon!$O637:$AG637),"")),"")</f>
        <v/>
      </c>
      <c r="AE636" s="52" t="str">
        <f>IFERROR(IF($G636=Tabelid!$L$6,$E636*L636,IFERROR($E636*L636/SUM($J636:$AB636)*(Eksplikatsioon!Q637)/SUMPRODUCT($J636:$AB636,Eksplikatsioon!$O637:$AG637),"")),"")</f>
        <v/>
      </c>
      <c r="AF636" s="52" t="str">
        <f>IFERROR(IF($G636=Tabelid!$L$6,$E636*M636,IFERROR($E636*M636/SUM($J636:$AB636)*(Eksplikatsioon!R637)/SUMPRODUCT($J636:$AB636,Eksplikatsioon!$O637:$AG637),"")),"")</f>
        <v/>
      </c>
      <c r="AG636" s="52" t="str">
        <f>IFERROR(IF($G636=Tabelid!$L$6,$E636*N636,IFERROR($E636*N636/SUM($J636:$AB636)*(Eksplikatsioon!S637)/SUMPRODUCT($J636:$AB636,Eksplikatsioon!$O637:$AG637),"")),"")</f>
        <v/>
      </c>
      <c r="AH636" s="52" t="str">
        <f>IFERROR(IF($G636=Tabelid!$L$6,$E636*O636,IFERROR($E636*O636/SUM($J636:$AB636)*(Eksplikatsioon!T637)/SUMPRODUCT($J636:$AB636,Eksplikatsioon!$O637:$AG637),"")),"")</f>
        <v/>
      </c>
      <c r="AI636" s="52" t="str">
        <f>IFERROR(IF($G636=Tabelid!$L$6,$E636*P636,IFERROR($E636*P636/SUM($J636:$AB636)*(Eksplikatsioon!U637)/SUMPRODUCT($J636:$AB636,Eksplikatsioon!$O637:$AG637),"")),"")</f>
        <v/>
      </c>
      <c r="AJ636" s="52" t="str">
        <f>IFERROR(IF($G636=Tabelid!$L$6,$E636*Q636,IFERROR($E636*Q636/SUM($J636:$AB636)*(Eksplikatsioon!V637)/SUMPRODUCT($J636:$AB636,Eksplikatsioon!$O637:$AG637),"")),"")</f>
        <v/>
      </c>
      <c r="AK636" s="52" t="str">
        <f>IFERROR(IF($G636=Tabelid!$L$6,$E636*R636,IFERROR($E636*R636/SUM($J636:$AB636)*(Eksplikatsioon!W637)/SUMPRODUCT($J636:$AB636,Eksplikatsioon!$O637:$AG637),"")),"")</f>
        <v/>
      </c>
      <c r="AL636" s="52" t="str">
        <f>IFERROR(IF($G636=Tabelid!$L$6,$E636*S636,IFERROR($E636*S636/SUM($J636:$AB636)*(Eksplikatsioon!X637)/SUMPRODUCT($J636:$AB636,Eksplikatsioon!$O637:$AG637),"")),"")</f>
        <v/>
      </c>
      <c r="AM636" s="52" t="str">
        <f>IFERROR(IF($G636=Tabelid!$L$6,$E636*T636,IFERROR($E636*T636/SUM($J636:$AB636)*(Eksplikatsioon!Y637)/SUMPRODUCT($J636:$AB636,Eksplikatsioon!$O637:$AG637),"")),"")</f>
        <v/>
      </c>
      <c r="AN636" s="52" t="str">
        <f>IFERROR(IF($G636=Tabelid!$L$6,$E636*U636,IFERROR($E636*U636/SUM($J636:$AB636)*(Eksplikatsioon!Z637)/SUMPRODUCT($J636:$AB636,Eksplikatsioon!$O637:$AG637),"")),"")</f>
        <v/>
      </c>
      <c r="AO636" s="52" t="str">
        <f>IFERROR(IF($G636=Tabelid!$L$6,$E636*V636,IFERROR($E636*V636/SUM($J636:$AB636)*(Eksplikatsioon!AA637)/SUMPRODUCT($J636:$AB636,Eksplikatsioon!$O637:$AG637),"")),"")</f>
        <v/>
      </c>
      <c r="AP636" s="52" t="str">
        <f>IFERROR(IF($G636=Tabelid!$L$6,$E636*W636,IFERROR($E636*W636/SUM($J636:$AB636)*(Eksplikatsioon!AB637)/SUMPRODUCT($J636:$AB636,Eksplikatsioon!$O637:$AG637),"")),"")</f>
        <v/>
      </c>
      <c r="AQ636" s="52" t="str">
        <f>IFERROR(IF($G636=Tabelid!$L$6,$E636*X636,IFERROR($E636*X636/SUM($J636:$AB636)*(Eksplikatsioon!AC637)/SUMPRODUCT($J636:$AB636,Eksplikatsioon!$O637:$AG637),"")),"")</f>
        <v/>
      </c>
      <c r="AR636" s="52" t="str">
        <f>IFERROR(IF($G636=Tabelid!$L$6,$E636*Y636,IFERROR($E636*Y636/SUM($J636:$AB636)*(Eksplikatsioon!AD637)/SUMPRODUCT($J636:$AB636,Eksplikatsioon!$O637:$AG637),"")),"")</f>
        <v/>
      </c>
      <c r="AS636" s="52" t="str">
        <f>IFERROR(IF($G636=Tabelid!$L$6,$E636*Z636,IFERROR($E636*Z636/SUM($J636:$AB636)*(Eksplikatsioon!AE637)/SUMPRODUCT($J636:$AB636,Eksplikatsioon!$O637:$AG637),"")),"")</f>
        <v/>
      </c>
      <c r="AT636" s="52" t="str">
        <f>IFERROR(IF($G636=Tabelid!$L$6,$E636*AA636,IFERROR($E636*AA636/SUM($J636:$AB636)*(Eksplikatsioon!AF637)/SUMPRODUCT($J636:$AB636,Eksplikatsioon!$O637:$AG637),"")),"")</f>
        <v/>
      </c>
      <c r="AU636" s="52" t="str">
        <f>IFERROR(IF($G636=Tabelid!$L$6,$E636*AB636,IFERROR($E636*AB636/SUM($J636:$AB636)*(Eksplikatsioon!AG637)/SUMPRODUCT($J636:$AB636,Eksplikatsioon!$O637:$AG637),"")),"")</f>
        <v/>
      </c>
    </row>
    <row r="637" spans="1:47" x14ac:dyDescent="0.25">
      <c r="A637" s="38" t="str">
        <f>IF(Eksplikatsioon!A638=0,"",Eksplikatsioon!A638)</f>
        <v/>
      </c>
      <c r="B637" s="38" t="str">
        <f>IF(Eksplikatsioon!B638=0,"",Eksplikatsioon!B638)</f>
        <v/>
      </c>
      <c r="C637" s="38" t="str">
        <f>IF(Eksplikatsioon!C638=0,"",Eksplikatsioon!C638)</f>
        <v/>
      </c>
      <c r="D637" s="38" t="str">
        <f>IF(Eksplikatsioon!D638=0,"",Eksplikatsioon!D638)</f>
        <v/>
      </c>
      <c r="E637" s="38" t="str">
        <f>IF(Eksplikatsioon!F638=0,"",Eksplikatsioon!F638)</f>
        <v/>
      </c>
      <c r="F637" s="38" t="str">
        <f>IF(Eksplikatsioon!H638=0,"",Eksplikatsioon!H638)</f>
        <v/>
      </c>
      <c r="G637" s="38" t="str">
        <f>IF(Eksplikatsioon!J638=0,"",Eksplikatsioon!J638)</f>
        <v/>
      </c>
      <c r="H637" s="38" t="str">
        <f>IF(Eksplikatsioon!K638=0,"",Eksplikatsioon!K638)</f>
        <v/>
      </c>
      <c r="I637" s="38" t="str">
        <f>IF(Eksplikatsioon!L638=0,"",Eksplikatsioon!L638)</f>
        <v/>
      </c>
      <c r="J637" s="52"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52"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52"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52"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52"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52"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52"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52"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52"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52"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52"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52"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52"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52"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52"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52"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52"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52"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52"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52" t="str">
        <f>IFERROR(IF($G637=Tabelid!$L$6,$E637*J637,IFERROR($E637*J637/SUM($J637:$AB637)*(Eksplikatsioon!O638)/SUMPRODUCT($J637:$AB637,Eksplikatsioon!$O638:$AG638),"")),"")</f>
        <v/>
      </c>
      <c r="AD637" s="52" t="str">
        <f>IFERROR(IF($G637=Tabelid!$L$6,$E637*K637,IFERROR($E637*K637/SUM($J637:$AB637)*(Eksplikatsioon!P638)/SUMPRODUCT($J637:$AB637,Eksplikatsioon!$O638:$AG638),"")),"")</f>
        <v/>
      </c>
      <c r="AE637" s="52" t="str">
        <f>IFERROR(IF($G637=Tabelid!$L$6,$E637*L637,IFERROR($E637*L637/SUM($J637:$AB637)*(Eksplikatsioon!Q638)/SUMPRODUCT($J637:$AB637,Eksplikatsioon!$O638:$AG638),"")),"")</f>
        <v/>
      </c>
      <c r="AF637" s="52" t="str">
        <f>IFERROR(IF($G637=Tabelid!$L$6,$E637*M637,IFERROR($E637*M637/SUM($J637:$AB637)*(Eksplikatsioon!R638)/SUMPRODUCT($J637:$AB637,Eksplikatsioon!$O638:$AG638),"")),"")</f>
        <v/>
      </c>
      <c r="AG637" s="52" t="str">
        <f>IFERROR(IF($G637=Tabelid!$L$6,$E637*N637,IFERROR($E637*N637/SUM($J637:$AB637)*(Eksplikatsioon!S638)/SUMPRODUCT($J637:$AB637,Eksplikatsioon!$O638:$AG638),"")),"")</f>
        <v/>
      </c>
      <c r="AH637" s="52" t="str">
        <f>IFERROR(IF($G637=Tabelid!$L$6,$E637*O637,IFERROR($E637*O637/SUM($J637:$AB637)*(Eksplikatsioon!T638)/SUMPRODUCT($J637:$AB637,Eksplikatsioon!$O638:$AG638),"")),"")</f>
        <v/>
      </c>
      <c r="AI637" s="52" t="str">
        <f>IFERROR(IF($G637=Tabelid!$L$6,$E637*P637,IFERROR($E637*P637/SUM($J637:$AB637)*(Eksplikatsioon!U638)/SUMPRODUCT($J637:$AB637,Eksplikatsioon!$O638:$AG638),"")),"")</f>
        <v/>
      </c>
      <c r="AJ637" s="52" t="str">
        <f>IFERROR(IF($G637=Tabelid!$L$6,$E637*Q637,IFERROR($E637*Q637/SUM($J637:$AB637)*(Eksplikatsioon!V638)/SUMPRODUCT($J637:$AB637,Eksplikatsioon!$O638:$AG638),"")),"")</f>
        <v/>
      </c>
      <c r="AK637" s="52" t="str">
        <f>IFERROR(IF($G637=Tabelid!$L$6,$E637*R637,IFERROR($E637*R637/SUM($J637:$AB637)*(Eksplikatsioon!W638)/SUMPRODUCT($J637:$AB637,Eksplikatsioon!$O638:$AG638),"")),"")</f>
        <v/>
      </c>
      <c r="AL637" s="52" t="str">
        <f>IFERROR(IF($G637=Tabelid!$L$6,$E637*S637,IFERROR($E637*S637/SUM($J637:$AB637)*(Eksplikatsioon!X638)/SUMPRODUCT($J637:$AB637,Eksplikatsioon!$O638:$AG638),"")),"")</f>
        <v/>
      </c>
      <c r="AM637" s="52" t="str">
        <f>IFERROR(IF($G637=Tabelid!$L$6,$E637*T637,IFERROR($E637*T637/SUM($J637:$AB637)*(Eksplikatsioon!Y638)/SUMPRODUCT($J637:$AB637,Eksplikatsioon!$O638:$AG638),"")),"")</f>
        <v/>
      </c>
      <c r="AN637" s="52" t="str">
        <f>IFERROR(IF($G637=Tabelid!$L$6,$E637*U637,IFERROR($E637*U637/SUM($J637:$AB637)*(Eksplikatsioon!Z638)/SUMPRODUCT($J637:$AB637,Eksplikatsioon!$O638:$AG638),"")),"")</f>
        <v/>
      </c>
      <c r="AO637" s="52" t="str">
        <f>IFERROR(IF($G637=Tabelid!$L$6,$E637*V637,IFERROR($E637*V637/SUM($J637:$AB637)*(Eksplikatsioon!AA638)/SUMPRODUCT($J637:$AB637,Eksplikatsioon!$O638:$AG638),"")),"")</f>
        <v/>
      </c>
      <c r="AP637" s="52" t="str">
        <f>IFERROR(IF($G637=Tabelid!$L$6,$E637*W637,IFERROR($E637*W637/SUM($J637:$AB637)*(Eksplikatsioon!AB638)/SUMPRODUCT($J637:$AB637,Eksplikatsioon!$O638:$AG638),"")),"")</f>
        <v/>
      </c>
      <c r="AQ637" s="52" t="str">
        <f>IFERROR(IF($G637=Tabelid!$L$6,$E637*X637,IFERROR($E637*X637/SUM($J637:$AB637)*(Eksplikatsioon!AC638)/SUMPRODUCT($J637:$AB637,Eksplikatsioon!$O638:$AG638),"")),"")</f>
        <v/>
      </c>
      <c r="AR637" s="52" t="str">
        <f>IFERROR(IF($G637=Tabelid!$L$6,$E637*Y637,IFERROR($E637*Y637/SUM($J637:$AB637)*(Eksplikatsioon!AD638)/SUMPRODUCT($J637:$AB637,Eksplikatsioon!$O638:$AG638),"")),"")</f>
        <v/>
      </c>
      <c r="AS637" s="52" t="str">
        <f>IFERROR(IF($G637=Tabelid!$L$6,$E637*Z637,IFERROR($E637*Z637/SUM($J637:$AB637)*(Eksplikatsioon!AE638)/SUMPRODUCT($J637:$AB637,Eksplikatsioon!$O638:$AG638),"")),"")</f>
        <v/>
      </c>
      <c r="AT637" s="52" t="str">
        <f>IFERROR(IF($G637=Tabelid!$L$6,$E637*AA637,IFERROR($E637*AA637/SUM($J637:$AB637)*(Eksplikatsioon!AF638)/SUMPRODUCT($J637:$AB637,Eksplikatsioon!$O638:$AG638),"")),"")</f>
        <v/>
      </c>
      <c r="AU637" s="52" t="str">
        <f>IFERROR(IF($G637=Tabelid!$L$6,$E637*AB637,IFERROR($E637*AB637/SUM($J637:$AB637)*(Eksplikatsioon!AG638)/SUMPRODUCT($J637:$AB637,Eksplikatsioon!$O638:$AG638),"")),"")</f>
        <v/>
      </c>
    </row>
    <row r="638" spans="1:47" x14ac:dyDescent="0.25">
      <c r="A638" s="38" t="str">
        <f>IF(Eksplikatsioon!A639=0,"",Eksplikatsioon!A639)</f>
        <v/>
      </c>
      <c r="B638" s="38" t="str">
        <f>IF(Eksplikatsioon!B639=0,"",Eksplikatsioon!B639)</f>
        <v/>
      </c>
      <c r="C638" s="38" t="str">
        <f>IF(Eksplikatsioon!C639=0,"",Eksplikatsioon!C639)</f>
        <v/>
      </c>
      <c r="D638" s="38" t="str">
        <f>IF(Eksplikatsioon!D639=0,"",Eksplikatsioon!D639)</f>
        <v/>
      </c>
      <c r="E638" s="38" t="str">
        <f>IF(Eksplikatsioon!F639=0,"",Eksplikatsioon!F639)</f>
        <v/>
      </c>
      <c r="F638" s="38" t="str">
        <f>IF(Eksplikatsioon!H639=0,"",Eksplikatsioon!H639)</f>
        <v/>
      </c>
      <c r="G638" s="38" t="str">
        <f>IF(Eksplikatsioon!J639=0,"",Eksplikatsioon!J639)</f>
        <v/>
      </c>
      <c r="H638" s="38" t="str">
        <f>IF(Eksplikatsioon!K639=0,"",Eksplikatsioon!K639)</f>
        <v/>
      </c>
      <c r="I638" s="38" t="str">
        <f>IF(Eksplikatsioon!L639=0,"",Eksplikatsioon!L639)</f>
        <v/>
      </c>
      <c r="J638" s="52"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52"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52"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52"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52"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52"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52"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52"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52"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52"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52"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52"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52"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52"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52"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52"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52"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52"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52"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52" t="str">
        <f>IFERROR(IF($G638=Tabelid!$L$6,$E638*J638,IFERROR($E638*J638/SUM($J638:$AB638)*(Eksplikatsioon!O639)/SUMPRODUCT($J638:$AB638,Eksplikatsioon!$O639:$AG639),"")),"")</f>
        <v/>
      </c>
      <c r="AD638" s="52" t="str">
        <f>IFERROR(IF($G638=Tabelid!$L$6,$E638*K638,IFERROR($E638*K638/SUM($J638:$AB638)*(Eksplikatsioon!P639)/SUMPRODUCT($J638:$AB638,Eksplikatsioon!$O639:$AG639),"")),"")</f>
        <v/>
      </c>
      <c r="AE638" s="52" t="str">
        <f>IFERROR(IF($G638=Tabelid!$L$6,$E638*L638,IFERROR($E638*L638/SUM($J638:$AB638)*(Eksplikatsioon!Q639)/SUMPRODUCT($J638:$AB638,Eksplikatsioon!$O639:$AG639),"")),"")</f>
        <v/>
      </c>
      <c r="AF638" s="52" t="str">
        <f>IFERROR(IF($G638=Tabelid!$L$6,$E638*M638,IFERROR($E638*M638/SUM($J638:$AB638)*(Eksplikatsioon!R639)/SUMPRODUCT($J638:$AB638,Eksplikatsioon!$O639:$AG639),"")),"")</f>
        <v/>
      </c>
      <c r="AG638" s="52" t="str">
        <f>IFERROR(IF($G638=Tabelid!$L$6,$E638*N638,IFERROR($E638*N638/SUM($J638:$AB638)*(Eksplikatsioon!S639)/SUMPRODUCT($J638:$AB638,Eksplikatsioon!$O639:$AG639),"")),"")</f>
        <v/>
      </c>
      <c r="AH638" s="52" t="str">
        <f>IFERROR(IF($G638=Tabelid!$L$6,$E638*O638,IFERROR($E638*O638/SUM($J638:$AB638)*(Eksplikatsioon!T639)/SUMPRODUCT($J638:$AB638,Eksplikatsioon!$O639:$AG639),"")),"")</f>
        <v/>
      </c>
      <c r="AI638" s="52" t="str">
        <f>IFERROR(IF($G638=Tabelid!$L$6,$E638*P638,IFERROR($E638*P638/SUM($J638:$AB638)*(Eksplikatsioon!U639)/SUMPRODUCT($J638:$AB638,Eksplikatsioon!$O639:$AG639),"")),"")</f>
        <v/>
      </c>
      <c r="AJ638" s="52" t="str">
        <f>IFERROR(IF($G638=Tabelid!$L$6,$E638*Q638,IFERROR($E638*Q638/SUM($J638:$AB638)*(Eksplikatsioon!V639)/SUMPRODUCT($J638:$AB638,Eksplikatsioon!$O639:$AG639),"")),"")</f>
        <v/>
      </c>
      <c r="AK638" s="52" t="str">
        <f>IFERROR(IF($G638=Tabelid!$L$6,$E638*R638,IFERROR($E638*R638/SUM($J638:$AB638)*(Eksplikatsioon!W639)/SUMPRODUCT($J638:$AB638,Eksplikatsioon!$O639:$AG639),"")),"")</f>
        <v/>
      </c>
      <c r="AL638" s="52" t="str">
        <f>IFERROR(IF($G638=Tabelid!$L$6,$E638*S638,IFERROR($E638*S638/SUM($J638:$AB638)*(Eksplikatsioon!X639)/SUMPRODUCT($J638:$AB638,Eksplikatsioon!$O639:$AG639),"")),"")</f>
        <v/>
      </c>
      <c r="AM638" s="52" t="str">
        <f>IFERROR(IF($G638=Tabelid!$L$6,$E638*T638,IFERROR($E638*T638/SUM($J638:$AB638)*(Eksplikatsioon!Y639)/SUMPRODUCT($J638:$AB638,Eksplikatsioon!$O639:$AG639),"")),"")</f>
        <v/>
      </c>
      <c r="AN638" s="52" t="str">
        <f>IFERROR(IF($G638=Tabelid!$L$6,$E638*U638,IFERROR($E638*U638/SUM($J638:$AB638)*(Eksplikatsioon!Z639)/SUMPRODUCT($J638:$AB638,Eksplikatsioon!$O639:$AG639),"")),"")</f>
        <v/>
      </c>
      <c r="AO638" s="52" t="str">
        <f>IFERROR(IF($G638=Tabelid!$L$6,$E638*V638,IFERROR($E638*V638/SUM($J638:$AB638)*(Eksplikatsioon!AA639)/SUMPRODUCT($J638:$AB638,Eksplikatsioon!$O639:$AG639),"")),"")</f>
        <v/>
      </c>
      <c r="AP638" s="52" t="str">
        <f>IFERROR(IF($G638=Tabelid!$L$6,$E638*W638,IFERROR($E638*W638/SUM($J638:$AB638)*(Eksplikatsioon!AB639)/SUMPRODUCT($J638:$AB638,Eksplikatsioon!$O639:$AG639),"")),"")</f>
        <v/>
      </c>
      <c r="AQ638" s="52" t="str">
        <f>IFERROR(IF($G638=Tabelid!$L$6,$E638*X638,IFERROR($E638*X638/SUM($J638:$AB638)*(Eksplikatsioon!AC639)/SUMPRODUCT($J638:$AB638,Eksplikatsioon!$O639:$AG639),"")),"")</f>
        <v/>
      </c>
      <c r="AR638" s="52" t="str">
        <f>IFERROR(IF($G638=Tabelid!$L$6,$E638*Y638,IFERROR($E638*Y638/SUM($J638:$AB638)*(Eksplikatsioon!AD639)/SUMPRODUCT($J638:$AB638,Eksplikatsioon!$O639:$AG639),"")),"")</f>
        <v/>
      </c>
      <c r="AS638" s="52" t="str">
        <f>IFERROR(IF($G638=Tabelid!$L$6,$E638*Z638,IFERROR($E638*Z638/SUM($J638:$AB638)*(Eksplikatsioon!AE639)/SUMPRODUCT($J638:$AB638,Eksplikatsioon!$O639:$AG639),"")),"")</f>
        <v/>
      </c>
      <c r="AT638" s="52" t="str">
        <f>IFERROR(IF($G638=Tabelid!$L$6,$E638*AA638,IFERROR($E638*AA638/SUM($J638:$AB638)*(Eksplikatsioon!AF639)/SUMPRODUCT($J638:$AB638,Eksplikatsioon!$O639:$AG639),"")),"")</f>
        <v/>
      </c>
      <c r="AU638" s="52" t="str">
        <f>IFERROR(IF($G638=Tabelid!$L$6,$E638*AB638,IFERROR($E638*AB638/SUM($J638:$AB638)*(Eksplikatsioon!AG639)/SUMPRODUCT($J638:$AB638,Eksplikatsioon!$O639:$AG639),"")),"")</f>
        <v/>
      </c>
    </row>
    <row r="639" spans="1:47" x14ac:dyDescent="0.25">
      <c r="A639" s="38" t="str">
        <f>IF(Eksplikatsioon!A640=0,"",Eksplikatsioon!A640)</f>
        <v/>
      </c>
      <c r="B639" s="38" t="str">
        <f>IF(Eksplikatsioon!B640=0,"",Eksplikatsioon!B640)</f>
        <v/>
      </c>
      <c r="C639" s="38" t="str">
        <f>IF(Eksplikatsioon!C640=0,"",Eksplikatsioon!C640)</f>
        <v/>
      </c>
      <c r="D639" s="38" t="str">
        <f>IF(Eksplikatsioon!D640=0,"",Eksplikatsioon!D640)</f>
        <v/>
      </c>
      <c r="E639" s="38" t="str">
        <f>IF(Eksplikatsioon!F640=0,"",Eksplikatsioon!F640)</f>
        <v/>
      </c>
      <c r="F639" s="38" t="str">
        <f>IF(Eksplikatsioon!H640=0,"",Eksplikatsioon!H640)</f>
        <v/>
      </c>
      <c r="G639" s="38" t="str">
        <f>IF(Eksplikatsioon!J640=0,"",Eksplikatsioon!J640)</f>
        <v/>
      </c>
      <c r="H639" s="38" t="str">
        <f>IF(Eksplikatsioon!K640=0,"",Eksplikatsioon!K640)</f>
        <v/>
      </c>
      <c r="I639" s="38" t="str">
        <f>IF(Eksplikatsioon!L640=0,"",Eksplikatsioon!L640)</f>
        <v/>
      </c>
      <c r="J639" s="52"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52"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52"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52"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52"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52"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52"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52"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52"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52"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52"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52"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52"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52"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52"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52"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52"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52"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52"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52" t="str">
        <f>IFERROR(IF($G639=Tabelid!$L$6,$E639*J639,IFERROR($E639*J639/SUM($J639:$AB639)*(Eksplikatsioon!O640)/SUMPRODUCT($J639:$AB639,Eksplikatsioon!$O640:$AG640),"")),"")</f>
        <v/>
      </c>
      <c r="AD639" s="52" t="str">
        <f>IFERROR(IF($G639=Tabelid!$L$6,$E639*K639,IFERROR($E639*K639/SUM($J639:$AB639)*(Eksplikatsioon!P640)/SUMPRODUCT($J639:$AB639,Eksplikatsioon!$O640:$AG640),"")),"")</f>
        <v/>
      </c>
      <c r="AE639" s="52" t="str">
        <f>IFERROR(IF($G639=Tabelid!$L$6,$E639*L639,IFERROR($E639*L639/SUM($J639:$AB639)*(Eksplikatsioon!Q640)/SUMPRODUCT($J639:$AB639,Eksplikatsioon!$O640:$AG640),"")),"")</f>
        <v/>
      </c>
      <c r="AF639" s="52" t="str">
        <f>IFERROR(IF($G639=Tabelid!$L$6,$E639*M639,IFERROR($E639*M639/SUM($J639:$AB639)*(Eksplikatsioon!R640)/SUMPRODUCT($J639:$AB639,Eksplikatsioon!$O640:$AG640),"")),"")</f>
        <v/>
      </c>
      <c r="AG639" s="52" t="str">
        <f>IFERROR(IF($G639=Tabelid!$L$6,$E639*N639,IFERROR($E639*N639/SUM($J639:$AB639)*(Eksplikatsioon!S640)/SUMPRODUCT($J639:$AB639,Eksplikatsioon!$O640:$AG640),"")),"")</f>
        <v/>
      </c>
      <c r="AH639" s="52" t="str">
        <f>IFERROR(IF($G639=Tabelid!$L$6,$E639*O639,IFERROR($E639*O639/SUM($J639:$AB639)*(Eksplikatsioon!T640)/SUMPRODUCT($J639:$AB639,Eksplikatsioon!$O640:$AG640),"")),"")</f>
        <v/>
      </c>
      <c r="AI639" s="52" t="str">
        <f>IFERROR(IF($G639=Tabelid!$L$6,$E639*P639,IFERROR($E639*P639/SUM($J639:$AB639)*(Eksplikatsioon!U640)/SUMPRODUCT($J639:$AB639,Eksplikatsioon!$O640:$AG640),"")),"")</f>
        <v/>
      </c>
      <c r="AJ639" s="52" t="str">
        <f>IFERROR(IF($G639=Tabelid!$L$6,$E639*Q639,IFERROR($E639*Q639/SUM($J639:$AB639)*(Eksplikatsioon!V640)/SUMPRODUCT($J639:$AB639,Eksplikatsioon!$O640:$AG640),"")),"")</f>
        <v/>
      </c>
      <c r="AK639" s="52" t="str">
        <f>IFERROR(IF($G639=Tabelid!$L$6,$E639*R639,IFERROR($E639*R639/SUM($J639:$AB639)*(Eksplikatsioon!W640)/SUMPRODUCT($J639:$AB639,Eksplikatsioon!$O640:$AG640),"")),"")</f>
        <v/>
      </c>
      <c r="AL639" s="52" t="str">
        <f>IFERROR(IF($G639=Tabelid!$L$6,$E639*S639,IFERROR($E639*S639/SUM($J639:$AB639)*(Eksplikatsioon!X640)/SUMPRODUCT($J639:$AB639,Eksplikatsioon!$O640:$AG640),"")),"")</f>
        <v/>
      </c>
      <c r="AM639" s="52" t="str">
        <f>IFERROR(IF($G639=Tabelid!$L$6,$E639*T639,IFERROR($E639*T639/SUM($J639:$AB639)*(Eksplikatsioon!Y640)/SUMPRODUCT($J639:$AB639,Eksplikatsioon!$O640:$AG640),"")),"")</f>
        <v/>
      </c>
      <c r="AN639" s="52" t="str">
        <f>IFERROR(IF($G639=Tabelid!$L$6,$E639*U639,IFERROR($E639*U639/SUM($J639:$AB639)*(Eksplikatsioon!Z640)/SUMPRODUCT($J639:$AB639,Eksplikatsioon!$O640:$AG640),"")),"")</f>
        <v/>
      </c>
      <c r="AO639" s="52" t="str">
        <f>IFERROR(IF($G639=Tabelid!$L$6,$E639*V639,IFERROR($E639*V639/SUM($J639:$AB639)*(Eksplikatsioon!AA640)/SUMPRODUCT($J639:$AB639,Eksplikatsioon!$O640:$AG640),"")),"")</f>
        <v/>
      </c>
      <c r="AP639" s="52" t="str">
        <f>IFERROR(IF($G639=Tabelid!$L$6,$E639*W639,IFERROR($E639*W639/SUM($J639:$AB639)*(Eksplikatsioon!AB640)/SUMPRODUCT($J639:$AB639,Eksplikatsioon!$O640:$AG640),"")),"")</f>
        <v/>
      </c>
      <c r="AQ639" s="52" t="str">
        <f>IFERROR(IF($G639=Tabelid!$L$6,$E639*X639,IFERROR($E639*X639/SUM($J639:$AB639)*(Eksplikatsioon!AC640)/SUMPRODUCT($J639:$AB639,Eksplikatsioon!$O640:$AG640),"")),"")</f>
        <v/>
      </c>
      <c r="AR639" s="52" t="str">
        <f>IFERROR(IF($G639=Tabelid!$L$6,$E639*Y639,IFERROR($E639*Y639/SUM($J639:$AB639)*(Eksplikatsioon!AD640)/SUMPRODUCT($J639:$AB639,Eksplikatsioon!$O640:$AG640),"")),"")</f>
        <v/>
      </c>
      <c r="AS639" s="52" t="str">
        <f>IFERROR(IF($G639=Tabelid!$L$6,$E639*Z639,IFERROR($E639*Z639/SUM($J639:$AB639)*(Eksplikatsioon!AE640)/SUMPRODUCT($J639:$AB639,Eksplikatsioon!$O640:$AG640),"")),"")</f>
        <v/>
      </c>
      <c r="AT639" s="52" t="str">
        <f>IFERROR(IF($G639=Tabelid!$L$6,$E639*AA639,IFERROR($E639*AA639/SUM($J639:$AB639)*(Eksplikatsioon!AF640)/SUMPRODUCT($J639:$AB639,Eksplikatsioon!$O640:$AG640),"")),"")</f>
        <v/>
      </c>
      <c r="AU639" s="52" t="str">
        <f>IFERROR(IF($G639=Tabelid!$L$6,$E639*AB639,IFERROR($E639*AB639/SUM($J639:$AB639)*(Eksplikatsioon!AG640)/SUMPRODUCT($J639:$AB639,Eksplikatsioon!$O640:$AG640),"")),"")</f>
        <v/>
      </c>
    </row>
    <row r="640" spans="1:47" x14ac:dyDescent="0.25">
      <c r="A640" s="38" t="str">
        <f>IF(Eksplikatsioon!A641=0,"",Eksplikatsioon!A641)</f>
        <v/>
      </c>
      <c r="B640" s="38" t="str">
        <f>IF(Eksplikatsioon!B641=0,"",Eksplikatsioon!B641)</f>
        <v/>
      </c>
      <c r="C640" s="38" t="str">
        <f>IF(Eksplikatsioon!C641=0,"",Eksplikatsioon!C641)</f>
        <v/>
      </c>
      <c r="D640" s="38" t="str">
        <f>IF(Eksplikatsioon!D641=0,"",Eksplikatsioon!D641)</f>
        <v/>
      </c>
      <c r="E640" s="38" t="str">
        <f>IF(Eksplikatsioon!F641=0,"",Eksplikatsioon!F641)</f>
        <v/>
      </c>
      <c r="F640" s="38" t="str">
        <f>IF(Eksplikatsioon!H641=0,"",Eksplikatsioon!H641)</f>
        <v/>
      </c>
      <c r="G640" s="38" t="str">
        <f>IF(Eksplikatsioon!J641=0,"",Eksplikatsioon!J641)</f>
        <v/>
      </c>
      <c r="H640" s="38" t="str">
        <f>IF(Eksplikatsioon!K641=0,"",Eksplikatsioon!K641)</f>
        <v/>
      </c>
      <c r="I640" s="38" t="str">
        <f>IF(Eksplikatsioon!L641=0,"",Eksplikatsioon!L641)</f>
        <v/>
      </c>
      <c r="J640" s="52"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52"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52"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52"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52"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52"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52"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52"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52"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52"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52"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52"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52"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52"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52"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52"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52"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52"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52"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52" t="str">
        <f>IFERROR(IF($G640=Tabelid!$L$6,$E640*J640,IFERROR($E640*J640/SUM($J640:$AB640)*(Eksplikatsioon!O641)/SUMPRODUCT($J640:$AB640,Eksplikatsioon!$O641:$AG641),"")),"")</f>
        <v/>
      </c>
      <c r="AD640" s="52" t="str">
        <f>IFERROR(IF($G640=Tabelid!$L$6,$E640*K640,IFERROR($E640*K640/SUM($J640:$AB640)*(Eksplikatsioon!P641)/SUMPRODUCT($J640:$AB640,Eksplikatsioon!$O641:$AG641),"")),"")</f>
        <v/>
      </c>
      <c r="AE640" s="52" t="str">
        <f>IFERROR(IF($G640=Tabelid!$L$6,$E640*L640,IFERROR($E640*L640/SUM($J640:$AB640)*(Eksplikatsioon!Q641)/SUMPRODUCT($J640:$AB640,Eksplikatsioon!$O641:$AG641),"")),"")</f>
        <v/>
      </c>
      <c r="AF640" s="52" t="str">
        <f>IFERROR(IF($G640=Tabelid!$L$6,$E640*M640,IFERROR($E640*M640/SUM($J640:$AB640)*(Eksplikatsioon!R641)/SUMPRODUCT($J640:$AB640,Eksplikatsioon!$O641:$AG641),"")),"")</f>
        <v/>
      </c>
      <c r="AG640" s="52" t="str">
        <f>IFERROR(IF($G640=Tabelid!$L$6,$E640*N640,IFERROR($E640*N640/SUM($J640:$AB640)*(Eksplikatsioon!S641)/SUMPRODUCT($J640:$AB640,Eksplikatsioon!$O641:$AG641),"")),"")</f>
        <v/>
      </c>
      <c r="AH640" s="52" t="str">
        <f>IFERROR(IF($G640=Tabelid!$L$6,$E640*O640,IFERROR($E640*O640/SUM($J640:$AB640)*(Eksplikatsioon!T641)/SUMPRODUCT($J640:$AB640,Eksplikatsioon!$O641:$AG641),"")),"")</f>
        <v/>
      </c>
      <c r="AI640" s="52" t="str">
        <f>IFERROR(IF($G640=Tabelid!$L$6,$E640*P640,IFERROR($E640*P640/SUM($J640:$AB640)*(Eksplikatsioon!U641)/SUMPRODUCT($J640:$AB640,Eksplikatsioon!$O641:$AG641),"")),"")</f>
        <v/>
      </c>
      <c r="AJ640" s="52" t="str">
        <f>IFERROR(IF($G640=Tabelid!$L$6,$E640*Q640,IFERROR($E640*Q640/SUM($J640:$AB640)*(Eksplikatsioon!V641)/SUMPRODUCT($J640:$AB640,Eksplikatsioon!$O641:$AG641),"")),"")</f>
        <v/>
      </c>
      <c r="AK640" s="52" t="str">
        <f>IFERROR(IF($G640=Tabelid!$L$6,$E640*R640,IFERROR($E640*R640/SUM($J640:$AB640)*(Eksplikatsioon!W641)/SUMPRODUCT($J640:$AB640,Eksplikatsioon!$O641:$AG641),"")),"")</f>
        <v/>
      </c>
      <c r="AL640" s="52" t="str">
        <f>IFERROR(IF($G640=Tabelid!$L$6,$E640*S640,IFERROR($E640*S640/SUM($J640:$AB640)*(Eksplikatsioon!X641)/SUMPRODUCT($J640:$AB640,Eksplikatsioon!$O641:$AG641),"")),"")</f>
        <v/>
      </c>
      <c r="AM640" s="52" t="str">
        <f>IFERROR(IF($G640=Tabelid!$L$6,$E640*T640,IFERROR($E640*T640/SUM($J640:$AB640)*(Eksplikatsioon!Y641)/SUMPRODUCT($J640:$AB640,Eksplikatsioon!$O641:$AG641),"")),"")</f>
        <v/>
      </c>
      <c r="AN640" s="52" t="str">
        <f>IFERROR(IF($G640=Tabelid!$L$6,$E640*U640,IFERROR($E640*U640/SUM($J640:$AB640)*(Eksplikatsioon!Z641)/SUMPRODUCT($J640:$AB640,Eksplikatsioon!$O641:$AG641),"")),"")</f>
        <v/>
      </c>
      <c r="AO640" s="52" t="str">
        <f>IFERROR(IF($G640=Tabelid!$L$6,$E640*V640,IFERROR($E640*V640/SUM($J640:$AB640)*(Eksplikatsioon!AA641)/SUMPRODUCT($J640:$AB640,Eksplikatsioon!$O641:$AG641),"")),"")</f>
        <v/>
      </c>
      <c r="AP640" s="52" t="str">
        <f>IFERROR(IF($G640=Tabelid!$L$6,$E640*W640,IFERROR($E640*W640/SUM($J640:$AB640)*(Eksplikatsioon!AB641)/SUMPRODUCT($J640:$AB640,Eksplikatsioon!$O641:$AG641),"")),"")</f>
        <v/>
      </c>
      <c r="AQ640" s="52" t="str">
        <f>IFERROR(IF($G640=Tabelid!$L$6,$E640*X640,IFERROR($E640*X640/SUM($J640:$AB640)*(Eksplikatsioon!AC641)/SUMPRODUCT($J640:$AB640,Eksplikatsioon!$O641:$AG641),"")),"")</f>
        <v/>
      </c>
      <c r="AR640" s="52" t="str">
        <f>IFERROR(IF($G640=Tabelid!$L$6,$E640*Y640,IFERROR($E640*Y640/SUM($J640:$AB640)*(Eksplikatsioon!AD641)/SUMPRODUCT($J640:$AB640,Eksplikatsioon!$O641:$AG641),"")),"")</f>
        <v/>
      </c>
      <c r="AS640" s="52" t="str">
        <f>IFERROR(IF($G640=Tabelid!$L$6,$E640*Z640,IFERROR($E640*Z640/SUM($J640:$AB640)*(Eksplikatsioon!AE641)/SUMPRODUCT($J640:$AB640,Eksplikatsioon!$O641:$AG641),"")),"")</f>
        <v/>
      </c>
      <c r="AT640" s="52" t="str">
        <f>IFERROR(IF($G640=Tabelid!$L$6,$E640*AA640,IFERROR($E640*AA640/SUM($J640:$AB640)*(Eksplikatsioon!AF641)/SUMPRODUCT($J640:$AB640,Eksplikatsioon!$O641:$AG641),"")),"")</f>
        <v/>
      </c>
      <c r="AU640" s="52" t="str">
        <f>IFERROR(IF($G640=Tabelid!$L$6,$E640*AB640,IFERROR($E640*AB640/SUM($J640:$AB640)*(Eksplikatsioon!AG641)/SUMPRODUCT($J640:$AB640,Eksplikatsioon!$O641:$AG641),"")),"")</f>
        <v/>
      </c>
    </row>
    <row r="641" spans="1:47" x14ac:dyDescent="0.25">
      <c r="A641" s="38" t="str">
        <f>IF(Eksplikatsioon!A642=0,"",Eksplikatsioon!A642)</f>
        <v/>
      </c>
      <c r="B641" s="38" t="str">
        <f>IF(Eksplikatsioon!B642=0,"",Eksplikatsioon!B642)</f>
        <v/>
      </c>
      <c r="C641" s="38" t="str">
        <f>IF(Eksplikatsioon!C642=0,"",Eksplikatsioon!C642)</f>
        <v/>
      </c>
      <c r="D641" s="38" t="str">
        <f>IF(Eksplikatsioon!D642=0,"",Eksplikatsioon!D642)</f>
        <v/>
      </c>
      <c r="E641" s="38" t="str">
        <f>IF(Eksplikatsioon!F642=0,"",Eksplikatsioon!F642)</f>
        <v/>
      </c>
      <c r="F641" s="38" t="str">
        <f>IF(Eksplikatsioon!H642=0,"",Eksplikatsioon!H642)</f>
        <v/>
      </c>
      <c r="G641" s="38" t="str">
        <f>IF(Eksplikatsioon!J642=0,"",Eksplikatsioon!J642)</f>
        <v/>
      </c>
      <c r="H641" s="38" t="str">
        <f>IF(Eksplikatsioon!K642=0,"",Eksplikatsioon!K642)</f>
        <v/>
      </c>
      <c r="I641" s="38" t="str">
        <f>IF(Eksplikatsioon!L642=0,"",Eksplikatsioon!L642)</f>
        <v/>
      </c>
      <c r="J641" s="52"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52"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52"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52"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52"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52"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52"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52"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52"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52"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52"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52"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52"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52"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52"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52"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52"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52"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52"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52" t="str">
        <f>IFERROR(IF($G641=Tabelid!$L$6,$E641*J641,IFERROR($E641*J641/SUM($J641:$AB641)*(Eksplikatsioon!O642)/SUMPRODUCT($J641:$AB641,Eksplikatsioon!$O642:$AG642),"")),"")</f>
        <v/>
      </c>
      <c r="AD641" s="52" t="str">
        <f>IFERROR(IF($G641=Tabelid!$L$6,$E641*K641,IFERROR($E641*K641/SUM($J641:$AB641)*(Eksplikatsioon!P642)/SUMPRODUCT($J641:$AB641,Eksplikatsioon!$O642:$AG642),"")),"")</f>
        <v/>
      </c>
      <c r="AE641" s="52" t="str">
        <f>IFERROR(IF($G641=Tabelid!$L$6,$E641*L641,IFERROR($E641*L641/SUM($J641:$AB641)*(Eksplikatsioon!Q642)/SUMPRODUCT($J641:$AB641,Eksplikatsioon!$O642:$AG642),"")),"")</f>
        <v/>
      </c>
      <c r="AF641" s="52" t="str">
        <f>IFERROR(IF($G641=Tabelid!$L$6,$E641*M641,IFERROR($E641*M641/SUM($J641:$AB641)*(Eksplikatsioon!R642)/SUMPRODUCT($J641:$AB641,Eksplikatsioon!$O642:$AG642),"")),"")</f>
        <v/>
      </c>
      <c r="AG641" s="52" t="str">
        <f>IFERROR(IF($G641=Tabelid!$L$6,$E641*N641,IFERROR($E641*N641/SUM($J641:$AB641)*(Eksplikatsioon!S642)/SUMPRODUCT($J641:$AB641,Eksplikatsioon!$O642:$AG642),"")),"")</f>
        <v/>
      </c>
      <c r="AH641" s="52" t="str">
        <f>IFERROR(IF($G641=Tabelid!$L$6,$E641*O641,IFERROR($E641*O641/SUM($J641:$AB641)*(Eksplikatsioon!T642)/SUMPRODUCT($J641:$AB641,Eksplikatsioon!$O642:$AG642),"")),"")</f>
        <v/>
      </c>
      <c r="AI641" s="52" t="str">
        <f>IFERROR(IF($G641=Tabelid!$L$6,$E641*P641,IFERROR($E641*P641/SUM($J641:$AB641)*(Eksplikatsioon!U642)/SUMPRODUCT($J641:$AB641,Eksplikatsioon!$O642:$AG642),"")),"")</f>
        <v/>
      </c>
      <c r="AJ641" s="52" t="str">
        <f>IFERROR(IF($G641=Tabelid!$L$6,$E641*Q641,IFERROR($E641*Q641/SUM($J641:$AB641)*(Eksplikatsioon!V642)/SUMPRODUCT($J641:$AB641,Eksplikatsioon!$O642:$AG642),"")),"")</f>
        <v/>
      </c>
      <c r="AK641" s="52" t="str">
        <f>IFERROR(IF($G641=Tabelid!$L$6,$E641*R641,IFERROR($E641*R641/SUM($J641:$AB641)*(Eksplikatsioon!W642)/SUMPRODUCT($J641:$AB641,Eksplikatsioon!$O642:$AG642),"")),"")</f>
        <v/>
      </c>
      <c r="AL641" s="52" t="str">
        <f>IFERROR(IF($G641=Tabelid!$L$6,$E641*S641,IFERROR($E641*S641/SUM($J641:$AB641)*(Eksplikatsioon!X642)/SUMPRODUCT($J641:$AB641,Eksplikatsioon!$O642:$AG642),"")),"")</f>
        <v/>
      </c>
      <c r="AM641" s="52" t="str">
        <f>IFERROR(IF($G641=Tabelid!$L$6,$E641*T641,IFERROR($E641*T641/SUM($J641:$AB641)*(Eksplikatsioon!Y642)/SUMPRODUCT($J641:$AB641,Eksplikatsioon!$O642:$AG642),"")),"")</f>
        <v/>
      </c>
      <c r="AN641" s="52" t="str">
        <f>IFERROR(IF($G641=Tabelid!$L$6,$E641*U641,IFERROR($E641*U641/SUM($J641:$AB641)*(Eksplikatsioon!Z642)/SUMPRODUCT($J641:$AB641,Eksplikatsioon!$O642:$AG642),"")),"")</f>
        <v/>
      </c>
      <c r="AO641" s="52" t="str">
        <f>IFERROR(IF($G641=Tabelid!$L$6,$E641*V641,IFERROR($E641*V641/SUM($J641:$AB641)*(Eksplikatsioon!AA642)/SUMPRODUCT($J641:$AB641,Eksplikatsioon!$O642:$AG642),"")),"")</f>
        <v/>
      </c>
      <c r="AP641" s="52" t="str">
        <f>IFERROR(IF($G641=Tabelid!$L$6,$E641*W641,IFERROR($E641*W641/SUM($J641:$AB641)*(Eksplikatsioon!AB642)/SUMPRODUCT($J641:$AB641,Eksplikatsioon!$O642:$AG642),"")),"")</f>
        <v/>
      </c>
      <c r="AQ641" s="52" t="str">
        <f>IFERROR(IF($G641=Tabelid!$L$6,$E641*X641,IFERROR($E641*X641/SUM($J641:$AB641)*(Eksplikatsioon!AC642)/SUMPRODUCT($J641:$AB641,Eksplikatsioon!$O642:$AG642),"")),"")</f>
        <v/>
      </c>
      <c r="AR641" s="52" t="str">
        <f>IFERROR(IF($G641=Tabelid!$L$6,$E641*Y641,IFERROR($E641*Y641/SUM($J641:$AB641)*(Eksplikatsioon!AD642)/SUMPRODUCT($J641:$AB641,Eksplikatsioon!$O642:$AG642),"")),"")</f>
        <v/>
      </c>
      <c r="AS641" s="52" t="str">
        <f>IFERROR(IF($G641=Tabelid!$L$6,$E641*Z641,IFERROR($E641*Z641/SUM($J641:$AB641)*(Eksplikatsioon!AE642)/SUMPRODUCT($J641:$AB641,Eksplikatsioon!$O642:$AG642),"")),"")</f>
        <v/>
      </c>
      <c r="AT641" s="52" t="str">
        <f>IFERROR(IF($G641=Tabelid!$L$6,$E641*AA641,IFERROR($E641*AA641/SUM($J641:$AB641)*(Eksplikatsioon!AF642)/SUMPRODUCT($J641:$AB641,Eksplikatsioon!$O642:$AG642),"")),"")</f>
        <v/>
      </c>
      <c r="AU641" s="52" t="str">
        <f>IFERROR(IF($G641=Tabelid!$L$6,$E641*AB641,IFERROR($E641*AB641/SUM($J641:$AB641)*(Eksplikatsioon!AG642)/SUMPRODUCT($J641:$AB641,Eksplikatsioon!$O642:$AG642),"")),"")</f>
        <v/>
      </c>
    </row>
    <row r="642" spans="1:47" x14ac:dyDescent="0.25">
      <c r="A642" s="38" t="str">
        <f>IF(Eksplikatsioon!A643=0,"",Eksplikatsioon!A643)</f>
        <v/>
      </c>
      <c r="B642" s="38" t="str">
        <f>IF(Eksplikatsioon!B643=0,"",Eksplikatsioon!B643)</f>
        <v/>
      </c>
      <c r="C642" s="38" t="str">
        <f>IF(Eksplikatsioon!C643=0,"",Eksplikatsioon!C643)</f>
        <v/>
      </c>
      <c r="D642" s="38" t="str">
        <f>IF(Eksplikatsioon!D643=0,"",Eksplikatsioon!D643)</f>
        <v/>
      </c>
      <c r="E642" s="38" t="str">
        <f>IF(Eksplikatsioon!F643=0,"",Eksplikatsioon!F643)</f>
        <v/>
      </c>
      <c r="F642" s="38" t="str">
        <f>IF(Eksplikatsioon!H643=0,"",Eksplikatsioon!H643)</f>
        <v/>
      </c>
      <c r="G642" s="38" t="str">
        <f>IF(Eksplikatsioon!J643=0,"",Eksplikatsioon!J643)</f>
        <v/>
      </c>
      <c r="H642" s="38" t="str">
        <f>IF(Eksplikatsioon!K643=0,"",Eksplikatsioon!K643)</f>
        <v/>
      </c>
      <c r="I642" s="38" t="str">
        <f>IF(Eksplikatsioon!L643=0,"",Eksplikatsioon!L643)</f>
        <v/>
      </c>
      <c r="J642" s="52"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52"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52"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52"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52"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52"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52"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52"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52"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52"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52"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52"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52"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52"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52"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52"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52"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52"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52"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52" t="str">
        <f>IFERROR(IF($G642=Tabelid!$L$6,$E642*J642,IFERROR($E642*J642/SUM($J642:$AB642)*(Eksplikatsioon!O643)/SUMPRODUCT($J642:$AB642,Eksplikatsioon!$O643:$AG643),"")),"")</f>
        <v/>
      </c>
      <c r="AD642" s="52" t="str">
        <f>IFERROR(IF($G642=Tabelid!$L$6,$E642*K642,IFERROR($E642*K642/SUM($J642:$AB642)*(Eksplikatsioon!P643)/SUMPRODUCT($J642:$AB642,Eksplikatsioon!$O643:$AG643),"")),"")</f>
        <v/>
      </c>
      <c r="AE642" s="52" t="str">
        <f>IFERROR(IF($G642=Tabelid!$L$6,$E642*L642,IFERROR($E642*L642/SUM($J642:$AB642)*(Eksplikatsioon!Q643)/SUMPRODUCT($J642:$AB642,Eksplikatsioon!$O643:$AG643),"")),"")</f>
        <v/>
      </c>
      <c r="AF642" s="52" t="str">
        <f>IFERROR(IF($G642=Tabelid!$L$6,$E642*M642,IFERROR($E642*M642/SUM($J642:$AB642)*(Eksplikatsioon!R643)/SUMPRODUCT($J642:$AB642,Eksplikatsioon!$O643:$AG643),"")),"")</f>
        <v/>
      </c>
      <c r="AG642" s="52" t="str">
        <f>IFERROR(IF($G642=Tabelid!$L$6,$E642*N642,IFERROR($E642*N642/SUM($J642:$AB642)*(Eksplikatsioon!S643)/SUMPRODUCT($J642:$AB642,Eksplikatsioon!$O643:$AG643),"")),"")</f>
        <v/>
      </c>
      <c r="AH642" s="52" t="str">
        <f>IFERROR(IF($G642=Tabelid!$L$6,$E642*O642,IFERROR($E642*O642/SUM($J642:$AB642)*(Eksplikatsioon!T643)/SUMPRODUCT($J642:$AB642,Eksplikatsioon!$O643:$AG643),"")),"")</f>
        <v/>
      </c>
      <c r="AI642" s="52" t="str">
        <f>IFERROR(IF($G642=Tabelid!$L$6,$E642*P642,IFERROR($E642*P642/SUM($J642:$AB642)*(Eksplikatsioon!U643)/SUMPRODUCT($J642:$AB642,Eksplikatsioon!$O643:$AG643),"")),"")</f>
        <v/>
      </c>
      <c r="AJ642" s="52" t="str">
        <f>IFERROR(IF($G642=Tabelid!$L$6,$E642*Q642,IFERROR($E642*Q642/SUM($J642:$AB642)*(Eksplikatsioon!V643)/SUMPRODUCT($J642:$AB642,Eksplikatsioon!$O643:$AG643),"")),"")</f>
        <v/>
      </c>
      <c r="AK642" s="52" t="str">
        <f>IFERROR(IF($G642=Tabelid!$L$6,$E642*R642,IFERROR($E642*R642/SUM($J642:$AB642)*(Eksplikatsioon!W643)/SUMPRODUCT($J642:$AB642,Eksplikatsioon!$O643:$AG643),"")),"")</f>
        <v/>
      </c>
      <c r="AL642" s="52" t="str">
        <f>IFERROR(IF($G642=Tabelid!$L$6,$E642*S642,IFERROR($E642*S642/SUM($J642:$AB642)*(Eksplikatsioon!X643)/SUMPRODUCT($J642:$AB642,Eksplikatsioon!$O643:$AG643),"")),"")</f>
        <v/>
      </c>
      <c r="AM642" s="52" t="str">
        <f>IFERROR(IF($G642=Tabelid!$L$6,$E642*T642,IFERROR($E642*T642/SUM($J642:$AB642)*(Eksplikatsioon!Y643)/SUMPRODUCT($J642:$AB642,Eksplikatsioon!$O643:$AG643),"")),"")</f>
        <v/>
      </c>
      <c r="AN642" s="52" t="str">
        <f>IFERROR(IF($G642=Tabelid!$L$6,$E642*U642,IFERROR($E642*U642/SUM($J642:$AB642)*(Eksplikatsioon!Z643)/SUMPRODUCT($J642:$AB642,Eksplikatsioon!$O643:$AG643),"")),"")</f>
        <v/>
      </c>
      <c r="AO642" s="52" t="str">
        <f>IFERROR(IF($G642=Tabelid!$L$6,$E642*V642,IFERROR($E642*V642/SUM($J642:$AB642)*(Eksplikatsioon!AA643)/SUMPRODUCT($J642:$AB642,Eksplikatsioon!$O643:$AG643),"")),"")</f>
        <v/>
      </c>
      <c r="AP642" s="52" t="str">
        <f>IFERROR(IF($G642=Tabelid!$L$6,$E642*W642,IFERROR($E642*W642/SUM($J642:$AB642)*(Eksplikatsioon!AB643)/SUMPRODUCT($J642:$AB642,Eksplikatsioon!$O643:$AG643),"")),"")</f>
        <v/>
      </c>
      <c r="AQ642" s="52" t="str">
        <f>IFERROR(IF($G642=Tabelid!$L$6,$E642*X642,IFERROR($E642*X642/SUM($J642:$AB642)*(Eksplikatsioon!AC643)/SUMPRODUCT($J642:$AB642,Eksplikatsioon!$O643:$AG643),"")),"")</f>
        <v/>
      </c>
      <c r="AR642" s="52" t="str">
        <f>IFERROR(IF($G642=Tabelid!$L$6,$E642*Y642,IFERROR($E642*Y642/SUM($J642:$AB642)*(Eksplikatsioon!AD643)/SUMPRODUCT($J642:$AB642,Eksplikatsioon!$O643:$AG643),"")),"")</f>
        <v/>
      </c>
      <c r="AS642" s="52" t="str">
        <f>IFERROR(IF($G642=Tabelid!$L$6,$E642*Z642,IFERROR($E642*Z642/SUM($J642:$AB642)*(Eksplikatsioon!AE643)/SUMPRODUCT($J642:$AB642,Eksplikatsioon!$O643:$AG643),"")),"")</f>
        <v/>
      </c>
      <c r="AT642" s="52" t="str">
        <f>IFERROR(IF($G642=Tabelid!$L$6,$E642*AA642,IFERROR($E642*AA642/SUM($J642:$AB642)*(Eksplikatsioon!AF643)/SUMPRODUCT($J642:$AB642,Eksplikatsioon!$O643:$AG643),"")),"")</f>
        <v/>
      </c>
      <c r="AU642" s="52" t="str">
        <f>IFERROR(IF($G642=Tabelid!$L$6,$E642*AB642,IFERROR($E642*AB642/SUM($J642:$AB642)*(Eksplikatsioon!AG643)/SUMPRODUCT($J642:$AB642,Eksplikatsioon!$O643:$AG643),"")),"")</f>
        <v/>
      </c>
    </row>
    <row r="643" spans="1:47" x14ac:dyDescent="0.25">
      <c r="A643" s="38" t="str">
        <f>IF(Eksplikatsioon!A644=0,"",Eksplikatsioon!A644)</f>
        <v/>
      </c>
      <c r="B643" s="38" t="str">
        <f>IF(Eksplikatsioon!B644=0,"",Eksplikatsioon!B644)</f>
        <v/>
      </c>
      <c r="C643" s="38" t="str">
        <f>IF(Eksplikatsioon!C644=0,"",Eksplikatsioon!C644)</f>
        <v/>
      </c>
      <c r="D643" s="38" t="str">
        <f>IF(Eksplikatsioon!D644=0,"",Eksplikatsioon!D644)</f>
        <v/>
      </c>
      <c r="E643" s="38" t="str">
        <f>IF(Eksplikatsioon!F644=0,"",Eksplikatsioon!F644)</f>
        <v/>
      </c>
      <c r="F643" s="38" t="str">
        <f>IF(Eksplikatsioon!H644=0,"",Eksplikatsioon!H644)</f>
        <v/>
      </c>
      <c r="G643" s="38" t="str">
        <f>IF(Eksplikatsioon!J644=0,"",Eksplikatsioon!J644)</f>
        <v/>
      </c>
      <c r="H643" s="38" t="str">
        <f>IF(Eksplikatsioon!K644=0,"",Eksplikatsioon!K644)</f>
        <v/>
      </c>
      <c r="I643" s="38" t="str">
        <f>IF(Eksplikatsioon!L644=0,"",Eksplikatsioon!L644)</f>
        <v/>
      </c>
      <c r="J643" s="52"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52"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52"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52"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52"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52"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52"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52"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52"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52"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52"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52"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52"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52"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52"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52"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52"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52"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52"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52" t="str">
        <f>IFERROR(IF($G643=Tabelid!$L$6,$E643*J643,IFERROR($E643*J643/SUM($J643:$AB643)*(Eksplikatsioon!O644)/SUMPRODUCT($J643:$AB643,Eksplikatsioon!$O644:$AG644),"")),"")</f>
        <v/>
      </c>
      <c r="AD643" s="52" t="str">
        <f>IFERROR(IF($G643=Tabelid!$L$6,$E643*K643,IFERROR($E643*K643/SUM($J643:$AB643)*(Eksplikatsioon!P644)/SUMPRODUCT($J643:$AB643,Eksplikatsioon!$O644:$AG644),"")),"")</f>
        <v/>
      </c>
      <c r="AE643" s="52" t="str">
        <f>IFERROR(IF($G643=Tabelid!$L$6,$E643*L643,IFERROR($E643*L643/SUM($J643:$AB643)*(Eksplikatsioon!Q644)/SUMPRODUCT($J643:$AB643,Eksplikatsioon!$O644:$AG644),"")),"")</f>
        <v/>
      </c>
      <c r="AF643" s="52" t="str">
        <f>IFERROR(IF($G643=Tabelid!$L$6,$E643*M643,IFERROR($E643*M643/SUM($J643:$AB643)*(Eksplikatsioon!R644)/SUMPRODUCT($J643:$AB643,Eksplikatsioon!$O644:$AG644),"")),"")</f>
        <v/>
      </c>
      <c r="AG643" s="52" t="str">
        <f>IFERROR(IF($G643=Tabelid!$L$6,$E643*N643,IFERROR($E643*N643/SUM($J643:$AB643)*(Eksplikatsioon!S644)/SUMPRODUCT($J643:$AB643,Eksplikatsioon!$O644:$AG644),"")),"")</f>
        <v/>
      </c>
      <c r="AH643" s="52" t="str">
        <f>IFERROR(IF($G643=Tabelid!$L$6,$E643*O643,IFERROR($E643*O643/SUM($J643:$AB643)*(Eksplikatsioon!T644)/SUMPRODUCT($J643:$AB643,Eksplikatsioon!$O644:$AG644),"")),"")</f>
        <v/>
      </c>
      <c r="AI643" s="52" t="str">
        <f>IFERROR(IF($G643=Tabelid!$L$6,$E643*P643,IFERROR($E643*P643/SUM($J643:$AB643)*(Eksplikatsioon!U644)/SUMPRODUCT($J643:$AB643,Eksplikatsioon!$O644:$AG644),"")),"")</f>
        <v/>
      </c>
      <c r="AJ643" s="52" t="str">
        <f>IFERROR(IF($G643=Tabelid!$L$6,$E643*Q643,IFERROR($E643*Q643/SUM($J643:$AB643)*(Eksplikatsioon!V644)/SUMPRODUCT($J643:$AB643,Eksplikatsioon!$O644:$AG644),"")),"")</f>
        <v/>
      </c>
      <c r="AK643" s="52" t="str">
        <f>IFERROR(IF($G643=Tabelid!$L$6,$E643*R643,IFERROR($E643*R643/SUM($J643:$AB643)*(Eksplikatsioon!W644)/SUMPRODUCT($J643:$AB643,Eksplikatsioon!$O644:$AG644),"")),"")</f>
        <v/>
      </c>
      <c r="AL643" s="52" t="str">
        <f>IFERROR(IF($G643=Tabelid!$L$6,$E643*S643,IFERROR($E643*S643/SUM($J643:$AB643)*(Eksplikatsioon!X644)/SUMPRODUCT($J643:$AB643,Eksplikatsioon!$O644:$AG644),"")),"")</f>
        <v/>
      </c>
      <c r="AM643" s="52" t="str">
        <f>IFERROR(IF($G643=Tabelid!$L$6,$E643*T643,IFERROR($E643*T643/SUM($J643:$AB643)*(Eksplikatsioon!Y644)/SUMPRODUCT($J643:$AB643,Eksplikatsioon!$O644:$AG644),"")),"")</f>
        <v/>
      </c>
      <c r="AN643" s="52" t="str">
        <f>IFERROR(IF($G643=Tabelid!$L$6,$E643*U643,IFERROR($E643*U643/SUM($J643:$AB643)*(Eksplikatsioon!Z644)/SUMPRODUCT($J643:$AB643,Eksplikatsioon!$O644:$AG644),"")),"")</f>
        <v/>
      </c>
      <c r="AO643" s="52" t="str">
        <f>IFERROR(IF($G643=Tabelid!$L$6,$E643*V643,IFERROR($E643*V643/SUM($J643:$AB643)*(Eksplikatsioon!AA644)/SUMPRODUCT($J643:$AB643,Eksplikatsioon!$O644:$AG644),"")),"")</f>
        <v/>
      </c>
      <c r="AP643" s="52" t="str">
        <f>IFERROR(IF($G643=Tabelid!$L$6,$E643*W643,IFERROR($E643*W643/SUM($J643:$AB643)*(Eksplikatsioon!AB644)/SUMPRODUCT($J643:$AB643,Eksplikatsioon!$O644:$AG644),"")),"")</f>
        <v/>
      </c>
      <c r="AQ643" s="52" t="str">
        <f>IFERROR(IF($G643=Tabelid!$L$6,$E643*X643,IFERROR($E643*X643/SUM($J643:$AB643)*(Eksplikatsioon!AC644)/SUMPRODUCT($J643:$AB643,Eksplikatsioon!$O644:$AG644),"")),"")</f>
        <v/>
      </c>
      <c r="AR643" s="52" t="str">
        <f>IFERROR(IF($G643=Tabelid!$L$6,$E643*Y643,IFERROR($E643*Y643/SUM($J643:$AB643)*(Eksplikatsioon!AD644)/SUMPRODUCT($J643:$AB643,Eksplikatsioon!$O644:$AG644),"")),"")</f>
        <v/>
      </c>
      <c r="AS643" s="52" t="str">
        <f>IFERROR(IF($G643=Tabelid!$L$6,$E643*Z643,IFERROR($E643*Z643/SUM($J643:$AB643)*(Eksplikatsioon!AE644)/SUMPRODUCT($J643:$AB643,Eksplikatsioon!$O644:$AG644),"")),"")</f>
        <v/>
      </c>
      <c r="AT643" s="52" t="str">
        <f>IFERROR(IF($G643=Tabelid!$L$6,$E643*AA643,IFERROR($E643*AA643/SUM($J643:$AB643)*(Eksplikatsioon!AF644)/SUMPRODUCT($J643:$AB643,Eksplikatsioon!$O644:$AG644),"")),"")</f>
        <v/>
      </c>
      <c r="AU643" s="52" t="str">
        <f>IFERROR(IF($G643=Tabelid!$L$6,$E643*AB643,IFERROR($E643*AB643/SUM($J643:$AB643)*(Eksplikatsioon!AG644)/SUMPRODUCT($J643:$AB643,Eksplikatsioon!$O644:$AG644),"")),"")</f>
        <v/>
      </c>
    </row>
    <row r="644" spans="1:47" x14ac:dyDescent="0.25">
      <c r="A644" s="38" t="str">
        <f>IF(Eksplikatsioon!A645=0,"",Eksplikatsioon!A645)</f>
        <v/>
      </c>
      <c r="B644" s="38" t="str">
        <f>IF(Eksplikatsioon!B645=0,"",Eksplikatsioon!B645)</f>
        <v/>
      </c>
      <c r="C644" s="38" t="str">
        <f>IF(Eksplikatsioon!C645=0,"",Eksplikatsioon!C645)</f>
        <v/>
      </c>
      <c r="D644" s="38" t="str">
        <f>IF(Eksplikatsioon!D645=0,"",Eksplikatsioon!D645)</f>
        <v/>
      </c>
      <c r="E644" s="38" t="str">
        <f>IF(Eksplikatsioon!F645=0,"",Eksplikatsioon!F645)</f>
        <v/>
      </c>
      <c r="F644" s="38" t="str">
        <f>IF(Eksplikatsioon!H645=0,"",Eksplikatsioon!H645)</f>
        <v/>
      </c>
      <c r="G644" s="38" t="str">
        <f>IF(Eksplikatsioon!J645=0,"",Eksplikatsioon!J645)</f>
        <v/>
      </c>
      <c r="H644" s="38" t="str">
        <f>IF(Eksplikatsioon!K645=0,"",Eksplikatsioon!K645)</f>
        <v/>
      </c>
      <c r="I644" s="38" t="str">
        <f>IF(Eksplikatsioon!L645=0,"",Eksplikatsioon!L645)</f>
        <v/>
      </c>
      <c r="J644" s="52"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52"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52"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52"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52"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52"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52"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52"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52"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52"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52"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52"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52"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52"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52"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52"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52"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52"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52"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52" t="str">
        <f>IFERROR(IF($G644=Tabelid!$L$6,$E644*J644,IFERROR($E644*J644/SUM($J644:$AB644)*(Eksplikatsioon!O645)/SUMPRODUCT($J644:$AB644,Eksplikatsioon!$O645:$AG645),"")),"")</f>
        <v/>
      </c>
      <c r="AD644" s="52" t="str">
        <f>IFERROR(IF($G644=Tabelid!$L$6,$E644*K644,IFERROR($E644*K644/SUM($J644:$AB644)*(Eksplikatsioon!P645)/SUMPRODUCT($J644:$AB644,Eksplikatsioon!$O645:$AG645),"")),"")</f>
        <v/>
      </c>
      <c r="AE644" s="52" t="str">
        <f>IFERROR(IF($G644=Tabelid!$L$6,$E644*L644,IFERROR($E644*L644/SUM($J644:$AB644)*(Eksplikatsioon!Q645)/SUMPRODUCT($J644:$AB644,Eksplikatsioon!$O645:$AG645),"")),"")</f>
        <v/>
      </c>
      <c r="AF644" s="52" t="str">
        <f>IFERROR(IF($G644=Tabelid!$L$6,$E644*M644,IFERROR($E644*M644/SUM($J644:$AB644)*(Eksplikatsioon!R645)/SUMPRODUCT($J644:$AB644,Eksplikatsioon!$O645:$AG645),"")),"")</f>
        <v/>
      </c>
      <c r="AG644" s="52" t="str">
        <f>IFERROR(IF($G644=Tabelid!$L$6,$E644*N644,IFERROR($E644*N644/SUM($J644:$AB644)*(Eksplikatsioon!S645)/SUMPRODUCT($J644:$AB644,Eksplikatsioon!$O645:$AG645),"")),"")</f>
        <v/>
      </c>
      <c r="AH644" s="52" t="str">
        <f>IFERROR(IF($G644=Tabelid!$L$6,$E644*O644,IFERROR($E644*O644/SUM($J644:$AB644)*(Eksplikatsioon!T645)/SUMPRODUCT($J644:$AB644,Eksplikatsioon!$O645:$AG645),"")),"")</f>
        <v/>
      </c>
      <c r="AI644" s="52" t="str">
        <f>IFERROR(IF($G644=Tabelid!$L$6,$E644*P644,IFERROR($E644*P644/SUM($J644:$AB644)*(Eksplikatsioon!U645)/SUMPRODUCT($J644:$AB644,Eksplikatsioon!$O645:$AG645),"")),"")</f>
        <v/>
      </c>
      <c r="AJ644" s="52" t="str">
        <f>IFERROR(IF($G644=Tabelid!$L$6,$E644*Q644,IFERROR($E644*Q644/SUM($J644:$AB644)*(Eksplikatsioon!V645)/SUMPRODUCT($J644:$AB644,Eksplikatsioon!$O645:$AG645),"")),"")</f>
        <v/>
      </c>
      <c r="AK644" s="52" t="str">
        <f>IFERROR(IF($G644=Tabelid!$L$6,$E644*R644,IFERROR($E644*R644/SUM($J644:$AB644)*(Eksplikatsioon!W645)/SUMPRODUCT($J644:$AB644,Eksplikatsioon!$O645:$AG645),"")),"")</f>
        <v/>
      </c>
      <c r="AL644" s="52" t="str">
        <f>IFERROR(IF($G644=Tabelid!$L$6,$E644*S644,IFERROR($E644*S644/SUM($J644:$AB644)*(Eksplikatsioon!X645)/SUMPRODUCT($J644:$AB644,Eksplikatsioon!$O645:$AG645),"")),"")</f>
        <v/>
      </c>
      <c r="AM644" s="52" t="str">
        <f>IFERROR(IF($G644=Tabelid!$L$6,$E644*T644,IFERROR($E644*T644/SUM($J644:$AB644)*(Eksplikatsioon!Y645)/SUMPRODUCT($J644:$AB644,Eksplikatsioon!$O645:$AG645),"")),"")</f>
        <v/>
      </c>
      <c r="AN644" s="52" t="str">
        <f>IFERROR(IF($G644=Tabelid!$L$6,$E644*U644,IFERROR($E644*U644/SUM($J644:$AB644)*(Eksplikatsioon!Z645)/SUMPRODUCT($J644:$AB644,Eksplikatsioon!$O645:$AG645),"")),"")</f>
        <v/>
      </c>
      <c r="AO644" s="52" t="str">
        <f>IFERROR(IF($G644=Tabelid!$L$6,$E644*V644,IFERROR($E644*V644/SUM($J644:$AB644)*(Eksplikatsioon!AA645)/SUMPRODUCT($J644:$AB644,Eksplikatsioon!$O645:$AG645),"")),"")</f>
        <v/>
      </c>
      <c r="AP644" s="52" t="str">
        <f>IFERROR(IF($G644=Tabelid!$L$6,$E644*W644,IFERROR($E644*W644/SUM($J644:$AB644)*(Eksplikatsioon!AB645)/SUMPRODUCT($J644:$AB644,Eksplikatsioon!$O645:$AG645),"")),"")</f>
        <v/>
      </c>
      <c r="AQ644" s="52" t="str">
        <f>IFERROR(IF($G644=Tabelid!$L$6,$E644*X644,IFERROR($E644*X644/SUM($J644:$AB644)*(Eksplikatsioon!AC645)/SUMPRODUCT($J644:$AB644,Eksplikatsioon!$O645:$AG645),"")),"")</f>
        <v/>
      </c>
      <c r="AR644" s="52" t="str">
        <f>IFERROR(IF($G644=Tabelid!$L$6,$E644*Y644,IFERROR($E644*Y644/SUM($J644:$AB644)*(Eksplikatsioon!AD645)/SUMPRODUCT($J644:$AB644,Eksplikatsioon!$O645:$AG645),"")),"")</f>
        <v/>
      </c>
      <c r="AS644" s="52" t="str">
        <f>IFERROR(IF($G644=Tabelid!$L$6,$E644*Z644,IFERROR($E644*Z644/SUM($J644:$AB644)*(Eksplikatsioon!AE645)/SUMPRODUCT($J644:$AB644,Eksplikatsioon!$O645:$AG645),"")),"")</f>
        <v/>
      </c>
      <c r="AT644" s="52" t="str">
        <f>IFERROR(IF($G644=Tabelid!$L$6,$E644*AA644,IFERROR($E644*AA644/SUM($J644:$AB644)*(Eksplikatsioon!AF645)/SUMPRODUCT($J644:$AB644,Eksplikatsioon!$O645:$AG645),"")),"")</f>
        <v/>
      </c>
      <c r="AU644" s="52" t="str">
        <f>IFERROR(IF($G644=Tabelid!$L$6,$E644*AB644,IFERROR($E644*AB644/SUM($J644:$AB644)*(Eksplikatsioon!AG645)/SUMPRODUCT($J644:$AB644,Eksplikatsioon!$O645:$AG645),"")),"")</f>
        <v/>
      </c>
    </row>
    <row r="645" spans="1:47" x14ac:dyDescent="0.25">
      <c r="A645" s="38" t="str">
        <f>IF(Eksplikatsioon!A646=0,"",Eksplikatsioon!A646)</f>
        <v/>
      </c>
      <c r="B645" s="38" t="str">
        <f>IF(Eksplikatsioon!B646=0,"",Eksplikatsioon!B646)</f>
        <v/>
      </c>
      <c r="C645" s="38" t="str">
        <f>IF(Eksplikatsioon!C646=0,"",Eksplikatsioon!C646)</f>
        <v/>
      </c>
      <c r="D645" s="38" t="str">
        <f>IF(Eksplikatsioon!D646=0,"",Eksplikatsioon!D646)</f>
        <v/>
      </c>
      <c r="E645" s="38" t="str">
        <f>IF(Eksplikatsioon!F646=0,"",Eksplikatsioon!F646)</f>
        <v/>
      </c>
      <c r="F645" s="38" t="str">
        <f>IF(Eksplikatsioon!H646=0,"",Eksplikatsioon!H646)</f>
        <v/>
      </c>
      <c r="G645" s="38" t="str">
        <f>IF(Eksplikatsioon!J646=0,"",Eksplikatsioon!J646)</f>
        <v/>
      </c>
      <c r="H645" s="38" t="str">
        <f>IF(Eksplikatsioon!K646=0,"",Eksplikatsioon!K646)</f>
        <v/>
      </c>
      <c r="I645" s="38" t="str">
        <f>IF(Eksplikatsioon!L646=0,"",Eksplikatsioon!L646)</f>
        <v/>
      </c>
      <c r="J645" s="52"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52"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52"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52"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52"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52"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52"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52"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52"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52"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52"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52"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52"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52"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52"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52"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52"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52"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52"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52" t="str">
        <f>IFERROR(IF($G645=Tabelid!$L$6,$E645*J645,IFERROR($E645*J645/SUM($J645:$AB645)*(Eksplikatsioon!O646)/SUMPRODUCT($J645:$AB645,Eksplikatsioon!$O646:$AG646),"")),"")</f>
        <v/>
      </c>
      <c r="AD645" s="52" t="str">
        <f>IFERROR(IF($G645=Tabelid!$L$6,$E645*K645,IFERROR($E645*K645/SUM($J645:$AB645)*(Eksplikatsioon!P646)/SUMPRODUCT($J645:$AB645,Eksplikatsioon!$O646:$AG646),"")),"")</f>
        <v/>
      </c>
      <c r="AE645" s="52" t="str">
        <f>IFERROR(IF($G645=Tabelid!$L$6,$E645*L645,IFERROR($E645*L645/SUM($J645:$AB645)*(Eksplikatsioon!Q646)/SUMPRODUCT($J645:$AB645,Eksplikatsioon!$O646:$AG646),"")),"")</f>
        <v/>
      </c>
      <c r="AF645" s="52" t="str">
        <f>IFERROR(IF($G645=Tabelid!$L$6,$E645*M645,IFERROR($E645*M645/SUM($J645:$AB645)*(Eksplikatsioon!R646)/SUMPRODUCT($J645:$AB645,Eksplikatsioon!$O646:$AG646),"")),"")</f>
        <v/>
      </c>
      <c r="AG645" s="52" t="str">
        <f>IFERROR(IF($G645=Tabelid!$L$6,$E645*N645,IFERROR($E645*N645/SUM($J645:$AB645)*(Eksplikatsioon!S646)/SUMPRODUCT($J645:$AB645,Eksplikatsioon!$O646:$AG646),"")),"")</f>
        <v/>
      </c>
      <c r="AH645" s="52" t="str">
        <f>IFERROR(IF($G645=Tabelid!$L$6,$E645*O645,IFERROR($E645*O645/SUM($J645:$AB645)*(Eksplikatsioon!T646)/SUMPRODUCT($J645:$AB645,Eksplikatsioon!$O646:$AG646),"")),"")</f>
        <v/>
      </c>
      <c r="AI645" s="52" t="str">
        <f>IFERROR(IF($G645=Tabelid!$L$6,$E645*P645,IFERROR($E645*P645/SUM($J645:$AB645)*(Eksplikatsioon!U646)/SUMPRODUCT($J645:$AB645,Eksplikatsioon!$O646:$AG646),"")),"")</f>
        <v/>
      </c>
      <c r="AJ645" s="52" t="str">
        <f>IFERROR(IF($G645=Tabelid!$L$6,$E645*Q645,IFERROR($E645*Q645/SUM($J645:$AB645)*(Eksplikatsioon!V646)/SUMPRODUCT($J645:$AB645,Eksplikatsioon!$O646:$AG646),"")),"")</f>
        <v/>
      </c>
      <c r="AK645" s="52" t="str">
        <f>IFERROR(IF($G645=Tabelid!$L$6,$E645*R645,IFERROR($E645*R645/SUM($J645:$AB645)*(Eksplikatsioon!W646)/SUMPRODUCT($J645:$AB645,Eksplikatsioon!$O646:$AG646),"")),"")</f>
        <v/>
      </c>
      <c r="AL645" s="52" t="str">
        <f>IFERROR(IF($G645=Tabelid!$L$6,$E645*S645,IFERROR($E645*S645/SUM($J645:$AB645)*(Eksplikatsioon!X646)/SUMPRODUCT($J645:$AB645,Eksplikatsioon!$O646:$AG646),"")),"")</f>
        <v/>
      </c>
      <c r="AM645" s="52" t="str">
        <f>IFERROR(IF($G645=Tabelid!$L$6,$E645*T645,IFERROR($E645*T645/SUM($J645:$AB645)*(Eksplikatsioon!Y646)/SUMPRODUCT($J645:$AB645,Eksplikatsioon!$O646:$AG646),"")),"")</f>
        <v/>
      </c>
      <c r="AN645" s="52" t="str">
        <f>IFERROR(IF($G645=Tabelid!$L$6,$E645*U645,IFERROR($E645*U645/SUM($J645:$AB645)*(Eksplikatsioon!Z646)/SUMPRODUCT($J645:$AB645,Eksplikatsioon!$O646:$AG646),"")),"")</f>
        <v/>
      </c>
      <c r="AO645" s="52" t="str">
        <f>IFERROR(IF($G645=Tabelid!$L$6,$E645*V645,IFERROR($E645*V645/SUM($J645:$AB645)*(Eksplikatsioon!AA646)/SUMPRODUCT($J645:$AB645,Eksplikatsioon!$O646:$AG646),"")),"")</f>
        <v/>
      </c>
      <c r="AP645" s="52" t="str">
        <f>IFERROR(IF($G645=Tabelid!$L$6,$E645*W645,IFERROR($E645*W645/SUM($J645:$AB645)*(Eksplikatsioon!AB646)/SUMPRODUCT($J645:$AB645,Eksplikatsioon!$O646:$AG646),"")),"")</f>
        <v/>
      </c>
      <c r="AQ645" s="52" t="str">
        <f>IFERROR(IF($G645=Tabelid!$L$6,$E645*X645,IFERROR($E645*X645/SUM($J645:$AB645)*(Eksplikatsioon!AC646)/SUMPRODUCT($J645:$AB645,Eksplikatsioon!$O646:$AG646),"")),"")</f>
        <v/>
      </c>
      <c r="AR645" s="52" t="str">
        <f>IFERROR(IF($G645=Tabelid!$L$6,$E645*Y645,IFERROR($E645*Y645/SUM($J645:$AB645)*(Eksplikatsioon!AD646)/SUMPRODUCT($J645:$AB645,Eksplikatsioon!$O646:$AG646),"")),"")</f>
        <v/>
      </c>
      <c r="AS645" s="52" t="str">
        <f>IFERROR(IF($G645=Tabelid!$L$6,$E645*Z645,IFERROR($E645*Z645/SUM($J645:$AB645)*(Eksplikatsioon!AE646)/SUMPRODUCT($J645:$AB645,Eksplikatsioon!$O646:$AG646),"")),"")</f>
        <v/>
      </c>
      <c r="AT645" s="52" t="str">
        <f>IFERROR(IF($G645=Tabelid!$L$6,$E645*AA645,IFERROR($E645*AA645/SUM($J645:$AB645)*(Eksplikatsioon!AF646)/SUMPRODUCT($J645:$AB645,Eksplikatsioon!$O646:$AG646),"")),"")</f>
        <v/>
      </c>
      <c r="AU645" s="52" t="str">
        <f>IFERROR(IF($G645=Tabelid!$L$6,$E645*AB645,IFERROR($E645*AB645/SUM($J645:$AB645)*(Eksplikatsioon!AG646)/SUMPRODUCT($J645:$AB645,Eksplikatsioon!$O646:$AG646),"")),"")</f>
        <v/>
      </c>
    </row>
    <row r="646" spans="1:47" x14ac:dyDescent="0.25">
      <c r="A646" s="38" t="str">
        <f>IF(Eksplikatsioon!A647=0,"",Eksplikatsioon!A647)</f>
        <v/>
      </c>
      <c r="B646" s="38" t="str">
        <f>IF(Eksplikatsioon!B647=0,"",Eksplikatsioon!B647)</f>
        <v/>
      </c>
      <c r="C646" s="38" t="str">
        <f>IF(Eksplikatsioon!C647=0,"",Eksplikatsioon!C647)</f>
        <v/>
      </c>
      <c r="D646" s="38" t="str">
        <f>IF(Eksplikatsioon!D647=0,"",Eksplikatsioon!D647)</f>
        <v/>
      </c>
      <c r="E646" s="38" t="str">
        <f>IF(Eksplikatsioon!F647=0,"",Eksplikatsioon!F647)</f>
        <v/>
      </c>
      <c r="F646" s="38" t="str">
        <f>IF(Eksplikatsioon!H647=0,"",Eksplikatsioon!H647)</f>
        <v/>
      </c>
      <c r="G646" s="38" t="str">
        <f>IF(Eksplikatsioon!J647=0,"",Eksplikatsioon!J647)</f>
        <v/>
      </c>
      <c r="H646" s="38" t="str">
        <f>IF(Eksplikatsioon!K647=0,"",Eksplikatsioon!K647)</f>
        <v/>
      </c>
      <c r="I646" s="38" t="str">
        <f>IF(Eksplikatsioon!L647=0,"",Eksplikatsioon!L647)</f>
        <v/>
      </c>
      <c r="J646" s="52"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52"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52"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52"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52"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52"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52"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52"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52"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52"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52"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52"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52"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52"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52"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52"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52"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52"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52"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52" t="str">
        <f>IFERROR(IF($G646=Tabelid!$L$6,$E646*J646,IFERROR($E646*J646/SUM($J646:$AB646)*(Eksplikatsioon!O647)/SUMPRODUCT($J646:$AB646,Eksplikatsioon!$O647:$AG647),"")),"")</f>
        <v/>
      </c>
      <c r="AD646" s="52" t="str">
        <f>IFERROR(IF($G646=Tabelid!$L$6,$E646*K646,IFERROR($E646*K646/SUM($J646:$AB646)*(Eksplikatsioon!P647)/SUMPRODUCT($J646:$AB646,Eksplikatsioon!$O647:$AG647),"")),"")</f>
        <v/>
      </c>
      <c r="AE646" s="52" t="str">
        <f>IFERROR(IF($G646=Tabelid!$L$6,$E646*L646,IFERROR($E646*L646/SUM($J646:$AB646)*(Eksplikatsioon!Q647)/SUMPRODUCT($J646:$AB646,Eksplikatsioon!$O647:$AG647),"")),"")</f>
        <v/>
      </c>
      <c r="AF646" s="52" t="str">
        <f>IFERROR(IF($G646=Tabelid!$L$6,$E646*M646,IFERROR($E646*M646/SUM($J646:$AB646)*(Eksplikatsioon!R647)/SUMPRODUCT($J646:$AB646,Eksplikatsioon!$O647:$AG647),"")),"")</f>
        <v/>
      </c>
      <c r="AG646" s="52" t="str">
        <f>IFERROR(IF($G646=Tabelid!$L$6,$E646*N646,IFERROR($E646*N646/SUM($J646:$AB646)*(Eksplikatsioon!S647)/SUMPRODUCT($J646:$AB646,Eksplikatsioon!$O647:$AG647),"")),"")</f>
        <v/>
      </c>
      <c r="AH646" s="52" t="str">
        <f>IFERROR(IF($G646=Tabelid!$L$6,$E646*O646,IFERROR($E646*O646/SUM($J646:$AB646)*(Eksplikatsioon!T647)/SUMPRODUCT($J646:$AB646,Eksplikatsioon!$O647:$AG647),"")),"")</f>
        <v/>
      </c>
      <c r="AI646" s="52" t="str">
        <f>IFERROR(IF($G646=Tabelid!$L$6,$E646*P646,IFERROR($E646*P646/SUM($J646:$AB646)*(Eksplikatsioon!U647)/SUMPRODUCT($J646:$AB646,Eksplikatsioon!$O647:$AG647),"")),"")</f>
        <v/>
      </c>
      <c r="AJ646" s="52" t="str">
        <f>IFERROR(IF($G646=Tabelid!$L$6,$E646*Q646,IFERROR($E646*Q646/SUM($J646:$AB646)*(Eksplikatsioon!V647)/SUMPRODUCT($J646:$AB646,Eksplikatsioon!$O647:$AG647),"")),"")</f>
        <v/>
      </c>
      <c r="AK646" s="52" t="str">
        <f>IFERROR(IF($G646=Tabelid!$L$6,$E646*R646,IFERROR($E646*R646/SUM($J646:$AB646)*(Eksplikatsioon!W647)/SUMPRODUCT($J646:$AB646,Eksplikatsioon!$O647:$AG647),"")),"")</f>
        <v/>
      </c>
      <c r="AL646" s="52" t="str">
        <f>IFERROR(IF($G646=Tabelid!$L$6,$E646*S646,IFERROR($E646*S646/SUM($J646:$AB646)*(Eksplikatsioon!X647)/SUMPRODUCT($J646:$AB646,Eksplikatsioon!$O647:$AG647),"")),"")</f>
        <v/>
      </c>
      <c r="AM646" s="52" t="str">
        <f>IFERROR(IF($G646=Tabelid!$L$6,$E646*T646,IFERROR($E646*T646/SUM($J646:$AB646)*(Eksplikatsioon!Y647)/SUMPRODUCT($J646:$AB646,Eksplikatsioon!$O647:$AG647),"")),"")</f>
        <v/>
      </c>
      <c r="AN646" s="52" t="str">
        <f>IFERROR(IF($G646=Tabelid!$L$6,$E646*U646,IFERROR($E646*U646/SUM($J646:$AB646)*(Eksplikatsioon!Z647)/SUMPRODUCT($J646:$AB646,Eksplikatsioon!$O647:$AG647),"")),"")</f>
        <v/>
      </c>
      <c r="AO646" s="52" t="str">
        <f>IFERROR(IF($G646=Tabelid!$L$6,$E646*V646,IFERROR($E646*V646/SUM($J646:$AB646)*(Eksplikatsioon!AA647)/SUMPRODUCT($J646:$AB646,Eksplikatsioon!$O647:$AG647),"")),"")</f>
        <v/>
      </c>
      <c r="AP646" s="52" t="str">
        <f>IFERROR(IF($G646=Tabelid!$L$6,$E646*W646,IFERROR($E646*W646/SUM($J646:$AB646)*(Eksplikatsioon!AB647)/SUMPRODUCT($J646:$AB646,Eksplikatsioon!$O647:$AG647),"")),"")</f>
        <v/>
      </c>
      <c r="AQ646" s="52" t="str">
        <f>IFERROR(IF($G646=Tabelid!$L$6,$E646*X646,IFERROR($E646*X646/SUM($J646:$AB646)*(Eksplikatsioon!AC647)/SUMPRODUCT($J646:$AB646,Eksplikatsioon!$O647:$AG647),"")),"")</f>
        <v/>
      </c>
      <c r="AR646" s="52" t="str">
        <f>IFERROR(IF($G646=Tabelid!$L$6,$E646*Y646,IFERROR($E646*Y646/SUM($J646:$AB646)*(Eksplikatsioon!AD647)/SUMPRODUCT($J646:$AB646,Eksplikatsioon!$O647:$AG647),"")),"")</f>
        <v/>
      </c>
      <c r="AS646" s="52" t="str">
        <f>IFERROR(IF($G646=Tabelid!$L$6,$E646*Z646,IFERROR($E646*Z646/SUM($J646:$AB646)*(Eksplikatsioon!AE647)/SUMPRODUCT($J646:$AB646,Eksplikatsioon!$O647:$AG647),"")),"")</f>
        <v/>
      </c>
      <c r="AT646" s="52" t="str">
        <f>IFERROR(IF($G646=Tabelid!$L$6,$E646*AA646,IFERROR($E646*AA646/SUM($J646:$AB646)*(Eksplikatsioon!AF647)/SUMPRODUCT($J646:$AB646,Eksplikatsioon!$O647:$AG647),"")),"")</f>
        <v/>
      </c>
      <c r="AU646" s="52" t="str">
        <f>IFERROR(IF($G646=Tabelid!$L$6,$E646*AB646,IFERROR($E646*AB646/SUM($J646:$AB646)*(Eksplikatsioon!AG647)/SUMPRODUCT($J646:$AB646,Eksplikatsioon!$O647:$AG647),"")),"")</f>
        <v/>
      </c>
    </row>
    <row r="647" spans="1:47" x14ac:dyDescent="0.25">
      <c r="A647" s="38" t="str">
        <f>IF(Eksplikatsioon!A648=0,"",Eksplikatsioon!A648)</f>
        <v/>
      </c>
      <c r="B647" s="38" t="str">
        <f>IF(Eksplikatsioon!B648=0,"",Eksplikatsioon!B648)</f>
        <v/>
      </c>
      <c r="C647" s="38" t="str">
        <f>IF(Eksplikatsioon!C648=0,"",Eksplikatsioon!C648)</f>
        <v/>
      </c>
      <c r="D647" s="38" t="str">
        <f>IF(Eksplikatsioon!D648=0,"",Eksplikatsioon!D648)</f>
        <v/>
      </c>
      <c r="E647" s="38" t="str">
        <f>IF(Eksplikatsioon!F648=0,"",Eksplikatsioon!F648)</f>
        <v/>
      </c>
      <c r="F647" s="38" t="str">
        <f>IF(Eksplikatsioon!H648=0,"",Eksplikatsioon!H648)</f>
        <v/>
      </c>
      <c r="G647" s="38" t="str">
        <f>IF(Eksplikatsioon!J648=0,"",Eksplikatsioon!J648)</f>
        <v/>
      </c>
      <c r="H647" s="38" t="str">
        <f>IF(Eksplikatsioon!K648=0,"",Eksplikatsioon!K648)</f>
        <v/>
      </c>
      <c r="I647" s="38" t="str">
        <f>IF(Eksplikatsioon!L648=0,"",Eksplikatsioon!L648)</f>
        <v/>
      </c>
      <c r="J647" s="52"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52"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52"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52"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52"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52"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52"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52"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52"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52"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52"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52"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52"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52"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52"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52"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52"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52"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52"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52" t="str">
        <f>IFERROR(IF($G647=Tabelid!$L$6,$E647*J647,IFERROR($E647*J647/SUM($J647:$AB647)*(Eksplikatsioon!O648)/SUMPRODUCT($J647:$AB647,Eksplikatsioon!$O648:$AG648),"")),"")</f>
        <v/>
      </c>
      <c r="AD647" s="52" t="str">
        <f>IFERROR(IF($G647=Tabelid!$L$6,$E647*K647,IFERROR($E647*K647/SUM($J647:$AB647)*(Eksplikatsioon!P648)/SUMPRODUCT($J647:$AB647,Eksplikatsioon!$O648:$AG648),"")),"")</f>
        <v/>
      </c>
      <c r="AE647" s="52" t="str">
        <f>IFERROR(IF($G647=Tabelid!$L$6,$E647*L647,IFERROR($E647*L647/SUM($J647:$AB647)*(Eksplikatsioon!Q648)/SUMPRODUCT($J647:$AB647,Eksplikatsioon!$O648:$AG648),"")),"")</f>
        <v/>
      </c>
      <c r="AF647" s="52" t="str">
        <f>IFERROR(IF($G647=Tabelid!$L$6,$E647*M647,IFERROR($E647*M647/SUM($J647:$AB647)*(Eksplikatsioon!R648)/SUMPRODUCT($J647:$AB647,Eksplikatsioon!$O648:$AG648),"")),"")</f>
        <v/>
      </c>
      <c r="AG647" s="52" t="str">
        <f>IFERROR(IF($G647=Tabelid!$L$6,$E647*N647,IFERROR($E647*N647/SUM($J647:$AB647)*(Eksplikatsioon!S648)/SUMPRODUCT($J647:$AB647,Eksplikatsioon!$O648:$AG648),"")),"")</f>
        <v/>
      </c>
      <c r="AH647" s="52" t="str">
        <f>IFERROR(IF($G647=Tabelid!$L$6,$E647*O647,IFERROR($E647*O647/SUM($J647:$AB647)*(Eksplikatsioon!T648)/SUMPRODUCT($J647:$AB647,Eksplikatsioon!$O648:$AG648),"")),"")</f>
        <v/>
      </c>
      <c r="AI647" s="52" t="str">
        <f>IFERROR(IF($G647=Tabelid!$L$6,$E647*P647,IFERROR($E647*P647/SUM($J647:$AB647)*(Eksplikatsioon!U648)/SUMPRODUCT($J647:$AB647,Eksplikatsioon!$O648:$AG648),"")),"")</f>
        <v/>
      </c>
      <c r="AJ647" s="52" t="str">
        <f>IFERROR(IF($G647=Tabelid!$L$6,$E647*Q647,IFERROR($E647*Q647/SUM($J647:$AB647)*(Eksplikatsioon!V648)/SUMPRODUCT($J647:$AB647,Eksplikatsioon!$O648:$AG648),"")),"")</f>
        <v/>
      </c>
      <c r="AK647" s="52" t="str">
        <f>IFERROR(IF($G647=Tabelid!$L$6,$E647*R647,IFERROR($E647*R647/SUM($J647:$AB647)*(Eksplikatsioon!W648)/SUMPRODUCT($J647:$AB647,Eksplikatsioon!$O648:$AG648),"")),"")</f>
        <v/>
      </c>
      <c r="AL647" s="52" t="str">
        <f>IFERROR(IF($G647=Tabelid!$L$6,$E647*S647,IFERROR($E647*S647/SUM($J647:$AB647)*(Eksplikatsioon!X648)/SUMPRODUCT($J647:$AB647,Eksplikatsioon!$O648:$AG648),"")),"")</f>
        <v/>
      </c>
      <c r="AM647" s="52" t="str">
        <f>IFERROR(IF($G647=Tabelid!$L$6,$E647*T647,IFERROR($E647*T647/SUM($J647:$AB647)*(Eksplikatsioon!Y648)/SUMPRODUCT($J647:$AB647,Eksplikatsioon!$O648:$AG648),"")),"")</f>
        <v/>
      </c>
      <c r="AN647" s="52" t="str">
        <f>IFERROR(IF($G647=Tabelid!$L$6,$E647*U647,IFERROR($E647*U647/SUM($J647:$AB647)*(Eksplikatsioon!Z648)/SUMPRODUCT($J647:$AB647,Eksplikatsioon!$O648:$AG648),"")),"")</f>
        <v/>
      </c>
      <c r="AO647" s="52" t="str">
        <f>IFERROR(IF($G647=Tabelid!$L$6,$E647*V647,IFERROR($E647*V647/SUM($J647:$AB647)*(Eksplikatsioon!AA648)/SUMPRODUCT($J647:$AB647,Eksplikatsioon!$O648:$AG648),"")),"")</f>
        <v/>
      </c>
      <c r="AP647" s="52" t="str">
        <f>IFERROR(IF($G647=Tabelid!$L$6,$E647*W647,IFERROR($E647*W647/SUM($J647:$AB647)*(Eksplikatsioon!AB648)/SUMPRODUCT($J647:$AB647,Eksplikatsioon!$O648:$AG648),"")),"")</f>
        <v/>
      </c>
      <c r="AQ647" s="52" t="str">
        <f>IFERROR(IF($G647=Tabelid!$L$6,$E647*X647,IFERROR($E647*X647/SUM($J647:$AB647)*(Eksplikatsioon!AC648)/SUMPRODUCT($J647:$AB647,Eksplikatsioon!$O648:$AG648),"")),"")</f>
        <v/>
      </c>
      <c r="AR647" s="52" t="str">
        <f>IFERROR(IF($G647=Tabelid!$L$6,$E647*Y647,IFERROR($E647*Y647/SUM($J647:$AB647)*(Eksplikatsioon!AD648)/SUMPRODUCT($J647:$AB647,Eksplikatsioon!$O648:$AG648),"")),"")</f>
        <v/>
      </c>
      <c r="AS647" s="52" t="str">
        <f>IFERROR(IF($G647=Tabelid!$L$6,$E647*Z647,IFERROR($E647*Z647/SUM($J647:$AB647)*(Eksplikatsioon!AE648)/SUMPRODUCT($J647:$AB647,Eksplikatsioon!$O648:$AG648),"")),"")</f>
        <v/>
      </c>
      <c r="AT647" s="52" t="str">
        <f>IFERROR(IF($G647=Tabelid!$L$6,$E647*AA647,IFERROR($E647*AA647/SUM($J647:$AB647)*(Eksplikatsioon!AF648)/SUMPRODUCT($J647:$AB647,Eksplikatsioon!$O648:$AG648),"")),"")</f>
        <v/>
      </c>
      <c r="AU647" s="52" t="str">
        <f>IFERROR(IF($G647=Tabelid!$L$6,$E647*AB647,IFERROR($E647*AB647/SUM($J647:$AB647)*(Eksplikatsioon!AG648)/SUMPRODUCT($J647:$AB647,Eksplikatsioon!$O648:$AG648),"")),"")</f>
        <v/>
      </c>
    </row>
    <row r="648" spans="1:47" x14ac:dyDescent="0.25">
      <c r="A648" s="38" t="str">
        <f>IF(Eksplikatsioon!A649=0,"",Eksplikatsioon!A649)</f>
        <v/>
      </c>
      <c r="B648" s="38" t="str">
        <f>IF(Eksplikatsioon!B649=0,"",Eksplikatsioon!B649)</f>
        <v/>
      </c>
      <c r="C648" s="38" t="str">
        <f>IF(Eksplikatsioon!C649=0,"",Eksplikatsioon!C649)</f>
        <v/>
      </c>
      <c r="D648" s="38" t="str">
        <f>IF(Eksplikatsioon!D649=0,"",Eksplikatsioon!D649)</f>
        <v/>
      </c>
      <c r="E648" s="38" t="str">
        <f>IF(Eksplikatsioon!F649=0,"",Eksplikatsioon!F649)</f>
        <v/>
      </c>
      <c r="F648" s="38" t="str">
        <f>IF(Eksplikatsioon!H649=0,"",Eksplikatsioon!H649)</f>
        <v/>
      </c>
      <c r="G648" s="38" t="str">
        <f>IF(Eksplikatsioon!J649=0,"",Eksplikatsioon!J649)</f>
        <v/>
      </c>
      <c r="H648" s="38" t="str">
        <f>IF(Eksplikatsioon!K649=0,"",Eksplikatsioon!K649)</f>
        <v/>
      </c>
      <c r="I648" s="38" t="str">
        <f>IF(Eksplikatsioon!L649=0,"",Eksplikatsioon!L649)</f>
        <v/>
      </c>
      <c r="J648" s="52"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52"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52"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52"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52"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52"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52"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52"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52"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52"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52"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52"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52"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52"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52"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52"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52"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52"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52"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52" t="str">
        <f>IFERROR(IF($G648=Tabelid!$L$6,$E648*J648,IFERROR($E648*J648/SUM($J648:$AB648)*(Eksplikatsioon!O649)/SUMPRODUCT($J648:$AB648,Eksplikatsioon!$O649:$AG649),"")),"")</f>
        <v/>
      </c>
      <c r="AD648" s="52" t="str">
        <f>IFERROR(IF($G648=Tabelid!$L$6,$E648*K648,IFERROR($E648*K648/SUM($J648:$AB648)*(Eksplikatsioon!P649)/SUMPRODUCT($J648:$AB648,Eksplikatsioon!$O649:$AG649),"")),"")</f>
        <v/>
      </c>
      <c r="AE648" s="52" t="str">
        <f>IFERROR(IF($G648=Tabelid!$L$6,$E648*L648,IFERROR($E648*L648/SUM($J648:$AB648)*(Eksplikatsioon!Q649)/SUMPRODUCT($J648:$AB648,Eksplikatsioon!$O649:$AG649),"")),"")</f>
        <v/>
      </c>
      <c r="AF648" s="52" t="str">
        <f>IFERROR(IF($G648=Tabelid!$L$6,$E648*M648,IFERROR($E648*M648/SUM($J648:$AB648)*(Eksplikatsioon!R649)/SUMPRODUCT($J648:$AB648,Eksplikatsioon!$O649:$AG649),"")),"")</f>
        <v/>
      </c>
      <c r="AG648" s="52" t="str">
        <f>IFERROR(IF($G648=Tabelid!$L$6,$E648*N648,IFERROR($E648*N648/SUM($J648:$AB648)*(Eksplikatsioon!S649)/SUMPRODUCT($J648:$AB648,Eksplikatsioon!$O649:$AG649),"")),"")</f>
        <v/>
      </c>
      <c r="AH648" s="52" t="str">
        <f>IFERROR(IF($G648=Tabelid!$L$6,$E648*O648,IFERROR($E648*O648/SUM($J648:$AB648)*(Eksplikatsioon!T649)/SUMPRODUCT($J648:$AB648,Eksplikatsioon!$O649:$AG649),"")),"")</f>
        <v/>
      </c>
      <c r="AI648" s="52" t="str">
        <f>IFERROR(IF($G648=Tabelid!$L$6,$E648*P648,IFERROR($E648*P648/SUM($J648:$AB648)*(Eksplikatsioon!U649)/SUMPRODUCT($J648:$AB648,Eksplikatsioon!$O649:$AG649),"")),"")</f>
        <v/>
      </c>
      <c r="AJ648" s="52" t="str">
        <f>IFERROR(IF($G648=Tabelid!$L$6,$E648*Q648,IFERROR($E648*Q648/SUM($J648:$AB648)*(Eksplikatsioon!V649)/SUMPRODUCT($J648:$AB648,Eksplikatsioon!$O649:$AG649),"")),"")</f>
        <v/>
      </c>
      <c r="AK648" s="52" t="str">
        <f>IFERROR(IF($G648=Tabelid!$L$6,$E648*R648,IFERROR($E648*R648/SUM($J648:$AB648)*(Eksplikatsioon!W649)/SUMPRODUCT($J648:$AB648,Eksplikatsioon!$O649:$AG649),"")),"")</f>
        <v/>
      </c>
      <c r="AL648" s="52" t="str">
        <f>IFERROR(IF($G648=Tabelid!$L$6,$E648*S648,IFERROR($E648*S648/SUM($J648:$AB648)*(Eksplikatsioon!X649)/SUMPRODUCT($J648:$AB648,Eksplikatsioon!$O649:$AG649),"")),"")</f>
        <v/>
      </c>
      <c r="AM648" s="52" t="str">
        <f>IFERROR(IF($G648=Tabelid!$L$6,$E648*T648,IFERROR($E648*T648/SUM($J648:$AB648)*(Eksplikatsioon!Y649)/SUMPRODUCT($J648:$AB648,Eksplikatsioon!$O649:$AG649),"")),"")</f>
        <v/>
      </c>
      <c r="AN648" s="52" t="str">
        <f>IFERROR(IF($G648=Tabelid!$L$6,$E648*U648,IFERROR($E648*U648/SUM($J648:$AB648)*(Eksplikatsioon!Z649)/SUMPRODUCT($J648:$AB648,Eksplikatsioon!$O649:$AG649),"")),"")</f>
        <v/>
      </c>
      <c r="AO648" s="52" t="str">
        <f>IFERROR(IF($G648=Tabelid!$L$6,$E648*V648,IFERROR($E648*V648/SUM($J648:$AB648)*(Eksplikatsioon!AA649)/SUMPRODUCT($J648:$AB648,Eksplikatsioon!$O649:$AG649),"")),"")</f>
        <v/>
      </c>
      <c r="AP648" s="52" t="str">
        <f>IFERROR(IF($G648=Tabelid!$L$6,$E648*W648,IFERROR($E648*W648/SUM($J648:$AB648)*(Eksplikatsioon!AB649)/SUMPRODUCT($J648:$AB648,Eksplikatsioon!$O649:$AG649),"")),"")</f>
        <v/>
      </c>
      <c r="AQ648" s="52" t="str">
        <f>IFERROR(IF($G648=Tabelid!$L$6,$E648*X648,IFERROR($E648*X648/SUM($J648:$AB648)*(Eksplikatsioon!AC649)/SUMPRODUCT($J648:$AB648,Eksplikatsioon!$O649:$AG649),"")),"")</f>
        <v/>
      </c>
      <c r="AR648" s="52" t="str">
        <f>IFERROR(IF($G648=Tabelid!$L$6,$E648*Y648,IFERROR($E648*Y648/SUM($J648:$AB648)*(Eksplikatsioon!AD649)/SUMPRODUCT($J648:$AB648,Eksplikatsioon!$O649:$AG649),"")),"")</f>
        <v/>
      </c>
      <c r="AS648" s="52" t="str">
        <f>IFERROR(IF($G648=Tabelid!$L$6,$E648*Z648,IFERROR($E648*Z648/SUM($J648:$AB648)*(Eksplikatsioon!AE649)/SUMPRODUCT($J648:$AB648,Eksplikatsioon!$O649:$AG649),"")),"")</f>
        <v/>
      </c>
      <c r="AT648" s="52" t="str">
        <f>IFERROR(IF($G648=Tabelid!$L$6,$E648*AA648,IFERROR($E648*AA648/SUM($J648:$AB648)*(Eksplikatsioon!AF649)/SUMPRODUCT($J648:$AB648,Eksplikatsioon!$O649:$AG649),"")),"")</f>
        <v/>
      </c>
      <c r="AU648" s="52" t="str">
        <f>IFERROR(IF($G648=Tabelid!$L$6,$E648*AB648,IFERROR($E648*AB648/SUM($J648:$AB648)*(Eksplikatsioon!AG649)/SUMPRODUCT($J648:$AB648,Eksplikatsioon!$O649:$AG649),"")),"")</f>
        <v/>
      </c>
    </row>
    <row r="649" spans="1:47" x14ac:dyDescent="0.25">
      <c r="A649" s="38" t="str">
        <f>IF(Eksplikatsioon!A650=0,"",Eksplikatsioon!A650)</f>
        <v/>
      </c>
      <c r="B649" s="38" t="str">
        <f>IF(Eksplikatsioon!B650=0,"",Eksplikatsioon!B650)</f>
        <v/>
      </c>
      <c r="C649" s="38" t="str">
        <f>IF(Eksplikatsioon!C650=0,"",Eksplikatsioon!C650)</f>
        <v/>
      </c>
      <c r="D649" s="38" t="str">
        <f>IF(Eksplikatsioon!D650=0,"",Eksplikatsioon!D650)</f>
        <v/>
      </c>
      <c r="E649" s="38" t="str">
        <f>IF(Eksplikatsioon!F650=0,"",Eksplikatsioon!F650)</f>
        <v/>
      </c>
      <c r="F649" s="38" t="str">
        <f>IF(Eksplikatsioon!H650=0,"",Eksplikatsioon!H650)</f>
        <v/>
      </c>
      <c r="G649" s="38" t="str">
        <f>IF(Eksplikatsioon!J650=0,"",Eksplikatsioon!J650)</f>
        <v/>
      </c>
      <c r="H649" s="38" t="str">
        <f>IF(Eksplikatsioon!K650=0,"",Eksplikatsioon!K650)</f>
        <v/>
      </c>
      <c r="I649" s="38" t="str">
        <f>IF(Eksplikatsioon!L650=0,"",Eksplikatsioon!L650)</f>
        <v/>
      </c>
      <c r="J649" s="52"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52"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52"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52"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52"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52"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52"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52"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52"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52"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52"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52"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52"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52"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52"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52"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52"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52"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52"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52" t="str">
        <f>IFERROR(IF($G649=Tabelid!$L$6,$E649*J649,IFERROR($E649*J649/SUM($J649:$AB649)*(Eksplikatsioon!O650)/SUMPRODUCT($J649:$AB649,Eksplikatsioon!$O650:$AG650),"")),"")</f>
        <v/>
      </c>
      <c r="AD649" s="52" t="str">
        <f>IFERROR(IF($G649=Tabelid!$L$6,$E649*K649,IFERROR($E649*K649/SUM($J649:$AB649)*(Eksplikatsioon!P650)/SUMPRODUCT($J649:$AB649,Eksplikatsioon!$O650:$AG650),"")),"")</f>
        <v/>
      </c>
      <c r="AE649" s="52" t="str">
        <f>IFERROR(IF($G649=Tabelid!$L$6,$E649*L649,IFERROR($E649*L649/SUM($J649:$AB649)*(Eksplikatsioon!Q650)/SUMPRODUCT($J649:$AB649,Eksplikatsioon!$O650:$AG650),"")),"")</f>
        <v/>
      </c>
      <c r="AF649" s="52" t="str">
        <f>IFERROR(IF($G649=Tabelid!$L$6,$E649*M649,IFERROR($E649*M649/SUM($J649:$AB649)*(Eksplikatsioon!R650)/SUMPRODUCT($J649:$AB649,Eksplikatsioon!$O650:$AG650),"")),"")</f>
        <v/>
      </c>
      <c r="AG649" s="52" t="str">
        <f>IFERROR(IF($G649=Tabelid!$L$6,$E649*N649,IFERROR($E649*N649/SUM($J649:$AB649)*(Eksplikatsioon!S650)/SUMPRODUCT($J649:$AB649,Eksplikatsioon!$O650:$AG650),"")),"")</f>
        <v/>
      </c>
      <c r="AH649" s="52" t="str">
        <f>IFERROR(IF($G649=Tabelid!$L$6,$E649*O649,IFERROR($E649*O649/SUM($J649:$AB649)*(Eksplikatsioon!T650)/SUMPRODUCT($J649:$AB649,Eksplikatsioon!$O650:$AG650),"")),"")</f>
        <v/>
      </c>
      <c r="AI649" s="52" t="str">
        <f>IFERROR(IF($G649=Tabelid!$L$6,$E649*P649,IFERROR($E649*P649/SUM($J649:$AB649)*(Eksplikatsioon!U650)/SUMPRODUCT($J649:$AB649,Eksplikatsioon!$O650:$AG650),"")),"")</f>
        <v/>
      </c>
      <c r="AJ649" s="52" t="str">
        <f>IFERROR(IF($G649=Tabelid!$L$6,$E649*Q649,IFERROR($E649*Q649/SUM($J649:$AB649)*(Eksplikatsioon!V650)/SUMPRODUCT($J649:$AB649,Eksplikatsioon!$O650:$AG650),"")),"")</f>
        <v/>
      </c>
      <c r="AK649" s="52" t="str">
        <f>IFERROR(IF($G649=Tabelid!$L$6,$E649*R649,IFERROR($E649*R649/SUM($J649:$AB649)*(Eksplikatsioon!W650)/SUMPRODUCT($J649:$AB649,Eksplikatsioon!$O650:$AG650),"")),"")</f>
        <v/>
      </c>
      <c r="AL649" s="52" t="str">
        <f>IFERROR(IF($G649=Tabelid!$L$6,$E649*S649,IFERROR($E649*S649/SUM($J649:$AB649)*(Eksplikatsioon!X650)/SUMPRODUCT($J649:$AB649,Eksplikatsioon!$O650:$AG650),"")),"")</f>
        <v/>
      </c>
      <c r="AM649" s="52" t="str">
        <f>IFERROR(IF($G649=Tabelid!$L$6,$E649*T649,IFERROR($E649*T649/SUM($J649:$AB649)*(Eksplikatsioon!Y650)/SUMPRODUCT($J649:$AB649,Eksplikatsioon!$O650:$AG650),"")),"")</f>
        <v/>
      </c>
      <c r="AN649" s="52" t="str">
        <f>IFERROR(IF($G649=Tabelid!$L$6,$E649*U649,IFERROR($E649*U649/SUM($J649:$AB649)*(Eksplikatsioon!Z650)/SUMPRODUCT($J649:$AB649,Eksplikatsioon!$O650:$AG650),"")),"")</f>
        <v/>
      </c>
      <c r="AO649" s="52" t="str">
        <f>IFERROR(IF($G649=Tabelid!$L$6,$E649*V649,IFERROR($E649*V649/SUM($J649:$AB649)*(Eksplikatsioon!AA650)/SUMPRODUCT($J649:$AB649,Eksplikatsioon!$O650:$AG650),"")),"")</f>
        <v/>
      </c>
      <c r="AP649" s="52" t="str">
        <f>IFERROR(IF($G649=Tabelid!$L$6,$E649*W649,IFERROR($E649*W649/SUM($J649:$AB649)*(Eksplikatsioon!AB650)/SUMPRODUCT($J649:$AB649,Eksplikatsioon!$O650:$AG650),"")),"")</f>
        <v/>
      </c>
      <c r="AQ649" s="52" t="str">
        <f>IFERROR(IF($G649=Tabelid!$L$6,$E649*X649,IFERROR($E649*X649/SUM($J649:$AB649)*(Eksplikatsioon!AC650)/SUMPRODUCT($J649:$AB649,Eksplikatsioon!$O650:$AG650),"")),"")</f>
        <v/>
      </c>
      <c r="AR649" s="52" t="str">
        <f>IFERROR(IF($G649=Tabelid!$L$6,$E649*Y649,IFERROR($E649*Y649/SUM($J649:$AB649)*(Eksplikatsioon!AD650)/SUMPRODUCT($J649:$AB649,Eksplikatsioon!$O650:$AG650),"")),"")</f>
        <v/>
      </c>
      <c r="AS649" s="52" t="str">
        <f>IFERROR(IF($G649=Tabelid!$L$6,$E649*Z649,IFERROR($E649*Z649/SUM($J649:$AB649)*(Eksplikatsioon!AE650)/SUMPRODUCT($J649:$AB649,Eksplikatsioon!$O650:$AG650),"")),"")</f>
        <v/>
      </c>
      <c r="AT649" s="52" t="str">
        <f>IFERROR(IF($G649=Tabelid!$L$6,$E649*AA649,IFERROR($E649*AA649/SUM($J649:$AB649)*(Eksplikatsioon!AF650)/SUMPRODUCT($J649:$AB649,Eksplikatsioon!$O650:$AG650),"")),"")</f>
        <v/>
      </c>
      <c r="AU649" s="52" t="str">
        <f>IFERROR(IF($G649=Tabelid!$L$6,$E649*AB649,IFERROR($E649*AB649/SUM($J649:$AB649)*(Eksplikatsioon!AG650)/SUMPRODUCT($J649:$AB649,Eksplikatsioon!$O650:$AG650),"")),"")</f>
        <v/>
      </c>
    </row>
    <row r="650" spans="1:47" x14ac:dyDescent="0.25">
      <c r="A650" s="38" t="str">
        <f>IF(Eksplikatsioon!A651=0,"",Eksplikatsioon!A651)</f>
        <v/>
      </c>
      <c r="B650" s="38" t="str">
        <f>IF(Eksplikatsioon!B651=0,"",Eksplikatsioon!B651)</f>
        <v/>
      </c>
      <c r="C650" s="38" t="str">
        <f>IF(Eksplikatsioon!C651=0,"",Eksplikatsioon!C651)</f>
        <v/>
      </c>
      <c r="D650" s="38" t="str">
        <f>IF(Eksplikatsioon!D651=0,"",Eksplikatsioon!D651)</f>
        <v/>
      </c>
      <c r="E650" s="38" t="str">
        <f>IF(Eksplikatsioon!F651=0,"",Eksplikatsioon!F651)</f>
        <v/>
      </c>
      <c r="F650" s="38" t="str">
        <f>IF(Eksplikatsioon!H651=0,"",Eksplikatsioon!H651)</f>
        <v/>
      </c>
      <c r="G650" s="38" t="str">
        <f>IF(Eksplikatsioon!J651=0,"",Eksplikatsioon!J651)</f>
        <v/>
      </c>
      <c r="H650" s="38" t="str">
        <f>IF(Eksplikatsioon!K651=0,"",Eksplikatsioon!K651)</f>
        <v/>
      </c>
      <c r="I650" s="38" t="str">
        <f>IF(Eksplikatsioon!L651=0,"",Eksplikatsioon!L651)</f>
        <v/>
      </c>
      <c r="J650" s="52"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52"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52"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52"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52"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52"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52"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52"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52"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52"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52"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52"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52"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52"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52"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52"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52"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52"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52"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52" t="str">
        <f>IFERROR(IF($G650=Tabelid!$L$6,$E650*J650,IFERROR($E650*J650/SUM($J650:$AB650)*(Eksplikatsioon!O651)/SUMPRODUCT($J650:$AB650,Eksplikatsioon!$O651:$AG651),"")),"")</f>
        <v/>
      </c>
      <c r="AD650" s="52" t="str">
        <f>IFERROR(IF($G650=Tabelid!$L$6,$E650*K650,IFERROR($E650*K650/SUM($J650:$AB650)*(Eksplikatsioon!P651)/SUMPRODUCT($J650:$AB650,Eksplikatsioon!$O651:$AG651),"")),"")</f>
        <v/>
      </c>
      <c r="AE650" s="52" t="str">
        <f>IFERROR(IF($G650=Tabelid!$L$6,$E650*L650,IFERROR($E650*L650/SUM($J650:$AB650)*(Eksplikatsioon!Q651)/SUMPRODUCT($J650:$AB650,Eksplikatsioon!$O651:$AG651),"")),"")</f>
        <v/>
      </c>
      <c r="AF650" s="52" t="str">
        <f>IFERROR(IF($G650=Tabelid!$L$6,$E650*M650,IFERROR($E650*M650/SUM($J650:$AB650)*(Eksplikatsioon!R651)/SUMPRODUCT($J650:$AB650,Eksplikatsioon!$O651:$AG651),"")),"")</f>
        <v/>
      </c>
      <c r="AG650" s="52" t="str">
        <f>IFERROR(IF($G650=Tabelid!$L$6,$E650*N650,IFERROR($E650*N650/SUM($J650:$AB650)*(Eksplikatsioon!S651)/SUMPRODUCT($J650:$AB650,Eksplikatsioon!$O651:$AG651),"")),"")</f>
        <v/>
      </c>
      <c r="AH650" s="52" t="str">
        <f>IFERROR(IF($G650=Tabelid!$L$6,$E650*O650,IFERROR($E650*O650/SUM($J650:$AB650)*(Eksplikatsioon!T651)/SUMPRODUCT($J650:$AB650,Eksplikatsioon!$O651:$AG651),"")),"")</f>
        <v/>
      </c>
      <c r="AI650" s="52" t="str">
        <f>IFERROR(IF($G650=Tabelid!$L$6,$E650*P650,IFERROR($E650*P650/SUM($J650:$AB650)*(Eksplikatsioon!U651)/SUMPRODUCT($J650:$AB650,Eksplikatsioon!$O651:$AG651),"")),"")</f>
        <v/>
      </c>
      <c r="AJ650" s="52" t="str">
        <f>IFERROR(IF($G650=Tabelid!$L$6,$E650*Q650,IFERROR($E650*Q650/SUM($J650:$AB650)*(Eksplikatsioon!V651)/SUMPRODUCT($J650:$AB650,Eksplikatsioon!$O651:$AG651),"")),"")</f>
        <v/>
      </c>
      <c r="AK650" s="52" t="str">
        <f>IFERROR(IF($G650=Tabelid!$L$6,$E650*R650,IFERROR($E650*R650/SUM($J650:$AB650)*(Eksplikatsioon!W651)/SUMPRODUCT($J650:$AB650,Eksplikatsioon!$O651:$AG651),"")),"")</f>
        <v/>
      </c>
      <c r="AL650" s="52" t="str">
        <f>IFERROR(IF($G650=Tabelid!$L$6,$E650*S650,IFERROR($E650*S650/SUM($J650:$AB650)*(Eksplikatsioon!X651)/SUMPRODUCT($J650:$AB650,Eksplikatsioon!$O651:$AG651),"")),"")</f>
        <v/>
      </c>
      <c r="AM650" s="52" t="str">
        <f>IFERROR(IF($G650=Tabelid!$L$6,$E650*T650,IFERROR($E650*T650/SUM($J650:$AB650)*(Eksplikatsioon!Y651)/SUMPRODUCT($J650:$AB650,Eksplikatsioon!$O651:$AG651),"")),"")</f>
        <v/>
      </c>
      <c r="AN650" s="52" t="str">
        <f>IFERROR(IF($G650=Tabelid!$L$6,$E650*U650,IFERROR($E650*U650/SUM($J650:$AB650)*(Eksplikatsioon!Z651)/SUMPRODUCT($J650:$AB650,Eksplikatsioon!$O651:$AG651),"")),"")</f>
        <v/>
      </c>
      <c r="AO650" s="52" t="str">
        <f>IFERROR(IF($G650=Tabelid!$L$6,$E650*V650,IFERROR($E650*V650/SUM($J650:$AB650)*(Eksplikatsioon!AA651)/SUMPRODUCT($J650:$AB650,Eksplikatsioon!$O651:$AG651),"")),"")</f>
        <v/>
      </c>
      <c r="AP650" s="52" t="str">
        <f>IFERROR(IF($G650=Tabelid!$L$6,$E650*W650,IFERROR($E650*W650/SUM($J650:$AB650)*(Eksplikatsioon!AB651)/SUMPRODUCT($J650:$AB650,Eksplikatsioon!$O651:$AG651),"")),"")</f>
        <v/>
      </c>
      <c r="AQ650" s="52" t="str">
        <f>IFERROR(IF($G650=Tabelid!$L$6,$E650*X650,IFERROR($E650*X650/SUM($J650:$AB650)*(Eksplikatsioon!AC651)/SUMPRODUCT($J650:$AB650,Eksplikatsioon!$O651:$AG651),"")),"")</f>
        <v/>
      </c>
      <c r="AR650" s="52" t="str">
        <f>IFERROR(IF($G650=Tabelid!$L$6,$E650*Y650,IFERROR($E650*Y650/SUM($J650:$AB650)*(Eksplikatsioon!AD651)/SUMPRODUCT($J650:$AB650,Eksplikatsioon!$O651:$AG651),"")),"")</f>
        <v/>
      </c>
      <c r="AS650" s="52" t="str">
        <f>IFERROR(IF($G650=Tabelid!$L$6,$E650*Z650,IFERROR($E650*Z650/SUM($J650:$AB650)*(Eksplikatsioon!AE651)/SUMPRODUCT($J650:$AB650,Eksplikatsioon!$O651:$AG651),"")),"")</f>
        <v/>
      </c>
      <c r="AT650" s="52" t="str">
        <f>IFERROR(IF($G650=Tabelid!$L$6,$E650*AA650,IFERROR($E650*AA650/SUM($J650:$AB650)*(Eksplikatsioon!AF651)/SUMPRODUCT($J650:$AB650,Eksplikatsioon!$O651:$AG651),"")),"")</f>
        <v/>
      </c>
      <c r="AU650" s="52" t="str">
        <f>IFERROR(IF($G650=Tabelid!$L$6,$E650*AB650,IFERROR($E650*AB650/SUM($J650:$AB650)*(Eksplikatsioon!AG651)/SUMPRODUCT($J650:$AB650,Eksplikatsioon!$O651:$AG651),"")),"")</f>
        <v/>
      </c>
    </row>
    <row r="651" spans="1:47" x14ac:dyDescent="0.25">
      <c r="A651" s="38" t="str">
        <f>IF(Eksplikatsioon!A652=0,"",Eksplikatsioon!A652)</f>
        <v/>
      </c>
      <c r="B651" s="38" t="str">
        <f>IF(Eksplikatsioon!B652=0,"",Eksplikatsioon!B652)</f>
        <v/>
      </c>
      <c r="C651" s="38" t="str">
        <f>IF(Eksplikatsioon!C652=0,"",Eksplikatsioon!C652)</f>
        <v/>
      </c>
      <c r="D651" s="38" t="str">
        <f>IF(Eksplikatsioon!D652=0,"",Eksplikatsioon!D652)</f>
        <v/>
      </c>
      <c r="E651" s="38" t="str">
        <f>IF(Eksplikatsioon!F652=0,"",Eksplikatsioon!F652)</f>
        <v/>
      </c>
      <c r="F651" s="38" t="str">
        <f>IF(Eksplikatsioon!H652=0,"",Eksplikatsioon!H652)</f>
        <v/>
      </c>
      <c r="G651" s="38" t="str">
        <f>IF(Eksplikatsioon!J652=0,"",Eksplikatsioon!J652)</f>
        <v/>
      </c>
      <c r="H651" s="38" t="str">
        <f>IF(Eksplikatsioon!K652=0,"",Eksplikatsioon!K652)</f>
        <v/>
      </c>
      <c r="I651" s="38" t="str">
        <f>IF(Eksplikatsioon!L652=0,"",Eksplikatsioon!L652)</f>
        <v/>
      </c>
      <c r="J651" s="52"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52"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52"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52"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52"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52"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52"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52"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52"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52"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52"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52"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52"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52"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52"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52"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52"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52"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52"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52" t="str">
        <f>IFERROR(IF($G651=Tabelid!$L$6,$E651*J651,IFERROR($E651*J651/SUM($J651:$AB651)*(Eksplikatsioon!O652)/SUMPRODUCT($J651:$AB651,Eksplikatsioon!$O652:$AG652),"")),"")</f>
        <v/>
      </c>
      <c r="AD651" s="52" t="str">
        <f>IFERROR(IF($G651=Tabelid!$L$6,$E651*K651,IFERROR($E651*K651/SUM($J651:$AB651)*(Eksplikatsioon!P652)/SUMPRODUCT($J651:$AB651,Eksplikatsioon!$O652:$AG652),"")),"")</f>
        <v/>
      </c>
      <c r="AE651" s="52" t="str">
        <f>IFERROR(IF($G651=Tabelid!$L$6,$E651*L651,IFERROR($E651*L651/SUM($J651:$AB651)*(Eksplikatsioon!Q652)/SUMPRODUCT($J651:$AB651,Eksplikatsioon!$O652:$AG652),"")),"")</f>
        <v/>
      </c>
      <c r="AF651" s="52" t="str">
        <f>IFERROR(IF($G651=Tabelid!$L$6,$E651*M651,IFERROR($E651*M651/SUM($J651:$AB651)*(Eksplikatsioon!R652)/SUMPRODUCT($J651:$AB651,Eksplikatsioon!$O652:$AG652),"")),"")</f>
        <v/>
      </c>
      <c r="AG651" s="52" t="str">
        <f>IFERROR(IF($G651=Tabelid!$L$6,$E651*N651,IFERROR($E651*N651/SUM($J651:$AB651)*(Eksplikatsioon!S652)/SUMPRODUCT($J651:$AB651,Eksplikatsioon!$O652:$AG652),"")),"")</f>
        <v/>
      </c>
      <c r="AH651" s="52" t="str">
        <f>IFERROR(IF($G651=Tabelid!$L$6,$E651*O651,IFERROR($E651*O651/SUM($J651:$AB651)*(Eksplikatsioon!T652)/SUMPRODUCT($J651:$AB651,Eksplikatsioon!$O652:$AG652),"")),"")</f>
        <v/>
      </c>
      <c r="AI651" s="52" t="str">
        <f>IFERROR(IF($G651=Tabelid!$L$6,$E651*P651,IFERROR($E651*P651/SUM($J651:$AB651)*(Eksplikatsioon!U652)/SUMPRODUCT($J651:$AB651,Eksplikatsioon!$O652:$AG652),"")),"")</f>
        <v/>
      </c>
      <c r="AJ651" s="52" t="str">
        <f>IFERROR(IF($G651=Tabelid!$L$6,$E651*Q651,IFERROR($E651*Q651/SUM($J651:$AB651)*(Eksplikatsioon!V652)/SUMPRODUCT($J651:$AB651,Eksplikatsioon!$O652:$AG652),"")),"")</f>
        <v/>
      </c>
      <c r="AK651" s="52" t="str">
        <f>IFERROR(IF($G651=Tabelid!$L$6,$E651*R651,IFERROR($E651*R651/SUM($J651:$AB651)*(Eksplikatsioon!W652)/SUMPRODUCT($J651:$AB651,Eksplikatsioon!$O652:$AG652),"")),"")</f>
        <v/>
      </c>
      <c r="AL651" s="52" t="str">
        <f>IFERROR(IF($G651=Tabelid!$L$6,$E651*S651,IFERROR($E651*S651/SUM($J651:$AB651)*(Eksplikatsioon!X652)/SUMPRODUCT($J651:$AB651,Eksplikatsioon!$O652:$AG652),"")),"")</f>
        <v/>
      </c>
      <c r="AM651" s="52" t="str">
        <f>IFERROR(IF($G651=Tabelid!$L$6,$E651*T651,IFERROR($E651*T651/SUM($J651:$AB651)*(Eksplikatsioon!Y652)/SUMPRODUCT($J651:$AB651,Eksplikatsioon!$O652:$AG652),"")),"")</f>
        <v/>
      </c>
      <c r="AN651" s="52" t="str">
        <f>IFERROR(IF($G651=Tabelid!$L$6,$E651*U651,IFERROR($E651*U651/SUM($J651:$AB651)*(Eksplikatsioon!Z652)/SUMPRODUCT($J651:$AB651,Eksplikatsioon!$O652:$AG652),"")),"")</f>
        <v/>
      </c>
      <c r="AO651" s="52" t="str">
        <f>IFERROR(IF($G651=Tabelid!$L$6,$E651*V651,IFERROR($E651*V651/SUM($J651:$AB651)*(Eksplikatsioon!AA652)/SUMPRODUCT($J651:$AB651,Eksplikatsioon!$O652:$AG652),"")),"")</f>
        <v/>
      </c>
      <c r="AP651" s="52" t="str">
        <f>IFERROR(IF($G651=Tabelid!$L$6,$E651*W651,IFERROR($E651*W651/SUM($J651:$AB651)*(Eksplikatsioon!AB652)/SUMPRODUCT($J651:$AB651,Eksplikatsioon!$O652:$AG652),"")),"")</f>
        <v/>
      </c>
      <c r="AQ651" s="52" t="str">
        <f>IFERROR(IF($G651=Tabelid!$L$6,$E651*X651,IFERROR($E651*X651/SUM($J651:$AB651)*(Eksplikatsioon!AC652)/SUMPRODUCT($J651:$AB651,Eksplikatsioon!$O652:$AG652),"")),"")</f>
        <v/>
      </c>
      <c r="AR651" s="52" t="str">
        <f>IFERROR(IF($G651=Tabelid!$L$6,$E651*Y651,IFERROR($E651*Y651/SUM($J651:$AB651)*(Eksplikatsioon!AD652)/SUMPRODUCT($J651:$AB651,Eksplikatsioon!$O652:$AG652),"")),"")</f>
        <v/>
      </c>
      <c r="AS651" s="52" t="str">
        <f>IFERROR(IF($G651=Tabelid!$L$6,$E651*Z651,IFERROR($E651*Z651/SUM($J651:$AB651)*(Eksplikatsioon!AE652)/SUMPRODUCT($J651:$AB651,Eksplikatsioon!$O652:$AG652),"")),"")</f>
        <v/>
      </c>
      <c r="AT651" s="52" t="str">
        <f>IFERROR(IF($G651=Tabelid!$L$6,$E651*AA651,IFERROR($E651*AA651/SUM($J651:$AB651)*(Eksplikatsioon!AF652)/SUMPRODUCT($J651:$AB651,Eksplikatsioon!$O652:$AG652),"")),"")</f>
        <v/>
      </c>
      <c r="AU651" s="52" t="str">
        <f>IFERROR(IF($G651=Tabelid!$L$6,$E651*AB651,IFERROR($E651*AB651/SUM($J651:$AB651)*(Eksplikatsioon!AG652)/SUMPRODUCT($J651:$AB651,Eksplikatsioon!$O652:$AG652),"")),"")</f>
        <v/>
      </c>
    </row>
    <row r="652" spans="1:47" x14ac:dyDescent="0.25">
      <c r="A652" s="38" t="str">
        <f>IF(Eksplikatsioon!A653=0,"",Eksplikatsioon!A653)</f>
        <v/>
      </c>
      <c r="B652" s="38" t="str">
        <f>IF(Eksplikatsioon!B653=0,"",Eksplikatsioon!B653)</f>
        <v/>
      </c>
      <c r="C652" s="38" t="str">
        <f>IF(Eksplikatsioon!C653=0,"",Eksplikatsioon!C653)</f>
        <v/>
      </c>
      <c r="D652" s="38" t="str">
        <f>IF(Eksplikatsioon!D653=0,"",Eksplikatsioon!D653)</f>
        <v/>
      </c>
      <c r="E652" s="38" t="str">
        <f>IF(Eksplikatsioon!F653=0,"",Eksplikatsioon!F653)</f>
        <v/>
      </c>
      <c r="F652" s="38" t="str">
        <f>IF(Eksplikatsioon!H653=0,"",Eksplikatsioon!H653)</f>
        <v/>
      </c>
      <c r="G652" s="38" t="str">
        <f>IF(Eksplikatsioon!J653=0,"",Eksplikatsioon!J653)</f>
        <v/>
      </c>
      <c r="H652" s="38" t="str">
        <f>IF(Eksplikatsioon!K653=0,"",Eksplikatsioon!K653)</f>
        <v/>
      </c>
      <c r="I652" s="38" t="str">
        <f>IF(Eksplikatsioon!L653=0,"",Eksplikatsioon!L653)</f>
        <v/>
      </c>
      <c r="J652" s="52"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52"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52"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52"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52"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52"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52"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52"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52"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52"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52"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52"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52"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52"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52"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52"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52"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52"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52"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52" t="str">
        <f>IFERROR(IF($G652=Tabelid!$L$6,$E652*J652,IFERROR($E652*J652/SUM($J652:$AB652)*(Eksplikatsioon!O653)/SUMPRODUCT($J652:$AB652,Eksplikatsioon!$O653:$AG653),"")),"")</f>
        <v/>
      </c>
      <c r="AD652" s="52" t="str">
        <f>IFERROR(IF($G652=Tabelid!$L$6,$E652*K652,IFERROR($E652*K652/SUM($J652:$AB652)*(Eksplikatsioon!P653)/SUMPRODUCT($J652:$AB652,Eksplikatsioon!$O653:$AG653),"")),"")</f>
        <v/>
      </c>
      <c r="AE652" s="52" t="str">
        <f>IFERROR(IF($G652=Tabelid!$L$6,$E652*L652,IFERROR($E652*L652/SUM($J652:$AB652)*(Eksplikatsioon!Q653)/SUMPRODUCT($J652:$AB652,Eksplikatsioon!$O653:$AG653),"")),"")</f>
        <v/>
      </c>
      <c r="AF652" s="52" t="str">
        <f>IFERROR(IF($G652=Tabelid!$L$6,$E652*M652,IFERROR($E652*M652/SUM($J652:$AB652)*(Eksplikatsioon!R653)/SUMPRODUCT($J652:$AB652,Eksplikatsioon!$O653:$AG653),"")),"")</f>
        <v/>
      </c>
      <c r="AG652" s="52" t="str">
        <f>IFERROR(IF($G652=Tabelid!$L$6,$E652*N652,IFERROR($E652*N652/SUM($J652:$AB652)*(Eksplikatsioon!S653)/SUMPRODUCT($J652:$AB652,Eksplikatsioon!$O653:$AG653),"")),"")</f>
        <v/>
      </c>
      <c r="AH652" s="52" t="str">
        <f>IFERROR(IF($G652=Tabelid!$L$6,$E652*O652,IFERROR($E652*O652/SUM($J652:$AB652)*(Eksplikatsioon!T653)/SUMPRODUCT($J652:$AB652,Eksplikatsioon!$O653:$AG653),"")),"")</f>
        <v/>
      </c>
      <c r="AI652" s="52" t="str">
        <f>IFERROR(IF($G652=Tabelid!$L$6,$E652*P652,IFERROR($E652*P652/SUM($J652:$AB652)*(Eksplikatsioon!U653)/SUMPRODUCT($J652:$AB652,Eksplikatsioon!$O653:$AG653),"")),"")</f>
        <v/>
      </c>
      <c r="AJ652" s="52" t="str">
        <f>IFERROR(IF($G652=Tabelid!$L$6,$E652*Q652,IFERROR($E652*Q652/SUM($J652:$AB652)*(Eksplikatsioon!V653)/SUMPRODUCT($J652:$AB652,Eksplikatsioon!$O653:$AG653),"")),"")</f>
        <v/>
      </c>
      <c r="AK652" s="52" t="str">
        <f>IFERROR(IF($G652=Tabelid!$L$6,$E652*R652,IFERROR($E652*R652/SUM($J652:$AB652)*(Eksplikatsioon!W653)/SUMPRODUCT($J652:$AB652,Eksplikatsioon!$O653:$AG653),"")),"")</f>
        <v/>
      </c>
      <c r="AL652" s="52" t="str">
        <f>IFERROR(IF($G652=Tabelid!$L$6,$E652*S652,IFERROR($E652*S652/SUM($J652:$AB652)*(Eksplikatsioon!X653)/SUMPRODUCT($J652:$AB652,Eksplikatsioon!$O653:$AG653),"")),"")</f>
        <v/>
      </c>
      <c r="AM652" s="52" t="str">
        <f>IFERROR(IF($G652=Tabelid!$L$6,$E652*T652,IFERROR($E652*T652/SUM($J652:$AB652)*(Eksplikatsioon!Y653)/SUMPRODUCT($J652:$AB652,Eksplikatsioon!$O653:$AG653),"")),"")</f>
        <v/>
      </c>
      <c r="AN652" s="52" t="str">
        <f>IFERROR(IF($G652=Tabelid!$L$6,$E652*U652,IFERROR($E652*U652/SUM($J652:$AB652)*(Eksplikatsioon!Z653)/SUMPRODUCT($J652:$AB652,Eksplikatsioon!$O653:$AG653),"")),"")</f>
        <v/>
      </c>
      <c r="AO652" s="52" t="str">
        <f>IFERROR(IF($G652=Tabelid!$L$6,$E652*V652,IFERROR($E652*V652/SUM($J652:$AB652)*(Eksplikatsioon!AA653)/SUMPRODUCT($J652:$AB652,Eksplikatsioon!$O653:$AG653),"")),"")</f>
        <v/>
      </c>
      <c r="AP652" s="52" t="str">
        <f>IFERROR(IF($G652=Tabelid!$L$6,$E652*W652,IFERROR($E652*W652/SUM($J652:$AB652)*(Eksplikatsioon!AB653)/SUMPRODUCT($J652:$AB652,Eksplikatsioon!$O653:$AG653),"")),"")</f>
        <v/>
      </c>
      <c r="AQ652" s="52" t="str">
        <f>IFERROR(IF($G652=Tabelid!$L$6,$E652*X652,IFERROR($E652*X652/SUM($J652:$AB652)*(Eksplikatsioon!AC653)/SUMPRODUCT($J652:$AB652,Eksplikatsioon!$O653:$AG653),"")),"")</f>
        <v/>
      </c>
      <c r="AR652" s="52" t="str">
        <f>IFERROR(IF($G652=Tabelid!$L$6,$E652*Y652,IFERROR($E652*Y652/SUM($J652:$AB652)*(Eksplikatsioon!AD653)/SUMPRODUCT($J652:$AB652,Eksplikatsioon!$O653:$AG653),"")),"")</f>
        <v/>
      </c>
      <c r="AS652" s="52" t="str">
        <f>IFERROR(IF($G652=Tabelid!$L$6,$E652*Z652,IFERROR($E652*Z652/SUM($J652:$AB652)*(Eksplikatsioon!AE653)/SUMPRODUCT($J652:$AB652,Eksplikatsioon!$O653:$AG653),"")),"")</f>
        <v/>
      </c>
      <c r="AT652" s="52" t="str">
        <f>IFERROR(IF($G652=Tabelid!$L$6,$E652*AA652,IFERROR($E652*AA652/SUM($J652:$AB652)*(Eksplikatsioon!AF653)/SUMPRODUCT($J652:$AB652,Eksplikatsioon!$O653:$AG653),"")),"")</f>
        <v/>
      </c>
      <c r="AU652" s="52" t="str">
        <f>IFERROR(IF($G652=Tabelid!$L$6,$E652*AB652,IFERROR($E652*AB652/SUM($J652:$AB652)*(Eksplikatsioon!AG653)/SUMPRODUCT($J652:$AB652,Eksplikatsioon!$O653:$AG653),"")),"")</f>
        <v/>
      </c>
    </row>
    <row r="653" spans="1:47" x14ac:dyDescent="0.25">
      <c r="A653" s="38" t="str">
        <f>IF(Eksplikatsioon!A654=0,"",Eksplikatsioon!A654)</f>
        <v/>
      </c>
      <c r="B653" s="38" t="str">
        <f>IF(Eksplikatsioon!B654=0,"",Eksplikatsioon!B654)</f>
        <v/>
      </c>
      <c r="C653" s="38" t="str">
        <f>IF(Eksplikatsioon!C654=0,"",Eksplikatsioon!C654)</f>
        <v/>
      </c>
      <c r="D653" s="38" t="str">
        <f>IF(Eksplikatsioon!D654=0,"",Eksplikatsioon!D654)</f>
        <v/>
      </c>
      <c r="E653" s="38" t="str">
        <f>IF(Eksplikatsioon!F654=0,"",Eksplikatsioon!F654)</f>
        <v/>
      </c>
      <c r="F653" s="38" t="str">
        <f>IF(Eksplikatsioon!H654=0,"",Eksplikatsioon!H654)</f>
        <v/>
      </c>
      <c r="G653" s="38" t="str">
        <f>IF(Eksplikatsioon!J654=0,"",Eksplikatsioon!J654)</f>
        <v/>
      </c>
      <c r="H653" s="38" t="str">
        <f>IF(Eksplikatsioon!K654=0,"",Eksplikatsioon!K654)</f>
        <v/>
      </c>
      <c r="I653" s="38" t="str">
        <f>IF(Eksplikatsioon!L654=0,"",Eksplikatsioon!L654)</f>
        <v/>
      </c>
      <c r="J653" s="52"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52"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52"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52"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52"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52"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52"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52"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52"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52"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52"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52"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52"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52"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52"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52"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52"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52"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52"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52" t="str">
        <f>IFERROR(IF($G653=Tabelid!$L$6,$E653*J653,IFERROR($E653*J653/SUM($J653:$AB653)*(Eksplikatsioon!O654)/SUMPRODUCT($J653:$AB653,Eksplikatsioon!$O654:$AG654),"")),"")</f>
        <v/>
      </c>
      <c r="AD653" s="52" t="str">
        <f>IFERROR(IF($G653=Tabelid!$L$6,$E653*K653,IFERROR($E653*K653/SUM($J653:$AB653)*(Eksplikatsioon!P654)/SUMPRODUCT($J653:$AB653,Eksplikatsioon!$O654:$AG654),"")),"")</f>
        <v/>
      </c>
      <c r="AE653" s="52" t="str">
        <f>IFERROR(IF($G653=Tabelid!$L$6,$E653*L653,IFERROR($E653*L653/SUM($J653:$AB653)*(Eksplikatsioon!Q654)/SUMPRODUCT($J653:$AB653,Eksplikatsioon!$O654:$AG654),"")),"")</f>
        <v/>
      </c>
      <c r="AF653" s="52" t="str">
        <f>IFERROR(IF($G653=Tabelid!$L$6,$E653*M653,IFERROR($E653*M653/SUM($J653:$AB653)*(Eksplikatsioon!R654)/SUMPRODUCT($J653:$AB653,Eksplikatsioon!$O654:$AG654),"")),"")</f>
        <v/>
      </c>
      <c r="AG653" s="52" t="str">
        <f>IFERROR(IF($G653=Tabelid!$L$6,$E653*N653,IFERROR($E653*N653/SUM($J653:$AB653)*(Eksplikatsioon!S654)/SUMPRODUCT($J653:$AB653,Eksplikatsioon!$O654:$AG654),"")),"")</f>
        <v/>
      </c>
      <c r="AH653" s="52" t="str">
        <f>IFERROR(IF($G653=Tabelid!$L$6,$E653*O653,IFERROR($E653*O653/SUM($J653:$AB653)*(Eksplikatsioon!T654)/SUMPRODUCT($J653:$AB653,Eksplikatsioon!$O654:$AG654),"")),"")</f>
        <v/>
      </c>
      <c r="AI653" s="52" t="str">
        <f>IFERROR(IF($G653=Tabelid!$L$6,$E653*P653,IFERROR($E653*P653/SUM($J653:$AB653)*(Eksplikatsioon!U654)/SUMPRODUCT($J653:$AB653,Eksplikatsioon!$O654:$AG654),"")),"")</f>
        <v/>
      </c>
      <c r="AJ653" s="52" t="str">
        <f>IFERROR(IF($G653=Tabelid!$L$6,$E653*Q653,IFERROR($E653*Q653/SUM($J653:$AB653)*(Eksplikatsioon!V654)/SUMPRODUCT($J653:$AB653,Eksplikatsioon!$O654:$AG654),"")),"")</f>
        <v/>
      </c>
      <c r="AK653" s="52" t="str">
        <f>IFERROR(IF($G653=Tabelid!$L$6,$E653*R653,IFERROR($E653*R653/SUM($J653:$AB653)*(Eksplikatsioon!W654)/SUMPRODUCT($J653:$AB653,Eksplikatsioon!$O654:$AG654),"")),"")</f>
        <v/>
      </c>
      <c r="AL653" s="52" t="str">
        <f>IFERROR(IF($G653=Tabelid!$L$6,$E653*S653,IFERROR($E653*S653/SUM($J653:$AB653)*(Eksplikatsioon!X654)/SUMPRODUCT($J653:$AB653,Eksplikatsioon!$O654:$AG654),"")),"")</f>
        <v/>
      </c>
      <c r="AM653" s="52" t="str">
        <f>IFERROR(IF($G653=Tabelid!$L$6,$E653*T653,IFERROR($E653*T653/SUM($J653:$AB653)*(Eksplikatsioon!Y654)/SUMPRODUCT($J653:$AB653,Eksplikatsioon!$O654:$AG654),"")),"")</f>
        <v/>
      </c>
      <c r="AN653" s="52" t="str">
        <f>IFERROR(IF($G653=Tabelid!$L$6,$E653*U653,IFERROR($E653*U653/SUM($J653:$AB653)*(Eksplikatsioon!Z654)/SUMPRODUCT($J653:$AB653,Eksplikatsioon!$O654:$AG654),"")),"")</f>
        <v/>
      </c>
      <c r="AO653" s="52" t="str">
        <f>IFERROR(IF($G653=Tabelid!$L$6,$E653*V653,IFERROR($E653*V653/SUM($J653:$AB653)*(Eksplikatsioon!AA654)/SUMPRODUCT($J653:$AB653,Eksplikatsioon!$O654:$AG654),"")),"")</f>
        <v/>
      </c>
      <c r="AP653" s="52" t="str">
        <f>IFERROR(IF($G653=Tabelid!$L$6,$E653*W653,IFERROR($E653*W653/SUM($J653:$AB653)*(Eksplikatsioon!AB654)/SUMPRODUCT($J653:$AB653,Eksplikatsioon!$O654:$AG654),"")),"")</f>
        <v/>
      </c>
      <c r="AQ653" s="52" t="str">
        <f>IFERROR(IF($G653=Tabelid!$L$6,$E653*X653,IFERROR($E653*X653/SUM($J653:$AB653)*(Eksplikatsioon!AC654)/SUMPRODUCT($J653:$AB653,Eksplikatsioon!$O654:$AG654),"")),"")</f>
        <v/>
      </c>
      <c r="AR653" s="52" t="str">
        <f>IFERROR(IF($G653=Tabelid!$L$6,$E653*Y653,IFERROR($E653*Y653/SUM($J653:$AB653)*(Eksplikatsioon!AD654)/SUMPRODUCT($J653:$AB653,Eksplikatsioon!$O654:$AG654),"")),"")</f>
        <v/>
      </c>
      <c r="AS653" s="52" t="str">
        <f>IFERROR(IF($G653=Tabelid!$L$6,$E653*Z653,IFERROR($E653*Z653/SUM($J653:$AB653)*(Eksplikatsioon!AE654)/SUMPRODUCT($J653:$AB653,Eksplikatsioon!$O654:$AG654),"")),"")</f>
        <v/>
      </c>
      <c r="AT653" s="52" t="str">
        <f>IFERROR(IF($G653=Tabelid!$L$6,$E653*AA653,IFERROR($E653*AA653/SUM($J653:$AB653)*(Eksplikatsioon!AF654)/SUMPRODUCT($J653:$AB653,Eksplikatsioon!$O654:$AG654),"")),"")</f>
        <v/>
      </c>
      <c r="AU653" s="52" t="str">
        <f>IFERROR(IF($G653=Tabelid!$L$6,$E653*AB653,IFERROR($E653*AB653/SUM($J653:$AB653)*(Eksplikatsioon!AG654)/SUMPRODUCT($J653:$AB653,Eksplikatsioon!$O654:$AG654),"")),"")</f>
        <v/>
      </c>
    </row>
    <row r="654" spans="1:47" x14ac:dyDescent="0.25">
      <c r="A654" s="38" t="str">
        <f>IF(Eksplikatsioon!A655=0,"",Eksplikatsioon!A655)</f>
        <v/>
      </c>
      <c r="B654" s="38" t="str">
        <f>IF(Eksplikatsioon!B655=0,"",Eksplikatsioon!B655)</f>
        <v/>
      </c>
      <c r="C654" s="38" t="str">
        <f>IF(Eksplikatsioon!C655=0,"",Eksplikatsioon!C655)</f>
        <v/>
      </c>
      <c r="D654" s="38" t="str">
        <f>IF(Eksplikatsioon!D655=0,"",Eksplikatsioon!D655)</f>
        <v/>
      </c>
      <c r="E654" s="38" t="str">
        <f>IF(Eksplikatsioon!F655=0,"",Eksplikatsioon!F655)</f>
        <v/>
      </c>
      <c r="F654" s="38" t="str">
        <f>IF(Eksplikatsioon!H655=0,"",Eksplikatsioon!H655)</f>
        <v/>
      </c>
      <c r="G654" s="38" t="str">
        <f>IF(Eksplikatsioon!J655=0,"",Eksplikatsioon!J655)</f>
        <v/>
      </c>
      <c r="H654" s="38" t="str">
        <f>IF(Eksplikatsioon!K655=0,"",Eksplikatsioon!K655)</f>
        <v/>
      </c>
      <c r="I654" s="38" t="str">
        <f>IF(Eksplikatsioon!L655=0,"",Eksplikatsioon!L655)</f>
        <v/>
      </c>
      <c r="J654" s="52"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52"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52"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52"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52"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52"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52"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52"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52"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52"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52"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52"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52"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52"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52"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52"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52"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52"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52"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52" t="str">
        <f>IFERROR(IF($G654=Tabelid!$L$6,$E654*J654,IFERROR($E654*J654/SUM($J654:$AB654)*(Eksplikatsioon!O655)/SUMPRODUCT($J654:$AB654,Eksplikatsioon!$O655:$AG655),"")),"")</f>
        <v/>
      </c>
      <c r="AD654" s="52" t="str">
        <f>IFERROR(IF($G654=Tabelid!$L$6,$E654*K654,IFERROR($E654*K654/SUM($J654:$AB654)*(Eksplikatsioon!P655)/SUMPRODUCT($J654:$AB654,Eksplikatsioon!$O655:$AG655),"")),"")</f>
        <v/>
      </c>
      <c r="AE654" s="52" t="str">
        <f>IFERROR(IF($G654=Tabelid!$L$6,$E654*L654,IFERROR($E654*L654/SUM($J654:$AB654)*(Eksplikatsioon!Q655)/SUMPRODUCT($J654:$AB654,Eksplikatsioon!$O655:$AG655),"")),"")</f>
        <v/>
      </c>
      <c r="AF654" s="52" t="str">
        <f>IFERROR(IF($G654=Tabelid!$L$6,$E654*M654,IFERROR($E654*M654/SUM($J654:$AB654)*(Eksplikatsioon!R655)/SUMPRODUCT($J654:$AB654,Eksplikatsioon!$O655:$AG655),"")),"")</f>
        <v/>
      </c>
      <c r="AG654" s="52" t="str">
        <f>IFERROR(IF($G654=Tabelid!$L$6,$E654*N654,IFERROR($E654*N654/SUM($J654:$AB654)*(Eksplikatsioon!S655)/SUMPRODUCT($J654:$AB654,Eksplikatsioon!$O655:$AG655),"")),"")</f>
        <v/>
      </c>
      <c r="AH654" s="52" t="str">
        <f>IFERROR(IF($G654=Tabelid!$L$6,$E654*O654,IFERROR($E654*O654/SUM($J654:$AB654)*(Eksplikatsioon!T655)/SUMPRODUCT($J654:$AB654,Eksplikatsioon!$O655:$AG655),"")),"")</f>
        <v/>
      </c>
      <c r="AI654" s="52" t="str">
        <f>IFERROR(IF($G654=Tabelid!$L$6,$E654*P654,IFERROR($E654*P654/SUM($J654:$AB654)*(Eksplikatsioon!U655)/SUMPRODUCT($J654:$AB654,Eksplikatsioon!$O655:$AG655),"")),"")</f>
        <v/>
      </c>
      <c r="AJ654" s="52" t="str">
        <f>IFERROR(IF($G654=Tabelid!$L$6,$E654*Q654,IFERROR($E654*Q654/SUM($J654:$AB654)*(Eksplikatsioon!V655)/SUMPRODUCT($J654:$AB654,Eksplikatsioon!$O655:$AG655),"")),"")</f>
        <v/>
      </c>
      <c r="AK654" s="52" t="str">
        <f>IFERROR(IF($G654=Tabelid!$L$6,$E654*R654,IFERROR($E654*R654/SUM($J654:$AB654)*(Eksplikatsioon!W655)/SUMPRODUCT($J654:$AB654,Eksplikatsioon!$O655:$AG655),"")),"")</f>
        <v/>
      </c>
      <c r="AL654" s="52" t="str">
        <f>IFERROR(IF($G654=Tabelid!$L$6,$E654*S654,IFERROR($E654*S654/SUM($J654:$AB654)*(Eksplikatsioon!X655)/SUMPRODUCT($J654:$AB654,Eksplikatsioon!$O655:$AG655),"")),"")</f>
        <v/>
      </c>
      <c r="AM654" s="52" t="str">
        <f>IFERROR(IF($G654=Tabelid!$L$6,$E654*T654,IFERROR($E654*T654/SUM($J654:$AB654)*(Eksplikatsioon!Y655)/SUMPRODUCT($J654:$AB654,Eksplikatsioon!$O655:$AG655),"")),"")</f>
        <v/>
      </c>
      <c r="AN654" s="52" t="str">
        <f>IFERROR(IF($G654=Tabelid!$L$6,$E654*U654,IFERROR($E654*U654/SUM($J654:$AB654)*(Eksplikatsioon!Z655)/SUMPRODUCT($J654:$AB654,Eksplikatsioon!$O655:$AG655),"")),"")</f>
        <v/>
      </c>
      <c r="AO654" s="52" t="str">
        <f>IFERROR(IF($G654=Tabelid!$L$6,$E654*V654,IFERROR($E654*V654/SUM($J654:$AB654)*(Eksplikatsioon!AA655)/SUMPRODUCT($J654:$AB654,Eksplikatsioon!$O655:$AG655),"")),"")</f>
        <v/>
      </c>
      <c r="AP654" s="52" t="str">
        <f>IFERROR(IF($G654=Tabelid!$L$6,$E654*W654,IFERROR($E654*W654/SUM($J654:$AB654)*(Eksplikatsioon!AB655)/SUMPRODUCT($J654:$AB654,Eksplikatsioon!$O655:$AG655),"")),"")</f>
        <v/>
      </c>
      <c r="AQ654" s="52" t="str">
        <f>IFERROR(IF($G654=Tabelid!$L$6,$E654*X654,IFERROR($E654*X654/SUM($J654:$AB654)*(Eksplikatsioon!AC655)/SUMPRODUCT($J654:$AB654,Eksplikatsioon!$O655:$AG655),"")),"")</f>
        <v/>
      </c>
      <c r="AR654" s="52" t="str">
        <f>IFERROR(IF($G654=Tabelid!$L$6,$E654*Y654,IFERROR($E654*Y654/SUM($J654:$AB654)*(Eksplikatsioon!AD655)/SUMPRODUCT($J654:$AB654,Eksplikatsioon!$O655:$AG655),"")),"")</f>
        <v/>
      </c>
      <c r="AS654" s="52" t="str">
        <f>IFERROR(IF($G654=Tabelid!$L$6,$E654*Z654,IFERROR($E654*Z654/SUM($J654:$AB654)*(Eksplikatsioon!AE655)/SUMPRODUCT($J654:$AB654,Eksplikatsioon!$O655:$AG655),"")),"")</f>
        <v/>
      </c>
      <c r="AT654" s="52" t="str">
        <f>IFERROR(IF($G654=Tabelid!$L$6,$E654*AA654,IFERROR($E654*AA654/SUM($J654:$AB654)*(Eksplikatsioon!AF655)/SUMPRODUCT($J654:$AB654,Eksplikatsioon!$O655:$AG655),"")),"")</f>
        <v/>
      </c>
      <c r="AU654" s="52" t="str">
        <f>IFERROR(IF($G654=Tabelid!$L$6,$E654*AB654,IFERROR($E654*AB654/SUM($J654:$AB654)*(Eksplikatsioon!AG655)/SUMPRODUCT($J654:$AB654,Eksplikatsioon!$O655:$AG655),"")),"")</f>
        <v/>
      </c>
    </row>
    <row r="655" spans="1:47" x14ac:dyDescent="0.25">
      <c r="A655" s="38" t="str">
        <f>IF(Eksplikatsioon!A656=0,"",Eksplikatsioon!A656)</f>
        <v/>
      </c>
      <c r="B655" s="38" t="str">
        <f>IF(Eksplikatsioon!B656=0,"",Eksplikatsioon!B656)</f>
        <v/>
      </c>
      <c r="C655" s="38" t="str">
        <f>IF(Eksplikatsioon!C656=0,"",Eksplikatsioon!C656)</f>
        <v/>
      </c>
      <c r="D655" s="38" t="str">
        <f>IF(Eksplikatsioon!D656=0,"",Eksplikatsioon!D656)</f>
        <v/>
      </c>
      <c r="E655" s="38" t="str">
        <f>IF(Eksplikatsioon!F656=0,"",Eksplikatsioon!F656)</f>
        <v/>
      </c>
      <c r="F655" s="38" t="str">
        <f>IF(Eksplikatsioon!H656=0,"",Eksplikatsioon!H656)</f>
        <v/>
      </c>
      <c r="G655" s="38" t="str">
        <f>IF(Eksplikatsioon!J656=0,"",Eksplikatsioon!J656)</f>
        <v/>
      </c>
      <c r="H655" s="38" t="str">
        <f>IF(Eksplikatsioon!K656=0,"",Eksplikatsioon!K656)</f>
        <v/>
      </c>
      <c r="I655" s="38" t="str">
        <f>IF(Eksplikatsioon!L656=0,"",Eksplikatsioon!L656)</f>
        <v/>
      </c>
      <c r="J655" s="52"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52"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52"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52"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52"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52"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52"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52"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52"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52"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52"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52"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52"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52"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52"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52"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52"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52"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52"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52" t="str">
        <f>IFERROR(IF($G655=Tabelid!$L$6,$E655*J655,IFERROR($E655*J655/SUM($J655:$AB655)*(Eksplikatsioon!O656)/SUMPRODUCT($J655:$AB655,Eksplikatsioon!$O656:$AG656),"")),"")</f>
        <v/>
      </c>
      <c r="AD655" s="52" t="str">
        <f>IFERROR(IF($G655=Tabelid!$L$6,$E655*K655,IFERROR($E655*K655/SUM($J655:$AB655)*(Eksplikatsioon!P656)/SUMPRODUCT($J655:$AB655,Eksplikatsioon!$O656:$AG656),"")),"")</f>
        <v/>
      </c>
      <c r="AE655" s="52" t="str">
        <f>IFERROR(IF($G655=Tabelid!$L$6,$E655*L655,IFERROR($E655*L655/SUM($J655:$AB655)*(Eksplikatsioon!Q656)/SUMPRODUCT($J655:$AB655,Eksplikatsioon!$O656:$AG656),"")),"")</f>
        <v/>
      </c>
      <c r="AF655" s="52" t="str">
        <f>IFERROR(IF($G655=Tabelid!$L$6,$E655*M655,IFERROR($E655*M655/SUM($J655:$AB655)*(Eksplikatsioon!R656)/SUMPRODUCT($J655:$AB655,Eksplikatsioon!$O656:$AG656),"")),"")</f>
        <v/>
      </c>
      <c r="AG655" s="52" t="str">
        <f>IFERROR(IF($G655=Tabelid!$L$6,$E655*N655,IFERROR($E655*N655/SUM($J655:$AB655)*(Eksplikatsioon!S656)/SUMPRODUCT($J655:$AB655,Eksplikatsioon!$O656:$AG656),"")),"")</f>
        <v/>
      </c>
      <c r="AH655" s="52" t="str">
        <f>IFERROR(IF($G655=Tabelid!$L$6,$E655*O655,IFERROR($E655*O655/SUM($J655:$AB655)*(Eksplikatsioon!T656)/SUMPRODUCT($J655:$AB655,Eksplikatsioon!$O656:$AG656),"")),"")</f>
        <v/>
      </c>
      <c r="AI655" s="52" t="str">
        <f>IFERROR(IF($G655=Tabelid!$L$6,$E655*P655,IFERROR($E655*P655/SUM($J655:$AB655)*(Eksplikatsioon!U656)/SUMPRODUCT($J655:$AB655,Eksplikatsioon!$O656:$AG656),"")),"")</f>
        <v/>
      </c>
      <c r="AJ655" s="52" t="str">
        <f>IFERROR(IF($G655=Tabelid!$L$6,$E655*Q655,IFERROR($E655*Q655/SUM($J655:$AB655)*(Eksplikatsioon!V656)/SUMPRODUCT($J655:$AB655,Eksplikatsioon!$O656:$AG656),"")),"")</f>
        <v/>
      </c>
      <c r="AK655" s="52" t="str">
        <f>IFERROR(IF($G655=Tabelid!$L$6,$E655*R655,IFERROR($E655*R655/SUM($J655:$AB655)*(Eksplikatsioon!W656)/SUMPRODUCT($J655:$AB655,Eksplikatsioon!$O656:$AG656),"")),"")</f>
        <v/>
      </c>
      <c r="AL655" s="52" t="str">
        <f>IFERROR(IF($G655=Tabelid!$L$6,$E655*S655,IFERROR($E655*S655/SUM($J655:$AB655)*(Eksplikatsioon!X656)/SUMPRODUCT($J655:$AB655,Eksplikatsioon!$O656:$AG656),"")),"")</f>
        <v/>
      </c>
      <c r="AM655" s="52" t="str">
        <f>IFERROR(IF($G655=Tabelid!$L$6,$E655*T655,IFERROR($E655*T655/SUM($J655:$AB655)*(Eksplikatsioon!Y656)/SUMPRODUCT($J655:$AB655,Eksplikatsioon!$O656:$AG656),"")),"")</f>
        <v/>
      </c>
      <c r="AN655" s="52" t="str">
        <f>IFERROR(IF($G655=Tabelid!$L$6,$E655*U655,IFERROR($E655*U655/SUM($J655:$AB655)*(Eksplikatsioon!Z656)/SUMPRODUCT($J655:$AB655,Eksplikatsioon!$O656:$AG656),"")),"")</f>
        <v/>
      </c>
      <c r="AO655" s="52" t="str">
        <f>IFERROR(IF($G655=Tabelid!$L$6,$E655*V655,IFERROR($E655*V655/SUM($J655:$AB655)*(Eksplikatsioon!AA656)/SUMPRODUCT($J655:$AB655,Eksplikatsioon!$O656:$AG656),"")),"")</f>
        <v/>
      </c>
      <c r="AP655" s="52" t="str">
        <f>IFERROR(IF($G655=Tabelid!$L$6,$E655*W655,IFERROR($E655*W655/SUM($J655:$AB655)*(Eksplikatsioon!AB656)/SUMPRODUCT($J655:$AB655,Eksplikatsioon!$O656:$AG656),"")),"")</f>
        <v/>
      </c>
      <c r="AQ655" s="52" t="str">
        <f>IFERROR(IF($G655=Tabelid!$L$6,$E655*X655,IFERROR($E655*X655/SUM($J655:$AB655)*(Eksplikatsioon!AC656)/SUMPRODUCT($J655:$AB655,Eksplikatsioon!$O656:$AG656),"")),"")</f>
        <v/>
      </c>
      <c r="AR655" s="52" t="str">
        <f>IFERROR(IF($G655=Tabelid!$L$6,$E655*Y655,IFERROR($E655*Y655/SUM($J655:$AB655)*(Eksplikatsioon!AD656)/SUMPRODUCT($J655:$AB655,Eksplikatsioon!$O656:$AG656),"")),"")</f>
        <v/>
      </c>
      <c r="AS655" s="52" t="str">
        <f>IFERROR(IF($G655=Tabelid!$L$6,$E655*Z655,IFERROR($E655*Z655/SUM($J655:$AB655)*(Eksplikatsioon!AE656)/SUMPRODUCT($J655:$AB655,Eksplikatsioon!$O656:$AG656),"")),"")</f>
        <v/>
      </c>
      <c r="AT655" s="52" t="str">
        <f>IFERROR(IF($G655=Tabelid!$L$6,$E655*AA655,IFERROR($E655*AA655/SUM($J655:$AB655)*(Eksplikatsioon!AF656)/SUMPRODUCT($J655:$AB655,Eksplikatsioon!$O656:$AG656),"")),"")</f>
        <v/>
      </c>
      <c r="AU655" s="52" t="str">
        <f>IFERROR(IF($G655=Tabelid!$L$6,$E655*AB655,IFERROR($E655*AB655/SUM($J655:$AB655)*(Eksplikatsioon!AG656)/SUMPRODUCT($J655:$AB655,Eksplikatsioon!$O656:$AG656),"")),"")</f>
        <v/>
      </c>
    </row>
    <row r="656" spans="1:47" x14ac:dyDescent="0.25">
      <c r="A656" s="38" t="str">
        <f>IF(Eksplikatsioon!A657=0,"",Eksplikatsioon!A657)</f>
        <v/>
      </c>
      <c r="B656" s="38" t="str">
        <f>IF(Eksplikatsioon!B657=0,"",Eksplikatsioon!B657)</f>
        <v/>
      </c>
      <c r="C656" s="38" t="str">
        <f>IF(Eksplikatsioon!C657=0,"",Eksplikatsioon!C657)</f>
        <v/>
      </c>
      <c r="D656" s="38" t="str">
        <f>IF(Eksplikatsioon!D657=0,"",Eksplikatsioon!D657)</f>
        <v/>
      </c>
      <c r="E656" s="38" t="str">
        <f>IF(Eksplikatsioon!F657=0,"",Eksplikatsioon!F657)</f>
        <v/>
      </c>
      <c r="F656" s="38" t="str">
        <f>IF(Eksplikatsioon!H657=0,"",Eksplikatsioon!H657)</f>
        <v/>
      </c>
      <c r="G656" s="38" t="str">
        <f>IF(Eksplikatsioon!J657=0,"",Eksplikatsioon!J657)</f>
        <v/>
      </c>
      <c r="H656" s="38" t="str">
        <f>IF(Eksplikatsioon!K657=0,"",Eksplikatsioon!K657)</f>
        <v/>
      </c>
      <c r="I656" s="38" t="str">
        <f>IF(Eksplikatsioon!L657=0,"",Eksplikatsioon!L657)</f>
        <v/>
      </c>
      <c r="J656" s="52"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52"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52"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52"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52"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52"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52"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52"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52"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52"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52"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52"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52"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52"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52"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52"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52"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52"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52"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52" t="str">
        <f>IFERROR(IF($G656=Tabelid!$L$6,$E656*J656,IFERROR($E656*J656/SUM($J656:$AB656)*(Eksplikatsioon!O657)/SUMPRODUCT($J656:$AB656,Eksplikatsioon!$O657:$AG657),"")),"")</f>
        <v/>
      </c>
      <c r="AD656" s="52" t="str">
        <f>IFERROR(IF($G656=Tabelid!$L$6,$E656*K656,IFERROR($E656*K656/SUM($J656:$AB656)*(Eksplikatsioon!P657)/SUMPRODUCT($J656:$AB656,Eksplikatsioon!$O657:$AG657),"")),"")</f>
        <v/>
      </c>
      <c r="AE656" s="52" t="str">
        <f>IFERROR(IF($G656=Tabelid!$L$6,$E656*L656,IFERROR($E656*L656/SUM($J656:$AB656)*(Eksplikatsioon!Q657)/SUMPRODUCT($J656:$AB656,Eksplikatsioon!$O657:$AG657),"")),"")</f>
        <v/>
      </c>
      <c r="AF656" s="52" t="str">
        <f>IFERROR(IF($G656=Tabelid!$L$6,$E656*M656,IFERROR($E656*M656/SUM($J656:$AB656)*(Eksplikatsioon!R657)/SUMPRODUCT($J656:$AB656,Eksplikatsioon!$O657:$AG657),"")),"")</f>
        <v/>
      </c>
      <c r="AG656" s="52" t="str">
        <f>IFERROR(IF($G656=Tabelid!$L$6,$E656*N656,IFERROR($E656*N656/SUM($J656:$AB656)*(Eksplikatsioon!S657)/SUMPRODUCT($J656:$AB656,Eksplikatsioon!$O657:$AG657),"")),"")</f>
        <v/>
      </c>
      <c r="AH656" s="52" t="str">
        <f>IFERROR(IF($G656=Tabelid!$L$6,$E656*O656,IFERROR($E656*O656/SUM($J656:$AB656)*(Eksplikatsioon!T657)/SUMPRODUCT($J656:$AB656,Eksplikatsioon!$O657:$AG657),"")),"")</f>
        <v/>
      </c>
      <c r="AI656" s="52" t="str">
        <f>IFERROR(IF($G656=Tabelid!$L$6,$E656*P656,IFERROR($E656*P656/SUM($J656:$AB656)*(Eksplikatsioon!U657)/SUMPRODUCT($J656:$AB656,Eksplikatsioon!$O657:$AG657),"")),"")</f>
        <v/>
      </c>
      <c r="AJ656" s="52" t="str">
        <f>IFERROR(IF($G656=Tabelid!$L$6,$E656*Q656,IFERROR($E656*Q656/SUM($J656:$AB656)*(Eksplikatsioon!V657)/SUMPRODUCT($J656:$AB656,Eksplikatsioon!$O657:$AG657),"")),"")</f>
        <v/>
      </c>
      <c r="AK656" s="52" t="str">
        <f>IFERROR(IF($G656=Tabelid!$L$6,$E656*R656,IFERROR($E656*R656/SUM($J656:$AB656)*(Eksplikatsioon!W657)/SUMPRODUCT($J656:$AB656,Eksplikatsioon!$O657:$AG657),"")),"")</f>
        <v/>
      </c>
      <c r="AL656" s="52" t="str">
        <f>IFERROR(IF($G656=Tabelid!$L$6,$E656*S656,IFERROR($E656*S656/SUM($J656:$AB656)*(Eksplikatsioon!X657)/SUMPRODUCT($J656:$AB656,Eksplikatsioon!$O657:$AG657),"")),"")</f>
        <v/>
      </c>
      <c r="AM656" s="52" t="str">
        <f>IFERROR(IF($G656=Tabelid!$L$6,$E656*T656,IFERROR($E656*T656/SUM($J656:$AB656)*(Eksplikatsioon!Y657)/SUMPRODUCT($J656:$AB656,Eksplikatsioon!$O657:$AG657),"")),"")</f>
        <v/>
      </c>
      <c r="AN656" s="52" t="str">
        <f>IFERROR(IF($G656=Tabelid!$L$6,$E656*U656,IFERROR($E656*U656/SUM($J656:$AB656)*(Eksplikatsioon!Z657)/SUMPRODUCT($J656:$AB656,Eksplikatsioon!$O657:$AG657),"")),"")</f>
        <v/>
      </c>
      <c r="AO656" s="52" t="str">
        <f>IFERROR(IF($G656=Tabelid!$L$6,$E656*V656,IFERROR($E656*V656/SUM($J656:$AB656)*(Eksplikatsioon!AA657)/SUMPRODUCT($J656:$AB656,Eksplikatsioon!$O657:$AG657),"")),"")</f>
        <v/>
      </c>
      <c r="AP656" s="52" t="str">
        <f>IFERROR(IF($G656=Tabelid!$L$6,$E656*W656,IFERROR($E656*W656/SUM($J656:$AB656)*(Eksplikatsioon!AB657)/SUMPRODUCT($J656:$AB656,Eksplikatsioon!$O657:$AG657),"")),"")</f>
        <v/>
      </c>
      <c r="AQ656" s="52" t="str">
        <f>IFERROR(IF($G656=Tabelid!$L$6,$E656*X656,IFERROR($E656*X656/SUM($J656:$AB656)*(Eksplikatsioon!AC657)/SUMPRODUCT($J656:$AB656,Eksplikatsioon!$O657:$AG657),"")),"")</f>
        <v/>
      </c>
      <c r="AR656" s="52" t="str">
        <f>IFERROR(IF($G656=Tabelid!$L$6,$E656*Y656,IFERROR($E656*Y656/SUM($J656:$AB656)*(Eksplikatsioon!AD657)/SUMPRODUCT($J656:$AB656,Eksplikatsioon!$O657:$AG657),"")),"")</f>
        <v/>
      </c>
      <c r="AS656" s="52" t="str">
        <f>IFERROR(IF($G656=Tabelid!$L$6,$E656*Z656,IFERROR($E656*Z656/SUM($J656:$AB656)*(Eksplikatsioon!AE657)/SUMPRODUCT($J656:$AB656,Eksplikatsioon!$O657:$AG657),"")),"")</f>
        <v/>
      </c>
      <c r="AT656" s="52" t="str">
        <f>IFERROR(IF($G656=Tabelid!$L$6,$E656*AA656,IFERROR($E656*AA656/SUM($J656:$AB656)*(Eksplikatsioon!AF657)/SUMPRODUCT($J656:$AB656,Eksplikatsioon!$O657:$AG657),"")),"")</f>
        <v/>
      </c>
      <c r="AU656" s="52" t="str">
        <f>IFERROR(IF($G656=Tabelid!$L$6,$E656*AB656,IFERROR($E656*AB656/SUM($J656:$AB656)*(Eksplikatsioon!AG657)/SUMPRODUCT($J656:$AB656,Eksplikatsioon!$O657:$AG657),"")),"")</f>
        <v/>
      </c>
    </row>
    <row r="657" spans="1:47" x14ac:dyDescent="0.25">
      <c r="A657" s="38" t="str">
        <f>IF(Eksplikatsioon!A658=0,"",Eksplikatsioon!A658)</f>
        <v/>
      </c>
      <c r="B657" s="38" t="str">
        <f>IF(Eksplikatsioon!B658=0,"",Eksplikatsioon!B658)</f>
        <v/>
      </c>
      <c r="C657" s="38" t="str">
        <f>IF(Eksplikatsioon!C658=0,"",Eksplikatsioon!C658)</f>
        <v/>
      </c>
      <c r="D657" s="38" t="str">
        <f>IF(Eksplikatsioon!D658=0,"",Eksplikatsioon!D658)</f>
        <v/>
      </c>
      <c r="E657" s="38" t="str">
        <f>IF(Eksplikatsioon!F658=0,"",Eksplikatsioon!F658)</f>
        <v/>
      </c>
      <c r="F657" s="38" t="str">
        <f>IF(Eksplikatsioon!H658=0,"",Eksplikatsioon!H658)</f>
        <v/>
      </c>
      <c r="G657" s="38" t="str">
        <f>IF(Eksplikatsioon!J658=0,"",Eksplikatsioon!J658)</f>
        <v/>
      </c>
      <c r="H657" s="38" t="str">
        <f>IF(Eksplikatsioon!K658=0,"",Eksplikatsioon!K658)</f>
        <v/>
      </c>
      <c r="I657" s="38" t="str">
        <f>IF(Eksplikatsioon!L658=0,"",Eksplikatsioon!L658)</f>
        <v/>
      </c>
      <c r="J657" s="52"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52"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52"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52"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52"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52"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52"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52"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52"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52"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52"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52"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52"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52"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52"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52"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52"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52"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52"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52" t="str">
        <f>IFERROR(IF($G657=Tabelid!$L$6,$E657*J657,IFERROR($E657*J657/SUM($J657:$AB657)*(Eksplikatsioon!O658)/SUMPRODUCT($J657:$AB657,Eksplikatsioon!$O658:$AG658),"")),"")</f>
        <v/>
      </c>
      <c r="AD657" s="52" t="str">
        <f>IFERROR(IF($G657=Tabelid!$L$6,$E657*K657,IFERROR($E657*K657/SUM($J657:$AB657)*(Eksplikatsioon!P658)/SUMPRODUCT($J657:$AB657,Eksplikatsioon!$O658:$AG658),"")),"")</f>
        <v/>
      </c>
      <c r="AE657" s="52" t="str">
        <f>IFERROR(IF($G657=Tabelid!$L$6,$E657*L657,IFERROR($E657*L657/SUM($J657:$AB657)*(Eksplikatsioon!Q658)/SUMPRODUCT($J657:$AB657,Eksplikatsioon!$O658:$AG658),"")),"")</f>
        <v/>
      </c>
      <c r="AF657" s="52" t="str">
        <f>IFERROR(IF($G657=Tabelid!$L$6,$E657*M657,IFERROR($E657*M657/SUM($J657:$AB657)*(Eksplikatsioon!R658)/SUMPRODUCT($J657:$AB657,Eksplikatsioon!$O658:$AG658),"")),"")</f>
        <v/>
      </c>
      <c r="AG657" s="52" t="str">
        <f>IFERROR(IF($G657=Tabelid!$L$6,$E657*N657,IFERROR($E657*N657/SUM($J657:$AB657)*(Eksplikatsioon!S658)/SUMPRODUCT($J657:$AB657,Eksplikatsioon!$O658:$AG658),"")),"")</f>
        <v/>
      </c>
      <c r="AH657" s="52" t="str">
        <f>IFERROR(IF($G657=Tabelid!$L$6,$E657*O657,IFERROR($E657*O657/SUM($J657:$AB657)*(Eksplikatsioon!T658)/SUMPRODUCT($J657:$AB657,Eksplikatsioon!$O658:$AG658),"")),"")</f>
        <v/>
      </c>
      <c r="AI657" s="52" t="str">
        <f>IFERROR(IF($G657=Tabelid!$L$6,$E657*P657,IFERROR($E657*P657/SUM($J657:$AB657)*(Eksplikatsioon!U658)/SUMPRODUCT($J657:$AB657,Eksplikatsioon!$O658:$AG658),"")),"")</f>
        <v/>
      </c>
      <c r="AJ657" s="52" t="str">
        <f>IFERROR(IF($G657=Tabelid!$L$6,$E657*Q657,IFERROR($E657*Q657/SUM($J657:$AB657)*(Eksplikatsioon!V658)/SUMPRODUCT($J657:$AB657,Eksplikatsioon!$O658:$AG658),"")),"")</f>
        <v/>
      </c>
      <c r="AK657" s="52" t="str">
        <f>IFERROR(IF($G657=Tabelid!$L$6,$E657*R657,IFERROR($E657*R657/SUM($J657:$AB657)*(Eksplikatsioon!W658)/SUMPRODUCT($J657:$AB657,Eksplikatsioon!$O658:$AG658),"")),"")</f>
        <v/>
      </c>
      <c r="AL657" s="52" t="str">
        <f>IFERROR(IF($G657=Tabelid!$L$6,$E657*S657,IFERROR($E657*S657/SUM($J657:$AB657)*(Eksplikatsioon!X658)/SUMPRODUCT($J657:$AB657,Eksplikatsioon!$O658:$AG658),"")),"")</f>
        <v/>
      </c>
      <c r="AM657" s="52" t="str">
        <f>IFERROR(IF($G657=Tabelid!$L$6,$E657*T657,IFERROR($E657*T657/SUM($J657:$AB657)*(Eksplikatsioon!Y658)/SUMPRODUCT($J657:$AB657,Eksplikatsioon!$O658:$AG658),"")),"")</f>
        <v/>
      </c>
      <c r="AN657" s="52" t="str">
        <f>IFERROR(IF($G657=Tabelid!$L$6,$E657*U657,IFERROR($E657*U657/SUM($J657:$AB657)*(Eksplikatsioon!Z658)/SUMPRODUCT($J657:$AB657,Eksplikatsioon!$O658:$AG658),"")),"")</f>
        <v/>
      </c>
      <c r="AO657" s="52" t="str">
        <f>IFERROR(IF($G657=Tabelid!$L$6,$E657*V657,IFERROR($E657*V657/SUM($J657:$AB657)*(Eksplikatsioon!AA658)/SUMPRODUCT($J657:$AB657,Eksplikatsioon!$O658:$AG658),"")),"")</f>
        <v/>
      </c>
      <c r="AP657" s="52" t="str">
        <f>IFERROR(IF($G657=Tabelid!$L$6,$E657*W657,IFERROR($E657*W657/SUM($J657:$AB657)*(Eksplikatsioon!AB658)/SUMPRODUCT($J657:$AB657,Eksplikatsioon!$O658:$AG658),"")),"")</f>
        <v/>
      </c>
      <c r="AQ657" s="52" t="str">
        <f>IFERROR(IF($G657=Tabelid!$L$6,$E657*X657,IFERROR($E657*X657/SUM($J657:$AB657)*(Eksplikatsioon!AC658)/SUMPRODUCT($J657:$AB657,Eksplikatsioon!$O658:$AG658),"")),"")</f>
        <v/>
      </c>
      <c r="AR657" s="52" t="str">
        <f>IFERROR(IF($G657=Tabelid!$L$6,$E657*Y657,IFERROR($E657*Y657/SUM($J657:$AB657)*(Eksplikatsioon!AD658)/SUMPRODUCT($J657:$AB657,Eksplikatsioon!$O658:$AG658),"")),"")</f>
        <v/>
      </c>
      <c r="AS657" s="52" t="str">
        <f>IFERROR(IF($G657=Tabelid!$L$6,$E657*Z657,IFERROR($E657*Z657/SUM($J657:$AB657)*(Eksplikatsioon!AE658)/SUMPRODUCT($J657:$AB657,Eksplikatsioon!$O658:$AG658),"")),"")</f>
        <v/>
      </c>
      <c r="AT657" s="52" t="str">
        <f>IFERROR(IF($G657=Tabelid!$L$6,$E657*AA657,IFERROR($E657*AA657/SUM($J657:$AB657)*(Eksplikatsioon!AF658)/SUMPRODUCT($J657:$AB657,Eksplikatsioon!$O658:$AG658),"")),"")</f>
        <v/>
      </c>
      <c r="AU657" s="52" t="str">
        <f>IFERROR(IF($G657=Tabelid!$L$6,$E657*AB657,IFERROR($E657*AB657/SUM($J657:$AB657)*(Eksplikatsioon!AG658)/SUMPRODUCT($J657:$AB657,Eksplikatsioon!$O658:$AG658),"")),"")</f>
        <v/>
      </c>
    </row>
    <row r="658" spans="1:47" x14ac:dyDescent="0.25">
      <c r="A658" s="38" t="str">
        <f>IF(Eksplikatsioon!A659=0,"",Eksplikatsioon!A659)</f>
        <v/>
      </c>
      <c r="B658" s="38" t="str">
        <f>IF(Eksplikatsioon!B659=0,"",Eksplikatsioon!B659)</f>
        <v/>
      </c>
      <c r="C658" s="38" t="str">
        <f>IF(Eksplikatsioon!C659=0,"",Eksplikatsioon!C659)</f>
        <v/>
      </c>
      <c r="D658" s="38" t="str">
        <f>IF(Eksplikatsioon!D659=0,"",Eksplikatsioon!D659)</f>
        <v/>
      </c>
      <c r="E658" s="38" t="str">
        <f>IF(Eksplikatsioon!F659=0,"",Eksplikatsioon!F659)</f>
        <v/>
      </c>
      <c r="F658" s="38" t="str">
        <f>IF(Eksplikatsioon!H659=0,"",Eksplikatsioon!H659)</f>
        <v/>
      </c>
      <c r="G658" s="38" t="str">
        <f>IF(Eksplikatsioon!J659=0,"",Eksplikatsioon!J659)</f>
        <v/>
      </c>
      <c r="H658" s="38" t="str">
        <f>IF(Eksplikatsioon!K659=0,"",Eksplikatsioon!K659)</f>
        <v/>
      </c>
      <c r="I658" s="38" t="str">
        <f>IF(Eksplikatsioon!L659=0,"",Eksplikatsioon!L659)</f>
        <v/>
      </c>
      <c r="J658" s="52"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52"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52"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52"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52"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52"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52"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52"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52"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52"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52"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52"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52"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52"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52"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52"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52"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52"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52"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52" t="str">
        <f>IFERROR(IF($G658=Tabelid!$L$6,$E658*J658,IFERROR($E658*J658/SUM($J658:$AB658)*(Eksplikatsioon!O659)/SUMPRODUCT($J658:$AB658,Eksplikatsioon!$O659:$AG659),"")),"")</f>
        <v/>
      </c>
      <c r="AD658" s="52" t="str">
        <f>IFERROR(IF($G658=Tabelid!$L$6,$E658*K658,IFERROR($E658*K658/SUM($J658:$AB658)*(Eksplikatsioon!P659)/SUMPRODUCT($J658:$AB658,Eksplikatsioon!$O659:$AG659),"")),"")</f>
        <v/>
      </c>
      <c r="AE658" s="52" t="str">
        <f>IFERROR(IF($G658=Tabelid!$L$6,$E658*L658,IFERROR($E658*L658/SUM($J658:$AB658)*(Eksplikatsioon!Q659)/SUMPRODUCT($J658:$AB658,Eksplikatsioon!$O659:$AG659),"")),"")</f>
        <v/>
      </c>
      <c r="AF658" s="52" t="str">
        <f>IFERROR(IF($G658=Tabelid!$L$6,$E658*M658,IFERROR($E658*M658/SUM($J658:$AB658)*(Eksplikatsioon!R659)/SUMPRODUCT($J658:$AB658,Eksplikatsioon!$O659:$AG659),"")),"")</f>
        <v/>
      </c>
      <c r="AG658" s="52" t="str">
        <f>IFERROR(IF($G658=Tabelid!$L$6,$E658*N658,IFERROR($E658*N658/SUM($J658:$AB658)*(Eksplikatsioon!S659)/SUMPRODUCT($J658:$AB658,Eksplikatsioon!$O659:$AG659),"")),"")</f>
        <v/>
      </c>
      <c r="AH658" s="52" t="str">
        <f>IFERROR(IF($G658=Tabelid!$L$6,$E658*O658,IFERROR($E658*O658/SUM($J658:$AB658)*(Eksplikatsioon!T659)/SUMPRODUCT($J658:$AB658,Eksplikatsioon!$O659:$AG659),"")),"")</f>
        <v/>
      </c>
      <c r="AI658" s="52" t="str">
        <f>IFERROR(IF($G658=Tabelid!$L$6,$E658*P658,IFERROR($E658*P658/SUM($J658:$AB658)*(Eksplikatsioon!U659)/SUMPRODUCT($J658:$AB658,Eksplikatsioon!$O659:$AG659),"")),"")</f>
        <v/>
      </c>
      <c r="AJ658" s="52" t="str">
        <f>IFERROR(IF($G658=Tabelid!$L$6,$E658*Q658,IFERROR($E658*Q658/SUM($J658:$AB658)*(Eksplikatsioon!V659)/SUMPRODUCT($J658:$AB658,Eksplikatsioon!$O659:$AG659),"")),"")</f>
        <v/>
      </c>
      <c r="AK658" s="52" t="str">
        <f>IFERROR(IF($G658=Tabelid!$L$6,$E658*R658,IFERROR($E658*R658/SUM($J658:$AB658)*(Eksplikatsioon!W659)/SUMPRODUCT($J658:$AB658,Eksplikatsioon!$O659:$AG659),"")),"")</f>
        <v/>
      </c>
      <c r="AL658" s="52" t="str">
        <f>IFERROR(IF($G658=Tabelid!$L$6,$E658*S658,IFERROR($E658*S658/SUM($J658:$AB658)*(Eksplikatsioon!X659)/SUMPRODUCT($J658:$AB658,Eksplikatsioon!$O659:$AG659),"")),"")</f>
        <v/>
      </c>
      <c r="AM658" s="52" t="str">
        <f>IFERROR(IF($G658=Tabelid!$L$6,$E658*T658,IFERROR($E658*T658/SUM($J658:$AB658)*(Eksplikatsioon!Y659)/SUMPRODUCT($J658:$AB658,Eksplikatsioon!$O659:$AG659),"")),"")</f>
        <v/>
      </c>
      <c r="AN658" s="52" t="str">
        <f>IFERROR(IF($G658=Tabelid!$L$6,$E658*U658,IFERROR($E658*U658/SUM($J658:$AB658)*(Eksplikatsioon!Z659)/SUMPRODUCT($J658:$AB658,Eksplikatsioon!$O659:$AG659),"")),"")</f>
        <v/>
      </c>
      <c r="AO658" s="52" t="str">
        <f>IFERROR(IF($G658=Tabelid!$L$6,$E658*V658,IFERROR($E658*V658/SUM($J658:$AB658)*(Eksplikatsioon!AA659)/SUMPRODUCT($J658:$AB658,Eksplikatsioon!$O659:$AG659),"")),"")</f>
        <v/>
      </c>
      <c r="AP658" s="52" t="str">
        <f>IFERROR(IF($G658=Tabelid!$L$6,$E658*W658,IFERROR($E658*W658/SUM($J658:$AB658)*(Eksplikatsioon!AB659)/SUMPRODUCT($J658:$AB658,Eksplikatsioon!$O659:$AG659),"")),"")</f>
        <v/>
      </c>
      <c r="AQ658" s="52" t="str">
        <f>IFERROR(IF($G658=Tabelid!$L$6,$E658*X658,IFERROR($E658*X658/SUM($J658:$AB658)*(Eksplikatsioon!AC659)/SUMPRODUCT($J658:$AB658,Eksplikatsioon!$O659:$AG659),"")),"")</f>
        <v/>
      </c>
      <c r="AR658" s="52" t="str">
        <f>IFERROR(IF($G658=Tabelid!$L$6,$E658*Y658,IFERROR($E658*Y658/SUM($J658:$AB658)*(Eksplikatsioon!AD659)/SUMPRODUCT($J658:$AB658,Eksplikatsioon!$O659:$AG659),"")),"")</f>
        <v/>
      </c>
      <c r="AS658" s="52" t="str">
        <f>IFERROR(IF($G658=Tabelid!$L$6,$E658*Z658,IFERROR($E658*Z658/SUM($J658:$AB658)*(Eksplikatsioon!AE659)/SUMPRODUCT($J658:$AB658,Eksplikatsioon!$O659:$AG659),"")),"")</f>
        <v/>
      </c>
      <c r="AT658" s="52" t="str">
        <f>IFERROR(IF($G658=Tabelid!$L$6,$E658*AA658,IFERROR($E658*AA658/SUM($J658:$AB658)*(Eksplikatsioon!AF659)/SUMPRODUCT($J658:$AB658,Eksplikatsioon!$O659:$AG659),"")),"")</f>
        <v/>
      </c>
      <c r="AU658" s="52" t="str">
        <f>IFERROR(IF($G658=Tabelid!$L$6,$E658*AB658,IFERROR($E658*AB658/SUM($J658:$AB658)*(Eksplikatsioon!AG659)/SUMPRODUCT($J658:$AB658,Eksplikatsioon!$O659:$AG659),"")),"")</f>
        <v/>
      </c>
    </row>
    <row r="659" spans="1:47" x14ac:dyDescent="0.25">
      <c r="A659" s="38" t="str">
        <f>IF(Eksplikatsioon!A660=0,"",Eksplikatsioon!A660)</f>
        <v/>
      </c>
      <c r="B659" s="38" t="str">
        <f>IF(Eksplikatsioon!B660=0,"",Eksplikatsioon!B660)</f>
        <v/>
      </c>
      <c r="C659" s="38" t="str">
        <f>IF(Eksplikatsioon!C660=0,"",Eksplikatsioon!C660)</f>
        <v/>
      </c>
      <c r="D659" s="38" t="str">
        <f>IF(Eksplikatsioon!D660=0,"",Eksplikatsioon!D660)</f>
        <v/>
      </c>
      <c r="E659" s="38" t="str">
        <f>IF(Eksplikatsioon!F660=0,"",Eksplikatsioon!F660)</f>
        <v/>
      </c>
      <c r="F659" s="38" t="str">
        <f>IF(Eksplikatsioon!H660=0,"",Eksplikatsioon!H660)</f>
        <v/>
      </c>
      <c r="G659" s="38" t="str">
        <f>IF(Eksplikatsioon!J660=0,"",Eksplikatsioon!J660)</f>
        <v/>
      </c>
      <c r="H659" s="38" t="str">
        <f>IF(Eksplikatsioon!K660=0,"",Eksplikatsioon!K660)</f>
        <v/>
      </c>
      <c r="I659" s="38" t="str">
        <f>IF(Eksplikatsioon!L660=0,"",Eksplikatsioon!L660)</f>
        <v/>
      </c>
      <c r="J659" s="52"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52"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52"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52"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52"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52"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52"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52"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52"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52"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52"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52"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52"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52"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52"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52"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52"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52"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52"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52" t="str">
        <f>IFERROR(IF($G659=Tabelid!$L$6,$E659*J659,IFERROR($E659*J659/SUM($J659:$AB659)*(Eksplikatsioon!O660)/SUMPRODUCT($J659:$AB659,Eksplikatsioon!$O660:$AG660),"")),"")</f>
        <v/>
      </c>
      <c r="AD659" s="52" t="str">
        <f>IFERROR(IF($G659=Tabelid!$L$6,$E659*K659,IFERROR($E659*K659/SUM($J659:$AB659)*(Eksplikatsioon!P660)/SUMPRODUCT($J659:$AB659,Eksplikatsioon!$O660:$AG660),"")),"")</f>
        <v/>
      </c>
      <c r="AE659" s="52" t="str">
        <f>IFERROR(IF($G659=Tabelid!$L$6,$E659*L659,IFERROR($E659*L659/SUM($J659:$AB659)*(Eksplikatsioon!Q660)/SUMPRODUCT($J659:$AB659,Eksplikatsioon!$O660:$AG660),"")),"")</f>
        <v/>
      </c>
      <c r="AF659" s="52" t="str">
        <f>IFERROR(IF($G659=Tabelid!$L$6,$E659*M659,IFERROR($E659*M659/SUM($J659:$AB659)*(Eksplikatsioon!R660)/SUMPRODUCT($J659:$AB659,Eksplikatsioon!$O660:$AG660),"")),"")</f>
        <v/>
      </c>
      <c r="AG659" s="52" t="str">
        <f>IFERROR(IF($G659=Tabelid!$L$6,$E659*N659,IFERROR($E659*N659/SUM($J659:$AB659)*(Eksplikatsioon!S660)/SUMPRODUCT($J659:$AB659,Eksplikatsioon!$O660:$AG660),"")),"")</f>
        <v/>
      </c>
      <c r="AH659" s="52" t="str">
        <f>IFERROR(IF($G659=Tabelid!$L$6,$E659*O659,IFERROR($E659*O659/SUM($J659:$AB659)*(Eksplikatsioon!T660)/SUMPRODUCT($J659:$AB659,Eksplikatsioon!$O660:$AG660),"")),"")</f>
        <v/>
      </c>
      <c r="AI659" s="52" t="str">
        <f>IFERROR(IF($G659=Tabelid!$L$6,$E659*P659,IFERROR($E659*P659/SUM($J659:$AB659)*(Eksplikatsioon!U660)/SUMPRODUCT($J659:$AB659,Eksplikatsioon!$O660:$AG660),"")),"")</f>
        <v/>
      </c>
      <c r="AJ659" s="52" t="str">
        <f>IFERROR(IF($G659=Tabelid!$L$6,$E659*Q659,IFERROR($E659*Q659/SUM($J659:$AB659)*(Eksplikatsioon!V660)/SUMPRODUCT($J659:$AB659,Eksplikatsioon!$O660:$AG660),"")),"")</f>
        <v/>
      </c>
      <c r="AK659" s="52" t="str">
        <f>IFERROR(IF($G659=Tabelid!$L$6,$E659*R659,IFERROR($E659*R659/SUM($J659:$AB659)*(Eksplikatsioon!W660)/SUMPRODUCT($J659:$AB659,Eksplikatsioon!$O660:$AG660),"")),"")</f>
        <v/>
      </c>
      <c r="AL659" s="52" t="str">
        <f>IFERROR(IF($G659=Tabelid!$L$6,$E659*S659,IFERROR($E659*S659/SUM($J659:$AB659)*(Eksplikatsioon!X660)/SUMPRODUCT($J659:$AB659,Eksplikatsioon!$O660:$AG660),"")),"")</f>
        <v/>
      </c>
      <c r="AM659" s="52" t="str">
        <f>IFERROR(IF($G659=Tabelid!$L$6,$E659*T659,IFERROR($E659*T659/SUM($J659:$AB659)*(Eksplikatsioon!Y660)/SUMPRODUCT($J659:$AB659,Eksplikatsioon!$O660:$AG660),"")),"")</f>
        <v/>
      </c>
      <c r="AN659" s="52" t="str">
        <f>IFERROR(IF($G659=Tabelid!$L$6,$E659*U659,IFERROR($E659*U659/SUM($J659:$AB659)*(Eksplikatsioon!Z660)/SUMPRODUCT($J659:$AB659,Eksplikatsioon!$O660:$AG660),"")),"")</f>
        <v/>
      </c>
      <c r="AO659" s="52" t="str">
        <f>IFERROR(IF($G659=Tabelid!$L$6,$E659*V659,IFERROR($E659*V659/SUM($J659:$AB659)*(Eksplikatsioon!AA660)/SUMPRODUCT($J659:$AB659,Eksplikatsioon!$O660:$AG660),"")),"")</f>
        <v/>
      </c>
      <c r="AP659" s="52" t="str">
        <f>IFERROR(IF($G659=Tabelid!$L$6,$E659*W659,IFERROR($E659*W659/SUM($J659:$AB659)*(Eksplikatsioon!AB660)/SUMPRODUCT($J659:$AB659,Eksplikatsioon!$O660:$AG660),"")),"")</f>
        <v/>
      </c>
      <c r="AQ659" s="52" t="str">
        <f>IFERROR(IF($G659=Tabelid!$L$6,$E659*X659,IFERROR($E659*X659/SUM($J659:$AB659)*(Eksplikatsioon!AC660)/SUMPRODUCT($J659:$AB659,Eksplikatsioon!$O660:$AG660),"")),"")</f>
        <v/>
      </c>
      <c r="AR659" s="52" t="str">
        <f>IFERROR(IF($G659=Tabelid!$L$6,$E659*Y659,IFERROR($E659*Y659/SUM($J659:$AB659)*(Eksplikatsioon!AD660)/SUMPRODUCT($J659:$AB659,Eksplikatsioon!$O660:$AG660),"")),"")</f>
        <v/>
      </c>
      <c r="AS659" s="52" t="str">
        <f>IFERROR(IF($G659=Tabelid!$L$6,$E659*Z659,IFERROR($E659*Z659/SUM($J659:$AB659)*(Eksplikatsioon!AE660)/SUMPRODUCT($J659:$AB659,Eksplikatsioon!$O660:$AG660),"")),"")</f>
        <v/>
      </c>
      <c r="AT659" s="52" t="str">
        <f>IFERROR(IF($G659=Tabelid!$L$6,$E659*AA659,IFERROR($E659*AA659/SUM($J659:$AB659)*(Eksplikatsioon!AF660)/SUMPRODUCT($J659:$AB659,Eksplikatsioon!$O660:$AG660),"")),"")</f>
        <v/>
      </c>
      <c r="AU659" s="52" t="str">
        <f>IFERROR(IF($G659=Tabelid!$L$6,$E659*AB659,IFERROR($E659*AB659/SUM($J659:$AB659)*(Eksplikatsioon!AG660)/SUMPRODUCT($J659:$AB659,Eksplikatsioon!$O660:$AG660),"")),"")</f>
        <v/>
      </c>
    </row>
    <row r="660" spans="1:47" x14ac:dyDescent="0.25">
      <c r="A660" s="38" t="str">
        <f>IF(Eksplikatsioon!A661=0,"",Eksplikatsioon!A661)</f>
        <v/>
      </c>
      <c r="B660" s="38" t="str">
        <f>IF(Eksplikatsioon!B661=0,"",Eksplikatsioon!B661)</f>
        <v/>
      </c>
      <c r="C660" s="38" t="str">
        <f>IF(Eksplikatsioon!C661=0,"",Eksplikatsioon!C661)</f>
        <v/>
      </c>
      <c r="D660" s="38" t="str">
        <f>IF(Eksplikatsioon!D661=0,"",Eksplikatsioon!D661)</f>
        <v/>
      </c>
      <c r="E660" s="38" t="str">
        <f>IF(Eksplikatsioon!F661=0,"",Eksplikatsioon!F661)</f>
        <v/>
      </c>
      <c r="F660" s="38" t="str">
        <f>IF(Eksplikatsioon!H661=0,"",Eksplikatsioon!H661)</f>
        <v/>
      </c>
      <c r="G660" s="38" t="str">
        <f>IF(Eksplikatsioon!J661=0,"",Eksplikatsioon!J661)</f>
        <v/>
      </c>
      <c r="H660" s="38" t="str">
        <f>IF(Eksplikatsioon!K661=0,"",Eksplikatsioon!K661)</f>
        <v/>
      </c>
      <c r="I660" s="38" t="str">
        <f>IF(Eksplikatsioon!L661=0,"",Eksplikatsioon!L661)</f>
        <v/>
      </c>
      <c r="J660" s="52"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52"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52"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52"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52"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52"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52"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52"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52"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52"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52"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52"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52"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52"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52"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52"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52"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52"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52"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52" t="str">
        <f>IFERROR(IF($G660=Tabelid!$L$6,$E660*J660,IFERROR($E660*J660/SUM($J660:$AB660)*(Eksplikatsioon!O661)/SUMPRODUCT($J660:$AB660,Eksplikatsioon!$O661:$AG661),"")),"")</f>
        <v/>
      </c>
      <c r="AD660" s="52" t="str">
        <f>IFERROR(IF($G660=Tabelid!$L$6,$E660*K660,IFERROR($E660*K660/SUM($J660:$AB660)*(Eksplikatsioon!P661)/SUMPRODUCT($J660:$AB660,Eksplikatsioon!$O661:$AG661),"")),"")</f>
        <v/>
      </c>
      <c r="AE660" s="52" t="str">
        <f>IFERROR(IF($G660=Tabelid!$L$6,$E660*L660,IFERROR($E660*L660/SUM($J660:$AB660)*(Eksplikatsioon!Q661)/SUMPRODUCT($J660:$AB660,Eksplikatsioon!$O661:$AG661),"")),"")</f>
        <v/>
      </c>
      <c r="AF660" s="52" t="str">
        <f>IFERROR(IF($G660=Tabelid!$L$6,$E660*M660,IFERROR($E660*M660/SUM($J660:$AB660)*(Eksplikatsioon!R661)/SUMPRODUCT($J660:$AB660,Eksplikatsioon!$O661:$AG661),"")),"")</f>
        <v/>
      </c>
      <c r="AG660" s="52" t="str">
        <f>IFERROR(IF($G660=Tabelid!$L$6,$E660*N660,IFERROR($E660*N660/SUM($J660:$AB660)*(Eksplikatsioon!S661)/SUMPRODUCT($J660:$AB660,Eksplikatsioon!$O661:$AG661),"")),"")</f>
        <v/>
      </c>
      <c r="AH660" s="52" t="str">
        <f>IFERROR(IF($G660=Tabelid!$L$6,$E660*O660,IFERROR($E660*O660/SUM($J660:$AB660)*(Eksplikatsioon!T661)/SUMPRODUCT($J660:$AB660,Eksplikatsioon!$O661:$AG661),"")),"")</f>
        <v/>
      </c>
      <c r="AI660" s="52" t="str">
        <f>IFERROR(IF($G660=Tabelid!$L$6,$E660*P660,IFERROR($E660*P660/SUM($J660:$AB660)*(Eksplikatsioon!U661)/SUMPRODUCT($J660:$AB660,Eksplikatsioon!$O661:$AG661),"")),"")</f>
        <v/>
      </c>
      <c r="AJ660" s="52" t="str">
        <f>IFERROR(IF($G660=Tabelid!$L$6,$E660*Q660,IFERROR($E660*Q660/SUM($J660:$AB660)*(Eksplikatsioon!V661)/SUMPRODUCT($J660:$AB660,Eksplikatsioon!$O661:$AG661),"")),"")</f>
        <v/>
      </c>
      <c r="AK660" s="52" t="str">
        <f>IFERROR(IF($G660=Tabelid!$L$6,$E660*R660,IFERROR($E660*R660/SUM($J660:$AB660)*(Eksplikatsioon!W661)/SUMPRODUCT($J660:$AB660,Eksplikatsioon!$O661:$AG661),"")),"")</f>
        <v/>
      </c>
      <c r="AL660" s="52" t="str">
        <f>IFERROR(IF($G660=Tabelid!$L$6,$E660*S660,IFERROR($E660*S660/SUM($J660:$AB660)*(Eksplikatsioon!X661)/SUMPRODUCT($J660:$AB660,Eksplikatsioon!$O661:$AG661),"")),"")</f>
        <v/>
      </c>
      <c r="AM660" s="52" t="str">
        <f>IFERROR(IF($G660=Tabelid!$L$6,$E660*T660,IFERROR($E660*T660/SUM($J660:$AB660)*(Eksplikatsioon!Y661)/SUMPRODUCT($J660:$AB660,Eksplikatsioon!$O661:$AG661),"")),"")</f>
        <v/>
      </c>
      <c r="AN660" s="52" t="str">
        <f>IFERROR(IF($G660=Tabelid!$L$6,$E660*U660,IFERROR($E660*U660/SUM($J660:$AB660)*(Eksplikatsioon!Z661)/SUMPRODUCT($J660:$AB660,Eksplikatsioon!$O661:$AG661),"")),"")</f>
        <v/>
      </c>
      <c r="AO660" s="52" t="str">
        <f>IFERROR(IF($G660=Tabelid!$L$6,$E660*V660,IFERROR($E660*V660/SUM($J660:$AB660)*(Eksplikatsioon!AA661)/SUMPRODUCT($J660:$AB660,Eksplikatsioon!$O661:$AG661),"")),"")</f>
        <v/>
      </c>
      <c r="AP660" s="52" t="str">
        <f>IFERROR(IF($G660=Tabelid!$L$6,$E660*W660,IFERROR($E660*W660/SUM($J660:$AB660)*(Eksplikatsioon!AB661)/SUMPRODUCT($J660:$AB660,Eksplikatsioon!$O661:$AG661),"")),"")</f>
        <v/>
      </c>
      <c r="AQ660" s="52" t="str">
        <f>IFERROR(IF($G660=Tabelid!$L$6,$E660*X660,IFERROR($E660*X660/SUM($J660:$AB660)*(Eksplikatsioon!AC661)/SUMPRODUCT($J660:$AB660,Eksplikatsioon!$O661:$AG661),"")),"")</f>
        <v/>
      </c>
      <c r="AR660" s="52" t="str">
        <f>IFERROR(IF($G660=Tabelid!$L$6,$E660*Y660,IFERROR($E660*Y660/SUM($J660:$AB660)*(Eksplikatsioon!AD661)/SUMPRODUCT($J660:$AB660,Eksplikatsioon!$O661:$AG661),"")),"")</f>
        <v/>
      </c>
      <c r="AS660" s="52" t="str">
        <f>IFERROR(IF($G660=Tabelid!$L$6,$E660*Z660,IFERROR($E660*Z660/SUM($J660:$AB660)*(Eksplikatsioon!AE661)/SUMPRODUCT($J660:$AB660,Eksplikatsioon!$O661:$AG661),"")),"")</f>
        <v/>
      </c>
      <c r="AT660" s="52" t="str">
        <f>IFERROR(IF($G660=Tabelid!$L$6,$E660*AA660,IFERROR($E660*AA660/SUM($J660:$AB660)*(Eksplikatsioon!AF661)/SUMPRODUCT($J660:$AB660,Eksplikatsioon!$O661:$AG661),"")),"")</f>
        <v/>
      </c>
      <c r="AU660" s="52" t="str">
        <f>IFERROR(IF($G660=Tabelid!$L$6,$E660*AB660,IFERROR($E660*AB660/SUM($J660:$AB660)*(Eksplikatsioon!AG661)/SUMPRODUCT($J660:$AB660,Eksplikatsioon!$O661:$AG661),"")),"")</f>
        <v/>
      </c>
    </row>
    <row r="661" spans="1:47" x14ac:dyDescent="0.25">
      <c r="A661" s="38" t="str">
        <f>IF(Eksplikatsioon!A662=0,"",Eksplikatsioon!A662)</f>
        <v/>
      </c>
      <c r="B661" s="38" t="str">
        <f>IF(Eksplikatsioon!B662=0,"",Eksplikatsioon!B662)</f>
        <v/>
      </c>
      <c r="C661" s="38" t="str">
        <f>IF(Eksplikatsioon!C662=0,"",Eksplikatsioon!C662)</f>
        <v/>
      </c>
      <c r="D661" s="38" t="str">
        <f>IF(Eksplikatsioon!D662=0,"",Eksplikatsioon!D662)</f>
        <v/>
      </c>
      <c r="E661" s="38" t="str">
        <f>IF(Eksplikatsioon!F662=0,"",Eksplikatsioon!F662)</f>
        <v/>
      </c>
      <c r="F661" s="38" t="str">
        <f>IF(Eksplikatsioon!H662=0,"",Eksplikatsioon!H662)</f>
        <v/>
      </c>
      <c r="G661" s="38" t="str">
        <f>IF(Eksplikatsioon!J662=0,"",Eksplikatsioon!J662)</f>
        <v/>
      </c>
      <c r="H661" s="38" t="str">
        <f>IF(Eksplikatsioon!K662=0,"",Eksplikatsioon!K662)</f>
        <v/>
      </c>
      <c r="I661" s="38" t="str">
        <f>IF(Eksplikatsioon!L662=0,"",Eksplikatsioon!L662)</f>
        <v/>
      </c>
      <c r="J661" s="52"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52"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52"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52"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52"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52"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52"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52"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52"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52"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52"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52"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52"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52"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52"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52"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52"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52"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52"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52" t="str">
        <f>IFERROR(IF($G661=Tabelid!$L$6,$E661*J661,IFERROR($E661*J661/SUM($J661:$AB661)*(Eksplikatsioon!O662)/SUMPRODUCT($J661:$AB661,Eksplikatsioon!$O662:$AG662),"")),"")</f>
        <v/>
      </c>
      <c r="AD661" s="52" t="str">
        <f>IFERROR(IF($G661=Tabelid!$L$6,$E661*K661,IFERROR($E661*K661/SUM($J661:$AB661)*(Eksplikatsioon!P662)/SUMPRODUCT($J661:$AB661,Eksplikatsioon!$O662:$AG662),"")),"")</f>
        <v/>
      </c>
      <c r="AE661" s="52" t="str">
        <f>IFERROR(IF($G661=Tabelid!$L$6,$E661*L661,IFERROR($E661*L661/SUM($J661:$AB661)*(Eksplikatsioon!Q662)/SUMPRODUCT($J661:$AB661,Eksplikatsioon!$O662:$AG662),"")),"")</f>
        <v/>
      </c>
      <c r="AF661" s="52" t="str">
        <f>IFERROR(IF($G661=Tabelid!$L$6,$E661*M661,IFERROR($E661*M661/SUM($J661:$AB661)*(Eksplikatsioon!R662)/SUMPRODUCT($J661:$AB661,Eksplikatsioon!$O662:$AG662),"")),"")</f>
        <v/>
      </c>
      <c r="AG661" s="52" t="str">
        <f>IFERROR(IF($G661=Tabelid!$L$6,$E661*N661,IFERROR($E661*N661/SUM($J661:$AB661)*(Eksplikatsioon!S662)/SUMPRODUCT($J661:$AB661,Eksplikatsioon!$O662:$AG662),"")),"")</f>
        <v/>
      </c>
      <c r="AH661" s="52" t="str">
        <f>IFERROR(IF($G661=Tabelid!$L$6,$E661*O661,IFERROR($E661*O661/SUM($J661:$AB661)*(Eksplikatsioon!T662)/SUMPRODUCT($J661:$AB661,Eksplikatsioon!$O662:$AG662),"")),"")</f>
        <v/>
      </c>
      <c r="AI661" s="52" t="str">
        <f>IFERROR(IF($G661=Tabelid!$L$6,$E661*P661,IFERROR($E661*P661/SUM($J661:$AB661)*(Eksplikatsioon!U662)/SUMPRODUCT($J661:$AB661,Eksplikatsioon!$O662:$AG662),"")),"")</f>
        <v/>
      </c>
      <c r="AJ661" s="52" t="str">
        <f>IFERROR(IF($G661=Tabelid!$L$6,$E661*Q661,IFERROR($E661*Q661/SUM($J661:$AB661)*(Eksplikatsioon!V662)/SUMPRODUCT($J661:$AB661,Eksplikatsioon!$O662:$AG662),"")),"")</f>
        <v/>
      </c>
      <c r="AK661" s="52" t="str">
        <f>IFERROR(IF($G661=Tabelid!$L$6,$E661*R661,IFERROR($E661*R661/SUM($J661:$AB661)*(Eksplikatsioon!W662)/SUMPRODUCT($J661:$AB661,Eksplikatsioon!$O662:$AG662),"")),"")</f>
        <v/>
      </c>
      <c r="AL661" s="52" t="str">
        <f>IFERROR(IF($G661=Tabelid!$L$6,$E661*S661,IFERROR($E661*S661/SUM($J661:$AB661)*(Eksplikatsioon!X662)/SUMPRODUCT($J661:$AB661,Eksplikatsioon!$O662:$AG662),"")),"")</f>
        <v/>
      </c>
      <c r="AM661" s="52" t="str">
        <f>IFERROR(IF($G661=Tabelid!$L$6,$E661*T661,IFERROR($E661*T661/SUM($J661:$AB661)*(Eksplikatsioon!Y662)/SUMPRODUCT($J661:$AB661,Eksplikatsioon!$O662:$AG662),"")),"")</f>
        <v/>
      </c>
      <c r="AN661" s="52" t="str">
        <f>IFERROR(IF($G661=Tabelid!$L$6,$E661*U661,IFERROR($E661*U661/SUM($J661:$AB661)*(Eksplikatsioon!Z662)/SUMPRODUCT($J661:$AB661,Eksplikatsioon!$O662:$AG662),"")),"")</f>
        <v/>
      </c>
      <c r="AO661" s="52" t="str">
        <f>IFERROR(IF($G661=Tabelid!$L$6,$E661*V661,IFERROR($E661*V661/SUM($J661:$AB661)*(Eksplikatsioon!AA662)/SUMPRODUCT($J661:$AB661,Eksplikatsioon!$O662:$AG662),"")),"")</f>
        <v/>
      </c>
      <c r="AP661" s="52" t="str">
        <f>IFERROR(IF($G661=Tabelid!$L$6,$E661*W661,IFERROR($E661*W661/SUM($J661:$AB661)*(Eksplikatsioon!AB662)/SUMPRODUCT($J661:$AB661,Eksplikatsioon!$O662:$AG662),"")),"")</f>
        <v/>
      </c>
      <c r="AQ661" s="52" t="str">
        <f>IFERROR(IF($G661=Tabelid!$L$6,$E661*X661,IFERROR($E661*X661/SUM($J661:$AB661)*(Eksplikatsioon!AC662)/SUMPRODUCT($J661:$AB661,Eksplikatsioon!$O662:$AG662),"")),"")</f>
        <v/>
      </c>
      <c r="AR661" s="52" t="str">
        <f>IFERROR(IF($G661=Tabelid!$L$6,$E661*Y661,IFERROR($E661*Y661/SUM($J661:$AB661)*(Eksplikatsioon!AD662)/SUMPRODUCT($J661:$AB661,Eksplikatsioon!$O662:$AG662),"")),"")</f>
        <v/>
      </c>
      <c r="AS661" s="52" t="str">
        <f>IFERROR(IF($G661=Tabelid!$L$6,$E661*Z661,IFERROR($E661*Z661/SUM($J661:$AB661)*(Eksplikatsioon!AE662)/SUMPRODUCT($J661:$AB661,Eksplikatsioon!$O662:$AG662),"")),"")</f>
        <v/>
      </c>
      <c r="AT661" s="52" t="str">
        <f>IFERROR(IF($G661=Tabelid!$L$6,$E661*AA661,IFERROR($E661*AA661/SUM($J661:$AB661)*(Eksplikatsioon!AF662)/SUMPRODUCT($J661:$AB661,Eksplikatsioon!$O662:$AG662),"")),"")</f>
        <v/>
      </c>
      <c r="AU661" s="52" t="str">
        <f>IFERROR(IF($G661=Tabelid!$L$6,$E661*AB661,IFERROR($E661*AB661/SUM($J661:$AB661)*(Eksplikatsioon!AG662)/SUMPRODUCT($J661:$AB661,Eksplikatsioon!$O662:$AG662),"")),"")</f>
        <v/>
      </c>
    </row>
    <row r="662" spans="1:47" x14ac:dyDescent="0.25">
      <c r="A662" s="38" t="str">
        <f>IF(Eksplikatsioon!A663=0,"",Eksplikatsioon!A663)</f>
        <v/>
      </c>
      <c r="B662" s="38" t="str">
        <f>IF(Eksplikatsioon!B663=0,"",Eksplikatsioon!B663)</f>
        <v/>
      </c>
      <c r="C662" s="38" t="str">
        <f>IF(Eksplikatsioon!C663=0,"",Eksplikatsioon!C663)</f>
        <v/>
      </c>
      <c r="D662" s="38" t="str">
        <f>IF(Eksplikatsioon!D663=0,"",Eksplikatsioon!D663)</f>
        <v/>
      </c>
      <c r="E662" s="38" t="str">
        <f>IF(Eksplikatsioon!F663=0,"",Eksplikatsioon!F663)</f>
        <v/>
      </c>
      <c r="F662" s="38" t="str">
        <f>IF(Eksplikatsioon!H663=0,"",Eksplikatsioon!H663)</f>
        <v/>
      </c>
      <c r="G662" s="38" t="str">
        <f>IF(Eksplikatsioon!J663=0,"",Eksplikatsioon!J663)</f>
        <v/>
      </c>
      <c r="H662" s="38" t="str">
        <f>IF(Eksplikatsioon!K663=0,"",Eksplikatsioon!K663)</f>
        <v/>
      </c>
      <c r="I662" s="38" t="str">
        <f>IF(Eksplikatsioon!L663=0,"",Eksplikatsioon!L663)</f>
        <v/>
      </c>
      <c r="J662" s="52"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52"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52"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52"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52"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52"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52"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52"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52"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52"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52"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52"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52"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52"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52"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52"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52"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52"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52"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52" t="str">
        <f>IFERROR(IF($G662=Tabelid!$L$6,$E662*J662,IFERROR($E662*J662/SUM($J662:$AB662)*(Eksplikatsioon!O663)/SUMPRODUCT($J662:$AB662,Eksplikatsioon!$O663:$AG663),"")),"")</f>
        <v/>
      </c>
      <c r="AD662" s="52" t="str">
        <f>IFERROR(IF($G662=Tabelid!$L$6,$E662*K662,IFERROR($E662*K662/SUM($J662:$AB662)*(Eksplikatsioon!P663)/SUMPRODUCT($J662:$AB662,Eksplikatsioon!$O663:$AG663),"")),"")</f>
        <v/>
      </c>
      <c r="AE662" s="52" t="str">
        <f>IFERROR(IF($G662=Tabelid!$L$6,$E662*L662,IFERROR($E662*L662/SUM($J662:$AB662)*(Eksplikatsioon!Q663)/SUMPRODUCT($J662:$AB662,Eksplikatsioon!$O663:$AG663),"")),"")</f>
        <v/>
      </c>
      <c r="AF662" s="52" t="str">
        <f>IFERROR(IF($G662=Tabelid!$L$6,$E662*M662,IFERROR($E662*M662/SUM($J662:$AB662)*(Eksplikatsioon!R663)/SUMPRODUCT($J662:$AB662,Eksplikatsioon!$O663:$AG663),"")),"")</f>
        <v/>
      </c>
      <c r="AG662" s="52" t="str">
        <f>IFERROR(IF($G662=Tabelid!$L$6,$E662*N662,IFERROR($E662*N662/SUM($J662:$AB662)*(Eksplikatsioon!S663)/SUMPRODUCT($J662:$AB662,Eksplikatsioon!$O663:$AG663),"")),"")</f>
        <v/>
      </c>
      <c r="AH662" s="52" t="str">
        <f>IFERROR(IF($G662=Tabelid!$L$6,$E662*O662,IFERROR($E662*O662/SUM($J662:$AB662)*(Eksplikatsioon!T663)/SUMPRODUCT($J662:$AB662,Eksplikatsioon!$O663:$AG663),"")),"")</f>
        <v/>
      </c>
      <c r="AI662" s="52" t="str">
        <f>IFERROR(IF($G662=Tabelid!$L$6,$E662*P662,IFERROR($E662*P662/SUM($J662:$AB662)*(Eksplikatsioon!U663)/SUMPRODUCT($J662:$AB662,Eksplikatsioon!$O663:$AG663),"")),"")</f>
        <v/>
      </c>
      <c r="AJ662" s="52" t="str">
        <f>IFERROR(IF($G662=Tabelid!$L$6,$E662*Q662,IFERROR($E662*Q662/SUM($J662:$AB662)*(Eksplikatsioon!V663)/SUMPRODUCT($J662:$AB662,Eksplikatsioon!$O663:$AG663),"")),"")</f>
        <v/>
      </c>
      <c r="AK662" s="52" t="str">
        <f>IFERROR(IF($G662=Tabelid!$L$6,$E662*R662,IFERROR($E662*R662/SUM($J662:$AB662)*(Eksplikatsioon!W663)/SUMPRODUCT($J662:$AB662,Eksplikatsioon!$O663:$AG663),"")),"")</f>
        <v/>
      </c>
      <c r="AL662" s="52" t="str">
        <f>IFERROR(IF($G662=Tabelid!$L$6,$E662*S662,IFERROR($E662*S662/SUM($J662:$AB662)*(Eksplikatsioon!X663)/SUMPRODUCT($J662:$AB662,Eksplikatsioon!$O663:$AG663),"")),"")</f>
        <v/>
      </c>
      <c r="AM662" s="52" t="str">
        <f>IFERROR(IF($G662=Tabelid!$L$6,$E662*T662,IFERROR($E662*T662/SUM($J662:$AB662)*(Eksplikatsioon!Y663)/SUMPRODUCT($J662:$AB662,Eksplikatsioon!$O663:$AG663),"")),"")</f>
        <v/>
      </c>
      <c r="AN662" s="52" t="str">
        <f>IFERROR(IF($G662=Tabelid!$L$6,$E662*U662,IFERROR($E662*U662/SUM($J662:$AB662)*(Eksplikatsioon!Z663)/SUMPRODUCT($J662:$AB662,Eksplikatsioon!$O663:$AG663),"")),"")</f>
        <v/>
      </c>
      <c r="AO662" s="52" t="str">
        <f>IFERROR(IF($G662=Tabelid!$L$6,$E662*V662,IFERROR($E662*V662/SUM($J662:$AB662)*(Eksplikatsioon!AA663)/SUMPRODUCT($J662:$AB662,Eksplikatsioon!$O663:$AG663),"")),"")</f>
        <v/>
      </c>
      <c r="AP662" s="52" t="str">
        <f>IFERROR(IF($G662=Tabelid!$L$6,$E662*W662,IFERROR($E662*W662/SUM($J662:$AB662)*(Eksplikatsioon!AB663)/SUMPRODUCT($J662:$AB662,Eksplikatsioon!$O663:$AG663),"")),"")</f>
        <v/>
      </c>
      <c r="AQ662" s="52" t="str">
        <f>IFERROR(IF($G662=Tabelid!$L$6,$E662*X662,IFERROR($E662*X662/SUM($J662:$AB662)*(Eksplikatsioon!AC663)/SUMPRODUCT($J662:$AB662,Eksplikatsioon!$O663:$AG663),"")),"")</f>
        <v/>
      </c>
      <c r="AR662" s="52" t="str">
        <f>IFERROR(IF($G662=Tabelid!$L$6,$E662*Y662,IFERROR($E662*Y662/SUM($J662:$AB662)*(Eksplikatsioon!AD663)/SUMPRODUCT($J662:$AB662,Eksplikatsioon!$O663:$AG663),"")),"")</f>
        <v/>
      </c>
      <c r="AS662" s="52" t="str">
        <f>IFERROR(IF($G662=Tabelid!$L$6,$E662*Z662,IFERROR($E662*Z662/SUM($J662:$AB662)*(Eksplikatsioon!AE663)/SUMPRODUCT($J662:$AB662,Eksplikatsioon!$O663:$AG663),"")),"")</f>
        <v/>
      </c>
      <c r="AT662" s="52" t="str">
        <f>IFERROR(IF($G662=Tabelid!$L$6,$E662*AA662,IFERROR($E662*AA662/SUM($J662:$AB662)*(Eksplikatsioon!AF663)/SUMPRODUCT($J662:$AB662,Eksplikatsioon!$O663:$AG663),"")),"")</f>
        <v/>
      </c>
      <c r="AU662" s="52" t="str">
        <f>IFERROR(IF($G662=Tabelid!$L$6,$E662*AB662,IFERROR($E662*AB662/SUM($J662:$AB662)*(Eksplikatsioon!AG663)/SUMPRODUCT($J662:$AB662,Eksplikatsioon!$O663:$AG663),"")),"")</f>
        <v/>
      </c>
    </row>
    <row r="663" spans="1:47" x14ac:dyDescent="0.25">
      <c r="A663" s="38" t="str">
        <f>IF(Eksplikatsioon!A664=0,"",Eksplikatsioon!A664)</f>
        <v/>
      </c>
      <c r="B663" s="38" t="str">
        <f>IF(Eksplikatsioon!B664=0,"",Eksplikatsioon!B664)</f>
        <v/>
      </c>
      <c r="C663" s="38" t="str">
        <f>IF(Eksplikatsioon!C664=0,"",Eksplikatsioon!C664)</f>
        <v/>
      </c>
      <c r="D663" s="38" t="str">
        <f>IF(Eksplikatsioon!D664=0,"",Eksplikatsioon!D664)</f>
        <v/>
      </c>
      <c r="E663" s="38" t="str">
        <f>IF(Eksplikatsioon!F664=0,"",Eksplikatsioon!F664)</f>
        <v/>
      </c>
      <c r="F663" s="38" t="str">
        <f>IF(Eksplikatsioon!H664=0,"",Eksplikatsioon!H664)</f>
        <v/>
      </c>
      <c r="G663" s="38" t="str">
        <f>IF(Eksplikatsioon!J664=0,"",Eksplikatsioon!J664)</f>
        <v/>
      </c>
      <c r="H663" s="38" t="str">
        <f>IF(Eksplikatsioon!K664=0,"",Eksplikatsioon!K664)</f>
        <v/>
      </c>
      <c r="I663" s="38" t="str">
        <f>IF(Eksplikatsioon!L664=0,"",Eksplikatsioon!L664)</f>
        <v/>
      </c>
      <c r="J663" s="52"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52"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52"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52"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52"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52"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52"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52"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52"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52"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52"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52"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52"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52"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52"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52"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52"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52"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52"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52" t="str">
        <f>IFERROR(IF($G663=Tabelid!$L$6,$E663*J663,IFERROR($E663*J663/SUM($J663:$AB663)*(Eksplikatsioon!O664)/SUMPRODUCT($J663:$AB663,Eksplikatsioon!$O664:$AG664),"")),"")</f>
        <v/>
      </c>
      <c r="AD663" s="52" t="str">
        <f>IFERROR(IF($G663=Tabelid!$L$6,$E663*K663,IFERROR($E663*K663/SUM($J663:$AB663)*(Eksplikatsioon!P664)/SUMPRODUCT($J663:$AB663,Eksplikatsioon!$O664:$AG664),"")),"")</f>
        <v/>
      </c>
      <c r="AE663" s="52" t="str">
        <f>IFERROR(IF($G663=Tabelid!$L$6,$E663*L663,IFERROR($E663*L663/SUM($J663:$AB663)*(Eksplikatsioon!Q664)/SUMPRODUCT($J663:$AB663,Eksplikatsioon!$O664:$AG664),"")),"")</f>
        <v/>
      </c>
      <c r="AF663" s="52" t="str">
        <f>IFERROR(IF($G663=Tabelid!$L$6,$E663*M663,IFERROR($E663*M663/SUM($J663:$AB663)*(Eksplikatsioon!R664)/SUMPRODUCT($J663:$AB663,Eksplikatsioon!$O664:$AG664),"")),"")</f>
        <v/>
      </c>
      <c r="AG663" s="52" t="str">
        <f>IFERROR(IF($G663=Tabelid!$L$6,$E663*N663,IFERROR($E663*N663/SUM($J663:$AB663)*(Eksplikatsioon!S664)/SUMPRODUCT($J663:$AB663,Eksplikatsioon!$O664:$AG664),"")),"")</f>
        <v/>
      </c>
      <c r="AH663" s="52" t="str">
        <f>IFERROR(IF($G663=Tabelid!$L$6,$E663*O663,IFERROR($E663*O663/SUM($J663:$AB663)*(Eksplikatsioon!T664)/SUMPRODUCT($J663:$AB663,Eksplikatsioon!$O664:$AG664),"")),"")</f>
        <v/>
      </c>
      <c r="AI663" s="52" t="str">
        <f>IFERROR(IF($G663=Tabelid!$L$6,$E663*P663,IFERROR($E663*P663/SUM($J663:$AB663)*(Eksplikatsioon!U664)/SUMPRODUCT($J663:$AB663,Eksplikatsioon!$O664:$AG664),"")),"")</f>
        <v/>
      </c>
      <c r="AJ663" s="52" t="str">
        <f>IFERROR(IF($G663=Tabelid!$L$6,$E663*Q663,IFERROR($E663*Q663/SUM($J663:$AB663)*(Eksplikatsioon!V664)/SUMPRODUCT($J663:$AB663,Eksplikatsioon!$O664:$AG664),"")),"")</f>
        <v/>
      </c>
      <c r="AK663" s="52" t="str">
        <f>IFERROR(IF($G663=Tabelid!$L$6,$E663*R663,IFERROR($E663*R663/SUM($J663:$AB663)*(Eksplikatsioon!W664)/SUMPRODUCT($J663:$AB663,Eksplikatsioon!$O664:$AG664),"")),"")</f>
        <v/>
      </c>
      <c r="AL663" s="52" t="str">
        <f>IFERROR(IF($G663=Tabelid!$L$6,$E663*S663,IFERROR($E663*S663/SUM($J663:$AB663)*(Eksplikatsioon!X664)/SUMPRODUCT($J663:$AB663,Eksplikatsioon!$O664:$AG664),"")),"")</f>
        <v/>
      </c>
      <c r="AM663" s="52" t="str">
        <f>IFERROR(IF($G663=Tabelid!$L$6,$E663*T663,IFERROR($E663*T663/SUM($J663:$AB663)*(Eksplikatsioon!Y664)/SUMPRODUCT($J663:$AB663,Eksplikatsioon!$O664:$AG664),"")),"")</f>
        <v/>
      </c>
      <c r="AN663" s="52" t="str">
        <f>IFERROR(IF($G663=Tabelid!$L$6,$E663*U663,IFERROR($E663*U663/SUM($J663:$AB663)*(Eksplikatsioon!Z664)/SUMPRODUCT($J663:$AB663,Eksplikatsioon!$O664:$AG664),"")),"")</f>
        <v/>
      </c>
      <c r="AO663" s="52" t="str">
        <f>IFERROR(IF($G663=Tabelid!$L$6,$E663*V663,IFERROR($E663*V663/SUM($J663:$AB663)*(Eksplikatsioon!AA664)/SUMPRODUCT($J663:$AB663,Eksplikatsioon!$O664:$AG664),"")),"")</f>
        <v/>
      </c>
      <c r="AP663" s="52" t="str">
        <f>IFERROR(IF($G663=Tabelid!$L$6,$E663*W663,IFERROR($E663*W663/SUM($J663:$AB663)*(Eksplikatsioon!AB664)/SUMPRODUCT($J663:$AB663,Eksplikatsioon!$O664:$AG664),"")),"")</f>
        <v/>
      </c>
      <c r="AQ663" s="52" t="str">
        <f>IFERROR(IF($G663=Tabelid!$L$6,$E663*X663,IFERROR($E663*X663/SUM($J663:$AB663)*(Eksplikatsioon!AC664)/SUMPRODUCT($J663:$AB663,Eksplikatsioon!$O664:$AG664),"")),"")</f>
        <v/>
      </c>
      <c r="AR663" s="52" t="str">
        <f>IFERROR(IF($G663=Tabelid!$L$6,$E663*Y663,IFERROR($E663*Y663/SUM($J663:$AB663)*(Eksplikatsioon!AD664)/SUMPRODUCT($J663:$AB663,Eksplikatsioon!$O664:$AG664),"")),"")</f>
        <v/>
      </c>
      <c r="AS663" s="52" t="str">
        <f>IFERROR(IF($G663=Tabelid!$L$6,$E663*Z663,IFERROR($E663*Z663/SUM($J663:$AB663)*(Eksplikatsioon!AE664)/SUMPRODUCT($J663:$AB663,Eksplikatsioon!$O664:$AG664),"")),"")</f>
        <v/>
      </c>
      <c r="AT663" s="52" t="str">
        <f>IFERROR(IF($G663=Tabelid!$L$6,$E663*AA663,IFERROR($E663*AA663/SUM($J663:$AB663)*(Eksplikatsioon!AF664)/SUMPRODUCT($J663:$AB663,Eksplikatsioon!$O664:$AG664),"")),"")</f>
        <v/>
      </c>
      <c r="AU663" s="52" t="str">
        <f>IFERROR(IF($G663=Tabelid!$L$6,$E663*AB663,IFERROR($E663*AB663/SUM($J663:$AB663)*(Eksplikatsioon!AG664)/SUMPRODUCT($J663:$AB663,Eksplikatsioon!$O664:$AG664),"")),"")</f>
        <v/>
      </c>
    </row>
    <row r="664" spans="1:47" x14ac:dyDescent="0.25">
      <c r="A664" s="38" t="str">
        <f>IF(Eksplikatsioon!A665=0,"",Eksplikatsioon!A665)</f>
        <v/>
      </c>
      <c r="B664" s="38" t="str">
        <f>IF(Eksplikatsioon!B665=0,"",Eksplikatsioon!B665)</f>
        <v/>
      </c>
      <c r="C664" s="38" t="str">
        <f>IF(Eksplikatsioon!C665=0,"",Eksplikatsioon!C665)</f>
        <v/>
      </c>
      <c r="D664" s="38" t="str">
        <f>IF(Eksplikatsioon!D665=0,"",Eksplikatsioon!D665)</f>
        <v/>
      </c>
      <c r="E664" s="38" t="str">
        <f>IF(Eksplikatsioon!F665=0,"",Eksplikatsioon!F665)</f>
        <v/>
      </c>
      <c r="F664" s="38" t="str">
        <f>IF(Eksplikatsioon!H665=0,"",Eksplikatsioon!H665)</f>
        <v/>
      </c>
      <c r="G664" s="38" t="str">
        <f>IF(Eksplikatsioon!J665=0,"",Eksplikatsioon!J665)</f>
        <v/>
      </c>
      <c r="H664" s="38" t="str">
        <f>IF(Eksplikatsioon!K665=0,"",Eksplikatsioon!K665)</f>
        <v/>
      </c>
      <c r="I664" s="38" t="str">
        <f>IF(Eksplikatsioon!L665=0,"",Eksplikatsioon!L665)</f>
        <v/>
      </c>
      <c r="J664" s="52"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52"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52"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52"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52"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52"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52"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52"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52"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52"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52"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52"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52"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52"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52"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52"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52"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52"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52"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52" t="str">
        <f>IFERROR(IF($G664=Tabelid!$L$6,$E664*J664,IFERROR($E664*J664/SUM($J664:$AB664)*(Eksplikatsioon!O665)/SUMPRODUCT($J664:$AB664,Eksplikatsioon!$O665:$AG665),"")),"")</f>
        <v/>
      </c>
      <c r="AD664" s="52" t="str">
        <f>IFERROR(IF($G664=Tabelid!$L$6,$E664*K664,IFERROR($E664*K664/SUM($J664:$AB664)*(Eksplikatsioon!P665)/SUMPRODUCT($J664:$AB664,Eksplikatsioon!$O665:$AG665),"")),"")</f>
        <v/>
      </c>
      <c r="AE664" s="52" t="str">
        <f>IFERROR(IF($G664=Tabelid!$L$6,$E664*L664,IFERROR($E664*L664/SUM($J664:$AB664)*(Eksplikatsioon!Q665)/SUMPRODUCT($J664:$AB664,Eksplikatsioon!$O665:$AG665),"")),"")</f>
        <v/>
      </c>
      <c r="AF664" s="52" t="str">
        <f>IFERROR(IF($G664=Tabelid!$L$6,$E664*M664,IFERROR($E664*M664/SUM($J664:$AB664)*(Eksplikatsioon!R665)/SUMPRODUCT($J664:$AB664,Eksplikatsioon!$O665:$AG665),"")),"")</f>
        <v/>
      </c>
      <c r="AG664" s="52" t="str">
        <f>IFERROR(IF($G664=Tabelid!$L$6,$E664*N664,IFERROR($E664*N664/SUM($J664:$AB664)*(Eksplikatsioon!S665)/SUMPRODUCT($J664:$AB664,Eksplikatsioon!$O665:$AG665),"")),"")</f>
        <v/>
      </c>
      <c r="AH664" s="52" t="str">
        <f>IFERROR(IF($G664=Tabelid!$L$6,$E664*O664,IFERROR($E664*O664/SUM($J664:$AB664)*(Eksplikatsioon!T665)/SUMPRODUCT($J664:$AB664,Eksplikatsioon!$O665:$AG665),"")),"")</f>
        <v/>
      </c>
      <c r="AI664" s="52" t="str">
        <f>IFERROR(IF($G664=Tabelid!$L$6,$E664*P664,IFERROR($E664*P664/SUM($J664:$AB664)*(Eksplikatsioon!U665)/SUMPRODUCT($J664:$AB664,Eksplikatsioon!$O665:$AG665),"")),"")</f>
        <v/>
      </c>
      <c r="AJ664" s="52" t="str">
        <f>IFERROR(IF($G664=Tabelid!$L$6,$E664*Q664,IFERROR($E664*Q664/SUM($J664:$AB664)*(Eksplikatsioon!V665)/SUMPRODUCT($J664:$AB664,Eksplikatsioon!$O665:$AG665),"")),"")</f>
        <v/>
      </c>
      <c r="AK664" s="52" t="str">
        <f>IFERROR(IF($G664=Tabelid!$L$6,$E664*R664,IFERROR($E664*R664/SUM($J664:$AB664)*(Eksplikatsioon!W665)/SUMPRODUCT($J664:$AB664,Eksplikatsioon!$O665:$AG665),"")),"")</f>
        <v/>
      </c>
      <c r="AL664" s="52" t="str">
        <f>IFERROR(IF($G664=Tabelid!$L$6,$E664*S664,IFERROR($E664*S664/SUM($J664:$AB664)*(Eksplikatsioon!X665)/SUMPRODUCT($J664:$AB664,Eksplikatsioon!$O665:$AG665),"")),"")</f>
        <v/>
      </c>
      <c r="AM664" s="52" t="str">
        <f>IFERROR(IF($G664=Tabelid!$L$6,$E664*T664,IFERROR($E664*T664/SUM($J664:$AB664)*(Eksplikatsioon!Y665)/SUMPRODUCT($J664:$AB664,Eksplikatsioon!$O665:$AG665),"")),"")</f>
        <v/>
      </c>
      <c r="AN664" s="52" t="str">
        <f>IFERROR(IF($G664=Tabelid!$L$6,$E664*U664,IFERROR($E664*U664/SUM($J664:$AB664)*(Eksplikatsioon!Z665)/SUMPRODUCT($J664:$AB664,Eksplikatsioon!$O665:$AG665),"")),"")</f>
        <v/>
      </c>
      <c r="AO664" s="52" t="str">
        <f>IFERROR(IF($G664=Tabelid!$L$6,$E664*V664,IFERROR($E664*V664/SUM($J664:$AB664)*(Eksplikatsioon!AA665)/SUMPRODUCT($J664:$AB664,Eksplikatsioon!$O665:$AG665),"")),"")</f>
        <v/>
      </c>
      <c r="AP664" s="52" t="str">
        <f>IFERROR(IF($G664=Tabelid!$L$6,$E664*W664,IFERROR($E664*W664/SUM($J664:$AB664)*(Eksplikatsioon!AB665)/SUMPRODUCT($J664:$AB664,Eksplikatsioon!$O665:$AG665),"")),"")</f>
        <v/>
      </c>
      <c r="AQ664" s="52" t="str">
        <f>IFERROR(IF($G664=Tabelid!$L$6,$E664*X664,IFERROR($E664*X664/SUM($J664:$AB664)*(Eksplikatsioon!AC665)/SUMPRODUCT($J664:$AB664,Eksplikatsioon!$O665:$AG665),"")),"")</f>
        <v/>
      </c>
      <c r="AR664" s="52" t="str">
        <f>IFERROR(IF($G664=Tabelid!$L$6,$E664*Y664,IFERROR($E664*Y664/SUM($J664:$AB664)*(Eksplikatsioon!AD665)/SUMPRODUCT($J664:$AB664,Eksplikatsioon!$O665:$AG665),"")),"")</f>
        <v/>
      </c>
      <c r="AS664" s="52" t="str">
        <f>IFERROR(IF($G664=Tabelid!$L$6,$E664*Z664,IFERROR($E664*Z664/SUM($J664:$AB664)*(Eksplikatsioon!AE665)/SUMPRODUCT($J664:$AB664,Eksplikatsioon!$O665:$AG665),"")),"")</f>
        <v/>
      </c>
      <c r="AT664" s="52" t="str">
        <f>IFERROR(IF($G664=Tabelid!$L$6,$E664*AA664,IFERROR($E664*AA664/SUM($J664:$AB664)*(Eksplikatsioon!AF665)/SUMPRODUCT($J664:$AB664,Eksplikatsioon!$O665:$AG665),"")),"")</f>
        <v/>
      </c>
      <c r="AU664" s="52" t="str">
        <f>IFERROR(IF($G664=Tabelid!$L$6,$E664*AB664,IFERROR($E664*AB664/SUM($J664:$AB664)*(Eksplikatsioon!AG665)/SUMPRODUCT($J664:$AB664,Eksplikatsioon!$O665:$AG665),"")),"")</f>
        <v/>
      </c>
    </row>
    <row r="665" spans="1:47" x14ac:dyDescent="0.25">
      <c r="A665" s="38" t="str">
        <f>IF(Eksplikatsioon!A666=0,"",Eksplikatsioon!A666)</f>
        <v/>
      </c>
      <c r="B665" s="38" t="str">
        <f>IF(Eksplikatsioon!B666=0,"",Eksplikatsioon!B666)</f>
        <v/>
      </c>
      <c r="C665" s="38" t="str">
        <f>IF(Eksplikatsioon!C666=0,"",Eksplikatsioon!C666)</f>
        <v/>
      </c>
      <c r="D665" s="38" t="str">
        <f>IF(Eksplikatsioon!D666=0,"",Eksplikatsioon!D666)</f>
        <v/>
      </c>
      <c r="E665" s="38" t="str">
        <f>IF(Eksplikatsioon!F666=0,"",Eksplikatsioon!F666)</f>
        <v/>
      </c>
      <c r="F665" s="38" t="str">
        <f>IF(Eksplikatsioon!H666=0,"",Eksplikatsioon!H666)</f>
        <v/>
      </c>
      <c r="G665" s="38" t="str">
        <f>IF(Eksplikatsioon!J666=0,"",Eksplikatsioon!J666)</f>
        <v/>
      </c>
      <c r="H665" s="38" t="str">
        <f>IF(Eksplikatsioon!K666=0,"",Eksplikatsioon!K666)</f>
        <v/>
      </c>
      <c r="I665" s="38" t="str">
        <f>IF(Eksplikatsioon!L666=0,"",Eksplikatsioon!L666)</f>
        <v/>
      </c>
      <c r="J665" s="52"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52"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52"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52"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52"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52"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52"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52"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52"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52"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52"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52"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52"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52"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52"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52"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52"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52"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52"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52" t="str">
        <f>IFERROR(IF($G665=Tabelid!$L$6,$E665*J665,IFERROR($E665*J665/SUM($J665:$AB665)*(Eksplikatsioon!O666)/SUMPRODUCT($J665:$AB665,Eksplikatsioon!$O666:$AG666),"")),"")</f>
        <v/>
      </c>
      <c r="AD665" s="52" t="str">
        <f>IFERROR(IF($G665=Tabelid!$L$6,$E665*K665,IFERROR($E665*K665/SUM($J665:$AB665)*(Eksplikatsioon!P666)/SUMPRODUCT($J665:$AB665,Eksplikatsioon!$O666:$AG666),"")),"")</f>
        <v/>
      </c>
      <c r="AE665" s="52" t="str">
        <f>IFERROR(IF($G665=Tabelid!$L$6,$E665*L665,IFERROR($E665*L665/SUM($J665:$AB665)*(Eksplikatsioon!Q666)/SUMPRODUCT($J665:$AB665,Eksplikatsioon!$O666:$AG666),"")),"")</f>
        <v/>
      </c>
      <c r="AF665" s="52" t="str">
        <f>IFERROR(IF($G665=Tabelid!$L$6,$E665*M665,IFERROR($E665*M665/SUM($J665:$AB665)*(Eksplikatsioon!R666)/SUMPRODUCT($J665:$AB665,Eksplikatsioon!$O666:$AG666),"")),"")</f>
        <v/>
      </c>
      <c r="AG665" s="52" t="str">
        <f>IFERROR(IF($G665=Tabelid!$L$6,$E665*N665,IFERROR($E665*N665/SUM($J665:$AB665)*(Eksplikatsioon!S666)/SUMPRODUCT($J665:$AB665,Eksplikatsioon!$O666:$AG666),"")),"")</f>
        <v/>
      </c>
      <c r="AH665" s="52" t="str">
        <f>IFERROR(IF($G665=Tabelid!$L$6,$E665*O665,IFERROR($E665*O665/SUM($J665:$AB665)*(Eksplikatsioon!T666)/SUMPRODUCT($J665:$AB665,Eksplikatsioon!$O666:$AG666),"")),"")</f>
        <v/>
      </c>
      <c r="AI665" s="52" t="str">
        <f>IFERROR(IF($G665=Tabelid!$L$6,$E665*P665,IFERROR($E665*P665/SUM($J665:$AB665)*(Eksplikatsioon!U666)/SUMPRODUCT($J665:$AB665,Eksplikatsioon!$O666:$AG666),"")),"")</f>
        <v/>
      </c>
      <c r="AJ665" s="52" t="str">
        <f>IFERROR(IF($G665=Tabelid!$L$6,$E665*Q665,IFERROR($E665*Q665/SUM($J665:$AB665)*(Eksplikatsioon!V666)/SUMPRODUCT($J665:$AB665,Eksplikatsioon!$O666:$AG666),"")),"")</f>
        <v/>
      </c>
      <c r="AK665" s="52" t="str">
        <f>IFERROR(IF($G665=Tabelid!$L$6,$E665*R665,IFERROR($E665*R665/SUM($J665:$AB665)*(Eksplikatsioon!W666)/SUMPRODUCT($J665:$AB665,Eksplikatsioon!$O666:$AG666),"")),"")</f>
        <v/>
      </c>
      <c r="AL665" s="52" t="str">
        <f>IFERROR(IF($G665=Tabelid!$L$6,$E665*S665,IFERROR($E665*S665/SUM($J665:$AB665)*(Eksplikatsioon!X666)/SUMPRODUCT($J665:$AB665,Eksplikatsioon!$O666:$AG666),"")),"")</f>
        <v/>
      </c>
      <c r="AM665" s="52" t="str">
        <f>IFERROR(IF($G665=Tabelid!$L$6,$E665*T665,IFERROR($E665*T665/SUM($J665:$AB665)*(Eksplikatsioon!Y666)/SUMPRODUCT($J665:$AB665,Eksplikatsioon!$O666:$AG666),"")),"")</f>
        <v/>
      </c>
      <c r="AN665" s="52" t="str">
        <f>IFERROR(IF($G665=Tabelid!$L$6,$E665*U665,IFERROR($E665*U665/SUM($J665:$AB665)*(Eksplikatsioon!Z666)/SUMPRODUCT($J665:$AB665,Eksplikatsioon!$O666:$AG666),"")),"")</f>
        <v/>
      </c>
      <c r="AO665" s="52" t="str">
        <f>IFERROR(IF($G665=Tabelid!$L$6,$E665*V665,IFERROR($E665*V665/SUM($J665:$AB665)*(Eksplikatsioon!AA666)/SUMPRODUCT($J665:$AB665,Eksplikatsioon!$O666:$AG666),"")),"")</f>
        <v/>
      </c>
      <c r="AP665" s="52" t="str">
        <f>IFERROR(IF($G665=Tabelid!$L$6,$E665*W665,IFERROR($E665*W665/SUM($J665:$AB665)*(Eksplikatsioon!AB666)/SUMPRODUCT($J665:$AB665,Eksplikatsioon!$O666:$AG666),"")),"")</f>
        <v/>
      </c>
      <c r="AQ665" s="52" t="str">
        <f>IFERROR(IF($G665=Tabelid!$L$6,$E665*X665,IFERROR($E665*X665/SUM($J665:$AB665)*(Eksplikatsioon!AC666)/SUMPRODUCT($J665:$AB665,Eksplikatsioon!$O666:$AG666),"")),"")</f>
        <v/>
      </c>
      <c r="AR665" s="52" t="str">
        <f>IFERROR(IF($G665=Tabelid!$L$6,$E665*Y665,IFERROR($E665*Y665/SUM($J665:$AB665)*(Eksplikatsioon!AD666)/SUMPRODUCT($J665:$AB665,Eksplikatsioon!$O666:$AG666),"")),"")</f>
        <v/>
      </c>
      <c r="AS665" s="52" t="str">
        <f>IFERROR(IF($G665=Tabelid!$L$6,$E665*Z665,IFERROR($E665*Z665/SUM($J665:$AB665)*(Eksplikatsioon!AE666)/SUMPRODUCT($J665:$AB665,Eksplikatsioon!$O666:$AG666),"")),"")</f>
        <v/>
      </c>
      <c r="AT665" s="52" t="str">
        <f>IFERROR(IF($G665=Tabelid!$L$6,$E665*AA665,IFERROR($E665*AA665/SUM($J665:$AB665)*(Eksplikatsioon!AF666)/SUMPRODUCT($J665:$AB665,Eksplikatsioon!$O666:$AG666),"")),"")</f>
        <v/>
      </c>
      <c r="AU665" s="52" t="str">
        <f>IFERROR(IF($G665=Tabelid!$L$6,$E665*AB665,IFERROR($E665*AB665/SUM($J665:$AB665)*(Eksplikatsioon!AG666)/SUMPRODUCT($J665:$AB665,Eksplikatsioon!$O666:$AG666),"")),"")</f>
        <v/>
      </c>
    </row>
    <row r="666" spans="1:47" x14ac:dyDescent="0.25">
      <c r="A666" s="38" t="str">
        <f>IF(Eksplikatsioon!A667=0,"",Eksplikatsioon!A667)</f>
        <v/>
      </c>
      <c r="B666" s="38" t="str">
        <f>IF(Eksplikatsioon!B667=0,"",Eksplikatsioon!B667)</f>
        <v/>
      </c>
      <c r="C666" s="38" t="str">
        <f>IF(Eksplikatsioon!C667=0,"",Eksplikatsioon!C667)</f>
        <v/>
      </c>
      <c r="D666" s="38" t="str">
        <f>IF(Eksplikatsioon!D667=0,"",Eksplikatsioon!D667)</f>
        <v/>
      </c>
      <c r="E666" s="38" t="str">
        <f>IF(Eksplikatsioon!F667=0,"",Eksplikatsioon!F667)</f>
        <v/>
      </c>
      <c r="F666" s="38" t="str">
        <f>IF(Eksplikatsioon!H667=0,"",Eksplikatsioon!H667)</f>
        <v/>
      </c>
      <c r="G666" s="38" t="str">
        <f>IF(Eksplikatsioon!J667=0,"",Eksplikatsioon!J667)</f>
        <v/>
      </c>
      <c r="H666" s="38" t="str">
        <f>IF(Eksplikatsioon!K667=0,"",Eksplikatsioon!K667)</f>
        <v/>
      </c>
      <c r="I666" s="38" t="str">
        <f>IF(Eksplikatsioon!L667=0,"",Eksplikatsioon!L667)</f>
        <v/>
      </c>
      <c r="J666" s="52"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52"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52"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52"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52"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52"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52"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52"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52"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52"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52"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52"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52"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52"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52"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52"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52"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52"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52"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52" t="str">
        <f>IFERROR(IF($G666=Tabelid!$L$6,$E666*J666,IFERROR($E666*J666/SUM($J666:$AB666)*(Eksplikatsioon!O667)/SUMPRODUCT($J666:$AB666,Eksplikatsioon!$O667:$AG667),"")),"")</f>
        <v/>
      </c>
      <c r="AD666" s="52" t="str">
        <f>IFERROR(IF($G666=Tabelid!$L$6,$E666*K666,IFERROR($E666*K666/SUM($J666:$AB666)*(Eksplikatsioon!P667)/SUMPRODUCT($J666:$AB666,Eksplikatsioon!$O667:$AG667),"")),"")</f>
        <v/>
      </c>
      <c r="AE666" s="52" t="str">
        <f>IFERROR(IF($G666=Tabelid!$L$6,$E666*L666,IFERROR($E666*L666/SUM($J666:$AB666)*(Eksplikatsioon!Q667)/SUMPRODUCT($J666:$AB666,Eksplikatsioon!$O667:$AG667),"")),"")</f>
        <v/>
      </c>
      <c r="AF666" s="52" t="str">
        <f>IFERROR(IF($G666=Tabelid!$L$6,$E666*M666,IFERROR($E666*M666/SUM($J666:$AB666)*(Eksplikatsioon!R667)/SUMPRODUCT($J666:$AB666,Eksplikatsioon!$O667:$AG667),"")),"")</f>
        <v/>
      </c>
      <c r="AG666" s="52" t="str">
        <f>IFERROR(IF($G666=Tabelid!$L$6,$E666*N666,IFERROR($E666*N666/SUM($J666:$AB666)*(Eksplikatsioon!S667)/SUMPRODUCT($J666:$AB666,Eksplikatsioon!$O667:$AG667),"")),"")</f>
        <v/>
      </c>
      <c r="AH666" s="52" t="str">
        <f>IFERROR(IF($G666=Tabelid!$L$6,$E666*O666,IFERROR($E666*O666/SUM($J666:$AB666)*(Eksplikatsioon!T667)/SUMPRODUCT($J666:$AB666,Eksplikatsioon!$O667:$AG667),"")),"")</f>
        <v/>
      </c>
      <c r="AI666" s="52" t="str">
        <f>IFERROR(IF($G666=Tabelid!$L$6,$E666*P666,IFERROR($E666*P666/SUM($J666:$AB666)*(Eksplikatsioon!U667)/SUMPRODUCT($J666:$AB666,Eksplikatsioon!$O667:$AG667),"")),"")</f>
        <v/>
      </c>
      <c r="AJ666" s="52" t="str">
        <f>IFERROR(IF($G666=Tabelid!$L$6,$E666*Q666,IFERROR($E666*Q666/SUM($J666:$AB666)*(Eksplikatsioon!V667)/SUMPRODUCT($J666:$AB666,Eksplikatsioon!$O667:$AG667),"")),"")</f>
        <v/>
      </c>
      <c r="AK666" s="52" t="str">
        <f>IFERROR(IF($G666=Tabelid!$L$6,$E666*R666,IFERROR($E666*R666/SUM($J666:$AB666)*(Eksplikatsioon!W667)/SUMPRODUCT($J666:$AB666,Eksplikatsioon!$O667:$AG667),"")),"")</f>
        <v/>
      </c>
      <c r="AL666" s="52" t="str">
        <f>IFERROR(IF($G666=Tabelid!$L$6,$E666*S666,IFERROR($E666*S666/SUM($J666:$AB666)*(Eksplikatsioon!X667)/SUMPRODUCT($J666:$AB666,Eksplikatsioon!$O667:$AG667),"")),"")</f>
        <v/>
      </c>
      <c r="AM666" s="52" t="str">
        <f>IFERROR(IF($G666=Tabelid!$L$6,$E666*T666,IFERROR($E666*T666/SUM($J666:$AB666)*(Eksplikatsioon!Y667)/SUMPRODUCT($J666:$AB666,Eksplikatsioon!$O667:$AG667),"")),"")</f>
        <v/>
      </c>
      <c r="AN666" s="52" t="str">
        <f>IFERROR(IF($G666=Tabelid!$L$6,$E666*U666,IFERROR($E666*U666/SUM($J666:$AB666)*(Eksplikatsioon!Z667)/SUMPRODUCT($J666:$AB666,Eksplikatsioon!$O667:$AG667),"")),"")</f>
        <v/>
      </c>
      <c r="AO666" s="52" t="str">
        <f>IFERROR(IF($G666=Tabelid!$L$6,$E666*V666,IFERROR($E666*V666/SUM($J666:$AB666)*(Eksplikatsioon!AA667)/SUMPRODUCT($J666:$AB666,Eksplikatsioon!$O667:$AG667),"")),"")</f>
        <v/>
      </c>
      <c r="AP666" s="52" t="str">
        <f>IFERROR(IF($G666=Tabelid!$L$6,$E666*W666,IFERROR($E666*W666/SUM($J666:$AB666)*(Eksplikatsioon!AB667)/SUMPRODUCT($J666:$AB666,Eksplikatsioon!$O667:$AG667),"")),"")</f>
        <v/>
      </c>
      <c r="AQ666" s="52" t="str">
        <f>IFERROR(IF($G666=Tabelid!$L$6,$E666*X666,IFERROR($E666*X666/SUM($J666:$AB666)*(Eksplikatsioon!AC667)/SUMPRODUCT($J666:$AB666,Eksplikatsioon!$O667:$AG667),"")),"")</f>
        <v/>
      </c>
      <c r="AR666" s="52" t="str">
        <f>IFERROR(IF($G666=Tabelid!$L$6,$E666*Y666,IFERROR($E666*Y666/SUM($J666:$AB666)*(Eksplikatsioon!AD667)/SUMPRODUCT($J666:$AB666,Eksplikatsioon!$O667:$AG667),"")),"")</f>
        <v/>
      </c>
      <c r="AS666" s="52" t="str">
        <f>IFERROR(IF($G666=Tabelid!$L$6,$E666*Z666,IFERROR($E666*Z666/SUM($J666:$AB666)*(Eksplikatsioon!AE667)/SUMPRODUCT($J666:$AB666,Eksplikatsioon!$O667:$AG667),"")),"")</f>
        <v/>
      </c>
      <c r="AT666" s="52" t="str">
        <f>IFERROR(IF($G666=Tabelid!$L$6,$E666*AA666,IFERROR($E666*AA666/SUM($J666:$AB666)*(Eksplikatsioon!AF667)/SUMPRODUCT($J666:$AB666,Eksplikatsioon!$O667:$AG667),"")),"")</f>
        <v/>
      </c>
      <c r="AU666" s="52" t="str">
        <f>IFERROR(IF($G666=Tabelid!$L$6,$E666*AB666,IFERROR($E666*AB666/SUM($J666:$AB666)*(Eksplikatsioon!AG667)/SUMPRODUCT($J666:$AB666,Eksplikatsioon!$O667:$AG667),"")),"")</f>
        <v/>
      </c>
    </row>
    <row r="667" spans="1:47" x14ac:dyDescent="0.25">
      <c r="A667" s="38" t="str">
        <f>IF(Eksplikatsioon!A668=0,"",Eksplikatsioon!A668)</f>
        <v/>
      </c>
      <c r="B667" s="38" t="str">
        <f>IF(Eksplikatsioon!B668=0,"",Eksplikatsioon!B668)</f>
        <v/>
      </c>
      <c r="C667" s="38" t="str">
        <f>IF(Eksplikatsioon!C668=0,"",Eksplikatsioon!C668)</f>
        <v/>
      </c>
      <c r="D667" s="38" t="str">
        <f>IF(Eksplikatsioon!D668=0,"",Eksplikatsioon!D668)</f>
        <v/>
      </c>
      <c r="E667" s="38" t="str">
        <f>IF(Eksplikatsioon!F668=0,"",Eksplikatsioon!F668)</f>
        <v/>
      </c>
      <c r="F667" s="38" t="str">
        <f>IF(Eksplikatsioon!H668=0,"",Eksplikatsioon!H668)</f>
        <v/>
      </c>
      <c r="G667" s="38" t="str">
        <f>IF(Eksplikatsioon!J668=0,"",Eksplikatsioon!J668)</f>
        <v/>
      </c>
      <c r="H667" s="38" t="str">
        <f>IF(Eksplikatsioon!K668=0,"",Eksplikatsioon!K668)</f>
        <v/>
      </c>
      <c r="I667" s="38" t="str">
        <f>IF(Eksplikatsioon!L668=0,"",Eksplikatsioon!L668)</f>
        <v/>
      </c>
      <c r="J667" s="52"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52"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52"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52"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52"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52"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52"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52"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52"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52"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52"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52"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52"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52"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52"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52"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52"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52"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52"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52" t="str">
        <f>IFERROR(IF($G667=Tabelid!$L$6,$E667*J667,IFERROR($E667*J667/SUM($J667:$AB667)*(Eksplikatsioon!O668)/SUMPRODUCT($J667:$AB667,Eksplikatsioon!$O668:$AG668),"")),"")</f>
        <v/>
      </c>
      <c r="AD667" s="52" t="str">
        <f>IFERROR(IF($G667=Tabelid!$L$6,$E667*K667,IFERROR($E667*K667/SUM($J667:$AB667)*(Eksplikatsioon!P668)/SUMPRODUCT($J667:$AB667,Eksplikatsioon!$O668:$AG668),"")),"")</f>
        <v/>
      </c>
      <c r="AE667" s="52" t="str">
        <f>IFERROR(IF($G667=Tabelid!$L$6,$E667*L667,IFERROR($E667*L667/SUM($J667:$AB667)*(Eksplikatsioon!Q668)/SUMPRODUCT($J667:$AB667,Eksplikatsioon!$O668:$AG668),"")),"")</f>
        <v/>
      </c>
      <c r="AF667" s="52" t="str">
        <f>IFERROR(IF($G667=Tabelid!$L$6,$E667*M667,IFERROR($E667*M667/SUM($J667:$AB667)*(Eksplikatsioon!R668)/SUMPRODUCT($J667:$AB667,Eksplikatsioon!$O668:$AG668),"")),"")</f>
        <v/>
      </c>
      <c r="AG667" s="52" t="str">
        <f>IFERROR(IF($G667=Tabelid!$L$6,$E667*N667,IFERROR($E667*N667/SUM($J667:$AB667)*(Eksplikatsioon!S668)/SUMPRODUCT($J667:$AB667,Eksplikatsioon!$O668:$AG668),"")),"")</f>
        <v/>
      </c>
      <c r="AH667" s="52" t="str">
        <f>IFERROR(IF($G667=Tabelid!$L$6,$E667*O667,IFERROR($E667*O667/SUM($J667:$AB667)*(Eksplikatsioon!T668)/SUMPRODUCT($J667:$AB667,Eksplikatsioon!$O668:$AG668),"")),"")</f>
        <v/>
      </c>
      <c r="AI667" s="52" t="str">
        <f>IFERROR(IF($G667=Tabelid!$L$6,$E667*P667,IFERROR($E667*P667/SUM($J667:$AB667)*(Eksplikatsioon!U668)/SUMPRODUCT($J667:$AB667,Eksplikatsioon!$O668:$AG668),"")),"")</f>
        <v/>
      </c>
      <c r="AJ667" s="52" t="str">
        <f>IFERROR(IF($G667=Tabelid!$L$6,$E667*Q667,IFERROR($E667*Q667/SUM($J667:$AB667)*(Eksplikatsioon!V668)/SUMPRODUCT($J667:$AB667,Eksplikatsioon!$O668:$AG668),"")),"")</f>
        <v/>
      </c>
      <c r="AK667" s="52" t="str">
        <f>IFERROR(IF($G667=Tabelid!$L$6,$E667*R667,IFERROR($E667*R667/SUM($J667:$AB667)*(Eksplikatsioon!W668)/SUMPRODUCT($J667:$AB667,Eksplikatsioon!$O668:$AG668),"")),"")</f>
        <v/>
      </c>
      <c r="AL667" s="52" t="str">
        <f>IFERROR(IF($G667=Tabelid!$L$6,$E667*S667,IFERROR($E667*S667/SUM($J667:$AB667)*(Eksplikatsioon!X668)/SUMPRODUCT($J667:$AB667,Eksplikatsioon!$O668:$AG668),"")),"")</f>
        <v/>
      </c>
      <c r="AM667" s="52" t="str">
        <f>IFERROR(IF($G667=Tabelid!$L$6,$E667*T667,IFERROR($E667*T667/SUM($J667:$AB667)*(Eksplikatsioon!Y668)/SUMPRODUCT($J667:$AB667,Eksplikatsioon!$O668:$AG668),"")),"")</f>
        <v/>
      </c>
      <c r="AN667" s="52" t="str">
        <f>IFERROR(IF($G667=Tabelid!$L$6,$E667*U667,IFERROR($E667*U667/SUM($J667:$AB667)*(Eksplikatsioon!Z668)/SUMPRODUCT($J667:$AB667,Eksplikatsioon!$O668:$AG668),"")),"")</f>
        <v/>
      </c>
      <c r="AO667" s="52" t="str">
        <f>IFERROR(IF($G667=Tabelid!$L$6,$E667*V667,IFERROR($E667*V667/SUM($J667:$AB667)*(Eksplikatsioon!AA668)/SUMPRODUCT($J667:$AB667,Eksplikatsioon!$O668:$AG668),"")),"")</f>
        <v/>
      </c>
      <c r="AP667" s="52" t="str">
        <f>IFERROR(IF($G667=Tabelid!$L$6,$E667*W667,IFERROR($E667*W667/SUM($J667:$AB667)*(Eksplikatsioon!AB668)/SUMPRODUCT($J667:$AB667,Eksplikatsioon!$O668:$AG668),"")),"")</f>
        <v/>
      </c>
      <c r="AQ667" s="52" t="str">
        <f>IFERROR(IF($G667=Tabelid!$L$6,$E667*X667,IFERROR($E667*X667/SUM($J667:$AB667)*(Eksplikatsioon!AC668)/SUMPRODUCT($J667:$AB667,Eksplikatsioon!$O668:$AG668),"")),"")</f>
        <v/>
      </c>
      <c r="AR667" s="52" t="str">
        <f>IFERROR(IF($G667=Tabelid!$L$6,$E667*Y667,IFERROR($E667*Y667/SUM($J667:$AB667)*(Eksplikatsioon!AD668)/SUMPRODUCT($J667:$AB667,Eksplikatsioon!$O668:$AG668),"")),"")</f>
        <v/>
      </c>
      <c r="AS667" s="52" t="str">
        <f>IFERROR(IF($G667=Tabelid!$L$6,$E667*Z667,IFERROR($E667*Z667/SUM($J667:$AB667)*(Eksplikatsioon!AE668)/SUMPRODUCT($J667:$AB667,Eksplikatsioon!$O668:$AG668),"")),"")</f>
        <v/>
      </c>
      <c r="AT667" s="52" t="str">
        <f>IFERROR(IF($G667=Tabelid!$L$6,$E667*AA667,IFERROR($E667*AA667/SUM($J667:$AB667)*(Eksplikatsioon!AF668)/SUMPRODUCT($J667:$AB667,Eksplikatsioon!$O668:$AG668),"")),"")</f>
        <v/>
      </c>
      <c r="AU667" s="52" t="str">
        <f>IFERROR(IF($G667=Tabelid!$L$6,$E667*AB667,IFERROR($E667*AB667/SUM($J667:$AB667)*(Eksplikatsioon!AG668)/SUMPRODUCT($J667:$AB667,Eksplikatsioon!$O668:$AG668),"")),"")</f>
        <v/>
      </c>
    </row>
    <row r="668" spans="1:47" x14ac:dyDescent="0.25">
      <c r="A668" s="38" t="str">
        <f>IF(Eksplikatsioon!A669=0,"",Eksplikatsioon!A669)</f>
        <v/>
      </c>
      <c r="B668" s="38" t="str">
        <f>IF(Eksplikatsioon!B669=0,"",Eksplikatsioon!B669)</f>
        <v/>
      </c>
      <c r="C668" s="38" t="str">
        <f>IF(Eksplikatsioon!C669=0,"",Eksplikatsioon!C669)</f>
        <v/>
      </c>
      <c r="D668" s="38" t="str">
        <f>IF(Eksplikatsioon!D669=0,"",Eksplikatsioon!D669)</f>
        <v/>
      </c>
      <c r="E668" s="38" t="str">
        <f>IF(Eksplikatsioon!F669=0,"",Eksplikatsioon!F669)</f>
        <v/>
      </c>
      <c r="F668" s="38" t="str">
        <f>IF(Eksplikatsioon!H669=0,"",Eksplikatsioon!H669)</f>
        <v/>
      </c>
      <c r="G668" s="38" t="str">
        <f>IF(Eksplikatsioon!J669=0,"",Eksplikatsioon!J669)</f>
        <v/>
      </c>
      <c r="H668" s="38" t="str">
        <f>IF(Eksplikatsioon!K669=0,"",Eksplikatsioon!K669)</f>
        <v/>
      </c>
      <c r="I668" s="38" t="str">
        <f>IF(Eksplikatsioon!L669=0,"",Eksplikatsioon!L669)</f>
        <v/>
      </c>
      <c r="J668" s="52"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52"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52"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52"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52"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52"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52"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52"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52"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52"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52"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52"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52"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52"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52"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52"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52"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52"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52"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52" t="str">
        <f>IFERROR(IF($G668=Tabelid!$L$6,$E668*J668,IFERROR($E668*J668/SUM($J668:$AB668)*(Eksplikatsioon!O669)/SUMPRODUCT($J668:$AB668,Eksplikatsioon!$O669:$AG669),"")),"")</f>
        <v/>
      </c>
      <c r="AD668" s="52" t="str">
        <f>IFERROR(IF($G668=Tabelid!$L$6,$E668*K668,IFERROR($E668*K668/SUM($J668:$AB668)*(Eksplikatsioon!P669)/SUMPRODUCT($J668:$AB668,Eksplikatsioon!$O669:$AG669),"")),"")</f>
        <v/>
      </c>
      <c r="AE668" s="52" t="str">
        <f>IFERROR(IF($G668=Tabelid!$L$6,$E668*L668,IFERROR($E668*L668/SUM($J668:$AB668)*(Eksplikatsioon!Q669)/SUMPRODUCT($J668:$AB668,Eksplikatsioon!$O669:$AG669),"")),"")</f>
        <v/>
      </c>
      <c r="AF668" s="52" t="str">
        <f>IFERROR(IF($G668=Tabelid!$L$6,$E668*M668,IFERROR($E668*M668/SUM($J668:$AB668)*(Eksplikatsioon!R669)/SUMPRODUCT($J668:$AB668,Eksplikatsioon!$O669:$AG669),"")),"")</f>
        <v/>
      </c>
      <c r="AG668" s="52" t="str">
        <f>IFERROR(IF($G668=Tabelid!$L$6,$E668*N668,IFERROR($E668*N668/SUM($J668:$AB668)*(Eksplikatsioon!S669)/SUMPRODUCT($J668:$AB668,Eksplikatsioon!$O669:$AG669),"")),"")</f>
        <v/>
      </c>
      <c r="AH668" s="52" t="str">
        <f>IFERROR(IF($G668=Tabelid!$L$6,$E668*O668,IFERROR($E668*O668/SUM($J668:$AB668)*(Eksplikatsioon!T669)/SUMPRODUCT($J668:$AB668,Eksplikatsioon!$O669:$AG669),"")),"")</f>
        <v/>
      </c>
      <c r="AI668" s="52" t="str">
        <f>IFERROR(IF($G668=Tabelid!$L$6,$E668*P668,IFERROR($E668*P668/SUM($J668:$AB668)*(Eksplikatsioon!U669)/SUMPRODUCT($J668:$AB668,Eksplikatsioon!$O669:$AG669),"")),"")</f>
        <v/>
      </c>
      <c r="AJ668" s="52" t="str">
        <f>IFERROR(IF($G668=Tabelid!$L$6,$E668*Q668,IFERROR($E668*Q668/SUM($J668:$AB668)*(Eksplikatsioon!V669)/SUMPRODUCT($J668:$AB668,Eksplikatsioon!$O669:$AG669),"")),"")</f>
        <v/>
      </c>
      <c r="AK668" s="52" t="str">
        <f>IFERROR(IF($G668=Tabelid!$L$6,$E668*R668,IFERROR($E668*R668/SUM($J668:$AB668)*(Eksplikatsioon!W669)/SUMPRODUCT($J668:$AB668,Eksplikatsioon!$O669:$AG669),"")),"")</f>
        <v/>
      </c>
      <c r="AL668" s="52" t="str">
        <f>IFERROR(IF($G668=Tabelid!$L$6,$E668*S668,IFERROR($E668*S668/SUM($J668:$AB668)*(Eksplikatsioon!X669)/SUMPRODUCT($J668:$AB668,Eksplikatsioon!$O669:$AG669),"")),"")</f>
        <v/>
      </c>
      <c r="AM668" s="52" t="str">
        <f>IFERROR(IF($G668=Tabelid!$L$6,$E668*T668,IFERROR($E668*T668/SUM($J668:$AB668)*(Eksplikatsioon!Y669)/SUMPRODUCT($J668:$AB668,Eksplikatsioon!$O669:$AG669),"")),"")</f>
        <v/>
      </c>
      <c r="AN668" s="52" t="str">
        <f>IFERROR(IF($G668=Tabelid!$L$6,$E668*U668,IFERROR($E668*U668/SUM($J668:$AB668)*(Eksplikatsioon!Z669)/SUMPRODUCT($J668:$AB668,Eksplikatsioon!$O669:$AG669),"")),"")</f>
        <v/>
      </c>
      <c r="AO668" s="52" t="str">
        <f>IFERROR(IF($G668=Tabelid!$L$6,$E668*V668,IFERROR($E668*V668/SUM($J668:$AB668)*(Eksplikatsioon!AA669)/SUMPRODUCT($J668:$AB668,Eksplikatsioon!$O669:$AG669),"")),"")</f>
        <v/>
      </c>
      <c r="AP668" s="52" t="str">
        <f>IFERROR(IF($G668=Tabelid!$L$6,$E668*W668,IFERROR($E668*W668/SUM($J668:$AB668)*(Eksplikatsioon!AB669)/SUMPRODUCT($J668:$AB668,Eksplikatsioon!$O669:$AG669),"")),"")</f>
        <v/>
      </c>
      <c r="AQ668" s="52" t="str">
        <f>IFERROR(IF($G668=Tabelid!$L$6,$E668*X668,IFERROR($E668*X668/SUM($J668:$AB668)*(Eksplikatsioon!AC669)/SUMPRODUCT($J668:$AB668,Eksplikatsioon!$O669:$AG669),"")),"")</f>
        <v/>
      </c>
      <c r="AR668" s="52" t="str">
        <f>IFERROR(IF($G668=Tabelid!$L$6,$E668*Y668,IFERROR($E668*Y668/SUM($J668:$AB668)*(Eksplikatsioon!AD669)/SUMPRODUCT($J668:$AB668,Eksplikatsioon!$O669:$AG669),"")),"")</f>
        <v/>
      </c>
      <c r="AS668" s="52" t="str">
        <f>IFERROR(IF($G668=Tabelid!$L$6,$E668*Z668,IFERROR($E668*Z668/SUM($J668:$AB668)*(Eksplikatsioon!AE669)/SUMPRODUCT($J668:$AB668,Eksplikatsioon!$O669:$AG669),"")),"")</f>
        <v/>
      </c>
      <c r="AT668" s="52" t="str">
        <f>IFERROR(IF($G668=Tabelid!$L$6,$E668*AA668,IFERROR($E668*AA668/SUM($J668:$AB668)*(Eksplikatsioon!AF669)/SUMPRODUCT($J668:$AB668,Eksplikatsioon!$O669:$AG669),"")),"")</f>
        <v/>
      </c>
      <c r="AU668" s="52" t="str">
        <f>IFERROR(IF($G668=Tabelid!$L$6,$E668*AB668,IFERROR($E668*AB668/SUM($J668:$AB668)*(Eksplikatsioon!AG669)/SUMPRODUCT($J668:$AB668,Eksplikatsioon!$O669:$AG669),"")),"")</f>
        <v/>
      </c>
    </row>
    <row r="669" spans="1:47" x14ac:dyDescent="0.25">
      <c r="A669" s="38" t="str">
        <f>IF(Eksplikatsioon!A670=0,"",Eksplikatsioon!A670)</f>
        <v/>
      </c>
      <c r="B669" s="38" t="str">
        <f>IF(Eksplikatsioon!B670=0,"",Eksplikatsioon!B670)</f>
        <v/>
      </c>
      <c r="C669" s="38" t="str">
        <f>IF(Eksplikatsioon!C670=0,"",Eksplikatsioon!C670)</f>
        <v/>
      </c>
      <c r="D669" s="38" t="str">
        <f>IF(Eksplikatsioon!D670=0,"",Eksplikatsioon!D670)</f>
        <v/>
      </c>
      <c r="E669" s="38" t="str">
        <f>IF(Eksplikatsioon!F670=0,"",Eksplikatsioon!F670)</f>
        <v/>
      </c>
      <c r="F669" s="38" t="str">
        <f>IF(Eksplikatsioon!H670=0,"",Eksplikatsioon!H670)</f>
        <v/>
      </c>
      <c r="G669" s="38" t="str">
        <f>IF(Eksplikatsioon!J670=0,"",Eksplikatsioon!J670)</f>
        <v/>
      </c>
      <c r="H669" s="38" t="str">
        <f>IF(Eksplikatsioon!K670=0,"",Eksplikatsioon!K670)</f>
        <v/>
      </c>
      <c r="I669" s="38" t="str">
        <f>IF(Eksplikatsioon!L670=0,"",Eksplikatsioon!L670)</f>
        <v/>
      </c>
      <c r="J669" s="52"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52"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52"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52"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52"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52"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52"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52"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52"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52"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52"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52"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52"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52"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52"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52"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52"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52"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52"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52" t="str">
        <f>IFERROR(IF($G669=Tabelid!$L$6,$E669*J669,IFERROR($E669*J669/SUM($J669:$AB669)*(Eksplikatsioon!O670)/SUMPRODUCT($J669:$AB669,Eksplikatsioon!$O670:$AG670),"")),"")</f>
        <v/>
      </c>
      <c r="AD669" s="52" t="str">
        <f>IFERROR(IF($G669=Tabelid!$L$6,$E669*K669,IFERROR($E669*K669/SUM($J669:$AB669)*(Eksplikatsioon!P670)/SUMPRODUCT($J669:$AB669,Eksplikatsioon!$O670:$AG670),"")),"")</f>
        <v/>
      </c>
      <c r="AE669" s="52" t="str">
        <f>IFERROR(IF($G669=Tabelid!$L$6,$E669*L669,IFERROR($E669*L669/SUM($J669:$AB669)*(Eksplikatsioon!Q670)/SUMPRODUCT($J669:$AB669,Eksplikatsioon!$O670:$AG670),"")),"")</f>
        <v/>
      </c>
      <c r="AF669" s="52" t="str">
        <f>IFERROR(IF($G669=Tabelid!$L$6,$E669*M669,IFERROR($E669*M669/SUM($J669:$AB669)*(Eksplikatsioon!R670)/SUMPRODUCT($J669:$AB669,Eksplikatsioon!$O670:$AG670),"")),"")</f>
        <v/>
      </c>
      <c r="AG669" s="52" t="str">
        <f>IFERROR(IF($G669=Tabelid!$L$6,$E669*N669,IFERROR($E669*N669/SUM($J669:$AB669)*(Eksplikatsioon!S670)/SUMPRODUCT($J669:$AB669,Eksplikatsioon!$O670:$AG670),"")),"")</f>
        <v/>
      </c>
      <c r="AH669" s="52" t="str">
        <f>IFERROR(IF($G669=Tabelid!$L$6,$E669*O669,IFERROR($E669*O669/SUM($J669:$AB669)*(Eksplikatsioon!T670)/SUMPRODUCT($J669:$AB669,Eksplikatsioon!$O670:$AG670),"")),"")</f>
        <v/>
      </c>
      <c r="AI669" s="52" t="str">
        <f>IFERROR(IF($G669=Tabelid!$L$6,$E669*P669,IFERROR($E669*P669/SUM($J669:$AB669)*(Eksplikatsioon!U670)/SUMPRODUCT($J669:$AB669,Eksplikatsioon!$O670:$AG670),"")),"")</f>
        <v/>
      </c>
      <c r="AJ669" s="52" t="str">
        <f>IFERROR(IF($G669=Tabelid!$L$6,$E669*Q669,IFERROR($E669*Q669/SUM($J669:$AB669)*(Eksplikatsioon!V670)/SUMPRODUCT($J669:$AB669,Eksplikatsioon!$O670:$AG670),"")),"")</f>
        <v/>
      </c>
      <c r="AK669" s="52" t="str">
        <f>IFERROR(IF($G669=Tabelid!$L$6,$E669*R669,IFERROR($E669*R669/SUM($J669:$AB669)*(Eksplikatsioon!W670)/SUMPRODUCT($J669:$AB669,Eksplikatsioon!$O670:$AG670),"")),"")</f>
        <v/>
      </c>
      <c r="AL669" s="52" t="str">
        <f>IFERROR(IF($G669=Tabelid!$L$6,$E669*S669,IFERROR($E669*S669/SUM($J669:$AB669)*(Eksplikatsioon!X670)/SUMPRODUCT($J669:$AB669,Eksplikatsioon!$O670:$AG670),"")),"")</f>
        <v/>
      </c>
      <c r="AM669" s="52" t="str">
        <f>IFERROR(IF($G669=Tabelid!$L$6,$E669*T669,IFERROR($E669*T669/SUM($J669:$AB669)*(Eksplikatsioon!Y670)/SUMPRODUCT($J669:$AB669,Eksplikatsioon!$O670:$AG670),"")),"")</f>
        <v/>
      </c>
      <c r="AN669" s="52" t="str">
        <f>IFERROR(IF($G669=Tabelid!$L$6,$E669*U669,IFERROR($E669*U669/SUM($J669:$AB669)*(Eksplikatsioon!Z670)/SUMPRODUCT($J669:$AB669,Eksplikatsioon!$O670:$AG670),"")),"")</f>
        <v/>
      </c>
      <c r="AO669" s="52" t="str">
        <f>IFERROR(IF($G669=Tabelid!$L$6,$E669*V669,IFERROR($E669*V669/SUM($J669:$AB669)*(Eksplikatsioon!AA670)/SUMPRODUCT($J669:$AB669,Eksplikatsioon!$O670:$AG670),"")),"")</f>
        <v/>
      </c>
      <c r="AP669" s="52" t="str">
        <f>IFERROR(IF($G669=Tabelid!$L$6,$E669*W669,IFERROR($E669*W669/SUM($J669:$AB669)*(Eksplikatsioon!AB670)/SUMPRODUCT($J669:$AB669,Eksplikatsioon!$O670:$AG670),"")),"")</f>
        <v/>
      </c>
      <c r="AQ669" s="52" t="str">
        <f>IFERROR(IF($G669=Tabelid!$L$6,$E669*X669,IFERROR($E669*X669/SUM($J669:$AB669)*(Eksplikatsioon!AC670)/SUMPRODUCT($J669:$AB669,Eksplikatsioon!$O670:$AG670),"")),"")</f>
        <v/>
      </c>
      <c r="AR669" s="52" t="str">
        <f>IFERROR(IF($G669=Tabelid!$L$6,$E669*Y669,IFERROR($E669*Y669/SUM($J669:$AB669)*(Eksplikatsioon!AD670)/SUMPRODUCT($J669:$AB669,Eksplikatsioon!$O670:$AG670),"")),"")</f>
        <v/>
      </c>
      <c r="AS669" s="52" t="str">
        <f>IFERROR(IF($G669=Tabelid!$L$6,$E669*Z669,IFERROR($E669*Z669/SUM($J669:$AB669)*(Eksplikatsioon!AE670)/SUMPRODUCT($J669:$AB669,Eksplikatsioon!$O670:$AG670),"")),"")</f>
        <v/>
      </c>
      <c r="AT669" s="52" t="str">
        <f>IFERROR(IF($G669=Tabelid!$L$6,$E669*AA669,IFERROR($E669*AA669/SUM($J669:$AB669)*(Eksplikatsioon!AF670)/SUMPRODUCT($J669:$AB669,Eksplikatsioon!$O670:$AG670),"")),"")</f>
        <v/>
      </c>
      <c r="AU669" s="52" t="str">
        <f>IFERROR(IF($G669=Tabelid!$L$6,$E669*AB669,IFERROR($E669*AB669/SUM($J669:$AB669)*(Eksplikatsioon!AG670)/SUMPRODUCT($J669:$AB669,Eksplikatsioon!$O670:$AG670),"")),"")</f>
        <v/>
      </c>
    </row>
    <row r="670" spans="1:47" x14ac:dyDescent="0.25">
      <c r="A670" s="38" t="str">
        <f>IF(Eksplikatsioon!A671=0,"",Eksplikatsioon!A671)</f>
        <v/>
      </c>
      <c r="B670" s="38" t="str">
        <f>IF(Eksplikatsioon!B671=0,"",Eksplikatsioon!B671)</f>
        <v/>
      </c>
      <c r="C670" s="38" t="str">
        <f>IF(Eksplikatsioon!C671=0,"",Eksplikatsioon!C671)</f>
        <v/>
      </c>
      <c r="D670" s="38" t="str">
        <f>IF(Eksplikatsioon!D671=0,"",Eksplikatsioon!D671)</f>
        <v/>
      </c>
      <c r="E670" s="38" t="str">
        <f>IF(Eksplikatsioon!F671=0,"",Eksplikatsioon!F671)</f>
        <v/>
      </c>
      <c r="F670" s="38" t="str">
        <f>IF(Eksplikatsioon!H671=0,"",Eksplikatsioon!H671)</f>
        <v/>
      </c>
      <c r="G670" s="38" t="str">
        <f>IF(Eksplikatsioon!J671=0,"",Eksplikatsioon!J671)</f>
        <v/>
      </c>
      <c r="H670" s="38" t="str">
        <f>IF(Eksplikatsioon!K671=0,"",Eksplikatsioon!K671)</f>
        <v/>
      </c>
      <c r="I670" s="38" t="str">
        <f>IF(Eksplikatsioon!L671=0,"",Eksplikatsioon!L671)</f>
        <v/>
      </c>
      <c r="J670" s="52"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52"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52"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52"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52"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52"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52"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52"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52"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52"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52"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52"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52"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52"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52"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52"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52"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52"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52"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52" t="str">
        <f>IFERROR(IF($G670=Tabelid!$L$6,$E670*J670,IFERROR($E670*J670/SUM($J670:$AB670)*(Eksplikatsioon!O671)/SUMPRODUCT($J670:$AB670,Eksplikatsioon!$O671:$AG671),"")),"")</f>
        <v/>
      </c>
      <c r="AD670" s="52" t="str">
        <f>IFERROR(IF($G670=Tabelid!$L$6,$E670*K670,IFERROR($E670*K670/SUM($J670:$AB670)*(Eksplikatsioon!P671)/SUMPRODUCT($J670:$AB670,Eksplikatsioon!$O671:$AG671),"")),"")</f>
        <v/>
      </c>
      <c r="AE670" s="52" t="str">
        <f>IFERROR(IF($G670=Tabelid!$L$6,$E670*L670,IFERROR($E670*L670/SUM($J670:$AB670)*(Eksplikatsioon!Q671)/SUMPRODUCT($J670:$AB670,Eksplikatsioon!$O671:$AG671),"")),"")</f>
        <v/>
      </c>
      <c r="AF670" s="52" t="str">
        <f>IFERROR(IF($G670=Tabelid!$L$6,$E670*M670,IFERROR($E670*M670/SUM($J670:$AB670)*(Eksplikatsioon!R671)/SUMPRODUCT($J670:$AB670,Eksplikatsioon!$O671:$AG671),"")),"")</f>
        <v/>
      </c>
      <c r="AG670" s="52" t="str">
        <f>IFERROR(IF($G670=Tabelid!$L$6,$E670*N670,IFERROR($E670*N670/SUM($J670:$AB670)*(Eksplikatsioon!S671)/SUMPRODUCT($J670:$AB670,Eksplikatsioon!$O671:$AG671),"")),"")</f>
        <v/>
      </c>
      <c r="AH670" s="52" t="str">
        <f>IFERROR(IF($G670=Tabelid!$L$6,$E670*O670,IFERROR($E670*O670/SUM($J670:$AB670)*(Eksplikatsioon!T671)/SUMPRODUCT($J670:$AB670,Eksplikatsioon!$O671:$AG671),"")),"")</f>
        <v/>
      </c>
      <c r="AI670" s="52" t="str">
        <f>IFERROR(IF($G670=Tabelid!$L$6,$E670*P670,IFERROR($E670*P670/SUM($J670:$AB670)*(Eksplikatsioon!U671)/SUMPRODUCT($J670:$AB670,Eksplikatsioon!$O671:$AG671),"")),"")</f>
        <v/>
      </c>
      <c r="AJ670" s="52" t="str">
        <f>IFERROR(IF($G670=Tabelid!$L$6,$E670*Q670,IFERROR($E670*Q670/SUM($J670:$AB670)*(Eksplikatsioon!V671)/SUMPRODUCT($J670:$AB670,Eksplikatsioon!$O671:$AG671),"")),"")</f>
        <v/>
      </c>
      <c r="AK670" s="52" t="str">
        <f>IFERROR(IF($G670=Tabelid!$L$6,$E670*R670,IFERROR($E670*R670/SUM($J670:$AB670)*(Eksplikatsioon!W671)/SUMPRODUCT($J670:$AB670,Eksplikatsioon!$O671:$AG671),"")),"")</f>
        <v/>
      </c>
      <c r="AL670" s="52" t="str">
        <f>IFERROR(IF($G670=Tabelid!$L$6,$E670*S670,IFERROR($E670*S670/SUM($J670:$AB670)*(Eksplikatsioon!X671)/SUMPRODUCT($J670:$AB670,Eksplikatsioon!$O671:$AG671),"")),"")</f>
        <v/>
      </c>
      <c r="AM670" s="52" t="str">
        <f>IFERROR(IF($G670=Tabelid!$L$6,$E670*T670,IFERROR($E670*T670/SUM($J670:$AB670)*(Eksplikatsioon!Y671)/SUMPRODUCT($J670:$AB670,Eksplikatsioon!$O671:$AG671),"")),"")</f>
        <v/>
      </c>
      <c r="AN670" s="52" t="str">
        <f>IFERROR(IF($G670=Tabelid!$L$6,$E670*U670,IFERROR($E670*U670/SUM($J670:$AB670)*(Eksplikatsioon!Z671)/SUMPRODUCT($J670:$AB670,Eksplikatsioon!$O671:$AG671),"")),"")</f>
        <v/>
      </c>
      <c r="AO670" s="52" t="str">
        <f>IFERROR(IF($G670=Tabelid!$L$6,$E670*V670,IFERROR($E670*V670/SUM($J670:$AB670)*(Eksplikatsioon!AA671)/SUMPRODUCT($J670:$AB670,Eksplikatsioon!$O671:$AG671),"")),"")</f>
        <v/>
      </c>
      <c r="AP670" s="52" t="str">
        <f>IFERROR(IF($G670=Tabelid!$L$6,$E670*W670,IFERROR($E670*W670/SUM($J670:$AB670)*(Eksplikatsioon!AB671)/SUMPRODUCT($J670:$AB670,Eksplikatsioon!$O671:$AG671),"")),"")</f>
        <v/>
      </c>
      <c r="AQ670" s="52" t="str">
        <f>IFERROR(IF($G670=Tabelid!$L$6,$E670*X670,IFERROR($E670*X670/SUM($J670:$AB670)*(Eksplikatsioon!AC671)/SUMPRODUCT($J670:$AB670,Eksplikatsioon!$O671:$AG671),"")),"")</f>
        <v/>
      </c>
      <c r="AR670" s="52" t="str">
        <f>IFERROR(IF($G670=Tabelid!$L$6,$E670*Y670,IFERROR($E670*Y670/SUM($J670:$AB670)*(Eksplikatsioon!AD671)/SUMPRODUCT($J670:$AB670,Eksplikatsioon!$O671:$AG671),"")),"")</f>
        <v/>
      </c>
      <c r="AS670" s="52" t="str">
        <f>IFERROR(IF($G670=Tabelid!$L$6,$E670*Z670,IFERROR($E670*Z670/SUM($J670:$AB670)*(Eksplikatsioon!AE671)/SUMPRODUCT($J670:$AB670,Eksplikatsioon!$O671:$AG671),"")),"")</f>
        <v/>
      </c>
      <c r="AT670" s="52" t="str">
        <f>IFERROR(IF($G670=Tabelid!$L$6,$E670*AA670,IFERROR($E670*AA670/SUM($J670:$AB670)*(Eksplikatsioon!AF671)/SUMPRODUCT($J670:$AB670,Eksplikatsioon!$O671:$AG671),"")),"")</f>
        <v/>
      </c>
      <c r="AU670" s="52" t="str">
        <f>IFERROR(IF($G670=Tabelid!$L$6,$E670*AB670,IFERROR($E670*AB670/SUM($J670:$AB670)*(Eksplikatsioon!AG671)/SUMPRODUCT($J670:$AB670,Eksplikatsioon!$O671:$AG671),"")),"")</f>
        <v/>
      </c>
    </row>
    <row r="671" spans="1:47" x14ac:dyDescent="0.25">
      <c r="A671" s="38" t="str">
        <f>IF(Eksplikatsioon!A672=0,"",Eksplikatsioon!A672)</f>
        <v/>
      </c>
      <c r="B671" s="38" t="str">
        <f>IF(Eksplikatsioon!B672=0,"",Eksplikatsioon!B672)</f>
        <v/>
      </c>
      <c r="C671" s="38" t="str">
        <f>IF(Eksplikatsioon!C672=0,"",Eksplikatsioon!C672)</f>
        <v/>
      </c>
      <c r="D671" s="38" t="str">
        <f>IF(Eksplikatsioon!D672=0,"",Eksplikatsioon!D672)</f>
        <v/>
      </c>
      <c r="E671" s="38" t="str">
        <f>IF(Eksplikatsioon!F672=0,"",Eksplikatsioon!F672)</f>
        <v/>
      </c>
      <c r="F671" s="38" t="str">
        <f>IF(Eksplikatsioon!H672=0,"",Eksplikatsioon!H672)</f>
        <v/>
      </c>
      <c r="G671" s="38" t="str">
        <f>IF(Eksplikatsioon!J672=0,"",Eksplikatsioon!J672)</f>
        <v/>
      </c>
      <c r="H671" s="38" t="str">
        <f>IF(Eksplikatsioon!K672=0,"",Eksplikatsioon!K672)</f>
        <v/>
      </c>
      <c r="I671" s="38" t="str">
        <f>IF(Eksplikatsioon!L672=0,"",Eksplikatsioon!L672)</f>
        <v/>
      </c>
      <c r="J671" s="52"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52"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52"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52"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52"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52"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52"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52"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52"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52"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52"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52"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52"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52"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52"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52"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52"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52"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52"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52" t="str">
        <f>IFERROR(IF($G671=Tabelid!$L$6,$E671*J671,IFERROR($E671*J671/SUM($J671:$AB671)*(Eksplikatsioon!O672)/SUMPRODUCT($J671:$AB671,Eksplikatsioon!$O672:$AG672),"")),"")</f>
        <v/>
      </c>
      <c r="AD671" s="52" t="str">
        <f>IFERROR(IF($G671=Tabelid!$L$6,$E671*K671,IFERROR($E671*K671/SUM($J671:$AB671)*(Eksplikatsioon!P672)/SUMPRODUCT($J671:$AB671,Eksplikatsioon!$O672:$AG672),"")),"")</f>
        <v/>
      </c>
      <c r="AE671" s="52" t="str">
        <f>IFERROR(IF($G671=Tabelid!$L$6,$E671*L671,IFERROR($E671*L671/SUM($J671:$AB671)*(Eksplikatsioon!Q672)/SUMPRODUCT($J671:$AB671,Eksplikatsioon!$O672:$AG672),"")),"")</f>
        <v/>
      </c>
      <c r="AF671" s="52" t="str">
        <f>IFERROR(IF($G671=Tabelid!$L$6,$E671*M671,IFERROR($E671*M671/SUM($J671:$AB671)*(Eksplikatsioon!R672)/SUMPRODUCT($J671:$AB671,Eksplikatsioon!$O672:$AG672),"")),"")</f>
        <v/>
      </c>
      <c r="AG671" s="52" t="str">
        <f>IFERROR(IF($G671=Tabelid!$L$6,$E671*N671,IFERROR($E671*N671/SUM($J671:$AB671)*(Eksplikatsioon!S672)/SUMPRODUCT($J671:$AB671,Eksplikatsioon!$O672:$AG672),"")),"")</f>
        <v/>
      </c>
      <c r="AH671" s="52" t="str">
        <f>IFERROR(IF($G671=Tabelid!$L$6,$E671*O671,IFERROR($E671*O671/SUM($J671:$AB671)*(Eksplikatsioon!T672)/SUMPRODUCT($J671:$AB671,Eksplikatsioon!$O672:$AG672),"")),"")</f>
        <v/>
      </c>
      <c r="AI671" s="52" t="str">
        <f>IFERROR(IF($G671=Tabelid!$L$6,$E671*P671,IFERROR($E671*P671/SUM($J671:$AB671)*(Eksplikatsioon!U672)/SUMPRODUCT($J671:$AB671,Eksplikatsioon!$O672:$AG672),"")),"")</f>
        <v/>
      </c>
      <c r="AJ671" s="52" t="str">
        <f>IFERROR(IF($G671=Tabelid!$L$6,$E671*Q671,IFERROR($E671*Q671/SUM($J671:$AB671)*(Eksplikatsioon!V672)/SUMPRODUCT($J671:$AB671,Eksplikatsioon!$O672:$AG672),"")),"")</f>
        <v/>
      </c>
      <c r="AK671" s="52" t="str">
        <f>IFERROR(IF($G671=Tabelid!$L$6,$E671*R671,IFERROR($E671*R671/SUM($J671:$AB671)*(Eksplikatsioon!W672)/SUMPRODUCT($J671:$AB671,Eksplikatsioon!$O672:$AG672),"")),"")</f>
        <v/>
      </c>
      <c r="AL671" s="52" t="str">
        <f>IFERROR(IF($G671=Tabelid!$L$6,$E671*S671,IFERROR($E671*S671/SUM($J671:$AB671)*(Eksplikatsioon!X672)/SUMPRODUCT($J671:$AB671,Eksplikatsioon!$O672:$AG672),"")),"")</f>
        <v/>
      </c>
      <c r="AM671" s="52" t="str">
        <f>IFERROR(IF($G671=Tabelid!$L$6,$E671*T671,IFERROR($E671*T671/SUM($J671:$AB671)*(Eksplikatsioon!Y672)/SUMPRODUCT($J671:$AB671,Eksplikatsioon!$O672:$AG672),"")),"")</f>
        <v/>
      </c>
      <c r="AN671" s="52" t="str">
        <f>IFERROR(IF($G671=Tabelid!$L$6,$E671*U671,IFERROR($E671*U671/SUM($J671:$AB671)*(Eksplikatsioon!Z672)/SUMPRODUCT($J671:$AB671,Eksplikatsioon!$O672:$AG672),"")),"")</f>
        <v/>
      </c>
      <c r="AO671" s="52" t="str">
        <f>IFERROR(IF($G671=Tabelid!$L$6,$E671*V671,IFERROR($E671*V671/SUM($J671:$AB671)*(Eksplikatsioon!AA672)/SUMPRODUCT($J671:$AB671,Eksplikatsioon!$O672:$AG672),"")),"")</f>
        <v/>
      </c>
      <c r="AP671" s="52" t="str">
        <f>IFERROR(IF($G671=Tabelid!$L$6,$E671*W671,IFERROR($E671*W671/SUM($J671:$AB671)*(Eksplikatsioon!AB672)/SUMPRODUCT($J671:$AB671,Eksplikatsioon!$O672:$AG672),"")),"")</f>
        <v/>
      </c>
      <c r="AQ671" s="52" t="str">
        <f>IFERROR(IF($G671=Tabelid!$L$6,$E671*X671,IFERROR($E671*X671/SUM($J671:$AB671)*(Eksplikatsioon!AC672)/SUMPRODUCT($J671:$AB671,Eksplikatsioon!$O672:$AG672),"")),"")</f>
        <v/>
      </c>
      <c r="AR671" s="52" t="str">
        <f>IFERROR(IF($G671=Tabelid!$L$6,$E671*Y671,IFERROR($E671*Y671/SUM($J671:$AB671)*(Eksplikatsioon!AD672)/SUMPRODUCT($J671:$AB671,Eksplikatsioon!$O672:$AG672),"")),"")</f>
        <v/>
      </c>
      <c r="AS671" s="52" t="str">
        <f>IFERROR(IF($G671=Tabelid!$L$6,$E671*Z671,IFERROR($E671*Z671/SUM($J671:$AB671)*(Eksplikatsioon!AE672)/SUMPRODUCT($J671:$AB671,Eksplikatsioon!$O672:$AG672),"")),"")</f>
        <v/>
      </c>
      <c r="AT671" s="52" t="str">
        <f>IFERROR(IF($G671=Tabelid!$L$6,$E671*AA671,IFERROR($E671*AA671/SUM($J671:$AB671)*(Eksplikatsioon!AF672)/SUMPRODUCT($J671:$AB671,Eksplikatsioon!$O672:$AG672),"")),"")</f>
        <v/>
      </c>
      <c r="AU671" s="52" t="str">
        <f>IFERROR(IF($G671=Tabelid!$L$6,$E671*AB671,IFERROR($E671*AB671/SUM($J671:$AB671)*(Eksplikatsioon!AG672)/SUMPRODUCT($J671:$AB671,Eksplikatsioon!$O672:$AG672),"")),"")</f>
        <v/>
      </c>
    </row>
    <row r="672" spans="1:47" x14ac:dyDescent="0.25">
      <c r="A672" s="38" t="str">
        <f>IF(Eksplikatsioon!A673=0,"",Eksplikatsioon!A673)</f>
        <v/>
      </c>
      <c r="B672" s="38" t="str">
        <f>IF(Eksplikatsioon!B673=0,"",Eksplikatsioon!B673)</f>
        <v/>
      </c>
      <c r="C672" s="38" t="str">
        <f>IF(Eksplikatsioon!C673=0,"",Eksplikatsioon!C673)</f>
        <v/>
      </c>
      <c r="D672" s="38" t="str">
        <f>IF(Eksplikatsioon!D673=0,"",Eksplikatsioon!D673)</f>
        <v/>
      </c>
      <c r="E672" s="38" t="str">
        <f>IF(Eksplikatsioon!F673=0,"",Eksplikatsioon!F673)</f>
        <v/>
      </c>
      <c r="F672" s="38" t="str">
        <f>IF(Eksplikatsioon!H673=0,"",Eksplikatsioon!H673)</f>
        <v/>
      </c>
      <c r="G672" s="38" t="str">
        <f>IF(Eksplikatsioon!J673=0,"",Eksplikatsioon!J673)</f>
        <v/>
      </c>
      <c r="H672" s="38" t="str">
        <f>IF(Eksplikatsioon!K673=0,"",Eksplikatsioon!K673)</f>
        <v/>
      </c>
      <c r="I672" s="38" t="str">
        <f>IF(Eksplikatsioon!L673=0,"",Eksplikatsioon!L673)</f>
        <v/>
      </c>
      <c r="J672" s="52"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52"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52"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52"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52"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52"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52"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52"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52"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52"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52"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52"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52"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52"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52"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52"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52"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52"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52"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52" t="str">
        <f>IFERROR(IF($G672=Tabelid!$L$6,$E672*J672,IFERROR($E672*J672/SUM($J672:$AB672)*(Eksplikatsioon!O673)/SUMPRODUCT($J672:$AB672,Eksplikatsioon!$O673:$AG673),"")),"")</f>
        <v/>
      </c>
      <c r="AD672" s="52" t="str">
        <f>IFERROR(IF($G672=Tabelid!$L$6,$E672*K672,IFERROR($E672*K672/SUM($J672:$AB672)*(Eksplikatsioon!P673)/SUMPRODUCT($J672:$AB672,Eksplikatsioon!$O673:$AG673),"")),"")</f>
        <v/>
      </c>
      <c r="AE672" s="52" t="str">
        <f>IFERROR(IF($G672=Tabelid!$L$6,$E672*L672,IFERROR($E672*L672/SUM($J672:$AB672)*(Eksplikatsioon!Q673)/SUMPRODUCT($J672:$AB672,Eksplikatsioon!$O673:$AG673),"")),"")</f>
        <v/>
      </c>
      <c r="AF672" s="52" t="str">
        <f>IFERROR(IF($G672=Tabelid!$L$6,$E672*M672,IFERROR($E672*M672/SUM($J672:$AB672)*(Eksplikatsioon!R673)/SUMPRODUCT($J672:$AB672,Eksplikatsioon!$O673:$AG673),"")),"")</f>
        <v/>
      </c>
      <c r="AG672" s="52" t="str">
        <f>IFERROR(IF($G672=Tabelid!$L$6,$E672*N672,IFERROR($E672*N672/SUM($J672:$AB672)*(Eksplikatsioon!S673)/SUMPRODUCT($J672:$AB672,Eksplikatsioon!$O673:$AG673),"")),"")</f>
        <v/>
      </c>
      <c r="AH672" s="52" t="str">
        <f>IFERROR(IF($G672=Tabelid!$L$6,$E672*O672,IFERROR($E672*O672/SUM($J672:$AB672)*(Eksplikatsioon!T673)/SUMPRODUCT($J672:$AB672,Eksplikatsioon!$O673:$AG673),"")),"")</f>
        <v/>
      </c>
      <c r="AI672" s="52" t="str">
        <f>IFERROR(IF($G672=Tabelid!$L$6,$E672*P672,IFERROR($E672*P672/SUM($J672:$AB672)*(Eksplikatsioon!U673)/SUMPRODUCT($J672:$AB672,Eksplikatsioon!$O673:$AG673),"")),"")</f>
        <v/>
      </c>
      <c r="AJ672" s="52" t="str">
        <f>IFERROR(IF($G672=Tabelid!$L$6,$E672*Q672,IFERROR($E672*Q672/SUM($J672:$AB672)*(Eksplikatsioon!V673)/SUMPRODUCT($J672:$AB672,Eksplikatsioon!$O673:$AG673),"")),"")</f>
        <v/>
      </c>
      <c r="AK672" s="52" t="str">
        <f>IFERROR(IF($G672=Tabelid!$L$6,$E672*R672,IFERROR($E672*R672/SUM($J672:$AB672)*(Eksplikatsioon!W673)/SUMPRODUCT($J672:$AB672,Eksplikatsioon!$O673:$AG673),"")),"")</f>
        <v/>
      </c>
      <c r="AL672" s="52" t="str">
        <f>IFERROR(IF($G672=Tabelid!$L$6,$E672*S672,IFERROR($E672*S672/SUM($J672:$AB672)*(Eksplikatsioon!X673)/SUMPRODUCT($J672:$AB672,Eksplikatsioon!$O673:$AG673),"")),"")</f>
        <v/>
      </c>
      <c r="AM672" s="52" t="str">
        <f>IFERROR(IF($G672=Tabelid!$L$6,$E672*T672,IFERROR($E672*T672/SUM($J672:$AB672)*(Eksplikatsioon!Y673)/SUMPRODUCT($J672:$AB672,Eksplikatsioon!$O673:$AG673),"")),"")</f>
        <v/>
      </c>
      <c r="AN672" s="52" t="str">
        <f>IFERROR(IF($G672=Tabelid!$L$6,$E672*U672,IFERROR($E672*U672/SUM($J672:$AB672)*(Eksplikatsioon!Z673)/SUMPRODUCT($J672:$AB672,Eksplikatsioon!$O673:$AG673),"")),"")</f>
        <v/>
      </c>
      <c r="AO672" s="52" t="str">
        <f>IFERROR(IF($G672=Tabelid!$L$6,$E672*V672,IFERROR($E672*V672/SUM($J672:$AB672)*(Eksplikatsioon!AA673)/SUMPRODUCT($J672:$AB672,Eksplikatsioon!$O673:$AG673),"")),"")</f>
        <v/>
      </c>
      <c r="AP672" s="52" t="str">
        <f>IFERROR(IF($G672=Tabelid!$L$6,$E672*W672,IFERROR($E672*W672/SUM($J672:$AB672)*(Eksplikatsioon!AB673)/SUMPRODUCT($J672:$AB672,Eksplikatsioon!$O673:$AG673),"")),"")</f>
        <v/>
      </c>
      <c r="AQ672" s="52" t="str">
        <f>IFERROR(IF($G672=Tabelid!$L$6,$E672*X672,IFERROR($E672*X672/SUM($J672:$AB672)*(Eksplikatsioon!AC673)/SUMPRODUCT($J672:$AB672,Eksplikatsioon!$O673:$AG673),"")),"")</f>
        <v/>
      </c>
      <c r="AR672" s="52" t="str">
        <f>IFERROR(IF($G672=Tabelid!$L$6,$E672*Y672,IFERROR($E672*Y672/SUM($J672:$AB672)*(Eksplikatsioon!AD673)/SUMPRODUCT($J672:$AB672,Eksplikatsioon!$O673:$AG673),"")),"")</f>
        <v/>
      </c>
      <c r="AS672" s="52" t="str">
        <f>IFERROR(IF($G672=Tabelid!$L$6,$E672*Z672,IFERROR($E672*Z672/SUM($J672:$AB672)*(Eksplikatsioon!AE673)/SUMPRODUCT($J672:$AB672,Eksplikatsioon!$O673:$AG673),"")),"")</f>
        <v/>
      </c>
      <c r="AT672" s="52" t="str">
        <f>IFERROR(IF($G672=Tabelid!$L$6,$E672*AA672,IFERROR($E672*AA672/SUM($J672:$AB672)*(Eksplikatsioon!AF673)/SUMPRODUCT($J672:$AB672,Eksplikatsioon!$O673:$AG673),"")),"")</f>
        <v/>
      </c>
      <c r="AU672" s="52" t="str">
        <f>IFERROR(IF($G672=Tabelid!$L$6,$E672*AB672,IFERROR($E672*AB672/SUM($J672:$AB672)*(Eksplikatsioon!AG673)/SUMPRODUCT($J672:$AB672,Eksplikatsioon!$O673:$AG673),"")),"")</f>
        <v/>
      </c>
    </row>
    <row r="673" spans="1:47" x14ac:dyDescent="0.25">
      <c r="A673" s="38" t="str">
        <f>IF(Eksplikatsioon!A674=0,"",Eksplikatsioon!A674)</f>
        <v/>
      </c>
      <c r="B673" s="38" t="str">
        <f>IF(Eksplikatsioon!B674=0,"",Eksplikatsioon!B674)</f>
        <v/>
      </c>
      <c r="C673" s="38" t="str">
        <f>IF(Eksplikatsioon!C674=0,"",Eksplikatsioon!C674)</f>
        <v/>
      </c>
      <c r="D673" s="38" t="str">
        <f>IF(Eksplikatsioon!D674=0,"",Eksplikatsioon!D674)</f>
        <v/>
      </c>
      <c r="E673" s="38" t="str">
        <f>IF(Eksplikatsioon!F674=0,"",Eksplikatsioon!F674)</f>
        <v/>
      </c>
      <c r="F673" s="38" t="str">
        <f>IF(Eksplikatsioon!H674=0,"",Eksplikatsioon!H674)</f>
        <v/>
      </c>
      <c r="G673" s="38" t="str">
        <f>IF(Eksplikatsioon!J674=0,"",Eksplikatsioon!J674)</f>
        <v/>
      </c>
      <c r="H673" s="38" t="str">
        <f>IF(Eksplikatsioon!K674=0,"",Eksplikatsioon!K674)</f>
        <v/>
      </c>
      <c r="I673" s="38" t="str">
        <f>IF(Eksplikatsioon!L674=0,"",Eksplikatsioon!L674)</f>
        <v/>
      </c>
      <c r="J673" s="52"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52"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52"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52"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52"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52"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52"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52"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52"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52"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52"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52"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52"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52"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52"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52"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52"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52"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52"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52" t="str">
        <f>IFERROR(IF($G673=Tabelid!$L$6,$E673*J673,IFERROR($E673*J673/SUM($J673:$AB673)*(Eksplikatsioon!O674)/SUMPRODUCT($J673:$AB673,Eksplikatsioon!$O674:$AG674),"")),"")</f>
        <v/>
      </c>
      <c r="AD673" s="52" t="str">
        <f>IFERROR(IF($G673=Tabelid!$L$6,$E673*K673,IFERROR($E673*K673/SUM($J673:$AB673)*(Eksplikatsioon!P674)/SUMPRODUCT($J673:$AB673,Eksplikatsioon!$O674:$AG674),"")),"")</f>
        <v/>
      </c>
      <c r="AE673" s="52" t="str">
        <f>IFERROR(IF($G673=Tabelid!$L$6,$E673*L673,IFERROR($E673*L673/SUM($J673:$AB673)*(Eksplikatsioon!Q674)/SUMPRODUCT($J673:$AB673,Eksplikatsioon!$O674:$AG674),"")),"")</f>
        <v/>
      </c>
      <c r="AF673" s="52" t="str">
        <f>IFERROR(IF($G673=Tabelid!$L$6,$E673*M673,IFERROR($E673*M673/SUM($J673:$AB673)*(Eksplikatsioon!R674)/SUMPRODUCT($J673:$AB673,Eksplikatsioon!$O674:$AG674),"")),"")</f>
        <v/>
      </c>
      <c r="AG673" s="52" t="str">
        <f>IFERROR(IF($G673=Tabelid!$L$6,$E673*N673,IFERROR($E673*N673/SUM($J673:$AB673)*(Eksplikatsioon!S674)/SUMPRODUCT($J673:$AB673,Eksplikatsioon!$O674:$AG674),"")),"")</f>
        <v/>
      </c>
      <c r="AH673" s="52" t="str">
        <f>IFERROR(IF($G673=Tabelid!$L$6,$E673*O673,IFERROR($E673*O673/SUM($J673:$AB673)*(Eksplikatsioon!T674)/SUMPRODUCT($J673:$AB673,Eksplikatsioon!$O674:$AG674),"")),"")</f>
        <v/>
      </c>
      <c r="AI673" s="52" t="str">
        <f>IFERROR(IF($G673=Tabelid!$L$6,$E673*P673,IFERROR($E673*P673/SUM($J673:$AB673)*(Eksplikatsioon!U674)/SUMPRODUCT($J673:$AB673,Eksplikatsioon!$O674:$AG674),"")),"")</f>
        <v/>
      </c>
      <c r="AJ673" s="52" t="str">
        <f>IFERROR(IF($G673=Tabelid!$L$6,$E673*Q673,IFERROR($E673*Q673/SUM($J673:$AB673)*(Eksplikatsioon!V674)/SUMPRODUCT($J673:$AB673,Eksplikatsioon!$O674:$AG674),"")),"")</f>
        <v/>
      </c>
      <c r="AK673" s="52" t="str">
        <f>IFERROR(IF($G673=Tabelid!$L$6,$E673*R673,IFERROR($E673*R673/SUM($J673:$AB673)*(Eksplikatsioon!W674)/SUMPRODUCT($J673:$AB673,Eksplikatsioon!$O674:$AG674),"")),"")</f>
        <v/>
      </c>
      <c r="AL673" s="52" t="str">
        <f>IFERROR(IF($G673=Tabelid!$L$6,$E673*S673,IFERROR($E673*S673/SUM($J673:$AB673)*(Eksplikatsioon!X674)/SUMPRODUCT($J673:$AB673,Eksplikatsioon!$O674:$AG674),"")),"")</f>
        <v/>
      </c>
      <c r="AM673" s="52" t="str">
        <f>IFERROR(IF($G673=Tabelid!$L$6,$E673*T673,IFERROR($E673*T673/SUM($J673:$AB673)*(Eksplikatsioon!Y674)/SUMPRODUCT($J673:$AB673,Eksplikatsioon!$O674:$AG674),"")),"")</f>
        <v/>
      </c>
      <c r="AN673" s="52" t="str">
        <f>IFERROR(IF($G673=Tabelid!$L$6,$E673*U673,IFERROR($E673*U673/SUM($J673:$AB673)*(Eksplikatsioon!Z674)/SUMPRODUCT($J673:$AB673,Eksplikatsioon!$O674:$AG674),"")),"")</f>
        <v/>
      </c>
      <c r="AO673" s="52" t="str">
        <f>IFERROR(IF($G673=Tabelid!$L$6,$E673*V673,IFERROR($E673*V673/SUM($J673:$AB673)*(Eksplikatsioon!AA674)/SUMPRODUCT($J673:$AB673,Eksplikatsioon!$O674:$AG674),"")),"")</f>
        <v/>
      </c>
      <c r="AP673" s="52" t="str">
        <f>IFERROR(IF($G673=Tabelid!$L$6,$E673*W673,IFERROR($E673*W673/SUM($J673:$AB673)*(Eksplikatsioon!AB674)/SUMPRODUCT($J673:$AB673,Eksplikatsioon!$O674:$AG674),"")),"")</f>
        <v/>
      </c>
      <c r="AQ673" s="52" t="str">
        <f>IFERROR(IF($G673=Tabelid!$L$6,$E673*X673,IFERROR($E673*X673/SUM($J673:$AB673)*(Eksplikatsioon!AC674)/SUMPRODUCT($J673:$AB673,Eksplikatsioon!$O674:$AG674),"")),"")</f>
        <v/>
      </c>
      <c r="AR673" s="52" t="str">
        <f>IFERROR(IF($G673=Tabelid!$L$6,$E673*Y673,IFERROR($E673*Y673/SUM($J673:$AB673)*(Eksplikatsioon!AD674)/SUMPRODUCT($J673:$AB673,Eksplikatsioon!$O674:$AG674),"")),"")</f>
        <v/>
      </c>
      <c r="AS673" s="52" t="str">
        <f>IFERROR(IF($G673=Tabelid!$L$6,$E673*Z673,IFERROR($E673*Z673/SUM($J673:$AB673)*(Eksplikatsioon!AE674)/SUMPRODUCT($J673:$AB673,Eksplikatsioon!$O674:$AG674),"")),"")</f>
        <v/>
      </c>
      <c r="AT673" s="52" t="str">
        <f>IFERROR(IF($G673=Tabelid!$L$6,$E673*AA673,IFERROR($E673*AA673/SUM($J673:$AB673)*(Eksplikatsioon!AF674)/SUMPRODUCT($J673:$AB673,Eksplikatsioon!$O674:$AG674),"")),"")</f>
        <v/>
      </c>
      <c r="AU673" s="52" t="str">
        <f>IFERROR(IF($G673=Tabelid!$L$6,$E673*AB673,IFERROR($E673*AB673/SUM($J673:$AB673)*(Eksplikatsioon!AG674)/SUMPRODUCT($J673:$AB673,Eksplikatsioon!$O674:$AG674),"")),"")</f>
        <v/>
      </c>
    </row>
    <row r="674" spans="1:47" x14ac:dyDescent="0.25">
      <c r="A674" s="38" t="str">
        <f>IF(Eksplikatsioon!A675=0,"",Eksplikatsioon!A675)</f>
        <v/>
      </c>
      <c r="B674" s="38" t="str">
        <f>IF(Eksplikatsioon!B675=0,"",Eksplikatsioon!B675)</f>
        <v/>
      </c>
      <c r="C674" s="38" t="str">
        <f>IF(Eksplikatsioon!C675=0,"",Eksplikatsioon!C675)</f>
        <v/>
      </c>
      <c r="D674" s="38" t="str">
        <f>IF(Eksplikatsioon!D675=0,"",Eksplikatsioon!D675)</f>
        <v/>
      </c>
      <c r="E674" s="38" t="str">
        <f>IF(Eksplikatsioon!F675=0,"",Eksplikatsioon!F675)</f>
        <v/>
      </c>
      <c r="F674" s="38" t="str">
        <f>IF(Eksplikatsioon!H675=0,"",Eksplikatsioon!H675)</f>
        <v/>
      </c>
      <c r="G674" s="38" t="str">
        <f>IF(Eksplikatsioon!J675=0,"",Eksplikatsioon!J675)</f>
        <v/>
      </c>
      <c r="H674" s="38" t="str">
        <f>IF(Eksplikatsioon!K675=0,"",Eksplikatsioon!K675)</f>
        <v/>
      </c>
      <c r="I674" s="38" t="str">
        <f>IF(Eksplikatsioon!L675=0,"",Eksplikatsioon!L675)</f>
        <v/>
      </c>
      <c r="J674" s="52"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52"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52"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52"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52"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52"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52"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52"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52"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52"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52"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52"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52"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52"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52"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52"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52"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52"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52"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52" t="str">
        <f>IFERROR(IF($G674=Tabelid!$L$6,$E674*J674,IFERROR($E674*J674/SUM($J674:$AB674)*(Eksplikatsioon!O675)/SUMPRODUCT($J674:$AB674,Eksplikatsioon!$O675:$AG675),"")),"")</f>
        <v/>
      </c>
      <c r="AD674" s="52" t="str">
        <f>IFERROR(IF($G674=Tabelid!$L$6,$E674*K674,IFERROR($E674*K674/SUM($J674:$AB674)*(Eksplikatsioon!P675)/SUMPRODUCT($J674:$AB674,Eksplikatsioon!$O675:$AG675),"")),"")</f>
        <v/>
      </c>
      <c r="AE674" s="52" t="str">
        <f>IFERROR(IF($G674=Tabelid!$L$6,$E674*L674,IFERROR($E674*L674/SUM($J674:$AB674)*(Eksplikatsioon!Q675)/SUMPRODUCT($J674:$AB674,Eksplikatsioon!$O675:$AG675),"")),"")</f>
        <v/>
      </c>
      <c r="AF674" s="52" t="str">
        <f>IFERROR(IF($G674=Tabelid!$L$6,$E674*M674,IFERROR($E674*M674/SUM($J674:$AB674)*(Eksplikatsioon!R675)/SUMPRODUCT($J674:$AB674,Eksplikatsioon!$O675:$AG675),"")),"")</f>
        <v/>
      </c>
      <c r="AG674" s="52" t="str">
        <f>IFERROR(IF($G674=Tabelid!$L$6,$E674*N674,IFERROR($E674*N674/SUM($J674:$AB674)*(Eksplikatsioon!S675)/SUMPRODUCT($J674:$AB674,Eksplikatsioon!$O675:$AG675),"")),"")</f>
        <v/>
      </c>
      <c r="AH674" s="52" t="str">
        <f>IFERROR(IF($G674=Tabelid!$L$6,$E674*O674,IFERROR($E674*O674/SUM($J674:$AB674)*(Eksplikatsioon!T675)/SUMPRODUCT($J674:$AB674,Eksplikatsioon!$O675:$AG675),"")),"")</f>
        <v/>
      </c>
      <c r="AI674" s="52" t="str">
        <f>IFERROR(IF($G674=Tabelid!$L$6,$E674*P674,IFERROR($E674*P674/SUM($J674:$AB674)*(Eksplikatsioon!U675)/SUMPRODUCT($J674:$AB674,Eksplikatsioon!$O675:$AG675),"")),"")</f>
        <v/>
      </c>
      <c r="AJ674" s="52" t="str">
        <f>IFERROR(IF($G674=Tabelid!$L$6,$E674*Q674,IFERROR($E674*Q674/SUM($J674:$AB674)*(Eksplikatsioon!V675)/SUMPRODUCT($J674:$AB674,Eksplikatsioon!$O675:$AG675),"")),"")</f>
        <v/>
      </c>
      <c r="AK674" s="52" t="str">
        <f>IFERROR(IF($G674=Tabelid!$L$6,$E674*R674,IFERROR($E674*R674/SUM($J674:$AB674)*(Eksplikatsioon!W675)/SUMPRODUCT($J674:$AB674,Eksplikatsioon!$O675:$AG675),"")),"")</f>
        <v/>
      </c>
      <c r="AL674" s="52" t="str">
        <f>IFERROR(IF($G674=Tabelid!$L$6,$E674*S674,IFERROR($E674*S674/SUM($J674:$AB674)*(Eksplikatsioon!X675)/SUMPRODUCT($J674:$AB674,Eksplikatsioon!$O675:$AG675),"")),"")</f>
        <v/>
      </c>
      <c r="AM674" s="52" t="str">
        <f>IFERROR(IF($G674=Tabelid!$L$6,$E674*T674,IFERROR($E674*T674/SUM($J674:$AB674)*(Eksplikatsioon!Y675)/SUMPRODUCT($J674:$AB674,Eksplikatsioon!$O675:$AG675),"")),"")</f>
        <v/>
      </c>
      <c r="AN674" s="52" t="str">
        <f>IFERROR(IF($G674=Tabelid!$L$6,$E674*U674,IFERROR($E674*U674/SUM($J674:$AB674)*(Eksplikatsioon!Z675)/SUMPRODUCT($J674:$AB674,Eksplikatsioon!$O675:$AG675),"")),"")</f>
        <v/>
      </c>
      <c r="AO674" s="52" t="str">
        <f>IFERROR(IF($G674=Tabelid!$L$6,$E674*V674,IFERROR($E674*V674/SUM($J674:$AB674)*(Eksplikatsioon!AA675)/SUMPRODUCT($J674:$AB674,Eksplikatsioon!$O675:$AG675),"")),"")</f>
        <v/>
      </c>
      <c r="AP674" s="52" t="str">
        <f>IFERROR(IF($G674=Tabelid!$L$6,$E674*W674,IFERROR($E674*W674/SUM($J674:$AB674)*(Eksplikatsioon!AB675)/SUMPRODUCT($J674:$AB674,Eksplikatsioon!$O675:$AG675),"")),"")</f>
        <v/>
      </c>
      <c r="AQ674" s="52" t="str">
        <f>IFERROR(IF($G674=Tabelid!$L$6,$E674*X674,IFERROR($E674*X674/SUM($J674:$AB674)*(Eksplikatsioon!AC675)/SUMPRODUCT($J674:$AB674,Eksplikatsioon!$O675:$AG675),"")),"")</f>
        <v/>
      </c>
      <c r="AR674" s="52" t="str">
        <f>IFERROR(IF($G674=Tabelid!$L$6,$E674*Y674,IFERROR($E674*Y674/SUM($J674:$AB674)*(Eksplikatsioon!AD675)/SUMPRODUCT($J674:$AB674,Eksplikatsioon!$O675:$AG675),"")),"")</f>
        <v/>
      </c>
      <c r="AS674" s="52" t="str">
        <f>IFERROR(IF($G674=Tabelid!$L$6,$E674*Z674,IFERROR($E674*Z674/SUM($J674:$AB674)*(Eksplikatsioon!AE675)/SUMPRODUCT($J674:$AB674,Eksplikatsioon!$O675:$AG675),"")),"")</f>
        <v/>
      </c>
      <c r="AT674" s="52" t="str">
        <f>IFERROR(IF($G674=Tabelid!$L$6,$E674*AA674,IFERROR($E674*AA674/SUM($J674:$AB674)*(Eksplikatsioon!AF675)/SUMPRODUCT($J674:$AB674,Eksplikatsioon!$O675:$AG675),"")),"")</f>
        <v/>
      </c>
      <c r="AU674" s="52" t="str">
        <f>IFERROR(IF($G674=Tabelid!$L$6,$E674*AB674,IFERROR($E674*AB674/SUM($J674:$AB674)*(Eksplikatsioon!AG675)/SUMPRODUCT($J674:$AB674,Eksplikatsioon!$O675:$AG675),"")),"")</f>
        <v/>
      </c>
    </row>
    <row r="675" spans="1:47" x14ac:dyDescent="0.25">
      <c r="A675" s="38" t="str">
        <f>IF(Eksplikatsioon!A676=0,"",Eksplikatsioon!A676)</f>
        <v/>
      </c>
      <c r="B675" s="38" t="str">
        <f>IF(Eksplikatsioon!B676=0,"",Eksplikatsioon!B676)</f>
        <v/>
      </c>
      <c r="C675" s="38" t="str">
        <f>IF(Eksplikatsioon!C676=0,"",Eksplikatsioon!C676)</f>
        <v/>
      </c>
      <c r="D675" s="38" t="str">
        <f>IF(Eksplikatsioon!D676=0,"",Eksplikatsioon!D676)</f>
        <v/>
      </c>
      <c r="E675" s="38" t="str">
        <f>IF(Eksplikatsioon!F676=0,"",Eksplikatsioon!F676)</f>
        <v/>
      </c>
      <c r="F675" s="38" t="str">
        <f>IF(Eksplikatsioon!H676=0,"",Eksplikatsioon!H676)</f>
        <v/>
      </c>
      <c r="G675" s="38" t="str">
        <f>IF(Eksplikatsioon!J676=0,"",Eksplikatsioon!J676)</f>
        <v/>
      </c>
      <c r="H675" s="38" t="str">
        <f>IF(Eksplikatsioon!K676=0,"",Eksplikatsioon!K676)</f>
        <v/>
      </c>
      <c r="I675" s="38" t="str">
        <f>IF(Eksplikatsioon!L676=0,"",Eksplikatsioon!L676)</f>
        <v/>
      </c>
      <c r="J675" s="52"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52"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52"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52"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52"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52"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52"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52"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52"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52"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52"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52"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52"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52"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52"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52"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52"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52"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52"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52" t="str">
        <f>IFERROR(IF($G675=Tabelid!$L$6,$E675*J675,IFERROR($E675*J675/SUM($J675:$AB675)*(Eksplikatsioon!O676)/SUMPRODUCT($J675:$AB675,Eksplikatsioon!$O676:$AG676),"")),"")</f>
        <v/>
      </c>
      <c r="AD675" s="52" t="str">
        <f>IFERROR(IF($G675=Tabelid!$L$6,$E675*K675,IFERROR($E675*K675/SUM($J675:$AB675)*(Eksplikatsioon!P676)/SUMPRODUCT($J675:$AB675,Eksplikatsioon!$O676:$AG676),"")),"")</f>
        <v/>
      </c>
      <c r="AE675" s="52" t="str">
        <f>IFERROR(IF($G675=Tabelid!$L$6,$E675*L675,IFERROR($E675*L675/SUM($J675:$AB675)*(Eksplikatsioon!Q676)/SUMPRODUCT($J675:$AB675,Eksplikatsioon!$O676:$AG676),"")),"")</f>
        <v/>
      </c>
      <c r="AF675" s="52" t="str">
        <f>IFERROR(IF($G675=Tabelid!$L$6,$E675*M675,IFERROR($E675*M675/SUM($J675:$AB675)*(Eksplikatsioon!R676)/SUMPRODUCT($J675:$AB675,Eksplikatsioon!$O676:$AG676),"")),"")</f>
        <v/>
      </c>
      <c r="AG675" s="52" t="str">
        <f>IFERROR(IF($G675=Tabelid!$L$6,$E675*N675,IFERROR($E675*N675/SUM($J675:$AB675)*(Eksplikatsioon!S676)/SUMPRODUCT($J675:$AB675,Eksplikatsioon!$O676:$AG676),"")),"")</f>
        <v/>
      </c>
      <c r="AH675" s="52" t="str">
        <f>IFERROR(IF($G675=Tabelid!$L$6,$E675*O675,IFERROR($E675*O675/SUM($J675:$AB675)*(Eksplikatsioon!T676)/SUMPRODUCT($J675:$AB675,Eksplikatsioon!$O676:$AG676),"")),"")</f>
        <v/>
      </c>
      <c r="AI675" s="52" t="str">
        <f>IFERROR(IF($G675=Tabelid!$L$6,$E675*P675,IFERROR($E675*P675/SUM($J675:$AB675)*(Eksplikatsioon!U676)/SUMPRODUCT($J675:$AB675,Eksplikatsioon!$O676:$AG676),"")),"")</f>
        <v/>
      </c>
      <c r="AJ675" s="52" t="str">
        <f>IFERROR(IF($G675=Tabelid!$L$6,$E675*Q675,IFERROR($E675*Q675/SUM($J675:$AB675)*(Eksplikatsioon!V676)/SUMPRODUCT($J675:$AB675,Eksplikatsioon!$O676:$AG676),"")),"")</f>
        <v/>
      </c>
      <c r="AK675" s="52" t="str">
        <f>IFERROR(IF($G675=Tabelid!$L$6,$E675*R675,IFERROR($E675*R675/SUM($J675:$AB675)*(Eksplikatsioon!W676)/SUMPRODUCT($J675:$AB675,Eksplikatsioon!$O676:$AG676),"")),"")</f>
        <v/>
      </c>
      <c r="AL675" s="52" t="str">
        <f>IFERROR(IF($G675=Tabelid!$L$6,$E675*S675,IFERROR($E675*S675/SUM($J675:$AB675)*(Eksplikatsioon!X676)/SUMPRODUCT($J675:$AB675,Eksplikatsioon!$O676:$AG676),"")),"")</f>
        <v/>
      </c>
      <c r="AM675" s="52" t="str">
        <f>IFERROR(IF($G675=Tabelid!$L$6,$E675*T675,IFERROR($E675*T675/SUM($J675:$AB675)*(Eksplikatsioon!Y676)/SUMPRODUCT($J675:$AB675,Eksplikatsioon!$O676:$AG676),"")),"")</f>
        <v/>
      </c>
      <c r="AN675" s="52" t="str">
        <f>IFERROR(IF($G675=Tabelid!$L$6,$E675*U675,IFERROR($E675*U675/SUM($J675:$AB675)*(Eksplikatsioon!Z676)/SUMPRODUCT($J675:$AB675,Eksplikatsioon!$O676:$AG676),"")),"")</f>
        <v/>
      </c>
      <c r="AO675" s="52" t="str">
        <f>IFERROR(IF($G675=Tabelid!$L$6,$E675*V675,IFERROR($E675*V675/SUM($J675:$AB675)*(Eksplikatsioon!AA676)/SUMPRODUCT($J675:$AB675,Eksplikatsioon!$O676:$AG676),"")),"")</f>
        <v/>
      </c>
      <c r="AP675" s="52" t="str">
        <f>IFERROR(IF($G675=Tabelid!$L$6,$E675*W675,IFERROR($E675*W675/SUM($J675:$AB675)*(Eksplikatsioon!AB676)/SUMPRODUCT($J675:$AB675,Eksplikatsioon!$O676:$AG676),"")),"")</f>
        <v/>
      </c>
      <c r="AQ675" s="52" t="str">
        <f>IFERROR(IF($G675=Tabelid!$L$6,$E675*X675,IFERROR($E675*X675/SUM($J675:$AB675)*(Eksplikatsioon!AC676)/SUMPRODUCT($J675:$AB675,Eksplikatsioon!$O676:$AG676),"")),"")</f>
        <v/>
      </c>
      <c r="AR675" s="52" t="str">
        <f>IFERROR(IF($G675=Tabelid!$L$6,$E675*Y675,IFERROR($E675*Y675/SUM($J675:$AB675)*(Eksplikatsioon!AD676)/SUMPRODUCT($J675:$AB675,Eksplikatsioon!$O676:$AG676),"")),"")</f>
        <v/>
      </c>
      <c r="AS675" s="52" t="str">
        <f>IFERROR(IF($G675=Tabelid!$L$6,$E675*Z675,IFERROR($E675*Z675/SUM($J675:$AB675)*(Eksplikatsioon!AE676)/SUMPRODUCT($J675:$AB675,Eksplikatsioon!$O676:$AG676),"")),"")</f>
        <v/>
      </c>
      <c r="AT675" s="52" t="str">
        <f>IFERROR(IF($G675=Tabelid!$L$6,$E675*AA675,IFERROR($E675*AA675/SUM($J675:$AB675)*(Eksplikatsioon!AF676)/SUMPRODUCT($J675:$AB675,Eksplikatsioon!$O676:$AG676),"")),"")</f>
        <v/>
      </c>
      <c r="AU675" s="52" t="str">
        <f>IFERROR(IF($G675=Tabelid!$L$6,$E675*AB675,IFERROR($E675*AB675/SUM($J675:$AB675)*(Eksplikatsioon!AG676)/SUMPRODUCT($J675:$AB675,Eksplikatsioon!$O676:$AG676),"")),"")</f>
        <v/>
      </c>
    </row>
    <row r="676" spans="1:47" x14ac:dyDescent="0.25">
      <c r="A676" s="38" t="str">
        <f>IF(Eksplikatsioon!A677=0,"",Eksplikatsioon!A677)</f>
        <v/>
      </c>
      <c r="B676" s="38" t="str">
        <f>IF(Eksplikatsioon!B677=0,"",Eksplikatsioon!B677)</f>
        <v/>
      </c>
      <c r="C676" s="38" t="str">
        <f>IF(Eksplikatsioon!C677=0,"",Eksplikatsioon!C677)</f>
        <v/>
      </c>
      <c r="D676" s="38" t="str">
        <f>IF(Eksplikatsioon!D677=0,"",Eksplikatsioon!D677)</f>
        <v/>
      </c>
      <c r="E676" s="38" t="str">
        <f>IF(Eksplikatsioon!F677=0,"",Eksplikatsioon!F677)</f>
        <v/>
      </c>
      <c r="F676" s="38" t="str">
        <f>IF(Eksplikatsioon!H677=0,"",Eksplikatsioon!H677)</f>
        <v/>
      </c>
      <c r="G676" s="38" t="str">
        <f>IF(Eksplikatsioon!J677=0,"",Eksplikatsioon!J677)</f>
        <v/>
      </c>
      <c r="H676" s="38" t="str">
        <f>IF(Eksplikatsioon!K677=0,"",Eksplikatsioon!K677)</f>
        <v/>
      </c>
      <c r="I676" s="38" t="str">
        <f>IF(Eksplikatsioon!L677=0,"",Eksplikatsioon!L677)</f>
        <v/>
      </c>
      <c r="J676" s="52"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52"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52"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52"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52"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52"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52"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52"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52"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52"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52"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52"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52"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52"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52"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52"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52"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52"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52"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52" t="str">
        <f>IFERROR(IF($G676=Tabelid!$L$6,$E676*J676,IFERROR($E676*J676/SUM($J676:$AB676)*(Eksplikatsioon!O677)/SUMPRODUCT($J676:$AB676,Eksplikatsioon!$O677:$AG677),"")),"")</f>
        <v/>
      </c>
      <c r="AD676" s="52" t="str">
        <f>IFERROR(IF($G676=Tabelid!$L$6,$E676*K676,IFERROR($E676*K676/SUM($J676:$AB676)*(Eksplikatsioon!P677)/SUMPRODUCT($J676:$AB676,Eksplikatsioon!$O677:$AG677),"")),"")</f>
        <v/>
      </c>
      <c r="AE676" s="52" t="str">
        <f>IFERROR(IF($G676=Tabelid!$L$6,$E676*L676,IFERROR($E676*L676/SUM($J676:$AB676)*(Eksplikatsioon!Q677)/SUMPRODUCT($J676:$AB676,Eksplikatsioon!$O677:$AG677),"")),"")</f>
        <v/>
      </c>
      <c r="AF676" s="52" t="str">
        <f>IFERROR(IF($G676=Tabelid!$L$6,$E676*M676,IFERROR($E676*M676/SUM($J676:$AB676)*(Eksplikatsioon!R677)/SUMPRODUCT($J676:$AB676,Eksplikatsioon!$O677:$AG677),"")),"")</f>
        <v/>
      </c>
      <c r="AG676" s="52" t="str">
        <f>IFERROR(IF($G676=Tabelid!$L$6,$E676*N676,IFERROR($E676*N676/SUM($J676:$AB676)*(Eksplikatsioon!S677)/SUMPRODUCT($J676:$AB676,Eksplikatsioon!$O677:$AG677),"")),"")</f>
        <v/>
      </c>
      <c r="AH676" s="52" t="str">
        <f>IFERROR(IF($G676=Tabelid!$L$6,$E676*O676,IFERROR($E676*O676/SUM($J676:$AB676)*(Eksplikatsioon!T677)/SUMPRODUCT($J676:$AB676,Eksplikatsioon!$O677:$AG677),"")),"")</f>
        <v/>
      </c>
      <c r="AI676" s="52" t="str">
        <f>IFERROR(IF($G676=Tabelid!$L$6,$E676*P676,IFERROR($E676*P676/SUM($J676:$AB676)*(Eksplikatsioon!U677)/SUMPRODUCT($J676:$AB676,Eksplikatsioon!$O677:$AG677),"")),"")</f>
        <v/>
      </c>
      <c r="AJ676" s="52" t="str">
        <f>IFERROR(IF($G676=Tabelid!$L$6,$E676*Q676,IFERROR($E676*Q676/SUM($J676:$AB676)*(Eksplikatsioon!V677)/SUMPRODUCT($J676:$AB676,Eksplikatsioon!$O677:$AG677),"")),"")</f>
        <v/>
      </c>
      <c r="AK676" s="52" t="str">
        <f>IFERROR(IF($G676=Tabelid!$L$6,$E676*R676,IFERROR($E676*R676/SUM($J676:$AB676)*(Eksplikatsioon!W677)/SUMPRODUCT($J676:$AB676,Eksplikatsioon!$O677:$AG677),"")),"")</f>
        <v/>
      </c>
      <c r="AL676" s="52" t="str">
        <f>IFERROR(IF($G676=Tabelid!$L$6,$E676*S676,IFERROR($E676*S676/SUM($J676:$AB676)*(Eksplikatsioon!X677)/SUMPRODUCT($J676:$AB676,Eksplikatsioon!$O677:$AG677),"")),"")</f>
        <v/>
      </c>
      <c r="AM676" s="52" t="str">
        <f>IFERROR(IF($G676=Tabelid!$L$6,$E676*T676,IFERROR($E676*T676/SUM($J676:$AB676)*(Eksplikatsioon!Y677)/SUMPRODUCT($J676:$AB676,Eksplikatsioon!$O677:$AG677),"")),"")</f>
        <v/>
      </c>
      <c r="AN676" s="52" t="str">
        <f>IFERROR(IF($G676=Tabelid!$L$6,$E676*U676,IFERROR($E676*U676/SUM($J676:$AB676)*(Eksplikatsioon!Z677)/SUMPRODUCT($J676:$AB676,Eksplikatsioon!$O677:$AG677),"")),"")</f>
        <v/>
      </c>
      <c r="AO676" s="52" t="str">
        <f>IFERROR(IF($G676=Tabelid!$L$6,$E676*V676,IFERROR($E676*V676/SUM($J676:$AB676)*(Eksplikatsioon!AA677)/SUMPRODUCT($J676:$AB676,Eksplikatsioon!$O677:$AG677),"")),"")</f>
        <v/>
      </c>
      <c r="AP676" s="52" t="str">
        <f>IFERROR(IF($G676=Tabelid!$L$6,$E676*W676,IFERROR($E676*W676/SUM($J676:$AB676)*(Eksplikatsioon!AB677)/SUMPRODUCT($J676:$AB676,Eksplikatsioon!$O677:$AG677),"")),"")</f>
        <v/>
      </c>
      <c r="AQ676" s="52" t="str">
        <f>IFERROR(IF($G676=Tabelid!$L$6,$E676*X676,IFERROR($E676*X676/SUM($J676:$AB676)*(Eksplikatsioon!AC677)/SUMPRODUCT($J676:$AB676,Eksplikatsioon!$O677:$AG677),"")),"")</f>
        <v/>
      </c>
      <c r="AR676" s="52" t="str">
        <f>IFERROR(IF($G676=Tabelid!$L$6,$E676*Y676,IFERROR($E676*Y676/SUM($J676:$AB676)*(Eksplikatsioon!AD677)/SUMPRODUCT($J676:$AB676,Eksplikatsioon!$O677:$AG677),"")),"")</f>
        <v/>
      </c>
      <c r="AS676" s="52" t="str">
        <f>IFERROR(IF($G676=Tabelid!$L$6,$E676*Z676,IFERROR($E676*Z676/SUM($J676:$AB676)*(Eksplikatsioon!AE677)/SUMPRODUCT($J676:$AB676,Eksplikatsioon!$O677:$AG677),"")),"")</f>
        <v/>
      </c>
      <c r="AT676" s="52" t="str">
        <f>IFERROR(IF($G676=Tabelid!$L$6,$E676*AA676,IFERROR($E676*AA676/SUM($J676:$AB676)*(Eksplikatsioon!AF677)/SUMPRODUCT($J676:$AB676,Eksplikatsioon!$O677:$AG677),"")),"")</f>
        <v/>
      </c>
      <c r="AU676" s="52" t="str">
        <f>IFERROR(IF($G676=Tabelid!$L$6,$E676*AB676,IFERROR($E676*AB676/SUM($J676:$AB676)*(Eksplikatsioon!AG677)/SUMPRODUCT($J676:$AB676,Eksplikatsioon!$O677:$AG677),"")),"")</f>
        <v/>
      </c>
    </row>
    <row r="677" spans="1:47" x14ac:dyDescent="0.25">
      <c r="A677" s="38" t="str">
        <f>IF(Eksplikatsioon!A678=0,"",Eksplikatsioon!A678)</f>
        <v/>
      </c>
      <c r="B677" s="38" t="str">
        <f>IF(Eksplikatsioon!B678=0,"",Eksplikatsioon!B678)</f>
        <v/>
      </c>
      <c r="C677" s="38" t="str">
        <f>IF(Eksplikatsioon!C678=0,"",Eksplikatsioon!C678)</f>
        <v/>
      </c>
      <c r="D677" s="38" t="str">
        <f>IF(Eksplikatsioon!D678=0,"",Eksplikatsioon!D678)</f>
        <v/>
      </c>
      <c r="E677" s="38" t="str">
        <f>IF(Eksplikatsioon!F678=0,"",Eksplikatsioon!F678)</f>
        <v/>
      </c>
      <c r="F677" s="38" t="str">
        <f>IF(Eksplikatsioon!H678=0,"",Eksplikatsioon!H678)</f>
        <v/>
      </c>
      <c r="G677" s="38" t="str">
        <f>IF(Eksplikatsioon!J678=0,"",Eksplikatsioon!J678)</f>
        <v/>
      </c>
      <c r="H677" s="38" t="str">
        <f>IF(Eksplikatsioon!K678=0,"",Eksplikatsioon!K678)</f>
        <v/>
      </c>
      <c r="I677" s="38" t="str">
        <f>IF(Eksplikatsioon!L678=0,"",Eksplikatsioon!L678)</f>
        <v/>
      </c>
      <c r="J677" s="52"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52"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52"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52"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52"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52"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52"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52"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52"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52"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52"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52"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52"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52"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52"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52"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52"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52"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52"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52" t="str">
        <f>IFERROR(IF($G677=Tabelid!$L$6,$E677*J677,IFERROR($E677*J677/SUM($J677:$AB677)*(Eksplikatsioon!O678)/SUMPRODUCT($J677:$AB677,Eksplikatsioon!$O678:$AG678),"")),"")</f>
        <v/>
      </c>
      <c r="AD677" s="52" t="str">
        <f>IFERROR(IF($G677=Tabelid!$L$6,$E677*K677,IFERROR($E677*K677/SUM($J677:$AB677)*(Eksplikatsioon!P678)/SUMPRODUCT($J677:$AB677,Eksplikatsioon!$O678:$AG678),"")),"")</f>
        <v/>
      </c>
      <c r="AE677" s="52" t="str">
        <f>IFERROR(IF($G677=Tabelid!$L$6,$E677*L677,IFERROR($E677*L677/SUM($J677:$AB677)*(Eksplikatsioon!Q678)/SUMPRODUCT($J677:$AB677,Eksplikatsioon!$O678:$AG678),"")),"")</f>
        <v/>
      </c>
      <c r="AF677" s="52" t="str">
        <f>IFERROR(IF($G677=Tabelid!$L$6,$E677*M677,IFERROR($E677*M677/SUM($J677:$AB677)*(Eksplikatsioon!R678)/SUMPRODUCT($J677:$AB677,Eksplikatsioon!$O678:$AG678),"")),"")</f>
        <v/>
      </c>
      <c r="AG677" s="52" t="str">
        <f>IFERROR(IF($G677=Tabelid!$L$6,$E677*N677,IFERROR($E677*N677/SUM($J677:$AB677)*(Eksplikatsioon!S678)/SUMPRODUCT($J677:$AB677,Eksplikatsioon!$O678:$AG678),"")),"")</f>
        <v/>
      </c>
      <c r="AH677" s="52" t="str">
        <f>IFERROR(IF($G677=Tabelid!$L$6,$E677*O677,IFERROR($E677*O677/SUM($J677:$AB677)*(Eksplikatsioon!T678)/SUMPRODUCT($J677:$AB677,Eksplikatsioon!$O678:$AG678),"")),"")</f>
        <v/>
      </c>
      <c r="AI677" s="52" t="str">
        <f>IFERROR(IF($G677=Tabelid!$L$6,$E677*P677,IFERROR($E677*P677/SUM($J677:$AB677)*(Eksplikatsioon!U678)/SUMPRODUCT($J677:$AB677,Eksplikatsioon!$O678:$AG678),"")),"")</f>
        <v/>
      </c>
      <c r="AJ677" s="52" t="str">
        <f>IFERROR(IF($G677=Tabelid!$L$6,$E677*Q677,IFERROR($E677*Q677/SUM($J677:$AB677)*(Eksplikatsioon!V678)/SUMPRODUCT($J677:$AB677,Eksplikatsioon!$O678:$AG678),"")),"")</f>
        <v/>
      </c>
      <c r="AK677" s="52" t="str">
        <f>IFERROR(IF($G677=Tabelid!$L$6,$E677*R677,IFERROR($E677*R677/SUM($J677:$AB677)*(Eksplikatsioon!W678)/SUMPRODUCT($J677:$AB677,Eksplikatsioon!$O678:$AG678),"")),"")</f>
        <v/>
      </c>
      <c r="AL677" s="52" t="str">
        <f>IFERROR(IF($G677=Tabelid!$L$6,$E677*S677,IFERROR($E677*S677/SUM($J677:$AB677)*(Eksplikatsioon!X678)/SUMPRODUCT($J677:$AB677,Eksplikatsioon!$O678:$AG678),"")),"")</f>
        <v/>
      </c>
      <c r="AM677" s="52" t="str">
        <f>IFERROR(IF($G677=Tabelid!$L$6,$E677*T677,IFERROR($E677*T677/SUM($J677:$AB677)*(Eksplikatsioon!Y678)/SUMPRODUCT($J677:$AB677,Eksplikatsioon!$O678:$AG678),"")),"")</f>
        <v/>
      </c>
      <c r="AN677" s="52" t="str">
        <f>IFERROR(IF($G677=Tabelid!$L$6,$E677*U677,IFERROR($E677*U677/SUM($J677:$AB677)*(Eksplikatsioon!Z678)/SUMPRODUCT($J677:$AB677,Eksplikatsioon!$O678:$AG678),"")),"")</f>
        <v/>
      </c>
      <c r="AO677" s="52" t="str">
        <f>IFERROR(IF($G677=Tabelid!$L$6,$E677*V677,IFERROR($E677*V677/SUM($J677:$AB677)*(Eksplikatsioon!AA678)/SUMPRODUCT($J677:$AB677,Eksplikatsioon!$O678:$AG678),"")),"")</f>
        <v/>
      </c>
      <c r="AP677" s="52" t="str">
        <f>IFERROR(IF($G677=Tabelid!$L$6,$E677*W677,IFERROR($E677*W677/SUM($J677:$AB677)*(Eksplikatsioon!AB678)/SUMPRODUCT($J677:$AB677,Eksplikatsioon!$O678:$AG678),"")),"")</f>
        <v/>
      </c>
      <c r="AQ677" s="52" t="str">
        <f>IFERROR(IF($G677=Tabelid!$L$6,$E677*X677,IFERROR($E677*X677/SUM($J677:$AB677)*(Eksplikatsioon!AC678)/SUMPRODUCT($J677:$AB677,Eksplikatsioon!$O678:$AG678),"")),"")</f>
        <v/>
      </c>
      <c r="AR677" s="52" t="str">
        <f>IFERROR(IF($G677=Tabelid!$L$6,$E677*Y677,IFERROR($E677*Y677/SUM($J677:$AB677)*(Eksplikatsioon!AD678)/SUMPRODUCT($J677:$AB677,Eksplikatsioon!$O678:$AG678),"")),"")</f>
        <v/>
      </c>
      <c r="AS677" s="52" t="str">
        <f>IFERROR(IF($G677=Tabelid!$L$6,$E677*Z677,IFERROR($E677*Z677/SUM($J677:$AB677)*(Eksplikatsioon!AE678)/SUMPRODUCT($J677:$AB677,Eksplikatsioon!$O678:$AG678),"")),"")</f>
        <v/>
      </c>
      <c r="AT677" s="52" t="str">
        <f>IFERROR(IF($G677=Tabelid!$L$6,$E677*AA677,IFERROR($E677*AA677/SUM($J677:$AB677)*(Eksplikatsioon!AF678)/SUMPRODUCT($J677:$AB677,Eksplikatsioon!$O678:$AG678),"")),"")</f>
        <v/>
      </c>
      <c r="AU677" s="52" t="str">
        <f>IFERROR(IF($G677=Tabelid!$L$6,$E677*AB677,IFERROR($E677*AB677/SUM($J677:$AB677)*(Eksplikatsioon!AG678)/SUMPRODUCT($J677:$AB677,Eksplikatsioon!$O678:$AG678),"")),"")</f>
        <v/>
      </c>
    </row>
    <row r="678" spans="1:47" x14ac:dyDescent="0.25">
      <c r="A678" s="38" t="str">
        <f>IF(Eksplikatsioon!A679=0,"",Eksplikatsioon!A679)</f>
        <v/>
      </c>
      <c r="B678" s="38" t="str">
        <f>IF(Eksplikatsioon!B679=0,"",Eksplikatsioon!B679)</f>
        <v/>
      </c>
      <c r="C678" s="38" t="str">
        <f>IF(Eksplikatsioon!C679=0,"",Eksplikatsioon!C679)</f>
        <v/>
      </c>
      <c r="D678" s="38" t="str">
        <f>IF(Eksplikatsioon!D679=0,"",Eksplikatsioon!D679)</f>
        <v/>
      </c>
      <c r="E678" s="38" t="str">
        <f>IF(Eksplikatsioon!F679=0,"",Eksplikatsioon!F679)</f>
        <v/>
      </c>
      <c r="F678" s="38" t="str">
        <f>IF(Eksplikatsioon!H679=0,"",Eksplikatsioon!H679)</f>
        <v/>
      </c>
      <c r="G678" s="38" t="str">
        <f>IF(Eksplikatsioon!J679=0,"",Eksplikatsioon!J679)</f>
        <v/>
      </c>
      <c r="H678" s="38" t="str">
        <f>IF(Eksplikatsioon!K679=0,"",Eksplikatsioon!K679)</f>
        <v/>
      </c>
      <c r="I678" s="38" t="str">
        <f>IF(Eksplikatsioon!L679=0,"",Eksplikatsioon!L679)</f>
        <v/>
      </c>
      <c r="J678" s="52"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52"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52"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52"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52"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52"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52"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52"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52"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52"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52"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52"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52"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52"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52"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52"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52"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52"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52"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52" t="str">
        <f>IFERROR(IF($G678=Tabelid!$L$6,$E678*J678,IFERROR($E678*J678/SUM($J678:$AB678)*(Eksplikatsioon!O679)/SUMPRODUCT($J678:$AB678,Eksplikatsioon!$O679:$AG679),"")),"")</f>
        <v/>
      </c>
      <c r="AD678" s="52" t="str">
        <f>IFERROR(IF($G678=Tabelid!$L$6,$E678*K678,IFERROR($E678*K678/SUM($J678:$AB678)*(Eksplikatsioon!P679)/SUMPRODUCT($J678:$AB678,Eksplikatsioon!$O679:$AG679),"")),"")</f>
        <v/>
      </c>
      <c r="AE678" s="52" t="str">
        <f>IFERROR(IF($G678=Tabelid!$L$6,$E678*L678,IFERROR($E678*L678/SUM($J678:$AB678)*(Eksplikatsioon!Q679)/SUMPRODUCT($J678:$AB678,Eksplikatsioon!$O679:$AG679),"")),"")</f>
        <v/>
      </c>
      <c r="AF678" s="52" t="str">
        <f>IFERROR(IF($G678=Tabelid!$L$6,$E678*M678,IFERROR($E678*M678/SUM($J678:$AB678)*(Eksplikatsioon!R679)/SUMPRODUCT($J678:$AB678,Eksplikatsioon!$O679:$AG679),"")),"")</f>
        <v/>
      </c>
      <c r="AG678" s="52" t="str">
        <f>IFERROR(IF($G678=Tabelid!$L$6,$E678*N678,IFERROR($E678*N678/SUM($J678:$AB678)*(Eksplikatsioon!S679)/SUMPRODUCT($J678:$AB678,Eksplikatsioon!$O679:$AG679),"")),"")</f>
        <v/>
      </c>
      <c r="AH678" s="52" t="str">
        <f>IFERROR(IF($G678=Tabelid!$L$6,$E678*O678,IFERROR($E678*O678/SUM($J678:$AB678)*(Eksplikatsioon!T679)/SUMPRODUCT($J678:$AB678,Eksplikatsioon!$O679:$AG679),"")),"")</f>
        <v/>
      </c>
      <c r="AI678" s="52" t="str">
        <f>IFERROR(IF($G678=Tabelid!$L$6,$E678*P678,IFERROR($E678*P678/SUM($J678:$AB678)*(Eksplikatsioon!U679)/SUMPRODUCT($J678:$AB678,Eksplikatsioon!$O679:$AG679),"")),"")</f>
        <v/>
      </c>
      <c r="AJ678" s="52" t="str">
        <f>IFERROR(IF($G678=Tabelid!$L$6,$E678*Q678,IFERROR($E678*Q678/SUM($J678:$AB678)*(Eksplikatsioon!V679)/SUMPRODUCT($J678:$AB678,Eksplikatsioon!$O679:$AG679),"")),"")</f>
        <v/>
      </c>
      <c r="AK678" s="52" t="str">
        <f>IFERROR(IF($G678=Tabelid!$L$6,$E678*R678,IFERROR($E678*R678/SUM($J678:$AB678)*(Eksplikatsioon!W679)/SUMPRODUCT($J678:$AB678,Eksplikatsioon!$O679:$AG679),"")),"")</f>
        <v/>
      </c>
      <c r="AL678" s="52" t="str">
        <f>IFERROR(IF($G678=Tabelid!$L$6,$E678*S678,IFERROR($E678*S678/SUM($J678:$AB678)*(Eksplikatsioon!X679)/SUMPRODUCT($J678:$AB678,Eksplikatsioon!$O679:$AG679),"")),"")</f>
        <v/>
      </c>
      <c r="AM678" s="52" t="str">
        <f>IFERROR(IF($G678=Tabelid!$L$6,$E678*T678,IFERROR($E678*T678/SUM($J678:$AB678)*(Eksplikatsioon!Y679)/SUMPRODUCT($J678:$AB678,Eksplikatsioon!$O679:$AG679),"")),"")</f>
        <v/>
      </c>
      <c r="AN678" s="52" t="str">
        <f>IFERROR(IF($G678=Tabelid!$L$6,$E678*U678,IFERROR($E678*U678/SUM($J678:$AB678)*(Eksplikatsioon!Z679)/SUMPRODUCT($J678:$AB678,Eksplikatsioon!$O679:$AG679),"")),"")</f>
        <v/>
      </c>
      <c r="AO678" s="52" t="str">
        <f>IFERROR(IF($G678=Tabelid!$L$6,$E678*V678,IFERROR($E678*V678/SUM($J678:$AB678)*(Eksplikatsioon!AA679)/SUMPRODUCT($J678:$AB678,Eksplikatsioon!$O679:$AG679),"")),"")</f>
        <v/>
      </c>
      <c r="AP678" s="52" t="str">
        <f>IFERROR(IF($G678=Tabelid!$L$6,$E678*W678,IFERROR($E678*W678/SUM($J678:$AB678)*(Eksplikatsioon!AB679)/SUMPRODUCT($J678:$AB678,Eksplikatsioon!$O679:$AG679),"")),"")</f>
        <v/>
      </c>
      <c r="AQ678" s="52" t="str">
        <f>IFERROR(IF($G678=Tabelid!$L$6,$E678*X678,IFERROR($E678*X678/SUM($J678:$AB678)*(Eksplikatsioon!AC679)/SUMPRODUCT($J678:$AB678,Eksplikatsioon!$O679:$AG679),"")),"")</f>
        <v/>
      </c>
      <c r="AR678" s="52" t="str">
        <f>IFERROR(IF($G678=Tabelid!$L$6,$E678*Y678,IFERROR($E678*Y678/SUM($J678:$AB678)*(Eksplikatsioon!AD679)/SUMPRODUCT($J678:$AB678,Eksplikatsioon!$O679:$AG679),"")),"")</f>
        <v/>
      </c>
      <c r="AS678" s="52" t="str">
        <f>IFERROR(IF($G678=Tabelid!$L$6,$E678*Z678,IFERROR($E678*Z678/SUM($J678:$AB678)*(Eksplikatsioon!AE679)/SUMPRODUCT($J678:$AB678,Eksplikatsioon!$O679:$AG679),"")),"")</f>
        <v/>
      </c>
      <c r="AT678" s="52" t="str">
        <f>IFERROR(IF($G678=Tabelid!$L$6,$E678*AA678,IFERROR($E678*AA678/SUM($J678:$AB678)*(Eksplikatsioon!AF679)/SUMPRODUCT($J678:$AB678,Eksplikatsioon!$O679:$AG679),"")),"")</f>
        <v/>
      </c>
      <c r="AU678" s="52" t="str">
        <f>IFERROR(IF($G678=Tabelid!$L$6,$E678*AB678,IFERROR($E678*AB678/SUM($J678:$AB678)*(Eksplikatsioon!AG679)/SUMPRODUCT($J678:$AB678,Eksplikatsioon!$O679:$AG679),"")),"")</f>
        <v/>
      </c>
    </row>
    <row r="679" spans="1:47" x14ac:dyDescent="0.25">
      <c r="A679" s="38" t="str">
        <f>IF(Eksplikatsioon!A680=0,"",Eksplikatsioon!A680)</f>
        <v/>
      </c>
      <c r="B679" s="38" t="str">
        <f>IF(Eksplikatsioon!B680=0,"",Eksplikatsioon!B680)</f>
        <v/>
      </c>
      <c r="C679" s="38" t="str">
        <f>IF(Eksplikatsioon!C680=0,"",Eksplikatsioon!C680)</f>
        <v/>
      </c>
      <c r="D679" s="38" t="str">
        <f>IF(Eksplikatsioon!D680=0,"",Eksplikatsioon!D680)</f>
        <v/>
      </c>
      <c r="E679" s="38" t="str">
        <f>IF(Eksplikatsioon!F680=0,"",Eksplikatsioon!F680)</f>
        <v/>
      </c>
      <c r="F679" s="38" t="str">
        <f>IF(Eksplikatsioon!H680=0,"",Eksplikatsioon!H680)</f>
        <v/>
      </c>
      <c r="G679" s="38" t="str">
        <f>IF(Eksplikatsioon!J680=0,"",Eksplikatsioon!J680)</f>
        <v/>
      </c>
      <c r="H679" s="38" t="str">
        <f>IF(Eksplikatsioon!K680=0,"",Eksplikatsioon!K680)</f>
        <v/>
      </c>
      <c r="I679" s="38" t="str">
        <f>IF(Eksplikatsioon!L680=0,"",Eksplikatsioon!L680)</f>
        <v/>
      </c>
      <c r="J679" s="52"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52"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52"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52"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52"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52"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52"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52"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52"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52"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52"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52"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52"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52"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52"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52"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52"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52"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52"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52" t="str">
        <f>IFERROR(IF($G679=Tabelid!$L$6,$E679*J679,IFERROR($E679*J679/SUM($J679:$AB679)*(Eksplikatsioon!O680)/SUMPRODUCT($J679:$AB679,Eksplikatsioon!$O680:$AG680),"")),"")</f>
        <v/>
      </c>
      <c r="AD679" s="52" t="str">
        <f>IFERROR(IF($G679=Tabelid!$L$6,$E679*K679,IFERROR($E679*K679/SUM($J679:$AB679)*(Eksplikatsioon!P680)/SUMPRODUCT($J679:$AB679,Eksplikatsioon!$O680:$AG680),"")),"")</f>
        <v/>
      </c>
      <c r="AE679" s="52" t="str">
        <f>IFERROR(IF($G679=Tabelid!$L$6,$E679*L679,IFERROR($E679*L679/SUM($J679:$AB679)*(Eksplikatsioon!Q680)/SUMPRODUCT($J679:$AB679,Eksplikatsioon!$O680:$AG680),"")),"")</f>
        <v/>
      </c>
      <c r="AF679" s="52" t="str">
        <f>IFERROR(IF($G679=Tabelid!$L$6,$E679*M679,IFERROR($E679*M679/SUM($J679:$AB679)*(Eksplikatsioon!R680)/SUMPRODUCT($J679:$AB679,Eksplikatsioon!$O680:$AG680),"")),"")</f>
        <v/>
      </c>
      <c r="AG679" s="52" t="str">
        <f>IFERROR(IF($G679=Tabelid!$L$6,$E679*N679,IFERROR($E679*N679/SUM($J679:$AB679)*(Eksplikatsioon!S680)/SUMPRODUCT($J679:$AB679,Eksplikatsioon!$O680:$AG680),"")),"")</f>
        <v/>
      </c>
      <c r="AH679" s="52" t="str">
        <f>IFERROR(IF($G679=Tabelid!$L$6,$E679*O679,IFERROR($E679*O679/SUM($J679:$AB679)*(Eksplikatsioon!T680)/SUMPRODUCT($J679:$AB679,Eksplikatsioon!$O680:$AG680),"")),"")</f>
        <v/>
      </c>
      <c r="AI679" s="52" t="str">
        <f>IFERROR(IF($G679=Tabelid!$L$6,$E679*P679,IFERROR($E679*P679/SUM($J679:$AB679)*(Eksplikatsioon!U680)/SUMPRODUCT($J679:$AB679,Eksplikatsioon!$O680:$AG680),"")),"")</f>
        <v/>
      </c>
      <c r="AJ679" s="52" t="str">
        <f>IFERROR(IF($G679=Tabelid!$L$6,$E679*Q679,IFERROR($E679*Q679/SUM($J679:$AB679)*(Eksplikatsioon!V680)/SUMPRODUCT($J679:$AB679,Eksplikatsioon!$O680:$AG680),"")),"")</f>
        <v/>
      </c>
      <c r="AK679" s="52" t="str">
        <f>IFERROR(IF($G679=Tabelid!$L$6,$E679*R679,IFERROR($E679*R679/SUM($J679:$AB679)*(Eksplikatsioon!W680)/SUMPRODUCT($J679:$AB679,Eksplikatsioon!$O680:$AG680),"")),"")</f>
        <v/>
      </c>
      <c r="AL679" s="52" t="str">
        <f>IFERROR(IF($G679=Tabelid!$L$6,$E679*S679,IFERROR($E679*S679/SUM($J679:$AB679)*(Eksplikatsioon!X680)/SUMPRODUCT($J679:$AB679,Eksplikatsioon!$O680:$AG680),"")),"")</f>
        <v/>
      </c>
      <c r="AM679" s="52" t="str">
        <f>IFERROR(IF($G679=Tabelid!$L$6,$E679*T679,IFERROR($E679*T679/SUM($J679:$AB679)*(Eksplikatsioon!Y680)/SUMPRODUCT($J679:$AB679,Eksplikatsioon!$O680:$AG680),"")),"")</f>
        <v/>
      </c>
      <c r="AN679" s="52" t="str">
        <f>IFERROR(IF($G679=Tabelid!$L$6,$E679*U679,IFERROR($E679*U679/SUM($J679:$AB679)*(Eksplikatsioon!Z680)/SUMPRODUCT($J679:$AB679,Eksplikatsioon!$O680:$AG680),"")),"")</f>
        <v/>
      </c>
      <c r="AO679" s="52" t="str">
        <f>IFERROR(IF($G679=Tabelid!$L$6,$E679*V679,IFERROR($E679*V679/SUM($J679:$AB679)*(Eksplikatsioon!AA680)/SUMPRODUCT($J679:$AB679,Eksplikatsioon!$O680:$AG680),"")),"")</f>
        <v/>
      </c>
      <c r="AP679" s="52" t="str">
        <f>IFERROR(IF($G679=Tabelid!$L$6,$E679*W679,IFERROR($E679*W679/SUM($J679:$AB679)*(Eksplikatsioon!AB680)/SUMPRODUCT($J679:$AB679,Eksplikatsioon!$O680:$AG680),"")),"")</f>
        <v/>
      </c>
      <c r="AQ679" s="52" t="str">
        <f>IFERROR(IF($G679=Tabelid!$L$6,$E679*X679,IFERROR($E679*X679/SUM($J679:$AB679)*(Eksplikatsioon!AC680)/SUMPRODUCT($J679:$AB679,Eksplikatsioon!$O680:$AG680),"")),"")</f>
        <v/>
      </c>
      <c r="AR679" s="52" t="str">
        <f>IFERROR(IF($G679=Tabelid!$L$6,$E679*Y679,IFERROR($E679*Y679/SUM($J679:$AB679)*(Eksplikatsioon!AD680)/SUMPRODUCT($J679:$AB679,Eksplikatsioon!$O680:$AG680),"")),"")</f>
        <v/>
      </c>
      <c r="AS679" s="52" t="str">
        <f>IFERROR(IF($G679=Tabelid!$L$6,$E679*Z679,IFERROR($E679*Z679/SUM($J679:$AB679)*(Eksplikatsioon!AE680)/SUMPRODUCT($J679:$AB679,Eksplikatsioon!$O680:$AG680),"")),"")</f>
        <v/>
      </c>
      <c r="AT679" s="52" t="str">
        <f>IFERROR(IF($G679=Tabelid!$L$6,$E679*AA679,IFERROR($E679*AA679/SUM($J679:$AB679)*(Eksplikatsioon!AF680)/SUMPRODUCT($J679:$AB679,Eksplikatsioon!$O680:$AG680),"")),"")</f>
        <v/>
      </c>
      <c r="AU679" s="52" t="str">
        <f>IFERROR(IF($G679=Tabelid!$L$6,$E679*AB679,IFERROR($E679*AB679/SUM($J679:$AB679)*(Eksplikatsioon!AG680)/SUMPRODUCT($J679:$AB679,Eksplikatsioon!$O680:$AG680),"")),"")</f>
        <v/>
      </c>
    </row>
    <row r="680" spans="1:47" x14ac:dyDescent="0.25">
      <c r="A680" s="38" t="str">
        <f>IF(Eksplikatsioon!A681=0,"",Eksplikatsioon!A681)</f>
        <v/>
      </c>
      <c r="B680" s="38" t="str">
        <f>IF(Eksplikatsioon!B681=0,"",Eksplikatsioon!B681)</f>
        <v/>
      </c>
      <c r="C680" s="38" t="str">
        <f>IF(Eksplikatsioon!C681=0,"",Eksplikatsioon!C681)</f>
        <v/>
      </c>
      <c r="D680" s="38" t="str">
        <f>IF(Eksplikatsioon!D681=0,"",Eksplikatsioon!D681)</f>
        <v/>
      </c>
      <c r="E680" s="38" t="str">
        <f>IF(Eksplikatsioon!F681=0,"",Eksplikatsioon!F681)</f>
        <v/>
      </c>
      <c r="F680" s="38" t="str">
        <f>IF(Eksplikatsioon!H681=0,"",Eksplikatsioon!H681)</f>
        <v/>
      </c>
      <c r="G680" s="38" t="str">
        <f>IF(Eksplikatsioon!J681=0,"",Eksplikatsioon!J681)</f>
        <v/>
      </c>
      <c r="H680" s="38" t="str">
        <f>IF(Eksplikatsioon!K681=0,"",Eksplikatsioon!K681)</f>
        <v/>
      </c>
      <c r="I680" s="38" t="str">
        <f>IF(Eksplikatsioon!L681=0,"",Eksplikatsioon!L681)</f>
        <v/>
      </c>
      <c r="J680" s="52"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52"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52"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52"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52"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52"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52"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52"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52"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52"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52"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52"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52"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52"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52"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52"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52"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52"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52"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52" t="str">
        <f>IFERROR(IF($G680=Tabelid!$L$6,$E680*J680,IFERROR($E680*J680/SUM($J680:$AB680)*(Eksplikatsioon!O681)/SUMPRODUCT($J680:$AB680,Eksplikatsioon!$O681:$AG681),"")),"")</f>
        <v/>
      </c>
      <c r="AD680" s="52" t="str">
        <f>IFERROR(IF($G680=Tabelid!$L$6,$E680*K680,IFERROR($E680*K680/SUM($J680:$AB680)*(Eksplikatsioon!P681)/SUMPRODUCT($J680:$AB680,Eksplikatsioon!$O681:$AG681),"")),"")</f>
        <v/>
      </c>
      <c r="AE680" s="52" t="str">
        <f>IFERROR(IF($G680=Tabelid!$L$6,$E680*L680,IFERROR($E680*L680/SUM($J680:$AB680)*(Eksplikatsioon!Q681)/SUMPRODUCT($J680:$AB680,Eksplikatsioon!$O681:$AG681),"")),"")</f>
        <v/>
      </c>
      <c r="AF680" s="52" t="str">
        <f>IFERROR(IF($G680=Tabelid!$L$6,$E680*M680,IFERROR($E680*M680/SUM($J680:$AB680)*(Eksplikatsioon!R681)/SUMPRODUCT($J680:$AB680,Eksplikatsioon!$O681:$AG681),"")),"")</f>
        <v/>
      </c>
      <c r="AG680" s="52" t="str">
        <f>IFERROR(IF($G680=Tabelid!$L$6,$E680*N680,IFERROR($E680*N680/SUM($J680:$AB680)*(Eksplikatsioon!S681)/SUMPRODUCT($J680:$AB680,Eksplikatsioon!$O681:$AG681),"")),"")</f>
        <v/>
      </c>
      <c r="AH680" s="52" t="str">
        <f>IFERROR(IF($G680=Tabelid!$L$6,$E680*O680,IFERROR($E680*O680/SUM($J680:$AB680)*(Eksplikatsioon!T681)/SUMPRODUCT($J680:$AB680,Eksplikatsioon!$O681:$AG681),"")),"")</f>
        <v/>
      </c>
      <c r="AI680" s="52" t="str">
        <f>IFERROR(IF($G680=Tabelid!$L$6,$E680*P680,IFERROR($E680*P680/SUM($J680:$AB680)*(Eksplikatsioon!U681)/SUMPRODUCT($J680:$AB680,Eksplikatsioon!$O681:$AG681),"")),"")</f>
        <v/>
      </c>
      <c r="AJ680" s="52" t="str">
        <f>IFERROR(IF($G680=Tabelid!$L$6,$E680*Q680,IFERROR($E680*Q680/SUM($J680:$AB680)*(Eksplikatsioon!V681)/SUMPRODUCT($J680:$AB680,Eksplikatsioon!$O681:$AG681),"")),"")</f>
        <v/>
      </c>
      <c r="AK680" s="52" t="str">
        <f>IFERROR(IF($G680=Tabelid!$L$6,$E680*R680,IFERROR($E680*R680/SUM($J680:$AB680)*(Eksplikatsioon!W681)/SUMPRODUCT($J680:$AB680,Eksplikatsioon!$O681:$AG681),"")),"")</f>
        <v/>
      </c>
      <c r="AL680" s="52" t="str">
        <f>IFERROR(IF($G680=Tabelid!$L$6,$E680*S680,IFERROR($E680*S680/SUM($J680:$AB680)*(Eksplikatsioon!X681)/SUMPRODUCT($J680:$AB680,Eksplikatsioon!$O681:$AG681),"")),"")</f>
        <v/>
      </c>
      <c r="AM680" s="52" t="str">
        <f>IFERROR(IF($G680=Tabelid!$L$6,$E680*T680,IFERROR($E680*T680/SUM($J680:$AB680)*(Eksplikatsioon!Y681)/SUMPRODUCT($J680:$AB680,Eksplikatsioon!$O681:$AG681),"")),"")</f>
        <v/>
      </c>
      <c r="AN680" s="52" t="str">
        <f>IFERROR(IF($G680=Tabelid!$L$6,$E680*U680,IFERROR($E680*U680/SUM($J680:$AB680)*(Eksplikatsioon!Z681)/SUMPRODUCT($J680:$AB680,Eksplikatsioon!$O681:$AG681),"")),"")</f>
        <v/>
      </c>
      <c r="AO680" s="52" t="str">
        <f>IFERROR(IF($G680=Tabelid!$L$6,$E680*V680,IFERROR($E680*V680/SUM($J680:$AB680)*(Eksplikatsioon!AA681)/SUMPRODUCT($J680:$AB680,Eksplikatsioon!$O681:$AG681),"")),"")</f>
        <v/>
      </c>
      <c r="AP680" s="52" t="str">
        <f>IFERROR(IF($G680=Tabelid!$L$6,$E680*W680,IFERROR($E680*W680/SUM($J680:$AB680)*(Eksplikatsioon!AB681)/SUMPRODUCT($J680:$AB680,Eksplikatsioon!$O681:$AG681),"")),"")</f>
        <v/>
      </c>
      <c r="AQ680" s="52" t="str">
        <f>IFERROR(IF($G680=Tabelid!$L$6,$E680*X680,IFERROR($E680*X680/SUM($J680:$AB680)*(Eksplikatsioon!AC681)/SUMPRODUCT($J680:$AB680,Eksplikatsioon!$O681:$AG681),"")),"")</f>
        <v/>
      </c>
      <c r="AR680" s="52" t="str">
        <f>IFERROR(IF($G680=Tabelid!$L$6,$E680*Y680,IFERROR($E680*Y680/SUM($J680:$AB680)*(Eksplikatsioon!AD681)/SUMPRODUCT($J680:$AB680,Eksplikatsioon!$O681:$AG681),"")),"")</f>
        <v/>
      </c>
      <c r="AS680" s="52" t="str">
        <f>IFERROR(IF($G680=Tabelid!$L$6,$E680*Z680,IFERROR($E680*Z680/SUM($J680:$AB680)*(Eksplikatsioon!AE681)/SUMPRODUCT($J680:$AB680,Eksplikatsioon!$O681:$AG681),"")),"")</f>
        <v/>
      </c>
      <c r="AT680" s="52" t="str">
        <f>IFERROR(IF($G680=Tabelid!$L$6,$E680*AA680,IFERROR($E680*AA680/SUM($J680:$AB680)*(Eksplikatsioon!AF681)/SUMPRODUCT($J680:$AB680,Eksplikatsioon!$O681:$AG681),"")),"")</f>
        <v/>
      </c>
      <c r="AU680" s="52" t="str">
        <f>IFERROR(IF($G680=Tabelid!$L$6,$E680*AB680,IFERROR($E680*AB680/SUM($J680:$AB680)*(Eksplikatsioon!AG681)/SUMPRODUCT($J680:$AB680,Eksplikatsioon!$O681:$AG681),"")),"")</f>
        <v/>
      </c>
    </row>
    <row r="681" spans="1:47" x14ac:dyDescent="0.25">
      <c r="A681" s="38" t="str">
        <f>IF(Eksplikatsioon!A682=0,"",Eksplikatsioon!A682)</f>
        <v/>
      </c>
      <c r="B681" s="38" t="str">
        <f>IF(Eksplikatsioon!B682=0,"",Eksplikatsioon!B682)</f>
        <v/>
      </c>
      <c r="C681" s="38" t="str">
        <f>IF(Eksplikatsioon!C682=0,"",Eksplikatsioon!C682)</f>
        <v/>
      </c>
      <c r="D681" s="38" t="str">
        <f>IF(Eksplikatsioon!D682=0,"",Eksplikatsioon!D682)</f>
        <v/>
      </c>
      <c r="E681" s="38" t="str">
        <f>IF(Eksplikatsioon!F682=0,"",Eksplikatsioon!F682)</f>
        <v/>
      </c>
      <c r="F681" s="38" t="str">
        <f>IF(Eksplikatsioon!H682=0,"",Eksplikatsioon!H682)</f>
        <v/>
      </c>
      <c r="G681" s="38" t="str">
        <f>IF(Eksplikatsioon!J682=0,"",Eksplikatsioon!J682)</f>
        <v/>
      </c>
      <c r="H681" s="38" t="str">
        <f>IF(Eksplikatsioon!K682=0,"",Eksplikatsioon!K682)</f>
        <v/>
      </c>
      <c r="I681" s="38" t="str">
        <f>IF(Eksplikatsioon!L682=0,"",Eksplikatsioon!L682)</f>
        <v/>
      </c>
      <c r="J681" s="52"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52"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52"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52"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52"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52"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52"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52"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52"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52"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52"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52"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52"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52"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52"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52"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52"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52"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52"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52" t="str">
        <f>IFERROR(IF($G681=Tabelid!$L$6,$E681*J681,IFERROR($E681*J681/SUM($J681:$AB681)*(Eksplikatsioon!O682)/SUMPRODUCT($J681:$AB681,Eksplikatsioon!$O682:$AG682),"")),"")</f>
        <v/>
      </c>
      <c r="AD681" s="52" t="str">
        <f>IFERROR(IF($G681=Tabelid!$L$6,$E681*K681,IFERROR($E681*K681/SUM($J681:$AB681)*(Eksplikatsioon!P682)/SUMPRODUCT($J681:$AB681,Eksplikatsioon!$O682:$AG682),"")),"")</f>
        <v/>
      </c>
      <c r="AE681" s="52" t="str">
        <f>IFERROR(IF($G681=Tabelid!$L$6,$E681*L681,IFERROR($E681*L681/SUM($J681:$AB681)*(Eksplikatsioon!Q682)/SUMPRODUCT($J681:$AB681,Eksplikatsioon!$O682:$AG682),"")),"")</f>
        <v/>
      </c>
      <c r="AF681" s="52" t="str">
        <f>IFERROR(IF($G681=Tabelid!$L$6,$E681*M681,IFERROR($E681*M681/SUM($J681:$AB681)*(Eksplikatsioon!R682)/SUMPRODUCT($J681:$AB681,Eksplikatsioon!$O682:$AG682),"")),"")</f>
        <v/>
      </c>
      <c r="AG681" s="52" t="str">
        <f>IFERROR(IF($G681=Tabelid!$L$6,$E681*N681,IFERROR($E681*N681/SUM($J681:$AB681)*(Eksplikatsioon!S682)/SUMPRODUCT($J681:$AB681,Eksplikatsioon!$O682:$AG682),"")),"")</f>
        <v/>
      </c>
      <c r="AH681" s="52" t="str">
        <f>IFERROR(IF($G681=Tabelid!$L$6,$E681*O681,IFERROR($E681*O681/SUM($J681:$AB681)*(Eksplikatsioon!T682)/SUMPRODUCT($J681:$AB681,Eksplikatsioon!$O682:$AG682),"")),"")</f>
        <v/>
      </c>
      <c r="AI681" s="52" t="str">
        <f>IFERROR(IF($G681=Tabelid!$L$6,$E681*P681,IFERROR($E681*P681/SUM($J681:$AB681)*(Eksplikatsioon!U682)/SUMPRODUCT($J681:$AB681,Eksplikatsioon!$O682:$AG682),"")),"")</f>
        <v/>
      </c>
      <c r="AJ681" s="52" t="str">
        <f>IFERROR(IF($G681=Tabelid!$L$6,$E681*Q681,IFERROR($E681*Q681/SUM($J681:$AB681)*(Eksplikatsioon!V682)/SUMPRODUCT($J681:$AB681,Eksplikatsioon!$O682:$AG682),"")),"")</f>
        <v/>
      </c>
      <c r="AK681" s="52" t="str">
        <f>IFERROR(IF($G681=Tabelid!$L$6,$E681*R681,IFERROR($E681*R681/SUM($J681:$AB681)*(Eksplikatsioon!W682)/SUMPRODUCT($J681:$AB681,Eksplikatsioon!$O682:$AG682),"")),"")</f>
        <v/>
      </c>
      <c r="AL681" s="52" t="str">
        <f>IFERROR(IF($G681=Tabelid!$L$6,$E681*S681,IFERROR($E681*S681/SUM($J681:$AB681)*(Eksplikatsioon!X682)/SUMPRODUCT($J681:$AB681,Eksplikatsioon!$O682:$AG682),"")),"")</f>
        <v/>
      </c>
      <c r="AM681" s="52" t="str">
        <f>IFERROR(IF($G681=Tabelid!$L$6,$E681*T681,IFERROR($E681*T681/SUM($J681:$AB681)*(Eksplikatsioon!Y682)/SUMPRODUCT($J681:$AB681,Eksplikatsioon!$O682:$AG682),"")),"")</f>
        <v/>
      </c>
      <c r="AN681" s="52" t="str">
        <f>IFERROR(IF($G681=Tabelid!$L$6,$E681*U681,IFERROR($E681*U681/SUM($J681:$AB681)*(Eksplikatsioon!Z682)/SUMPRODUCT($J681:$AB681,Eksplikatsioon!$O682:$AG682),"")),"")</f>
        <v/>
      </c>
      <c r="AO681" s="52" t="str">
        <f>IFERROR(IF($G681=Tabelid!$L$6,$E681*V681,IFERROR($E681*V681/SUM($J681:$AB681)*(Eksplikatsioon!AA682)/SUMPRODUCT($J681:$AB681,Eksplikatsioon!$O682:$AG682),"")),"")</f>
        <v/>
      </c>
      <c r="AP681" s="52" t="str">
        <f>IFERROR(IF($G681=Tabelid!$L$6,$E681*W681,IFERROR($E681*W681/SUM($J681:$AB681)*(Eksplikatsioon!AB682)/SUMPRODUCT($J681:$AB681,Eksplikatsioon!$O682:$AG682),"")),"")</f>
        <v/>
      </c>
      <c r="AQ681" s="52" t="str">
        <f>IFERROR(IF($G681=Tabelid!$L$6,$E681*X681,IFERROR($E681*X681/SUM($J681:$AB681)*(Eksplikatsioon!AC682)/SUMPRODUCT($J681:$AB681,Eksplikatsioon!$O682:$AG682),"")),"")</f>
        <v/>
      </c>
      <c r="AR681" s="52" t="str">
        <f>IFERROR(IF($G681=Tabelid!$L$6,$E681*Y681,IFERROR($E681*Y681/SUM($J681:$AB681)*(Eksplikatsioon!AD682)/SUMPRODUCT($J681:$AB681,Eksplikatsioon!$O682:$AG682),"")),"")</f>
        <v/>
      </c>
      <c r="AS681" s="52" t="str">
        <f>IFERROR(IF($G681=Tabelid!$L$6,$E681*Z681,IFERROR($E681*Z681/SUM($J681:$AB681)*(Eksplikatsioon!AE682)/SUMPRODUCT($J681:$AB681,Eksplikatsioon!$O682:$AG682),"")),"")</f>
        <v/>
      </c>
      <c r="AT681" s="52" t="str">
        <f>IFERROR(IF($G681=Tabelid!$L$6,$E681*AA681,IFERROR($E681*AA681/SUM($J681:$AB681)*(Eksplikatsioon!AF682)/SUMPRODUCT($J681:$AB681,Eksplikatsioon!$O682:$AG682),"")),"")</f>
        <v/>
      </c>
      <c r="AU681" s="52" t="str">
        <f>IFERROR(IF($G681=Tabelid!$L$6,$E681*AB681,IFERROR($E681*AB681/SUM($J681:$AB681)*(Eksplikatsioon!AG682)/SUMPRODUCT($J681:$AB681,Eksplikatsioon!$O682:$AG682),"")),"")</f>
        <v/>
      </c>
    </row>
    <row r="682" spans="1:47" x14ac:dyDescent="0.25">
      <c r="A682" s="38" t="str">
        <f>IF(Eksplikatsioon!A683=0,"",Eksplikatsioon!A683)</f>
        <v/>
      </c>
      <c r="B682" s="38" t="str">
        <f>IF(Eksplikatsioon!B683=0,"",Eksplikatsioon!B683)</f>
        <v/>
      </c>
      <c r="C682" s="38" t="str">
        <f>IF(Eksplikatsioon!C683=0,"",Eksplikatsioon!C683)</f>
        <v/>
      </c>
      <c r="D682" s="38" t="str">
        <f>IF(Eksplikatsioon!D683=0,"",Eksplikatsioon!D683)</f>
        <v/>
      </c>
      <c r="E682" s="38" t="str">
        <f>IF(Eksplikatsioon!F683=0,"",Eksplikatsioon!F683)</f>
        <v/>
      </c>
      <c r="F682" s="38" t="str">
        <f>IF(Eksplikatsioon!H683=0,"",Eksplikatsioon!H683)</f>
        <v/>
      </c>
      <c r="G682" s="38" t="str">
        <f>IF(Eksplikatsioon!J683=0,"",Eksplikatsioon!J683)</f>
        <v/>
      </c>
      <c r="H682" s="38" t="str">
        <f>IF(Eksplikatsioon!K683=0,"",Eksplikatsioon!K683)</f>
        <v/>
      </c>
      <c r="I682" s="38" t="str">
        <f>IF(Eksplikatsioon!L683=0,"",Eksplikatsioon!L683)</f>
        <v/>
      </c>
      <c r="J682" s="52"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52"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52"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52"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52"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52"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52"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52"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52"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52"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52"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52"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52"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52"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52"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52"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52"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52"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52"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52" t="str">
        <f>IFERROR(IF($G682=Tabelid!$L$6,$E682*J682,IFERROR($E682*J682/SUM($J682:$AB682)*(Eksplikatsioon!O683)/SUMPRODUCT($J682:$AB682,Eksplikatsioon!$O683:$AG683),"")),"")</f>
        <v/>
      </c>
      <c r="AD682" s="52" t="str">
        <f>IFERROR(IF($G682=Tabelid!$L$6,$E682*K682,IFERROR($E682*K682/SUM($J682:$AB682)*(Eksplikatsioon!P683)/SUMPRODUCT($J682:$AB682,Eksplikatsioon!$O683:$AG683),"")),"")</f>
        <v/>
      </c>
      <c r="AE682" s="52" t="str">
        <f>IFERROR(IF($G682=Tabelid!$L$6,$E682*L682,IFERROR($E682*L682/SUM($J682:$AB682)*(Eksplikatsioon!Q683)/SUMPRODUCT($J682:$AB682,Eksplikatsioon!$O683:$AG683),"")),"")</f>
        <v/>
      </c>
      <c r="AF682" s="52" t="str">
        <f>IFERROR(IF($G682=Tabelid!$L$6,$E682*M682,IFERROR($E682*M682/SUM($J682:$AB682)*(Eksplikatsioon!R683)/SUMPRODUCT($J682:$AB682,Eksplikatsioon!$O683:$AG683),"")),"")</f>
        <v/>
      </c>
      <c r="AG682" s="52" t="str">
        <f>IFERROR(IF($G682=Tabelid!$L$6,$E682*N682,IFERROR($E682*N682/SUM($J682:$AB682)*(Eksplikatsioon!S683)/SUMPRODUCT($J682:$AB682,Eksplikatsioon!$O683:$AG683),"")),"")</f>
        <v/>
      </c>
      <c r="AH682" s="52" t="str">
        <f>IFERROR(IF($G682=Tabelid!$L$6,$E682*O682,IFERROR($E682*O682/SUM($J682:$AB682)*(Eksplikatsioon!T683)/SUMPRODUCT($J682:$AB682,Eksplikatsioon!$O683:$AG683),"")),"")</f>
        <v/>
      </c>
      <c r="AI682" s="52" t="str">
        <f>IFERROR(IF($G682=Tabelid!$L$6,$E682*P682,IFERROR($E682*P682/SUM($J682:$AB682)*(Eksplikatsioon!U683)/SUMPRODUCT($J682:$AB682,Eksplikatsioon!$O683:$AG683),"")),"")</f>
        <v/>
      </c>
      <c r="AJ682" s="52" t="str">
        <f>IFERROR(IF($G682=Tabelid!$L$6,$E682*Q682,IFERROR($E682*Q682/SUM($J682:$AB682)*(Eksplikatsioon!V683)/SUMPRODUCT($J682:$AB682,Eksplikatsioon!$O683:$AG683),"")),"")</f>
        <v/>
      </c>
      <c r="AK682" s="52" t="str">
        <f>IFERROR(IF($G682=Tabelid!$L$6,$E682*R682,IFERROR($E682*R682/SUM($J682:$AB682)*(Eksplikatsioon!W683)/SUMPRODUCT($J682:$AB682,Eksplikatsioon!$O683:$AG683),"")),"")</f>
        <v/>
      </c>
      <c r="AL682" s="52" t="str">
        <f>IFERROR(IF($G682=Tabelid!$L$6,$E682*S682,IFERROR($E682*S682/SUM($J682:$AB682)*(Eksplikatsioon!X683)/SUMPRODUCT($J682:$AB682,Eksplikatsioon!$O683:$AG683),"")),"")</f>
        <v/>
      </c>
      <c r="AM682" s="52" t="str">
        <f>IFERROR(IF($G682=Tabelid!$L$6,$E682*T682,IFERROR($E682*T682/SUM($J682:$AB682)*(Eksplikatsioon!Y683)/SUMPRODUCT($J682:$AB682,Eksplikatsioon!$O683:$AG683),"")),"")</f>
        <v/>
      </c>
      <c r="AN682" s="52" t="str">
        <f>IFERROR(IF($G682=Tabelid!$L$6,$E682*U682,IFERROR($E682*U682/SUM($J682:$AB682)*(Eksplikatsioon!Z683)/SUMPRODUCT($J682:$AB682,Eksplikatsioon!$O683:$AG683),"")),"")</f>
        <v/>
      </c>
      <c r="AO682" s="52" t="str">
        <f>IFERROR(IF($G682=Tabelid!$L$6,$E682*V682,IFERROR($E682*V682/SUM($J682:$AB682)*(Eksplikatsioon!AA683)/SUMPRODUCT($J682:$AB682,Eksplikatsioon!$O683:$AG683),"")),"")</f>
        <v/>
      </c>
      <c r="AP682" s="52" t="str">
        <f>IFERROR(IF($G682=Tabelid!$L$6,$E682*W682,IFERROR($E682*W682/SUM($J682:$AB682)*(Eksplikatsioon!AB683)/SUMPRODUCT($J682:$AB682,Eksplikatsioon!$O683:$AG683),"")),"")</f>
        <v/>
      </c>
      <c r="AQ682" s="52" t="str">
        <f>IFERROR(IF($G682=Tabelid!$L$6,$E682*X682,IFERROR($E682*X682/SUM($J682:$AB682)*(Eksplikatsioon!AC683)/SUMPRODUCT($J682:$AB682,Eksplikatsioon!$O683:$AG683),"")),"")</f>
        <v/>
      </c>
      <c r="AR682" s="52" t="str">
        <f>IFERROR(IF($G682=Tabelid!$L$6,$E682*Y682,IFERROR($E682*Y682/SUM($J682:$AB682)*(Eksplikatsioon!AD683)/SUMPRODUCT($J682:$AB682,Eksplikatsioon!$O683:$AG683),"")),"")</f>
        <v/>
      </c>
      <c r="AS682" s="52" t="str">
        <f>IFERROR(IF($G682=Tabelid!$L$6,$E682*Z682,IFERROR($E682*Z682/SUM($J682:$AB682)*(Eksplikatsioon!AE683)/SUMPRODUCT($J682:$AB682,Eksplikatsioon!$O683:$AG683),"")),"")</f>
        <v/>
      </c>
      <c r="AT682" s="52" t="str">
        <f>IFERROR(IF($G682=Tabelid!$L$6,$E682*AA682,IFERROR($E682*AA682/SUM($J682:$AB682)*(Eksplikatsioon!AF683)/SUMPRODUCT($J682:$AB682,Eksplikatsioon!$O683:$AG683),"")),"")</f>
        <v/>
      </c>
      <c r="AU682" s="52" t="str">
        <f>IFERROR(IF($G682=Tabelid!$L$6,$E682*AB682,IFERROR($E682*AB682/SUM($J682:$AB682)*(Eksplikatsioon!AG683)/SUMPRODUCT($J682:$AB682,Eksplikatsioon!$O683:$AG683),"")),"")</f>
        <v/>
      </c>
    </row>
    <row r="683" spans="1:47" x14ac:dyDescent="0.25">
      <c r="A683" s="38" t="str">
        <f>IF(Eksplikatsioon!A684=0,"",Eksplikatsioon!A684)</f>
        <v/>
      </c>
      <c r="B683" s="38" t="str">
        <f>IF(Eksplikatsioon!B684=0,"",Eksplikatsioon!B684)</f>
        <v/>
      </c>
      <c r="C683" s="38" t="str">
        <f>IF(Eksplikatsioon!C684=0,"",Eksplikatsioon!C684)</f>
        <v/>
      </c>
      <c r="D683" s="38" t="str">
        <f>IF(Eksplikatsioon!D684=0,"",Eksplikatsioon!D684)</f>
        <v/>
      </c>
      <c r="E683" s="38" t="str">
        <f>IF(Eksplikatsioon!F684=0,"",Eksplikatsioon!F684)</f>
        <v/>
      </c>
      <c r="F683" s="38" t="str">
        <f>IF(Eksplikatsioon!H684=0,"",Eksplikatsioon!H684)</f>
        <v/>
      </c>
      <c r="G683" s="38" t="str">
        <f>IF(Eksplikatsioon!J684=0,"",Eksplikatsioon!J684)</f>
        <v/>
      </c>
      <c r="H683" s="38" t="str">
        <f>IF(Eksplikatsioon!K684=0,"",Eksplikatsioon!K684)</f>
        <v/>
      </c>
      <c r="I683" s="38" t="str">
        <f>IF(Eksplikatsioon!L684=0,"",Eksplikatsioon!L684)</f>
        <v/>
      </c>
      <c r="J683" s="52"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52"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52"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52"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52"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52"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52"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52"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52"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52"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52"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52"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52"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52"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52"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52"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52"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52"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52"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52" t="str">
        <f>IFERROR(IF($G683=Tabelid!$L$6,$E683*J683,IFERROR($E683*J683/SUM($J683:$AB683)*(Eksplikatsioon!O684)/SUMPRODUCT($J683:$AB683,Eksplikatsioon!$O684:$AG684),"")),"")</f>
        <v/>
      </c>
      <c r="AD683" s="52" t="str">
        <f>IFERROR(IF($G683=Tabelid!$L$6,$E683*K683,IFERROR($E683*K683/SUM($J683:$AB683)*(Eksplikatsioon!P684)/SUMPRODUCT($J683:$AB683,Eksplikatsioon!$O684:$AG684),"")),"")</f>
        <v/>
      </c>
      <c r="AE683" s="52" t="str">
        <f>IFERROR(IF($G683=Tabelid!$L$6,$E683*L683,IFERROR($E683*L683/SUM($J683:$AB683)*(Eksplikatsioon!Q684)/SUMPRODUCT($J683:$AB683,Eksplikatsioon!$O684:$AG684),"")),"")</f>
        <v/>
      </c>
      <c r="AF683" s="52" t="str">
        <f>IFERROR(IF($G683=Tabelid!$L$6,$E683*M683,IFERROR($E683*M683/SUM($J683:$AB683)*(Eksplikatsioon!R684)/SUMPRODUCT($J683:$AB683,Eksplikatsioon!$O684:$AG684),"")),"")</f>
        <v/>
      </c>
      <c r="AG683" s="52" t="str">
        <f>IFERROR(IF($G683=Tabelid!$L$6,$E683*N683,IFERROR($E683*N683/SUM($J683:$AB683)*(Eksplikatsioon!S684)/SUMPRODUCT($J683:$AB683,Eksplikatsioon!$O684:$AG684),"")),"")</f>
        <v/>
      </c>
      <c r="AH683" s="52" t="str">
        <f>IFERROR(IF($G683=Tabelid!$L$6,$E683*O683,IFERROR($E683*O683/SUM($J683:$AB683)*(Eksplikatsioon!T684)/SUMPRODUCT($J683:$AB683,Eksplikatsioon!$O684:$AG684),"")),"")</f>
        <v/>
      </c>
      <c r="AI683" s="52" t="str">
        <f>IFERROR(IF($G683=Tabelid!$L$6,$E683*P683,IFERROR($E683*P683/SUM($J683:$AB683)*(Eksplikatsioon!U684)/SUMPRODUCT($J683:$AB683,Eksplikatsioon!$O684:$AG684),"")),"")</f>
        <v/>
      </c>
      <c r="AJ683" s="52" t="str">
        <f>IFERROR(IF($G683=Tabelid!$L$6,$E683*Q683,IFERROR($E683*Q683/SUM($J683:$AB683)*(Eksplikatsioon!V684)/SUMPRODUCT($J683:$AB683,Eksplikatsioon!$O684:$AG684),"")),"")</f>
        <v/>
      </c>
      <c r="AK683" s="52" t="str">
        <f>IFERROR(IF($G683=Tabelid!$L$6,$E683*R683,IFERROR($E683*R683/SUM($J683:$AB683)*(Eksplikatsioon!W684)/SUMPRODUCT($J683:$AB683,Eksplikatsioon!$O684:$AG684),"")),"")</f>
        <v/>
      </c>
      <c r="AL683" s="52" t="str">
        <f>IFERROR(IF($G683=Tabelid!$L$6,$E683*S683,IFERROR($E683*S683/SUM($J683:$AB683)*(Eksplikatsioon!X684)/SUMPRODUCT($J683:$AB683,Eksplikatsioon!$O684:$AG684),"")),"")</f>
        <v/>
      </c>
      <c r="AM683" s="52" t="str">
        <f>IFERROR(IF($G683=Tabelid!$L$6,$E683*T683,IFERROR($E683*T683/SUM($J683:$AB683)*(Eksplikatsioon!Y684)/SUMPRODUCT($J683:$AB683,Eksplikatsioon!$O684:$AG684),"")),"")</f>
        <v/>
      </c>
      <c r="AN683" s="52" t="str">
        <f>IFERROR(IF($G683=Tabelid!$L$6,$E683*U683,IFERROR($E683*U683/SUM($J683:$AB683)*(Eksplikatsioon!Z684)/SUMPRODUCT($J683:$AB683,Eksplikatsioon!$O684:$AG684),"")),"")</f>
        <v/>
      </c>
      <c r="AO683" s="52" t="str">
        <f>IFERROR(IF($G683=Tabelid!$L$6,$E683*V683,IFERROR($E683*V683/SUM($J683:$AB683)*(Eksplikatsioon!AA684)/SUMPRODUCT($J683:$AB683,Eksplikatsioon!$O684:$AG684),"")),"")</f>
        <v/>
      </c>
      <c r="AP683" s="52" t="str">
        <f>IFERROR(IF($G683=Tabelid!$L$6,$E683*W683,IFERROR($E683*W683/SUM($J683:$AB683)*(Eksplikatsioon!AB684)/SUMPRODUCT($J683:$AB683,Eksplikatsioon!$O684:$AG684),"")),"")</f>
        <v/>
      </c>
      <c r="AQ683" s="52" t="str">
        <f>IFERROR(IF($G683=Tabelid!$L$6,$E683*X683,IFERROR($E683*X683/SUM($J683:$AB683)*(Eksplikatsioon!AC684)/SUMPRODUCT($J683:$AB683,Eksplikatsioon!$O684:$AG684),"")),"")</f>
        <v/>
      </c>
      <c r="AR683" s="52" t="str">
        <f>IFERROR(IF($G683=Tabelid!$L$6,$E683*Y683,IFERROR($E683*Y683/SUM($J683:$AB683)*(Eksplikatsioon!AD684)/SUMPRODUCT($J683:$AB683,Eksplikatsioon!$O684:$AG684),"")),"")</f>
        <v/>
      </c>
      <c r="AS683" s="52" t="str">
        <f>IFERROR(IF($G683=Tabelid!$L$6,$E683*Z683,IFERROR($E683*Z683/SUM($J683:$AB683)*(Eksplikatsioon!AE684)/SUMPRODUCT($J683:$AB683,Eksplikatsioon!$O684:$AG684),"")),"")</f>
        <v/>
      </c>
      <c r="AT683" s="52" t="str">
        <f>IFERROR(IF($G683=Tabelid!$L$6,$E683*AA683,IFERROR($E683*AA683/SUM($J683:$AB683)*(Eksplikatsioon!AF684)/SUMPRODUCT($J683:$AB683,Eksplikatsioon!$O684:$AG684),"")),"")</f>
        <v/>
      </c>
      <c r="AU683" s="52" t="str">
        <f>IFERROR(IF($G683=Tabelid!$L$6,$E683*AB683,IFERROR($E683*AB683/SUM($J683:$AB683)*(Eksplikatsioon!AG684)/SUMPRODUCT($J683:$AB683,Eksplikatsioon!$O684:$AG684),"")),"")</f>
        <v/>
      </c>
    </row>
    <row r="684" spans="1:47" x14ac:dyDescent="0.25">
      <c r="A684" s="38" t="str">
        <f>IF(Eksplikatsioon!A685=0,"",Eksplikatsioon!A685)</f>
        <v/>
      </c>
      <c r="B684" s="38" t="str">
        <f>IF(Eksplikatsioon!B685=0,"",Eksplikatsioon!B685)</f>
        <v/>
      </c>
      <c r="C684" s="38" t="str">
        <f>IF(Eksplikatsioon!C685=0,"",Eksplikatsioon!C685)</f>
        <v/>
      </c>
      <c r="D684" s="38" t="str">
        <f>IF(Eksplikatsioon!D685=0,"",Eksplikatsioon!D685)</f>
        <v/>
      </c>
      <c r="E684" s="38" t="str">
        <f>IF(Eksplikatsioon!F685=0,"",Eksplikatsioon!F685)</f>
        <v/>
      </c>
      <c r="F684" s="38" t="str">
        <f>IF(Eksplikatsioon!H685=0,"",Eksplikatsioon!H685)</f>
        <v/>
      </c>
      <c r="G684" s="38" t="str">
        <f>IF(Eksplikatsioon!J685=0,"",Eksplikatsioon!J685)</f>
        <v/>
      </c>
      <c r="H684" s="38" t="str">
        <f>IF(Eksplikatsioon!K685=0,"",Eksplikatsioon!K685)</f>
        <v/>
      </c>
      <c r="I684" s="38" t="str">
        <f>IF(Eksplikatsioon!L685=0,"",Eksplikatsioon!L685)</f>
        <v/>
      </c>
      <c r="J684" s="52"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52"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52"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52"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52"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52"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52"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52"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52"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52"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52"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52"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52"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52"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52"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52"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52"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52"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52"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52" t="str">
        <f>IFERROR(IF($G684=Tabelid!$L$6,$E684*J684,IFERROR($E684*J684/SUM($J684:$AB684)*(Eksplikatsioon!O685)/SUMPRODUCT($J684:$AB684,Eksplikatsioon!$O685:$AG685),"")),"")</f>
        <v/>
      </c>
      <c r="AD684" s="52" t="str">
        <f>IFERROR(IF($G684=Tabelid!$L$6,$E684*K684,IFERROR($E684*K684/SUM($J684:$AB684)*(Eksplikatsioon!P685)/SUMPRODUCT($J684:$AB684,Eksplikatsioon!$O685:$AG685),"")),"")</f>
        <v/>
      </c>
      <c r="AE684" s="52" t="str">
        <f>IFERROR(IF($G684=Tabelid!$L$6,$E684*L684,IFERROR($E684*L684/SUM($J684:$AB684)*(Eksplikatsioon!Q685)/SUMPRODUCT($J684:$AB684,Eksplikatsioon!$O685:$AG685),"")),"")</f>
        <v/>
      </c>
      <c r="AF684" s="52" t="str">
        <f>IFERROR(IF($G684=Tabelid!$L$6,$E684*M684,IFERROR($E684*M684/SUM($J684:$AB684)*(Eksplikatsioon!R685)/SUMPRODUCT($J684:$AB684,Eksplikatsioon!$O685:$AG685),"")),"")</f>
        <v/>
      </c>
      <c r="AG684" s="52" t="str">
        <f>IFERROR(IF($G684=Tabelid!$L$6,$E684*N684,IFERROR($E684*N684/SUM($J684:$AB684)*(Eksplikatsioon!S685)/SUMPRODUCT($J684:$AB684,Eksplikatsioon!$O685:$AG685),"")),"")</f>
        <v/>
      </c>
      <c r="AH684" s="52" t="str">
        <f>IFERROR(IF($G684=Tabelid!$L$6,$E684*O684,IFERROR($E684*O684/SUM($J684:$AB684)*(Eksplikatsioon!T685)/SUMPRODUCT($J684:$AB684,Eksplikatsioon!$O685:$AG685),"")),"")</f>
        <v/>
      </c>
      <c r="AI684" s="52" t="str">
        <f>IFERROR(IF($G684=Tabelid!$L$6,$E684*P684,IFERROR($E684*P684/SUM($J684:$AB684)*(Eksplikatsioon!U685)/SUMPRODUCT($J684:$AB684,Eksplikatsioon!$O685:$AG685),"")),"")</f>
        <v/>
      </c>
      <c r="AJ684" s="52" t="str">
        <f>IFERROR(IF($G684=Tabelid!$L$6,$E684*Q684,IFERROR($E684*Q684/SUM($J684:$AB684)*(Eksplikatsioon!V685)/SUMPRODUCT($J684:$AB684,Eksplikatsioon!$O685:$AG685),"")),"")</f>
        <v/>
      </c>
      <c r="AK684" s="52" t="str">
        <f>IFERROR(IF($G684=Tabelid!$L$6,$E684*R684,IFERROR($E684*R684/SUM($J684:$AB684)*(Eksplikatsioon!W685)/SUMPRODUCT($J684:$AB684,Eksplikatsioon!$O685:$AG685),"")),"")</f>
        <v/>
      </c>
      <c r="AL684" s="52" t="str">
        <f>IFERROR(IF($G684=Tabelid!$L$6,$E684*S684,IFERROR($E684*S684/SUM($J684:$AB684)*(Eksplikatsioon!X685)/SUMPRODUCT($J684:$AB684,Eksplikatsioon!$O685:$AG685),"")),"")</f>
        <v/>
      </c>
      <c r="AM684" s="52" t="str">
        <f>IFERROR(IF($G684=Tabelid!$L$6,$E684*T684,IFERROR($E684*T684/SUM($J684:$AB684)*(Eksplikatsioon!Y685)/SUMPRODUCT($J684:$AB684,Eksplikatsioon!$O685:$AG685),"")),"")</f>
        <v/>
      </c>
      <c r="AN684" s="52" t="str">
        <f>IFERROR(IF($G684=Tabelid!$L$6,$E684*U684,IFERROR($E684*U684/SUM($J684:$AB684)*(Eksplikatsioon!Z685)/SUMPRODUCT($J684:$AB684,Eksplikatsioon!$O685:$AG685),"")),"")</f>
        <v/>
      </c>
      <c r="AO684" s="52" t="str">
        <f>IFERROR(IF($G684=Tabelid!$L$6,$E684*V684,IFERROR($E684*V684/SUM($J684:$AB684)*(Eksplikatsioon!AA685)/SUMPRODUCT($J684:$AB684,Eksplikatsioon!$O685:$AG685),"")),"")</f>
        <v/>
      </c>
      <c r="AP684" s="52" t="str">
        <f>IFERROR(IF($G684=Tabelid!$L$6,$E684*W684,IFERROR($E684*W684/SUM($J684:$AB684)*(Eksplikatsioon!AB685)/SUMPRODUCT($J684:$AB684,Eksplikatsioon!$O685:$AG685),"")),"")</f>
        <v/>
      </c>
      <c r="AQ684" s="52" t="str">
        <f>IFERROR(IF($G684=Tabelid!$L$6,$E684*X684,IFERROR($E684*X684/SUM($J684:$AB684)*(Eksplikatsioon!AC685)/SUMPRODUCT($J684:$AB684,Eksplikatsioon!$O685:$AG685),"")),"")</f>
        <v/>
      </c>
      <c r="AR684" s="52" t="str">
        <f>IFERROR(IF($G684=Tabelid!$L$6,$E684*Y684,IFERROR($E684*Y684/SUM($J684:$AB684)*(Eksplikatsioon!AD685)/SUMPRODUCT($J684:$AB684,Eksplikatsioon!$O685:$AG685),"")),"")</f>
        <v/>
      </c>
      <c r="AS684" s="52" t="str">
        <f>IFERROR(IF($G684=Tabelid!$L$6,$E684*Z684,IFERROR($E684*Z684/SUM($J684:$AB684)*(Eksplikatsioon!AE685)/SUMPRODUCT($J684:$AB684,Eksplikatsioon!$O685:$AG685),"")),"")</f>
        <v/>
      </c>
      <c r="AT684" s="52" t="str">
        <f>IFERROR(IF($G684=Tabelid!$L$6,$E684*AA684,IFERROR($E684*AA684/SUM($J684:$AB684)*(Eksplikatsioon!AF685)/SUMPRODUCT($J684:$AB684,Eksplikatsioon!$O685:$AG685),"")),"")</f>
        <v/>
      </c>
      <c r="AU684" s="52" t="str">
        <f>IFERROR(IF($G684=Tabelid!$L$6,$E684*AB684,IFERROR($E684*AB684/SUM($J684:$AB684)*(Eksplikatsioon!AG685)/SUMPRODUCT($J684:$AB684,Eksplikatsioon!$O685:$AG685),"")),"")</f>
        <v/>
      </c>
    </row>
    <row r="685" spans="1:47" x14ac:dyDescent="0.25">
      <c r="A685" s="38" t="str">
        <f>IF(Eksplikatsioon!A686=0,"",Eksplikatsioon!A686)</f>
        <v/>
      </c>
      <c r="B685" s="38" t="str">
        <f>IF(Eksplikatsioon!B686=0,"",Eksplikatsioon!B686)</f>
        <v/>
      </c>
      <c r="C685" s="38" t="str">
        <f>IF(Eksplikatsioon!C686=0,"",Eksplikatsioon!C686)</f>
        <v/>
      </c>
      <c r="D685" s="38" t="str">
        <f>IF(Eksplikatsioon!D686=0,"",Eksplikatsioon!D686)</f>
        <v/>
      </c>
      <c r="E685" s="38" t="str">
        <f>IF(Eksplikatsioon!F686=0,"",Eksplikatsioon!F686)</f>
        <v/>
      </c>
      <c r="F685" s="38" t="str">
        <f>IF(Eksplikatsioon!H686=0,"",Eksplikatsioon!H686)</f>
        <v/>
      </c>
      <c r="G685" s="38" t="str">
        <f>IF(Eksplikatsioon!J686=0,"",Eksplikatsioon!J686)</f>
        <v/>
      </c>
      <c r="H685" s="38" t="str">
        <f>IF(Eksplikatsioon!K686=0,"",Eksplikatsioon!K686)</f>
        <v/>
      </c>
      <c r="I685" s="38" t="str">
        <f>IF(Eksplikatsioon!L686=0,"",Eksplikatsioon!L686)</f>
        <v/>
      </c>
      <c r="J685" s="52"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52"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52"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52"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52"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52"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52"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52"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52"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52"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52"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52"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52"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52"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52"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52"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52"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52"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52"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52" t="str">
        <f>IFERROR(IF($G685=Tabelid!$L$6,$E685*J685,IFERROR($E685*J685/SUM($J685:$AB685)*(Eksplikatsioon!O686)/SUMPRODUCT($J685:$AB685,Eksplikatsioon!$O686:$AG686),"")),"")</f>
        <v/>
      </c>
      <c r="AD685" s="52" t="str">
        <f>IFERROR(IF($G685=Tabelid!$L$6,$E685*K685,IFERROR($E685*K685/SUM($J685:$AB685)*(Eksplikatsioon!P686)/SUMPRODUCT($J685:$AB685,Eksplikatsioon!$O686:$AG686),"")),"")</f>
        <v/>
      </c>
      <c r="AE685" s="52" t="str">
        <f>IFERROR(IF($G685=Tabelid!$L$6,$E685*L685,IFERROR($E685*L685/SUM($J685:$AB685)*(Eksplikatsioon!Q686)/SUMPRODUCT($J685:$AB685,Eksplikatsioon!$O686:$AG686),"")),"")</f>
        <v/>
      </c>
      <c r="AF685" s="52" t="str">
        <f>IFERROR(IF($G685=Tabelid!$L$6,$E685*M685,IFERROR($E685*M685/SUM($J685:$AB685)*(Eksplikatsioon!R686)/SUMPRODUCT($J685:$AB685,Eksplikatsioon!$O686:$AG686),"")),"")</f>
        <v/>
      </c>
      <c r="AG685" s="52" t="str">
        <f>IFERROR(IF($G685=Tabelid!$L$6,$E685*N685,IFERROR($E685*N685/SUM($J685:$AB685)*(Eksplikatsioon!S686)/SUMPRODUCT($J685:$AB685,Eksplikatsioon!$O686:$AG686),"")),"")</f>
        <v/>
      </c>
      <c r="AH685" s="52" t="str">
        <f>IFERROR(IF($G685=Tabelid!$L$6,$E685*O685,IFERROR($E685*O685/SUM($J685:$AB685)*(Eksplikatsioon!T686)/SUMPRODUCT($J685:$AB685,Eksplikatsioon!$O686:$AG686),"")),"")</f>
        <v/>
      </c>
      <c r="AI685" s="52" t="str">
        <f>IFERROR(IF($G685=Tabelid!$L$6,$E685*P685,IFERROR($E685*P685/SUM($J685:$AB685)*(Eksplikatsioon!U686)/SUMPRODUCT($J685:$AB685,Eksplikatsioon!$O686:$AG686),"")),"")</f>
        <v/>
      </c>
      <c r="AJ685" s="52" t="str">
        <f>IFERROR(IF($G685=Tabelid!$L$6,$E685*Q685,IFERROR($E685*Q685/SUM($J685:$AB685)*(Eksplikatsioon!V686)/SUMPRODUCT($J685:$AB685,Eksplikatsioon!$O686:$AG686),"")),"")</f>
        <v/>
      </c>
      <c r="AK685" s="52" t="str">
        <f>IFERROR(IF($G685=Tabelid!$L$6,$E685*R685,IFERROR($E685*R685/SUM($J685:$AB685)*(Eksplikatsioon!W686)/SUMPRODUCT($J685:$AB685,Eksplikatsioon!$O686:$AG686),"")),"")</f>
        <v/>
      </c>
      <c r="AL685" s="52" t="str">
        <f>IFERROR(IF($G685=Tabelid!$L$6,$E685*S685,IFERROR($E685*S685/SUM($J685:$AB685)*(Eksplikatsioon!X686)/SUMPRODUCT($J685:$AB685,Eksplikatsioon!$O686:$AG686),"")),"")</f>
        <v/>
      </c>
      <c r="AM685" s="52" t="str">
        <f>IFERROR(IF($G685=Tabelid!$L$6,$E685*T685,IFERROR($E685*T685/SUM($J685:$AB685)*(Eksplikatsioon!Y686)/SUMPRODUCT($J685:$AB685,Eksplikatsioon!$O686:$AG686),"")),"")</f>
        <v/>
      </c>
      <c r="AN685" s="52" t="str">
        <f>IFERROR(IF($G685=Tabelid!$L$6,$E685*U685,IFERROR($E685*U685/SUM($J685:$AB685)*(Eksplikatsioon!Z686)/SUMPRODUCT($J685:$AB685,Eksplikatsioon!$O686:$AG686),"")),"")</f>
        <v/>
      </c>
      <c r="AO685" s="52" t="str">
        <f>IFERROR(IF($G685=Tabelid!$L$6,$E685*V685,IFERROR($E685*V685/SUM($J685:$AB685)*(Eksplikatsioon!AA686)/SUMPRODUCT($J685:$AB685,Eksplikatsioon!$O686:$AG686),"")),"")</f>
        <v/>
      </c>
      <c r="AP685" s="52" t="str">
        <f>IFERROR(IF($G685=Tabelid!$L$6,$E685*W685,IFERROR($E685*W685/SUM($J685:$AB685)*(Eksplikatsioon!AB686)/SUMPRODUCT($J685:$AB685,Eksplikatsioon!$O686:$AG686),"")),"")</f>
        <v/>
      </c>
      <c r="AQ685" s="52" t="str">
        <f>IFERROR(IF($G685=Tabelid!$L$6,$E685*X685,IFERROR($E685*X685/SUM($J685:$AB685)*(Eksplikatsioon!AC686)/SUMPRODUCT($J685:$AB685,Eksplikatsioon!$O686:$AG686),"")),"")</f>
        <v/>
      </c>
      <c r="AR685" s="52" t="str">
        <f>IFERROR(IF($G685=Tabelid!$L$6,$E685*Y685,IFERROR($E685*Y685/SUM($J685:$AB685)*(Eksplikatsioon!AD686)/SUMPRODUCT($J685:$AB685,Eksplikatsioon!$O686:$AG686),"")),"")</f>
        <v/>
      </c>
      <c r="AS685" s="52" t="str">
        <f>IFERROR(IF($G685=Tabelid!$L$6,$E685*Z685,IFERROR($E685*Z685/SUM($J685:$AB685)*(Eksplikatsioon!AE686)/SUMPRODUCT($J685:$AB685,Eksplikatsioon!$O686:$AG686),"")),"")</f>
        <v/>
      </c>
      <c r="AT685" s="52" t="str">
        <f>IFERROR(IF($G685=Tabelid!$L$6,$E685*AA685,IFERROR($E685*AA685/SUM($J685:$AB685)*(Eksplikatsioon!AF686)/SUMPRODUCT($J685:$AB685,Eksplikatsioon!$O686:$AG686),"")),"")</f>
        <v/>
      </c>
      <c r="AU685" s="52" t="str">
        <f>IFERROR(IF($G685=Tabelid!$L$6,$E685*AB685,IFERROR($E685*AB685/SUM($J685:$AB685)*(Eksplikatsioon!AG686)/SUMPRODUCT($J685:$AB685,Eksplikatsioon!$O686:$AG686),"")),"")</f>
        <v/>
      </c>
    </row>
    <row r="686" spans="1:47" x14ac:dyDescent="0.25">
      <c r="A686" s="38" t="str">
        <f>IF(Eksplikatsioon!A687=0,"",Eksplikatsioon!A687)</f>
        <v/>
      </c>
      <c r="B686" s="38" t="str">
        <f>IF(Eksplikatsioon!B687=0,"",Eksplikatsioon!B687)</f>
        <v/>
      </c>
      <c r="C686" s="38" t="str">
        <f>IF(Eksplikatsioon!C687=0,"",Eksplikatsioon!C687)</f>
        <v/>
      </c>
      <c r="D686" s="38" t="str">
        <f>IF(Eksplikatsioon!D687=0,"",Eksplikatsioon!D687)</f>
        <v/>
      </c>
      <c r="E686" s="38" t="str">
        <f>IF(Eksplikatsioon!F687=0,"",Eksplikatsioon!F687)</f>
        <v/>
      </c>
      <c r="F686" s="38" t="str">
        <f>IF(Eksplikatsioon!H687=0,"",Eksplikatsioon!H687)</f>
        <v/>
      </c>
      <c r="G686" s="38" t="str">
        <f>IF(Eksplikatsioon!J687=0,"",Eksplikatsioon!J687)</f>
        <v/>
      </c>
      <c r="H686" s="38" t="str">
        <f>IF(Eksplikatsioon!K687=0,"",Eksplikatsioon!K687)</f>
        <v/>
      </c>
      <c r="I686" s="38" t="str">
        <f>IF(Eksplikatsioon!L687=0,"",Eksplikatsioon!L687)</f>
        <v/>
      </c>
      <c r="J686" s="52"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52"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52"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52"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52"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52"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52"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52"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52"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52"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52"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52"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52"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52"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52"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52"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52"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52"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52"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52" t="str">
        <f>IFERROR(IF($G686=Tabelid!$L$6,$E686*J686,IFERROR($E686*J686/SUM($J686:$AB686)*(Eksplikatsioon!O687)/SUMPRODUCT($J686:$AB686,Eksplikatsioon!$O687:$AG687),"")),"")</f>
        <v/>
      </c>
      <c r="AD686" s="52" t="str">
        <f>IFERROR(IF($G686=Tabelid!$L$6,$E686*K686,IFERROR($E686*K686/SUM($J686:$AB686)*(Eksplikatsioon!P687)/SUMPRODUCT($J686:$AB686,Eksplikatsioon!$O687:$AG687),"")),"")</f>
        <v/>
      </c>
      <c r="AE686" s="52" t="str">
        <f>IFERROR(IF($G686=Tabelid!$L$6,$E686*L686,IFERROR($E686*L686/SUM($J686:$AB686)*(Eksplikatsioon!Q687)/SUMPRODUCT($J686:$AB686,Eksplikatsioon!$O687:$AG687),"")),"")</f>
        <v/>
      </c>
      <c r="AF686" s="52" t="str">
        <f>IFERROR(IF($G686=Tabelid!$L$6,$E686*M686,IFERROR($E686*M686/SUM($J686:$AB686)*(Eksplikatsioon!R687)/SUMPRODUCT($J686:$AB686,Eksplikatsioon!$O687:$AG687),"")),"")</f>
        <v/>
      </c>
      <c r="AG686" s="52" t="str">
        <f>IFERROR(IF($G686=Tabelid!$L$6,$E686*N686,IFERROR($E686*N686/SUM($J686:$AB686)*(Eksplikatsioon!S687)/SUMPRODUCT($J686:$AB686,Eksplikatsioon!$O687:$AG687),"")),"")</f>
        <v/>
      </c>
      <c r="AH686" s="52" t="str">
        <f>IFERROR(IF($G686=Tabelid!$L$6,$E686*O686,IFERROR($E686*O686/SUM($J686:$AB686)*(Eksplikatsioon!T687)/SUMPRODUCT($J686:$AB686,Eksplikatsioon!$O687:$AG687),"")),"")</f>
        <v/>
      </c>
      <c r="AI686" s="52" t="str">
        <f>IFERROR(IF($G686=Tabelid!$L$6,$E686*P686,IFERROR($E686*P686/SUM($J686:$AB686)*(Eksplikatsioon!U687)/SUMPRODUCT($J686:$AB686,Eksplikatsioon!$O687:$AG687),"")),"")</f>
        <v/>
      </c>
      <c r="AJ686" s="52" t="str">
        <f>IFERROR(IF($G686=Tabelid!$L$6,$E686*Q686,IFERROR($E686*Q686/SUM($J686:$AB686)*(Eksplikatsioon!V687)/SUMPRODUCT($J686:$AB686,Eksplikatsioon!$O687:$AG687),"")),"")</f>
        <v/>
      </c>
      <c r="AK686" s="52" t="str">
        <f>IFERROR(IF($G686=Tabelid!$L$6,$E686*R686,IFERROR($E686*R686/SUM($J686:$AB686)*(Eksplikatsioon!W687)/SUMPRODUCT($J686:$AB686,Eksplikatsioon!$O687:$AG687),"")),"")</f>
        <v/>
      </c>
      <c r="AL686" s="52" t="str">
        <f>IFERROR(IF($G686=Tabelid!$L$6,$E686*S686,IFERROR($E686*S686/SUM($J686:$AB686)*(Eksplikatsioon!X687)/SUMPRODUCT($J686:$AB686,Eksplikatsioon!$O687:$AG687),"")),"")</f>
        <v/>
      </c>
      <c r="AM686" s="52" t="str">
        <f>IFERROR(IF($G686=Tabelid!$L$6,$E686*T686,IFERROR($E686*T686/SUM($J686:$AB686)*(Eksplikatsioon!Y687)/SUMPRODUCT($J686:$AB686,Eksplikatsioon!$O687:$AG687),"")),"")</f>
        <v/>
      </c>
      <c r="AN686" s="52" t="str">
        <f>IFERROR(IF($G686=Tabelid!$L$6,$E686*U686,IFERROR($E686*U686/SUM($J686:$AB686)*(Eksplikatsioon!Z687)/SUMPRODUCT($J686:$AB686,Eksplikatsioon!$O687:$AG687),"")),"")</f>
        <v/>
      </c>
      <c r="AO686" s="52" t="str">
        <f>IFERROR(IF($G686=Tabelid!$L$6,$E686*V686,IFERROR($E686*V686/SUM($J686:$AB686)*(Eksplikatsioon!AA687)/SUMPRODUCT($J686:$AB686,Eksplikatsioon!$O687:$AG687),"")),"")</f>
        <v/>
      </c>
      <c r="AP686" s="52" t="str">
        <f>IFERROR(IF($G686=Tabelid!$L$6,$E686*W686,IFERROR($E686*W686/SUM($J686:$AB686)*(Eksplikatsioon!AB687)/SUMPRODUCT($J686:$AB686,Eksplikatsioon!$O687:$AG687),"")),"")</f>
        <v/>
      </c>
      <c r="AQ686" s="52" t="str">
        <f>IFERROR(IF($G686=Tabelid!$L$6,$E686*X686,IFERROR($E686*X686/SUM($J686:$AB686)*(Eksplikatsioon!AC687)/SUMPRODUCT($J686:$AB686,Eksplikatsioon!$O687:$AG687),"")),"")</f>
        <v/>
      </c>
      <c r="AR686" s="52" t="str">
        <f>IFERROR(IF($G686=Tabelid!$L$6,$E686*Y686,IFERROR($E686*Y686/SUM($J686:$AB686)*(Eksplikatsioon!AD687)/SUMPRODUCT($J686:$AB686,Eksplikatsioon!$O687:$AG687),"")),"")</f>
        <v/>
      </c>
      <c r="AS686" s="52" t="str">
        <f>IFERROR(IF($G686=Tabelid!$L$6,$E686*Z686,IFERROR($E686*Z686/SUM($J686:$AB686)*(Eksplikatsioon!AE687)/SUMPRODUCT($J686:$AB686,Eksplikatsioon!$O687:$AG687),"")),"")</f>
        <v/>
      </c>
      <c r="AT686" s="52" t="str">
        <f>IFERROR(IF($G686=Tabelid!$L$6,$E686*AA686,IFERROR($E686*AA686/SUM($J686:$AB686)*(Eksplikatsioon!AF687)/SUMPRODUCT($J686:$AB686,Eksplikatsioon!$O687:$AG687),"")),"")</f>
        <v/>
      </c>
      <c r="AU686" s="52" t="str">
        <f>IFERROR(IF($G686=Tabelid!$L$6,$E686*AB686,IFERROR($E686*AB686/SUM($J686:$AB686)*(Eksplikatsioon!AG687)/SUMPRODUCT($J686:$AB686,Eksplikatsioon!$O687:$AG687),"")),"")</f>
        <v/>
      </c>
    </row>
    <row r="687" spans="1:47" x14ac:dyDescent="0.25">
      <c r="A687" s="38" t="str">
        <f>IF(Eksplikatsioon!A688=0,"",Eksplikatsioon!A688)</f>
        <v/>
      </c>
      <c r="B687" s="38" t="str">
        <f>IF(Eksplikatsioon!B688=0,"",Eksplikatsioon!B688)</f>
        <v/>
      </c>
      <c r="C687" s="38" t="str">
        <f>IF(Eksplikatsioon!C688=0,"",Eksplikatsioon!C688)</f>
        <v/>
      </c>
      <c r="D687" s="38" t="str">
        <f>IF(Eksplikatsioon!D688=0,"",Eksplikatsioon!D688)</f>
        <v/>
      </c>
      <c r="E687" s="38" t="str">
        <f>IF(Eksplikatsioon!F688=0,"",Eksplikatsioon!F688)</f>
        <v/>
      </c>
      <c r="F687" s="38" t="str">
        <f>IF(Eksplikatsioon!H688=0,"",Eksplikatsioon!H688)</f>
        <v/>
      </c>
      <c r="G687" s="38" t="str">
        <f>IF(Eksplikatsioon!J688=0,"",Eksplikatsioon!J688)</f>
        <v/>
      </c>
      <c r="H687" s="38" t="str">
        <f>IF(Eksplikatsioon!K688=0,"",Eksplikatsioon!K688)</f>
        <v/>
      </c>
      <c r="I687" s="38" t="str">
        <f>IF(Eksplikatsioon!L688=0,"",Eksplikatsioon!L688)</f>
        <v/>
      </c>
      <c r="J687" s="52"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52"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52"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52"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52"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52"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52"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52"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52"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52"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52"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52"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52"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52"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52"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52"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52"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52"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52"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52" t="str">
        <f>IFERROR(IF($G687=Tabelid!$L$6,$E687*J687,IFERROR($E687*J687/SUM($J687:$AB687)*(Eksplikatsioon!O688)/SUMPRODUCT($J687:$AB687,Eksplikatsioon!$O688:$AG688),"")),"")</f>
        <v/>
      </c>
      <c r="AD687" s="52" t="str">
        <f>IFERROR(IF($G687=Tabelid!$L$6,$E687*K687,IFERROR($E687*K687/SUM($J687:$AB687)*(Eksplikatsioon!P688)/SUMPRODUCT($J687:$AB687,Eksplikatsioon!$O688:$AG688),"")),"")</f>
        <v/>
      </c>
      <c r="AE687" s="52" t="str">
        <f>IFERROR(IF($G687=Tabelid!$L$6,$E687*L687,IFERROR($E687*L687/SUM($J687:$AB687)*(Eksplikatsioon!Q688)/SUMPRODUCT($J687:$AB687,Eksplikatsioon!$O688:$AG688),"")),"")</f>
        <v/>
      </c>
      <c r="AF687" s="52" t="str">
        <f>IFERROR(IF($G687=Tabelid!$L$6,$E687*M687,IFERROR($E687*M687/SUM($J687:$AB687)*(Eksplikatsioon!R688)/SUMPRODUCT($J687:$AB687,Eksplikatsioon!$O688:$AG688),"")),"")</f>
        <v/>
      </c>
      <c r="AG687" s="52" t="str">
        <f>IFERROR(IF($G687=Tabelid!$L$6,$E687*N687,IFERROR($E687*N687/SUM($J687:$AB687)*(Eksplikatsioon!S688)/SUMPRODUCT($J687:$AB687,Eksplikatsioon!$O688:$AG688),"")),"")</f>
        <v/>
      </c>
      <c r="AH687" s="52" t="str">
        <f>IFERROR(IF($G687=Tabelid!$L$6,$E687*O687,IFERROR($E687*O687/SUM($J687:$AB687)*(Eksplikatsioon!T688)/SUMPRODUCT($J687:$AB687,Eksplikatsioon!$O688:$AG688),"")),"")</f>
        <v/>
      </c>
      <c r="AI687" s="52" t="str">
        <f>IFERROR(IF($G687=Tabelid!$L$6,$E687*P687,IFERROR($E687*P687/SUM($J687:$AB687)*(Eksplikatsioon!U688)/SUMPRODUCT($J687:$AB687,Eksplikatsioon!$O688:$AG688),"")),"")</f>
        <v/>
      </c>
      <c r="AJ687" s="52" t="str">
        <f>IFERROR(IF($G687=Tabelid!$L$6,$E687*Q687,IFERROR($E687*Q687/SUM($J687:$AB687)*(Eksplikatsioon!V688)/SUMPRODUCT($J687:$AB687,Eksplikatsioon!$O688:$AG688),"")),"")</f>
        <v/>
      </c>
      <c r="AK687" s="52" t="str">
        <f>IFERROR(IF($G687=Tabelid!$L$6,$E687*R687,IFERROR($E687*R687/SUM($J687:$AB687)*(Eksplikatsioon!W688)/SUMPRODUCT($J687:$AB687,Eksplikatsioon!$O688:$AG688),"")),"")</f>
        <v/>
      </c>
      <c r="AL687" s="52" t="str">
        <f>IFERROR(IF($G687=Tabelid!$L$6,$E687*S687,IFERROR($E687*S687/SUM($J687:$AB687)*(Eksplikatsioon!X688)/SUMPRODUCT($J687:$AB687,Eksplikatsioon!$O688:$AG688),"")),"")</f>
        <v/>
      </c>
      <c r="AM687" s="52" t="str">
        <f>IFERROR(IF($G687=Tabelid!$L$6,$E687*T687,IFERROR($E687*T687/SUM($J687:$AB687)*(Eksplikatsioon!Y688)/SUMPRODUCT($J687:$AB687,Eksplikatsioon!$O688:$AG688),"")),"")</f>
        <v/>
      </c>
      <c r="AN687" s="52" t="str">
        <f>IFERROR(IF($G687=Tabelid!$L$6,$E687*U687,IFERROR($E687*U687/SUM($J687:$AB687)*(Eksplikatsioon!Z688)/SUMPRODUCT($J687:$AB687,Eksplikatsioon!$O688:$AG688),"")),"")</f>
        <v/>
      </c>
      <c r="AO687" s="52" t="str">
        <f>IFERROR(IF($G687=Tabelid!$L$6,$E687*V687,IFERROR($E687*V687/SUM($J687:$AB687)*(Eksplikatsioon!AA688)/SUMPRODUCT($J687:$AB687,Eksplikatsioon!$O688:$AG688),"")),"")</f>
        <v/>
      </c>
      <c r="AP687" s="52" t="str">
        <f>IFERROR(IF($G687=Tabelid!$L$6,$E687*W687,IFERROR($E687*W687/SUM($J687:$AB687)*(Eksplikatsioon!AB688)/SUMPRODUCT($J687:$AB687,Eksplikatsioon!$O688:$AG688),"")),"")</f>
        <v/>
      </c>
      <c r="AQ687" s="52" t="str">
        <f>IFERROR(IF($G687=Tabelid!$L$6,$E687*X687,IFERROR($E687*X687/SUM($J687:$AB687)*(Eksplikatsioon!AC688)/SUMPRODUCT($J687:$AB687,Eksplikatsioon!$O688:$AG688),"")),"")</f>
        <v/>
      </c>
      <c r="AR687" s="52" t="str">
        <f>IFERROR(IF($G687=Tabelid!$L$6,$E687*Y687,IFERROR($E687*Y687/SUM($J687:$AB687)*(Eksplikatsioon!AD688)/SUMPRODUCT($J687:$AB687,Eksplikatsioon!$O688:$AG688),"")),"")</f>
        <v/>
      </c>
      <c r="AS687" s="52" t="str">
        <f>IFERROR(IF($G687=Tabelid!$L$6,$E687*Z687,IFERROR($E687*Z687/SUM($J687:$AB687)*(Eksplikatsioon!AE688)/SUMPRODUCT($J687:$AB687,Eksplikatsioon!$O688:$AG688),"")),"")</f>
        <v/>
      </c>
      <c r="AT687" s="52" t="str">
        <f>IFERROR(IF($G687=Tabelid!$L$6,$E687*AA687,IFERROR($E687*AA687/SUM($J687:$AB687)*(Eksplikatsioon!AF688)/SUMPRODUCT($J687:$AB687,Eksplikatsioon!$O688:$AG688),"")),"")</f>
        <v/>
      </c>
      <c r="AU687" s="52" t="str">
        <f>IFERROR(IF($G687=Tabelid!$L$6,$E687*AB687,IFERROR($E687*AB687/SUM($J687:$AB687)*(Eksplikatsioon!AG688)/SUMPRODUCT($J687:$AB687,Eksplikatsioon!$O688:$AG688),"")),"")</f>
        <v/>
      </c>
    </row>
    <row r="688" spans="1:47" x14ac:dyDescent="0.25">
      <c r="A688" s="38" t="str">
        <f>IF(Eksplikatsioon!A689=0,"",Eksplikatsioon!A689)</f>
        <v/>
      </c>
      <c r="B688" s="38" t="str">
        <f>IF(Eksplikatsioon!B689=0,"",Eksplikatsioon!B689)</f>
        <v/>
      </c>
      <c r="C688" s="38" t="str">
        <f>IF(Eksplikatsioon!C689=0,"",Eksplikatsioon!C689)</f>
        <v/>
      </c>
      <c r="D688" s="38" t="str">
        <f>IF(Eksplikatsioon!D689=0,"",Eksplikatsioon!D689)</f>
        <v/>
      </c>
      <c r="E688" s="38" t="str">
        <f>IF(Eksplikatsioon!F689=0,"",Eksplikatsioon!F689)</f>
        <v/>
      </c>
      <c r="F688" s="38" t="str">
        <f>IF(Eksplikatsioon!H689=0,"",Eksplikatsioon!H689)</f>
        <v/>
      </c>
      <c r="G688" s="38" t="str">
        <f>IF(Eksplikatsioon!J689=0,"",Eksplikatsioon!J689)</f>
        <v/>
      </c>
      <c r="H688" s="38" t="str">
        <f>IF(Eksplikatsioon!K689=0,"",Eksplikatsioon!K689)</f>
        <v/>
      </c>
      <c r="I688" s="38" t="str">
        <f>IF(Eksplikatsioon!L689=0,"",Eksplikatsioon!L689)</f>
        <v/>
      </c>
      <c r="J688" s="52"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52"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52"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52"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52"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52"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52"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52"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52"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52"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52"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52"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52"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52"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52"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52"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52"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52"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52"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52" t="str">
        <f>IFERROR(IF($G688=Tabelid!$L$6,$E688*J688,IFERROR($E688*J688/SUM($J688:$AB688)*(Eksplikatsioon!O689)/SUMPRODUCT($J688:$AB688,Eksplikatsioon!$O689:$AG689),"")),"")</f>
        <v/>
      </c>
      <c r="AD688" s="52" t="str">
        <f>IFERROR(IF($G688=Tabelid!$L$6,$E688*K688,IFERROR($E688*K688/SUM($J688:$AB688)*(Eksplikatsioon!P689)/SUMPRODUCT($J688:$AB688,Eksplikatsioon!$O689:$AG689),"")),"")</f>
        <v/>
      </c>
      <c r="AE688" s="52" t="str">
        <f>IFERROR(IF($G688=Tabelid!$L$6,$E688*L688,IFERROR($E688*L688/SUM($J688:$AB688)*(Eksplikatsioon!Q689)/SUMPRODUCT($J688:$AB688,Eksplikatsioon!$O689:$AG689),"")),"")</f>
        <v/>
      </c>
      <c r="AF688" s="52" t="str">
        <f>IFERROR(IF($G688=Tabelid!$L$6,$E688*M688,IFERROR($E688*M688/SUM($J688:$AB688)*(Eksplikatsioon!R689)/SUMPRODUCT($J688:$AB688,Eksplikatsioon!$O689:$AG689),"")),"")</f>
        <v/>
      </c>
      <c r="AG688" s="52" t="str">
        <f>IFERROR(IF($G688=Tabelid!$L$6,$E688*N688,IFERROR($E688*N688/SUM($J688:$AB688)*(Eksplikatsioon!S689)/SUMPRODUCT($J688:$AB688,Eksplikatsioon!$O689:$AG689),"")),"")</f>
        <v/>
      </c>
      <c r="AH688" s="52" t="str">
        <f>IFERROR(IF($G688=Tabelid!$L$6,$E688*O688,IFERROR($E688*O688/SUM($J688:$AB688)*(Eksplikatsioon!T689)/SUMPRODUCT($J688:$AB688,Eksplikatsioon!$O689:$AG689),"")),"")</f>
        <v/>
      </c>
      <c r="AI688" s="52" t="str">
        <f>IFERROR(IF($G688=Tabelid!$L$6,$E688*P688,IFERROR($E688*P688/SUM($J688:$AB688)*(Eksplikatsioon!U689)/SUMPRODUCT($J688:$AB688,Eksplikatsioon!$O689:$AG689),"")),"")</f>
        <v/>
      </c>
      <c r="AJ688" s="52" t="str">
        <f>IFERROR(IF($G688=Tabelid!$L$6,$E688*Q688,IFERROR($E688*Q688/SUM($J688:$AB688)*(Eksplikatsioon!V689)/SUMPRODUCT($J688:$AB688,Eksplikatsioon!$O689:$AG689),"")),"")</f>
        <v/>
      </c>
      <c r="AK688" s="52" t="str">
        <f>IFERROR(IF($G688=Tabelid!$L$6,$E688*R688,IFERROR($E688*R688/SUM($J688:$AB688)*(Eksplikatsioon!W689)/SUMPRODUCT($J688:$AB688,Eksplikatsioon!$O689:$AG689),"")),"")</f>
        <v/>
      </c>
      <c r="AL688" s="52" t="str">
        <f>IFERROR(IF($G688=Tabelid!$L$6,$E688*S688,IFERROR($E688*S688/SUM($J688:$AB688)*(Eksplikatsioon!X689)/SUMPRODUCT($J688:$AB688,Eksplikatsioon!$O689:$AG689),"")),"")</f>
        <v/>
      </c>
      <c r="AM688" s="52" t="str">
        <f>IFERROR(IF($G688=Tabelid!$L$6,$E688*T688,IFERROR($E688*T688/SUM($J688:$AB688)*(Eksplikatsioon!Y689)/SUMPRODUCT($J688:$AB688,Eksplikatsioon!$O689:$AG689),"")),"")</f>
        <v/>
      </c>
      <c r="AN688" s="52" t="str">
        <f>IFERROR(IF($G688=Tabelid!$L$6,$E688*U688,IFERROR($E688*U688/SUM($J688:$AB688)*(Eksplikatsioon!Z689)/SUMPRODUCT($J688:$AB688,Eksplikatsioon!$O689:$AG689),"")),"")</f>
        <v/>
      </c>
      <c r="AO688" s="52" t="str">
        <f>IFERROR(IF($G688=Tabelid!$L$6,$E688*V688,IFERROR($E688*V688/SUM($J688:$AB688)*(Eksplikatsioon!AA689)/SUMPRODUCT($J688:$AB688,Eksplikatsioon!$O689:$AG689),"")),"")</f>
        <v/>
      </c>
      <c r="AP688" s="52" t="str">
        <f>IFERROR(IF($G688=Tabelid!$L$6,$E688*W688,IFERROR($E688*W688/SUM($J688:$AB688)*(Eksplikatsioon!AB689)/SUMPRODUCT($J688:$AB688,Eksplikatsioon!$O689:$AG689),"")),"")</f>
        <v/>
      </c>
      <c r="AQ688" s="52" t="str">
        <f>IFERROR(IF($G688=Tabelid!$L$6,$E688*X688,IFERROR($E688*X688/SUM($J688:$AB688)*(Eksplikatsioon!AC689)/SUMPRODUCT($J688:$AB688,Eksplikatsioon!$O689:$AG689),"")),"")</f>
        <v/>
      </c>
      <c r="AR688" s="52" t="str">
        <f>IFERROR(IF($G688=Tabelid!$L$6,$E688*Y688,IFERROR($E688*Y688/SUM($J688:$AB688)*(Eksplikatsioon!AD689)/SUMPRODUCT($J688:$AB688,Eksplikatsioon!$O689:$AG689),"")),"")</f>
        <v/>
      </c>
      <c r="AS688" s="52" t="str">
        <f>IFERROR(IF($G688=Tabelid!$L$6,$E688*Z688,IFERROR($E688*Z688/SUM($J688:$AB688)*(Eksplikatsioon!AE689)/SUMPRODUCT($J688:$AB688,Eksplikatsioon!$O689:$AG689),"")),"")</f>
        <v/>
      </c>
      <c r="AT688" s="52" t="str">
        <f>IFERROR(IF($G688=Tabelid!$L$6,$E688*AA688,IFERROR($E688*AA688/SUM($J688:$AB688)*(Eksplikatsioon!AF689)/SUMPRODUCT($J688:$AB688,Eksplikatsioon!$O689:$AG689),"")),"")</f>
        <v/>
      </c>
      <c r="AU688" s="52" t="str">
        <f>IFERROR(IF($G688=Tabelid!$L$6,$E688*AB688,IFERROR($E688*AB688/SUM($J688:$AB688)*(Eksplikatsioon!AG689)/SUMPRODUCT($J688:$AB688,Eksplikatsioon!$O689:$AG689),"")),"")</f>
        <v/>
      </c>
    </row>
    <row r="689" spans="1:47" x14ac:dyDescent="0.25">
      <c r="A689" s="38" t="str">
        <f>IF(Eksplikatsioon!A690=0,"",Eksplikatsioon!A690)</f>
        <v/>
      </c>
      <c r="B689" s="38" t="str">
        <f>IF(Eksplikatsioon!B690=0,"",Eksplikatsioon!B690)</f>
        <v/>
      </c>
      <c r="C689" s="38" t="str">
        <f>IF(Eksplikatsioon!C690=0,"",Eksplikatsioon!C690)</f>
        <v/>
      </c>
      <c r="D689" s="38" t="str">
        <f>IF(Eksplikatsioon!D690=0,"",Eksplikatsioon!D690)</f>
        <v/>
      </c>
      <c r="E689" s="38" t="str">
        <f>IF(Eksplikatsioon!F690=0,"",Eksplikatsioon!F690)</f>
        <v/>
      </c>
      <c r="F689" s="38" t="str">
        <f>IF(Eksplikatsioon!H690=0,"",Eksplikatsioon!H690)</f>
        <v/>
      </c>
      <c r="G689" s="38" t="str">
        <f>IF(Eksplikatsioon!J690=0,"",Eksplikatsioon!J690)</f>
        <v/>
      </c>
      <c r="H689" s="38" t="str">
        <f>IF(Eksplikatsioon!K690=0,"",Eksplikatsioon!K690)</f>
        <v/>
      </c>
      <c r="I689" s="38" t="str">
        <f>IF(Eksplikatsioon!L690=0,"",Eksplikatsioon!L690)</f>
        <v/>
      </c>
      <c r="J689" s="52"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52"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52"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52"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52"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52"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52"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52"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52"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52"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52"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52"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52"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52"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52"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52"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52"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52"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52"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52" t="str">
        <f>IFERROR(IF($G689=Tabelid!$L$6,$E689*J689,IFERROR($E689*J689/SUM($J689:$AB689)*(Eksplikatsioon!O690)/SUMPRODUCT($J689:$AB689,Eksplikatsioon!$O690:$AG690),"")),"")</f>
        <v/>
      </c>
      <c r="AD689" s="52" t="str">
        <f>IFERROR(IF($G689=Tabelid!$L$6,$E689*K689,IFERROR($E689*K689/SUM($J689:$AB689)*(Eksplikatsioon!P690)/SUMPRODUCT($J689:$AB689,Eksplikatsioon!$O690:$AG690),"")),"")</f>
        <v/>
      </c>
      <c r="AE689" s="52" t="str">
        <f>IFERROR(IF($G689=Tabelid!$L$6,$E689*L689,IFERROR($E689*L689/SUM($J689:$AB689)*(Eksplikatsioon!Q690)/SUMPRODUCT($J689:$AB689,Eksplikatsioon!$O690:$AG690),"")),"")</f>
        <v/>
      </c>
      <c r="AF689" s="52" t="str">
        <f>IFERROR(IF($G689=Tabelid!$L$6,$E689*M689,IFERROR($E689*M689/SUM($J689:$AB689)*(Eksplikatsioon!R690)/SUMPRODUCT($J689:$AB689,Eksplikatsioon!$O690:$AG690),"")),"")</f>
        <v/>
      </c>
      <c r="AG689" s="52" t="str">
        <f>IFERROR(IF($G689=Tabelid!$L$6,$E689*N689,IFERROR($E689*N689/SUM($J689:$AB689)*(Eksplikatsioon!S690)/SUMPRODUCT($J689:$AB689,Eksplikatsioon!$O690:$AG690),"")),"")</f>
        <v/>
      </c>
      <c r="AH689" s="52" t="str">
        <f>IFERROR(IF($G689=Tabelid!$L$6,$E689*O689,IFERROR($E689*O689/SUM($J689:$AB689)*(Eksplikatsioon!T690)/SUMPRODUCT($J689:$AB689,Eksplikatsioon!$O690:$AG690),"")),"")</f>
        <v/>
      </c>
      <c r="AI689" s="52" t="str">
        <f>IFERROR(IF($G689=Tabelid!$L$6,$E689*P689,IFERROR($E689*P689/SUM($J689:$AB689)*(Eksplikatsioon!U690)/SUMPRODUCT($J689:$AB689,Eksplikatsioon!$O690:$AG690),"")),"")</f>
        <v/>
      </c>
      <c r="AJ689" s="52" t="str">
        <f>IFERROR(IF($G689=Tabelid!$L$6,$E689*Q689,IFERROR($E689*Q689/SUM($J689:$AB689)*(Eksplikatsioon!V690)/SUMPRODUCT($J689:$AB689,Eksplikatsioon!$O690:$AG690),"")),"")</f>
        <v/>
      </c>
      <c r="AK689" s="52" t="str">
        <f>IFERROR(IF($G689=Tabelid!$L$6,$E689*R689,IFERROR($E689*R689/SUM($J689:$AB689)*(Eksplikatsioon!W690)/SUMPRODUCT($J689:$AB689,Eksplikatsioon!$O690:$AG690),"")),"")</f>
        <v/>
      </c>
      <c r="AL689" s="52" t="str">
        <f>IFERROR(IF($G689=Tabelid!$L$6,$E689*S689,IFERROR($E689*S689/SUM($J689:$AB689)*(Eksplikatsioon!X690)/SUMPRODUCT($J689:$AB689,Eksplikatsioon!$O690:$AG690),"")),"")</f>
        <v/>
      </c>
      <c r="AM689" s="52" t="str">
        <f>IFERROR(IF($G689=Tabelid!$L$6,$E689*T689,IFERROR($E689*T689/SUM($J689:$AB689)*(Eksplikatsioon!Y690)/SUMPRODUCT($J689:$AB689,Eksplikatsioon!$O690:$AG690),"")),"")</f>
        <v/>
      </c>
      <c r="AN689" s="52" t="str">
        <f>IFERROR(IF($G689=Tabelid!$L$6,$E689*U689,IFERROR($E689*U689/SUM($J689:$AB689)*(Eksplikatsioon!Z690)/SUMPRODUCT($J689:$AB689,Eksplikatsioon!$O690:$AG690),"")),"")</f>
        <v/>
      </c>
      <c r="AO689" s="52" t="str">
        <f>IFERROR(IF($G689=Tabelid!$L$6,$E689*V689,IFERROR($E689*V689/SUM($J689:$AB689)*(Eksplikatsioon!AA690)/SUMPRODUCT($J689:$AB689,Eksplikatsioon!$O690:$AG690),"")),"")</f>
        <v/>
      </c>
      <c r="AP689" s="52" t="str">
        <f>IFERROR(IF($G689=Tabelid!$L$6,$E689*W689,IFERROR($E689*W689/SUM($J689:$AB689)*(Eksplikatsioon!AB690)/SUMPRODUCT($J689:$AB689,Eksplikatsioon!$O690:$AG690),"")),"")</f>
        <v/>
      </c>
      <c r="AQ689" s="52" t="str">
        <f>IFERROR(IF($G689=Tabelid!$L$6,$E689*X689,IFERROR($E689*X689/SUM($J689:$AB689)*(Eksplikatsioon!AC690)/SUMPRODUCT($J689:$AB689,Eksplikatsioon!$O690:$AG690),"")),"")</f>
        <v/>
      </c>
      <c r="AR689" s="52" t="str">
        <f>IFERROR(IF($G689=Tabelid!$L$6,$E689*Y689,IFERROR($E689*Y689/SUM($J689:$AB689)*(Eksplikatsioon!AD690)/SUMPRODUCT($J689:$AB689,Eksplikatsioon!$O690:$AG690),"")),"")</f>
        <v/>
      </c>
      <c r="AS689" s="52" t="str">
        <f>IFERROR(IF($G689=Tabelid!$L$6,$E689*Z689,IFERROR($E689*Z689/SUM($J689:$AB689)*(Eksplikatsioon!AE690)/SUMPRODUCT($J689:$AB689,Eksplikatsioon!$O690:$AG690),"")),"")</f>
        <v/>
      </c>
      <c r="AT689" s="52" t="str">
        <f>IFERROR(IF($G689=Tabelid!$L$6,$E689*AA689,IFERROR($E689*AA689/SUM($J689:$AB689)*(Eksplikatsioon!AF690)/SUMPRODUCT($J689:$AB689,Eksplikatsioon!$O690:$AG690),"")),"")</f>
        <v/>
      </c>
      <c r="AU689" s="52" t="str">
        <f>IFERROR(IF($G689=Tabelid!$L$6,$E689*AB689,IFERROR($E689*AB689/SUM($J689:$AB689)*(Eksplikatsioon!AG690)/SUMPRODUCT($J689:$AB689,Eksplikatsioon!$O690:$AG690),"")),"")</f>
        <v/>
      </c>
    </row>
    <row r="690" spans="1:47" x14ac:dyDescent="0.25">
      <c r="A690" s="38" t="str">
        <f>IF(Eksplikatsioon!A691=0,"",Eksplikatsioon!A691)</f>
        <v/>
      </c>
      <c r="B690" s="38" t="str">
        <f>IF(Eksplikatsioon!B691=0,"",Eksplikatsioon!B691)</f>
        <v/>
      </c>
      <c r="C690" s="38" t="str">
        <f>IF(Eksplikatsioon!C691=0,"",Eksplikatsioon!C691)</f>
        <v/>
      </c>
      <c r="D690" s="38" t="str">
        <f>IF(Eksplikatsioon!D691=0,"",Eksplikatsioon!D691)</f>
        <v/>
      </c>
      <c r="E690" s="38" t="str">
        <f>IF(Eksplikatsioon!F691=0,"",Eksplikatsioon!F691)</f>
        <v/>
      </c>
      <c r="F690" s="38" t="str">
        <f>IF(Eksplikatsioon!H691=0,"",Eksplikatsioon!H691)</f>
        <v/>
      </c>
      <c r="G690" s="38" t="str">
        <f>IF(Eksplikatsioon!J691=0,"",Eksplikatsioon!J691)</f>
        <v/>
      </c>
      <c r="H690" s="38" t="str">
        <f>IF(Eksplikatsioon!K691=0,"",Eksplikatsioon!K691)</f>
        <v/>
      </c>
      <c r="I690" s="38" t="str">
        <f>IF(Eksplikatsioon!L691=0,"",Eksplikatsioon!L691)</f>
        <v/>
      </c>
      <c r="J690" s="52"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52"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52"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52"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52"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52"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52"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52"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52"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52"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52"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52"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52"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52"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52"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52"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52"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52"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52"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52" t="str">
        <f>IFERROR(IF($G690=Tabelid!$L$6,$E690*J690,IFERROR($E690*J690/SUM($J690:$AB690)*(Eksplikatsioon!O691)/SUMPRODUCT($J690:$AB690,Eksplikatsioon!$O691:$AG691),"")),"")</f>
        <v/>
      </c>
      <c r="AD690" s="52" t="str">
        <f>IFERROR(IF($G690=Tabelid!$L$6,$E690*K690,IFERROR($E690*K690/SUM($J690:$AB690)*(Eksplikatsioon!P691)/SUMPRODUCT($J690:$AB690,Eksplikatsioon!$O691:$AG691),"")),"")</f>
        <v/>
      </c>
      <c r="AE690" s="52" t="str">
        <f>IFERROR(IF($G690=Tabelid!$L$6,$E690*L690,IFERROR($E690*L690/SUM($J690:$AB690)*(Eksplikatsioon!Q691)/SUMPRODUCT($J690:$AB690,Eksplikatsioon!$O691:$AG691),"")),"")</f>
        <v/>
      </c>
      <c r="AF690" s="52" t="str">
        <f>IFERROR(IF($G690=Tabelid!$L$6,$E690*M690,IFERROR($E690*M690/SUM($J690:$AB690)*(Eksplikatsioon!R691)/SUMPRODUCT($J690:$AB690,Eksplikatsioon!$O691:$AG691),"")),"")</f>
        <v/>
      </c>
      <c r="AG690" s="52" t="str">
        <f>IFERROR(IF($G690=Tabelid!$L$6,$E690*N690,IFERROR($E690*N690/SUM($J690:$AB690)*(Eksplikatsioon!S691)/SUMPRODUCT($J690:$AB690,Eksplikatsioon!$O691:$AG691),"")),"")</f>
        <v/>
      </c>
      <c r="AH690" s="52" t="str">
        <f>IFERROR(IF($G690=Tabelid!$L$6,$E690*O690,IFERROR($E690*O690/SUM($J690:$AB690)*(Eksplikatsioon!T691)/SUMPRODUCT($J690:$AB690,Eksplikatsioon!$O691:$AG691),"")),"")</f>
        <v/>
      </c>
      <c r="AI690" s="52" t="str">
        <f>IFERROR(IF($G690=Tabelid!$L$6,$E690*P690,IFERROR($E690*P690/SUM($J690:$AB690)*(Eksplikatsioon!U691)/SUMPRODUCT($J690:$AB690,Eksplikatsioon!$O691:$AG691),"")),"")</f>
        <v/>
      </c>
      <c r="AJ690" s="52" t="str">
        <f>IFERROR(IF($G690=Tabelid!$L$6,$E690*Q690,IFERROR($E690*Q690/SUM($J690:$AB690)*(Eksplikatsioon!V691)/SUMPRODUCT($J690:$AB690,Eksplikatsioon!$O691:$AG691),"")),"")</f>
        <v/>
      </c>
      <c r="AK690" s="52" t="str">
        <f>IFERROR(IF($G690=Tabelid!$L$6,$E690*R690,IFERROR($E690*R690/SUM($J690:$AB690)*(Eksplikatsioon!W691)/SUMPRODUCT($J690:$AB690,Eksplikatsioon!$O691:$AG691),"")),"")</f>
        <v/>
      </c>
      <c r="AL690" s="52" t="str">
        <f>IFERROR(IF($G690=Tabelid!$L$6,$E690*S690,IFERROR($E690*S690/SUM($J690:$AB690)*(Eksplikatsioon!X691)/SUMPRODUCT($J690:$AB690,Eksplikatsioon!$O691:$AG691),"")),"")</f>
        <v/>
      </c>
      <c r="AM690" s="52" t="str">
        <f>IFERROR(IF($G690=Tabelid!$L$6,$E690*T690,IFERROR($E690*T690/SUM($J690:$AB690)*(Eksplikatsioon!Y691)/SUMPRODUCT($J690:$AB690,Eksplikatsioon!$O691:$AG691),"")),"")</f>
        <v/>
      </c>
      <c r="AN690" s="52" t="str">
        <f>IFERROR(IF($G690=Tabelid!$L$6,$E690*U690,IFERROR($E690*U690/SUM($J690:$AB690)*(Eksplikatsioon!Z691)/SUMPRODUCT($J690:$AB690,Eksplikatsioon!$O691:$AG691),"")),"")</f>
        <v/>
      </c>
      <c r="AO690" s="52" t="str">
        <f>IFERROR(IF($G690=Tabelid!$L$6,$E690*V690,IFERROR($E690*V690/SUM($J690:$AB690)*(Eksplikatsioon!AA691)/SUMPRODUCT($J690:$AB690,Eksplikatsioon!$O691:$AG691),"")),"")</f>
        <v/>
      </c>
      <c r="AP690" s="52" t="str">
        <f>IFERROR(IF($G690=Tabelid!$L$6,$E690*W690,IFERROR($E690*W690/SUM($J690:$AB690)*(Eksplikatsioon!AB691)/SUMPRODUCT($J690:$AB690,Eksplikatsioon!$O691:$AG691),"")),"")</f>
        <v/>
      </c>
      <c r="AQ690" s="52" t="str">
        <f>IFERROR(IF($G690=Tabelid!$L$6,$E690*X690,IFERROR($E690*X690/SUM($J690:$AB690)*(Eksplikatsioon!AC691)/SUMPRODUCT($J690:$AB690,Eksplikatsioon!$O691:$AG691),"")),"")</f>
        <v/>
      </c>
      <c r="AR690" s="52" t="str">
        <f>IFERROR(IF($G690=Tabelid!$L$6,$E690*Y690,IFERROR($E690*Y690/SUM($J690:$AB690)*(Eksplikatsioon!AD691)/SUMPRODUCT($J690:$AB690,Eksplikatsioon!$O691:$AG691),"")),"")</f>
        <v/>
      </c>
      <c r="AS690" s="52" t="str">
        <f>IFERROR(IF($G690=Tabelid!$L$6,$E690*Z690,IFERROR($E690*Z690/SUM($J690:$AB690)*(Eksplikatsioon!AE691)/SUMPRODUCT($J690:$AB690,Eksplikatsioon!$O691:$AG691),"")),"")</f>
        <v/>
      </c>
      <c r="AT690" s="52" t="str">
        <f>IFERROR(IF($G690=Tabelid!$L$6,$E690*AA690,IFERROR($E690*AA690/SUM($J690:$AB690)*(Eksplikatsioon!AF691)/SUMPRODUCT($J690:$AB690,Eksplikatsioon!$O691:$AG691),"")),"")</f>
        <v/>
      </c>
      <c r="AU690" s="52" t="str">
        <f>IFERROR(IF($G690=Tabelid!$L$6,$E690*AB690,IFERROR($E690*AB690/SUM($J690:$AB690)*(Eksplikatsioon!AG691)/SUMPRODUCT($J690:$AB690,Eksplikatsioon!$O691:$AG691),"")),"")</f>
        <v/>
      </c>
    </row>
    <row r="691" spans="1:47" x14ac:dyDescent="0.25">
      <c r="A691" s="38" t="str">
        <f>IF(Eksplikatsioon!A692=0,"",Eksplikatsioon!A692)</f>
        <v/>
      </c>
      <c r="B691" s="38" t="str">
        <f>IF(Eksplikatsioon!B692=0,"",Eksplikatsioon!B692)</f>
        <v/>
      </c>
      <c r="C691" s="38" t="str">
        <f>IF(Eksplikatsioon!C692=0,"",Eksplikatsioon!C692)</f>
        <v/>
      </c>
      <c r="D691" s="38" t="str">
        <f>IF(Eksplikatsioon!D692=0,"",Eksplikatsioon!D692)</f>
        <v/>
      </c>
      <c r="E691" s="38" t="str">
        <f>IF(Eksplikatsioon!F692=0,"",Eksplikatsioon!F692)</f>
        <v/>
      </c>
      <c r="F691" s="38" t="str">
        <f>IF(Eksplikatsioon!H692=0,"",Eksplikatsioon!H692)</f>
        <v/>
      </c>
      <c r="G691" s="38" t="str">
        <f>IF(Eksplikatsioon!J692=0,"",Eksplikatsioon!J692)</f>
        <v/>
      </c>
      <c r="H691" s="38" t="str">
        <f>IF(Eksplikatsioon!K692=0,"",Eksplikatsioon!K692)</f>
        <v/>
      </c>
      <c r="I691" s="38" t="str">
        <f>IF(Eksplikatsioon!L692=0,"",Eksplikatsioon!L692)</f>
        <v/>
      </c>
      <c r="J691" s="52"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52"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52"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52"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52"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52"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52"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52"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52"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52"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52"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52"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52"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52"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52"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52"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52"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52"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52"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52" t="str">
        <f>IFERROR(IF($G691=Tabelid!$L$6,$E691*J691,IFERROR($E691*J691/SUM($J691:$AB691)*(Eksplikatsioon!O692)/SUMPRODUCT($J691:$AB691,Eksplikatsioon!$O692:$AG692),"")),"")</f>
        <v/>
      </c>
      <c r="AD691" s="52" t="str">
        <f>IFERROR(IF($G691=Tabelid!$L$6,$E691*K691,IFERROR($E691*K691/SUM($J691:$AB691)*(Eksplikatsioon!P692)/SUMPRODUCT($J691:$AB691,Eksplikatsioon!$O692:$AG692),"")),"")</f>
        <v/>
      </c>
      <c r="AE691" s="52" t="str">
        <f>IFERROR(IF($G691=Tabelid!$L$6,$E691*L691,IFERROR($E691*L691/SUM($J691:$AB691)*(Eksplikatsioon!Q692)/SUMPRODUCT($J691:$AB691,Eksplikatsioon!$O692:$AG692),"")),"")</f>
        <v/>
      </c>
      <c r="AF691" s="52" t="str">
        <f>IFERROR(IF($G691=Tabelid!$L$6,$E691*M691,IFERROR($E691*M691/SUM($J691:$AB691)*(Eksplikatsioon!R692)/SUMPRODUCT($J691:$AB691,Eksplikatsioon!$O692:$AG692),"")),"")</f>
        <v/>
      </c>
      <c r="AG691" s="52" t="str">
        <f>IFERROR(IF($G691=Tabelid!$L$6,$E691*N691,IFERROR($E691*N691/SUM($J691:$AB691)*(Eksplikatsioon!S692)/SUMPRODUCT($J691:$AB691,Eksplikatsioon!$O692:$AG692),"")),"")</f>
        <v/>
      </c>
      <c r="AH691" s="52" t="str">
        <f>IFERROR(IF($G691=Tabelid!$L$6,$E691*O691,IFERROR($E691*O691/SUM($J691:$AB691)*(Eksplikatsioon!T692)/SUMPRODUCT($J691:$AB691,Eksplikatsioon!$O692:$AG692),"")),"")</f>
        <v/>
      </c>
      <c r="AI691" s="52" t="str">
        <f>IFERROR(IF($G691=Tabelid!$L$6,$E691*P691,IFERROR($E691*P691/SUM($J691:$AB691)*(Eksplikatsioon!U692)/SUMPRODUCT($J691:$AB691,Eksplikatsioon!$O692:$AG692),"")),"")</f>
        <v/>
      </c>
      <c r="AJ691" s="52" t="str">
        <f>IFERROR(IF($G691=Tabelid!$L$6,$E691*Q691,IFERROR($E691*Q691/SUM($J691:$AB691)*(Eksplikatsioon!V692)/SUMPRODUCT($J691:$AB691,Eksplikatsioon!$O692:$AG692),"")),"")</f>
        <v/>
      </c>
      <c r="AK691" s="52" t="str">
        <f>IFERROR(IF($G691=Tabelid!$L$6,$E691*R691,IFERROR($E691*R691/SUM($J691:$AB691)*(Eksplikatsioon!W692)/SUMPRODUCT($J691:$AB691,Eksplikatsioon!$O692:$AG692),"")),"")</f>
        <v/>
      </c>
      <c r="AL691" s="52" t="str">
        <f>IFERROR(IF($G691=Tabelid!$L$6,$E691*S691,IFERROR($E691*S691/SUM($J691:$AB691)*(Eksplikatsioon!X692)/SUMPRODUCT($J691:$AB691,Eksplikatsioon!$O692:$AG692),"")),"")</f>
        <v/>
      </c>
      <c r="AM691" s="52" t="str">
        <f>IFERROR(IF($G691=Tabelid!$L$6,$E691*T691,IFERROR($E691*T691/SUM($J691:$AB691)*(Eksplikatsioon!Y692)/SUMPRODUCT($J691:$AB691,Eksplikatsioon!$O692:$AG692),"")),"")</f>
        <v/>
      </c>
      <c r="AN691" s="52" t="str">
        <f>IFERROR(IF($G691=Tabelid!$L$6,$E691*U691,IFERROR($E691*U691/SUM($J691:$AB691)*(Eksplikatsioon!Z692)/SUMPRODUCT($J691:$AB691,Eksplikatsioon!$O692:$AG692),"")),"")</f>
        <v/>
      </c>
      <c r="AO691" s="52" t="str">
        <f>IFERROR(IF($G691=Tabelid!$L$6,$E691*V691,IFERROR($E691*V691/SUM($J691:$AB691)*(Eksplikatsioon!AA692)/SUMPRODUCT($J691:$AB691,Eksplikatsioon!$O692:$AG692),"")),"")</f>
        <v/>
      </c>
      <c r="AP691" s="52" t="str">
        <f>IFERROR(IF($G691=Tabelid!$L$6,$E691*W691,IFERROR($E691*W691/SUM($J691:$AB691)*(Eksplikatsioon!AB692)/SUMPRODUCT($J691:$AB691,Eksplikatsioon!$O692:$AG692),"")),"")</f>
        <v/>
      </c>
      <c r="AQ691" s="52" t="str">
        <f>IFERROR(IF($G691=Tabelid!$L$6,$E691*X691,IFERROR($E691*X691/SUM($J691:$AB691)*(Eksplikatsioon!AC692)/SUMPRODUCT($J691:$AB691,Eksplikatsioon!$O692:$AG692),"")),"")</f>
        <v/>
      </c>
      <c r="AR691" s="52" t="str">
        <f>IFERROR(IF($G691=Tabelid!$L$6,$E691*Y691,IFERROR($E691*Y691/SUM($J691:$AB691)*(Eksplikatsioon!AD692)/SUMPRODUCT($J691:$AB691,Eksplikatsioon!$O692:$AG692),"")),"")</f>
        <v/>
      </c>
      <c r="AS691" s="52" t="str">
        <f>IFERROR(IF($G691=Tabelid!$L$6,$E691*Z691,IFERROR($E691*Z691/SUM($J691:$AB691)*(Eksplikatsioon!AE692)/SUMPRODUCT($J691:$AB691,Eksplikatsioon!$O692:$AG692),"")),"")</f>
        <v/>
      </c>
      <c r="AT691" s="52" t="str">
        <f>IFERROR(IF($G691=Tabelid!$L$6,$E691*AA691,IFERROR($E691*AA691/SUM($J691:$AB691)*(Eksplikatsioon!AF692)/SUMPRODUCT($J691:$AB691,Eksplikatsioon!$O692:$AG692),"")),"")</f>
        <v/>
      </c>
      <c r="AU691" s="52" t="str">
        <f>IFERROR(IF($G691=Tabelid!$L$6,$E691*AB691,IFERROR($E691*AB691/SUM($J691:$AB691)*(Eksplikatsioon!AG692)/SUMPRODUCT($J691:$AB691,Eksplikatsioon!$O692:$AG692),"")),"")</f>
        <v/>
      </c>
    </row>
    <row r="692" spans="1:47" x14ac:dyDescent="0.25">
      <c r="A692" s="38" t="str">
        <f>IF(Eksplikatsioon!A693=0,"",Eksplikatsioon!A693)</f>
        <v/>
      </c>
      <c r="B692" s="38" t="str">
        <f>IF(Eksplikatsioon!B693=0,"",Eksplikatsioon!B693)</f>
        <v/>
      </c>
      <c r="C692" s="38" t="str">
        <f>IF(Eksplikatsioon!C693=0,"",Eksplikatsioon!C693)</f>
        <v/>
      </c>
      <c r="D692" s="38" t="str">
        <f>IF(Eksplikatsioon!D693=0,"",Eksplikatsioon!D693)</f>
        <v/>
      </c>
      <c r="E692" s="38" t="str">
        <f>IF(Eksplikatsioon!F693=0,"",Eksplikatsioon!F693)</f>
        <v/>
      </c>
      <c r="F692" s="38" t="str">
        <f>IF(Eksplikatsioon!H693=0,"",Eksplikatsioon!H693)</f>
        <v/>
      </c>
      <c r="G692" s="38" t="str">
        <f>IF(Eksplikatsioon!J693=0,"",Eksplikatsioon!J693)</f>
        <v/>
      </c>
      <c r="H692" s="38" t="str">
        <f>IF(Eksplikatsioon!K693=0,"",Eksplikatsioon!K693)</f>
        <v/>
      </c>
      <c r="I692" s="38" t="str">
        <f>IF(Eksplikatsioon!L693=0,"",Eksplikatsioon!L693)</f>
        <v/>
      </c>
      <c r="J692" s="52"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52"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52"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52"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52"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52"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52"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52"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52"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52"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52"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52"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52"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52"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52"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52"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52"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52"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52"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52" t="str">
        <f>IFERROR(IF($G692=Tabelid!$L$6,$E692*J692,IFERROR($E692*J692/SUM($J692:$AB692)*(Eksplikatsioon!O693)/SUMPRODUCT($J692:$AB692,Eksplikatsioon!$O693:$AG693),"")),"")</f>
        <v/>
      </c>
      <c r="AD692" s="52" t="str">
        <f>IFERROR(IF($G692=Tabelid!$L$6,$E692*K692,IFERROR($E692*K692/SUM($J692:$AB692)*(Eksplikatsioon!P693)/SUMPRODUCT($J692:$AB692,Eksplikatsioon!$O693:$AG693),"")),"")</f>
        <v/>
      </c>
      <c r="AE692" s="52" t="str">
        <f>IFERROR(IF($G692=Tabelid!$L$6,$E692*L692,IFERROR($E692*L692/SUM($J692:$AB692)*(Eksplikatsioon!Q693)/SUMPRODUCT($J692:$AB692,Eksplikatsioon!$O693:$AG693),"")),"")</f>
        <v/>
      </c>
      <c r="AF692" s="52" t="str">
        <f>IFERROR(IF($G692=Tabelid!$L$6,$E692*M692,IFERROR($E692*M692/SUM($J692:$AB692)*(Eksplikatsioon!R693)/SUMPRODUCT($J692:$AB692,Eksplikatsioon!$O693:$AG693),"")),"")</f>
        <v/>
      </c>
      <c r="AG692" s="52" t="str">
        <f>IFERROR(IF($G692=Tabelid!$L$6,$E692*N692,IFERROR($E692*N692/SUM($J692:$AB692)*(Eksplikatsioon!S693)/SUMPRODUCT($J692:$AB692,Eksplikatsioon!$O693:$AG693),"")),"")</f>
        <v/>
      </c>
      <c r="AH692" s="52" t="str">
        <f>IFERROR(IF($G692=Tabelid!$L$6,$E692*O692,IFERROR($E692*O692/SUM($J692:$AB692)*(Eksplikatsioon!T693)/SUMPRODUCT($J692:$AB692,Eksplikatsioon!$O693:$AG693),"")),"")</f>
        <v/>
      </c>
      <c r="AI692" s="52" t="str">
        <f>IFERROR(IF($G692=Tabelid!$L$6,$E692*P692,IFERROR($E692*P692/SUM($J692:$AB692)*(Eksplikatsioon!U693)/SUMPRODUCT($J692:$AB692,Eksplikatsioon!$O693:$AG693),"")),"")</f>
        <v/>
      </c>
      <c r="AJ692" s="52" t="str">
        <f>IFERROR(IF($G692=Tabelid!$L$6,$E692*Q692,IFERROR($E692*Q692/SUM($J692:$AB692)*(Eksplikatsioon!V693)/SUMPRODUCT($J692:$AB692,Eksplikatsioon!$O693:$AG693),"")),"")</f>
        <v/>
      </c>
      <c r="AK692" s="52" t="str">
        <f>IFERROR(IF($G692=Tabelid!$L$6,$E692*R692,IFERROR($E692*R692/SUM($J692:$AB692)*(Eksplikatsioon!W693)/SUMPRODUCT($J692:$AB692,Eksplikatsioon!$O693:$AG693),"")),"")</f>
        <v/>
      </c>
      <c r="AL692" s="52" t="str">
        <f>IFERROR(IF($G692=Tabelid!$L$6,$E692*S692,IFERROR($E692*S692/SUM($J692:$AB692)*(Eksplikatsioon!X693)/SUMPRODUCT($J692:$AB692,Eksplikatsioon!$O693:$AG693),"")),"")</f>
        <v/>
      </c>
      <c r="AM692" s="52" t="str">
        <f>IFERROR(IF($G692=Tabelid!$L$6,$E692*T692,IFERROR($E692*T692/SUM($J692:$AB692)*(Eksplikatsioon!Y693)/SUMPRODUCT($J692:$AB692,Eksplikatsioon!$O693:$AG693),"")),"")</f>
        <v/>
      </c>
      <c r="AN692" s="52" t="str">
        <f>IFERROR(IF($G692=Tabelid!$L$6,$E692*U692,IFERROR($E692*U692/SUM($J692:$AB692)*(Eksplikatsioon!Z693)/SUMPRODUCT($J692:$AB692,Eksplikatsioon!$O693:$AG693),"")),"")</f>
        <v/>
      </c>
      <c r="AO692" s="52" t="str">
        <f>IFERROR(IF($G692=Tabelid!$L$6,$E692*V692,IFERROR($E692*V692/SUM($J692:$AB692)*(Eksplikatsioon!AA693)/SUMPRODUCT($J692:$AB692,Eksplikatsioon!$O693:$AG693),"")),"")</f>
        <v/>
      </c>
      <c r="AP692" s="52" t="str">
        <f>IFERROR(IF($G692=Tabelid!$L$6,$E692*W692,IFERROR($E692*W692/SUM($J692:$AB692)*(Eksplikatsioon!AB693)/SUMPRODUCT($J692:$AB692,Eksplikatsioon!$O693:$AG693),"")),"")</f>
        <v/>
      </c>
      <c r="AQ692" s="52" t="str">
        <f>IFERROR(IF($G692=Tabelid!$L$6,$E692*X692,IFERROR($E692*X692/SUM($J692:$AB692)*(Eksplikatsioon!AC693)/SUMPRODUCT($J692:$AB692,Eksplikatsioon!$O693:$AG693),"")),"")</f>
        <v/>
      </c>
      <c r="AR692" s="52" t="str">
        <f>IFERROR(IF($G692=Tabelid!$L$6,$E692*Y692,IFERROR($E692*Y692/SUM($J692:$AB692)*(Eksplikatsioon!AD693)/SUMPRODUCT($J692:$AB692,Eksplikatsioon!$O693:$AG693),"")),"")</f>
        <v/>
      </c>
      <c r="AS692" s="52" t="str">
        <f>IFERROR(IF($G692=Tabelid!$L$6,$E692*Z692,IFERROR($E692*Z692/SUM($J692:$AB692)*(Eksplikatsioon!AE693)/SUMPRODUCT($J692:$AB692,Eksplikatsioon!$O693:$AG693),"")),"")</f>
        <v/>
      </c>
      <c r="AT692" s="52" t="str">
        <f>IFERROR(IF($G692=Tabelid!$L$6,$E692*AA692,IFERROR($E692*AA692/SUM($J692:$AB692)*(Eksplikatsioon!AF693)/SUMPRODUCT($J692:$AB692,Eksplikatsioon!$O693:$AG693),"")),"")</f>
        <v/>
      </c>
      <c r="AU692" s="52" t="str">
        <f>IFERROR(IF($G692=Tabelid!$L$6,$E692*AB692,IFERROR($E692*AB692/SUM($J692:$AB692)*(Eksplikatsioon!AG693)/SUMPRODUCT($J692:$AB692,Eksplikatsioon!$O693:$AG693),"")),"")</f>
        <v/>
      </c>
    </row>
    <row r="693" spans="1:47" x14ac:dyDescent="0.25">
      <c r="A693" s="38" t="str">
        <f>IF(Eksplikatsioon!A694=0,"",Eksplikatsioon!A694)</f>
        <v/>
      </c>
      <c r="B693" s="38" t="str">
        <f>IF(Eksplikatsioon!B694=0,"",Eksplikatsioon!B694)</f>
        <v/>
      </c>
      <c r="C693" s="38" t="str">
        <f>IF(Eksplikatsioon!C694=0,"",Eksplikatsioon!C694)</f>
        <v/>
      </c>
      <c r="D693" s="38" t="str">
        <f>IF(Eksplikatsioon!D694=0,"",Eksplikatsioon!D694)</f>
        <v/>
      </c>
      <c r="E693" s="38" t="str">
        <f>IF(Eksplikatsioon!F694=0,"",Eksplikatsioon!F694)</f>
        <v/>
      </c>
      <c r="F693" s="38" t="str">
        <f>IF(Eksplikatsioon!H694=0,"",Eksplikatsioon!H694)</f>
        <v/>
      </c>
      <c r="G693" s="38" t="str">
        <f>IF(Eksplikatsioon!J694=0,"",Eksplikatsioon!J694)</f>
        <v/>
      </c>
      <c r="H693" s="38" t="str">
        <f>IF(Eksplikatsioon!K694=0,"",Eksplikatsioon!K694)</f>
        <v/>
      </c>
      <c r="I693" s="38" t="str">
        <f>IF(Eksplikatsioon!L694=0,"",Eksplikatsioon!L694)</f>
        <v/>
      </c>
      <c r="J693" s="52"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52"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52"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52"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52"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52"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52"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52"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52"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52"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52"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52"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52"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52"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52"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52"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52"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52"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52"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52" t="str">
        <f>IFERROR(IF($G693=Tabelid!$L$6,$E693*J693,IFERROR($E693*J693/SUM($J693:$AB693)*(Eksplikatsioon!O694)/SUMPRODUCT($J693:$AB693,Eksplikatsioon!$O694:$AG694),"")),"")</f>
        <v/>
      </c>
      <c r="AD693" s="52" t="str">
        <f>IFERROR(IF($G693=Tabelid!$L$6,$E693*K693,IFERROR($E693*K693/SUM($J693:$AB693)*(Eksplikatsioon!P694)/SUMPRODUCT($J693:$AB693,Eksplikatsioon!$O694:$AG694),"")),"")</f>
        <v/>
      </c>
      <c r="AE693" s="52" t="str">
        <f>IFERROR(IF($G693=Tabelid!$L$6,$E693*L693,IFERROR($E693*L693/SUM($J693:$AB693)*(Eksplikatsioon!Q694)/SUMPRODUCT($J693:$AB693,Eksplikatsioon!$O694:$AG694),"")),"")</f>
        <v/>
      </c>
      <c r="AF693" s="52" t="str">
        <f>IFERROR(IF($G693=Tabelid!$L$6,$E693*M693,IFERROR($E693*M693/SUM($J693:$AB693)*(Eksplikatsioon!R694)/SUMPRODUCT($J693:$AB693,Eksplikatsioon!$O694:$AG694),"")),"")</f>
        <v/>
      </c>
      <c r="AG693" s="52" t="str">
        <f>IFERROR(IF($G693=Tabelid!$L$6,$E693*N693,IFERROR($E693*N693/SUM($J693:$AB693)*(Eksplikatsioon!S694)/SUMPRODUCT($J693:$AB693,Eksplikatsioon!$O694:$AG694),"")),"")</f>
        <v/>
      </c>
      <c r="AH693" s="52" t="str">
        <f>IFERROR(IF($G693=Tabelid!$L$6,$E693*O693,IFERROR($E693*O693/SUM($J693:$AB693)*(Eksplikatsioon!T694)/SUMPRODUCT($J693:$AB693,Eksplikatsioon!$O694:$AG694),"")),"")</f>
        <v/>
      </c>
      <c r="AI693" s="52" t="str">
        <f>IFERROR(IF($G693=Tabelid!$L$6,$E693*P693,IFERROR($E693*P693/SUM($J693:$AB693)*(Eksplikatsioon!U694)/SUMPRODUCT($J693:$AB693,Eksplikatsioon!$O694:$AG694),"")),"")</f>
        <v/>
      </c>
      <c r="AJ693" s="52" t="str">
        <f>IFERROR(IF($G693=Tabelid!$L$6,$E693*Q693,IFERROR($E693*Q693/SUM($J693:$AB693)*(Eksplikatsioon!V694)/SUMPRODUCT($J693:$AB693,Eksplikatsioon!$O694:$AG694),"")),"")</f>
        <v/>
      </c>
      <c r="AK693" s="52" t="str">
        <f>IFERROR(IF($G693=Tabelid!$L$6,$E693*R693,IFERROR($E693*R693/SUM($J693:$AB693)*(Eksplikatsioon!W694)/SUMPRODUCT($J693:$AB693,Eksplikatsioon!$O694:$AG694),"")),"")</f>
        <v/>
      </c>
      <c r="AL693" s="52" t="str">
        <f>IFERROR(IF($G693=Tabelid!$L$6,$E693*S693,IFERROR($E693*S693/SUM($J693:$AB693)*(Eksplikatsioon!X694)/SUMPRODUCT($J693:$AB693,Eksplikatsioon!$O694:$AG694),"")),"")</f>
        <v/>
      </c>
      <c r="AM693" s="52" t="str">
        <f>IFERROR(IF($G693=Tabelid!$L$6,$E693*T693,IFERROR($E693*T693/SUM($J693:$AB693)*(Eksplikatsioon!Y694)/SUMPRODUCT($J693:$AB693,Eksplikatsioon!$O694:$AG694),"")),"")</f>
        <v/>
      </c>
      <c r="AN693" s="52" t="str">
        <f>IFERROR(IF($G693=Tabelid!$L$6,$E693*U693,IFERROR($E693*U693/SUM($J693:$AB693)*(Eksplikatsioon!Z694)/SUMPRODUCT($J693:$AB693,Eksplikatsioon!$O694:$AG694),"")),"")</f>
        <v/>
      </c>
      <c r="AO693" s="52" t="str">
        <f>IFERROR(IF($G693=Tabelid!$L$6,$E693*V693,IFERROR($E693*V693/SUM($J693:$AB693)*(Eksplikatsioon!AA694)/SUMPRODUCT($J693:$AB693,Eksplikatsioon!$O694:$AG694),"")),"")</f>
        <v/>
      </c>
      <c r="AP693" s="52" t="str">
        <f>IFERROR(IF($G693=Tabelid!$L$6,$E693*W693,IFERROR($E693*W693/SUM($J693:$AB693)*(Eksplikatsioon!AB694)/SUMPRODUCT($J693:$AB693,Eksplikatsioon!$O694:$AG694),"")),"")</f>
        <v/>
      </c>
      <c r="AQ693" s="52" t="str">
        <f>IFERROR(IF($G693=Tabelid!$L$6,$E693*X693,IFERROR($E693*X693/SUM($J693:$AB693)*(Eksplikatsioon!AC694)/SUMPRODUCT($J693:$AB693,Eksplikatsioon!$O694:$AG694),"")),"")</f>
        <v/>
      </c>
      <c r="AR693" s="52" t="str">
        <f>IFERROR(IF($G693=Tabelid!$L$6,$E693*Y693,IFERROR($E693*Y693/SUM($J693:$AB693)*(Eksplikatsioon!AD694)/SUMPRODUCT($J693:$AB693,Eksplikatsioon!$O694:$AG694),"")),"")</f>
        <v/>
      </c>
      <c r="AS693" s="52" t="str">
        <f>IFERROR(IF($G693=Tabelid!$L$6,$E693*Z693,IFERROR($E693*Z693/SUM($J693:$AB693)*(Eksplikatsioon!AE694)/SUMPRODUCT($J693:$AB693,Eksplikatsioon!$O694:$AG694),"")),"")</f>
        <v/>
      </c>
      <c r="AT693" s="52" t="str">
        <f>IFERROR(IF($G693=Tabelid!$L$6,$E693*AA693,IFERROR($E693*AA693/SUM($J693:$AB693)*(Eksplikatsioon!AF694)/SUMPRODUCT($J693:$AB693,Eksplikatsioon!$O694:$AG694),"")),"")</f>
        <v/>
      </c>
      <c r="AU693" s="52" t="str">
        <f>IFERROR(IF($G693=Tabelid!$L$6,$E693*AB693,IFERROR($E693*AB693/SUM($J693:$AB693)*(Eksplikatsioon!AG694)/SUMPRODUCT($J693:$AB693,Eksplikatsioon!$O694:$AG694),"")),"")</f>
        <v/>
      </c>
    </row>
    <row r="694" spans="1:47" x14ac:dyDescent="0.25">
      <c r="A694" s="38" t="str">
        <f>IF(Eksplikatsioon!A695=0,"",Eksplikatsioon!A695)</f>
        <v/>
      </c>
      <c r="B694" s="38" t="str">
        <f>IF(Eksplikatsioon!B695=0,"",Eksplikatsioon!B695)</f>
        <v/>
      </c>
      <c r="C694" s="38" t="str">
        <f>IF(Eksplikatsioon!C695=0,"",Eksplikatsioon!C695)</f>
        <v/>
      </c>
      <c r="D694" s="38" t="str">
        <f>IF(Eksplikatsioon!D695=0,"",Eksplikatsioon!D695)</f>
        <v/>
      </c>
      <c r="E694" s="38" t="str">
        <f>IF(Eksplikatsioon!F695=0,"",Eksplikatsioon!F695)</f>
        <v/>
      </c>
      <c r="F694" s="38" t="str">
        <f>IF(Eksplikatsioon!H695=0,"",Eksplikatsioon!H695)</f>
        <v/>
      </c>
      <c r="G694" s="38" t="str">
        <f>IF(Eksplikatsioon!J695=0,"",Eksplikatsioon!J695)</f>
        <v/>
      </c>
      <c r="H694" s="38" t="str">
        <f>IF(Eksplikatsioon!K695=0,"",Eksplikatsioon!K695)</f>
        <v/>
      </c>
      <c r="I694" s="38" t="str">
        <f>IF(Eksplikatsioon!L695=0,"",Eksplikatsioon!L695)</f>
        <v/>
      </c>
      <c r="J694" s="52"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52"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52"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52"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52"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52"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52"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52"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52"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52"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52"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52"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52"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52"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52"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52"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52"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52"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52"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52" t="str">
        <f>IFERROR(IF($G694=Tabelid!$L$6,$E694*J694,IFERROR($E694*J694/SUM($J694:$AB694)*(Eksplikatsioon!O695)/SUMPRODUCT($J694:$AB694,Eksplikatsioon!$O695:$AG695),"")),"")</f>
        <v/>
      </c>
      <c r="AD694" s="52" t="str">
        <f>IFERROR(IF($G694=Tabelid!$L$6,$E694*K694,IFERROR($E694*K694/SUM($J694:$AB694)*(Eksplikatsioon!P695)/SUMPRODUCT($J694:$AB694,Eksplikatsioon!$O695:$AG695),"")),"")</f>
        <v/>
      </c>
      <c r="AE694" s="52" t="str">
        <f>IFERROR(IF($G694=Tabelid!$L$6,$E694*L694,IFERROR($E694*L694/SUM($J694:$AB694)*(Eksplikatsioon!Q695)/SUMPRODUCT($J694:$AB694,Eksplikatsioon!$O695:$AG695),"")),"")</f>
        <v/>
      </c>
      <c r="AF694" s="52" t="str">
        <f>IFERROR(IF($G694=Tabelid!$L$6,$E694*M694,IFERROR($E694*M694/SUM($J694:$AB694)*(Eksplikatsioon!R695)/SUMPRODUCT($J694:$AB694,Eksplikatsioon!$O695:$AG695),"")),"")</f>
        <v/>
      </c>
      <c r="AG694" s="52" t="str">
        <f>IFERROR(IF($G694=Tabelid!$L$6,$E694*N694,IFERROR($E694*N694/SUM($J694:$AB694)*(Eksplikatsioon!S695)/SUMPRODUCT($J694:$AB694,Eksplikatsioon!$O695:$AG695),"")),"")</f>
        <v/>
      </c>
      <c r="AH694" s="52" t="str">
        <f>IFERROR(IF($G694=Tabelid!$L$6,$E694*O694,IFERROR($E694*O694/SUM($J694:$AB694)*(Eksplikatsioon!T695)/SUMPRODUCT($J694:$AB694,Eksplikatsioon!$O695:$AG695),"")),"")</f>
        <v/>
      </c>
      <c r="AI694" s="52" t="str">
        <f>IFERROR(IF($G694=Tabelid!$L$6,$E694*P694,IFERROR($E694*P694/SUM($J694:$AB694)*(Eksplikatsioon!U695)/SUMPRODUCT($J694:$AB694,Eksplikatsioon!$O695:$AG695),"")),"")</f>
        <v/>
      </c>
      <c r="AJ694" s="52" t="str">
        <f>IFERROR(IF($G694=Tabelid!$L$6,$E694*Q694,IFERROR($E694*Q694/SUM($J694:$AB694)*(Eksplikatsioon!V695)/SUMPRODUCT($J694:$AB694,Eksplikatsioon!$O695:$AG695),"")),"")</f>
        <v/>
      </c>
      <c r="AK694" s="52" t="str">
        <f>IFERROR(IF($G694=Tabelid!$L$6,$E694*R694,IFERROR($E694*R694/SUM($J694:$AB694)*(Eksplikatsioon!W695)/SUMPRODUCT($J694:$AB694,Eksplikatsioon!$O695:$AG695),"")),"")</f>
        <v/>
      </c>
      <c r="AL694" s="52" t="str">
        <f>IFERROR(IF($G694=Tabelid!$L$6,$E694*S694,IFERROR($E694*S694/SUM($J694:$AB694)*(Eksplikatsioon!X695)/SUMPRODUCT($J694:$AB694,Eksplikatsioon!$O695:$AG695),"")),"")</f>
        <v/>
      </c>
      <c r="AM694" s="52" t="str">
        <f>IFERROR(IF($G694=Tabelid!$L$6,$E694*T694,IFERROR($E694*T694/SUM($J694:$AB694)*(Eksplikatsioon!Y695)/SUMPRODUCT($J694:$AB694,Eksplikatsioon!$O695:$AG695),"")),"")</f>
        <v/>
      </c>
      <c r="AN694" s="52" t="str">
        <f>IFERROR(IF($G694=Tabelid!$L$6,$E694*U694,IFERROR($E694*U694/SUM($J694:$AB694)*(Eksplikatsioon!Z695)/SUMPRODUCT($J694:$AB694,Eksplikatsioon!$O695:$AG695),"")),"")</f>
        <v/>
      </c>
      <c r="AO694" s="52" t="str">
        <f>IFERROR(IF($G694=Tabelid!$L$6,$E694*V694,IFERROR($E694*V694/SUM($J694:$AB694)*(Eksplikatsioon!AA695)/SUMPRODUCT($J694:$AB694,Eksplikatsioon!$O695:$AG695),"")),"")</f>
        <v/>
      </c>
      <c r="AP694" s="52" t="str">
        <f>IFERROR(IF($G694=Tabelid!$L$6,$E694*W694,IFERROR($E694*W694/SUM($J694:$AB694)*(Eksplikatsioon!AB695)/SUMPRODUCT($J694:$AB694,Eksplikatsioon!$O695:$AG695),"")),"")</f>
        <v/>
      </c>
      <c r="AQ694" s="52" t="str">
        <f>IFERROR(IF($G694=Tabelid!$L$6,$E694*X694,IFERROR($E694*X694/SUM($J694:$AB694)*(Eksplikatsioon!AC695)/SUMPRODUCT($J694:$AB694,Eksplikatsioon!$O695:$AG695),"")),"")</f>
        <v/>
      </c>
      <c r="AR694" s="52" t="str">
        <f>IFERROR(IF($G694=Tabelid!$L$6,$E694*Y694,IFERROR($E694*Y694/SUM($J694:$AB694)*(Eksplikatsioon!AD695)/SUMPRODUCT($J694:$AB694,Eksplikatsioon!$O695:$AG695),"")),"")</f>
        <v/>
      </c>
      <c r="AS694" s="52" t="str">
        <f>IFERROR(IF($G694=Tabelid!$L$6,$E694*Z694,IFERROR($E694*Z694/SUM($J694:$AB694)*(Eksplikatsioon!AE695)/SUMPRODUCT($J694:$AB694,Eksplikatsioon!$O695:$AG695),"")),"")</f>
        <v/>
      </c>
      <c r="AT694" s="52" t="str">
        <f>IFERROR(IF($G694=Tabelid!$L$6,$E694*AA694,IFERROR($E694*AA694/SUM($J694:$AB694)*(Eksplikatsioon!AF695)/SUMPRODUCT($J694:$AB694,Eksplikatsioon!$O695:$AG695),"")),"")</f>
        <v/>
      </c>
      <c r="AU694" s="52" t="str">
        <f>IFERROR(IF($G694=Tabelid!$L$6,$E694*AB694,IFERROR($E694*AB694/SUM($J694:$AB694)*(Eksplikatsioon!AG695)/SUMPRODUCT($J694:$AB694,Eksplikatsioon!$O695:$AG695),"")),"")</f>
        <v/>
      </c>
    </row>
    <row r="695" spans="1:47" x14ac:dyDescent="0.25">
      <c r="A695" s="38" t="str">
        <f>IF(Eksplikatsioon!A696=0,"",Eksplikatsioon!A696)</f>
        <v/>
      </c>
      <c r="B695" s="38" t="str">
        <f>IF(Eksplikatsioon!B696=0,"",Eksplikatsioon!B696)</f>
        <v/>
      </c>
      <c r="C695" s="38" t="str">
        <f>IF(Eksplikatsioon!C696=0,"",Eksplikatsioon!C696)</f>
        <v/>
      </c>
      <c r="D695" s="38" t="str">
        <f>IF(Eksplikatsioon!D696=0,"",Eksplikatsioon!D696)</f>
        <v/>
      </c>
      <c r="E695" s="38" t="str">
        <f>IF(Eksplikatsioon!F696=0,"",Eksplikatsioon!F696)</f>
        <v/>
      </c>
      <c r="F695" s="38" t="str">
        <f>IF(Eksplikatsioon!H696=0,"",Eksplikatsioon!H696)</f>
        <v/>
      </c>
      <c r="G695" s="38" t="str">
        <f>IF(Eksplikatsioon!J696=0,"",Eksplikatsioon!J696)</f>
        <v/>
      </c>
      <c r="H695" s="38" t="str">
        <f>IF(Eksplikatsioon!K696=0,"",Eksplikatsioon!K696)</f>
        <v/>
      </c>
      <c r="I695" s="38" t="str">
        <f>IF(Eksplikatsioon!L696=0,"",Eksplikatsioon!L696)</f>
        <v/>
      </c>
      <c r="J695" s="52"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52"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52"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52"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52"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52"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52"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52"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52"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52"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52"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52"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52"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52"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52"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52"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52"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52"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52"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52" t="str">
        <f>IFERROR(IF($G695=Tabelid!$L$6,$E695*J695,IFERROR($E695*J695/SUM($J695:$AB695)*(Eksplikatsioon!O696)/SUMPRODUCT($J695:$AB695,Eksplikatsioon!$O696:$AG696),"")),"")</f>
        <v/>
      </c>
      <c r="AD695" s="52" t="str">
        <f>IFERROR(IF($G695=Tabelid!$L$6,$E695*K695,IFERROR($E695*K695/SUM($J695:$AB695)*(Eksplikatsioon!P696)/SUMPRODUCT($J695:$AB695,Eksplikatsioon!$O696:$AG696),"")),"")</f>
        <v/>
      </c>
      <c r="AE695" s="52" t="str">
        <f>IFERROR(IF($G695=Tabelid!$L$6,$E695*L695,IFERROR($E695*L695/SUM($J695:$AB695)*(Eksplikatsioon!Q696)/SUMPRODUCT($J695:$AB695,Eksplikatsioon!$O696:$AG696),"")),"")</f>
        <v/>
      </c>
      <c r="AF695" s="52" t="str">
        <f>IFERROR(IF($G695=Tabelid!$L$6,$E695*M695,IFERROR($E695*M695/SUM($J695:$AB695)*(Eksplikatsioon!R696)/SUMPRODUCT($J695:$AB695,Eksplikatsioon!$O696:$AG696),"")),"")</f>
        <v/>
      </c>
      <c r="AG695" s="52" t="str">
        <f>IFERROR(IF($G695=Tabelid!$L$6,$E695*N695,IFERROR($E695*N695/SUM($J695:$AB695)*(Eksplikatsioon!S696)/SUMPRODUCT($J695:$AB695,Eksplikatsioon!$O696:$AG696),"")),"")</f>
        <v/>
      </c>
      <c r="AH695" s="52" t="str">
        <f>IFERROR(IF($G695=Tabelid!$L$6,$E695*O695,IFERROR($E695*O695/SUM($J695:$AB695)*(Eksplikatsioon!T696)/SUMPRODUCT($J695:$AB695,Eksplikatsioon!$O696:$AG696),"")),"")</f>
        <v/>
      </c>
      <c r="AI695" s="52" t="str">
        <f>IFERROR(IF($G695=Tabelid!$L$6,$E695*P695,IFERROR($E695*P695/SUM($J695:$AB695)*(Eksplikatsioon!U696)/SUMPRODUCT($J695:$AB695,Eksplikatsioon!$O696:$AG696),"")),"")</f>
        <v/>
      </c>
      <c r="AJ695" s="52" t="str">
        <f>IFERROR(IF($G695=Tabelid!$L$6,$E695*Q695,IFERROR($E695*Q695/SUM($J695:$AB695)*(Eksplikatsioon!V696)/SUMPRODUCT($J695:$AB695,Eksplikatsioon!$O696:$AG696),"")),"")</f>
        <v/>
      </c>
      <c r="AK695" s="52" t="str">
        <f>IFERROR(IF($G695=Tabelid!$L$6,$E695*R695,IFERROR($E695*R695/SUM($J695:$AB695)*(Eksplikatsioon!W696)/SUMPRODUCT($J695:$AB695,Eksplikatsioon!$O696:$AG696),"")),"")</f>
        <v/>
      </c>
      <c r="AL695" s="52" t="str">
        <f>IFERROR(IF($G695=Tabelid!$L$6,$E695*S695,IFERROR($E695*S695/SUM($J695:$AB695)*(Eksplikatsioon!X696)/SUMPRODUCT($J695:$AB695,Eksplikatsioon!$O696:$AG696),"")),"")</f>
        <v/>
      </c>
      <c r="AM695" s="52" t="str">
        <f>IFERROR(IF($G695=Tabelid!$L$6,$E695*T695,IFERROR($E695*T695/SUM($J695:$AB695)*(Eksplikatsioon!Y696)/SUMPRODUCT($J695:$AB695,Eksplikatsioon!$O696:$AG696),"")),"")</f>
        <v/>
      </c>
      <c r="AN695" s="52" t="str">
        <f>IFERROR(IF($G695=Tabelid!$L$6,$E695*U695,IFERROR($E695*U695/SUM($J695:$AB695)*(Eksplikatsioon!Z696)/SUMPRODUCT($J695:$AB695,Eksplikatsioon!$O696:$AG696),"")),"")</f>
        <v/>
      </c>
      <c r="AO695" s="52" t="str">
        <f>IFERROR(IF($G695=Tabelid!$L$6,$E695*V695,IFERROR($E695*V695/SUM($J695:$AB695)*(Eksplikatsioon!AA696)/SUMPRODUCT($J695:$AB695,Eksplikatsioon!$O696:$AG696),"")),"")</f>
        <v/>
      </c>
      <c r="AP695" s="52" t="str">
        <f>IFERROR(IF($G695=Tabelid!$L$6,$E695*W695,IFERROR($E695*W695/SUM($J695:$AB695)*(Eksplikatsioon!AB696)/SUMPRODUCT($J695:$AB695,Eksplikatsioon!$O696:$AG696),"")),"")</f>
        <v/>
      </c>
      <c r="AQ695" s="52" t="str">
        <f>IFERROR(IF($G695=Tabelid!$L$6,$E695*X695,IFERROR($E695*X695/SUM($J695:$AB695)*(Eksplikatsioon!AC696)/SUMPRODUCT($J695:$AB695,Eksplikatsioon!$O696:$AG696),"")),"")</f>
        <v/>
      </c>
      <c r="AR695" s="52" t="str">
        <f>IFERROR(IF($G695=Tabelid!$L$6,$E695*Y695,IFERROR($E695*Y695/SUM($J695:$AB695)*(Eksplikatsioon!AD696)/SUMPRODUCT($J695:$AB695,Eksplikatsioon!$O696:$AG696),"")),"")</f>
        <v/>
      </c>
      <c r="AS695" s="52" t="str">
        <f>IFERROR(IF($G695=Tabelid!$L$6,$E695*Z695,IFERROR($E695*Z695/SUM($J695:$AB695)*(Eksplikatsioon!AE696)/SUMPRODUCT($J695:$AB695,Eksplikatsioon!$O696:$AG696),"")),"")</f>
        <v/>
      </c>
      <c r="AT695" s="52" t="str">
        <f>IFERROR(IF($G695=Tabelid!$L$6,$E695*AA695,IFERROR($E695*AA695/SUM($J695:$AB695)*(Eksplikatsioon!AF696)/SUMPRODUCT($J695:$AB695,Eksplikatsioon!$O696:$AG696),"")),"")</f>
        <v/>
      </c>
      <c r="AU695" s="52" t="str">
        <f>IFERROR(IF($G695=Tabelid!$L$6,$E695*AB695,IFERROR($E695*AB695/SUM($J695:$AB695)*(Eksplikatsioon!AG696)/SUMPRODUCT($J695:$AB695,Eksplikatsioon!$O696:$AG696),"")),"")</f>
        <v/>
      </c>
    </row>
    <row r="696" spans="1:47" x14ac:dyDescent="0.25">
      <c r="A696" s="38" t="str">
        <f>IF(Eksplikatsioon!A697=0,"",Eksplikatsioon!A697)</f>
        <v/>
      </c>
      <c r="B696" s="38" t="str">
        <f>IF(Eksplikatsioon!B697=0,"",Eksplikatsioon!B697)</f>
        <v/>
      </c>
      <c r="C696" s="38" t="str">
        <f>IF(Eksplikatsioon!C697=0,"",Eksplikatsioon!C697)</f>
        <v/>
      </c>
      <c r="D696" s="38" t="str">
        <f>IF(Eksplikatsioon!D697=0,"",Eksplikatsioon!D697)</f>
        <v/>
      </c>
      <c r="E696" s="38" t="str">
        <f>IF(Eksplikatsioon!F697=0,"",Eksplikatsioon!F697)</f>
        <v/>
      </c>
      <c r="F696" s="38" t="str">
        <f>IF(Eksplikatsioon!H697=0,"",Eksplikatsioon!H697)</f>
        <v/>
      </c>
      <c r="G696" s="38" t="str">
        <f>IF(Eksplikatsioon!J697=0,"",Eksplikatsioon!J697)</f>
        <v/>
      </c>
      <c r="H696" s="38" t="str">
        <f>IF(Eksplikatsioon!K697=0,"",Eksplikatsioon!K697)</f>
        <v/>
      </c>
      <c r="I696" s="38" t="str">
        <f>IF(Eksplikatsioon!L697=0,"",Eksplikatsioon!L697)</f>
        <v/>
      </c>
      <c r="J696" s="52"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52"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52"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52"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52"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52"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52"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52"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52"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52"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52"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52"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52"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52"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52"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52"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52"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52"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52"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52" t="str">
        <f>IFERROR(IF($G696=Tabelid!$L$6,$E696*J696,IFERROR($E696*J696/SUM($J696:$AB696)*(Eksplikatsioon!O697)/SUMPRODUCT($J696:$AB696,Eksplikatsioon!$O697:$AG697),"")),"")</f>
        <v/>
      </c>
      <c r="AD696" s="52" t="str">
        <f>IFERROR(IF($G696=Tabelid!$L$6,$E696*K696,IFERROR($E696*K696/SUM($J696:$AB696)*(Eksplikatsioon!P697)/SUMPRODUCT($J696:$AB696,Eksplikatsioon!$O697:$AG697),"")),"")</f>
        <v/>
      </c>
      <c r="AE696" s="52" t="str">
        <f>IFERROR(IF($G696=Tabelid!$L$6,$E696*L696,IFERROR($E696*L696/SUM($J696:$AB696)*(Eksplikatsioon!Q697)/SUMPRODUCT($J696:$AB696,Eksplikatsioon!$O697:$AG697),"")),"")</f>
        <v/>
      </c>
      <c r="AF696" s="52" t="str">
        <f>IFERROR(IF($G696=Tabelid!$L$6,$E696*M696,IFERROR($E696*M696/SUM($J696:$AB696)*(Eksplikatsioon!R697)/SUMPRODUCT($J696:$AB696,Eksplikatsioon!$O697:$AG697),"")),"")</f>
        <v/>
      </c>
      <c r="AG696" s="52" t="str">
        <f>IFERROR(IF($G696=Tabelid!$L$6,$E696*N696,IFERROR($E696*N696/SUM($J696:$AB696)*(Eksplikatsioon!S697)/SUMPRODUCT($J696:$AB696,Eksplikatsioon!$O697:$AG697),"")),"")</f>
        <v/>
      </c>
      <c r="AH696" s="52" t="str">
        <f>IFERROR(IF($G696=Tabelid!$L$6,$E696*O696,IFERROR($E696*O696/SUM($J696:$AB696)*(Eksplikatsioon!T697)/SUMPRODUCT($J696:$AB696,Eksplikatsioon!$O697:$AG697),"")),"")</f>
        <v/>
      </c>
      <c r="AI696" s="52" t="str">
        <f>IFERROR(IF($G696=Tabelid!$L$6,$E696*P696,IFERROR($E696*P696/SUM($J696:$AB696)*(Eksplikatsioon!U697)/SUMPRODUCT($J696:$AB696,Eksplikatsioon!$O697:$AG697),"")),"")</f>
        <v/>
      </c>
      <c r="AJ696" s="52" t="str">
        <f>IFERROR(IF($G696=Tabelid!$L$6,$E696*Q696,IFERROR($E696*Q696/SUM($J696:$AB696)*(Eksplikatsioon!V697)/SUMPRODUCT($J696:$AB696,Eksplikatsioon!$O697:$AG697),"")),"")</f>
        <v/>
      </c>
      <c r="AK696" s="52" t="str">
        <f>IFERROR(IF($G696=Tabelid!$L$6,$E696*R696,IFERROR($E696*R696/SUM($J696:$AB696)*(Eksplikatsioon!W697)/SUMPRODUCT($J696:$AB696,Eksplikatsioon!$O697:$AG697),"")),"")</f>
        <v/>
      </c>
      <c r="AL696" s="52" t="str">
        <f>IFERROR(IF($G696=Tabelid!$L$6,$E696*S696,IFERROR($E696*S696/SUM($J696:$AB696)*(Eksplikatsioon!X697)/SUMPRODUCT($J696:$AB696,Eksplikatsioon!$O697:$AG697),"")),"")</f>
        <v/>
      </c>
      <c r="AM696" s="52" t="str">
        <f>IFERROR(IF($G696=Tabelid!$L$6,$E696*T696,IFERROR($E696*T696/SUM($J696:$AB696)*(Eksplikatsioon!Y697)/SUMPRODUCT($J696:$AB696,Eksplikatsioon!$O697:$AG697),"")),"")</f>
        <v/>
      </c>
      <c r="AN696" s="52" t="str">
        <f>IFERROR(IF($G696=Tabelid!$L$6,$E696*U696,IFERROR($E696*U696/SUM($J696:$AB696)*(Eksplikatsioon!Z697)/SUMPRODUCT($J696:$AB696,Eksplikatsioon!$O697:$AG697),"")),"")</f>
        <v/>
      </c>
      <c r="AO696" s="52" t="str">
        <f>IFERROR(IF($G696=Tabelid!$L$6,$E696*V696,IFERROR($E696*V696/SUM($J696:$AB696)*(Eksplikatsioon!AA697)/SUMPRODUCT($J696:$AB696,Eksplikatsioon!$O697:$AG697),"")),"")</f>
        <v/>
      </c>
      <c r="AP696" s="52" t="str">
        <f>IFERROR(IF($G696=Tabelid!$L$6,$E696*W696,IFERROR($E696*W696/SUM($J696:$AB696)*(Eksplikatsioon!AB697)/SUMPRODUCT($J696:$AB696,Eksplikatsioon!$O697:$AG697),"")),"")</f>
        <v/>
      </c>
      <c r="AQ696" s="52" t="str">
        <f>IFERROR(IF($G696=Tabelid!$L$6,$E696*X696,IFERROR($E696*X696/SUM($J696:$AB696)*(Eksplikatsioon!AC697)/SUMPRODUCT($J696:$AB696,Eksplikatsioon!$O697:$AG697),"")),"")</f>
        <v/>
      </c>
      <c r="AR696" s="52" t="str">
        <f>IFERROR(IF($G696=Tabelid!$L$6,$E696*Y696,IFERROR($E696*Y696/SUM($J696:$AB696)*(Eksplikatsioon!AD697)/SUMPRODUCT($J696:$AB696,Eksplikatsioon!$O697:$AG697),"")),"")</f>
        <v/>
      </c>
      <c r="AS696" s="52" t="str">
        <f>IFERROR(IF($G696=Tabelid!$L$6,$E696*Z696,IFERROR($E696*Z696/SUM($J696:$AB696)*(Eksplikatsioon!AE697)/SUMPRODUCT($J696:$AB696,Eksplikatsioon!$O697:$AG697),"")),"")</f>
        <v/>
      </c>
      <c r="AT696" s="52" t="str">
        <f>IFERROR(IF($G696=Tabelid!$L$6,$E696*AA696,IFERROR($E696*AA696/SUM($J696:$AB696)*(Eksplikatsioon!AF697)/SUMPRODUCT($J696:$AB696,Eksplikatsioon!$O697:$AG697),"")),"")</f>
        <v/>
      </c>
      <c r="AU696" s="52" t="str">
        <f>IFERROR(IF($G696=Tabelid!$L$6,$E696*AB696,IFERROR($E696*AB696/SUM($J696:$AB696)*(Eksplikatsioon!AG697)/SUMPRODUCT($J696:$AB696,Eksplikatsioon!$O697:$AG697),"")),"")</f>
        <v/>
      </c>
    </row>
    <row r="697" spans="1:47" x14ac:dyDescent="0.25">
      <c r="A697" s="38" t="str">
        <f>IF(Eksplikatsioon!A698=0,"",Eksplikatsioon!A698)</f>
        <v/>
      </c>
      <c r="B697" s="38" t="str">
        <f>IF(Eksplikatsioon!B698=0,"",Eksplikatsioon!B698)</f>
        <v/>
      </c>
      <c r="C697" s="38" t="str">
        <f>IF(Eksplikatsioon!C698=0,"",Eksplikatsioon!C698)</f>
        <v/>
      </c>
      <c r="D697" s="38" t="str">
        <f>IF(Eksplikatsioon!D698=0,"",Eksplikatsioon!D698)</f>
        <v/>
      </c>
      <c r="E697" s="38" t="str">
        <f>IF(Eksplikatsioon!F698=0,"",Eksplikatsioon!F698)</f>
        <v/>
      </c>
      <c r="F697" s="38" t="str">
        <f>IF(Eksplikatsioon!H698=0,"",Eksplikatsioon!H698)</f>
        <v/>
      </c>
      <c r="G697" s="38" t="str">
        <f>IF(Eksplikatsioon!J698=0,"",Eksplikatsioon!J698)</f>
        <v/>
      </c>
      <c r="H697" s="38" t="str">
        <f>IF(Eksplikatsioon!K698=0,"",Eksplikatsioon!K698)</f>
        <v/>
      </c>
      <c r="I697" s="38" t="str">
        <f>IF(Eksplikatsioon!L698=0,"",Eksplikatsioon!L698)</f>
        <v/>
      </c>
      <c r="J697" s="52"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52"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52"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52"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52"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52"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52"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52"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52"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52"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52"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52"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52"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52"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52"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52"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52"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52"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52"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52" t="str">
        <f>IFERROR(IF($G697=Tabelid!$L$6,$E697*J697,IFERROR($E697*J697/SUM($J697:$AB697)*(Eksplikatsioon!O698)/SUMPRODUCT($J697:$AB697,Eksplikatsioon!$O698:$AG698),"")),"")</f>
        <v/>
      </c>
      <c r="AD697" s="52" t="str">
        <f>IFERROR(IF($G697=Tabelid!$L$6,$E697*K697,IFERROR($E697*K697/SUM($J697:$AB697)*(Eksplikatsioon!P698)/SUMPRODUCT($J697:$AB697,Eksplikatsioon!$O698:$AG698),"")),"")</f>
        <v/>
      </c>
      <c r="AE697" s="52" t="str">
        <f>IFERROR(IF($G697=Tabelid!$L$6,$E697*L697,IFERROR($E697*L697/SUM($J697:$AB697)*(Eksplikatsioon!Q698)/SUMPRODUCT($J697:$AB697,Eksplikatsioon!$O698:$AG698),"")),"")</f>
        <v/>
      </c>
      <c r="AF697" s="52" t="str">
        <f>IFERROR(IF($G697=Tabelid!$L$6,$E697*M697,IFERROR($E697*M697/SUM($J697:$AB697)*(Eksplikatsioon!R698)/SUMPRODUCT($J697:$AB697,Eksplikatsioon!$O698:$AG698),"")),"")</f>
        <v/>
      </c>
      <c r="AG697" s="52" t="str">
        <f>IFERROR(IF($G697=Tabelid!$L$6,$E697*N697,IFERROR($E697*N697/SUM($J697:$AB697)*(Eksplikatsioon!S698)/SUMPRODUCT($J697:$AB697,Eksplikatsioon!$O698:$AG698),"")),"")</f>
        <v/>
      </c>
      <c r="AH697" s="52" t="str">
        <f>IFERROR(IF($G697=Tabelid!$L$6,$E697*O697,IFERROR($E697*O697/SUM($J697:$AB697)*(Eksplikatsioon!T698)/SUMPRODUCT($J697:$AB697,Eksplikatsioon!$O698:$AG698),"")),"")</f>
        <v/>
      </c>
      <c r="AI697" s="52" t="str">
        <f>IFERROR(IF($G697=Tabelid!$L$6,$E697*P697,IFERROR($E697*P697/SUM($J697:$AB697)*(Eksplikatsioon!U698)/SUMPRODUCT($J697:$AB697,Eksplikatsioon!$O698:$AG698),"")),"")</f>
        <v/>
      </c>
      <c r="AJ697" s="52" t="str">
        <f>IFERROR(IF($G697=Tabelid!$L$6,$E697*Q697,IFERROR($E697*Q697/SUM($J697:$AB697)*(Eksplikatsioon!V698)/SUMPRODUCT($J697:$AB697,Eksplikatsioon!$O698:$AG698),"")),"")</f>
        <v/>
      </c>
      <c r="AK697" s="52" t="str">
        <f>IFERROR(IF($G697=Tabelid!$L$6,$E697*R697,IFERROR($E697*R697/SUM($J697:$AB697)*(Eksplikatsioon!W698)/SUMPRODUCT($J697:$AB697,Eksplikatsioon!$O698:$AG698),"")),"")</f>
        <v/>
      </c>
      <c r="AL697" s="52" t="str">
        <f>IFERROR(IF($G697=Tabelid!$L$6,$E697*S697,IFERROR($E697*S697/SUM($J697:$AB697)*(Eksplikatsioon!X698)/SUMPRODUCT($J697:$AB697,Eksplikatsioon!$O698:$AG698),"")),"")</f>
        <v/>
      </c>
      <c r="AM697" s="52" t="str">
        <f>IFERROR(IF($G697=Tabelid!$L$6,$E697*T697,IFERROR($E697*T697/SUM($J697:$AB697)*(Eksplikatsioon!Y698)/SUMPRODUCT($J697:$AB697,Eksplikatsioon!$O698:$AG698),"")),"")</f>
        <v/>
      </c>
      <c r="AN697" s="52" t="str">
        <f>IFERROR(IF($G697=Tabelid!$L$6,$E697*U697,IFERROR($E697*U697/SUM($J697:$AB697)*(Eksplikatsioon!Z698)/SUMPRODUCT($J697:$AB697,Eksplikatsioon!$O698:$AG698),"")),"")</f>
        <v/>
      </c>
      <c r="AO697" s="52" t="str">
        <f>IFERROR(IF($G697=Tabelid!$L$6,$E697*V697,IFERROR($E697*V697/SUM($J697:$AB697)*(Eksplikatsioon!AA698)/SUMPRODUCT($J697:$AB697,Eksplikatsioon!$O698:$AG698),"")),"")</f>
        <v/>
      </c>
      <c r="AP697" s="52" t="str">
        <f>IFERROR(IF($G697=Tabelid!$L$6,$E697*W697,IFERROR($E697*W697/SUM($J697:$AB697)*(Eksplikatsioon!AB698)/SUMPRODUCT($J697:$AB697,Eksplikatsioon!$O698:$AG698),"")),"")</f>
        <v/>
      </c>
      <c r="AQ697" s="52" t="str">
        <f>IFERROR(IF($G697=Tabelid!$L$6,$E697*X697,IFERROR($E697*X697/SUM($J697:$AB697)*(Eksplikatsioon!AC698)/SUMPRODUCT($J697:$AB697,Eksplikatsioon!$O698:$AG698),"")),"")</f>
        <v/>
      </c>
      <c r="AR697" s="52" t="str">
        <f>IFERROR(IF($G697=Tabelid!$L$6,$E697*Y697,IFERROR($E697*Y697/SUM($J697:$AB697)*(Eksplikatsioon!AD698)/SUMPRODUCT($J697:$AB697,Eksplikatsioon!$O698:$AG698),"")),"")</f>
        <v/>
      </c>
      <c r="AS697" s="52" t="str">
        <f>IFERROR(IF($G697=Tabelid!$L$6,$E697*Z697,IFERROR($E697*Z697/SUM($J697:$AB697)*(Eksplikatsioon!AE698)/SUMPRODUCT($J697:$AB697,Eksplikatsioon!$O698:$AG698),"")),"")</f>
        <v/>
      </c>
      <c r="AT697" s="52" t="str">
        <f>IFERROR(IF($G697=Tabelid!$L$6,$E697*AA697,IFERROR($E697*AA697/SUM($J697:$AB697)*(Eksplikatsioon!AF698)/SUMPRODUCT($J697:$AB697,Eksplikatsioon!$O698:$AG698),"")),"")</f>
        <v/>
      </c>
      <c r="AU697" s="52" t="str">
        <f>IFERROR(IF($G697=Tabelid!$L$6,$E697*AB697,IFERROR($E697*AB697/SUM($J697:$AB697)*(Eksplikatsioon!AG698)/SUMPRODUCT($J697:$AB697,Eksplikatsioon!$O698:$AG698),"")),"")</f>
        <v/>
      </c>
    </row>
    <row r="698" spans="1:47" x14ac:dyDescent="0.25">
      <c r="A698" s="38" t="str">
        <f>IF(Eksplikatsioon!A699=0,"",Eksplikatsioon!A699)</f>
        <v/>
      </c>
      <c r="B698" s="38" t="str">
        <f>IF(Eksplikatsioon!B699=0,"",Eksplikatsioon!B699)</f>
        <v/>
      </c>
      <c r="C698" s="38" t="str">
        <f>IF(Eksplikatsioon!C699=0,"",Eksplikatsioon!C699)</f>
        <v/>
      </c>
      <c r="D698" s="38" t="str">
        <f>IF(Eksplikatsioon!D699=0,"",Eksplikatsioon!D699)</f>
        <v/>
      </c>
      <c r="E698" s="38" t="str">
        <f>IF(Eksplikatsioon!F699=0,"",Eksplikatsioon!F699)</f>
        <v/>
      </c>
      <c r="F698" s="38" t="str">
        <f>IF(Eksplikatsioon!H699=0,"",Eksplikatsioon!H699)</f>
        <v/>
      </c>
      <c r="G698" s="38" t="str">
        <f>IF(Eksplikatsioon!J699=0,"",Eksplikatsioon!J699)</f>
        <v/>
      </c>
      <c r="H698" s="38" t="str">
        <f>IF(Eksplikatsioon!K699=0,"",Eksplikatsioon!K699)</f>
        <v/>
      </c>
      <c r="I698" s="38" t="str">
        <f>IF(Eksplikatsioon!L699=0,"",Eksplikatsioon!L699)</f>
        <v/>
      </c>
      <c r="J698" s="52"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52"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52"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52"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52"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52"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52"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52"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52"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52"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52"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52"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52"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52"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52"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52"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52"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52"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52"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52" t="str">
        <f>IFERROR(IF($G698=Tabelid!$L$6,$E698*J698,IFERROR($E698*J698/SUM($J698:$AB698)*(Eksplikatsioon!O699)/SUMPRODUCT($J698:$AB698,Eksplikatsioon!$O699:$AG699),"")),"")</f>
        <v/>
      </c>
      <c r="AD698" s="52" t="str">
        <f>IFERROR(IF($G698=Tabelid!$L$6,$E698*K698,IFERROR($E698*K698/SUM($J698:$AB698)*(Eksplikatsioon!P699)/SUMPRODUCT($J698:$AB698,Eksplikatsioon!$O699:$AG699),"")),"")</f>
        <v/>
      </c>
      <c r="AE698" s="52" t="str">
        <f>IFERROR(IF($G698=Tabelid!$L$6,$E698*L698,IFERROR($E698*L698/SUM($J698:$AB698)*(Eksplikatsioon!Q699)/SUMPRODUCT($J698:$AB698,Eksplikatsioon!$O699:$AG699),"")),"")</f>
        <v/>
      </c>
      <c r="AF698" s="52" t="str">
        <f>IFERROR(IF($G698=Tabelid!$L$6,$E698*M698,IFERROR($E698*M698/SUM($J698:$AB698)*(Eksplikatsioon!R699)/SUMPRODUCT($J698:$AB698,Eksplikatsioon!$O699:$AG699),"")),"")</f>
        <v/>
      </c>
      <c r="AG698" s="52" t="str">
        <f>IFERROR(IF($G698=Tabelid!$L$6,$E698*N698,IFERROR($E698*N698/SUM($J698:$AB698)*(Eksplikatsioon!S699)/SUMPRODUCT($J698:$AB698,Eksplikatsioon!$O699:$AG699),"")),"")</f>
        <v/>
      </c>
      <c r="AH698" s="52" t="str">
        <f>IFERROR(IF($G698=Tabelid!$L$6,$E698*O698,IFERROR($E698*O698/SUM($J698:$AB698)*(Eksplikatsioon!T699)/SUMPRODUCT($J698:$AB698,Eksplikatsioon!$O699:$AG699),"")),"")</f>
        <v/>
      </c>
      <c r="AI698" s="52" t="str">
        <f>IFERROR(IF($G698=Tabelid!$L$6,$E698*P698,IFERROR($E698*P698/SUM($J698:$AB698)*(Eksplikatsioon!U699)/SUMPRODUCT($J698:$AB698,Eksplikatsioon!$O699:$AG699),"")),"")</f>
        <v/>
      </c>
      <c r="AJ698" s="52" t="str">
        <f>IFERROR(IF($G698=Tabelid!$L$6,$E698*Q698,IFERROR($E698*Q698/SUM($J698:$AB698)*(Eksplikatsioon!V699)/SUMPRODUCT($J698:$AB698,Eksplikatsioon!$O699:$AG699),"")),"")</f>
        <v/>
      </c>
      <c r="AK698" s="52" t="str">
        <f>IFERROR(IF($G698=Tabelid!$L$6,$E698*R698,IFERROR($E698*R698/SUM($J698:$AB698)*(Eksplikatsioon!W699)/SUMPRODUCT($J698:$AB698,Eksplikatsioon!$O699:$AG699),"")),"")</f>
        <v/>
      </c>
      <c r="AL698" s="52" t="str">
        <f>IFERROR(IF($G698=Tabelid!$L$6,$E698*S698,IFERROR($E698*S698/SUM($J698:$AB698)*(Eksplikatsioon!X699)/SUMPRODUCT($J698:$AB698,Eksplikatsioon!$O699:$AG699),"")),"")</f>
        <v/>
      </c>
      <c r="AM698" s="52" t="str">
        <f>IFERROR(IF($G698=Tabelid!$L$6,$E698*T698,IFERROR($E698*T698/SUM($J698:$AB698)*(Eksplikatsioon!Y699)/SUMPRODUCT($J698:$AB698,Eksplikatsioon!$O699:$AG699),"")),"")</f>
        <v/>
      </c>
      <c r="AN698" s="52" t="str">
        <f>IFERROR(IF($G698=Tabelid!$L$6,$E698*U698,IFERROR($E698*U698/SUM($J698:$AB698)*(Eksplikatsioon!Z699)/SUMPRODUCT($J698:$AB698,Eksplikatsioon!$O699:$AG699),"")),"")</f>
        <v/>
      </c>
      <c r="AO698" s="52" t="str">
        <f>IFERROR(IF($G698=Tabelid!$L$6,$E698*V698,IFERROR($E698*V698/SUM($J698:$AB698)*(Eksplikatsioon!AA699)/SUMPRODUCT($J698:$AB698,Eksplikatsioon!$O699:$AG699),"")),"")</f>
        <v/>
      </c>
      <c r="AP698" s="52" t="str">
        <f>IFERROR(IF($G698=Tabelid!$L$6,$E698*W698,IFERROR($E698*W698/SUM($J698:$AB698)*(Eksplikatsioon!AB699)/SUMPRODUCT($J698:$AB698,Eksplikatsioon!$O699:$AG699),"")),"")</f>
        <v/>
      </c>
      <c r="AQ698" s="52" t="str">
        <f>IFERROR(IF($G698=Tabelid!$L$6,$E698*X698,IFERROR($E698*X698/SUM($J698:$AB698)*(Eksplikatsioon!AC699)/SUMPRODUCT($J698:$AB698,Eksplikatsioon!$O699:$AG699),"")),"")</f>
        <v/>
      </c>
      <c r="AR698" s="52" t="str">
        <f>IFERROR(IF($G698=Tabelid!$L$6,$E698*Y698,IFERROR($E698*Y698/SUM($J698:$AB698)*(Eksplikatsioon!AD699)/SUMPRODUCT($J698:$AB698,Eksplikatsioon!$O699:$AG699),"")),"")</f>
        <v/>
      </c>
      <c r="AS698" s="52" t="str">
        <f>IFERROR(IF($G698=Tabelid!$L$6,$E698*Z698,IFERROR($E698*Z698/SUM($J698:$AB698)*(Eksplikatsioon!AE699)/SUMPRODUCT($J698:$AB698,Eksplikatsioon!$O699:$AG699),"")),"")</f>
        <v/>
      </c>
      <c r="AT698" s="52" t="str">
        <f>IFERROR(IF($G698=Tabelid!$L$6,$E698*AA698,IFERROR($E698*AA698/SUM($J698:$AB698)*(Eksplikatsioon!AF699)/SUMPRODUCT($J698:$AB698,Eksplikatsioon!$O699:$AG699),"")),"")</f>
        <v/>
      </c>
      <c r="AU698" s="52" t="str">
        <f>IFERROR(IF($G698=Tabelid!$L$6,$E698*AB698,IFERROR($E698*AB698/SUM($J698:$AB698)*(Eksplikatsioon!AG699)/SUMPRODUCT($J698:$AB698,Eksplikatsioon!$O699:$AG699),"")),"")</f>
        <v/>
      </c>
    </row>
    <row r="699" spans="1:47" x14ac:dyDescent="0.25">
      <c r="A699" s="38" t="str">
        <f>IF(Eksplikatsioon!A700=0,"",Eksplikatsioon!A700)</f>
        <v/>
      </c>
      <c r="B699" s="38" t="str">
        <f>IF(Eksplikatsioon!B700=0,"",Eksplikatsioon!B700)</f>
        <v/>
      </c>
      <c r="C699" s="38" t="str">
        <f>IF(Eksplikatsioon!C700=0,"",Eksplikatsioon!C700)</f>
        <v/>
      </c>
      <c r="D699" s="38" t="str">
        <f>IF(Eksplikatsioon!D700=0,"",Eksplikatsioon!D700)</f>
        <v/>
      </c>
      <c r="E699" s="38" t="str">
        <f>IF(Eksplikatsioon!F700=0,"",Eksplikatsioon!F700)</f>
        <v/>
      </c>
      <c r="F699" s="38" t="str">
        <f>IF(Eksplikatsioon!H700=0,"",Eksplikatsioon!H700)</f>
        <v/>
      </c>
      <c r="G699" s="38" t="str">
        <f>IF(Eksplikatsioon!J700=0,"",Eksplikatsioon!J700)</f>
        <v/>
      </c>
      <c r="H699" s="38" t="str">
        <f>IF(Eksplikatsioon!K700=0,"",Eksplikatsioon!K700)</f>
        <v/>
      </c>
      <c r="I699" s="38" t="str">
        <f>IF(Eksplikatsioon!L700=0,"",Eksplikatsioon!L700)</f>
        <v/>
      </c>
      <c r="J699" s="52"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52"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52"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52"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52"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52"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52"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52"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52"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52"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52"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52"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52"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52"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52"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52"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52"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52"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52"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52" t="str">
        <f>IFERROR(IF($G699=Tabelid!$L$6,$E699*J699,IFERROR($E699*J699/SUM($J699:$AB699)*(Eksplikatsioon!O700)/SUMPRODUCT($J699:$AB699,Eksplikatsioon!$O700:$AG700),"")),"")</f>
        <v/>
      </c>
      <c r="AD699" s="52" t="str">
        <f>IFERROR(IF($G699=Tabelid!$L$6,$E699*K699,IFERROR($E699*K699/SUM($J699:$AB699)*(Eksplikatsioon!P700)/SUMPRODUCT($J699:$AB699,Eksplikatsioon!$O700:$AG700),"")),"")</f>
        <v/>
      </c>
      <c r="AE699" s="52" t="str">
        <f>IFERROR(IF($G699=Tabelid!$L$6,$E699*L699,IFERROR($E699*L699/SUM($J699:$AB699)*(Eksplikatsioon!Q700)/SUMPRODUCT($J699:$AB699,Eksplikatsioon!$O700:$AG700),"")),"")</f>
        <v/>
      </c>
      <c r="AF699" s="52" t="str">
        <f>IFERROR(IF($G699=Tabelid!$L$6,$E699*M699,IFERROR($E699*M699/SUM($J699:$AB699)*(Eksplikatsioon!R700)/SUMPRODUCT($J699:$AB699,Eksplikatsioon!$O700:$AG700),"")),"")</f>
        <v/>
      </c>
      <c r="AG699" s="52" t="str">
        <f>IFERROR(IF($G699=Tabelid!$L$6,$E699*N699,IFERROR($E699*N699/SUM($J699:$AB699)*(Eksplikatsioon!S700)/SUMPRODUCT($J699:$AB699,Eksplikatsioon!$O700:$AG700),"")),"")</f>
        <v/>
      </c>
      <c r="AH699" s="52" t="str">
        <f>IFERROR(IF($G699=Tabelid!$L$6,$E699*O699,IFERROR($E699*O699/SUM($J699:$AB699)*(Eksplikatsioon!T700)/SUMPRODUCT($J699:$AB699,Eksplikatsioon!$O700:$AG700),"")),"")</f>
        <v/>
      </c>
      <c r="AI699" s="52" t="str">
        <f>IFERROR(IF($G699=Tabelid!$L$6,$E699*P699,IFERROR($E699*P699/SUM($J699:$AB699)*(Eksplikatsioon!U700)/SUMPRODUCT($J699:$AB699,Eksplikatsioon!$O700:$AG700),"")),"")</f>
        <v/>
      </c>
      <c r="AJ699" s="52" t="str">
        <f>IFERROR(IF($G699=Tabelid!$L$6,$E699*Q699,IFERROR($E699*Q699/SUM($J699:$AB699)*(Eksplikatsioon!V700)/SUMPRODUCT($J699:$AB699,Eksplikatsioon!$O700:$AG700),"")),"")</f>
        <v/>
      </c>
      <c r="AK699" s="52" t="str">
        <f>IFERROR(IF($G699=Tabelid!$L$6,$E699*R699,IFERROR($E699*R699/SUM($J699:$AB699)*(Eksplikatsioon!W700)/SUMPRODUCT($J699:$AB699,Eksplikatsioon!$O700:$AG700),"")),"")</f>
        <v/>
      </c>
      <c r="AL699" s="52" t="str">
        <f>IFERROR(IF($G699=Tabelid!$L$6,$E699*S699,IFERROR($E699*S699/SUM($J699:$AB699)*(Eksplikatsioon!X700)/SUMPRODUCT($J699:$AB699,Eksplikatsioon!$O700:$AG700),"")),"")</f>
        <v/>
      </c>
      <c r="AM699" s="52" t="str">
        <f>IFERROR(IF($G699=Tabelid!$L$6,$E699*T699,IFERROR($E699*T699/SUM($J699:$AB699)*(Eksplikatsioon!Y700)/SUMPRODUCT($J699:$AB699,Eksplikatsioon!$O700:$AG700),"")),"")</f>
        <v/>
      </c>
      <c r="AN699" s="52" t="str">
        <f>IFERROR(IF($G699=Tabelid!$L$6,$E699*U699,IFERROR($E699*U699/SUM($J699:$AB699)*(Eksplikatsioon!Z700)/SUMPRODUCT($J699:$AB699,Eksplikatsioon!$O700:$AG700),"")),"")</f>
        <v/>
      </c>
      <c r="AO699" s="52" t="str">
        <f>IFERROR(IF($G699=Tabelid!$L$6,$E699*V699,IFERROR($E699*V699/SUM($J699:$AB699)*(Eksplikatsioon!AA700)/SUMPRODUCT($J699:$AB699,Eksplikatsioon!$O700:$AG700),"")),"")</f>
        <v/>
      </c>
      <c r="AP699" s="52" t="str">
        <f>IFERROR(IF($G699=Tabelid!$L$6,$E699*W699,IFERROR($E699*W699/SUM($J699:$AB699)*(Eksplikatsioon!AB700)/SUMPRODUCT($J699:$AB699,Eksplikatsioon!$O700:$AG700),"")),"")</f>
        <v/>
      </c>
      <c r="AQ699" s="52" t="str">
        <f>IFERROR(IF($G699=Tabelid!$L$6,$E699*X699,IFERROR($E699*X699/SUM($J699:$AB699)*(Eksplikatsioon!AC700)/SUMPRODUCT($J699:$AB699,Eksplikatsioon!$O700:$AG700),"")),"")</f>
        <v/>
      </c>
      <c r="AR699" s="52" t="str">
        <f>IFERROR(IF($G699=Tabelid!$L$6,$E699*Y699,IFERROR($E699*Y699/SUM($J699:$AB699)*(Eksplikatsioon!AD700)/SUMPRODUCT($J699:$AB699,Eksplikatsioon!$O700:$AG700),"")),"")</f>
        <v/>
      </c>
      <c r="AS699" s="52" t="str">
        <f>IFERROR(IF($G699=Tabelid!$L$6,$E699*Z699,IFERROR($E699*Z699/SUM($J699:$AB699)*(Eksplikatsioon!AE700)/SUMPRODUCT($J699:$AB699,Eksplikatsioon!$O700:$AG700),"")),"")</f>
        <v/>
      </c>
      <c r="AT699" s="52" t="str">
        <f>IFERROR(IF($G699=Tabelid!$L$6,$E699*AA699,IFERROR($E699*AA699/SUM($J699:$AB699)*(Eksplikatsioon!AF700)/SUMPRODUCT($J699:$AB699,Eksplikatsioon!$O700:$AG700),"")),"")</f>
        <v/>
      </c>
      <c r="AU699" s="52" t="str">
        <f>IFERROR(IF($G699=Tabelid!$L$6,$E699*AB699,IFERROR($E699*AB699/SUM($J699:$AB699)*(Eksplikatsioon!AG700)/SUMPRODUCT($J699:$AB699,Eksplikatsioon!$O700:$AG700),"")),"")</f>
        <v/>
      </c>
    </row>
    <row r="700" spans="1:47" x14ac:dyDescent="0.25">
      <c r="A700" s="38" t="str">
        <f>IF(Eksplikatsioon!A701=0,"",Eksplikatsioon!A701)</f>
        <v/>
      </c>
      <c r="B700" s="38" t="str">
        <f>IF(Eksplikatsioon!B701=0,"",Eksplikatsioon!B701)</f>
        <v/>
      </c>
      <c r="C700" s="38" t="str">
        <f>IF(Eksplikatsioon!C701=0,"",Eksplikatsioon!C701)</f>
        <v/>
      </c>
      <c r="D700" s="38" t="str">
        <f>IF(Eksplikatsioon!D701=0,"",Eksplikatsioon!D701)</f>
        <v/>
      </c>
      <c r="E700" s="38" t="str">
        <f>IF(Eksplikatsioon!F701=0,"",Eksplikatsioon!F701)</f>
        <v/>
      </c>
      <c r="F700" s="38" t="str">
        <f>IF(Eksplikatsioon!H701=0,"",Eksplikatsioon!H701)</f>
        <v/>
      </c>
      <c r="G700" s="38" t="str">
        <f>IF(Eksplikatsioon!J701=0,"",Eksplikatsioon!J701)</f>
        <v/>
      </c>
      <c r="H700" s="38" t="str">
        <f>IF(Eksplikatsioon!K701=0,"",Eksplikatsioon!K701)</f>
        <v/>
      </c>
      <c r="I700" s="38" t="str">
        <f>IF(Eksplikatsioon!L701=0,"",Eksplikatsioon!L701)</f>
        <v/>
      </c>
      <c r="J700" s="52"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52"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52"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52"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52"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52"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52"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52"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52"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52"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52"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52"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52"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52"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52"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52"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52"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52"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52"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52" t="str">
        <f>IFERROR(IF($G700=Tabelid!$L$6,$E700*J700,IFERROR($E700*J700/SUM($J700:$AB700)*(Eksplikatsioon!O701)/SUMPRODUCT($J700:$AB700,Eksplikatsioon!$O701:$AG701),"")),"")</f>
        <v/>
      </c>
      <c r="AD700" s="52" t="str">
        <f>IFERROR(IF($G700=Tabelid!$L$6,$E700*K700,IFERROR($E700*K700/SUM($J700:$AB700)*(Eksplikatsioon!P701)/SUMPRODUCT($J700:$AB700,Eksplikatsioon!$O701:$AG701),"")),"")</f>
        <v/>
      </c>
      <c r="AE700" s="52" t="str">
        <f>IFERROR(IF($G700=Tabelid!$L$6,$E700*L700,IFERROR($E700*L700/SUM($J700:$AB700)*(Eksplikatsioon!Q701)/SUMPRODUCT($J700:$AB700,Eksplikatsioon!$O701:$AG701),"")),"")</f>
        <v/>
      </c>
      <c r="AF700" s="52" t="str">
        <f>IFERROR(IF($G700=Tabelid!$L$6,$E700*M700,IFERROR($E700*M700/SUM($J700:$AB700)*(Eksplikatsioon!R701)/SUMPRODUCT($J700:$AB700,Eksplikatsioon!$O701:$AG701),"")),"")</f>
        <v/>
      </c>
      <c r="AG700" s="52" t="str">
        <f>IFERROR(IF($G700=Tabelid!$L$6,$E700*N700,IFERROR($E700*N700/SUM($J700:$AB700)*(Eksplikatsioon!S701)/SUMPRODUCT($J700:$AB700,Eksplikatsioon!$O701:$AG701),"")),"")</f>
        <v/>
      </c>
      <c r="AH700" s="52" t="str">
        <f>IFERROR(IF($G700=Tabelid!$L$6,$E700*O700,IFERROR($E700*O700/SUM($J700:$AB700)*(Eksplikatsioon!T701)/SUMPRODUCT($J700:$AB700,Eksplikatsioon!$O701:$AG701),"")),"")</f>
        <v/>
      </c>
      <c r="AI700" s="52" t="str">
        <f>IFERROR(IF($G700=Tabelid!$L$6,$E700*P700,IFERROR($E700*P700/SUM($J700:$AB700)*(Eksplikatsioon!U701)/SUMPRODUCT($J700:$AB700,Eksplikatsioon!$O701:$AG701),"")),"")</f>
        <v/>
      </c>
      <c r="AJ700" s="52" t="str">
        <f>IFERROR(IF($G700=Tabelid!$L$6,$E700*Q700,IFERROR($E700*Q700/SUM($J700:$AB700)*(Eksplikatsioon!V701)/SUMPRODUCT($J700:$AB700,Eksplikatsioon!$O701:$AG701),"")),"")</f>
        <v/>
      </c>
      <c r="AK700" s="52" t="str">
        <f>IFERROR(IF($G700=Tabelid!$L$6,$E700*R700,IFERROR($E700*R700/SUM($J700:$AB700)*(Eksplikatsioon!W701)/SUMPRODUCT($J700:$AB700,Eksplikatsioon!$O701:$AG701),"")),"")</f>
        <v/>
      </c>
      <c r="AL700" s="52" t="str">
        <f>IFERROR(IF($G700=Tabelid!$L$6,$E700*S700,IFERROR($E700*S700/SUM($J700:$AB700)*(Eksplikatsioon!X701)/SUMPRODUCT($J700:$AB700,Eksplikatsioon!$O701:$AG701),"")),"")</f>
        <v/>
      </c>
      <c r="AM700" s="52" t="str">
        <f>IFERROR(IF($G700=Tabelid!$L$6,$E700*T700,IFERROR($E700*T700/SUM($J700:$AB700)*(Eksplikatsioon!Y701)/SUMPRODUCT($J700:$AB700,Eksplikatsioon!$O701:$AG701),"")),"")</f>
        <v/>
      </c>
      <c r="AN700" s="52" t="str">
        <f>IFERROR(IF($G700=Tabelid!$L$6,$E700*U700,IFERROR($E700*U700/SUM($J700:$AB700)*(Eksplikatsioon!Z701)/SUMPRODUCT($J700:$AB700,Eksplikatsioon!$O701:$AG701),"")),"")</f>
        <v/>
      </c>
      <c r="AO700" s="52" t="str">
        <f>IFERROR(IF($G700=Tabelid!$L$6,$E700*V700,IFERROR($E700*V700/SUM($J700:$AB700)*(Eksplikatsioon!AA701)/SUMPRODUCT($J700:$AB700,Eksplikatsioon!$O701:$AG701),"")),"")</f>
        <v/>
      </c>
      <c r="AP700" s="52" t="str">
        <f>IFERROR(IF($G700=Tabelid!$L$6,$E700*W700,IFERROR($E700*W700/SUM($J700:$AB700)*(Eksplikatsioon!AB701)/SUMPRODUCT($J700:$AB700,Eksplikatsioon!$O701:$AG701),"")),"")</f>
        <v/>
      </c>
      <c r="AQ700" s="52" t="str">
        <f>IFERROR(IF($G700=Tabelid!$L$6,$E700*X700,IFERROR($E700*X700/SUM($J700:$AB700)*(Eksplikatsioon!AC701)/SUMPRODUCT($J700:$AB700,Eksplikatsioon!$O701:$AG701),"")),"")</f>
        <v/>
      </c>
      <c r="AR700" s="52" t="str">
        <f>IFERROR(IF($G700=Tabelid!$L$6,$E700*Y700,IFERROR($E700*Y700/SUM($J700:$AB700)*(Eksplikatsioon!AD701)/SUMPRODUCT($J700:$AB700,Eksplikatsioon!$O701:$AG701),"")),"")</f>
        <v/>
      </c>
      <c r="AS700" s="52" t="str">
        <f>IFERROR(IF($G700=Tabelid!$L$6,$E700*Z700,IFERROR($E700*Z700/SUM($J700:$AB700)*(Eksplikatsioon!AE701)/SUMPRODUCT($J700:$AB700,Eksplikatsioon!$O701:$AG701),"")),"")</f>
        <v/>
      </c>
      <c r="AT700" s="52" t="str">
        <f>IFERROR(IF($G700=Tabelid!$L$6,$E700*AA700,IFERROR($E700*AA700/SUM($J700:$AB700)*(Eksplikatsioon!AF701)/SUMPRODUCT($J700:$AB700,Eksplikatsioon!$O701:$AG701),"")),"")</f>
        <v/>
      </c>
      <c r="AU700" s="52" t="str">
        <f>IFERROR(IF($G700=Tabelid!$L$6,$E700*AB700,IFERROR($E700*AB700/SUM($J700:$AB700)*(Eksplikatsioon!AG701)/SUMPRODUCT($J700:$AB700,Eksplikatsioon!$O701:$AG701),"")),"")</f>
        <v/>
      </c>
    </row>
    <row r="701" spans="1:47" x14ac:dyDescent="0.25">
      <c r="A701" s="38" t="str">
        <f>IF(Eksplikatsioon!A702=0,"",Eksplikatsioon!A702)</f>
        <v/>
      </c>
      <c r="B701" s="38" t="str">
        <f>IF(Eksplikatsioon!B702=0,"",Eksplikatsioon!B702)</f>
        <v/>
      </c>
      <c r="C701" s="38" t="str">
        <f>IF(Eksplikatsioon!C702=0,"",Eksplikatsioon!C702)</f>
        <v/>
      </c>
      <c r="D701" s="38" t="str">
        <f>IF(Eksplikatsioon!D702=0,"",Eksplikatsioon!D702)</f>
        <v/>
      </c>
      <c r="E701" s="38" t="str">
        <f>IF(Eksplikatsioon!F702=0,"",Eksplikatsioon!F702)</f>
        <v/>
      </c>
      <c r="F701" s="38" t="str">
        <f>IF(Eksplikatsioon!H702=0,"",Eksplikatsioon!H702)</f>
        <v/>
      </c>
      <c r="G701" s="38" t="str">
        <f>IF(Eksplikatsioon!J702=0,"",Eksplikatsioon!J702)</f>
        <v/>
      </c>
      <c r="H701" s="38" t="str">
        <f>IF(Eksplikatsioon!K702=0,"",Eksplikatsioon!K702)</f>
        <v/>
      </c>
      <c r="I701" s="38" t="str">
        <f>IF(Eksplikatsioon!L702=0,"",Eksplikatsioon!L702)</f>
        <v/>
      </c>
      <c r="J701" s="52"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52"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52"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52"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52"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52"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52"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52"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52"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52"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52"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52"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52"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52"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52"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52"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52"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52"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52"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52" t="str">
        <f>IFERROR(IF($G701=Tabelid!$L$6,$E701*J701,IFERROR($E701*J701/SUM($J701:$AB701)*(Eksplikatsioon!O702)/SUMPRODUCT($J701:$AB701,Eksplikatsioon!$O702:$AG702),"")),"")</f>
        <v/>
      </c>
      <c r="AD701" s="52" t="str">
        <f>IFERROR(IF($G701=Tabelid!$L$6,$E701*K701,IFERROR($E701*K701/SUM($J701:$AB701)*(Eksplikatsioon!P702)/SUMPRODUCT($J701:$AB701,Eksplikatsioon!$O702:$AG702),"")),"")</f>
        <v/>
      </c>
      <c r="AE701" s="52" t="str">
        <f>IFERROR(IF($G701=Tabelid!$L$6,$E701*L701,IFERROR($E701*L701/SUM($J701:$AB701)*(Eksplikatsioon!Q702)/SUMPRODUCT($J701:$AB701,Eksplikatsioon!$O702:$AG702),"")),"")</f>
        <v/>
      </c>
      <c r="AF701" s="52" t="str">
        <f>IFERROR(IF($G701=Tabelid!$L$6,$E701*M701,IFERROR($E701*M701/SUM($J701:$AB701)*(Eksplikatsioon!R702)/SUMPRODUCT($J701:$AB701,Eksplikatsioon!$O702:$AG702),"")),"")</f>
        <v/>
      </c>
      <c r="AG701" s="52" t="str">
        <f>IFERROR(IF($G701=Tabelid!$L$6,$E701*N701,IFERROR($E701*N701/SUM($J701:$AB701)*(Eksplikatsioon!S702)/SUMPRODUCT($J701:$AB701,Eksplikatsioon!$O702:$AG702),"")),"")</f>
        <v/>
      </c>
      <c r="AH701" s="52" t="str">
        <f>IFERROR(IF($G701=Tabelid!$L$6,$E701*O701,IFERROR($E701*O701/SUM($J701:$AB701)*(Eksplikatsioon!T702)/SUMPRODUCT($J701:$AB701,Eksplikatsioon!$O702:$AG702),"")),"")</f>
        <v/>
      </c>
      <c r="AI701" s="52" t="str">
        <f>IFERROR(IF($G701=Tabelid!$L$6,$E701*P701,IFERROR($E701*P701/SUM($J701:$AB701)*(Eksplikatsioon!U702)/SUMPRODUCT($J701:$AB701,Eksplikatsioon!$O702:$AG702),"")),"")</f>
        <v/>
      </c>
      <c r="AJ701" s="52" t="str">
        <f>IFERROR(IF($G701=Tabelid!$L$6,$E701*Q701,IFERROR($E701*Q701/SUM($J701:$AB701)*(Eksplikatsioon!V702)/SUMPRODUCT($J701:$AB701,Eksplikatsioon!$O702:$AG702),"")),"")</f>
        <v/>
      </c>
      <c r="AK701" s="52" t="str">
        <f>IFERROR(IF($G701=Tabelid!$L$6,$E701*R701,IFERROR($E701*R701/SUM($J701:$AB701)*(Eksplikatsioon!W702)/SUMPRODUCT($J701:$AB701,Eksplikatsioon!$O702:$AG702),"")),"")</f>
        <v/>
      </c>
      <c r="AL701" s="52" t="str">
        <f>IFERROR(IF($G701=Tabelid!$L$6,$E701*S701,IFERROR($E701*S701/SUM($J701:$AB701)*(Eksplikatsioon!X702)/SUMPRODUCT($J701:$AB701,Eksplikatsioon!$O702:$AG702),"")),"")</f>
        <v/>
      </c>
      <c r="AM701" s="52" t="str">
        <f>IFERROR(IF($G701=Tabelid!$L$6,$E701*T701,IFERROR($E701*T701/SUM($J701:$AB701)*(Eksplikatsioon!Y702)/SUMPRODUCT($J701:$AB701,Eksplikatsioon!$O702:$AG702),"")),"")</f>
        <v/>
      </c>
      <c r="AN701" s="52" t="str">
        <f>IFERROR(IF($G701=Tabelid!$L$6,$E701*U701,IFERROR($E701*U701/SUM($J701:$AB701)*(Eksplikatsioon!Z702)/SUMPRODUCT($J701:$AB701,Eksplikatsioon!$O702:$AG702),"")),"")</f>
        <v/>
      </c>
      <c r="AO701" s="52" t="str">
        <f>IFERROR(IF($G701=Tabelid!$L$6,$E701*V701,IFERROR($E701*V701/SUM($J701:$AB701)*(Eksplikatsioon!AA702)/SUMPRODUCT($J701:$AB701,Eksplikatsioon!$O702:$AG702),"")),"")</f>
        <v/>
      </c>
      <c r="AP701" s="52" t="str">
        <f>IFERROR(IF($G701=Tabelid!$L$6,$E701*W701,IFERROR($E701*W701/SUM($J701:$AB701)*(Eksplikatsioon!AB702)/SUMPRODUCT($J701:$AB701,Eksplikatsioon!$O702:$AG702),"")),"")</f>
        <v/>
      </c>
      <c r="AQ701" s="52" t="str">
        <f>IFERROR(IF($G701=Tabelid!$L$6,$E701*X701,IFERROR($E701*X701/SUM($J701:$AB701)*(Eksplikatsioon!AC702)/SUMPRODUCT($J701:$AB701,Eksplikatsioon!$O702:$AG702),"")),"")</f>
        <v/>
      </c>
      <c r="AR701" s="52" t="str">
        <f>IFERROR(IF($G701=Tabelid!$L$6,$E701*Y701,IFERROR($E701*Y701/SUM($J701:$AB701)*(Eksplikatsioon!AD702)/SUMPRODUCT($J701:$AB701,Eksplikatsioon!$O702:$AG702),"")),"")</f>
        <v/>
      </c>
      <c r="AS701" s="52" t="str">
        <f>IFERROR(IF($G701=Tabelid!$L$6,$E701*Z701,IFERROR($E701*Z701/SUM($J701:$AB701)*(Eksplikatsioon!AE702)/SUMPRODUCT($J701:$AB701,Eksplikatsioon!$O702:$AG702),"")),"")</f>
        <v/>
      </c>
      <c r="AT701" s="52" t="str">
        <f>IFERROR(IF($G701=Tabelid!$L$6,$E701*AA701,IFERROR($E701*AA701/SUM($J701:$AB701)*(Eksplikatsioon!AF702)/SUMPRODUCT($J701:$AB701,Eksplikatsioon!$O702:$AG702),"")),"")</f>
        <v/>
      </c>
      <c r="AU701" s="52" t="str">
        <f>IFERROR(IF($G701=Tabelid!$L$6,$E701*AB701,IFERROR($E701*AB701/SUM($J701:$AB701)*(Eksplikatsioon!AG702)/SUMPRODUCT($J701:$AB701,Eksplikatsioon!$O702:$AG702),"")),"")</f>
        <v/>
      </c>
    </row>
    <row r="702" spans="1:47" x14ac:dyDescent="0.25">
      <c r="A702" s="38" t="str">
        <f>IF(Eksplikatsioon!A703=0,"",Eksplikatsioon!A703)</f>
        <v/>
      </c>
      <c r="B702" s="38" t="str">
        <f>IF(Eksplikatsioon!B703=0,"",Eksplikatsioon!B703)</f>
        <v/>
      </c>
      <c r="C702" s="38" t="str">
        <f>IF(Eksplikatsioon!C703=0,"",Eksplikatsioon!C703)</f>
        <v/>
      </c>
      <c r="D702" s="38" t="str">
        <f>IF(Eksplikatsioon!D703=0,"",Eksplikatsioon!D703)</f>
        <v/>
      </c>
      <c r="E702" s="38" t="str">
        <f>IF(Eksplikatsioon!F703=0,"",Eksplikatsioon!F703)</f>
        <v/>
      </c>
      <c r="F702" s="38" t="str">
        <f>IF(Eksplikatsioon!H703=0,"",Eksplikatsioon!H703)</f>
        <v/>
      </c>
      <c r="G702" s="38" t="str">
        <f>IF(Eksplikatsioon!J703=0,"",Eksplikatsioon!J703)</f>
        <v/>
      </c>
      <c r="H702" s="38" t="str">
        <f>IF(Eksplikatsioon!K703=0,"",Eksplikatsioon!K703)</f>
        <v/>
      </c>
      <c r="I702" s="38" t="str">
        <f>IF(Eksplikatsioon!L703=0,"",Eksplikatsioon!L703)</f>
        <v/>
      </c>
      <c r="J702" s="52"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52"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52"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52"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52"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52"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52"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52"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52"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52"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52"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52"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52"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52"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52"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52"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52"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52"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52"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52" t="str">
        <f>IFERROR(IF($G702=Tabelid!$L$6,$E702*J702,IFERROR($E702*J702/SUM($J702:$AB702)*(Eksplikatsioon!O703)/SUMPRODUCT($J702:$AB702,Eksplikatsioon!$O703:$AG703),"")),"")</f>
        <v/>
      </c>
      <c r="AD702" s="52" t="str">
        <f>IFERROR(IF($G702=Tabelid!$L$6,$E702*K702,IFERROR($E702*K702/SUM($J702:$AB702)*(Eksplikatsioon!P703)/SUMPRODUCT($J702:$AB702,Eksplikatsioon!$O703:$AG703),"")),"")</f>
        <v/>
      </c>
      <c r="AE702" s="52" t="str">
        <f>IFERROR(IF($G702=Tabelid!$L$6,$E702*L702,IFERROR($E702*L702/SUM($J702:$AB702)*(Eksplikatsioon!Q703)/SUMPRODUCT($J702:$AB702,Eksplikatsioon!$O703:$AG703),"")),"")</f>
        <v/>
      </c>
      <c r="AF702" s="52" t="str">
        <f>IFERROR(IF($G702=Tabelid!$L$6,$E702*M702,IFERROR($E702*M702/SUM($J702:$AB702)*(Eksplikatsioon!R703)/SUMPRODUCT($J702:$AB702,Eksplikatsioon!$O703:$AG703),"")),"")</f>
        <v/>
      </c>
      <c r="AG702" s="52" t="str">
        <f>IFERROR(IF($G702=Tabelid!$L$6,$E702*N702,IFERROR($E702*N702/SUM($J702:$AB702)*(Eksplikatsioon!S703)/SUMPRODUCT($J702:$AB702,Eksplikatsioon!$O703:$AG703),"")),"")</f>
        <v/>
      </c>
      <c r="AH702" s="52" t="str">
        <f>IFERROR(IF($G702=Tabelid!$L$6,$E702*O702,IFERROR($E702*O702/SUM($J702:$AB702)*(Eksplikatsioon!T703)/SUMPRODUCT($J702:$AB702,Eksplikatsioon!$O703:$AG703),"")),"")</f>
        <v/>
      </c>
      <c r="AI702" s="52" t="str">
        <f>IFERROR(IF($G702=Tabelid!$L$6,$E702*P702,IFERROR($E702*P702/SUM($J702:$AB702)*(Eksplikatsioon!U703)/SUMPRODUCT($J702:$AB702,Eksplikatsioon!$O703:$AG703),"")),"")</f>
        <v/>
      </c>
      <c r="AJ702" s="52" t="str">
        <f>IFERROR(IF($G702=Tabelid!$L$6,$E702*Q702,IFERROR($E702*Q702/SUM($J702:$AB702)*(Eksplikatsioon!V703)/SUMPRODUCT($J702:$AB702,Eksplikatsioon!$O703:$AG703),"")),"")</f>
        <v/>
      </c>
      <c r="AK702" s="52" t="str">
        <f>IFERROR(IF($G702=Tabelid!$L$6,$E702*R702,IFERROR($E702*R702/SUM($J702:$AB702)*(Eksplikatsioon!W703)/SUMPRODUCT($J702:$AB702,Eksplikatsioon!$O703:$AG703),"")),"")</f>
        <v/>
      </c>
      <c r="AL702" s="52" t="str">
        <f>IFERROR(IF($G702=Tabelid!$L$6,$E702*S702,IFERROR($E702*S702/SUM($J702:$AB702)*(Eksplikatsioon!X703)/SUMPRODUCT($J702:$AB702,Eksplikatsioon!$O703:$AG703),"")),"")</f>
        <v/>
      </c>
      <c r="AM702" s="52" t="str">
        <f>IFERROR(IF($G702=Tabelid!$L$6,$E702*T702,IFERROR($E702*T702/SUM($J702:$AB702)*(Eksplikatsioon!Y703)/SUMPRODUCT($J702:$AB702,Eksplikatsioon!$O703:$AG703),"")),"")</f>
        <v/>
      </c>
      <c r="AN702" s="52" t="str">
        <f>IFERROR(IF($G702=Tabelid!$L$6,$E702*U702,IFERROR($E702*U702/SUM($J702:$AB702)*(Eksplikatsioon!Z703)/SUMPRODUCT($J702:$AB702,Eksplikatsioon!$O703:$AG703),"")),"")</f>
        <v/>
      </c>
      <c r="AO702" s="52" t="str">
        <f>IFERROR(IF($G702=Tabelid!$L$6,$E702*V702,IFERROR($E702*V702/SUM($J702:$AB702)*(Eksplikatsioon!AA703)/SUMPRODUCT($J702:$AB702,Eksplikatsioon!$O703:$AG703),"")),"")</f>
        <v/>
      </c>
      <c r="AP702" s="52" t="str">
        <f>IFERROR(IF($G702=Tabelid!$L$6,$E702*W702,IFERROR($E702*W702/SUM($J702:$AB702)*(Eksplikatsioon!AB703)/SUMPRODUCT($J702:$AB702,Eksplikatsioon!$O703:$AG703),"")),"")</f>
        <v/>
      </c>
      <c r="AQ702" s="52" t="str">
        <f>IFERROR(IF($G702=Tabelid!$L$6,$E702*X702,IFERROR($E702*X702/SUM($J702:$AB702)*(Eksplikatsioon!AC703)/SUMPRODUCT($J702:$AB702,Eksplikatsioon!$O703:$AG703),"")),"")</f>
        <v/>
      </c>
      <c r="AR702" s="52" t="str">
        <f>IFERROR(IF($G702=Tabelid!$L$6,$E702*Y702,IFERROR($E702*Y702/SUM($J702:$AB702)*(Eksplikatsioon!AD703)/SUMPRODUCT($J702:$AB702,Eksplikatsioon!$O703:$AG703),"")),"")</f>
        <v/>
      </c>
      <c r="AS702" s="52" t="str">
        <f>IFERROR(IF($G702=Tabelid!$L$6,$E702*Z702,IFERROR($E702*Z702/SUM($J702:$AB702)*(Eksplikatsioon!AE703)/SUMPRODUCT($J702:$AB702,Eksplikatsioon!$O703:$AG703),"")),"")</f>
        <v/>
      </c>
      <c r="AT702" s="52" t="str">
        <f>IFERROR(IF($G702=Tabelid!$L$6,$E702*AA702,IFERROR($E702*AA702/SUM($J702:$AB702)*(Eksplikatsioon!AF703)/SUMPRODUCT($J702:$AB702,Eksplikatsioon!$O703:$AG703),"")),"")</f>
        <v/>
      </c>
      <c r="AU702" s="52" t="str">
        <f>IFERROR(IF($G702=Tabelid!$L$6,$E702*AB702,IFERROR($E702*AB702/SUM($J702:$AB702)*(Eksplikatsioon!AG703)/SUMPRODUCT($J702:$AB702,Eksplikatsioon!$O703:$AG703),"")),"")</f>
        <v/>
      </c>
    </row>
    <row r="703" spans="1:47" x14ac:dyDescent="0.25">
      <c r="A703" s="38" t="str">
        <f>IF(Eksplikatsioon!A704=0,"",Eksplikatsioon!A704)</f>
        <v/>
      </c>
      <c r="B703" s="38" t="str">
        <f>IF(Eksplikatsioon!B704=0,"",Eksplikatsioon!B704)</f>
        <v/>
      </c>
      <c r="C703" s="38" t="str">
        <f>IF(Eksplikatsioon!C704=0,"",Eksplikatsioon!C704)</f>
        <v/>
      </c>
      <c r="D703" s="38" t="str">
        <f>IF(Eksplikatsioon!D704=0,"",Eksplikatsioon!D704)</f>
        <v/>
      </c>
      <c r="E703" s="38" t="str">
        <f>IF(Eksplikatsioon!F704=0,"",Eksplikatsioon!F704)</f>
        <v/>
      </c>
      <c r="F703" s="38" t="str">
        <f>IF(Eksplikatsioon!H704=0,"",Eksplikatsioon!H704)</f>
        <v/>
      </c>
      <c r="G703" s="38" t="str">
        <f>IF(Eksplikatsioon!J704=0,"",Eksplikatsioon!J704)</f>
        <v/>
      </c>
      <c r="H703" s="38" t="str">
        <f>IF(Eksplikatsioon!K704=0,"",Eksplikatsioon!K704)</f>
        <v/>
      </c>
      <c r="I703" s="38" t="str">
        <f>IF(Eksplikatsioon!L704=0,"",Eksplikatsioon!L704)</f>
        <v/>
      </c>
      <c r="J703" s="52"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52"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52"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52"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52"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52"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52"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52"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52"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52"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52"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52"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52"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52"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52"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52"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52"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52"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52"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52" t="str">
        <f>IFERROR(IF($G703=Tabelid!$L$6,$E703*J703,IFERROR($E703*J703/SUM($J703:$AB703)*(Eksplikatsioon!O704)/SUMPRODUCT($J703:$AB703,Eksplikatsioon!$O704:$AG704),"")),"")</f>
        <v/>
      </c>
      <c r="AD703" s="52" t="str">
        <f>IFERROR(IF($G703=Tabelid!$L$6,$E703*K703,IFERROR($E703*K703/SUM($J703:$AB703)*(Eksplikatsioon!P704)/SUMPRODUCT($J703:$AB703,Eksplikatsioon!$O704:$AG704),"")),"")</f>
        <v/>
      </c>
      <c r="AE703" s="52" t="str">
        <f>IFERROR(IF($G703=Tabelid!$L$6,$E703*L703,IFERROR($E703*L703/SUM($J703:$AB703)*(Eksplikatsioon!Q704)/SUMPRODUCT($J703:$AB703,Eksplikatsioon!$O704:$AG704),"")),"")</f>
        <v/>
      </c>
      <c r="AF703" s="52" t="str">
        <f>IFERROR(IF($G703=Tabelid!$L$6,$E703*M703,IFERROR($E703*M703/SUM($J703:$AB703)*(Eksplikatsioon!R704)/SUMPRODUCT($J703:$AB703,Eksplikatsioon!$O704:$AG704),"")),"")</f>
        <v/>
      </c>
      <c r="AG703" s="52" t="str">
        <f>IFERROR(IF($G703=Tabelid!$L$6,$E703*N703,IFERROR($E703*N703/SUM($J703:$AB703)*(Eksplikatsioon!S704)/SUMPRODUCT($J703:$AB703,Eksplikatsioon!$O704:$AG704),"")),"")</f>
        <v/>
      </c>
      <c r="AH703" s="52" t="str">
        <f>IFERROR(IF($G703=Tabelid!$L$6,$E703*O703,IFERROR($E703*O703/SUM($J703:$AB703)*(Eksplikatsioon!T704)/SUMPRODUCT($J703:$AB703,Eksplikatsioon!$O704:$AG704),"")),"")</f>
        <v/>
      </c>
      <c r="AI703" s="52" t="str">
        <f>IFERROR(IF($G703=Tabelid!$L$6,$E703*P703,IFERROR($E703*P703/SUM($J703:$AB703)*(Eksplikatsioon!U704)/SUMPRODUCT($J703:$AB703,Eksplikatsioon!$O704:$AG704),"")),"")</f>
        <v/>
      </c>
      <c r="AJ703" s="52" t="str">
        <f>IFERROR(IF($G703=Tabelid!$L$6,$E703*Q703,IFERROR($E703*Q703/SUM($J703:$AB703)*(Eksplikatsioon!V704)/SUMPRODUCT($J703:$AB703,Eksplikatsioon!$O704:$AG704),"")),"")</f>
        <v/>
      </c>
      <c r="AK703" s="52" t="str">
        <f>IFERROR(IF($G703=Tabelid!$L$6,$E703*R703,IFERROR($E703*R703/SUM($J703:$AB703)*(Eksplikatsioon!W704)/SUMPRODUCT($J703:$AB703,Eksplikatsioon!$O704:$AG704),"")),"")</f>
        <v/>
      </c>
      <c r="AL703" s="52" t="str">
        <f>IFERROR(IF($G703=Tabelid!$L$6,$E703*S703,IFERROR($E703*S703/SUM($J703:$AB703)*(Eksplikatsioon!X704)/SUMPRODUCT($J703:$AB703,Eksplikatsioon!$O704:$AG704),"")),"")</f>
        <v/>
      </c>
      <c r="AM703" s="52" t="str">
        <f>IFERROR(IF($G703=Tabelid!$L$6,$E703*T703,IFERROR($E703*T703/SUM($J703:$AB703)*(Eksplikatsioon!Y704)/SUMPRODUCT($J703:$AB703,Eksplikatsioon!$O704:$AG704),"")),"")</f>
        <v/>
      </c>
      <c r="AN703" s="52" t="str">
        <f>IFERROR(IF($G703=Tabelid!$L$6,$E703*U703,IFERROR($E703*U703/SUM($J703:$AB703)*(Eksplikatsioon!Z704)/SUMPRODUCT($J703:$AB703,Eksplikatsioon!$O704:$AG704),"")),"")</f>
        <v/>
      </c>
      <c r="AO703" s="52" t="str">
        <f>IFERROR(IF($G703=Tabelid!$L$6,$E703*V703,IFERROR($E703*V703/SUM($J703:$AB703)*(Eksplikatsioon!AA704)/SUMPRODUCT($J703:$AB703,Eksplikatsioon!$O704:$AG704),"")),"")</f>
        <v/>
      </c>
      <c r="AP703" s="52" t="str">
        <f>IFERROR(IF($G703=Tabelid!$L$6,$E703*W703,IFERROR($E703*W703/SUM($J703:$AB703)*(Eksplikatsioon!AB704)/SUMPRODUCT($J703:$AB703,Eksplikatsioon!$O704:$AG704),"")),"")</f>
        <v/>
      </c>
      <c r="AQ703" s="52" t="str">
        <f>IFERROR(IF($G703=Tabelid!$L$6,$E703*X703,IFERROR($E703*X703/SUM($J703:$AB703)*(Eksplikatsioon!AC704)/SUMPRODUCT($J703:$AB703,Eksplikatsioon!$O704:$AG704),"")),"")</f>
        <v/>
      </c>
      <c r="AR703" s="52" t="str">
        <f>IFERROR(IF($G703=Tabelid!$L$6,$E703*Y703,IFERROR($E703*Y703/SUM($J703:$AB703)*(Eksplikatsioon!AD704)/SUMPRODUCT($J703:$AB703,Eksplikatsioon!$O704:$AG704),"")),"")</f>
        <v/>
      </c>
      <c r="AS703" s="52" t="str">
        <f>IFERROR(IF($G703=Tabelid!$L$6,$E703*Z703,IFERROR($E703*Z703/SUM($J703:$AB703)*(Eksplikatsioon!AE704)/SUMPRODUCT($J703:$AB703,Eksplikatsioon!$O704:$AG704),"")),"")</f>
        <v/>
      </c>
      <c r="AT703" s="52" t="str">
        <f>IFERROR(IF($G703=Tabelid!$L$6,$E703*AA703,IFERROR($E703*AA703/SUM($J703:$AB703)*(Eksplikatsioon!AF704)/SUMPRODUCT($J703:$AB703,Eksplikatsioon!$O704:$AG704),"")),"")</f>
        <v/>
      </c>
      <c r="AU703" s="52" t="str">
        <f>IFERROR(IF($G703=Tabelid!$L$6,$E703*AB703,IFERROR($E703*AB703/SUM($J703:$AB703)*(Eksplikatsioon!AG704)/SUMPRODUCT($J703:$AB703,Eksplikatsioon!$O704:$AG704),"")),"")</f>
        <v/>
      </c>
    </row>
    <row r="704" spans="1:47" x14ac:dyDescent="0.25">
      <c r="A704" s="38" t="str">
        <f>IF(Eksplikatsioon!A705=0,"",Eksplikatsioon!A705)</f>
        <v/>
      </c>
      <c r="B704" s="38" t="str">
        <f>IF(Eksplikatsioon!B705=0,"",Eksplikatsioon!B705)</f>
        <v/>
      </c>
      <c r="C704" s="38" t="str">
        <f>IF(Eksplikatsioon!C705=0,"",Eksplikatsioon!C705)</f>
        <v/>
      </c>
      <c r="D704" s="38" t="str">
        <f>IF(Eksplikatsioon!D705=0,"",Eksplikatsioon!D705)</f>
        <v/>
      </c>
      <c r="E704" s="38" t="str">
        <f>IF(Eksplikatsioon!F705=0,"",Eksplikatsioon!F705)</f>
        <v/>
      </c>
      <c r="F704" s="38" t="str">
        <f>IF(Eksplikatsioon!H705=0,"",Eksplikatsioon!H705)</f>
        <v/>
      </c>
      <c r="G704" s="38" t="str">
        <f>IF(Eksplikatsioon!J705=0,"",Eksplikatsioon!J705)</f>
        <v/>
      </c>
      <c r="H704" s="38" t="str">
        <f>IF(Eksplikatsioon!K705=0,"",Eksplikatsioon!K705)</f>
        <v/>
      </c>
      <c r="I704" s="38" t="str">
        <f>IF(Eksplikatsioon!L705=0,"",Eksplikatsioon!L705)</f>
        <v/>
      </c>
      <c r="J704" s="52"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52"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52"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52"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52"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52"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52"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52"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52"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52"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52"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52"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52"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52"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52"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52"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52"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52"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52"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52" t="str">
        <f>IFERROR(IF($G704=Tabelid!$L$6,$E704*J704,IFERROR($E704*J704/SUM($J704:$AB704)*(Eksplikatsioon!O705)/SUMPRODUCT($J704:$AB704,Eksplikatsioon!$O705:$AG705),"")),"")</f>
        <v/>
      </c>
      <c r="AD704" s="52" t="str">
        <f>IFERROR(IF($G704=Tabelid!$L$6,$E704*K704,IFERROR($E704*K704/SUM($J704:$AB704)*(Eksplikatsioon!P705)/SUMPRODUCT($J704:$AB704,Eksplikatsioon!$O705:$AG705),"")),"")</f>
        <v/>
      </c>
      <c r="AE704" s="52" t="str">
        <f>IFERROR(IF($G704=Tabelid!$L$6,$E704*L704,IFERROR($E704*L704/SUM($J704:$AB704)*(Eksplikatsioon!Q705)/SUMPRODUCT($J704:$AB704,Eksplikatsioon!$O705:$AG705),"")),"")</f>
        <v/>
      </c>
      <c r="AF704" s="52" t="str">
        <f>IFERROR(IF($G704=Tabelid!$L$6,$E704*M704,IFERROR($E704*M704/SUM($J704:$AB704)*(Eksplikatsioon!R705)/SUMPRODUCT($J704:$AB704,Eksplikatsioon!$O705:$AG705),"")),"")</f>
        <v/>
      </c>
      <c r="AG704" s="52" t="str">
        <f>IFERROR(IF($G704=Tabelid!$L$6,$E704*N704,IFERROR($E704*N704/SUM($J704:$AB704)*(Eksplikatsioon!S705)/SUMPRODUCT($J704:$AB704,Eksplikatsioon!$O705:$AG705),"")),"")</f>
        <v/>
      </c>
      <c r="AH704" s="52" t="str">
        <f>IFERROR(IF($G704=Tabelid!$L$6,$E704*O704,IFERROR($E704*O704/SUM($J704:$AB704)*(Eksplikatsioon!T705)/SUMPRODUCT($J704:$AB704,Eksplikatsioon!$O705:$AG705),"")),"")</f>
        <v/>
      </c>
      <c r="AI704" s="52" t="str">
        <f>IFERROR(IF($G704=Tabelid!$L$6,$E704*P704,IFERROR($E704*P704/SUM($J704:$AB704)*(Eksplikatsioon!U705)/SUMPRODUCT($J704:$AB704,Eksplikatsioon!$O705:$AG705),"")),"")</f>
        <v/>
      </c>
      <c r="AJ704" s="52" t="str">
        <f>IFERROR(IF($G704=Tabelid!$L$6,$E704*Q704,IFERROR($E704*Q704/SUM($J704:$AB704)*(Eksplikatsioon!V705)/SUMPRODUCT($J704:$AB704,Eksplikatsioon!$O705:$AG705),"")),"")</f>
        <v/>
      </c>
      <c r="AK704" s="52" t="str">
        <f>IFERROR(IF($G704=Tabelid!$L$6,$E704*R704,IFERROR($E704*R704/SUM($J704:$AB704)*(Eksplikatsioon!W705)/SUMPRODUCT($J704:$AB704,Eksplikatsioon!$O705:$AG705),"")),"")</f>
        <v/>
      </c>
      <c r="AL704" s="52" t="str">
        <f>IFERROR(IF($G704=Tabelid!$L$6,$E704*S704,IFERROR($E704*S704/SUM($J704:$AB704)*(Eksplikatsioon!X705)/SUMPRODUCT($J704:$AB704,Eksplikatsioon!$O705:$AG705),"")),"")</f>
        <v/>
      </c>
      <c r="AM704" s="52" t="str">
        <f>IFERROR(IF($G704=Tabelid!$L$6,$E704*T704,IFERROR($E704*T704/SUM($J704:$AB704)*(Eksplikatsioon!Y705)/SUMPRODUCT($J704:$AB704,Eksplikatsioon!$O705:$AG705),"")),"")</f>
        <v/>
      </c>
      <c r="AN704" s="52" t="str">
        <f>IFERROR(IF($G704=Tabelid!$L$6,$E704*U704,IFERROR($E704*U704/SUM($J704:$AB704)*(Eksplikatsioon!Z705)/SUMPRODUCT($J704:$AB704,Eksplikatsioon!$O705:$AG705),"")),"")</f>
        <v/>
      </c>
      <c r="AO704" s="52" t="str">
        <f>IFERROR(IF($G704=Tabelid!$L$6,$E704*V704,IFERROR($E704*V704/SUM($J704:$AB704)*(Eksplikatsioon!AA705)/SUMPRODUCT($J704:$AB704,Eksplikatsioon!$O705:$AG705),"")),"")</f>
        <v/>
      </c>
      <c r="AP704" s="52" t="str">
        <f>IFERROR(IF($G704=Tabelid!$L$6,$E704*W704,IFERROR($E704*W704/SUM($J704:$AB704)*(Eksplikatsioon!AB705)/SUMPRODUCT($J704:$AB704,Eksplikatsioon!$O705:$AG705),"")),"")</f>
        <v/>
      </c>
      <c r="AQ704" s="52" t="str">
        <f>IFERROR(IF($G704=Tabelid!$L$6,$E704*X704,IFERROR($E704*X704/SUM($J704:$AB704)*(Eksplikatsioon!AC705)/SUMPRODUCT($J704:$AB704,Eksplikatsioon!$O705:$AG705),"")),"")</f>
        <v/>
      </c>
      <c r="AR704" s="52" t="str">
        <f>IFERROR(IF($G704=Tabelid!$L$6,$E704*Y704,IFERROR($E704*Y704/SUM($J704:$AB704)*(Eksplikatsioon!AD705)/SUMPRODUCT($J704:$AB704,Eksplikatsioon!$O705:$AG705),"")),"")</f>
        <v/>
      </c>
      <c r="AS704" s="52" t="str">
        <f>IFERROR(IF($G704=Tabelid!$L$6,$E704*Z704,IFERROR($E704*Z704/SUM($J704:$AB704)*(Eksplikatsioon!AE705)/SUMPRODUCT($J704:$AB704,Eksplikatsioon!$O705:$AG705),"")),"")</f>
        <v/>
      </c>
      <c r="AT704" s="52" t="str">
        <f>IFERROR(IF($G704=Tabelid!$L$6,$E704*AA704,IFERROR($E704*AA704/SUM($J704:$AB704)*(Eksplikatsioon!AF705)/SUMPRODUCT($J704:$AB704,Eksplikatsioon!$O705:$AG705),"")),"")</f>
        <v/>
      </c>
      <c r="AU704" s="52" t="str">
        <f>IFERROR(IF($G704=Tabelid!$L$6,$E704*AB704,IFERROR($E704*AB704/SUM($J704:$AB704)*(Eksplikatsioon!AG705)/SUMPRODUCT($J704:$AB704,Eksplikatsioon!$O705:$AG705),"")),"")</f>
        <v/>
      </c>
    </row>
    <row r="705" spans="1:47" x14ac:dyDescent="0.25">
      <c r="A705" s="38" t="str">
        <f>IF(Eksplikatsioon!A706=0,"",Eksplikatsioon!A706)</f>
        <v/>
      </c>
      <c r="B705" s="38" t="str">
        <f>IF(Eksplikatsioon!B706=0,"",Eksplikatsioon!B706)</f>
        <v/>
      </c>
      <c r="C705" s="38" t="str">
        <f>IF(Eksplikatsioon!C706=0,"",Eksplikatsioon!C706)</f>
        <v/>
      </c>
      <c r="D705" s="38" t="str">
        <f>IF(Eksplikatsioon!D706=0,"",Eksplikatsioon!D706)</f>
        <v/>
      </c>
      <c r="E705" s="38" t="str">
        <f>IF(Eksplikatsioon!F706=0,"",Eksplikatsioon!F706)</f>
        <v/>
      </c>
      <c r="F705" s="38" t="str">
        <f>IF(Eksplikatsioon!H706=0,"",Eksplikatsioon!H706)</f>
        <v/>
      </c>
      <c r="G705" s="38" t="str">
        <f>IF(Eksplikatsioon!J706=0,"",Eksplikatsioon!J706)</f>
        <v/>
      </c>
      <c r="H705" s="38" t="str">
        <f>IF(Eksplikatsioon!K706=0,"",Eksplikatsioon!K706)</f>
        <v/>
      </c>
      <c r="I705" s="38" t="str">
        <f>IF(Eksplikatsioon!L706=0,"",Eksplikatsioon!L706)</f>
        <v/>
      </c>
      <c r="J705" s="52"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52"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52"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52"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52"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52"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52"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52"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52"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52"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52"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52"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52"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52"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52"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52"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52"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52"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52"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52" t="str">
        <f>IFERROR(IF($G705=Tabelid!$L$6,$E705*J705,IFERROR($E705*J705/SUM($J705:$AB705)*(Eksplikatsioon!O706)/SUMPRODUCT($J705:$AB705,Eksplikatsioon!$O706:$AG706),"")),"")</f>
        <v/>
      </c>
      <c r="AD705" s="52" t="str">
        <f>IFERROR(IF($G705=Tabelid!$L$6,$E705*K705,IFERROR($E705*K705/SUM($J705:$AB705)*(Eksplikatsioon!P706)/SUMPRODUCT($J705:$AB705,Eksplikatsioon!$O706:$AG706),"")),"")</f>
        <v/>
      </c>
      <c r="AE705" s="52" t="str">
        <f>IFERROR(IF($G705=Tabelid!$L$6,$E705*L705,IFERROR($E705*L705/SUM($J705:$AB705)*(Eksplikatsioon!Q706)/SUMPRODUCT($J705:$AB705,Eksplikatsioon!$O706:$AG706),"")),"")</f>
        <v/>
      </c>
      <c r="AF705" s="52" t="str">
        <f>IFERROR(IF($G705=Tabelid!$L$6,$E705*M705,IFERROR($E705*M705/SUM($J705:$AB705)*(Eksplikatsioon!R706)/SUMPRODUCT($J705:$AB705,Eksplikatsioon!$O706:$AG706),"")),"")</f>
        <v/>
      </c>
      <c r="AG705" s="52" t="str">
        <f>IFERROR(IF($G705=Tabelid!$L$6,$E705*N705,IFERROR($E705*N705/SUM($J705:$AB705)*(Eksplikatsioon!S706)/SUMPRODUCT($J705:$AB705,Eksplikatsioon!$O706:$AG706),"")),"")</f>
        <v/>
      </c>
      <c r="AH705" s="52" t="str">
        <f>IFERROR(IF($G705=Tabelid!$L$6,$E705*O705,IFERROR($E705*O705/SUM($J705:$AB705)*(Eksplikatsioon!T706)/SUMPRODUCT($J705:$AB705,Eksplikatsioon!$O706:$AG706),"")),"")</f>
        <v/>
      </c>
      <c r="AI705" s="52" t="str">
        <f>IFERROR(IF($G705=Tabelid!$L$6,$E705*P705,IFERROR($E705*P705/SUM($J705:$AB705)*(Eksplikatsioon!U706)/SUMPRODUCT($J705:$AB705,Eksplikatsioon!$O706:$AG706),"")),"")</f>
        <v/>
      </c>
      <c r="AJ705" s="52" t="str">
        <f>IFERROR(IF($G705=Tabelid!$L$6,$E705*Q705,IFERROR($E705*Q705/SUM($J705:$AB705)*(Eksplikatsioon!V706)/SUMPRODUCT($J705:$AB705,Eksplikatsioon!$O706:$AG706),"")),"")</f>
        <v/>
      </c>
      <c r="AK705" s="52" t="str">
        <f>IFERROR(IF($G705=Tabelid!$L$6,$E705*R705,IFERROR($E705*R705/SUM($J705:$AB705)*(Eksplikatsioon!W706)/SUMPRODUCT($J705:$AB705,Eksplikatsioon!$O706:$AG706),"")),"")</f>
        <v/>
      </c>
      <c r="AL705" s="52" t="str">
        <f>IFERROR(IF($G705=Tabelid!$L$6,$E705*S705,IFERROR($E705*S705/SUM($J705:$AB705)*(Eksplikatsioon!X706)/SUMPRODUCT($J705:$AB705,Eksplikatsioon!$O706:$AG706),"")),"")</f>
        <v/>
      </c>
      <c r="AM705" s="52" t="str">
        <f>IFERROR(IF($G705=Tabelid!$L$6,$E705*T705,IFERROR($E705*T705/SUM($J705:$AB705)*(Eksplikatsioon!Y706)/SUMPRODUCT($J705:$AB705,Eksplikatsioon!$O706:$AG706),"")),"")</f>
        <v/>
      </c>
      <c r="AN705" s="52" t="str">
        <f>IFERROR(IF($G705=Tabelid!$L$6,$E705*U705,IFERROR($E705*U705/SUM($J705:$AB705)*(Eksplikatsioon!Z706)/SUMPRODUCT($J705:$AB705,Eksplikatsioon!$O706:$AG706),"")),"")</f>
        <v/>
      </c>
      <c r="AO705" s="52" t="str">
        <f>IFERROR(IF($G705=Tabelid!$L$6,$E705*V705,IFERROR($E705*V705/SUM($J705:$AB705)*(Eksplikatsioon!AA706)/SUMPRODUCT($J705:$AB705,Eksplikatsioon!$O706:$AG706),"")),"")</f>
        <v/>
      </c>
      <c r="AP705" s="52" t="str">
        <f>IFERROR(IF($G705=Tabelid!$L$6,$E705*W705,IFERROR($E705*W705/SUM($J705:$AB705)*(Eksplikatsioon!AB706)/SUMPRODUCT($J705:$AB705,Eksplikatsioon!$O706:$AG706),"")),"")</f>
        <v/>
      </c>
      <c r="AQ705" s="52" t="str">
        <f>IFERROR(IF($G705=Tabelid!$L$6,$E705*X705,IFERROR($E705*X705/SUM($J705:$AB705)*(Eksplikatsioon!AC706)/SUMPRODUCT($J705:$AB705,Eksplikatsioon!$O706:$AG706),"")),"")</f>
        <v/>
      </c>
      <c r="AR705" s="52" t="str">
        <f>IFERROR(IF($G705=Tabelid!$L$6,$E705*Y705,IFERROR($E705*Y705/SUM($J705:$AB705)*(Eksplikatsioon!AD706)/SUMPRODUCT($J705:$AB705,Eksplikatsioon!$O706:$AG706),"")),"")</f>
        <v/>
      </c>
      <c r="AS705" s="52" t="str">
        <f>IFERROR(IF($G705=Tabelid!$L$6,$E705*Z705,IFERROR($E705*Z705/SUM($J705:$AB705)*(Eksplikatsioon!AE706)/SUMPRODUCT($J705:$AB705,Eksplikatsioon!$O706:$AG706),"")),"")</f>
        <v/>
      </c>
      <c r="AT705" s="52" t="str">
        <f>IFERROR(IF($G705=Tabelid!$L$6,$E705*AA705,IFERROR($E705*AA705/SUM($J705:$AB705)*(Eksplikatsioon!AF706)/SUMPRODUCT($J705:$AB705,Eksplikatsioon!$O706:$AG706),"")),"")</f>
        <v/>
      </c>
      <c r="AU705" s="52" t="str">
        <f>IFERROR(IF($G705=Tabelid!$L$6,$E705*AB705,IFERROR($E705*AB705/SUM($J705:$AB705)*(Eksplikatsioon!AG706)/SUMPRODUCT($J705:$AB705,Eksplikatsioon!$O706:$AG706),"")),"")</f>
        <v/>
      </c>
    </row>
    <row r="706" spans="1:47" x14ac:dyDescent="0.25">
      <c r="A706" s="38" t="str">
        <f>IF(Eksplikatsioon!A707=0,"",Eksplikatsioon!A707)</f>
        <v/>
      </c>
      <c r="B706" s="38" t="str">
        <f>IF(Eksplikatsioon!B707=0,"",Eksplikatsioon!B707)</f>
        <v/>
      </c>
      <c r="C706" s="38" t="str">
        <f>IF(Eksplikatsioon!C707=0,"",Eksplikatsioon!C707)</f>
        <v/>
      </c>
      <c r="D706" s="38" t="str">
        <f>IF(Eksplikatsioon!D707=0,"",Eksplikatsioon!D707)</f>
        <v/>
      </c>
      <c r="E706" s="38" t="str">
        <f>IF(Eksplikatsioon!F707=0,"",Eksplikatsioon!F707)</f>
        <v/>
      </c>
      <c r="F706" s="38" t="str">
        <f>IF(Eksplikatsioon!H707=0,"",Eksplikatsioon!H707)</f>
        <v/>
      </c>
      <c r="G706" s="38" t="str">
        <f>IF(Eksplikatsioon!J707=0,"",Eksplikatsioon!J707)</f>
        <v/>
      </c>
      <c r="H706" s="38" t="str">
        <f>IF(Eksplikatsioon!K707=0,"",Eksplikatsioon!K707)</f>
        <v/>
      </c>
      <c r="I706" s="38" t="str">
        <f>IF(Eksplikatsioon!L707=0,"",Eksplikatsioon!L707)</f>
        <v/>
      </c>
      <c r="J706" s="52"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52"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52"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52"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52"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52"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52"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52"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52"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52"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52"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52"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52"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52"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52"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52"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52"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52"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52"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52" t="str">
        <f>IFERROR(IF($G706=Tabelid!$L$6,$E706*J706,IFERROR($E706*J706/SUM($J706:$AB706)*(Eksplikatsioon!O707)/SUMPRODUCT($J706:$AB706,Eksplikatsioon!$O707:$AG707),"")),"")</f>
        <v/>
      </c>
      <c r="AD706" s="52" t="str">
        <f>IFERROR(IF($G706=Tabelid!$L$6,$E706*K706,IFERROR($E706*K706/SUM($J706:$AB706)*(Eksplikatsioon!P707)/SUMPRODUCT($J706:$AB706,Eksplikatsioon!$O707:$AG707),"")),"")</f>
        <v/>
      </c>
      <c r="AE706" s="52" t="str">
        <f>IFERROR(IF($G706=Tabelid!$L$6,$E706*L706,IFERROR($E706*L706/SUM($J706:$AB706)*(Eksplikatsioon!Q707)/SUMPRODUCT($J706:$AB706,Eksplikatsioon!$O707:$AG707),"")),"")</f>
        <v/>
      </c>
      <c r="AF706" s="52" t="str">
        <f>IFERROR(IF($G706=Tabelid!$L$6,$E706*M706,IFERROR($E706*M706/SUM($J706:$AB706)*(Eksplikatsioon!R707)/SUMPRODUCT($J706:$AB706,Eksplikatsioon!$O707:$AG707),"")),"")</f>
        <v/>
      </c>
      <c r="AG706" s="52" t="str">
        <f>IFERROR(IF($G706=Tabelid!$L$6,$E706*N706,IFERROR($E706*N706/SUM($J706:$AB706)*(Eksplikatsioon!S707)/SUMPRODUCT($J706:$AB706,Eksplikatsioon!$O707:$AG707),"")),"")</f>
        <v/>
      </c>
      <c r="AH706" s="52" t="str">
        <f>IFERROR(IF($G706=Tabelid!$L$6,$E706*O706,IFERROR($E706*O706/SUM($J706:$AB706)*(Eksplikatsioon!T707)/SUMPRODUCT($J706:$AB706,Eksplikatsioon!$O707:$AG707),"")),"")</f>
        <v/>
      </c>
      <c r="AI706" s="52" t="str">
        <f>IFERROR(IF($G706=Tabelid!$L$6,$E706*P706,IFERROR($E706*P706/SUM($J706:$AB706)*(Eksplikatsioon!U707)/SUMPRODUCT($J706:$AB706,Eksplikatsioon!$O707:$AG707),"")),"")</f>
        <v/>
      </c>
      <c r="AJ706" s="52" t="str">
        <f>IFERROR(IF($G706=Tabelid!$L$6,$E706*Q706,IFERROR($E706*Q706/SUM($J706:$AB706)*(Eksplikatsioon!V707)/SUMPRODUCT($J706:$AB706,Eksplikatsioon!$O707:$AG707),"")),"")</f>
        <v/>
      </c>
      <c r="AK706" s="52" t="str">
        <f>IFERROR(IF($G706=Tabelid!$L$6,$E706*R706,IFERROR($E706*R706/SUM($J706:$AB706)*(Eksplikatsioon!W707)/SUMPRODUCT($J706:$AB706,Eksplikatsioon!$O707:$AG707),"")),"")</f>
        <v/>
      </c>
      <c r="AL706" s="52" t="str">
        <f>IFERROR(IF($G706=Tabelid!$L$6,$E706*S706,IFERROR($E706*S706/SUM($J706:$AB706)*(Eksplikatsioon!X707)/SUMPRODUCT($J706:$AB706,Eksplikatsioon!$O707:$AG707),"")),"")</f>
        <v/>
      </c>
      <c r="AM706" s="52" t="str">
        <f>IFERROR(IF($G706=Tabelid!$L$6,$E706*T706,IFERROR($E706*T706/SUM($J706:$AB706)*(Eksplikatsioon!Y707)/SUMPRODUCT($J706:$AB706,Eksplikatsioon!$O707:$AG707),"")),"")</f>
        <v/>
      </c>
      <c r="AN706" s="52" t="str">
        <f>IFERROR(IF($G706=Tabelid!$L$6,$E706*U706,IFERROR($E706*U706/SUM($J706:$AB706)*(Eksplikatsioon!Z707)/SUMPRODUCT($J706:$AB706,Eksplikatsioon!$O707:$AG707),"")),"")</f>
        <v/>
      </c>
      <c r="AO706" s="52" t="str">
        <f>IFERROR(IF($G706=Tabelid!$L$6,$E706*V706,IFERROR($E706*V706/SUM($J706:$AB706)*(Eksplikatsioon!AA707)/SUMPRODUCT($J706:$AB706,Eksplikatsioon!$O707:$AG707),"")),"")</f>
        <v/>
      </c>
      <c r="AP706" s="52" t="str">
        <f>IFERROR(IF($G706=Tabelid!$L$6,$E706*W706,IFERROR($E706*W706/SUM($J706:$AB706)*(Eksplikatsioon!AB707)/SUMPRODUCT($J706:$AB706,Eksplikatsioon!$O707:$AG707),"")),"")</f>
        <v/>
      </c>
      <c r="AQ706" s="52" t="str">
        <f>IFERROR(IF($G706=Tabelid!$L$6,$E706*X706,IFERROR($E706*X706/SUM($J706:$AB706)*(Eksplikatsioon!AC707)/SUMPRODUCT($J706:$AB706,Eksplikatsioon!$O707:$AG707),"")),"")</f>
        <v/>
      </c>
      <c r="AR706" s="52" t="str">
        <f>IFERROR(IF($G706=Tabelid!$L$6,$E706*Y706,IFERROR($E706*Y706/SUM($J706:$AB706)*(Eksplikatsioon!AD707)/SUMPRODUCT($J706:$AB706,Eksplikatsioon!$O707:$AG707),"")),"")</f>
        <v/>
      </c>
      <c r="AS706" s="52" t="str">
        <f>IFERROR(IF($G706=Tabelid!$L$6,$E706*Z706,IFERROR($E706*Z706/SUM($J706:$AB706)*(Eksplikatsioon!AE707)/SUMPRODUCT($J706:$AB706,Eksplikatsioon!$O707:$AG707),"")),"")</f>
        <v/>
      </c>
      <c r="AT706" s="52" t="str">
        <f>IFERROR(IF($G706=Tabelid!$L$6,$E706*AA706,IFERROR($E706*AA706/SUM($J706:$AB706)*(Eksplikatsioon!AF707)/SUMPRODUCT($J706:$AB706,Eksplikatsioon!$O707:$AG707),"")),"")</f>
        <v/>
      </c>
      <c r="AU706" s="52" t="str">
        <f>IFERROR(IF($G706=Tabelid!$L$6,$E706*AB706,IFERROR($E706*AB706/SUM($J706:$AB706)*(Eksplikatsioon!AG707)/SUMPRODUCT($J706:$AB706,Eksplikatsioon!$O707:$AG707),"")),"")</f>
        <v/>
      </c>
    </row>
    <row r="707" spans="1:47" x14ac:dyDescent="0.25">
      <c r="A707" s="38" t="str">
        <f>IF(Eksplikatsioon!A708=0,"",Eksplikatsioon!A708)</f>
        <v/>
      </c>
      <c r="B707" s="38" t="str">
        <f>IF(Eksplikatsioon!B708=0,"",Eksplikatsioon!B708)</f>
        <v/>
      </c>
      <c r="C707" s="38" t="str">
        <f>IF(Eksplikatsioon!C708=0,"",Eksplikatsioon!C708)</f>
        <v/>
      </c>
      <c r="D707" s="38" t="str">
        <f>IF(Eksplikatsioon!D708=0,"",Eksplikatsioon!D708)</f>
        <v/>
      </c>
      <c r="E707" s="38" t="str">
        <f>IF(Eksplikatsioon!F708=0,"",Eksplikatsioon!F708)</f>
        <v/>
      </c>
      <c r="F707" s="38" t="str">
        <f>IF(Eksplikatsioon!H708=0,"",Eksplikatsioon!H708)</f>
        <v/>
      </c>
      <c r="G707" s="38" t="str">
        <f>IF(Eksplikatsioon!J708=0,"",Eksplikatsioon!J708)</f>
        <v/>
      </c>
      <c r="H707" s="38" t="str">
        <f>IF(Eksplikatsioon!K708=0,"",Eksplikatsioon!K708)</f>
        <v/>
      </c>
      <c r="I707" s="38" t="str">
        <f>IF(Eksplikatsioon!L708=0,"",Eksplikatsioon!L708)</f>
        <v/>
      </c>
      <c r="J707" s="52"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52"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52"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52"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52"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52"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52"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52"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52"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52"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52"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52"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52"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52"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52"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52"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52"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52"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52"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52" t="str">
        <f>IFERROR(IF($G707=Tabelid!$L$6,$E707*J707,IFERROR($E707*J707/SUM($J707:$AB707)*(Eksplikatsioon!O708)/SUMPRODUCT($J707:$AB707,Eksplikatsioon!$O708:$AG708),"")),"")</f>
        <v/>
      </c>
      <c r="AD707" s="52" t="str">
        <f>IFERROR(IF($G707=Tabelid!$L$6,$E707*K707,IFERROR($E707*K707/SUM($J707:$AB707)*(Eksplikatsioon!P708)/SUMPRODUCT($J707:$AB707,Eksplikatsioon!$O708:$AG708),"")),"")</f>
        <v/>
      </c>
      <c r="AE707" s="52" t="str">
        <f>IFERROR(IF($G707=Tabelid!$L$6,$E707*L707,IFERROR($E707*L707/SUM($J707:$AB707)*(Eksplikatsioon!Q708)/SUMPRODUCT($J707:$AB707,Eksplikatsioon!$O708:$AG708),"")),"")</f>
        <v/>
      </c>
      <c r="AF707" s="52" t="str">
        <f>IFERROR(IF($G707=Tabelid!$L$6,$E707*M707,IFERROR($E707*M707/SUM($J707:$AB707)*(Eksplikatsioon!R708)/SUMPRODUCT($J707:$AB707,Eksplikatsioon!$O708:$AG708),"")),"")</f>
        <v/>
      </c>
      <c r="AG707" s="52" t="str">
        <f>IFERROR(IF($G707=Tabelid!$L$6,$E707*N707,IFERROR($E707*N707/SUM($J707:$AB707)*(Eksplikatsioon!S708)/SUMPRODUCT($J707:$AB707,Eksplikatsioon!$O708:$AG708),"")),"")</f>
        <v/>
      </c>
      <c r="AH707" s="52" t="str">
        <f>IFERROR(IF($G707=Tabelid!$L$6,$E707*O707,IFERROR($E707*O707/SUM($J707:$AB707)*(Eksplikatsioon!T708)/SUMPRODUCT($J707:$AB707,Eksplikatsioon!$O708:$AG708),"")),"")</f>
        <v/>
      </c>
      <c r="AI707" s="52" t="str">
        <f>IFERROR(IF($G707=Tabelid!$L$6,$E707*P707,IFERROR($E707*P707/SUM($J707:$AB707)*(Eksplikatsioon!U708)/SUMPRODUCT($J707:$AB707,Eksplikatsioon!$O708:$AG708),"")),"")</f>
        <v/>
      </c>
      <c r="AJ707" s="52" t="str">
        <f>IFERROR(IF($G707=Tabelid!$L$6,$E707*Q707,IFERROR($E707*Q707/SUM($J707:$AB707)*(Eksplikatsioon!V708)/SUMPRODUCT($J707:$AB707,Eksplikatsioon!$O708:$AG708),"")),"")</f>
        <v/>
      </c>
      <c r="AK707" s="52" t="str">
        <f>IFERROR(IF($G707=Tabelid!$L$6,$E707*R707,IFERROR($E707*R707/SUM($J707:$AB707)*(Eksplikatsioon!W708)/SUMPRODUCT($J707:$AB707,Eksplikatsioon!$O708:$AG708),"")),"")</f>
        <v/>
      </c>
      <c r="AL707" s="52" t="str">
        <f>IFERROR(IF($G707=Tabelid!$L$6,$E707*S707,IFERROR($E707*S707/SUM($J707:$AB707)*(Eksplikatsioon!X708)/SUMPRODUCT($J707:$AB707,Eksplikatsioon!$O708:$AG708),"")),"")</f>
        <v/>
      </c>
      <c r="AM707" s="52" t="str">
        <f>IFERROR(IF($G707=Tabelid!$L$6,$E707*T707,IFERROR($E707*T707/SUM($J707:$AB707)*(Eksplikatsioon!Y708)/SUMPRODUCT($J707:$AB707,Eksplikatsioon!$O708:$AG708),"")),"")</f>
        <v/>
      </c>
      <c r="AN707" s="52" t="str">
        <f>IFERROR(IF($G707=Tabelid!$L$6,$E707*U707,IFERROR($E707*U707/SUM($J707:$AB707)*(Eksplikatsioon!Z708)/SUMPRODUCT($J707:$AB707,Eksplikatsioon!$O708:$AG708),"")),"")</f>
        <v/>
      </c>
      <c r="AO707" s="52" t="str">
        <f>IFERROR(IF($G707=Tabelid!$L$6,$E707*V707,IFERROR($E707*V707/SUM($J707:$AB707)*(Eksplikatsioon!AA708)/SUMPRODUCT($J707:$AB707,Eksplikatsioon!$O708:$AG708),"")),"")</f>
        <v/>
      </c>
      <c r="AP707" s="52" t="str">
        <f>IFERROR(IF($G707=Tabelid!$L$6,$E707*W707,IFERROR($E707*W707/SUM($J707:$AB707)*(Eksplikatsioon!AB708)/SUMPRODUCT($J707:$AB707,Eksplikatsioon!$O708:$AG708),"")),"")</f>
        <v/>
      </c>
      <c r="AQ707" s="52" t="str">
        <f>IFERROR(IF($G707=Tabelid!$L$6,$E707*X707,IFERROR($E707*X707/SUM($J707:$AB707)*(Eksplikatsioon!AC708)/SUMPRODUCT($J707:$AB707,Eksplikatsioon!$O708:$AG708),"")),"")</f>
        <v/>
      </c>
      <c r="AR707" s="52" t="str">
        <f>IFERROR(IF($G707=Tabelid!$L$6,$E707*Y707,IFERROR($E707*Y707/SUM($J707:$AB707)*(Eksplikatsioon!AD708)/SUMPRODUCT($J707:$AB707,Eksplikatsioon!$O708:$AG708),"")),"")</f>
        <v/>
      </c>
      <c r="AS707" s="52" t="str">
        <f>IFERROR(IF($G707=Tabelid!$L$6,$E707*Z707,IFERROR($E707*Z707/SUM($J707:$AB707)*(Eksplikatsioon!AE708)/SUMPRODUCT($J707:$AB707,Eksplikatsioon!$O708:$AG708),"")),"")</f>
        <v/>
      </c>
      <c r="AT707" s="52" t="str">
        <f>IFERROR(IF($G707=Tabelid!$L$6,$E707*AA707,IFERROR($E707*AA707/SUM($J707:$AB707)*(Eksplikatsioon!AF708)/SUMPRODUCT($J707:$AB707,Eksplikatsioon!$O708:$AG708),"")),"")</f>
        <v/>
      </c>
      <c r="AU707" s="52" t="str">
        <f>IFERROR(IF($G707=Tabelid!$L$6,$E707*AB707,IFERROR($E707*AB707/SUM($J707:$AB707)*(Eksplikatsioon!AG708)/SUMPRODUCT($J707:$AB707,Eksplikatsioon!$O708:$AG708),"")),"")</f>
        <v/>
      </c>
    </row>
    <row r="708" spans="1:47" x14ac:dyDescent="0.25">
      <c r="A708" s="38" t="str">
        <f>IF(Eksplikatsioon!A709=0,"",Eksplikatsioon!A709)</f>
        <v/>
      </c>
      <c r="B708" s="38" t="str">
        <f>IF(Eksplikatsioon!B709=0,"",Eksplikatsioon!B709)</f>
        <v/>
      </c>
      <c r="C708" s="38" t="str">
        <f>IF(Eksplikatsioon!C709=0,"",Eksplikatsioon!C709)</f>
        <v/>
      </c>
      <c r="D708" s="38" t="str">
        <f>IF(Eksplikatsioon!D709=0,"",Eksplikatsioon!D709)</f>
        <v/>
      </c>
      <c r="E708" s="38" t="str">
        <f>IF(Eksplikatsioon!F709=0,"",Eksplikatsioon!F709)</f>
        <v/>
      </c>
      <c r="F708" s="38" t="str">
        <f>IF(Eksplikatsioon!H709=0,"",Eksplikatsioon!H709)</f>
        <v/>
      </c>
      <c r="G708" s="38" t="str">
        <f>IF(Eksplikatsioon!J709=0,"",Eksplikatsioon!J709)</f>
        <v/>
      </c>
      <c r="H708" s="38" t="str">
        <f>IF(Eksplikatsioon!K709=0,"",Eksplikatsioon!K709)</f>
        <v/>
      </c>
      <c r="I708" s="38" t="str">
        <f>IF(Eksplikatsioon!L709=0,"",Eksplikatsioon!L709)</f>
        <v/>
      </c>
      <c r="J708" s="52"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52"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52"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52"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52"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52"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52"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52"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52"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52"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52"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52"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52"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52"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52"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52"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52"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52"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52"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52" t="str">
        <f>IFERROR(IF($G708=Tabelid!$L$6,$E708*J708,IFERROR($E708*J708/SUM($J708:$AB708)*(Eksplikatsioon!O709)/SUMPRODUCT($J708:$AB708,Eksplikatsioon!$O709:$AG709),"")),"")</f>
        <v/>
      </c>
      <c r="AD708" s="52" t="str">
        <f>IFERROR(IF($G708=Tabelid!$L$6,$E708*K708,IFERROR($E708*K708/SUM($J708:$AB708)*(Eksplikatsioon!P709)/SUMPRODUCT($J708:$AB708,Eksplikatsioon!$O709:$AG709),"")),"")</f>
        <v/>
      </c>
      <c r="AE708" s="52" t="str">
        <f>IFERROR(IF($G708=Tabelid!$L$6,$E708*L708,IFERROR($E708*L708/SUM($J708:$AB708)*(Eksplikatsioon!Q709)/SUMPRODUCT($J708:$AB708,Eksplikatsioon!$O709:$AG709),"")),"")</f>
        <v/>
      </c>
      <c r="AF708" s="52" t="str">
        <f>IFERROR(IF($G708=Tabelid!$L$6,$E708*M708,IFERROR($E708*M708/SUM($J708:$AB708)*(Eksplikatsioon!R709)/SUMPRODUCT($J708:$AB708,Eksplikatsioon!$O709:$AG709),"")),"")</f>
        <v/>
      </c>
      <c r="AG708" s="52" t="str">
        <f>IFERROR(IF($G708=Tabelid!$L$6,$E708*N708,IFERROR($E708*N708/SUM($J708:$AB708)*(Eksplikatsioon!S709)/SUMPRODUCT($J708:$AB708,Eksplikatsioon!$O709:$AG709),"")),"")</f>
        <v/>
      </c>
      <c r="AH708" s="52" t="str">
        <f>IFERROR(IF($G708=Tabelid!$L$6,$E708*O708,IFERROR($E708*O708/SUM($J708:$AB708)*(Eksplikatsioon!T709)/SUMPRODUCT($J708:$AB708,Eksplikatsioon!$O709:$AG709),"")),"")</f>
        <v/>
      </c>
      <c r="AI708" s="52" t="str">
        <f>IFERROR(IF($G708=Tabelid!$L$6,$E708*P708,IFERROR($E708*P708/SUM($J708:$AB708)*(Eksplikatsioon!U709)/SUMPRODUCT($J708:$AB708,Eksplikatsioon!$O709:$AG709),"")),"")</f>
        <v/>
      </c>
      <c r="AJ708" s="52" t="str">
        <f>IFERROR(IF($G708=Tabelid!$L$6,$E708*Q708,IFERROR($E708*Q708/SUM($J708:$AB708)*(Eksplikatsioon!V709)/SUMPRODUCT($J708:$AB708,Eksplikatsioon!$O709:$AG709),"")),"")</f>
        <v/>
      </c>
      <c r="AK708" s="52" t="str">
        <f>IFERROR(IF($G708=Tabelid!$L$6,$E708*R708,IFERROR($E708*R708/SUM($J708:$AB708)*(Eksplikatsioon!W709)/SUMPRODUCT($J708:$AB708,Eksplikatsioon!$O709:$AG709),"")),"")</f>
        <v/>
      </c>
      <c r="AL708" s="52" t="str">
        <f>IFERROR(IF($G708=Tabelid!$L$6,$E708*S708,IFERROR($E708*S708/SUM($J708:$AB708)*(Eksplikatsioon!X709)/SUMPRODUCT($J708:$AB708,Eksplikatsioon!$O709:$AG709),"")),"")</f>
        <v/>
      </c>
      <c r="AM708" s="52" t="str">
        <f>IFERROR(IF($G708=Tabelid!$L$6,$E708*T708,IFERROR($E708*T708/SUM($J708:$AB708)*(Eksplikatsioon!Y709)/SUMPRODUCT($J708:$AB708,Eksplikatsioon!$O709:$AG709),"")),"")</f>
        <v/>
      </c>
      <c r="AN708" s="52" t="str">
        <f>IFERROR(IF($G708=Tabelid!$L$6,$E708*U708,IFERROR($E708*U708/SUM($J708:$AB708)*(Eksplikatsioon!Z709)/SUMPRODUCT($J708:$AB708,Eksplikatsioon!$O709:$AG709),"")),"")</f>
        <v/>
      </c>
      <c r="AO708" s="52" t="str">
        <f>IFERROR(IF($G708=Tabelid!$L$6,$E708*V708,IFERROR($E708*V708/SUM($J708:$AB708)*(Eksplikatsioon!AA709)/SUMPRODUCT($J708:$AB708,Eksplikatsioon!$O709:$AG709),"")),"")</f>
        <v/>
      </c>
      <c r="AP708" s="52" t="str">
        <f>IFERROR(IF($G708=Tabelid!$L$6,$E708*W708,IFERROR($E708*W708/SUM($J708:$AB708)*(Eksplikatsioon!AB709)/SUMPRODUCT($J708:$AB708,Eksplikatsioon!$O709:$AG709),"")),"")</f>
        <v/>
      </c>
      <c r="AQ708" s="52" t="str">
        <f>IFERROR(IF($G708=Tabelid!$L$6,$E708*X708,IFERROR($E708*X708/SUM($J708:$AB708)*(Eksplikatsioon!AC709)/SUMPRODUCT($J708:$AB708,Eksplikatsioon!$O709:$AG709),"")),"")</f>
        <v/>
      </c>
      <c r="AR708" s="52" t="str">
        <f>IFERROR(IF($G708=Tabelid!$L$6,$E708*Y708,IFERROR($E708*Y708/SUM($J708:$AB708)*(Eksplikatsioon!AD709)/SUMPRODUCT($J708:$AB708,Eksplikatsioon!$O709:$AG709),"")),"")</f>
        <v/>
      </c>
      <c r="AS708" s="52" t="str">
        <f>IFERROR(IF($G708=Tabelid!$L$6,$E708*Z708,IFERROR($E708*Z708/SUM($J708:$AB708)*(Eksplikatsioon!AE709)/SUMPRODUCT($J708:$AB708,Eksplikatsioon!$O709:$AG709),"")),"")</f>
        <v/>
      </c>
      <c r="AT708" s="52" t="str">
        <f>IFERROR(IF($G708=Tabelid!$L$6,$E708*AA708,IFERROR($E708*AA708/SUM($J708:$AB708)*(Eksplikatsioon!AF709)/SUMPRODUCT($J708:$AB708,Eksplikatsioon!$O709:$AG709),"")),"")</f>
        <v/>
      </c>
      <c r="AU708" s="52" t="str">
        <f>IFERROR(IF($G708=Tabelid!$L$6,$E708*AB708,IFERROR($E708*AB708/SUM($J708:$AB708)*(Eksplikatsioon!AG709)/SUMPRODUCT($J708:$AB708,Eksplikatsioon!$O709:$AG709),"")),"")</f>
        <v/>
      </c>
    </row>
    <row r="709" spans="1:47" x14ac:dyDescent="0.25">
      <c r="A709" s="38" t="str">
        <f>IF(Eksplikatsioon!A710=0,"",Eksplikatsioon!A710)</f>
        <v/>
      </c>
      <c r="B709" s="38" t="str">
        <f>IF(Eksplikatsioon!B710=0,"",Eksplikatsioon!B710)</f>
        <v/>
      </c>
      <c r="C709" s="38" t="str">
        <f>IF(Eksplikatsioon!C710=0,"",Eksplikatsioon!C710)</f>
        <v/>
      </c>
      <c r="D709" s="38" t="str">
        <f>IF(Eksplikatsioon!D710=0,"",Eksplikatsioon!D710)</f>
        <v/>
      </c>
      <c r="E709" s="38" t="str">
        <f>IF(Eksplikatsioon!F710=0,"",Eksplikatsioon!F710)</f>
        <v/>
      </c>
      <c r="F709" s="38" t="str">
        <f>IF(Eksplikatsioon!H710=0,"",Eksplikatsioon!H710)</f>
        <v/>
      </c>
      <c r="G709" s="38" t="str">
        <f>IF(Eksplikatsioon!J710=0,"",Eksplikatsioon!J710)</f>
        <v/>
      </c>
      <c r="H709" s="38" t="str">
        <f>IF(Eksplikatsioon!K710=0,"",Eksplikatsioon!K710)</f>
        <v/>
      </c>
      <c r="I709" s="38" t="str">
        <f>IF(Eksplikatsioon!L710=0,"",Eksplikatsioon!L710)</f>
        <v/>
      </c>
      <c r="J709" s="52"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52"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52"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52"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52"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52"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52"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52"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52"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52"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52"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52"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52"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52"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52"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52"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52"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52"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52"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52" t="str">
        <f>IFERROR(IF($G709=Tabelid!$L$6,$E709*J709,IFERROR($E709*J709/SUM($J709:$AB709)*(Eksplikatsioon!O710)/SUMPRODUCT($J709:$AB709,Eksplikatsioon!$O710:$AG710),"")),"")</f>
        <v/>
      </c>
      <c r="AD709" s="52" t="str">
        <f>IFERROR(IF($G709=Tabelid!$L$6,$E709*K709,IFERROR($E709*K709/SUM($J709:$AB709)*(Eksplikatsioon!P710)/SUMPRODUCT($J709:$AB709,Eksplikatsioon!$O710:$AG710),"")),"")</f>
        <v/>
      </c>
      <c r="AE709" s="52" t="str">
        <f>IFERROR(IF($G709=Tabelid!$L$6,$E709*L709,IFERROR($E709*L709/SUM($J709:$AB709)*(Eksplikatsioon!Q710)/SUMPRODUCT($J709:$AB709,Eksplikatsioon!$O710:$AG710),"")),"")</f>
        <v/>
      </c>
      <c r="AF709" s="52" t="str">
        <f>IFERROR(IF($G709=Tabelid!$L$6,$E709*M709,IFERROR($E709*M709/SUM($J709:$AB709)*(Eksplikatsioon!R710)/SUMPRODUCT($J709:$AB709,Eksplikatsioon!$O710:$AG710),"")),"")</f>
        <v/>
      </c>
      <c r="AG709" s="52" t="str">
        <f>IFERROR(IF($G709=Tabelid!$L$6,$E709*N709,IFERROR($E709*N709/SUM($J709:$AB709)*(Eksplikatsioon!S710)/SUMPRODUCT($J709:$AB709,Eksplikatsioon!$O710:$AG710),"")),"")</f>
        <v/>
      </c>
      <c r="AH709" s="52" t="str">
        <f>IFERROR(IF($G709=Tabelid!$L$6,$E709*O709,IFERROR($E709*O709/SUM($J709:$AB709)*(Eksplikatsioon!T710)/SUMPRODUCT($J709:$AB709,Eksplikatsioon!$O710:$AG710),"")),"")</f>
        <v/>
      </c>
      <c r="AI709" s="52" t="str">
        <f>IFERROR(IF($G709=Tabelid!$L$6,$E709*P709,IFERROR($E709*P709/SUM($J709:$AB709)*(Eksplikatsioon!U710)/SUMPRODUCT($J709:$AB709,Eksplikatsioon!$O710:$AG710),"")),"")</f>
        <v/>
      </c>
      <c r="AJ709" s="52" t="str">
        <f>IFERROR(IF($G709=Tabelid!$L$6,$E709*Q709,IFERROR($E709*Q709/SUM($J709:$AB709)*(Eksplikatsioon!V710)/SUMPRODUCT($J709:$AB709,Eksplikatsioon!$O710:$AG710),"")),"")</f>
        <v/>
      </c>
      <c r="AK709" s="52" t="str">
        <f>IFERROR(IF($G709=Tabelid!$L$6,$E709*R709,IFERROR($E709*R709/SUM($J709:$AB709)*(Eksplikatsioon!W710)/SUMPRODUCT($J709:$AB709,Eksplikatsioon!$O710:$AG710),"")),"")</f>
        <v/>
      </c>
      <c r="AL709" s="52" t="str">
        <f>IFERROR(IF($G709=Tabelid!$L$6,$E709*S709,IFERROR($E709*S709/SUM($J709:$AB709)*(Eksplikatsioon!X710)/SUMPRODUCT($J709:$AB709,Eksplikatsioon!$O710:$AG710),"")),"")</f>
        <v/>
      </c>
      <c r="AM709" s="52" t="str">
        <f>IFERROR(IF($G709=Tabelid!$L$6,$E709*T709,IFERROR($E709*T709/SUM($J709:$AB709)*(Eksplikatsioon!Y710)/SUMPRODUCT($J709:$AB709,Eksplikatsioon!$O710:$AG710),"")),"")</f>
        <v/>
      </c>
      <c r="AN709" s="52" t="str">
        <f>IFERROR(IF($G709=Tabelid!$L$6,$E709*U709,IFERROR($E709*U709/SUM($J709:$AB709)*(Eksplikatsioon!Z710)/SUMPRODUCT($J709:$AB709,Eksplikatsioon!$O710:$AG710),"")),"")</f>
        <v/>
      </c>
      <c r="AO709" s="52" t="str">
        <f>IFERROR(IF($G709=Tabelid!$L$6,$E709*V709,IFERROR($E709*V709/SUM($J709:$AB709)*(Eksplikatsioon!AA710)/SUMPRODUCT($J709:$AB709,Eksplikatsioon!$O710:$AG710),"")),"")</f>
        <v/>
      </c>
      <c r="AP709" s="52" t="str">
        <f>IFERROR(IF($G709=Tabelid!$L$6,$E709*W709,IFERROR($E709*W709/SUM($J709:$AB709)*(Eksplikatsioon!AB710)/SUMPRODUCT($J709:$AB709,Eksplikatsioon!$O710:$AG710),"")),"")</f>
        <v/>
      </c>
      <c r="AQ709" s="52" t="str">
        <f>IFERROR(IF($G709=Tabelid!$L$6,$E709*X709,IFERROR($E709*X709/SUM($J709:$AB709)*(Eksplikatsioon!AC710)/SUMPRODUCT($J709:$AB709,Eksplikatsioon!$O710:$AG710),"")),"")</f>
        <v/>
      </c>
      <c r="AR709" s="52" t="str">
        <f>IFERROR(IF($G709=Tabelid!$L$6,$E709*Y709,IFERROR($E709*Y709/SUM($J709:$AB709)*(Eksplikatsioon!AD710)/SUMPRODUCT($J709:$AB709,Eksplikatsioon!$O710:$AG710),"")),"")</f>
        <v/>
      </c>
      <c r="AS709" s="52" t="str">
        <f>IFERROR(IF($G709=Tabelid!$L$6,$E709*Z709,IFERROR($E709*Z709/SUM($J709:$AB709)*(Eksplikatsioon!AE710)/SUMPRODUCT($J709:$AB709,Eksplikatsioon!$O710:$AG710),"")),"")</f>
        <v/>
      </c>
      <c r="AT709" s="52" t="str">
        <f>IFERROR(IF($G709=Tabelid!$L$6,$E709*AA709,IFERROR($E709*AA709/SUM($J709:$AB709)*(Eksplikatsioon!AF710)/SUMPRODUCT($J709:$AB709,Eksplikatsioon!$O710:$AG710),"")),"")</f>
        <v/>
      </c>
      <c r="AU709" s="52" t="str">
        <f>IFERROR(IF($G709=Tabelid!$L$6,$E709*AB709,IFERROR($E709*AB709/SUM($J709:$AB709)*(Eksplikatsioon!AG710)/SUMPRODUCT($J709:$AB709,Eksplikatsioon!$O710:$AG710),"")),"")</f>
        <v/>
      </c>
    </row>
    <row r="710" spans="1:47" x14ac:dyDescent="0.25">
      <c r="A710" s="38" t="str">
        <f>IF(Eksplikatsioon!A711=0,"",Eksplikatsioon!A711)</f>
        <v/>
      </c>
      <c r="B710" s="38" t="str">
        <f>IF(Eksplikatsioon!B711=0,"",Eksplikatsioon!B711)</f>
        <v/>
      </c>
      <c r="C710" s="38" t="str">
        <f>IF(Eksplikatsioon!C711=0,"",Eksplikatsioon!C711)</f>
        <v/>
      </c>
      <c r="D710" s="38" t="str">
        <f>IF(Eksplikatsioon!D711=0,"",Eksplikatsioon!D711)</f>
        <v/>
      </c>
      <c r="E710" s="38" t="str">
        <f>IF(Eksplikatsioon!F711=0,"",Eksplikatsioon!F711)</f>
        <v/>
      </c>
      <c r="F710" s="38" t="str">
        <f>IF(Eksplikatsioon!H711=0,"",Eksplikatsioon!H711)</f>
        <v/>
      </c>
      <c r="G710" s="38" t="str">
        <f>IF(Eksplikatsioon!J711=0,"",Eksplikatsioon!J711)</f>
        <v/>
      </c>
      <c r="H710" s="38" t="str">
        <f>IF(Eksplikatsioon!K711=0,"",Eksplikatsioon!K711)</f>
        <v/>
      </c>
      <c r="I710" s="38" t="str">
        <f>IF(Eksplikatsioon!L711=0,"",Eksplikatsioon!L711)</f>
        <v/>
      </c>
      <c r="J710" s="52"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52"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52"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52"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52"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52"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52"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52"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52"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52"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52"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52"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52"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52"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52"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52"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52"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52"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52"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52" t="str">
        <f>IFERROR(IF($G710=Tabelid!$L$6,$E710*J710,IFERROR($E710*J710/SUM($J710:$AB710)*(Eksplikatsioon!O711)/SUMPRODUCT($J710:$AB710,Eksplikatsioon!$O711:$AG711),"")),"")</f>
        <v/>
      </c>
      <c r="AD710" s="52" t="str">
        <f>IFERROR(IF($G710=Tabelid!$L$6,$E710*K710,IFERROR($E710*K710/SUM($J710:$AB710)*(Eksplikatsioon!P711)/SUMPRODUCT($J710:$AB710,Eksplikatsioon!$O711:$AG711),"")),"")</f>
        <v/>
      </c>
      <c r="AE710" s="52" t="str">
        <f>IFERROR(IF($G710=Tabelid!$L$6,$E710*L710,IFERROR($E710*L710/SUM($J710:$AB710)*(Eksplikatsioon!Q711)/SUMPRODUCT($J710:$AB710,Eksplikatsioon!$O711:$AG711),"")),"")</f>
        <v/>
      </c>
      <c r="AF710" s="52" t="str">
        <f>IFERROR(IF($G710=Tabelid!$L$6,$E710*M710,IFERROR($E710*M710/SUM($J710:$AB710)*(Eksplikatsioon!R711)/SUMPRODUCT($J710:$AB710,Eksplikatsioon!$O711:$AG711),"")),"")</f>
        <v/>
      </c>
      <c r="AG710" s="52" t="str">
        <f>IFERROR(IF($G710=Tabelid!$L$6,$E710*N710,IFERROR($E710*N710/SUM($J710:$AB710)*(Eksplikatsioon!S711)/SUMPRODUCT($J710:$AB710,Eksplikatsioon!$O711:$AG711),"")),"")</f>
        <v/>
      </c>
      <c r="AH710" s="52" t="str">
        <f>IFERROR(IF($G710=Tabelid!$L$6,$E710*O710,IFERROR($E710*O710/SUM($J710:$AB710)*(Eksplikatsioon!T711)/SUMPRODUCT($J710:$AB710,Eksplikatsioon!$O711:$AG711),"")),"")</f>
        <v/>
      </c>
      <c r="AI710" s="52" t="str">
        <f>IFERROR(IF($G710=Tabelid!$L$6,$E710*P710,IFERROR($E710*P710/SUM($J710:$AB710)*(Eksplikatsioon!U711)/SUMPRODUCT($J710:$AB710,Eksplikatsioon!$O711:$AG711),"")),"")</f>
        <v/>
      </c>
      <c r="AJ710" s="52" t="str">
        <f>IFERROR(IF($G710=Tabelid!$L$6,$E710*Q710,IFERROR($E710*Q710/SUM($J710:$AB710)*(Eksplikatsioon!V711)/SUMPRODUCT($J710:$AB710,Eksplikatsioon!$O711:$AG711),"")),"")</f>
        <v/>
      </c>
      <c r="AK710" s="52" t="str">
        <f>IFERROR(IF($G710=Tabelid!$L$6,$E710*R710,IFERROR($E710*R710/SUM($J710:$AB710)*(Eksplikatsioon!W711)/SUMPRODUCT($J710:$AB710,Eksplikatsioon!$O711:$AG711),"")),"")</f>
        <v/>
      </c>
      <c r="AL710" s="52" t="str">
        <f>IFERROR(IF($G710=Tabelid!$L$6,$E710*S710,IFERROR($E710*S710/SUM($J710:$AB710)*(Eksplikatsioon!X711)/SUMPRODUCT($J710:$AB710,Eksplikatsioon!$O711:$AG711),"")),"")</f>
        <v/>
      </c>
      <c r="AM710" s="52" t="str">
        <f>IFERROR(IF($G710=Tabelid!$L$6,$E710*T710,IFERROR($E710*T710/SUM($J710:$AB710)*(Eksplikatsioon!Y711)/SUMPRODUCT($J710:$AB710,Eksplikatsioon!$O711:$AG711),"")),"")</f>
        <v/>
      </c>
      <c r="AN710" s="52" t="str">
        <f>IFERROR(IF($G710=Tabelid!$L$6,$E710*U710,IFERROR($E710*U710/SUM($J710:$AB710)*(Eksplikatsioon!Z711)/SUMPRODUCT($J710:$AB710,Eksplikatsioon!$O711:$AG711),"")),"")</f>
        <v/>
      </c>
      <c r="AO710" s="52" t="str">
        <f>IFERROR(IF($G710=Tabelid!$L$6,$E710*V710,IFERROR($E710*V710/SUM($J710:$AB710)*(Eksplikatsioon!AA711)/SUMPRODUCT($J710:$AB710,Eksplikatsioon!$O711:$AG711),"")),"")</f>
        <v/>
      </c>
      <c r="AP710" s="52" t="str">
        <f>IFERROR(IF($G710=Tabelid!$L$6,$E710*W710,IFERROR($E710*W710/SUM($J710:$AB710)*(Eksplikatsioon!AB711)/SUMPRODUCT($J710:$AB710,Eksplikatsioon!$O711:$AG711),"")),"")</f>
        <v/>
      </c>
      <c r="AQ710" s="52" t="str">
        <f>IFERROR(IF($G710=Tabelid!$L$6,$E710*X710,IFERROR($E710*X710/SUM($J710:$AB710)*(Eksplikatsioon!AC711)/SUMPRODUCT($J710:$AB710,Eksplikatsioon!$O711:$AG711),"")),"")</f>
        <v/>
      </c>
      <c r="AR710" s="52" t="str">
        <f>IFERROR(IF($G710=Tabelid!$L$6,$E710*Y710,IFERROR($E710*Y710/SUM($J710:$AB710)*(Eksplikatsioon!AD711)/SUMPRODUCT($J710:$AB710,Eksplikatsioon!$O711:$AG711),"")),"")</f>
        <v/>
      </c>
      <c r="AS710" s="52" t="str">
        <f>IFERROR(IF($G710=Tabelid!$L$6,$E710*Z710,IFERROR($E710*Z710/SUM($J710:$AB710)*(Eksplikatsioon!AE711)/SUMPRODUCT($J710:$AB710,Eksplikatsioon!$O711:$AG711),"")),"")</f>
        <v/>
      </c>
      <c r="AT710" s="52" t="str">
        <f>IFERROR(IF($G710=Tabelid!$L$6,$E710*AA710,IFERROR($E710*AA710/SUM($J710:$AB710)*(Eksplikatsioon!AF711)/SUMPRODUCT($J710:$AB710,Eksplikatsioon!$O711:$AG711),"")),"")</f>
        <v/>
      </c>
      <c r="AU710" s="52" t="str">
        <f>IFERROR(IF($G710=Tabelid!$L$6,$E710*AB710,IFERROR($E710*AB710/SUM($J710:$AB710)*(Eksplikatsioon!AG711)/SUMPRODUCT($J710:$AB710,Eksplikatsioon!$O711:$AG711),"")),"")</f>
        <v/>
      </c>
    </row>
    <row r="711" spans="1:47" x14ac:dyDescent="0.25">
      <c r="A711" s="38" t="str">
        <f>IF(Eksplikatsioon!A712=0,"",Eksplikatsioon!A712)</f>
        <v/>
      </c>
      <c r="B711" s="38" t="str">
        <f>IF(Eksplikatsioon!B712=0,"",Eksplikatsioon!B712)</f>
        <v/>
      </c>
      <c r="C711" s="38" t="str">
        <f>IF(Eksplikatsioon!C712=0,"",Eksplikatsioon!C712)</f>
        <v/>
      </c>
      <c r="D711" s="38" t="str">
        <f>IF(Eksplikatsioon!D712=0,"",Eksplikatsioon!D712)</f>
        <v/>
      </c>
      <c r="E711" s="38" t="str">
        <f>IF(Eksplikatsioon!F712=0,"",Eksplikatsioon!F712)</f>
        <v/>
      </c>
      <c r="F711" s="38" t="str">
        <f>IF(Eksplikatsioon!H712=0,"",Eksplikatsioon!H712)</f>
        <v/>
      </c>
      <c r="G711" s="38" t="str">
        <f>IF(Eksplikatsioon!J712=0,"",Eksplikatsioon!J712)</f>
        <v/>
      </c>
      <c r="H711" s="38" t="str">
        <f>IF(Eksplikatsioon!K712=0,"",Eksplikatsioon!K712)</f>
        <v/>
      </c>
      <c r="I711" s="38" t="str">
        <f>IF(Eksplikatsioon!L712=0,"",Eksplikatsioon!L712)</f>
        <v/>
      </c>
      <c r="J711" s="52"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52"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52"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52"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52"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52"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52"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52"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52"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52"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52"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52"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52"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52"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52"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52"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52"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52"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52"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52" t="str">
        <f>IFERROR(IF($G711=Tabelid!$L$6,$E711*J711,IFERROR($E711*J711/SUM($J711:$AB711)*(Eksplikatsioon!O712)/SUMPRODUCT($J711:$AB711,Eksplikatsioon!$O712:$AG712),"")),"")</f>
        <v/>
      </c>
      <c r="AD711" s="52" t="str">
        <f>IFERROR(IF($G711=Tabelid!$L$6,$E711*K711,IFERROR($E711*K711/SUM($J711:$AB711)*(Eksplikatsioon!P712)/SUMPRODUCT($J711:$AB711,Eksplikatsioon!$O712:$AG712),"")),"")</f>
        <v/>
      </c>
      <c r="AE711" s="52" t="str">
        <f>IFERROR(IF($G711=Tabelid!$L$6,$E711*L711,IFERROR($E711*L711/SUM($J711:$AB711)*(Eksplikatsioon!Q712)/SUMPRODUCT($J711:$AB711,Eksplikatsioon!$O712:$AG712),"")),"")</f>
        <v/>
      </c>
      <c r="AF711" s="52" t="str">
        <f>IFERROR(IF($G711=Tabelid!$L$6,$E711*M711,IFERROR($E711*M711/SUM($J711:$AB711)*(Eksplikatsioon!R712)/SUMPRODUCT($J711:$AB711,Eksplikatsioon!$O712:$AG712),"")),"")</f>
        <v/>
      </c>
      <c r="AG711" s="52" t="str">
        <f>IFERROR(IF($G711=Tabelid!$L$6,$E711*N711,IFERROR($E711*N711/SUM($J711:$AB711)*(Eksplikatsioon!S712)/SUMPRODUCT($J711:$AB711,Eksplikatsioon!$O712:$AG712),"")),"")</f>
        <v/>
      </c>
      <c r="AH711" s="52" t="str">
        <f>IFERROR(IF($G711=Tabelid!$L$6,$E711*O711,IFERROR($E711*O711/SUM($J711:$AB711)*(Eksplikatsioon!T712)/SUMPRODUCT($J711:$AB711,Eksplikatsioon!$O712:$AG712),"")),"")</f>
        <v/>
      </c>
      <c r="AI711" s="52" t="str">
        <f>IFERROR(IF($G711=Tabelid!$L$6,$E711*P711,IFERROR($E711*P711/SUM($J711:$AB711)*(Eksplikatsioon!U712)/SUMPRODUCT($J711:$AB711,Eksplikatsioon!$O712:$AG712),"")),"")</f>
        <v/>
      </c>
      <c r="AJ711" s="52" t="str">
        <f>IFERROR(IF($G711=Tabelid!$L$6,$E711*Q711,IFERROR($E711*Q711/SUM($J711:$AB711)*(Eksplikatsioon!V712)/SUMPRODUCT($J711:$AB711,Eksplikatsioon!$O712:$AG712),"")),"")</f>
        <v/>
      </c>
      <c r="AK711" s="52" t="str">
        <f>IFERROR(IF($G711=Tabelid!$L$6,$E711*R711,IFERROR($E711*R711/SUM($J711:$AB711)*(Eksplikatsioon!W712)/SUMPRODUCT($J711:$AB711,Eksplikatsioon!$O712:$AG712),"")),"")</f>
        <v/>
      </c>
      <c r="AL711" s="52" t="str">
        <f>IFERROR(IF($G711=Tabelid!$L$6,$E711*S711,IFERROR($E711*S711/SUM($J711:$AB711)*(Eksplikatsioon!X712)/SUMPRODUCT($J711:$AB711,Eksplikatsioon!$O712:$AG712),"")),"")</f>
        <v/>
      </c>
      <c r="AM711" s="52" t="str">
        <f>IFERROR(IF($G711=Tabelid!$L$6,$E711*T711,IFERROR($E711*T711/SUM($J711:$AB711)*(Eksplikatsioon!Y712)/SUMPRODUCT($J711:$AB711,Eksplikatsioon!$O712:$AG712),"")),"")</f>
        <v/>
      </c>
      <c r="AN711" s="52" t="str">
        <f>IFERROR(IF($G711=Tabelid!$L$6,$E711*U711,IFERROR($E711*U711/SUM($J711:$AB711)*(Eksplikatsioon!Z712)/SUMPRODUCT($J711:$AB711,Eksplikatsioon!$O712:$AG712),"")),"")</f>
        <v/>
      </c>
      <c r="AO711" s="52" t="str">
        <f>IFERROR(IF($G711=Tabelid!$L$6,$E711*V711,IFERROR($E711*V711/SUM($J711:$AB711)*(Eksplikatsioon!AA712)/SUMPRODUCT($J711:$AB711,Eksplikatsioon!$O712:$AG712),"")),"")</f>
        <v/>
      </c>
      <c r="AP711" s="52" t="str">
        <f>IFERROR(IF($G711=Tabelid!$L$6,$E711*W711,IFERROR($E711*W711/SUM($J711:$AB711)*(Eksplikatsioon!AB712)/SUMPRODUCT($J711:$AB711,Eksplikatsioon!$O712:$AG712),"")),"")</f>
        <v/>
      </c>
      <c r="AQ711" s="52" t="str">
        <f>IFERROR(IF($G711=Tabelid!$L$6,$E711*X711,IFERROR($E711*X711/SUM($J711:$AB711)*(Eksplikatsioon!AC712)/SUMPRODUCT($J711:$AB711,Eksplikatsioon!$O712:$AG712),"")),"")</f>
        <v/>
      </c>
      <c r="AR711" s="52" t="str">
        <f>IFERROR(IF($G711=Tabelid!$L$6,$E711*Y711,IFERROR($E711*Y711/SUM($J711:$AB711)*(Eksplikatsioon!AD712)/SUMPRODUCT($J711:$AB711,Eksplikatsioon!$O712:$AG712),"")),"")</f>
        <v/>
      </c>
      <c r="AS711" s="52" t="str">
        <f>IFERROR(IF($G711=Tabelid!$L$6,$E711*Z711,IFERROR($E711*Z711/SUM($J711:$AB711)*(Eksplikatsioon!AE712)/SUMPRODUCT($J711:$AB711,Eksplikatsioon!$O712:$AG712),"")),"")</f>
        <v/>
      </c>
      <c r="AT711" s="52" t="str">
        <f>IFERROR(IF($G711=Tabelid!$L$6,$E711*AA711,IFERROR($E711*AA711/SUM($J711:$AB711)*(Eksplikatsioon!AF712)/SUMPRODUCT($J711:$AB711,Eksplikatsioon!$O712:$AG712),"")),"")</f>
        <v/>
      </c>
      <c r="AU711" s="52" t="str">
        <f>IFERROR(IF($G711=Tabelid!$L$6,$E711*AB711,IFERROR($E711*AB711/SUM($J711:$AB711)*(Eksplikatsioon!AG712)/SUMPRODUCT($J711:$AB711,Eksplikatsioon!$O712:$AG712),"")),"")</f>
        <v/>
      </c>
    </row>
    <row r="712" spans="1:47" x14ac:dyDescent="0.25">
      <c r="A712" s="38" t="str">
        <f>IF(Eksplikatsioon!A713=0,"",Eksplikatsioon!A713)</f>
        <v/>
      </c>
      <c r="B712" s="38" t="str">
        <f>IF(Eksplikatsioon!B713=0,"",Eksplikatsioon!B713)</f>
        <v/>
      </c>
      <c r="C712" s="38" t="str">
        <f>IF(Eksplikatsioon!C713=0,"",Eksplikatsioon!C713)</f>
        <v/>
      </c>
      <c r="D712" s="38" t="str">
        <f>IF(Eksplikatsioon!D713=0,"",Eksplikatsioon!D713)</f>
        <v/>
      </c>
      <c r="E712" s="38" t="str">
        <f>IF(Eksplikatsioon!F713=0,"",Eksplikatsioon!F713)</f>
        <v/>
      </c>
      <c r="F712" s="38" t="str">
        <f>IF(Eksplikatsioon!H713=0,"",Eksplikatsioon!H713)</f>
        <v/>
      </c>
      <c r="G712" s="38" t="str">
        <f>IF(Eksplikatsioon!J713=0,"",Eksplikatsioon!J713)</f>
        <v/>
      </c>
      <c r="H712" s="38" t="str">
        <f>IF(Eksplikatsioon!K713=0,"",Eksplikatsioon!K713)</f>
        <v/>
      </c>
      <c r="I712" s="38" t="str">
        <f>IF(Eksplikatsioon!L713=0,"",Eksplikatsioon!L713)</f>
        <v/>
      </c>
      <c r="J712" s="52"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52"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52"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52"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52"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52"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52"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52"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52"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52"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52"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52"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52"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52"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52"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52"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52"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52"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52"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52" t="str">
        <f>IFERROR(IF($G712=Tabelid!$L$6,$E712*J712,IFERROR($E712*J712/SUM($J712:$AB712)*(Eksplikatsioon!O713)/SUMPRODUCT($J712:$AB712,Eksplikatsioon!$O713:$AG713),"")),"")</f>
        <v/>
      </c>
      <c r="AD712" s="52" t="str">
        <f>IFERROR(IF($G712=Tabelid!$L$6,$E712*K712,IFERROR($E712*K712/SUM($J712:$AB712)*(Eksplikatsioon!P713)/SUMPRODUCT($J712:$AB712,Eksplikatsioon!$O713:$AG713),"")),"")</f>
        <v/>
      </c>
      <c r="AE712" s="52" t="str">
        <f>IFERROR(IF($G712=Tabelid!$L$6,$E712*L712,IFERROR($E712*L712/SUM($J712:$AB712)*(Eksplikatsioon!Q713)/SUMPRODUCT($J712:$AB712,Eksplikatsioon!$O713:$AG713),"")),"")</f>
        <v/>
      </c>
      <c r="AF712" s="52" t="str">
        <f>IFERROR(IF($G712=Tabelid!$L$6,$E712*M712,IFERROR($E712*M712/SUM($J712:$AB712)*(Eksplikatsioon!R713)/SUMPRODUCT($J712:$AB712,Eksplikatsioon!$O713:$AG713),"")),"")</f>
        <v/>
      </c>
      <c r="AG712" s="52" t="str">
        <f>IFERROR(IF($G712=Tabelid!$L$6,$E712*N712,IFERROR($E712*N712/SUM($J712:$AB712)*(Eksplikatsioon!S713)/SUMPRODUCT($J712:$AB712,Eksplikatsioon!$O713:$AG713),"")),"")</f>
        <v/>
      </c>
      <c r="AH712" s="52" t="str">
        <f>IFERROR(IF($G712=Tabelid!$L$6,$E712*O712,IFERROR($E712*O712/SUM($J712:$AB712)*(Eksplikatsioon!T713)/SUMPRODUCT($J712:$AB712,Eksplikatsioon!$O713:$AG713),"")),"")</f>
        <v/>
      </c>
      <c r="AI712" s="52" t="str">
        <f>IFERROR(IF($G712=Tabelid!$L$6,$E712*P712,IFERROR($E712*P712/SUM($J712:$AB712)*(Eksplikatsioon!U713)/SUMPRODUCT($J712:$AB712,Eksplikatsioon!$O713:$AG713),"")),"")</f>
        <v/>
      </c>
      <c r="AJ712" s="52" t="str">
        <f>IFERROR(IF($G712=Tabelid!$L$6,$E712*Q712,IFERROR($E712*Q712/SUM($J712:$AB712)*(Eksplikatsioon!V713)/SUMPRODUCT($J712:$AB712,Eksplikatsioon!$O713:$AG713),"")),"")</f>
        <v/>
      </c>
      <c r="AK712" s="52" t="str">
        <f>IFERROR(IF($G712=Tabelid!$L$6,$E712*R712,IFERROR($E712*R712/SUM($J712:$AB712)*(Eksplikatsioon!W713)/SUMPRODUCT($J712:$AB712,Eksplikatsioon!$O713:$AG713),"")),"")</f>
        <v/>
      </c>
      <c r="AL712" s="52" t="str">
        <f>IFERROR(IF($G712=Tabelid!$L$6,$E712*S712,IFERROR($E712*S712/SUM($J712:$AB712)*(Eksplikatsioon!X713)/SUMPRODUCT($J712:$AB712,Eksplikatsioon!$O713:$AG713),"")),"")</f>
        <v/>
      </c>
      <c r="AM712" s="52" t="str">
        <f>IFERROR(IF($G712=Tabelid!$L$6,$E712*T712,IFERROR($E712*T712/SUM($J712:$AB712)*(Eksplikatsioon!Y713)/SUMPRODUCT($J712:$AB712,Eksplikatsioon!$O713:$AG713),"")),"")</f>
        <v/>
      </c>
      <c r="AN712" s="52" t="str">
        <f>IFERROR(IF($G712=Tabelid!$L$6,$E712*U712,IFERROR($E712*U712/SUM($J712:$AB712)*(Eksplikatsioon!Z713)/SUMPRODUCT($J712:$AB712,Eksplikatsioon!$O713:$AG713),"")),"")</f>
        <v/>
      </c>
      <c r="AO712" s="52" t="str">
        <f>IFERROR(IF($G712=Tabelid!$L$6,$E712*V712,IFERROR($E712*V712/SUM($J712:$AB712)*(Eksplikatsioon!AA713)/SUMPRODUCT($J712:$AB712,Eksplikatsioon!$O713:$AG713),"")),"")</f>
        <v/>
      </c>
      <c r="AP712" s="52" t="str">
        <f>IFERROR(IF($G712=Tabelid!$L$6,$E712*W712,IFERROR($E712*W712/SUM($J712:$AB712)*(Eksplikatsioon!AB713)/SUMPRODUCT($J712:$AB712,Eksplikatsioon!$O713:$AG713),"")),"")</f>
        <v/>
      </c>
      <c r="AQ712" s="52" t="str">
        <f>IFERROR(IF($G712=Tabelid!$L$6,$E712*X712,IFERROR($E712*X712/SUM($J712:$AB712)*(Eksplikatsioon!AC713)/SUMPRODUCT($J712:$AB712,Eksplikatsioon!$O713:$AG713),"")),"")</f>
        <v/>
      </c>
      <c r="AR712" s="52" t="str">
        <f>IFERROR(IF($G712=Tabelid!$L$6,$E712*Y712,IFERROR($E712*Y712/SUM($J712:$AB712)*(Eksplikatsioon!AD713)/SUMPRODUCT($J712:$AB712,Eksplikatsioon!$O713:$AG713),"")),"")</f>
        <v/>
      </c>
      <c r="AS712" s="52" t="str">
        <f>IFERROR(IF($G712=Tabelid!$L$6,$E712*Z712,IFERROR($E712*Z712/SUM($J712:$AB712)*(Eksplikatsioon!AE713)/SUMPRODUCT($J712:$AB712,Eksplikatsioon!$O713:$AG713),"")),"")</f>
        <v/>
      </c>
      <c r="AT712" s="52" t="str">
        <f>IFERROR(IF($G712=Tabelid!$L$6,$E712*AA712,IFERROR($E712*AA712/SUM($J712:$AB712)*(Eksplikatsioon!AF713)/SUMPRODUCT($J712:$AB712,Eksplikatsioon!$O713:$AG713),"")),"")</f>
        <v/>
      </c>
      <c r="AU712" s="52" t="str">
        <f>IFERROR(IF($G712=Tabelid!$L$6,$E712*AB712,IFERROR($E712*AB712/SUM($J712:$AB712)*(Eksplikatsioon!AG713)/SUMPRODUCT($J712:$AB712,Eksplikatsioon!$O713:$AG713),"")),"")</f>
        <v/>
      </c>
    </row>
    <row r="713" spans="1:47" x14ac:dyDescent="0.25">
      <c r="A713" s="38" t="str">
        <f>IF(Eksplikatsioon!A714=0,"",Eksplikatsioon!A714)</f>
        <v/>
      </c>
      <c r="B713" s="38" t="str">
        <f>IF(Eksplikatsioon!B714=0,"",Eksplikatsioon!B714)</f>
        <v/>
      </c>
      <c r="C713" s="38" t="str">
        <f>IF(Eksplikatsioon!C714=0,"",Eksplikatsioon!C714)</f>
        <v/>
      </c>
      <c r="D713" s="38" t="str">
        <f>IF(Eksplikatsioon!D714=0,"",Eksplikatsioon!D714)</f>
        <v/>
      </c>
      <c r="E713" s="38" t="str">
        <f>IF(Eksplikatsioon!F714=0,"",Eksplikatsioon!F714)</f>
        <v/>
      </c>
      <c r="F713" s="38" t="str">
        <f>IF(Eksplikatsioon!H714=0,"",Eksplikatsioon!H714)</f>
        <v/>
      </c>
      <c r="G713" s="38" t="str">
        <f>IF(Eksplikatsioon!J714=0,"",Eksplikatsioon!J714)</f>
        <v/>
      </c>
      <c r="H713" s="38" t="str">
        <f>IF(Eksplikatsioon!K714=0,"",Eksplikatsioon!K714)</f>
        <v/>
      </c>
      <c r="I713" s="38" t="str">
        <f>IF(Eksplikatsioon!L714=0,"",Eksplikatsioon!L714)</f>
        <v/>
      </c>
      <c r="J713" s="52"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52"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52"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52"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52"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52"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52"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52"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52"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52"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52"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52"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52"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52"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52"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52"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52"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52"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52"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52" t="str">
        <f>IFERROR(IF($G713=Tabelid!$L$6,$E713*J713,IFERROR($E713*J713/SUM($J713:$AB713)*(Eksplikatsioon!O714)/SUMPRODUCT($J713:$AB713,Eksplikatsioon!$O714:$AG714),"")),"")</f>
        <v/>
      </c>
      <c r="AD713" s="52" t="str">
        <f>IFERROR(IF($G713=Tabelid!$L$6,$E713*K713,IFERROR($E713*K713/SUM($J713:$AB713)*(Eksplikatsioon!P714)/SUMPRODUCT($J713:$AB713,Eksplikatsioon!$O714:$AG714),"")),"")</f>
        <v/>
      </c>
      <c r="AE713" s="52" t="str">
        <f>IFERROR(IF($G713=Tabelid!$L$6,$E713*L713,IFERROR($E713*L713/SUM($J713:$AB713)*(Eksplikatsioon!Q714)/SUMPRODUCT($J713:$AB713,Eksplikatsioon!$O714:$AG714),"")),"")</f>
        <v/>
      </c>
      <c r="AF713" s="52" t="str">
        <f>IFERROR(IF($G713=Tabelid!$L$6,$E713*M713,IFERROR($E713*M713/SUM($J713:$AB713)*(Eksplikatsioon!R714)/SUMPRODUCT($J713:$AB713,Eksplikatsioon!$O714:$AG714),"")),"")</f>
        <v/>
      </c>
      <c r="AG713" s="52" t="str">
        <f>IFERROR(IF($G713=Tabelid!$L$6,$E713*N713,IFERROR($E713*N713/SUM($J713:$AB713)*(Eksplikatsioon!S714)/SUMPRODUCT($J713:$AB713,Eksplikatsioon!$O714:$AG714),"")),"")</f>
        <v/>
      </c>
      <c r="AH713" s="52" t="str">
        <f>IFERROR(IF($G713=Tabelid!$L$6,$E713*O713,IFERROR($E713*O713/SUM($J713:$AB713)*(Eksplikatsioon!T714)/SUMPRODUCT($J713:$AB713,Eksplikatsioon!$O714:$AG714),"")),"")</f>
        <v/>
      </c>
      <c r="AI713" s="52" t="str">
        <f>IFERROR(IF($G713=Tabelid!$L$6,$E713*P713,IFERROR($E713*P713/SUM($J713:$AB713)*(Eksplikatsioon!U714)/SUMPRODUCT($J713:$AB713,Eksplikatsioon!$O714:$AG714),"")),"")</f>
        <v/>
      </c>
      <c r="AJ713" s="52" t="str">
        <f>IFERROR(IF($G713=Tabelid!$L$6,$E713*Q713,IFERROR($E713*Q713/SUM($J713:$AB713)*(Eksplikatsioon!V714)/SUMPRODUCT($J713:$AB713,Eksplikatsioon!$O714:$AG714),"")),"")</f>
        <v/>
      </c>
      <c r="AK713" s="52" t="str">
        <f>IFERROR(IF($G713=Tabelid!$L$6,$E713*R713,IFERROR($E713*R713/SUM($J713:$AB713)*(Eksplikatsioon!W714)/SUMPRODUCT($J713:$AB713,Eksplikatsioon!$O714:$AG714),"")),"")</f>
        <v/>
      </c>
      <c r="AL713" s="52" t="str">
        <f>IFERROR(IF($G713=Tabelid!$L$6,$E713*S713,IFERROR($E713*S713/SUM($J713:$AB713)*(Eksplikatsioon!X714)/SUMPRODUCT($J713:$AB713,Eksplikatsioon!$O714:$AG714),"")),"")</f>
        <v/>
      </c>
      <c r="AM713" s="52" t="str">
        <f>IFERROR(IF($G713=Tabelid!$L$6,$E713*T713,IFERROR($E713*T713/SUM($J713:$AB713)*(Eksplikatsioon!Y714)/SUMPRODUCT($J713:$AB713,Eksplikatsioon!$O714:$AG714),"")),"")</f>
        <v/>
      </c>
      <c r="AN713" s="52" t="str">
        <f>IFERROR(IF($G713=Tabelid!$L$6,$E713*U713,IFERROR($E713*U713/SUM($J713:$AB713)*(Eksplikatsioon!Z714)/SUMPRODUCT($J713:$AB713,Eksplikatsioon!$O714:$AG714),"")),"")</f>
        <v/>
      </c>
      <c r="AO713" s="52" t="str">
        <f>IFERROR(IF($G713=Tabelid!$L$6,$E713*V713,IFERROR($E713*V713/SUM($J713:$AB713)*(Eksplikatsioon!AA714)/SUMPRODUCT($J713:$AB713,Eksplikatsioon!$O714:$AG714),"")),"")</f>
        <v/>
      </c>
      <c r="AP713" s="52" t="str">
        <f>IFERROR(IF($G713=Tabelid!$L$6,$E713*W713,IFERROR($E713*W713/SUM($J713:$AB713)*(Eksplikatsioon!AB714)/SUMPRODUCT($J713:$AB713,Eksplikatsioon!$O714:$AG714),"")),"")</f>
        <v/>
      </c>
      <c r="AQ713" s="52" t="str">
        <f>IFERROR(IF($G713=Tabelid!$L$6,$E713*X713,IFERROR($E713*X713/SUM($J713:$AB713)*(Eksplikatsioon!AC714)/SUMPRODUCT($J713:$AB713,Eksplikatsioon!$O714:$AG714),"")),"")</f>
        <v/>
      </c>
      <c r="AR713" s="52" t="str">
        <f>IFERROR(IF($G713=Tabelid!$L$6,$E713*Y713,IFERROR($E713*Y713/SUM($J713:$AB713)*(Eksplikatsioon!AD714)/SUMPRODUCT($J713:$AB713,Eksplikatsioon!$O714:$AG714),"")),"")</f>
        <v/>
      </c>
      <c r="AS713" s="52" t="str">
        <f>IFERROR(IF($G713=Tabelid!$L$6,$E713*Z713,IFERROR($E713*Z713/SUM($J713:$AB713)*(Eksplikatsioon!AE714)/SUMPRODUCT($J713:$AB713,Eksplikatsioon!$O714:$AG714),"")),"")</f>
        <v/>
      </c>
      <c r="AT713" s="52" t="str">
        <f>IFERROR(IF($G713=Tabelid!$L$6,$E713*AA713,IFERROR($E713*AA713/SUM($J713:$AB713)*(Eksplikatsioon!AF714)/SUMPRODUCT($J713:$AB713,Eksplikatsioon!$O714:$AG714),"")),"")</f>
        <v/>
      </c>
      <c r="AU713" s="52" t="str">
        <f>IFERROR(IF($G713=Tabelid!$L$6,$E713*AB713,IFERROR($E713*AB713/SUM($J713:$AB713)*(Eksplikatsioon!AG714)/SUMPRODUCT($J713:$AB713,Eksplikatsioon!$O714:$AG714),"")),"")</f>
        <v/>
      </c>
    </row>
    <row r="714" spans="1:47" x14ac:dyDescent="0.25">
      <c r="A714" s="38" t="str">
        <f>IF(Eksplikatsioon!A715=0,"",Eksplikatsioon!A715)</f>
        <v/>
      </c>
      <c r="B714" s="38" t="str">
        <f>IF(Eksplikatsioon!B715=0,"",Eksplikatsioon!B715)</f>
        <v/>
      </c>
      <c r="C714" s="38" t="str">
        <f>IF(Eksplikatsioon!C715=0,"",Eksplikatsioon!C715)</f>
        <v/>
      </c>
      <c r="D714" s="38" t="str">
        <f>IF(Eksplikatsioon!D715=0,"",Eksplikatsioon!D715)</f>
        <v/>
      </c>
      <c r="E714" s="38" t="str">
        <f>IF(Eksplikatsioon!F715=0,"",Eksplikatsioon!F715)</f>
        <v/>
      </c>
      <c r="F714" s="38" t="str">
        <f>IF(Eksplikatsioon!H715=0,"",Eksplikatsioon!H715)</f>
        <v/>
      </c>
      <c r="G714" s="38" t="str">
        <f>IF(Eksplikatsioon!J715=0,"",Eksplikatsioon!J715)</f>
        <v/>
      </c>
      <c r="H714" s="38" t="str">
        <f>IF(Eksplikatsioon!K715=0,"",Eksplikatsioon!K715)</f>
        <v/>
      </c>
      <c r="I714" s="38" t="str">
        <f>IF(Eksplikatsioon!L715=0,"",Eksplikatsioon!L715)</f>
        <v/>
      </c>
      <c r="J714" s="52"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52"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52"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52"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52"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52"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52"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52"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52"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52"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52"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52"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52"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52"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52"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52"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52"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52"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52"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52" t="str">
        <f>IFERROR(IF($G714=Tabelid!$L$6,$E714*J714,IFERROR($E714*J714/SUM($J714:$AB714)*(Eksplikatsioon!O715)/SUMPRODUCT($J714:$AB714,Eksplikatsioon!$O715:$AG715),"")),"")</f>
        <v/>
      </c>
      <c r="AD714" s="52" t="str">
        <f>IFERROR(IF($G714=Tabelid!$L$6,$E714*K714,IFERROR($E714*K714/SUM($J714:$AB714)*(Eksplikatsioon!P715)/SUMPRODUCT($J714:$AB714,Eksplikatsioon!$O715:$AG715),"")),"")</f>
        <v/>
      </c>
      <c r="AE714" s="52" t="str">
        <f>IFERROR(IF($G714=Tabelid!$L$6,$E714*L714,IFERROR($E714*L714/SUM($J714:$AB714)*(Eksplikatsioon!Q715)/SUMPRODUCT($J714:$AB714,Eksplikatsioon!$O715:$AG715),"")),"")</f>
        <v/>
      </c>
      <c r="AF714" s="52" t="str">
        <f>IFERROR(IF($G714=Tabelid!$L$6,$E714*M714,IFERROR($E714*M714/SUM($J714:$AB714)*(Eksplikatsioon!R715)/SUMPRODUCT($J714:$AB714,Eksplikatsioon!$O715:$AG715),"")),"")</f>
        <v/>
      </c>
      <c r="AG714" s="52" t="str">
        <f>IFERROR(IF($G714=Tabelid!$L$6,$E714*N714,IFERROR($E714*N714/SUM($J714:$AB714)*(Eksplikatsioon!S715)/SUMPRODUCT($J714:$AB714,Eksplikatsioon!$O715:$AG715),"")),"")</f>
        <v/>
      </c>
      <c r="AH714" s="52" t="str">
        <f>IFERROR(IF($G714=Tabelid!$L$6,$E714*O714,IFERROR($E714*O714/SUM($J714:$AB714)*(Eksplikatsioon!T715)/SUMPRODUCT($J714:$AB714,Eksplikatsioon!$O715:$AG715),"")),"")</f>
        <v/>
      </c>
      <c r="AI714" s="52" t="str">
        <f>IFERROR(IF($G714=Tabelid!$L$6,$E714*P714,IFERROR($E714*P714/SUM($J714:$AB714)*(Eksplikatsioon!U715)/SUMPRODUCT($J714:$AB714,Eksplikatsioon!$O715:$AG715),"")),"")</f>
        <v/>
      </c>
      <c r="AJ714" s="52" t="str">
        <f>IFERROR(IF($G714=Tabelid!$L$6,$E714*Q714,IFERROR($E714*Q714/SUM($J714:$AB714)*(Eksplikatsioon!V715)/SUMPRODUCT($J714:$AB714,Eksplikatsioon!$O715:$AG715),"")),"")</f>
        <v/>
      </c>
      <c r="AK714" s="52" t="str">
        <f>IFERROR(IF($G714=Tabelid!$L$6,$E714*R714,IFERROR($E714*R714/SUM($J714:$AB714)*(Eksplikatsioon!W715)/SUMPRODUCT($J714:$AB714,Eksplikatsioon!$O715:$AG715),"")),"")</f>
        <v/>
      </c>
      <c r="AL714" s="52" t="str">
        <f>IFERROR(IF($G714=Tabelid!$L$6,$E714*S714,IFERROR($E714*S714/SUM($J714:$AB714)*(Eksplikatsioon!X715)/SUMPRODUCT($J714:$AB714,Eksplikatsioon!$O715:$AG715),"")),"")</f>
        <v/>
      </c>
      <c r="AM714" s="52" t="str">
        <f>IFERROR(IF($G714=Tabelid!$L$6,$E714*T714,IFERROR($E714*T714/SUM($J714:$AB714)*(Eksplikatsioon!Y715)/SUMPRODUCT($J714:$AB714,Eksplikatsioon!$O715:$AG715),"")),"")</f>
        <v/>
      </c>
      <c r="AN714" s="52" t="str">
        <f>IFERROR(IF($G714=Tabelid!$L$6,$E714*U714,IFERROR($E714*U714/SUM($J714:$AB714)*(Eksplikatsioon!Z715)/SUMPRODUCT($J714:$AB714,Eksplikatsioon!$O715:$AG715),"")),"")</f>
        <v/>
      </c>
      <c r="AO714" s="52" t="str">
        <f>IFERROR(IF($G714=Tabelid!$L$6,$E714*V714,IFERROR($E714*V714/SUM($J714:$AB714)*(Eksplikatsioon!AA715)/SUMPRODUCT($J714:$AB714,Eksplikatsioon!$O715:$AG715),"")),"")</f>
        <v/>
      </c>
      <c r="AP714" s="52" t="str">
        <f>IFERROR(IF($G714=Tabelid!$L$6,$E714*W714,IFERROR($E714*W714/SUM($J714:$AB714)*(Eksplikatsioon!AB715)/SUMPRODUCT($J714:$AB714,Eksplikatsioon!$O715:$AG715),"")),"")</f>
        <v/>
      </c>
      <c r="AQ714" s="52" t="str">
        <f>IFERROR(IF($G714=Tabelid!$L$6,$E714*X714,IFERROR($E714*X714/SUM($J714:$AB714)*(Eksplikatsioon!AC715)/SUMPRODUCT($J714:$AB714,Eksplikatsioon!$O715:$AG715),"")),"")</f>
        <v/>
      </c>
      <c r="AR714" s="52" t="str">
        <f>IFERROR(IF($G714=Tabelid!$L$6,$E714*Y714,IFERROR($E714*Y714/SUM($J714:$AB714)*(Eksplikatsioon!AD715)/SUMPRODUCT($J714:$AB714,Eksplikatsioon!$O715:$AG715),"")),"")</f>
        <v/>
      </c>
      <c r="AS714" s="52" t="str">
        <f>IFERROR(IF($G714=Tabelid!$L$6,$E714*Z714,IFERROR($E714*Z714/SUM($J714:$AB714)*(Eksplikatsioon!AE715)/SUMPRODUCT($J714:$AB714,Eksplikatsioon!$O715:$AG715),"")),"")</f>
        <v/>
      </c>
      <c r="AT714" s="52" t="str">
        <f>IFERROR(IF($G714=Tabelid!$L$6,$E714*AA714,IFERROR($E714*AA714/SUM($J714:$AB714)*(Eksplikatsioon!AF715)/SUMPRODUCT($J714:$AB714,Eksplikatsioon!$O715:$AG715),"")),"")</f>
        <v/>
      </c>
      <c r="AU714" s="52" t="str">
        <f>IFERROR(IF($G714=Tabelid!$L$6,$E714*AB714,IFERROR($E714*AB714/SUM($J714:$AB714)*(Eksplikatsioon!AG715)/SUMPRODUCT($J714:$AB714,Eksplikatsioon!$O715:$AG715),"")),"")</f>
        <v/>
      </c>
    </row>
    <row r="715" spans="1:47" x14ac:dyDescent="0.25">
      <c r="A715" s="38" t="str">
        <f>IF(Eksplikatsioon!A716=0,"",Eksplikatsioon!A716)</f>
        <v/>
      </c>
      <c r="B715" s="38" t="str">
        <f>IF(Eksplikatsioon!B716=0,"",Eksplikatsioon!B716)</f>
        <v/>
      </c>
      <c r="C715" s="38" t="str">
        <f>IF(Eksplikatsioon!C716=0,"",Eksplikatsioon!C716)</f>
        <v/>
      </c>
      <c r="D715" s="38" t="str">
        <f>IF(Eksplikatsioon!D716=0,"",Eksplikatsioon!D716)</f>
        <v/>
      </c>
      <c r="E715" s="38" t="str">
        <f>IF(Eksplikatsioon!F716=0,"",Eksplikatsioon!F716)</f>
        <v/>
      </c>
      <c r="F715" s="38" t="str">
        <f>IF(Eksplikatsioon!H716=0,"",Eksplikatsioon!H716)</f>
        <v/>
      </c>
      <c r="G715" s="38" t="str">
        <f>IF(Eksplikatsioon!J716=0,"",Eksplikatsioon!J716)</f>
        <v/>
      </c>
      <c r="H715" s="38" t="str">
        <f>IF(Eksplikatsioon!K716=0,"",Eksplikatsioon!K716)</f>
        <v/>
      </c>
      <c r="I715" s="38" t="str">
        <f>IF(Eksplikatsioon!L716=0,"",Eksplikatsioon!L716)</f>
        <v/>
      </c>
      <c r="J715" s="52"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52"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52"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52"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52"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52"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52"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52"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52"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52"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52"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52"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52"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52"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52"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52"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52"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52"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52"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52" t="str">
        <f>IFERROR(IF($G715=Tabelid!$L$6,$E715*J715,IFERROR($E715*J715/SUM($J715:$AB715)*(Eksplikatsioon!O716)/SUMPRODUCT($J715:$AB715,Eksplikatsioon!$O716:$AG716),"")),"")</f>
        <v/>
      </c>
      <c r="AD715" s="52" t="str">
        <f>IFERROR(IF($G715=Tabelid!$L$6,$E715*K715,IFERROR($E715*K715/SUM($J715:$AB715)*(Eksplikatsioon!P716)/SUMPRODUCT($J715:$AB715,Eksplikatsioon!$O716:$AG716),"")),"")</f>
        <v/>
      </c>
      <c r="AE715" s="52" t="str">
        <f>IFERROR(IF($G715=Tabelid!$L$6,$E715*L715,IFERROR($E715*L715/SUM($J715:$AB715)*(Eksplikatsioon!Q716)/SUMPRODUCT($J715:$AB715,Eksplikatsioon!$O716:$AG716),"")),"")</f>
        <v/>
      </c>
      <c r="AF715" s="52" t="str">
        <f>IFERROR(IF($G715=Tabelid!$L$6,$E715*M715,IFERROR($E715*M715/SUM($J715:$AB715)*(Eksplikatsioon!R716)/SUMPRODUCT($J715:$AB715,Eksplikatsioon!$O716:$AG716),"")),"")</f>
        <v/>
      </c>
      <c r="AG715" s="52" t="str">
        <f>IFERROR(IF($G715=Tabelid!$L$6,$E715*N715,IFERROR($E715*N715/SUM($J715:$AB715)*(Eksplikatsioon!S716)/SUMPRODUCT($J715:$AB715,Eksplikatsioon!$O716:$AG716),"")),"")</f>
        <v/>
      </c>
      <c r="AH715" s="52" t="str">
        <f>IFERROR(IF($G715=Tabelid!$L$6,$E715*O715,IFERROR($E715*O715/SUM($J715:$AB715)*(Eksplikatsioon!T716)/SUMPRODUCT($J715:$AB715,Eksplikatsioon!$O716:$AG716),"")),"")</f>
        <v/>
      </c>
      <c r="AI715" s="52" t="str">
        <f>IFERROR(IF($G715=Tabelid!$L$6,$E715*P715,IFERROR($E715*P715/SUM($J715:$AB715)*(Eksplikatsioon!U716)/SUMPRODUCT($J715:$AB715,Eksplikatsioon!$O716:$AG716),"")),"")</f>
        <v/>
      </c>
      <c r="AJ715" s="52" t="str">
        <f>IFERROR(IF($G715=Tabelid!$L$6,$E715*Q715,IFERROR($E715*Q715/SUM($J715:$AB715)*(Eksplikatsioon!V716)/SUMPRODUCT($J715:$AB715,Eksplikatsioon!$O716:$AG716),"")),"")</f>
        <v/>
      </c>
      <c r="AK715" s="52" t="str">
        <f>IFERROR(IF($G715=Tabelid!$L$6,$E715*R715,IFERROR($E715*R715/SUM($J715:$AB715)*(Eksplikatsioon!W716)/SUMPRODUCT($J715:$AB715,Eksplikatsioon!$O716:$AG716),"")),"")</f>
        <v/>
      </c>
      <c r="AL715" s="52" t="str">
        <f>IFERROR(IF($G715=Tabelid!$L$6,$E715*S715,IFERROR($E715*S715/SUM($J715:$AB715)*(Eksplikatsioon!X716)/SUMPRODUCT($J715:$AB715,Eksplikatsioon!$O716:$AG716),"")),"")</f>
        <v/>
      </c>
      <c r="AM715" s="52" t="str">
        <f>IFERROR(IF($G715=Tabelid!$L$6,$E715*T715,IFERROR($E715*T715/SUM($J715:$AB715)*(Eksplikatsioon!Y716)/SUMPRODUCT($J715:$AB715,Eksplikatsioon!$O716:$AG716),"")),"")</f>
        <v/>
      </c>
      <c r="AN715" s="52" t="str">
        <f>IFERROR(IF($G715=Tabelid!$L$6,$E715*U715,IFERROR($E715*U715/SUM($J715:$AB715)*(Eksplikatsioon!Z716)/SUMPRODUCT($J715:$AB715,Eksplikatsioon!$O716:$AG716),"")),"")</f>
        <v/>
      </c>
      <c r="AO715" s="52" t="str">
        <f>IFERROR(IF($G715=Tabelid!$L$6,$E715*V715,IFERROR($E715*V715/SUM($J715:$AB715)*(Eksplikatsioon!AA716)/SUMPRODUCT($J715:$AB715,Eksplikatsioon!$O716:$AG716),"")),"")</f>
        <v/>
      </c>
      <c r="AP715" s="52" t="str">
        <f>IFERROR(IF($G715=Tabelid!$L$6,$E715*W715,IFERROR($E715*W715/SUM($J715:$AB715)*(Eksplikatsioon!AB716)/SUMPRODUCT($J715:$AB715,Eksplikatsioon!$O716:$AG716),"")),"")</f>
        <v/>
      </c>
      <c r="AQ715" s="52" t="str">
        <f>IFERROR(IF($G715=Tabelid!$L$6,$E715*X715,IFERROR($E715*X715/SUM($J715:$AB715)*(Eksplikatsioon!AC716)/SUMPRODUCT($J715:$AB715,Eksplikatsioon!$O716:$AG716),"")),"")</f>
        <v/>
      </c>
      <c r="AR715" s="52" t="str">
        <f>IFERROR(IF($G715=Tabelid!$L$6,$E715*Y715,IFERROR($E715*Y715/SUM($J715:$AB715)*(Eksplikatsioon!AD716)/SUMPRODUCT($J715:$AB715,Eksplikatsioon!$O716:$AG716),"")),"")</f>
        <v/>
      </c>
      <c r="AS715" s="52" t="str">
        <f>IFERROR(IF($G715=Tabelid!$L$6,$E715*Z715,IFERROR($E715*Z715/SUM($J715:$AB715)*(Eksplikatsioon!AE716)/SUMPRODUCT($J715:$AB715,Eksplikatsioon!$O716:$AG716),"")),"")</f>
        <v/>
      </c>
      <c r="AT715" s="52" t="str">
        <f>IFERROR(IF($G715=Tabelid!$L$6,$E715*AA715,IFERROR($E715*AA715/SUM($J715:$AB715)*(Eksplikatsioon!AF716)/SUMPRODUCT($J715:$AB715,Eksplikatsioon!$O716:$AG716),"")),"")</f>
        <v/>
      </c>
      <c r="AU715" s="52" t="str">
        <f>IFERROR(IF($G715=Tabelid!$L$6,$E715*AB715,IFERROR($E715*AB715/SUM($J715:$AB715)*(Eksplikatsioon!AG716)/SUMPRODUCT($J715:$AB715,Eksplikatsioon!$O716:$AG716),"")),"")</f>
        <v/>
      </c>
    </row>
    <row r="716" spans="1:47" x14ac:dyDescent="0.25">
      <c r="A716" s="38" t="str">
        <f>IF(Eksplikatsioon!A717=0,"",Eksplikatsioon!A717)</f>
        <v/>
      </c>
      <c r="B716" s="38" t="str">
        <f>IF(Eksplikatsioon!B717=0,"",Eksplikatsioon!B717)</f>
        <v/>
      </c>
      <c r="C716" s="38" t="str">
        <f>IF(Eksplikatsioon!C717=0,"",Eksplikatsioon!C717)</f>
        <v/>
      </c>
      <c r="D716" s="38" t="str">
        <f>IF(Eksplikatsioon!D717=0,"",Eksplikatsioon!D717)</f>
        <v/>
      </c>
      <c r="E716" s="38" t="str">
        <f>IF(Eksplikatsioon!F717=0,"",Eksplikatsioon!F717)</f>
        <v/>
      </c>
      <c r="F716" s="38" t="str">
        <f>IF(Eksplikatsioon!H717=0,"",Eksplikatsioon!H717)</f>
        <v/>
      </c>
      <c r="G716" s="38" t="str">
        <f>IF(Eksplikatsioon!J717=0,"",Eksplikatsioon!J717)</f>
        <v/>
      </c>
      <c r="H716" s="38" t="str">
        <f>IF(Eksplikatsioon!K717=0,"",Eksplikatsioon!K717)</f>
        <v/>
      </c>
      <c r="I716" s="38" t="str">
        <f>IF(Eksplikatsioon!L717=0,"",Eksplikatsioon!L717)</f>
        <v/>
      </c>
      <c r="J716" s="52"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52"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52"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52"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52"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52"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52"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52"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52"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52"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52"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52"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52"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52"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52"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52"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52"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52"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52"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52" t="str">
        <f>IFERROR(IF($G716=Tabelid!$L$6,$E716*J716,IFERROR($E716*J716/SUM($J716:$AB716)*(Eksplikatsioon!O717)/SUMPRODUCT($J716:$AB716,Eksplikatsioon!$O717:$AG717),"")),"")</f>
        <v/>
      </c>
      <c r="AD716" s="52" t="str">
        <f>IFERROR(IF($G716=Tabelid!$L$6,$E716*K716,IFERROR($E716*K716/SUM($J716:$AB716)*(Eksplikatsioon!P717)/SUMPRODUCT($J716:$AB716,Eksplikatsioon!$O717:$AG717),"")),"")</f>
        <v/>
      </c>
      <c r="AE716" s="52" t="str">
        <f>IFERROR(IF($G716=Tabelid!$L$6,$E716*L716,IFERROR($E716*L716/SUM($J716:$AB716)*(Eksplikatsioon!Q717)/SUMPRODUCT($J716:$AB716,Eksplikatsioon!$O717:$AG717),"")),"")</f>
        <v/>
      </c>
      <c r="AF716" s="52" t="str">
        <f>IFERROR(IF($G716=Tabelid!$L$6,$E716*M716,IFERROR($E716*M716/SUM($J716:$AB716)*(Eksplikatsioon!R717)/SUMPRODUCT($J716:$AB716,Eksplikatsioon!$O717:$AG717),"")),"")</f>
        <v/>
      </c>
      <c r="AG716" s="52" t="str">
        <f>IFERROR(IF($G716=Tabelid!$L$6,$E716*N716,IFERROR($E716*N716/SUM($J716:$AB716)*(Eksplikatsioon!S717)/SUMPRODUCT($J716:$AB716,Eksplikatsioon!$O717:$AG717),"")),"")</f>
        <v/>
      </c>
      <c r="AH716" s="52" t="str">
        <f>IFERROR(IF($G716=Tabelid!$L$6,$E716*O716,IFERROR($E716*O716/SUM($J716:$AB716)*(Eksplikatsioon!T717)/SUMPRODUCT($J716:$AB716,Eksplikatsioon!$O717:$AG717),"")),"")</f>
        <v/>
      </c>
      <c r="AI716" s="52" t="str">
        <f>IFERROR(IF($G716=Tabelid!$L$6,$E716*P716,IFERROR($E716*P716/SUM($J716:$AB716)*(Eksplikatsioon!U717)/SUMPRODUCT($J716:$AB716,Eksplikatsioon!$O717:$AG717),"")),"")</f>
        <v/>
      </c>
      <c r="AJ716" s="52" t="str">
        <f>IFERROR(IF($G716=Tabelid!$L$6,$E716*Q716,IFERROR($E716*Q716/SUM($J716:$AB716)*(Eksplikatsioon!V717)/SUMPRODUCT($J716:$AB716,Eksplikatsioon!$O717:$AG717),"")),"")</f>
        <v/>
      </c>
      <c r="AK716" s="52" t="str">
        <f>IFERROR(IF($G716=Tabelid!$L$6,$E716*R716,IFERROR($E716*R716/SUM($J716:$AB716)*(Eksplikatsioon!W717)/SUMPRODUCT($J716:$AB716,Eksplikatsioon!$O717:$AG717),"")),"")</f>
        <v/>
      </c>
      <c r="AL716" s="52" t="str">
        <f>IFERROR(IF($G716=Tabelid!$L$6,$E716*S716,IFERROR($E716*S716/SUM($J716:$AB716)*(Eksplikatsioon!X717)/SUMPRODUCT($J716:$AB716,Eksplikatsioon!$O717:$AG717),"")),"")</f>
        <v/>
      </c>
      <c r="AM716" s="52" t="str">
        <f>IFERROR(IF($G716=Tabelid!$L$6,$E716*T716,IFERROR($E716*T716/SUM($J716:$AB716)*(Eksplikatsioon!Y717)/SUMPRODUCT($J716:$AB716,Eksplikatsioon!$O717:$AG717),"")),"")</f>
        <v/>
      </c>
      <c r="AN716" s="52" t="str">
        <f>IFERROR(IF($G716=Tabelid!$L$6,$E716*U716,IFERROR($E716*U716/SUM($J716:$AB716)*(Eksplikatsioon!Z717)/SUMPRODUCT($J716:$AB716,Eksplikatsioon!$O717:$AG717),"")),"")</f>
        <v/>
      </c>
      <c r="AO716" s="52" t="str">
        <f>IFERROR(IF($G716=Tabelid!$L$6,$E716*V716,IFERROR($E716*V716/SUM($J716:$AB716)*(Eksplikatsioon!AA717)/SUMPRODUCT($J716:$AB716,Eksplikatsioon!$O717:$AG717),"")),"")</f>
        <v/>
      </c>
      <c r="AP716" s="52" t="str">
        <f>IFERROR(IF($G716=Tabelid!$L$6,$E716*W716,IFERROR($E716*W716/SUM($J716:$AB716)*(Eksplikatsioon!AB717)/SUMPRODUCT($J716:$AB716,Eksplikatsioon!$O717:$AG717),"")),"")</f>
        <v/>
      </c>
      <c r="AQ716" s="52" t="str">
        <f>IFERROR(IF($G716=Tabelid!$L$6,$E716*X716,IFERROR($E716*X716/SUM($J716:$AB716)*(Eksplikatsioon!AC717)/SUMPRODUCT($J716:$AB716,Eksplikatsioon!$O717:$AG717),"")),"")</f>
        <v/>
      </c>
      <c r="AR716" s="52" t="str">
        <f>IFERROR(IF($G716=Tabelid!$L$6,$E716*Y716,IFERROR($E716*Y716/SUM($J716:$AB716)*(Eksplikatsioon!AD717)/SUMPRODUCT($J716:$AB716,Eksplikatsioon!$O717:$AG717),"")),"")</f>
        <v/>
      </c>
      <c r="AS716" s="52" t="str">
        <f>IFERROR(IF($G716=Tabelid!$L$6,$E716*Z716,IFERROR($E716*Z716/SUM($J716:$AB716)*(Eksplikatsioon!AE717)/SUMPRODUCT($J716:$AB716,Eksplikatsioon!$O717:$AG717),"")),"")</f>
        <v/>
      </c>
      <c r="AT716" s="52" t="str">
        <f>IFERROR(IF($G716=Tabelid!$L$6,$E716*AA716,IFERROR($E716*AA716/SUM($J716:$AB716)*(Eksplikatsioon!AF717)/SUMPRODUCT($J716:$AB716,Eksplikatsioon!$O717:$AG717),"")),"")</f>
        <v/>
      </c>
      <c r="AU716" s="52" t="str">
        <f>IFERROR(IF($G716=Tabelid!$L$6,$E716*AB716,IFERROR($E716*AB716/SUM($J716:$AB716)*(Eksplikatsioon!AG717)/SUMPRODUCT($J716:$AB716,Eksplikatsioon!$O717:$AG717),"")),"")</f>
        <v/>
      </c>
    </row>
    <row r="717" spans="1:47" x14ac:dyDescent="0.25">
      <c r="A717" s="38" t="str">
        <f>IF(Eksplikatsioon!A718=0,"",Eksplikatsioon!A718)</f>
        <v/>
      </c>
      <c r="B717" s="38" t="str">
        <f>IF(Eksplikatsioon!B718=0,"",Eksplikatsioon!B718)</f>
        <v/>
      </c>
      <c r="C717" s="38" t="str">
        <f>IF(Eksplikatsioon!C718=0,"",Eksplikatsioon!C718)</f>
        <v/>
      </c>
      <c r="D717" s="38" t="str">
        <f>IF(Eksplikatsioon!D718=0,"",Eksplikatsioon!D718)</f>
        <v/>
      </c>
      <c r="E717" s="38" t="str">
        <f>IF(Eksplikatsioon!F718=0,"",Eksplikatsioon!F718)</f>
        <v/>
      </c>
      <c r="F717" s="38" t="str">
        <f>IF(Eksplikatsioon!H718=0,"",Eksplikatsioon!H718)</f>
        <v/>
      </c>
      <c r="G717" s="38" t="str">
        <f>IF(Eksplikatsioon!J718=0,"",Eksplikatsioon!J718)</f>
        <v/>
      </c>
      <c r="H717" s="38" t="str">
        <f>IF(Eksplikatsioon!K718=0,"",Eksplikatsioon!K718)</f>
        <v/>
      </c>
      <c r="I717" s="38" t="str">
        <f>IF(Eksplikatsioon!L718=0,"",Eksplikatsioon!L718)</f>
        <v/>
      </c>
      <c r="J717" s="52"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52"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52"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52"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52"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52"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52"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52"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52"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52"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52"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52"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52"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52"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52"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52"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52"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52"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52"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52" t="str">
        <f>IFERROR(IF($G717=Tabelid!$L$6,$E717*J717,IFERROR($E717*J717/SUM($J717:$AB717)*(Eksplikatsioon!O718)/SUMPRODUCT($J717:$AB717,Eksplikatsioon!$O718:$AG718),"")),"")</f>
        <v/>
      </c>
      <c r="AD717" s="52" t="str">
        <f>IFERROR(IF($G717=Tabelid!$L$6,$E717*K717,IFERROR($E717*K717/SUM($J717:$AB717)*(Eksplikatsioon!P718)/SUMPRODUCT($J717:$AB717,Eksplikatsioon!$O718:$AG718),"")),"")</f>
        <v/>
      </c>
      <c r="AE717" s="52" t="str">
        <f>IFERROR(IF($G717=Tabelid!$L$6,$E717*L717,IFERROR($E717*L717/SUM($J717:$AB717)*(Eksplikatsioon!Q718)/SUMPRODUCT($J717:$AB717,Eksplikatsioon!$O718:$AG718),"")),"")</f>
        <v/>
      </c>
      <c r="AF717" s="52" t="str">
        <f>IFERROR(IF($G717=Tabelid!$L$6,$E717*M717,IFERROR($E717*M717/SUM($J717:$AB717)*(Eksplikatsioon!R718)/SUMPRODUCT($J717:$AB717,Eksplikatsioon!$O718:$AG718),"")),"")</f>
        <v/>
      </c>
      <c r="AG717" s="52" t="str">
        <f>IFERROR(IF($G717=Tabelid!$L$6,$E717*N717,IFERROR($E717*N717/SUM($J717:$AB717)*(Eksplikatsioon!S718)/SUMPRODUCT($J717:$AB717,Eksplikatsioon!$O718:$AG718),"")),"")</f>
        <v/>
      </c>
      <c r="AH717" s="52" t="str">
        <f>IFERROR(IF($G717=Tabelid!$L$6,$E717*O717,IFERROR($E717*O717/SUM($J717:$AB717)*(Eksplikatsioon!T718)/SUMPRODUCT($J717:$AB717,Eksplikatsioon!$O718:$AG718),"")),"")</f>
        <v/>
      </c>
      <c r="AI717" s="52" t="str">
        <f>IFERROR(IF($G717=Tabelid!$L$6,$E717*P717,IFERROR($E717*P717/SUM($J717:$AB717)*(Eksplikatsioon!U718)/SUMPRODUCT($J717:$AB717,Eksplikatsioon!$O718:$AG718),"")),"")</f>
        <v/>
      </c>
      <c r="AJ717" s="52" t="str">
        <f>IFERROR(IF($G717=Tabelid!$L$6,$E717*Q717,IFERROR($E717*Q717/SUM($J717:$AB717)*(Eksplikatsioon!V718)/SUMPRODUCT($J717:$AB717,Eksplikatsioon!$O718:$AG718),"")),"")</f>
        <v/>
      </c>
      <c r="AK717" s="52" t="str">
        <f>IFERROR(IF($G717=Tabelid!$L$6,$E717*R717,IFERROR($E717*R717/SUM($J717:$AB717)*(Eksplikatsioon!W718)/SUMPRODUCT($J717:$AB717,Eksplikatsioon!$O718:$AG718),"")),"")</f>
        <v/>
      </c>
      <c r="AL717" s="52" t="str">
        <f>IFERROR(IF($G717=Tabelid!$L$6,$E717*S717,IFERROR($E717*S717/SUM($J717:$AB717)*(Eksplikatsioon!X718)/SUMPRODUCT($J717:$AB717,Eksplikatsioon!$O718:$AG718),"")),"")</f>
        <v/>
      </c>
      <c r="AM717" s="52" t="str">
        <f>IFERROR(IF($G717=Tabelid!$L$6,$E717*T717,IFERROR($E717*T717/SUM($J717:$AB717)*(Eksplikatsioon!Y718)/SUMPRODUCT($J717:$AB717,Eksplikatsioon!$O718:$AG718),"")),"")</f>
        <v/>
      </c>
      <c r="AN717" s="52" t="str">
        <f>IFERROR(IF($G717=Tabelid!$L$6,$E717*U717,IFERROR($E717*U717/SUM($J717:$AB717)*(Eksplikatsioon!Z718)/SUMPRODUCT($J717:$AB717,Eksplikatsioon!$O718:$AG718),"")),"")</f>
        <v/>
      </c>
      <c r="AO717" s="52" t="str">
        <f>IFERROR(IF($G717=Tabelid!$L$6,$E717*V717,IFERROR($E717*V717/SUM($J717:$AB717)*(Eksplikatsioon!AA718)/SUMPRODUCT($J717:$AB717,Eksplikatsioon!$O718:$AG718),"")),"")</f>
        <v/>
      </c>
      <c r="AP717" s="52" t="str">
        <f>IFERROR(IF($G717=Tabelid!$L$6,$E717*W717,IFERROR($E717*W717/SUM($J717:$AB717)*(Eksplikatsioon!AB718)/SUMPRODUCT($J717:$AB717,Eksplikatsioon!$O718:$AG718),"")),"")</f>
        <v/>
      </c>
      <c r="AQ717" s="52" t="str">
        <f>IFERROR(IF($G717=Tabelid!$L$6,$E717*X717,IFERROR($E717*X717/SUM($J717:$AB717)*(Eksplikatsioon!AC718)/SUMPRODUCT($J717:$AB717,Eksplikatsioon!$O718:$AG718),"")),"")</f>
        <v/>
      </c>
      <c r="AR717" s="52" t="str">
        <f>IFERROR(IF($G717=Tabelid!$L$6,$E717*Y717,IFERROR($E717*Y717/SUM($J717:$AB717)*(Eksplikatsioon!AD718)/SUMPRODUCT($J717:$AB717,Eksplikatsioon!$O718:$AG718),"")),"")</f>
        <v/>
      </c>
      <c r="AS717" s="52" t="str">
        <f>IFERROR(IF($G717=Tabelid!$L$6,$E717*Z717,IFERROR($E717*Z717/SUM($J717:$AB717)*(Eksplikatsioon!AE718)/SUMPRODUCT($J717:$AB717,Eksplikatsioon!$O718:$AG718),"")),"")</f>
        <v/>
      </c>
      <c r="AT717" s="52" t="str">
        <f>IFERROR(IF($G717=Tabelid!$L$6,$E717*AA717,IFERROR($E717*AA717/SUM($J717:$AB717)*(Eksplikatsioon!AF718)/SUMPRODUCT($J717:$AB717,Eksplikatsioon!$O718:$AG718),"")),"")</f>
        <v/>
      </c>
      <c r="AU717" s="52" t="str">
        <f>IFERROR(IF($G717=Tabelid!$L$6,$E717*AB717,IFERROR($E717*AB717/SUM($J717:$AB717)*(Eksplikatsioon!AG718)/SUMPRODUCT($J717:$AB717,Eksplikatsioon!$O718:$AG718),"")),"")</f>
        <v/>
      </c>
    </row>
    <row r="718" spans="1:47" x14ac:dyDescent="0.25">
      <c r="A718" s="38" t="str">
        <f>IF(Eksplikatsioon!A719=0,"",Eksplikatsioon!A719)</f>
        <v/>
      </c>
      <c r="B718" s="38" t="str">
        <f>IF(Eksplikatsioon!B719=0,"",Eksplikatsioon!B719)</f>
        <v/>
      </c>
      <c r="C718" s="38" t="str">
        <f>IF(Eksplikatsioon!C719=0,"",Eksplikatsioon!C719)</f>
        <v/>
      </c>
      <c r="D718" s="38" t="str">
        <f>IF(Eksplikatsioon!D719=0,"",Eksplikatsioon!D719)</f>
        <v/>
      </c>
      <c r="E718" s="38" t="str">
        <f>IF(Eksplikatsioon!F719=0,"",Eksplikatsioon!F719)</f>
        <v/>
      </c>
      <c r="F718" s="38" t="str">
        <f>IF(Eksplikatsioon!H719=0,"",Eksplikatsioon!H719)</f>
        <v/>
      </c>
      <c r="G718" s="38" t="str">
        <f>IF(Eksplikatsioon!J719=0,"",Eksplikatsioon!J719)</f>
        <v/>
      </c>
      <c r="H718" s="38" t="str">
        <f>IF(Eksplikatsioon!K719=0,"",Eksplikatsioon!K719)</f>
        <v/>
      </c>
      <c r="I718" s="38" t="str">
        <f>IF(Eksplikatsioon!L719=0,"",Eksplikatsioon!L719)</f>
        <v/>
      </c>
      <c r="J718" s="52"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52"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52"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52"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52"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52"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52"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52"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52"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52"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52"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52"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52"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52"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52"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52"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52"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52"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52"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52" t="str">
        <f>IFERROR(IF($G718=Tabelid!$L$6,$E718*J718,IFERROR($E718*J718/SUM($J718:$AB718)*(Eksplikatsioon!O719)/SUMPRODUCT($J718:$AB718,Eksplikatsioon!$O719:$AG719),"")),"")</f>
        <v/>
      </c>
      <c r="AD718" s="52" t="str">
        <f>IFERROR(IF($G718=Tabelid!$L$6,$E718*K718,IFERROR($E718*K718/SUM($J718:$AB718)*(Eksplikatsioon!P719)/SUMPRODUCT($J718:$AB718,Eksplikatsioon!$O719:$AG719),"")),"")</f>
        <v/>
      </c>
      <c r="AE718" s="52" t="str">
        <f>IFERROR(IF($G718=Tabelid!$L$6,$E718*L718,IFERROR($E718*L718/SUM($J718:$AB718)*(Eksplikatsioon!Q719)/SUMPRODUCT($J718:$AB718,Eksplikatsioon!$O719:$AG719),"")),"")</f>
        <v/>
      </c>
      <c r="AF718" s="52" t="str">
        <f>IFERROR(IF($G718=Tabelid!$L$6,$E718*M718,IFERROR($E718*M718/SUM($J718:$AB718)*(Eksplikatsioon!R719)/SUMPRODUCT($J718:$AB718,Eksplikatsioon!$O719:$AG719),"")),"")</f>
        <v/>
      </c>
      <c r="AG718" s="52" t="str">
        <f>IFERROR(IF($G718=Tabelid!$L$6,$E718*N718,IFERROR($E718*N718/SUM($J718:$AB718)*(Eksplikatsioon!S719)/SUMPRODUCT($J718:$AB718,Eksplikatsioon!$O719:$AG719),"")),"")</f>
        <v/>
      </c>
      <c r="AH718" s="52" t="str">
        <f>IFERROR(IF($G718=Tabelid!$L$6,$E718*O718,IFERROR($E718*O718/SUM($J718:$AB718)*(Eksplikatsioon!T719)/SUMPRODUCT($J718:$AB718,Eksplikatsioon!$O719:$AG719),"")),"")</f>
        <v/>
      </c>
      <c r="AI718" s="52" t="str">
        <f>IFERROR(IF($G718=Tabelid!$L$6,$E718*P718,IFERROR($E718*P718/SUM($J718:$AB718)*(Eksplikatsioon!U719)/SUMPRODUCT($J718:$AB718,Eksplikatsioon!$O719:$AG719),"")),"")</f>
        <v/>
      </c>
      <c r="AJ718" s="52" t="str">
        <f>IFERROR(IF($G718=Tabelid!$L$6,$E718*Q718,IFERROR($E718*Q718/SUM($J718:$AB718)*(Eksplikatsioon!V719)/SUMPRODUCT($J718:$AB718,Eksplikatsioon!$O719:$AG719),"")),"")</f>
        <v/>
      </c>
      <c r="AK718" s="52" t="str">
        <f>IFERROR(IF($G718=Tabelid!$L$6,$E718*R718,IFERROR($E718*R718/SUM($J718:$AB718)*(Eksplikatsioon!W719)/SUMPRODUCT($J718:$AB718,Eksplikatsioon!$O719:$AG719),"")),"")</f>
        <v/>
      </c>
      <c r="AL718" s="52" t="str">
        <f>IFERROR(IF($G718=Tabelid!$L$6,$E718*S718,IFERROR($E718*S718/SUM($J718:$AB718)*(Eksplikatsioon!X719)/SUMPRODUCT($J718:$AB718,Eksplikatsioon!$O719:$AG719),"")),"")</f>
        <v/>
      </c>
      <c r="AM718" s="52" t="str">
        <f>IFERROR(IF($G718=Tabelid!$L$6,$E718*T718,IFERROR($E718*T718/SUM($J718:$AB718)*(Eksplikatsioon!Y719)/SUMPRODUCT($J718:$AB718,Eksplikatsioon!$O719:$AG719),"")),"")</f>
        <v/>
      </c>
      <c r="AN718" s="52" t="str">
        <f>IFERROR(IF($G718=Tabelid!$L$6,$E718*U718,IFERROR($E718*U718/SUM($J718:$AB718)*(Eksplikatsioon!Z719)/SUMPRODUCT($J718:$AB718,Eksplikatsioon!$O719:$AG719),"")),"")</f>
        <v/>
      </c>
      <c r="AO718" s="52" t="str">
        <f>IFERROR(IF($G718=Tabelid!$L$6,$E718*V718,IFERROR($E718*V718/SUM($J718:$AB718)*(Eksplikatsioon!AA719)/SUMPRODUCT($J718:$AB718,Eksplikatsioon!$O719:$AG719),"")),"")</f>
        <v/>
      </c>
      <c r="AP718" s="52" t="str">
        <f>IFERROR(IF($G718=Tabelid!$L$6,$E718*W718,IFERROR($E718*W718/SUM($J718:$AB718)*(Eksplikatsioon!AB719)/SUMPRODUCT($J718:$AB718,Eksplikatsioon!$O719:$AG719),"")),"")</f>
        <v/>
      </c>
      <c r="AQ718" s="52" t="str">
        <f>IFERROR(IF($G718=Tabelid!$L$6,$E718*X718,IFERROR($E718*X718/SUM($J718:$AB718)*(Eksplikatsioon!AC719)/SUMPRODUCT($J718:$AB718,Eksplikatsioon!$O719:$AG719),"")),"")</f>
        <v/>
      </c>
      <c r="AR718" s="52" t="str">
        <f>IFERROR(IF($G718=Tabelid!$L$6,$E718*Y718,IFERROR($E718*Y718/SUM($J718:$AB718)*(Eksplikatsioon!AD719)/SUMPRODUCT($J718:$AB718,Eksplikatsioon!$O719:$AG719),"")),"")</f>
        <v/>
      </c>
      <c r="AS718" s="52" t="str">
        <f>IFERROR(IF($G718=Tabelid!$L$6,$E718*Z718,IFERROR($E718*Z718/SUM($J718:$AB718)*(Eksplikatsioon!AE719)/SUMPRODUCT($J718:$AB718,Eksplikatsioon!$O719:$AG719),"")),"")</f>
        <v/>
      </c>
      <c r="AT718" s="52" t="str">
        <f>IFERROR(IF($G718=Tabelid!$L$6,$E718*AA718,IFERROR($E718*AA718/SUM($J718:$AB718)*(Eksplikatsioon!AF719)/SUMPRODUCT($J718:$AB718,Eksplikatsioon!$O719:$AG719),"")),"")</f>
        <v/>
      </c>
      <c r="AU718" s="52" t="str">
        <f>IFERROR(IF($G718=Tabelid!$L$6,$E718*AB718,IFERROR($E718*AB718/SUM($J718:$AB718)*(Eksplikatsioon!AG719)/SUMPRODUCT($J718:$AB718,Eksplikatsioon!$O719:$AG719),"")),"")</f>
        <v/>
      </c>
    </row>
    <row r="719" spans="1:47" x14ac:dyDescent="0.25">
      <c r="A719" s="38" t="str">
        <f>IF(Eksplikatsioon!A720=0,"",Eksplikatsioon!A720)</f>
        <v/>
      </c>
      <c r="B719" s="38" t="str">
        <f>IF(Eksplikatsioon!B720=0,"",Eksplikatsioon!B720)</f>
        <v/>
      </c>
      <c r="C719" s="38" t="str">
        <f>IF(Eksplikatsioon!C720=0,"",Eksplikatsioon!C720)</f>
        <v/>
      </c>
      <c r="D719" s="38" t="str">
        <f>IF(Eksplikatsioon!D720=0,"",Eksplikatsioon!D720)</f>
        <v/>
      </c>
      <c r="E719" s="38" t="str">
        <f>IF(Eksplikatsioon!F720=0,"",Eksplikatsioon!F720)</f>
        <v/>
      </c>
      <c r="F719" s="38" t="str">
        <f>IF(Eksplikatsioon!H720=0,"",Eksplikatsioon!H720)</f>
        <v/>
      </c>
      <c r="G719" s="38" t="str">
        <f>IF(Eksplikatsioon!J720=0,"",Eksplikatsioon!J720)</f>
        <v/>
      </c>
      <c r="H719" s="38" t="str">
        <f>IF(Eksplikatsioon!K720=0,"",Eksplikatsioon!K720)</f>
        <v/>
      </c>
      <c r="I719" s="38" t="str">
        <f>IF(Eksplikatsioon!L720=0,"",Eksplikatsioon!L720)</f>
        <v/>
      </c>
      <c r="J719" s="52"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52"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52"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52"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52"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52"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52"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52"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52"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52"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52"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52"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52"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52"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52"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52"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52"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52"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52"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52" t="str">
        <f>IFERROR(IF($G719=Tabelid!$L$6,$E719*J719,IFERROR($E719*J719/SUM($J719:$AB719)*(Eksplikatsioon!O720)/SUMPRODUCT($J719:$AB719,Eksplikatsioon!$O720:$AG720),"")),"")</f>
        <v/>
      </c>
      <c r="AD719" s="52" t="str">
        <f>IFERROR(IF($G719=Tabelid!$L$6,$E719*K719,IFERROR($E719*K719/SUM($J719:$AB719)*(Eksplikatsioon!P720)/SUMPRODUCT($J719:$AB719,Eksplikatsioon!$O720:$AG720),"")),"")</f>
        <v/>
      </c>
      <c r="AE719" s="52" t="str">
        <f>IFERROR(IF($G719=Tabelid!$L$6,$E719*L719,IFERROR($E719*L719/SUM($J719:$AB719)*(Eksplikatsioon!Q720)/SUMPRODUCT($J719:$AB719,Eksplikatsioon!$O720:$AG720),"")),"")</f>
        <v/>
      </c>
      <c r="AF719" s="52" t="str">
        <f>IFERROR(IF($G719=Tabelid!$L$6,$E719*M719,IFERROR($E719*M719/SUM($J719:$AB719)*(Eksplikatsioon!R720)/SUMPRODUCT($J719:$AB719,Eksplikatsioon!$O720:$AG720),"")),"")</f>
        <v/>
      </c>
      <c r="AG719" s="52" t="str">
        <f>IFERROR(IF($G719=Tabelid!$L$6,$E719*N719,IFERROR($E719*N719/SUM($J719:$AB719)*(Eksplikatsioon!S720)/SUMPRODUCT($J719:$AB719,Eksplikatsioon!$O720:$AG720),"")),"")</f>
        <v/>
      </c>
      <c r="AH719" s="52" t="str">
        <f>IFERROR(IF($G719=Tabelid!$L$6,$E719*O719,IFERROR($E719*O719/SUM($J719:$AB719)*(Eksplikatsioon!T720)/SUMPRODUCT($J719:$AB719,Eksplikatsioon!$O720:$AG720),"")),"")</f>
        <v/>
      </c>
      <c r="AI719" s="52" t="str">
        <f>IFERROR(IF($G719=Tabelid!$L$6,$E719*P719,IFERROR($E719*P719/SUM($J719:$AB719)*(Eksplikatsioon!U720)/SUMPRODUCT($J719:$AB719,Eksplikatsioon!$O720:$AG720),"")),"")</f>
        <v/>
      </c>
      <c r="AJ719" s="52" t="str">
        <f>IFERROR(IF($G719=Tabelid!$L$6,$E719*Q719,IFERROR($E719*Q719/SUM($J719:$AB719)*(Eksplikatsioon!V720)/SUMPRODUCT($J719:$AB719,Eksplikatsioon!$O720:$AG720),"")),"")</f>
        <v/>
      </c>
      <c r="AK719" s="52" t="str">
        <f>IFERROR(IF($G719=Tabelid!$L$6,$E719*R719,IFERROR($E719*R719/SUM($J719:$AB719)*(Eksplikatsioon!W720)/SUMPRODUCT($J719:$AB719,Eksplikatsioon!$O720:$AG720),"")),"")</f>
        <v/>
      </c>
      <c r="AL719" s="52" t="str">
        <f>IFERROR(IF($G719=Tabelid!$L$6,$E719*S719,IFERROR($E719*S719/SUM($J719:$AB719)*(Eksplikatsioon!X720)/SUMPRODUCT($J719:$AB719,Eksplikatsioon!$O720:$AG720),"")),"")</f>
        <v/>
      </c>
      <c r="AM719" s="52" t="str">
        <f>IFERROR(IF($G719=Tabelid!$L$6,$E719*T719,IFERROR($E719*T719/SUM($J719:$AB719)*(Eksplikatsioon!Y720)/SUMPRODUCT($J719:$AB719,Eksplikatsioon!$O720:$AG720),"")),"")</f>
        <v/>
      </c>
      <c r="AN719" s="52" t="str">
        <f>IFERROR(IF($G719=Tabelid!$L$6,$E719*U719,IFERROR($E719*U719/SUM($J719:$AB719)*(Eksplikatsioon!Z720)/SUMPRODUCT($J719:$AB719,Eksplikatsioon!$O720:$AG720),"")),"")</f>
        <v/>
      </c>
      <c r="AO719" s="52" t="str">
        <f>IFERROR(IF($G719=Tabelid!$L$6,$E719*V719,IFERROR($E719*V719/SUM($J719:$AB719)*(Eksplikatsioon!AA720)/SUMPRODUCT($J719:$AB719,Eksplikatsioon!$O720:$AG720),"")),"")</f>
        <v/>
      </c>
      <c r="AP719" s="52" t="str">
        <f>IFERROR(IF($G719=Tabelid!$L$6,$E719*W719,IFERROR($E719*W719/SUM($J719:$AB719)*(Eksplikatsioon!AB720)/SUMPRODUCT($J719:$AB719,Eksplikatsioon!$O720:$AG720),"")),"")</f>
        <v/>
      </c>
      <c r="AQ719" s="52" t="str">
        <f>IFERROR(IF($G719=Tabelid!$L$6,$E719*X719,IFERROR($E719*X719/SUM($J719:$AB719)*(Eksplikatsioon!AC720)/SUMPRODUCT($J719:$AB719,Eksplikatsioon!$O720:$AG720),"")),"")</f>
        <v/>
      </c>
      <c r="AR719" s="52" t="str">
        <f>IFERROR(IF($G719=Tabelid!$L$6,$E719*Y719,IFERROR($E719*Y719/SUM($J719:$AB719)*(Eksplikatsioon!AD720)/SUMPRODUCT($J719:$AB719,Eksplikatsioon!$O720:$AG720),"")),"")</f>
        <v/>
      </c>
      <c r="AS719" s="52" t="str">
        <f>IFERROR(IF($G719=Tabelid!$L$6,$E719*Z719,IFERROR($E719*Z719/SUM($J719:$AB719)*(Eksplikatsioon!AE720)/SUMPRODUCT($J719:$AB719,Eksplikatsioon!$O720:$AG720),"")),"")</f>
        <v/>
      </c>
      <c r="AT719" s="52" t="str">
        <f>IFERROR(IF($G719=Tabelid!$L$6,$E719*AA719,IFERROR($E719*AA719/SUM($J719:$AB719)*(Eksplikatsioon!AF720)/SUMPRODUCT($J719:$AB719,Eksplikatsioon!$O720:$AG720),"")),"")</f>
        <v/>
      </c>
      <c r="AU719" s="52" t="str">
        <f>IFERROR(IF($G719=Tabelid!$L$6,$E719*AB719,IFERROR($E719*AB719/SUM($J719:$AB719)*(Eksplikatsioon!AG720)/SUMPRODUCT($J719:$AB719,Eksplikatsioon!$O720:$AG720),"")),"")</f>
        <v/>
      </c>
    </row>
    <row r="720" spans="1:47" x14ac:dyDescent="0.25">
      <c r="A720" s="38" t="str">
        <f>IF(Eksplikatsioon!A721=0,"",Eksplikatsioon!A721)</f>
        <v/>
      </c>
      <c r="B720" s="38" t="str">
        <f>IF(Eksplikatsioon!B721=0,"",Eksplikatsioon!B721)</f>
        <v/>
      </c>
      <c r="C720" s="38" t="str">
        <f>IF(Eksplikatsioon!C721=0,"",Eksplikatsioon!C721)</f>
        <v/>
      </c>
      <c r="D720" s="38" t="str">
        <f>IF(Eksplikatsioon!D721=0,"",Eksplikatsioon!D721)</f>
        <v/>
      </c>
      <c r="E720" s="38" t="str">
        <f>IF(Eksplikatsioon!F721=0,"",Eksplikatsioon!F721)</f>
        <v/>
      </c>
      <c r="F720" s="38" t="str">
        <f>IF(Eksplikatsioon!H721=0,"",Eksplikatsioon!H721)</f>
        <v/>
      </c>
      <c r="G720" s="38" t="str">
        <f>IF(Eksplikatsioon!J721=0,"",Eksplikatsioon!J721)</f>
        <v/>
      </c>
      <c r="H720" s="38" t="str">
        <f>IF(Eksplikatsioon!K721=0,"",Eksplikatsioon!K721)</f>
        <v/>
      </c>
      <c r="I720" s="38" t="str">
        <f>IF(Eksplikatsioon!L721=0,"",Eksplikatsioon!L721)</f>
        <v/>
      </c>
      <c r="J720" s="52"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52"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52"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52"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52"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52"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52"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52"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52"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52"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52"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52"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52"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52"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52"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52"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52"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52"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52"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52" t="str">
        <f>IFERROR(IF($G720=Tabelid!$L$6,$E720*J720,IFERROR($E720*J720/SUM($J720:$AB720)*(Eksplikatsioon!O721)/SUMPRODUCT($J720:$AB720,Eksplikatsioon!$O721:$AG721),"")),"")</f>
        <v/>
      </c>
      <c r="AD720" s="52" t="str">
        <f>IFERROR(IF($G720=Tabelid!$L$6,$E720*K720,IFERROR($E720*K720/SUM($J720:$AB720)*(Eksplikatsioon!P721)/SUMPRODUCT($J720:$AB720,Eksplikatsioon!$O721:$AG721),"")),"")</f>
        <v/>
      </c>
      <c r="AE720" s="52" t="str">
        <f>IFERROR(IF($G720=Tabelid!$L$6,$E720*L720,IFERROR($E720*L720/SUM($J720:$AB720)*(Eksplikatsioon!Q721)/SUMPRODUCT($J720:$AB720,Eksplikatsioon!$O721:$AG721),"")),"")</f>
        <v/>
      </c>
      <c r="AF720" s="52" t="str">
        <f>IFERROR(IF($G720=Tabelid!$L$6,$E720*M720,IFERROR($E720*M720/SUM($J720:$AB720)*(Eksplikatsioon!R721)/SUMPRODUCT($J720:$AB720,Eksplikatsioon!$O721:$AG721),"")),"")</f>
        <v/>
      </c>
      <c r="AG720" s="52" t="str">
        <f>IFERROR(IF($G720=Tabelid!$L$6,$E720*N720,IFERROR($E720*N720/SUM($J720:$AB720)*(Eksplikatsioon!S721)/SUMPRODUCT($J720:$AB720,Eksplikatsioon!$O721:$AG721),"")),"")</f>
        <v/>
      </c>
      <c r="AH720" s="52" t="str">
        <f>IFERROR(IF($G720=Tabelid!$L$6,$E720*O720,IFERROR($E720*O720/SUM($J720:$AB720)*(Eksplikatsioon!T721)/SUMPRODUCT($J720:$AB720,Eksplikatsioon!$O721:$AG721),"")),"")</f>
        <v/>
      </c>
      <c r="AI720" s="52" t="str">
        <f>IFERROR(IF($G720=Tabelid!$L$6,$E720*P720,IFERROR($E720*P720/SUM($J720:$AB720)*(Eksplikatsioon!U721)/SUMPRODUCT($J720:$AB720,Eksplikatsioon!$O721:$AG721),"")),"")</f>
        <v/>
      </c>
      <c r="AJ720" s="52" t="str">
        <f>IFERROR(IF($G720=Tabelid!$L$6,$E720*Q720,IFERROR($E720*Q720/SUM($J720:$AB720)*(Eksplikatsioon!V721)/SUMPRODUCT($J720:$AB720,Eksplikatsioon!$O721:$AG721),"")),"")</f>
        <v/>
      </c>
      <c r="AK720" s="52" t="str">
        <f>IFERROR(IF($G720=Tabelid!$L$6,$E720*R720,IFERROR($E720*R720/SUM($J720:$AB720)*(Eksplikatsioon!W721)/SUMPRODUCT($J720:$AB720,Eksplikatsioon!$O721:$AG721),"")),"")</f>
        <v/>
      </c>
      <c r="AL720" s="52" t="str">
        <f>IFERROR(IF($G720=Tabelid!$L$6,$E720*S720,IFERROR($E720*S720/SUM($J720:$AB720)*(Eksplikatsioon!X721)/SUMPRODUCT($J720:$AB720,Eksplikatsioon!$O721:$AG721),"")),"")</f>
        <v/>
      </c>
      <c r="AM720" s="52" t="str">
        <f>IFERROR(IF($G720=Tabelid!$L$6,$E720*T720,IFERROR($E720*T720/SUM($J720:$AB720)*(Eksplikatsioon!Y721)/SUMPRODUCT($J720:$AB720,Eksplikatsioon!$O721:$AG721),"")),"")</f>
        <v/>
      </c>
      <c r="AN720" s="52" t="str">
        <f>IFERROR(IF($G720=Tabelid!$L$6,$E720*U720,IFERROR($E720*U720/SUM($J720:$AB720)*(Eksplikatsioon!Z721)/SUMPRODUCT($J720:$AB720,Eksplikatsioon!$O721:$AG721),"")),"")</f>
        <v/>
      </c>
      <c r="AO720" s="52" t="str">
        <f>IFERROR(IF($G720=Tabelid!$L$6,$E720*V720,IFERROR($E720*V720/SUM($J720:$AB720)*(Eksplikatsioon!AA721)/SUMPRODUCT($J720:$AB720,Eksplikatsioon!$O721:$AG721),"")),"")</f>
        <v/>
      </c>
      <c r="AP720" s="52" t="str">
        <f>IFERROR(IF($G720=Tabelid!$L$6,$E720*W720,IFERROR($E720*W720/SUM($J720:$AB720)*(Eksplikatsioon!AB721)/SUMPRODUCT($J720:$AB720,Eksplikatsioon!$O721:$AG721),"")),"")</f>
        <v/>
      </c>
      <c r="AQ720" s="52" t="str">
        <f>IFERROR(IF($G720=Tabelid!$L$6,$E720*X720,IFERROR($E720*X720/SUM($J720:$AB720)*(Eksplikatsioon!AC721)/SUMPRODUCT($J720:$AB720,Eksplikatsioon!$O721:$AG721),"")),"")</f>
        <v/>
      </c>
      <c r="AR720" s="52" t="str">
        <f>IFERROR(IF($G720=Tabelid!$L$6,$E720*Y720,IFERROR($E720*Y720/SUM($J720:$AB720)*(Eksplikatsioon!AD721)/SUMPRODUCT($J720:$AB720,Eksplikatsioon!$O721:$AG721),"")),"")</f>
        <v/>
      </c>
      <c r="AS720" s="52" t="str">
        <f>IFERROR(IF($G720=Tabelid!$L$6,$E720*Z720,IFERROR($E720*Z720/SUM($J720:$AB720)*(Eksplikatsioon!AE721)/SUMPRODUCT($J720:$AB720,Eksplikatsioon!$O721:$AG721),"")),"")</f>
        <v/>
      </c>
      <c r="AT720" s="52" t="str">
        <f>IFERROR(IF($G720=Tabelid!$L$6,$E720*AA720,IFERROR($E720*AA720/SUM($J720:$AB720)*(Eksplikatsioon!AF721)/SUMPRODUCT($J720:$AB720,Eksplikatsioon!$O721:$AG721),"")),"")</f>
        <v/>
      </c>
      <c r="AU720" s="52" t="str">
        <f>IFERROR(IF($G720=Tabelid!$L$6,$E720*AB720,IFERROR($E720*AB720/SUM($J720:$AB720)*(Eksplikatsioon!AG721)/SUMPRODUCT($J720:$AB720,Eksplikatsioon!$O721:$AG721),"")),"")</f>
        <v/>
      </c>
    </row>
    <row r="721" spans="1:47" x14ac:dyDescent="0.25">
      <c r="A721" s="38" t="str">
        <f>IF(Eksplikatsioon!A722=0,"",Eksplikatsioon!A722)</f>
        <v/>
      </c>
      <c r="B721" s="38" t="str">
        <f>IF(Eksplikatsioon!B722=0,"",Eksplikatsioon!B722)</f>
        <v/>
      </c>
      <c r="C721" s="38" t="str">
        <f>IF(Eksplikatsioon!C722=0,"",Eksplikatsioon!C722)</f>
        <v/>
      </c>
      <c r="D721" s="38" t="str">
        <f>IF(Eksplikatsioon!D722=0,"",Eksplikatsioon!D722)</f>
        <v/>
      </c>
      <c r="E721" s="38" t="str">
        <f>IF(Eksplikatsioon!F722=0,"",Eksplikatsioon!F722)</f>
        <v/>
      </c>
      <c r="F721" s="38" t="str">
        <f>IF(Eksplikatsioon!H722=0,"",Eksplikatsioon!H722)</f>
        <v/>
      </c>
      <c r="G721" s="38" t="str">
        <f>IF(Eksplikatsioon!J722=0,"",Eksplikatsioon!J722)</f>
        <v/>
      </c>
      <c r="H721" s="38" t="str">
        <f>IF(Eksplikatsioon!K722=0,"",Eksplikatsioon!K722)</f>
        <v/>
      </c>
      <c r="I721" s="38" t="str">
        <f>IF(Eksplikatsioon!L722=0,"",Eksplikatsioon!L722)</f>
        <v/>
      </c>
      <c r="J721" s="52"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52"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52"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52"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52"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52"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52"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52"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52"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52"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52"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52"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52"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52"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52"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52"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52"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52"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52"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52" t="str">
        <f>IFERROR(IF($G721=Tabelid!$L$6,$E721*J721,IFERROR($E721*J721/SUM($J721:$AB721)*(Eksplikatsioon!O722)/SUMPRODUCT($J721:$AB721,Eksplikatsioon!$O722:$AG722),"")),"")</f>
        <v/>
      </c>
      <c r="AD721" s="52" t="str">
        <f>IFERROR(IF($G721=Tabelid!$L$6,$E721*K721,IFERROR($E721*K721/SUM($J721:$AB721)*(Eksplikatsioon!P722)/SUMPRODUCT($J721:$AB721,Eksplikatsioon!$O722:$AG722),"")),"")</f>
        <v/>
      </c>
      <c r="AE721" s="52" t="str">
        <f>IFERROR(IF($G721=Tabelid!$L$6,$E721*L721,IFERROR($E721*L721/SUM($J721:$AB721)*(Eksplikatsioon!Q722)/SUMPRODUCT($J721:$AB721,Eksplikatsioon!$O722:$AG722),"")),"")</f>
        <v/>
      </c>
      <c r="AF721" s="52" t="str">
        <f>IFERROR(IF($G721=Tabelid!$L$6,$E721*M721,IFERROR($E721*M721/SUM($J721:$AB721)*(Eksplikatsioon!R722)/SUMPRODUCT($J721:$AB721,Eksplikatsioon!$O722:$AG722),"")),"")</f>
        <v/>
      </c>
      <c r="AG721" s="52" t="str">
        <f>IFERROR(IF($G721=Tabelid!$L$6,$E721*N721,IFERROR($E721*N721/SUM($J721:$AB721)*(Eksplikatsioon!S722)/SUMPRODUCT($J721:$AB721,Eksplikatsioon!$O722:$AG722),"")),"")</f>
        <v/>
      </c>
      <c r="AH721" s="52" t="str">
        <f>IFERROR(IF($G721=Tabelid!$L$6,$E721*O721,IFERROR($E721*O721/SUM($J721:$AB721)*(Eksplikatsioon!T722)/SUMPRODUCT($J721:$AB721,Eksplikatsioon!$O722:$AG722),"")),"")</f>
        <v/>
      </c>
      <c r="AI721" s="52" t="str">
        <f>IFERROR(IF($G721=Tabelid!$L$6,$E721*P721,IFERROR($E721*P721/SUM($J721:$AB721)*(Eksplikatsioon!U722)/SUMPRODUCT($J721:$AB721,Eksplikatsioon!$O722:$AG722),"")),"")</f>
        <v/>
      </c>
      <c r="AJ721" s="52" t="str">
        <f>IFERROR(IF($G721=Tabelid!$L$6,$E721*Q721,IFERROR($E721*Q721/SUM($J721:$AB721)*(Eksplikatsioon!V722)/SUMPRODUCT($J721:$AB721,Eksplikatsioon!$O722:$AG722),"")),"")</f>
        <v/>
      </c>
      <c r="AK721" s="52" t="str">
        <f>IFERROR(IF($G721=Tabelid!$L$6,$E721*R721,IFERROR($E721*R721/SUM($J721:$AB721)*(Eksplikatsioon!W722)/SUMPRODUCT($J721:$AB721,Eksplikatsioon!$O722:$AG722),"")),"")</f>
        <v/>
      </c>
      <c r="AL721" s="52" t="str">
        <f>IFERROR(IF($G721=Tabelid!$L$6,$E721*S721,IFERROR($E721*S721/SUM($J721:$AB721)*(Eksplikatsioon!X722)/SUMPRODUCT($J721:$AB721,Eksplikatsioon!$O722:$AG722),"")),"")</f>
        <v/>
      </c>
      <c r="AM721" s="52" t="str">
        <f>IFERROR(IF($G721=Tabelid!$L$6,$E721*T721,IFERROR($E721*T721/SUM($J721:$AB721)*(Eksplikatsioon!Y722)/SUMPRODUCT($J721:$AB721,Eksplikatsioon!$O722:$AG722),"")),"")</f>
        <v/>
      </c>
      <c r="AN721" s="52" t="str">
        <f>IFERROR(IF($G721=Tabelid!$L$6,$E721*U721,IFERROR($E721*U721/SUM($J721:$AB721)*(Eksplikatsioon!Z722)/SUMPRODUCT($J721:$AB721,Eksplikatsioon!$O722:$AG722),"")),"")</f>
        <v/>
      </c>
      <c r="AO721" s="52" t="str">
        <f>IFERROR(IF($G721=Tabelid!$L$6,$E721*V721,IFERROR($E721*V721/SUM($J721:$AB721)*(Eksplikatsioon!AA722)/SUMPRODUCT($J721:$AB721,Eksplikatsioon!$O722:$AG722),"")),"")</f>
        <v/>
      </c>
      <c r="AP721" s="52" t="str">
        <f>IFERROR(IF($G721=Tabelid!$L$6,$E721*W721,IFERROR($E721*W721/SUM($J721:$AB721)*(Eksplikatsioon!AB722)/SUMPRODUCT($J721:$AB721,Eksplikatsioon!$O722:$AG722),"")),"")</f>
        <v/>
      </c>
      <c r="AQ721" s="52" t="str">
        <f>IFERROR(IF($G721=Tabelid!$L$6,$E721*X721,IFERROR($E721*X721/SUM($J721:$AB721)*(Eksplikatsioon!AC722)/SUMPRODUCT($J721:$AB721,Eksplikatsioon!$O722:$AG722),"")),"")</f>
        <v/>
      </c>
      <c r="AR721" s="52" t="str">
        <f>IFERROR(IF($G721=Tabelid!$L$6,$E721*Y721,IFERROR($E721*Y721/SUM($J721:$AB721)*(Eksplikatsioon!AD722)/SUMPRODUCT($J721:$AB721,Eksplikatsioon!$O722:$AG722),"")),"")</f>
        <v/>
      </c>
      <c r="AS721" s="52" t="str">
        <f>IFERROR(IF($G721=Tabelid!$L$6,$E721*Z721,IFERROR($E721*Z721/SUM($J721:$AB721)*(Eksplikatsioon!AE722)/SUMPRODUCT($J721:$AB721,Eksplikatsioon!$O722:$AG722),"")),"")</f>
        <v/>
      </c>
      <c r="AT721" s="52" t="str">
        <f>IFERROR(IF($G721=Tabelid!$L$6,$E721*AA721,IFERROR($E721*AA721/SUM($J721:$AB721)*(Eksplikatsioon!AF722)/SUMPRODUCT($J721:$AB721,Eksplikatsioon!$O722:$AG722),"")),"")</f>
        <v/>
      </c>
      <c r="AU721" s="52" t="str">
        <f>IFERROR(IF($G721=Tabelid!$L$6,$E721*AB721,IFERROR($E721*AB721/SUM($J721:$AB721)*(Eksplikatsioon!AG722)/SUMPRODUCT($J721:$AB721,Eksplikatsioon!$O722:$AG722),"")),"")</f>
        <v/>
      </c>
    </row>
    <row r="722" spans="1:47" x14ac:dyDescent="0.25">
      <c r="A722" s="38" t="str">
        <f>IF(Eksplikatsioon!A723=0,"",Eksplikatsioon!A723)</f>
        <v/>
      </c>
      <c r="B722" s="38" t="str">
        <f>IF(Eksplikatsioon!B723=0,"",Eksplikatsioon!B723)</f>
        <v/>
      </c>
      <c r="C722" s="38" t="str">
        <f>IF(Eksplikatsioon!C723=0,"",Eksplikatsioon!C723)</f>
        <v/>
      </c>
      <c r="D722" s="38" t="str">
        <f>IF(Eksplikatsioon!D723=0,"",Eksplikatsioon!D723)</f>
        <v/>
      </c>
      <c r="E722" s="38" t="str">
        <f>IF(Eksplikatsioon!F723=0,"",Eksplikatsioon!F723)</f>
        <v/>
      </c>
      <c r="F722" s="38" t="str">
        <f>IF(Eksplikatsioon!H723=0,"",Eksplikatsioon!H723)</f>
        <v/>
      </c>
      <c r="G722" s="38" t="str">
        <f>IF(Eksplikatsioon!J723=0,"",Eksplikatsioon!J723)</f>
        <v/>
      </c>
      <c r="H722" s="38" t="str">
        <f>IF(Eksplikatsioon!K723=0,"",Eksplikatsioon!K723)</f>
        <v/>
      </c>
      <c r="I722" s="38" t="str">
        <f>IF(Eksplikatsioon!L723=0,"",Eksplikatsioon!L723)</f>
        <v/>
      </c>
      <c r="J722" s="52"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52"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52"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52"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52"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52"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52"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52"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52"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52"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52"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52"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52"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52"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52"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52"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52"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52"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52"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52" t="str">
        <f>IFERROR(IF($G722=Tabelid!$L$6,$E722*J722,IFERROR($E722*J722/SUM($J722:$AB722)*(Eksplikatsioon!O723)/SUMPRODUCT($J722:$AB722,Eksplikatsioon!$O723:$AG723),"")),"")</f>
        <v/>
      </c>
      <c r="AD722" s="52" t="str">
        <f>IFERROR(IF($G722=Tabelid!$L$6,$E722*K722,IFERROR($E722*K722/SUM($J722:$AB722)*(Eksplikatsioon!P723)/SUMPRODUCT($J722:$AB722,Eksplikatsioon!$O723:$AG723),"")),"")</f>
        <v/>
      </c>
      <c r="AE722" s="52" t="str">
        <f>IFERROR(IF($G722=Tabelid!$L$6,$E722*L722,IFERROR($E722*L722/SUM($J722:$AB722)*(Eksplikatsioon!Q723)/SUMPRODUCT($J722:$AB722,Eksplikatsioon!$O723:$AG723),"")),"")</f>
        <v/>
      </c>
      <c r="AF722" s="52" t="str">
        <f>IFERROR(IF($G722=Tabelid!$L$6,$E722*M722,IFERROR($E722*M722/SUM($J722:$AB722)*(Eksplikatsioon!R723)/SUMPRODUCT($J722:$AB722,Eksplikatsioon!$O723:$AG723),"")),"")</f>
        <v/>
      </c>
      <c r="AG722" s="52" t="str">
        <f>IFERROR(IF($G722=Tabelid!$L$6,$E722*N722,IFERROR($E722*N722/SUM($J722:$AB722)*(Eksplikatsioon!S723)/SUMPRODUCT($J722:$AB722,Eksplikatsioon!$O723:$AG723),"")),"")</f>
        <v/>
      </c>
      <c r="AH722" s="52" t="str">
        <f>IFERROR(IF($G722=Tabelid!$L$6,$E722*O722,IFERROR($E722*O722/SUM($J722:$AB722)*(Eksplikatsioon!T723)/SUMPRODUCT($J722:$AB722,Eksplikatsioon!$O723:$AG723),"")),"")</f>
        <v/>
      </c>
      <c r="AI722" s="52" t="str">
        <f>IFERROR(IF($G722=Tabelid!$L$6,$E722*P722,IFERROR($E722*P722/SUM($J722:$AB722)*(Eksplikatsioon!U723)/SUMPRODUCT($J722:$AB722,Eksplikatsioon!$O723:$AG723),"")),"")</f>
        <v/>
      </c>
      <c r="AJ722" s="52" t="str">
        <f>IFERROR(IF($G722=Tabelid!$L$6,$E722*Q722,IFERROR($E722*Q722/SUM($J722:$AB722)*(Eksplikatsioon!V723)/SUMPRODUCT($J722:$AB722,Eksplikatsioon!$O723:$AG723),"")),"")</f>
        <v/>
      </c>
      <c r="AK722" s="52" t="str">
        <f>IFERROR(IF($G722=Tabelid!$L$6,$E722*R722,IFERROR($E722*R722/SUM($J722:$AB722)*(Eksplikatsioon!W723)/SUMPRODUCT($J722:$AB722,Eksplikatsioon!$O723:$AG723),"")),"")</f>
        <v/>
      </c>
      <c r="AL722" s="52" t="str">
        <f>IFERROR(IF($G722=Tabelid!$L$6,$E722*S722,IFERROR($E722*S722/SUM($J722:$AB722)*(Eksplikatsioon!X723)/SUMPRODUCT($J722:$AB722,Eksplikatsioon!$O723:$AG723),"")),"")</f>
        <v/>
      </c>
      <c r="AM722" s="52" t="str">
        <f>IFERROR(IF($G722=Tabelid!$L$6,$E722*T722,IFERROR($E722*T722/SUM($J722:$AB722)*(Eksplikatsioon!Y723)/SUMPRODUCT($J722:$AB722,Eksplikatsioon!$O723:$AG723),"")),"")</f>
        <v/>
      </c>
      <c r="AN722" s="52" t="str">
        <f>IFERROR(IF($G722=Tabelid!$L$6,$E722*U722,IFERROR($E722*U722/SUM($J722:$AB722)*(Eksplikatsioon!Z723)/SUMPRODUCT($J722:$AB722,Eksplikatsioon!$O723:$AG723),"")),"")</f>
        <v/>
      </c>
      <c r="AO722" s="52" t="str">
        <f>IFERROR(IF($G722=Tabelid!$L$6,$E722*V722,IFERROR($E722*V722/SUM($J722:$AB722)*(Eksplikatsioon!AA723)/SUMPRODUCT($J722:$AB722,Eksplikatsioon!$O723:$AG723),"")),"")</f>
        <v/>
      </c>
      <c r="AP722" s="52" t="str">
        <f>IFERROR(IF($G722=Tabelid!$L$6,$E722*W722,IFERROR($E722*W722/SUM($J722:$AB722)*(Eksplikatsioon!AB723)/SUMPRODUCT($J722:$AB722,Eksplikatsioon!$O723:$AG723),"")),"")</f>
        <v/>
      </c>
      <c r="AQ722" s="52" t="str">
        <f>IFERROR(IF($G722=Tabelid!$L$6,$E722*X722,IFERROR($E722*X722/SUM($J722:$AB722)*(Eksplikatsioon!AC723)/SUMPRODUCT($J722:$AB722,Eksplikatsioon!$O723:$AG723),"")),"")</f>
        <v/>
      </c>
      <c r="AR722" s="52" t="str">
        <f>IFERROR(IF($G722=Tabelid!$L$6,$E722*Y722,IFERROR($E722*Y722/SUM($J722:$AB722)*(Eksplikatsioon!AD723)/SUMPRODUCT($J722:$AB722,Eksplikatsioon!$O723:$AG723),"")),"")</f>
        <v/>
      </c>
      <c r="AS722" s="52" t="str">
        <f>IFERROR(IF($G722=Tabelid!$L$6,$E722*Z722,IFERROR($E722*Z722/SUM($J722:$AB722)*(Eksplikatsioon!AE723)/SUMPRODUCT($J722:$AB722,Eksplikatsioon!$O723:$AG723),"")),"")</f>
        <v/>
      </c>
      <c r="AT722" s="52" t="str">
        <f>IFERROR(IF($G722=Tabelid!$L$6,$E722*AA722,IFERROR($E722*AA722/SUM($J722:$AB722)*(Eksplikatsioon!AF723)/SUMPRODUCT($J722:$AB722,Eksplikatsioon!$O723:$AG723),"")),"")</f>
        <v/>
      </c>
      <c r="AU722" s="52" t="str">
        <f>IFERROR(IF($G722=Tabelid!$L$6,$E722*AB722,IFERROR($E722*AB722/SUM($J722:$AB722)*(Eksplikatsioon!AG723)/SUMPRODUCT($J722:$AB722,Eksplikatsioon!$O723:$AG723),"")),"")</f>
        <v/>
      </c>
    </row>
    <row r="723" spans="1:47" x14ac:dyDescent="0.25">
      <c r="A723" s="38" t="str">
        <f>IF(Eksplikatsioon!A724=0,"",Eksplikatsioon!A724)</f>
        <v/>
      </c>
      <c r="B723" s="38" t="str">
        <f>IF(Eksplikatsioon!B724=0,"",Eksplikatsioon!B724)</f>
        <v/>
      </c>
      <c r="C723" s="38" t="str">
        <f>IF(Eksplikatsioon!C724=0,"",Eksplikatsioon!C724)</f>
        <v/>
      </c>
      <c r="D723" s="38" t="str">
        <f>IF(Eksplikatsioon!D724=0,"",Eksplikatsioon!D724)</f>
        <v/>
      </c>
      <c r="E723" s="38" t="str">
        <f>IF(Eksplikatsioon!F724=0,"",Eksplikatsioon!F724)</f>
        <v/>
      </c>
      <c r="F723" s="38" t="str">
        <f>IF(Eksplikatsioon!H724=0,"",Eksplikatsioon!H724)</f>
        <v/>
      </c>
      <c r="G723" s="38" t="str">
        <f>IF(Eksplikatsioon!J724=0,"",Eksplikatsioon!J724)</f>
        <v/>
      </c>
      <c r="H723" s="38" t="str">
        <f>IF(Eksplikatsioon!K724=0,"",Eksplikatsioon!K724)</f>
        <v/>
      </c>
      <c r="I723" s="38" t="str">
        <f>IF(Eksplikatsioon!L724=0,"",Eksplikatsioon!L724)</f>
        <v/>
      </c>
      <c r="J723" s="52"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52"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52"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52"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52"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52"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52"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52"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52"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52"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52"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52"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52"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52"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52"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52"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52"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52"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52"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52" t="str">
        <f>IFERROR(IF($G723=Tabelid!$L$6,$E723*J723,IFERROR($E723*J723/SUM($J723:$AB723)*(Eksplikatsioon!O724)/SUMPRODUCT($J723:$AB723,Eksplikatsioon!$O724:$AG724),"")),"")</f>
        <v/>
      </c>
      <c r="AD723" s="52" t="str">
        <f>IFERROR(IF($G723=Tabelid!$L$6,$E723*K723,IFERROR($E723*K723/SUM($J723:$AB723)*(Eksplikatsioon!P724)/SUMPRODUCT($J723:$AB723,Eksplikatsioon!$O724:$AG724),"")),"")</f>
        <v/>
      </c>
      <c r="AE723" s="52" t="str">
        <f>IFERROR(IF($G723=Tabelid!$L$6,$E723*L723,IFERROR($E723*L723/SUM($J723:$AB723)*(Eksplikatsioon!Q724)/SUMPRODUCT($J723:$AB723,Eksplikatsioon!$O724:$AG724),"")),"")</f>
        <v/>
      </c>
      <c r="AF723" s="52" t="str">
        <f>IFERROR(IF($G723=Tabelid!$L$6,$E723*M723,IFERROR($E723*M723/SUM($J723:$AB723)*(Eksplikatsioon!R724)/SUMPRODUCT($J723:$AB723,Eksplikatsioon!$O724:$AG724),"")),"")</f>
        <v/>
      </c>
      <c r="AG723" s="52" t="str">
        <f>IFERROR(IF($G723=Tabelid!$L$6,$E723*N723,IFERROR($E723*N723/SUM($J723:$AB723)*(Eksplikatsioon!S724)/SUMPRODUCT($J723:$AB723,Eksplikatsioon!$O724:$AG724),"")),"")</f>
        <v/>
      </c>
      <c r="AH723" s="52" t="str">
        <f>IFERROR(IF($G723=Tabelid!$L$6,$E723*O723,IFERROR($E723*O723/SUM($J723:$AB723)*(Eksplikatsioon!T724)/SUMPRODUCT($J723:$AB723,Eksplikatsioon!$O724:$AG724),"")),"")</f>
        <v/>
      </c>
      <c r="AI723" s="52" t="str">
        <f>IFERROR(IF($G723=Tabelid!$L$6,$E723*P723,IFERROR($E723*P723/SUM($J723:$AB723)*(Eksplikatsioon!U724)/SUMPRODUCT($J723:$AB723,Eksplikatsioon!$O724:$AG724),"")),"")</f>
        <v/>
      </c>
      <c r="AJ723" s="52" t="str">
        <f>IFERROR(IF($G723=Tabelid!$L$6,$E723*Q723,IFERROR($E723*Q723/SUM($J723:$AB723)*(Eksplikatsioon!V724)/SUMPRODUCT($J723:$AB723,Eksplikatsioon!$O724:$AG724),"")),"")</f>
        <v/>
      </c>
      <c r="AK723" s="52" t="str">
        <f>IFERROR(IF($G723=Tabelid!$L$6,$E723*R723,IFERROR($E723*R723/SUM($J723:$AB723)*(Eksplikatsioon!W724)/SUMPRODUCT($J723:$AB723,Eksplikatsioon!$O724:$AG724),"")),"")</f>
        <v/>
      </c>
      <c r="AL723" s="52" t="str">
        <f>IFERROR(IF($G723=Tabelid!$L$6,$E723*S723,IFERROR($E723*S723/SUM($J723:$AB723)*(Eksplikatsioon!X724)/SUMPRODUCT($J723:$AB723,Eksplikatsioon!$O724:$AG724),"")),"")</f>
        <v/>
      </c>
      <c r="AM723" s="52" t="str">
        <f>IFERROR(IF($G723=Tabelid!$L$6,$E723*T723,IFERROR($E723*T723/SUM($J723:$AB723)*(Eksplikatsioon!Y724)/SUMPRODUCT($J723:$AB723,Eksplikatsioon!$O724:$AG724),"")),"")</f>
        <v/>
      </c>
      <c r="AN723" s="52" t="str">
        <f>IFERROR(IF($G723=Tabelid!$L$6,$E723*U723,IFERROR($E723*U723/SUM($J723:$AB723)*(Eksplikatsioon!Z724)/SUMPRODUCT($J723:$AB723,Eksplikatsioon!$O724:$AG724),"")),"")</f>
        <v/>
      </c>
      <c r="AO723" s="52" t="str">
        <f>IFERROR(IF($G723=Tabelid!$L$6,$E723*V723,IFERROR($E723*V723/SUM($J723:$AB723)*(Eksplikatsioon!AA724)/SUMPRODUCT($J723:$AB723,Eksplikatsioon!$O724:$AG724),"")),"")</f>
        <v/>
      </c>
      <c r="AP723" s="52" t="str">
        <f>IFERROR(IF($G723=Tabelid!$L$6,$E723*W723,IFERROR($E723*W723/SUM($J723:$AB723)*(Eksplikatsioon!AB724)/SUMPRODUCT($J723:$AB723,Eksplikatsioon!$O724:$AG724),"")),"")</f>
        <v/>
      </c>
      <c r="AQ723" s="52" t="str">
        <f>IFERROR(IF($G723=Tabelid!$L$6,$E723*X723,IFERROR($E723*X723/SUM($J723:$AB723)*(Eksplikatsioon!AC724)/SUMPRODUCT($J723:$AB723,Eksplikatsioon!$O724:$AG724),"")),"")</f>
        <v/>
      </c>
      <c r="AR723" s="52" t="str">
        <f>IFERROR(IF($G723=Tabelid!$L$6,$E723*Y723,IFERROR($E723*Y723/SUM($J723:$AB723)*(Eksplikatsioon!AD724)/SUMPRODUCT($J723:$AB723,Eksplikatsioon!$O724:$AG724),"")),"")</f>
        <v/>
      </c>
      <c r="AS723" s="52" t="str">
        <f>IFERROR(IF($G723=Tabelid!$L$6,$E723*Z723,IFERROR($E723*Z723/SUM($J723:$AB723)*(Eksplikatsioon!AE724)/SUMPRODUCT($J723:$AB723,Eksplikatsioon!$O724:$AG724),"")),"")</f>
        <v/>
      </c>
      <c r="AT723" s="52" t="str">
        <f>IFERROR(IF($G723=Tabelid!$L$6,$E723*AA723,IFERROR($E723*AA723/SUM($J723:$AB723)*(Eksplikatsioon!AF724)/SUMPRODUCT($J723:$AB723,Eksplikatsioon!$O724:$AG724),"")),"")</f>
        <v/>
      </c>
      <c r="AU723" s="52" t="str">
        <f>IFERROR(IF($G723=Tabelid!$L$6,$E723*AB723,IFERROR($E723*AB723/SUM($J723:$AB723)*(Eksplikatsioon!AG724)/SUMPRODUCT($J723:$AB723,Eksplikatsioon!$O724:$AG724),"")),"")</f>
        <v/>
      </c>
    </row>
    <row r="724" spans="1:47" x14ac:dyDescent="0.25">
      <c r="A724" s="38" t="str">
        <f>IF(Eksplikatsioon!A725=0,"",Eksplikatsioon!A725)</f>
        <v/>
      </c>
      <c r="B724" s="38" t="str">
        <f>IF(Eksplikatsioon!B725=0,"",Eksplikatsioon!B725)</f>
        <v/>
      </c>
      <c r="C724" s="38" t="str">
        <f>IF(Eksplikatsioon!C725=0,"",Eksplikatsioon!C725)</f>
        <v/>
      </c>
      <c r="D724" s="38" t="str">
        <f>IF(Eksplikatsioon!D725=0,"",Eksplikatsioon!D725)</f>
        <v/>
      </c>
      <c r="E724" s="38" t="str">
        <f>IF(Eksplikatsioon!F725=0,"",Eksplikatsioon!F725)</f>
        <v/>
      </c>
      <c r="F724" s="38" t="str">
        <f>IF(Eksplikatsioon!H725=0,"",Eksplikatsioon!H725)</f>
        <v/>
      </c>
      <c r="G724" s="38" t="str">
        <f>IF(Eksplikatsioon!J725=0,"",Eksplikatsioon!J725)</f>
        <v/>
      </c>
      <c r="H724" s="38" t="str">
        <f>IF(Eksplikatsioon!K725=0,"",Eksplikatsioon!K725)</f>
        <v/>
      </c>
      <c r="I724" s="38" t="str">
        <f>IF(Eksplikatsioon!L725=0,"",Eksplikatsioon!L725)</f>
        <v/>
      </c>
      <c r="J724" s="52"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52"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52"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52"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52"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52"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52"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52"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52"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52"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52"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52"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52"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52"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52"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52"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52"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52"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52"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52" t="str">
        <f>IFERROR(IF($G724=Tabelid!$L$6,$E724*J724,IFERROR($E724*J724/SUM($J724:$AB724)*(Eksplikatsioon!O725)/SUMPRODUCT($J724:$AB724,Eksplikatsioon!$O725:$AG725),"")),"")</f>
        <v/>
      </c>
      <c r="AD724" s="52" t="str">
        <f>IFERROR(IF($G724=Tabelid!$L$6,$E724*K724,IFERROR($E724*K724/SUM($J724:$AB724)*(Eksplikatsioon!P725)/SUMPRODUCT($J724:$AB724,Eksplikatsioon!$O725:$AG725),"")),"")</f>
        <v/>
      </c>
      <c r="AE724" s="52" t="str">
        <f>IFERROR(IF($G724=Tabelid!$L$6,$E724*L724,IFERROR($E724*L724/SUM($J724:$AB724)*(Eksplikatsioon!Q725)/SUMPRODUCT($J724:$AB724,Eksplikatsioon!$O725:$AG725),"")),"")</f>
        <v/>
      </c>
      <c r="AF724" s="52" t="str">
        <f>IFERROR(IF($G724=Tabelid!$L$6,$E724*M724,IFERROR($E724*M724/SUM($J724:$AB724)*(Eksplikatsioon!R725)/SUMPRODUCT($J724:$AB724,Eksplikatsioon!$O725:$AG725),"")),"")</f>
        <v/>
      </c>
      <c r="AG724" s="52" t="str">
        <f>IFERROR(IF($G724=Tabelid!$L$6,$E724*N724,IFERROR($E724*N724/SUM($J724:$AB724)*(Eksplikatsioon!S725)/SUMPRODUCT($J724:$AB724,Eksplikatsioon!$O725:$AG725),"")),"")</f>
        <v/>
      </c>
      <c r="AH724" s="52" t="str">
        <f>IFERROR(IF($G724=Tabelid!$L$6,$E724*O724,IFERROR($E724*O724/SUM($J724:$AB724)*(Eksplikatsioon!T725)/SUMPRODUCT($J724:$AB724,Eksplikatsioon!$O725:$AG725),"")),"")</f>
        <v/>
      </c>
      <c r="AI724" s="52" t="str">
        <f>IFERROR(IF($G724=Tabelid!$L$6,$E724*P724,IFERROR($E724*P724/SUM($J724:$AB724)*(Eksplikatsioon!U725)/SUMPRODUCT($J724:$AB724,Eksplikatsioon!$O725:$AG725),"")),"")</f>
        <v/>
      </c>
      <c r="AJ724" s="52" t="str">
        <f>IFERROR(IF($G724=Tabelid!$L$6,$E724*Q724,IFERROR($E724*Q724/SUM($J724:$AB724)*(Eksplikatsioon!V725)/SUMPRODUCT($J724:$AB724,Eksplikatsioon!$O725:$AG725),"")),"")</f>
        <v/>
      </c>
      <c r="AK724" s="52" t="str">
        <f>IFERROR(IF($G724=Tabelid!$L$6,$E724*R724,IFERROR($E724*R724/SUM($J724:$AB724)*(Eksplikatsioon!W725)/SUMPRODUCT($J724:$AB724,Eksplikatsioon!$O725:$AG725),"")),"")</f>
        <v/>
      </c>
      <c r="AL724" s="52" t="str">
        <f>IFERROR(IF($G724=Tabelid!$L$6,$E724*S724,IFERROR($E724*S724/SUM($J724:$AB724)*(Eksplikatsioon!X725)/SUMPRODUCT($J724:$AB724,Eksplikatsioon!$O725:$AG725),"")),"")</f>
        <v/>
      </c>
      <c r="AM724" s="52" t="str">
        <f>IFERROR(IF($G724=Tabelid!$L$6,$E724*T724,IFERROR($E724*T724/SUM($J724:$AB724)*(Eksplikatsioon!Y725)/SUMPRODUCT($J724:$AB724,Eksplikatsioon!$O725:$AG725),"")),"")</f>
        <v/>
      </c>
      <c r="AN724" s="52" t="str">
        <f>IFERROR(IF($G724=Tabelid!$L$6,$E724*U724,IFERROR($E724*U724/SUM($J724:$AB724)*(Eksplikatsioon!Z725)/SUMPRODUCT($J724:$AB724,Eksplikatsioon!$O725:$AG725),"")),"")</f>
        <v/>
      </c>
      <c r="AO724" s="52" t="str">
        <f>IFERROR(IF($G724=Tabelid!$L$6,$E724*V724,IFERROR($E724*V724/SUM($J724:$AB724)*(Eksplikatsioon!AA725)/SUMPRODUCT($J724:$AB724,Eksplikatsioon!$O725:$AG725),"")),"")</f>
        <v/>
      </c>
      <c r="AP724" s="52" t="str">
        <f>IFERROR(IF($G724=Tabelid!$L$6,$E724*W724,IFERROR($E724*W724/SUM($J724:$AB724)*(Eksplikatsioon!AB725)/SUMPRODUCT($J724:$AB724,Eksplikatsioon!$O725:$AG725),"")),"")</f>
        <v/>
      </c>
      <c r="AQ724" s="52" t="str">
        <f>IFERROR(IF($G724=Tabelid!$L$6,$E724*X724,IFERROR($E724*X724/SUM($J724:$AB724)*(Eksplikatsioon!AC725)/SUMPRODUCT($J724:$AB724,Eksplikatsioon!$O725:$AG725),"")),"")</f>
        <v/>
      </c>
      <c r="AR724" s="52" t="str">
        <f>IFERROR(IF($G724=Tabelid!$L$6,$E724*Y724,IFERROR($E724*Y724/SUM($J724:$AB724)*(Eksplikatsioon!AD725)/SUMPRODUCT($J724:$AB724,Eksplikatsioon!$O725:$AG725),"")),"")</f>
        <v/>
      </c>
      <c r="AS724" s="52" t="str">
        <f>IFERROR(IF($G724=Tabelid!$L$6,$E724*Z724,IFERROR($E724*Z724/SUM($J724:$AB724)*(Eksplikatsioon!AE725)/SUMPRODUCT($J724:$AB724,Eksplikatsioon!$O725:$AG725),"")),"")</f>
        <v/>
      </c>
      <c r="AT724" s="52" t="str">
        <f>IFERROR(IF($G724=Tabelid!$L$6,$E724*AA724,IFERROR($E724*AA724/SUM($J724:$AB724)*(Eksplikatsioon!AF725)/SUMPRODUCT($J724:$AB724,Eksplikatsioon!$O725:$AG725),"")),"")</f>
        <v/>
      </c>
      <c r="AU724" s="52" t="str">
        <f>IFERROR(IF($G724=Tabelid!$L$6,$E724*AB724,IFERROR($E724*AB724/SUM($J724:$AB724)*(Eksplikatsioon!AG725)/SUMPRODUCT($J724:$AB724,Eksplikatsioon!$O725:$AG725),"")),"")</f>
        <v/>
      </c>
    </row>
    <row r="725" spans="1:47" x14ac:dyDescent="0.25">
      <c r="A725" s="38" t="str">
        <f>IF(Eksplikatsioon!A726=0,"",Eksplikatsioon!A726)</f>
        <v/>
      </c>
      <c r="B725" s="38" t="str">
        <f>IF(Eksplikatsioon!B726=0,"",Eksplikatsioon!B726)</f>
        <v/>
      </c>
      <c r="C725" s="38" t="str">
        <f>IF(Eksplikatsioon!C726=0,"",Eksplikatsioon!C726)</f>
        <v/>
      </c>
      <c r="D725" s="38" t="str">
        <f>IF(Eksplikatsioon!D726=0,"",Eksplikatsioon!D726)</f>
        <v/>
      </c>
      <c r="E725" s="38" t="str">
        <f>IF(Eksplikatsioon!F726=0,"",Eksplikatsioon!F726)</f>
        <v/>
      </c>
      <c r="F725" s="38" t="str">
        <f>IF(Eksplikatsioon!H726=0,"",Eksplikatsioon!H726)</f>
        <v/>
      </c>
      <c r="G725" s="38" t="str">
        <f>IF(Eksplikatsioon!J726=0,"",Eksplikatsioon!J726)</f>
        <v/>
      </c>
      <c r="H725" s="38" t="str">
        <f>IF(Eksplikatsioon!K726=0,"",Eksplikatsioon!K726)</f>
        <v/>
      </c>
      <c r="I725" s="38" t="str">
        <f>IF(Eksplikatsioon!L726=0,"",Eksplikatsioon!L726)</f>
        <v/>
      </c>
      <c r="J725" s="52"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52"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52"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52"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52"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52"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52"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52"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52"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52"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52"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52"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52"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52"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52"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52"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52"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52"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52"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52" t="str">
        <f>IFERROR(IF($G725=Tabelid!$L$6,$E725*J725,IFERROR($E725*J725/SUM($J725:$AB725)*(Eksplikatsioon!O726)/SUMPRODUCT($J725:$AB725,Eksplikatsioon!$O726:$AG726),"")),"")</f>
        <v/>
      </c>
      <c r="AD725" s="52" t="str">
        <f>IFERROR(IF($G725=Tabelid!$L$6,$E725*K725,IFERROR($E725*K725/SUM($J725:$AB725)*(Eksplikatsioon!P726)/SUMPRODUCT($J725:$AB725,Eksplikatsioon!$O726:$AG726),"")),"")</f>
        <v/>
      </c>
      <c r="AE725" s="52" t="str">
        <f>IFERROR(IF($G725=Tabelid!$L$6,$E725*L725,IFERROR($E725*L725/SUM($J725:$AB725)*(Eksplikatsioon!Q726)/SUMPRODUCT($J725:$AB725,Eksplikatsioon!$O726:$AG726),"")),"")</f>
        <v/>
      </c>
      <c r="AF725" s="52" t="str">
        <f>IFERROR(IF($G725=Tabelid!$L$6,$E725*M725,IFERROR($E725*M725/SUM($J725:$AB725)*(Eksplikatsioon!R726)/SUMPRODUCT($J725:$AB725,Eksplikatsioon!$O726:$AG726),"")),"")</f>
        <v/>
      </c>
      <c r="AG725" s="52" t="str">
        <f>IFERROR(IF($G725=Tabelid!$L$6,$E725*N725,IFERROR($E725*N725/SUM($J725:$AB725)*(Eksplikatsioon!S726)/SUMPRODUCT($J725:$AB725,Eksplikatsioon!$O726:$AG726),"")),"")</f>
        <v/>
      </c>
      <c r="AH725" s="52" t="str">
        <f>IFERROR(IF($G725=Tabelid!$L$6,$E725*O725,IFERROR($E725*O725/SUM($J725:$AB725)*(Eksplikatsioon!T726)/SUMPRODUCT($J725:$AB725,Eksplikatsioon!$O726:$AG726),"")),"")</f>
        <v/>
      </c>
      <c r="AI725" s="52" t="str">
        <f>IFERROR(IF($G725=Tabelid!$L$6,$E725*P725,IFERROR($E725*P725/SUM($J725:$AB725)*(Eksplikatsioon!U726)/SUMPRODUCT($J725:$AB725,Eksplikatsioon!$O726:$AG726),"")),"")</f>
        <v/>
      </c>
      <c r="AJ725" s="52" t="str">
        <f>IFERROR(IF($G725=Tabelid!$L$6,$E725*Q725,IFERROR($E725*Q725/SUM($J725:$AB725)*(Eksplikatsioon!V726)/SUMPRODUCT($J725:$AB725,Eksplikatsioon!$O726:$AG726),"")),"")</f>
        <v/>
      </c>
      <c r="AK725" s="52" t="str">
        <f>IFERROR(IF($G725=Tabelid!$L$6,$E725*R725,IFERROR($E725*R725/SUM($J725:$AB725)*(Eksplikatsioon!W726)/SUMPRODUCT($J725:$AB725,Eksplikatsioon!$O726:$AG726),"")),"")</f>
        <v/>
      </c>
      <c r="AL725" s="52" t="str">
        <f>IFERROR(IF($G725=Tabelid!$L$6,$E725*S725,IFERROR($E725*S725/SUM($J725:$AB725)*(Eksplikatsioon!X726)/SUMPRODUCT($J725:$AB725,Eksplikatsioon!$O726:$AG726),"")),"")</f>
        <v/>
      </c>
      <c r="AM725" s="52" t="str">
        <f>IFERROR(IF($G725=Tabelid!$L$6,$E725*T725,IFERROR($E725*T725/SUM($J725:$AB725)*(Eksplikatsioon!Y726)/SUMPRODUCT($J725:$AB725,Eksplikatsioon!$O726:$AG726),"")),"")</f>
        <v/>
      </c>
      <c r="AN725" s="52" t="str">
        <f>IFERROR(IF($G725=Tabelid!$L$6,$E725*U725,IFERROR($E725*U725/SUM($J725:$AB725)*(Eksplikatsioon!Z726)/SUMPRODUCT($J725:$AB725,Eksplikatsioon!$O726:$AG726),"")),"")</f>
        <v/>
      </c>
      <c r="AO725" s="52" t="str">
        <f>IFERROR(IF($G725=Tabelid!$L$6,$E725*V725,IFERROR($E725*V725/SUM($J725:$AB725)*(Eksplikatsioon!AA726)/SUMPRODUCT($J725:$AB725,Eksplikatsioon!$O726:$AG726),"")),"")</f>
        <v/>
      </c>
      <c r="AP725" s="52" t="str">
        <f>IFERROR(IF($G725=Tabelid!$L$6,$E725*W725,IFERROR($E725*W725/SUM($J725:$AB725)*(Eksplikatsioon!AB726)/SUMPRODUCT($J725:$AB725,Eksplikatsioon!$O726:$AG726),"")),"")</f>
        <v/>
      </c>
      <c r="AQ725" s="52" t="str">
        <f>IFERROR(IF($G725=Tabelid!$L$6,$E725*X725,IFERROR($E725*X725/SUM($J725:$AB725)*(Eksplikatsioon!AC726)/SUMPRODUCT($J725:$AB725,Eksplikatsioon!$O726:$AG726),"")),"")</f>
        <v/>
      </c>
      <c r="AR725" s="52" t="str">
        <f>IFERROR(IF($G725=Tabelid!$L$6,$E725*Y725,IFERROR($E725*Y725/SUM($J725:$AB725)*(Eksplikatsioon!AD726)/SUMPRODUCT($J725:$AB725,Eksplikatsioon!$O726:$AG726),"")),"")</f>
        <v/>
      </c>
      <c r="AS725" s="52" t="str">
        <f>IFERROR(IF($G725=Tabelid!$L$6,$E725*Z725,IFERROR($E725*Z725/SUM($J725:$AB725)*(Eksplikatsioon!AE726)/SUMPRODUCT($J725:$AB725,Eksplikatsioon!$O726:$AG726),"")),"")</f>
        <v/>
      </c>
      <c r="AT725" s="52" t="str">
        <f>IFERROR(IF($G725=Tabelid!$L$6,$E725*AA725,IFERROR($E725*AA725/SUM($J725:$AB725)*(Eksplikatsioon!AF726)/SUMPRODUCT($J725:$AB725,Eksplikatsioon!$O726:$AG726),"")),"")</f>
        <v/>
      </c>
      <c r="AU725" s="52" t="str">
        <f>IFERROR(IF($G725=Tabelid!$L$6,$E725*AB725,IFERROR($E725*AB725/SUM($J725:$AB725)*(Eksplikatsioon!AG726)/SUMPRODUCT($J725:$AB725,Eksplikatsioon!$O726:$AG726),"")),"")</f>
        <v/>
      </c>
    </row>
    <row r="726" spans="1:47" x14ac:dyDescent="0.25">
      <c r="A726" s="38" t="str">
        <f>IF(Eksplikatsioon!A727=0,"",Eksplikatsioon!A727)</f>
        <v/>
      </c>
      <c r="B726" s="38" t="str">
        <f>IF(Eksplikatsioon!B727=0,"",Eksplikatsioon!B727)</f>
        <v/>
      </c>
      <c r="C726" s="38" t="str">
        <f>IF(Eksplikatsioon!C727=0,"",Eksplikatsioon!C727)</f>
        <v/>
      </c>
      <c r="D726" s="38" t="str">
        <f>IF(Eksplikatsioon!D727=0,"",Eksplikatsioon!D727)</f>
        <v/>
      </c>
      <c r="E726" s="38" t="str">
        <f>IF(Eksplikatsioon!F727=0,"",Eksplikatsioon!F727)</f>
        <v/>
      </c>
      <c r="F726" s="38" t="str">
        <f>IF(Eksplikatsioon!H727=0,"",Eksplikatsioon!H727)</f>
        <v/>
      </c>
      <c r="G726" s="38" t="str">
        <f>IF(Eksplikatsioon!J727=0,"",Eksplikatsioon!J727)</f>
        <v/>
      </c>
      <c r="H726" s="38" t="str">
        <f>IF(Eksplikatsioon!K727=0,"",Eksplikatsioon!K727)</f>
        <v/>
      </c>
      <c r="I726" s="38" t="str">
        <f>IF(Eksplikatsioon!L727=0,"",Eksplikatsioon!L727)</f>
        <v/>
      </c>
      <c r="J726" s="52"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52"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52"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52"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52"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52"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52"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52"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52"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52"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52"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52"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52"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52"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52"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52"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52"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52"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52"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52" t="str">
        <f>IFERROR(IF($G726=Tabelid!$L$6,$E726*J726,IFERROR($E726*J726/SUM($J726:$AB726)*(Eksplikatsioon!O727)/SUMPRODUCT($J726:$AB726,Eksplikatsioon!$O727:$AG727),"")),"")</f>
        <v/>
      </c>
      <c r="AD726" s="52" t="str">
        <f>IFERROR(IF($G726=Tabelid!$L$6,$E726*K726,IFERROR($E726*K726/SUM($J726:$AB726)*(Eksplikatsioon!P727)/SUMPRODUCT($J726:$AB726,Eksplikatsioon!$O727:$AG727),"")),"")</f>
        <v/>
      </c>
      <c r="AE726" s="52" t="str">
        <f>IFERROR(IF($G726=Tabelid!$L$6,$E726*L726,IFERROR($E726*L726/SUM($J726:$AB726)*(Eksplikatsioon!Q727)/SUMPRODUCT($J726:$AB726,Eksplikatsioon!$O727:$AG727),"")),"")</f>
        <v/>
      </c>
      <c r="AF726" s="52" t="str">
        <f>IFERROR(IF($G726=Tabelid!$L$6,$E726*M726,IFERROR($E726*M726/SUM($J726:$AB726)*(Eksplikatsioon!R727)/SUMPRODUCT($J726:$AB726,Eksplikatsioon!$O727:$AG727),"")),"")</f>
        <v/>
      </c>
      <c r="AG726" s="52" t="str">
        <f>IFERROR(IF($G726=Tabelid!$L$6,$E726*N726,IFERROR($E726*N726/SUM($J726:$AB726)*(Eksplikatsioon!S727)/SUMPRODUCT($J726:$AB726,Eksplikatsioon!$O727:$AG727),"")),"")</f>
        <v/>
      </c>
      <c r="AH726" s="52" t="str">
        <f>IFERROR(IF($G726=Tabelid!$L$6,$E726*O726,IFERROR($E726*O726/SUM($J726:$AB726)*(Eksplikatsioon!T727)/SUMPRODUCT($J726:$AB726,Eksplikatsioon!$O727:$AG727),"")),"")</f>
        <v/>
      </c>
      <c r="AI726" s="52" t="str">
        <f>IFERROR(IF($G726=Tabelid!$L$6,$E726*P726,IFERROR($E726*P726/SUM($J726:$AB726)*(Eksplikatsioon!U727)/SUMPRODUCT($J726:$AB726,Eksplikatsioon!$O727:$AG727),"")),"")</f>
        <v/>
      </c>
      <c r="AJ726" s="52" t="str">
        <f>IFERROR(IF($G726=Tabelid!$L$6,$E726*Q726,IFERROR($E726*Q726/SUM($J726:$AB726)*(Eksplikatsioon!V727)/SUMPRODUCT($J726:$AB726,Eksplikatsioon!$O727:$AG727),"")),"")</f>
        <v/>
      </c>
      <c r="AK726" s="52" t="str">
        <f>IFERROR(IF($G726=Tabelid!$L$6,$E726*R726,IFERROR($E726*R726/SUM($J726:$AB726)*(Eksplikatsioon!W727)/SUMPRODUCT($J726:$AB726,Eksplikatsioon!$O727:$AG727),"")),"")</f>
        <v/>
      </c>
      <c r="AL726" s="52" t="str">
        <f>IFERROR(IF($G726=Tabelid!$L$6,$E726*S726,IFERROR($E726*S726/SUM($J726:$AB726)*(Eksplikatsioon!X727)/SUMPRODUCT($J726:$AB726,Eksplikatsioon!$O727:$AG727),"")),"")</f>
        <v/>
      </c>
      <c r="AM726" s="52" t="str">
        <f>IFERROR(IF($G726=Tabelid!$L$6,$E726*T726,IFERROR($E726*T726/SUM($J726:$AB726)*(Eksplikatsioon!Y727)/SUMPRODUCT($J726:$AB726,Eksplikatsioon!$O727:$AG727),"")),"")</f>
        <v/>
      </c>
      <c r="AN726" s="52" t="str">
        <f>IFERROR(IF($G726=Tabelid!$L$6,$E726*U726,IFERROR($E726*U726/SUM($J726:$AB726)*(Eksplikatsioon!Z727)/SUMPRODUCT($J726:$AB726,Eksplikatsioon!$O727:$AG727),"")),"")</f>
        <v/>
      </c>
      <c r="AO726" s="52" t="str">
        <f>IFERROR(IF($G726=Tabelid!$L$6,$E726*V726,IFERROR($E726*V726/SUM($J726:$AB726)*(Eksplikatsioon!AA727)/SUMPRODUCT($J726:$AB726,Eksplikatsioon!$O727:$AG727),"")),"")</f>
        <v/>
      </c>
      <c r="AP726" s="52" t="str">
        <f>IFERROR(IF($G726=Tabelid!$L$6,$E726*W726,IFERROR($E726*W726/SUM($J726:$AB726)*(Eksplikatsioon!AB727)/SUMPRODUCT($J726:$AB726,Eksplikatsioon!$O727:$AG727),"")),"")</f>
        <v/>
      </c>
      <c r="AQ726" s="52" t="str">
        <f>IFERROR(IF($G726=Tabelid!$L$6,$E726*X726,IFERROR($E726*X726/SUM($J726:$AB726)*(Eksplikatsioon!AC727)/SUMPRODUCT($J726:$AB726,Eksplikatsioon!$O727:$AG727),"")),"")</f>
        <v/>
      </c>
      <c r="AR726" s="52" t="str">
        <f>IFERROR(IF($G726=Tabelid!$L$6,$E726*Y726,IFERROR($E726*Y726/SUM($J726:$AB726)*(Eksplikatsioon!AD727)/SUMPRODUCT($J726:$AB726,Eksplikatsioon!$O727:$AG727),"")),"")</f>
        <v/>
      </c>
      <c r="AS726" s="52" t="str">
        <f>IFERROR(IF($G726=Tabelid!$L$6,$E726*Z726,IFERROR($E726*Z726/SUM($J726:$AB726)*(Eksplikatsioon!AE727)/SUMPRODUCT($J726:$AB726,Eksplikatsioon!$O727:$AG727),"")),"")</f>
        <v/>
      </c>
      <c r="AT726" s="52" t="str">
        <f>IFERROR(IF($G726=Tabelid!$L$6,$E726*AA726,IFERROR($E726*AA726/SUM($J726:$AB726)*(Eksplikatsioon!AF727)/SUMPRODUCT($J726:$AB726,Eksplikatsioon!$O727:$AG727),"")),"")</f>
        <v/>
      </c>
      <c r="AU726" s="52" t="str">
        <f>IFERROR(IF($G726=Tabelid!$L$6,$E726*AB726,IFERROR($E726*AB726/SUM($J726:$AB726)*(Eksplikatsioon!AG727)/SUMPRODUCT($J726:$AB726,Eksplikatsioon!$O727:$AG727),"")),"")</f>
        <v/>
      </c>
    </row>
    <row r="727" spans="1:47" x14ac:dyDescent="0.25">
      <c r="A727" s="38" t="str">
        <f>IF(Eksplikatsioon!A728=0,"",Eksplikatsioon!A728)</f>
        <v/>
      </c>
      <c r="B727" s="38" t="str">
        <f>IF(Eksplikatsioon!B728=0,"",Eksplikatsioon!B728)</f>
        <v/>
      </c>
      <c r="C727" s="38" t="str">
        <f>IF(Eksplikatsioon!C728=0,"",Eksplikatsioon!C728)</f>
        <v/>
      </c>
      <c r="D727" s="38" t="str">
        <f>IF(Eksplikatsioon!D728=0,"",Eksplikatsioon!D728)</f>
        <v/>
      </c>
      <c r="E727" s="38" t="str">
        <f>IF(Eksplikatsioon!F728=0,"",Eksplikatsioon!F728)</f>
        <v/>
      </c>
      <c r="F727" s="38" t="str">
        <f>IF(Eksplikatsioon!H728=0,"",Eksplikatsioon!H728)</f>
        <v/>
      </c>
      <c r="G727" s="38" t="str">
        <f>IF(Eksplikatsioon!J728=0,"",Eksplikatsioon!J728)</f>
        <v/>
      </c>
      <c r="H727" s="38" t="str">
        <f>IF(Eksplikatsioon!K728=0,"",Eksplikatsioon!K728)</f>
        <v/>
      </c>
      <c r="I727" s="38" t="str">
        <f>IF(Eksplikatsioon!L728=0,"",Eksplikatsioon!L728)</f>
        <v/>
      </c>
      <c r="J727" s="52"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52"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52"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52"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52"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52"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52"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52"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52"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52"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52"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52"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52"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52"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52"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52"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52"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52"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52"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52" t="str">
        <f>IFERROR(IF($G727=Tabelid!$L$6,$E727*J727,IFERROR($E727*J727/SUM($J727:$AB727)*(Eksplikatsioon!O728)/SUMPRODUCT($J727:$AB727,Eksplikatsioon!$O728:$AG728),"")),"")</f>
        <v/>
      </c>
      <c r="AD727" s="52" t="str">
        <f>IFERROR(IF($G727=Tabelid!$L$6,$E727*K727,IFERROR($E727*K727/SUM($J727:$AB727)*(Eksplikatsioon!P728)/SUMPRODUCT($J727:$AB727,Eksplikatsioon!$O728:$AG728),"")),"")</f>
        <v/>
      </c>
      <c r="AE727" s="52" t="str">
        <f>IFERROR(IF($G727=Tabelid!$L$6,$E727*L727,IFERROR($E727*L727/SUM($J727:$AB727)*(Eksplikatsioon!Q728)/SUMPRODUCT($J727:$AB727,Eksplikatsioon!$O728:$AG728),"")),"")</f>
        <v/>
      </c>
      <c r="AF727" s="52" t="str">
        <f>IFERROR(IF($G727=Tabelid!$L$6,$E727*M727,IFERROR($E727*M727/SUM($J727:$AB727)*(Eksplikatsioon!R728)/SUMPRODUCT($J727:$AB727,Eksplikatsioon!$O728:$AG728),"")),"")</f>
        <v/>
      </c>
      <c r="AG727" s="52" t="str">
        <f>IFERROR(IF($G727=Tabelid!$L$6,$E727*N727,IFERROR($E727*N727/SUM($J727:$AB727)*(Eksplikatsioon!S728)/SUMPRODUCT($J727:$AB727,Eksplikatsioon!$O728:$AG728),"")),"")</f>
        <v/>
      </c>
      <c r="AH727" s="52" t="str">
        <f>IFERROR(IF($G727=Tabelid!$L$6,$E727*O727,IFERROR($E727*O727/SUM($J727:$AB727)*(Eksplikatsioon!T728)/SUMPRODUCT($J727:$AB727,Eksplikatsioon!$O728:$AG728),"")),"")</f>
        <v/>
      </c>
      <c r="AI727" s="52" t="str">
        <f>IFERROR(IF($G727=Tabelid!$L$6,$E727*P727,IFERROR($E727*P727/SUM($J727:$AB727)*(Eksplikatsioon!U728)/SUMPRODUCT($J727:$AB727,Eksplikatsioon!$O728:$AG728),"")),"")</f>
        <v/>
      </c>
      <c r="AJ727" s="52" t="str">
        <f>IFERROR(IF($G727=Tabelid!$L$6,$E727*Q727,IFERROR($E727*Q727/SUM($J727:$AB727)*(Eksplikatsioon!V728)/SUMPRODUCT($J727:$AB727,Eksplikatsioon!$O728:$AG728),"")),"")</f>
        <v/>
      </c>
      <c r="AK727" s="52" t="str">
        <f>IFERROR(IF($G727=Tabelid!$L$6,$E727*R727,IFERROR($E727*R727/SUM($J727:$AB727)*(Eksplikatsioon!W728)/SUMPRODUCT($J727:$AB727,Eksplikatsioon!$O728:$AG728),"")),"")</f>
        <v/>
      </c>
      <c r="AL727" s="52" t="str">
        <f>IFERROR(IF($G727=Tabelid!$L$6,$E727*S727,IFERROR($E727*S727/SUM($J727:$AB727)*(Eksplikatsioon!X728)/SUMPRODUCT($J727:$AB727,Eksplikatsioon!$O728:$AG728),"")),"")</f>
        <v/>
      </c>
      <c r="AM727" s="52" t="str">
        <f>IFERROR(IF($G727=Tabelid!$L$6,$E727*T727,IFERROR($E727*T727/SUM($J727:$AB727)*(Eksplikatsioon!Y728)/SUMPRODUCT($J727:$AB727,Eksplikatsioon!$O728:$AG728),"")),"")</f>
        <v/>
      </c>
      <c r="AN727" s="52" t="str">
        <f>IFERROR(IF($G727=Tabelid!$L$6,$E727*U727,IFERROR($E727*U727/SUM($J727:$AB727)*(Eksplikatsioon!Z728)/SUMPRODUCT($J727:$AB727,Eksplikatsioon!$O728:$AG728),"")),"")</f>
        <v/>
      </c>
      <c r="AO727" s="52" t="str">
        <f>IFERROR(IF($G727=Tabelid!$L$6,$E727*V727,IFERROR($E727*V727/SUM($J727:$AB727)*(Eksplikatsioon!AA728)/SUMPRODUCT($J727:$AB727,Eksplikatsioon!$O728:$AG728),"")),"")</f>
        <v/>
      </c>
      <c r="AP727" s="52" t="str">
        <f>IFERROR(IF($G727=Tabelid!$L$6,$E727*W727,IFERROR($E727*W727/SUM($J727:$AB727)*(Eksplikatsioon!AB728)/SUMPRODUCT($J727:$AB727,Eksplikatsioon!$O728:$AG728),"")),"")</f>
        <v/>
      </c>
      <c r="AQ727" s="52" t="str">
        <f>IFERROR(IF($G727=Tabelid!$L$6,$E727*X727,IFERROR($E727*X727/SUM($J727:$AB727)*(Eksplikatsioon!AC728)/SUMPRODUCT($J727:$AB727,Eksplikatsioon!$O728:$AG728),"")),"")</f>
        <v/>
      </c>
      <c r="AR727" s="52" t="str">
        <f>IFERROR(IF($G727=Tabelid!$L$6,$E727*Y727,IFERROR($E727*Y727/SUM($J727:$AB727)*(Eksplikatsioon!AD728)/SUMPRODUCT($J727:$AB727,Eksplikatsioon!$O728:$AG728),"")),"")</f>
        <v/>
      </c>
      <c r="AS727" s="52" t="str">
        <f>IFERROR(IF($G727=Tabelid!$L$6,$E727*Z727,IFERROR($E727*Z727/SUM($J727:$AB727)*(Eksplikatsioon!AE728)/SUMPRODUCT($J727:$AB727,Eksplikatsioon!$O728:$AG728),"")),"")</f>
        <v/>
      </c>
      <c r="AT727" s="52" t="str">
        <f>IFERROR(IF($G727=Tabelid!$L$6,$E727*AA727,IFERROR($E727*AA727/SUM($J727:$AB727)*(Eksplikatsioon!AF728)/SUMPRODUCT($J727:$AB727,Eksplikatsioon!$O728:$AG728),"")),"")</f>
        <v/>
      </c>
      <c r="AU727" s="52" t="str">
        <f>IFERROR(IF($G727=Tabelid!$L$6,$E727*AB727,IFERROR($E727*AB727/SUM($J727:$AB727)*(Eksplikatsioon!AG728)/SUMPRODUCT($J727:$AB727,Eksplikatsioon!$O728:$AG728),"")),"")</f>
        <v/>
      </c>
    </row>
    <row r="728" spans="1:47" x14ac:dyDescent="0.25">
      <c r="A728" s="38" t="str">
        <f>IF(Eksplikatsioon!A729=0,"",Eksplikatsioon!A729)</f>
        <v/>
      </c>
      <c r="B728" s="38" t="str">
        <f>IF(Eksplikatsioon!B729=0,"",Eksplikatsioon!B729)</f>
        <v/>
      </c>
      <c r="C728" s="38" t="str">
        <f>IF(Eksplikatsioon!C729=0,"",Eksplikatsioon!C729)</f>
        <v/>
      </c>
      <c r="D728" s="38" t="str">
        <f>IF(Eksplikatsioon!D729=0,"",Eksplikatsioon!D729)</f>
        <v/>
      </c>
      <c r="E728" s="38" t="str">
        <f>IF(Eksplikatsioon!F729=0,"",Eksplikatsioon!F729)</f>
        <v/>
      </c>
      <c r="F728" s="38" t="str">
        <f>IF(Eksplikatsioon!H729=0,"",Eksplikatsioon!H729)</f>
        <v/>
      </c>
      <c r="G728" s="38" t="str">
        <f>IF(Eksplikatsioon!J729=0,"",Eksplikatsioon!J729)</f>
        <v/>
      </c>
      <c r="H728" s="38" t="str">
        <f>IF(Eksplikatsioon!K729=0,"",Eksplikatsioon!K729)</f>
        <v/>
      </c>
      <c r="I728" s="38" t="str">
        <f>IF(Eksplikatsioon!L729=0,"",Eksplikatsioon!L729)</f>
        <v/>
      </c>
      <c r="J728" s="52"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52"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52"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52"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52"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52"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52"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52"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52"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52"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52"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52"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52"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52"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52"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52"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52"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52"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52"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52" t="str">
        <f>IFERROR(IF($G728=Tabelid!$L$6,$E728*J728,IFERROR($E728*J728/SUM($J728:$AB728)*(Eksplikatsioon!O729)/SUMPRODUCT($J728:$AB728,Eksplikatsioon!$O729:$AG729),"")),"")</f>
        <v/>
      </c>
      <c r="AD728" s="52" t="str">
        <f>IFERROR(IF($G728=Tabelid!$L$6,$E728*K728,IFERROR($E728*K728/SUM($J728:$AB728)*(Eksplikatsioon!P729)/SUMPRODUCT($J728:$AB728,Eksplikatsioon!$O729:$AG729),"")),"")</f>
        <v/>
      </c>
      <c r="AE728" s="52" t="str">
        <f>IFERROR(IF($G728=Tabelid!$L$6,$E728*L728,IFERROR($E728*L728/SUM($J728:$AB728)*(Eksplikatsioon!Q729)/SUMPRODUCT($J728:$AB728,Eksplikatsioon!$O729:$AG729),"")),"")</f>
        <v/>
      </c>
      <c r="AF728" s="52" t="str">
        <f>IFERROR(IF($G728=Tabelid!$L$6,$E728*M728,IFERROR($E728*M728/SUM($J728:$AB728)*(Eksplikatsioon!R729)/SUMPRODUCT($J728:$AB728,Eksplikatsioon!$O729:$AG729),"")),"")</f>
        <v/>
      </c>
      <c r="AG728" s="52" t="str">
        <f>IFERROR(IF($G728=Tabelid!$L$6,$E728*N728,IFERROR($E728*N728/SUM($J728:$AB728)*(Eksplikatsioon!S729)/SUMPRODUCT($J728:$AB728,Eksplikatsioon!$O729:$AG729),"")),"")</f>
        <v/>
      </c>
      <c r="AH728" s="52" t="str">
        <f>IFERROR(IF($G728=Tabelid!$L$6,$E728*O728,IFERROR($E728*O728/SUM($J728:$AB728)*(Eksplikatsioon!T729)/SUMPRODUCT($J728:$AB728,Eksplikatsioon!$O729:$AG729),"")),"")</f>
        <v/>
      </c>
      <c r="AI728" s="52" t="str">
        <f>IFERROR(IF($G728=Tabelid!$L$6,$E728*P728,IFERROR($E728*P728/SUM($J728:$AB728)*(Eksplikatsioon!U729)/SUMPRODUCT($J728:$AB728,Eksplikatsioon!$O729:$AG729),"")),"")</f>
        <v/>
      </c>
      <c r="AJ728" s="52" t="str">
        <f>IFERROR(IF($G728=Tabelid!$L$6,$E728*Q728,IFERROR($E728*Q728/SUM($J728:$AB728)*(Eksplikatsioon!V729)/SUMPRODUCT($J728:$AB728,Eksplikatsioon!$O729:$AG729),"")),"")</f>
        <v/>
      </c>
      <c r="AK728" s="52" t="str">
        <f>IFERROR(IF($G728=Tabelid!$L$6,$E728*R728,IFERROR($E728*R728/SUM($J728:$AB728)*(Eksplikatsioon!W729)/SUMPRODUCT($J728:$AB728,Eksplikatsioon!$O729:$AG729),"")),"")</f>
        <v/>
      </c>
      <c r="AL728" s="52" t="str">
        <f>IFERROR(IF($G728=Tabelid!$L$6,$E728*S728,IFERROR($E728*S728/SUM($J728:$AB728)*(Eksplikatsioon!X729)/SUMPRODUCT($J728:$AB728,Eksplikatsioon!$O729:$AG729),"")),"")</f>
        <v/>
      </c>
      <c r="AM728" s="52" t="str">
        <f>IFERROR(IF($G728=Tabelid!$L$6,$E728*T728,IFERROR($E728*T728/SUM($J728:$AB728)*(Eksplikatsioon!Y729)/SUMPRODUCT($J728:$AB728,Eksplikatsioon!$O729:$AG729),"")),"")</f>
        <v/>
      </c>
      <c r="AN728" s="52" t="str">
        <f>IFERROR(IF($G728=Tabelid!$L$6,$E728*U728,IFERROR($E728*U728/SUM($J728:$AB728)*(Eksplikatsioon!Z729)/SUMPRODUCT($J728:$AB728,Eksplikatsioon!$O729:$AG729),"")),"")</f>
        <v/>
      </c>
      <c r="AO728" s="52" t="str">
        <f>IFERROR(IF($G728=Tabelid!$L$6,$E728*V728,IFERROR($E728*V728/SUM($J728:$AB728)*(Eksplikatsioon!AA729)/SUMPRODUCT($J728:$AB728,Eksplikatsioon!$O729:$AG729),"")),"")</f>
        <v/>
      </c>
      <c r="AP728" s="52" t="str">
        <f>IFERROR(IF($G728=Tabelid!$L$6,$E728*W728,IFERROR($E728*W728/SUM($J728:$AB728)*(Eksplikatsioon!AB729)/SUMPRODUCT($J728:$AB728,Eksplikatsioon!$O729:$AG729),"")),"")</f>
        <v/>
      </c>
      <c r="AQ728" s="52" t="str">
        <f>IFERROR(IF($G728=Tabelid!$L$6,$E728*X728,IFERROR($E728*X728/SUM($J728:$AB728)*(Eksplikatsioon!AC729)/SUMPRODUCT($J728:$AB728,Eksplikatsioon!$O729:$AG729),"")),"")</f>
        <v/>
      </c>
      <c r="AR728" s="52" t="str">
        <f>IFERROR(IF($G728=Tabelid!$L$6,$E728*Y728,IFERROR($E728*Y728/SUM($J728:$AB728)*(Eksplikatsioon!AD729)/SUMPRODUCT($J728:$AB728,Eksplikatsioon!$O729:$AG729),"")),"")</f>
        <v/>
      </c>
      <c r="AS728" s="52" t="str">
        <f>IFERROR(IF($G728=Tabelid!$L$6,$E728*Z728,IFERROR($E728*Z728/SUM($J728:$AB728)*(Eksplikatsioon!AE729)/SUMPRODUCT($J728:$AB728,Eksplikatsioon!$O729:$AG729),"")),"")</f>
        <v/>
      </c>
      <c r="AT728" s="52" t="str">
        <f>IFERROR(IF($G728=Tabelid!$L$6,$E728*AA728,IFERROR($E728*AA728/SUM($J728:$AB728)*(Eksplikatsioon!AF729)/SUMPRODUCT($J728:$AB728,Eksplikatsioon!$O729:$AG729),"")),"")</f>
        <v/>
      </c>
      <c r="AU728" s="52" t="str">
        <f>IFERROR(IF($G728=Tabelid!$L$6,$E728*AB728,IFERROR($E728*AB728/SUM($J728:$AB728)*(Eksplikatsioon!AG729)/SUMPRODUCT($J728:$AB728,Eksplikatsioon!$O729:$AG729),"")),"")</f>
        <v/>
      </c>
    </row>
    <row r="729" spans="1:47" x14ac:dyDescent="0.25">
      <c r="A729" s="38" t="str">
        <f>IF(Eksplikatsioon!A730=0,"",Eksplikatsioon!A730)</f>
        <v/>
      </c>
      <c r="B729" s="38" t="str">
        <f>IF(Eksplikatsioon!B730=0,"",Eksplikatsioon!B730)</f>
        <v/>
      </c>
      <c r="C729" s="38" t="str">
        <f>IF(Eksplikatsioon!C730=0,"",Eksplikatsioon!C730)</f>
        <v/>
      </c>
      <c r="D729" s="38" t="str">
        <f>IF(Eksplikatsioon!D730=0,"",Eksplikatsioon!D730)</f>
        <v/>
      </c>
      <c r="E729" s="38" t="str">
        <f>IF(Eksplikatsioon!F730=0,"",Eksplikatsioon!F730)</f>
        <v/>
      </c>
      <c r="F729" s="38" t="str">
        <f>IF(Eksplikatsioon!H730=0,"",Eksplikatsioon!H730)</f>
        <v/>
      </c>
      <c r="G729" s="38" t="str">
        <f>IF(Eksplikatsioon!J730=0,"",Eksplikatsioon!J730)</f>
        <v/>
      </c>
      <c r="H729" s="38" t="str">
        <f>IF(Eksplikatsioon!K730=0,"",Eksplikatsioon!K730)</f>
        <v/>
      </c>
      <c r="I729" s="38" t="str">
        <f>IF(Eksplikatsioon!L730=0,"",Eksplikatsioon!L730)</f>
        <v/>
      </c>
      <c r="J729" s="52"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52"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52"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52"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52"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52"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52"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52"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52"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52"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52"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52"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52"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52"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52"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52"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52"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52"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52"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52" t="str">
        <f>IFERROR(IF($G729=Tabelid!$L$6,$E729*J729,IFERROR($E729*J729/SUM($J729:$AB729)*(Eksplikatsioon!O730)/SUMPRODUCT($J729:$AB729,Eksplikatsioon!$O730:$AG730),"")),"")</f>
        <v/>
      </c>
      <c r="AD729" s="52" t="str">
        <f>IFERROR(IF($G729=Tabelid!$L$6,$E729*K729,IFERROR($E729*K729/SUM($J729:$AB729)*(Eksplikatsioon!P730)/SUMPRODUCT($J729:$AB729,Eksplikatsioon!$O730:$AG730),"")),"")</f>
        <v/>
      </c>
      <c r="AE729" s="52" t="str">
        <f>IFERROR(IF($G729=Tabelid!$L$6,$E729*L729,IFERROR($E729*L729/SUM($J729:$AB729)*(Eksplikatsioon!Q730)/SUMPRODUCT($J729:$AB729,Eksplikatsioon!$O730:$AG730),"")),"")</f>
        <v/>
      </c>
      <c r="AF729" s="52" t="str">
        <f>IFERROR(IF($G729=Tabelid!$L$6,$E729*M729,IFERROR($E729*M729/SUM($J729:$AB729)*(Eksplikatsioon!R730)/SUMPRODUCT($J729:$AB729,Eksplikatsioon!$O730:$AG730),"")),"")</f>
        <v/>
      </c>
      <c r="AG729" s="52" t="str">
        <f>IFERROR(IF($G729=Tabelid!$L$6,$E729*N729,IFERROR($E729*N729/SUM($J729:$AB729)*(Eksplikatsioon!S730)/SUMPRODUCT($J729:$AB729,Eksplikatsioon!$O730:$AG730),"")),"")</f>
        <v/>
      </c>
      <c r="AH729" s="52" t="str">
        <f>IFERROR(IF($G729=Tabelid!$L$6,$E729*O729,IFERROR($E729*O729/SUM($J729:$AB729)*(Eksplikatsioon!T730)/SUMPRODUCT($J729:$AB729,Eksplikatsioon!$O730:$AG730),"")),"")</f>
        <v/>
      </c>
      <c r="AI729" s="52" t="str">
        <f>IFERROR(IF($G729=Tabelid!$L$6,$E729*P729,IFERROR($E729*P729/SUM($J729:$AB729)*(Eksplikatsioon!U730)/SUMPRODUCT($J729:$AB729,Eksplikatsioon!$O730:$AG730),"")),"")</f>
        <v/>
      </c>
      <c r="AJ729" s="52" t="str">
        <f>IFERROR(IF($G729=Tabelid!$L$6,$E729*Q729,IFERROR($E729*Q729/SUM($J729:$AB729)*(Eksplikatsioon!V730)/SUMPRODUCT($J729:$AB729,Eksplikatsioon!$O730:$AG730),"")),"")</f>
        <v/>
      </c>
      <c r="AK729" s="52" t="str">
        <f>IFERROR(IF($G729=Tabelid!$L$6,$E729*R729,IFERROR($E729*R729/SUM($J729:$AB729)*(Eksplikatsioon!W730)/SUMPRODUCT($J729:$AB729,Eksplikatsioon!$O730:$AG730),"")),"")</f>
        <v/>
      </c>
      <c r="AL729" s="52" t="str">
        <f>IFERROR(IF($G729=Tabelid!$L$6,$E729*S729,IFERROR($E729*S729/SUM($J729:$AB729)*(Eksplikatsioon!X730)/SUMPRODUCT($J729:$AB729,Eksplikatsioon!$O730:$AG730),"")),"")</f>
        <v/>
      </c>
      <c r="AM729" s="52" t="str">
        <f>IFERROR(IF($G729=Tabelid!$L$6,$E729*T729,IFERROR($E729*T729/SUM($J729:$AB729)*(Eksplikatsioon!Y730)/SUMPRODUCT($J729:$AB729,Eksplikatsioon!$O730:$AG730),"")),"")</f>
        <v/>
      </c>
      <c r="AN729" s="52" t="str">
        <f>IFERROR(IF($G729=Tabelid!$L$6,$E729*U729,IFERROR($E729*U729/SUM($J729:$AB729)*(Eksplikatsioon!Z730)/SUMPRODUCT($J729:$AB729,Eksplikatsioon!$O730:$AG730),"")),"")</f>
        <v/>
      </c>
      <c r="AO729" s="52" t="str">
        <f>IFERROR(IF($G729=Tabelid!$L$6,$E729*V729,IFERROR($E729*V729/SUM($J729:$AB729)*(Eksplikatsioon!AA730)/SUMPRODUCT($J729:$AB729,Eksplikatsioon!$O730:$AG730),"")),"")</f>
        <v/>
      </c>
      <c r="AP729" s="52" t="str">
        <f>IFERROR(IF($G729=Tabelid!$L$6,$E729*W729,IFERROR($E729*W729/SUM($J729:$AB729)*(Eksplikatsioon!AB730)/SUMPRODUCT($J729:$AB729,Eksplikatsioon!$O730:$AG730),"")),"")</f>
        <v/>
      </c>
      <c r="AQ729" s="52" t="str">
        <f>IFERROR(IF($G729=Tabelid!$L$6,$E729*X729,IFERROR($E729*X729/SUM($J729:$AB729)*(Eksplikatsioon!AC730)/SUMPRODUCT($J729:$AB729,Eksplikatsioon!$O730:$AG730),"")),"")</f>
        <v/>
      </c>
      <c r="AR729" s="52" t="str">
        <f>IFERROR(IF($G729=Tabelid!$L$6,$E729*Y729,IFERROR($E729*Y729/SUM($J729:$AB729)*(Eksplikatsioon!AD730)/SUMPRODUCT($J729:$AB729,Eksplikatsioon!$O730:$AG730),"")),"")</f>
        <v/>
      </c>
      <c r="AS729" s="52" t="str">
        <f>IFERROR(IF($G729=Tabelid!$L$6,$E729*Z729,IFERROR($E729*Z729/SUM($J729:$AB729)*(Eksplikatsioon!AE730)/SUMPRODUCT($J729:$AB729,Eksplikatsioon!$O730:$AG730),"")),"")</f>
        <v/>
      </c>
      <c r="AT729" s="52" t="str">
        <f>IFERROR(IF($G729=Tabelid!$L$6,$E729*AA729,IFERROR($E729*AA729/SUM($J729:$AB729)*(Eksplikatsioon!AF730)/SUMPRODUCT($J729:$AB729,Eksplikatsioon!$O730:$AG730),"")),"")</f>
        <v/>
      </c>
      <c r="AU729" s="52" t="str">
        <f>IFERROR(IF($G729=Tabelid!$L$6,$E729*AB729,IFERROR($E729*AB729/SUM($J729:$AB729)*(Eksplikatsioon!AG730)/SUMPRODUCT($J729:$AB729,Eksplikatsioon!$O730:$AG730),"")),"")</f>
        <v/>
      </c>
    </row>
    <row r="730" spans="1:47" x14ac:dyDescent="0.25">
      <c r="A730" s="38" t="str">
        <f>IF(Eksplikatsioon!A731=0,"",Eksplikatsioon!A731)</f>
        <v/>
      </c>
      <c r="B730" s="38" t="str">
        <f>IF(Eksplikatsioon!B731=0,"",Eksplikatsioon!B731)</f>
        <v/>
      </c>
      <c r="C730" s="38" t="str">
        <f>IF(Eksplikatsioon!C731=0,"",Eksplikatsioon!C731)</f>
        <v/>
      </c>
      <c r="D730" s="38" t="str">
        <f>IF(Eksplikatsioon!D731=0,"",Eksplikatsioon!D731)</f>
        <v/>
      </c>
      <c r="E730" s="38" t="str">
        <f>IF(Eksplikatsioon!F731=0,"",Eksplikatsioon!F731)</f>
        <v/>
      </c>
      <c r="F730" s="38" t="str">
        <f>IF(Eksplikatsioon!H731=0,"",Eksplikatsioon!H731)</f>
        <v/>
      </c>
      <c r="G730" s="38" t="str">
        <f>IF(Eksplikatsioon!J731=0,"",Eksplikatsioon!J731)</f>
        <v/>
      </c>
      <c r="H730" s="38" t="str">
        <f>IF(Eksplikatsioon!K731=0,"",Eksplikatsioon!K731)</f>
        <v/>
      </c>
      <c r="I730" s="38" t="str">
        <f>IF(Eksplikatsioon!L731=0,"",Eksplikatsioon!L731)</f>
        <v/>
      </c>
      <c r="J730" s="52"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52"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52"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52"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52"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52"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52"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52"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52"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52"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52"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52"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52"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52"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52"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52"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52"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52"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52"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52" t="str">
        <f>IFERROR(IF($G730=Tabelid!$L$6,$E730*J730,IFERROR($E730*J730/SUM($J730:$AB730)*(Eksplikatsioon!O731)/SUMPRODUCT($J730:$AB730,Eksplikatsioon!$O731:$AG731),"")),"")</f>
        <v/>
      </c>
      <c r="AD730" s="52" t="str">
        <f>IFERROR(IF($G730=Tabelid!$L$6,$E730*K730,IFERROR($E730*K730/SUM($J730:$AB730)*(Eksplikatsioon!P731)/SUMPRODUCT($J730:$AB730,Eksplikatsioon!$O731:$AG731),"")),"")</f>
        <v/>
      </c>
      <c r="AE730" s="52" t="str">
        <f>IFERROR(IF($G730=Tabelid!$L$6,$E730*L730,IFERROR($E730*L730/SUM($J730:$AB730)*(Eksplikatsioon!Q731)/SUMPRODUCT($J730:$AB730,Eksplikatsioon!$O731:$AG731),"")),"")</f>
        <v/>
      </c>
      <c r="AF730" s="52" t="str">
        <f>IFERROR(IF($G730=Tabelid!$L$6,$E730*M730,IFERROR($E730*M730/SUM($J730:$AB730)*(Eksplikatsioon!R731)/SUMPRODUCT($J730:$AB730,Eksplikatsioon!$O731:$AG731),"")),"")</f>
        <v/>
      </c>
      <c r="AG730" s="52" t="str">
        <f>IFERROR(IF($G730=Tabelid!$L$6,$E730*N730,IFERROR($E730*N730/SUM($J730:$AB730)*(Eksplikatsioon!S731)/SUMPRODUCT($J730:$AB730,Eksplikatsioon!$O731:$AG731),"")),"")</f>
        <v/>
      </c>
      <c r="AH730" s="52" t="str">
        <f>IFERROR(IF($G730=Tabelid!$L$6,$E730*O730,IFERROR($E730*O730/SUM($J730:$AB730)*(Eksplikatsioon!T731)/SUMPRODUCT($J730:$AB730,Eksplikatsioon!$O731:$AG731),"")),"")</f>
        <v/>
      </c>
      <c r="AI730" s="52" t="str">
        <f>IFERROR(IF($G730=Tabelid!$L$6,$E730*P730,IFERROR($E730*P730/SUM($J730:$AB730)*(Eksplikatsioon!U731)/SUMPRODUCT($J730:$AB730,Eksplikatsioon!$O731:$AG731),"")),"")</f>
        <v/>
      </c>
      <c r="AJ730" s="52" t="str">
        <f>IFERROR(IF($G730=Tabelid!$L$6,$E730*Q730,IFERROR($E730*Q730/SUM($J730:$AB730)*(Eksplikatsioon!V731)/SUMPRODUCT($J730:$AB730,Eksplikatsioon!$O731:$AG731),"")),"")</f>
        <v/>
      </c>
      <c r="AK730" s="52" t="str">
        <f>IFERROR(IF($G730=Tabelid!$L$6,$E730*R730,IFERROR($E730*R730/SUM($J730:$AB730)*(Eksplikatsioon!W731)/SUMPRODUCT($J730:$AB730,Eksplikatsioon!$O731:$AG731),"")),"")</f>
        <v/>
      </c>
      <c r="AL730" s="52" t="str">
        <f>IFERROR(IF($G730=Tabelid!$L$6,$E730*S730,IFERROR($E730*S730/SUM($J730:$AB730)*(Eksplikatsioon!X731)/SUMPRODUCT($J730:$AB730,Eksplikatsioon!$O731:$AG731),"")),"")</f>
        <v/>
      </c>
      <c r="AM730" s="52" t="str">
        <f>IFERROR(IF($G730=Tabelid!$L$6,$E730*T730,IFERROR($E730*T730/SUM($J730:$AB730)*(Eksplikatsioon!Y731)/SUMPRODUCT($J730:$AB730,Eksplikatsioon!$O731:$AG731),"")),"")</f>
        <v/>
      </c>
      <c r="AN730" s="52" t="str">
        <f>IFERROR(IF($G730=Tabelid!$L$6,$E730*U730,IFERROR($E730*U730/SUM($J730:$AB730)*(Eksplikatsioon!Z731)/SUMPRODUCT($J730:$AB730,Eksplikatsioon!$O731:$AG731),"")),"")</f>
        <v/>
      </c>
      <c r="AO730" s="52" t="str">
        <f>IFERROR(IF($G730=Tabelid!$L$6,$E730*V730,IFERROR($E730*V730/SUM($J730:$AB730)*(Eksplikatsioon!AA731)/SUMPRODUCT($J730:$AB730,Eksplikatsioon!$O731:$AG731),"")),"")</f>
        <v/>
      </c>
      <c r="AP730" s="52" t="str">
        <f>IFERROR(IF($G730=Tabelid!$L$6,$E730*W730,IFERROR($E730*W730/SUM($J730:$AB730)*(Eksplikatsioon!AB731)/SUMPRODUCT($J730:$AB730,Eksplikatsioon!$O731:$AG731),"")),"")</f>
        <v/>
      </c>
      <c r="AQ730" s="52" t="str">
        <f>IFERROR(IF($G730=Tabelid!$L$6,$E730*X730,IFERROR($E730*X730/SUM($J730:$AB730)*(Eksplikatsioon!AC731)/SUMPRODUCT($J730:$AB730,Eksplikatsioon!$O731:$AG731),"")),"")</f>
        <v/>
      </c>
      <c r="AR730" s="52" t="str">
        <f>IFERROR(IF($G730=Tabelid!$L$6,$E730*Y730,IFERROR($E730*Y730/SUM($J730:$AB730)*(Eksplikatsioon!AD731)/SUMPRODUCT($J730:$AB730,Eksplikatsioon!$O731:$AG731),"")),"")</f>
        <v/>
      </c>
      <c r="AS730" s="52" t="str">
        <f>IFERROR(IF($G730=Tabelid!$L$6,$E730*Z730,IFERROR($E730*Z730/SUM($J730:$AB730)*(Eksplikatsioon!AE731)/SUMPRODUCT($J730:$AB730,Eksplikatsioon!$O731:$AG731),"")),"")</f>
        <v/>
      </c>
      <c r="AT730" s="52" t="str">
        <f>IFERROR(IF($G730=Tabelid!$L$6,$E730*AA730,IFERROR($E730*AA730/SUM($J730:$AB730)*(Eksplikatsioon!AF731)/SUMPRODUCT($J730:$AB730,Eksplikatsioon!$O731:$AG731),"")),"")</f>
        <v/>
      </c>
      <c r="AU730" s="52" t="str">
        <f>IFERROR(IF($G730=Tabelid!$L$6,$E730*AB730,IFERROR($E730*AB730/SUM($J730:$AB730)*(Eksplikatsioon!AG731)/SUMPRODUCT($J730:$AB730,Eksplikatsioon!$O731:$AG731),"")),"")</f>
        <v/>
      </c>
    </row>
    <row r="731" spans="1:47" x14ac:dyDescent="0.25">
      <c r="A731" s="38" t="str">
        <f>IF(Eksplikatsioon!A732=0,"",Eksplikatsioon!A732)</f>
        <v/>
      </c>
      <c r="B731" s="38" t="str">
        <f>IF(Eksplikatsioon!B732=0,"",Eksplikatsioon!B732)</f>
        <v/>
      </c>
      <c r="C731" s="38" t="str">
        <f>IF(Eksplikatsioon!C732=0,"",Eksplikatsioon!C732)</f>
        <v/>
      </c>
      <c r="D731" s="38" t="str">
        <f>IF(Eksplikatsioon!D732=0,"",Eksplikatsioon!D732)</f>
        <v/>
      </c>
      <c r="E731" s="38" t="str">
        <f>IF(Eksplikatsioon!F732=0,"",Eksplikatsioon!F732)</f>
        <v/>
      </c>
      <c r="F731" s="38" t="str">
        <f>IF(Eksplikatsioon!H732=0,"",Eksplikatsioon!H732)</f>
        <v/>
      </c>
      <c r="G731" s="38" t="str">
        <f>IF(Eksplikatsioon!J732=0,"",Eksplikatsioon!J732)</f>
        <v/>
      </c>
      <c r="H731" s="38" t="str">
        <f>IF(Eksplikatsioon!K732=0,"",Eksplikatsioon!K732)</f>
        <v/>
      </c>
      <c r="I731" s="38" t="str">
        <f>IF(Eksplikatsioon!L732=0,"",Eksplikatsioon!L732)</f>
        <v/>
      </c>
      <c r="J731" s="52"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52"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52"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52"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52"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52"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52"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52"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52"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52"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52"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52"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52"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52"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52"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52"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52"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52"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52"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52" t="str">
        <f>IFERROR(IF($G731=Tabelid!$L$6,$E731*J731,IFERROR($E731*J731/SUM($J731:$AB731)*(Eksplikatsioon!O732)/SUMPRODUCT($J731:$AB731,Eksplikatsioon!$O732:$AG732),"")),"")</f>
        <v/>
      </c>
      <c r="AD731" s="52" t="str">
        <f>IFERROR(IF($G731=Tabelid!$L$6,$E731*K731,IFERROR($E731*K731/SUM($J731:$AB731)*(Eksplikatsioon!P732)/SUMPRODUCT($J731:$AB731,Eksplikatsioon!$O732:$AG732),"")),"")</f>
        <v/>
      </c>
      <c r="AE731" s="52" t="str">
        <f>IFERROR(IF($G731=Tabelid!$L$6,$E731*L731,IFERROR($E731*L731/SUM($J731:$AB731)*(Eksplikatsioon!Q732)/SUMPRODUCT($J731:$AB731,Eksplikatsioon!$O732:$AG732),"")),"")</f>
        <v/>
      </c>
      <c r="AF731" s="52" t="str">
        <f>IFERROR(IF($G731=Tabelid!$L$6,$E731*M731,IFERROR($E731*M731/SUM($J731:$AB731)*(Eksplikatsioon!R732)/SUMPRODUCT($J731:$AB731,Eksplikatsioon!$O732:$AG732),"")),"")</f>
        <v/>
      </c>
      <c r="AG731" s="52" t="str">
        <f>IFERROR(IF($G731=Tabelid!$L$6,$E731*N731,IFERROR($E731*N731/SUM($J731:$AB731)*(Eksplikatsioon!S732)/SUMPRODUCT($J731:$AB731,Eksplikatsioon!$O732:$AG732),"")),"")</f>
        <v/>
      </c>
      <c r="AH731" s="52" t="str">
        <f>IFERROR(IF($G731=Tabelid!$L$6,$E731*O731,IFERROR($E731*O731/SUM($J731:$AB731)*(Eksplikatsioon!T732)/SUMPRODUCT($J731:$AB731,Eksplikatsioon!$O732:$AG732),"")),"")</f>
        <v/>
      </c>
      <c r="AI731" s="52" t="str">
        <f>IFERROR(IF($G731=Tabelid!$L$6,$E731*P731,IFERROR($E731*P731/SUM($J731:$AB731)*(Eksplikatsioon!U732)/SUMPRODUCT($J731:$AB731,Eksplikatsioon!$O732:$AG732),"")),"")</f>
        <v/>
      </c>
      <c r="AJ731" s="52" t="str">
        <f>IFERROR(IF($G731=Tabelid!$L$6,$E731*Q731,IFERROR($E731*Q731/SUM($J731:$AB731)*(Eksplikatsioon!V732)/SUMPRODUCT($J731:$AB731,Eksplikatsioon!$O732:$AG732),"")),"")</f>
        <v/>
      </c>
      <c r="AK731" s="52" t="str">
        <f>IFERROR(IF($G731=Tabelid!$L$6,$E731*R731,IFERROR($E731*R731/SUM($J731:$AB731)*(Eksplikatsioon!W732)/SUMPRODUCT($J731:$AB731,Eksplikatsioon!$O732:$AG732),"")),"")</f>
        <v/>
      </c>
      <c r="AL731" s="52" t="str">
        <f>IFERROR(IF($G731=Tabelid!$L$6,$E731*S731,IFERROR($E731*S731/SUM($J731:$AB731)*(Eksplikatsioon!X732)/SUMPRODUCT($J731:$AB731,Eksplikatsioon!$O732:$AG732),"")),"")</f>
        <v/>
      </c>
      <c r="AM731" s="52" t="str">
        <f>IFERROR(IF($G731=Tabelid!$L$6,$E731*T731,IFERROR($E731*T731/SUM($J731:$AB731)*(Eksplikatsioon!Y732)/SUMPRODUCT($J731:$AB731,Eksplikatsioon!$O732:$AG732),"")),"")</f>
        <v/>
      </c>
      <c r="AN731" s="52" t="str">
        <f>IFERROR(IF($G731=Tabelid!$L$6,$E731*U731,IFERROR($E731*U731/SUM($J731:$AB731)*(Eksplikatsioon!Z732)/SUMPRODUCT($J731:$AB731,Eksplikatsioon!$O732:$AG732),"")),"")</f>
        <v/>
      </c>
      <c r="AO731" s="52" t="str">
        <f>IFERROR(IF($G731=Tabelid!$L$6,$E731*V731,IFERROR($E731*V731/SUM($J731:$AB731)*(Eksplikatsioon!AA732)/SUMPRODUCT($J731:$AB731,Eksplikatsioon!$O732:$AG732),"")),"")</f>
        <v/>
      </c>
      <c r="AP731" s="52" t="str">
        <f>IFERROR(IF($G731=Tabelid!$L$6,$E731*W731,IFERROR($E731*W731/SUM($J731:$AB731)*(Eksplikatsioon!AB732)/SUMPRODUCT($J731:$AB731,Eksplikatsioon!$O732:$AG732),"")),"")</f>
        <v/>
      </c>
      <c r="AQ731" s="52" t="str">
        <f>IFERROR(IF($G731=Tabelid!$L$6,$E731*X731,IFERROR($E731*X731/SUM($J731:$AB731)*(Eksplikatsioon!AC732)/SUMPRODUCT($J731:$AB731,Eksplikatsioon!$O732:$AG732),"")),"")</f>
        <v/>
      </c>
      <c r="AR731" s="52" t="str">
        <f>IFERROR(IF($G731=Tabelid!$L$6,$E731*Y731,IFERROR($E731*Y731/SUM($J731:$AB731)*(Eksplikatsioon!AD732)/SUMPRODUCT($J731:$AB731,Eksplikatsioon!$O732:$AG732),"")),"")</f>
        <v/>
      </c>
      <c r="AS731" s="52" t="str">
        <f>IFERROR(IF($G731=Tabelid!$L$6,$E731*Z731,IFERROR($E731*Z731/SUM($J731:$AB731)*(Eksplikatsioon!AE732)/SUMPRODUCT($J731:$AB731,Eksplikatsioon!$O732:$AG732),"")),"")</f>
        <v/>
      </c>
      <c r="AT731" s="52" t="str">
        <f>IFERROR(IF($G731=Tabelid!$L$6,$E731*AA731,IFERROR($E731*AA731/SUM($J731:$AB731)*(Eksplikatsioon!AF732)/SUMPRODUCT($J731:$AB731,Eksplikatsioon!$O732:$AG732),"")),"")</f>
        <v/>
      </c>
      <c r="AU731" s="52" t="str">
        <f>IFERROR(IF($G731=Tabelid!$L$6,$E731*AB731,IFERROR($E731*AB731/SUM($J731:$AB731)*(Eksplikatsioon!AG732)/SUMPRODUCT($J731:$AB731,Eksplikatsioon!$O732:$AG732),"")),"")</f>
        <v/>
      </c>
    </row>
    <row r="732" spans="1:47" x14ac:dyDescent="0.25">
      <c r="A732" s="38" t="str">
        <f>IF(Eksplikatsioon!A733=0,"",Eksplikatsioon!A733)</f>
        <v/>
      </c>
      <c r="B732" s="38" t="str">
        <f>IF(Eksplikatsioon!B733=0,"",Eksplikatsioon!B733)</f>
        <v/>
      </c>
      <c r="C732" s="38" t="str">
        <f>IF(Eksplikatsioon!C733=0,"",Eksplikatsioon!C733)</f>
        <v/>
      </c>
      <c r="D732" s="38" t="str">
        <f>IF(Eksplikatsioon!D733=0,"",Eksplikatsioon!D733)</f>
        <v/>
      </c>
      <c r="E732" s="38" t="str">
        <f>IF(Eksplikatsioon!F733=0,"",Eksplikatsioon!F733)</f>
        <v/>
      </c>
      <c r="F732" s="38" t="str">
        <f>IF(Eksplikatsioon!H733=0,"",Eksplikatsioon!H733)</f>
        <v/>
      </c>
      <c r="G732" s="38" t="str">
        <f>IF(Eksplikatsioon!J733=0,"",Eksplikatsioon!J733)</f>
        <v/>
      </c>
      <c r="H732" s="38" t="str">
        <f>IF(Eksplikatsioon!K733=0,"",Eksplikatsioon!K733)</f>
        <v/>
      </c>
      <c r="I732" s="38" t="str">
        <f>IF(Eksplikatsioon!L733=0,"",Eksplikatsioon!L733)</f>
        <v/>
      </c>
      <c r="J732" s="52"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52"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52"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52"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52"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52"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52"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52"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52"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52"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52"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52"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52"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52"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52"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52"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52"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52"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52"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52" t="str">
        <f>IFERROR(IF($G732=Tabelid!$L$6,$E732*J732,IFERROR($E732*J732/SUM($J732:$AB732)*(Eksplikatsioon!O733)/SUMPRODUCT($J732:$AB732,Eksplikatsioon!$O733:$AG733),"")),"")</f>
        <v/>
      </c>
      <c r="AD732" s="52" t="str">
        <f>IFERROR(IF($G732=Tabelid!$L$6,$E732*K732,IFERROR($E732*K732/SUM($J732:$AB732)*(Eksplikatsioon!P733)/SUMPRODUCT($J732:$AB732,Eksplikatsioon!$O733:$AG733),"")),"")</f>
        <v/>
      </c>
      <c r="AE732" s="52" t="str">
        <f>IFERROR(IF($G732=Tabelid!$L$6,$E732*L732,IFERROR($E732*L732/SUM($J732:$AB732)*(Eksplikatsioon!Q733)/SUMPRODUCT($J732:$AB732,Eksplikatsioon!$O733:$AG733),"")),"")</f>
        <v/>
      </c>
      <c r="AF732" s="52" t="str">
        <f>IFERROR(IF($G732=Tabelid!$L$6,$E732*M732,IFERROR($E732*M732/SUM($J732:$AB732)*(Eksplikatsioon!R733)/SUMPRODUCT($J732:$AB732,Eksplikatsioon!$O733:$AG733),"")),"")</f>
        <v/>
      </c>
      <c r="AG732" s="52" t="str">
        <f>IFERROR(IF($G732=Tabelid!$L$6,$E732*N732,IFERROR($E732*N732/SUM($J732:$AB732)*(Eksplikatsioon!S733)/SUMPRODUCT($J732:$AB732,Eksplikatsioon!$O733:$AG733),"")),"")</f>
        <v/>
      </c>
      <c r="AH732" s="52" t="str">
        <f>IFERROR(IF($G732=Tabelid!$L$6,$E732*O732,IFERROR($E732*O732/SUM($J732:$AB732)*(Eksplikatsioon!T733)/SUMPRODUCT($J732:$AB732,Eksplikatsioon!$O733:$AG733),"")),"")</f>
        <v/>
      </c>
      <c r="AI732" s="52" t="str">
        <f>IFERROR(IF($G732=Tabelid!$L$6,$E732*P732,IFERROR($E732*P732/SUM($J732:$AB732)*(Eksplikatsioon!U733)/SUMPRODUCT($J732:$AB732,Eksplikatsioon!$O733:$AG733),"")),"")</f>
        <v/>
      </c>
      <c r="AJ732" s="52" t="str">
        <f>IFERROR(IF($G732=Tabelid!$L$6,$E732*Q732,IFERROR($E732*Q732/SUM($J732:$AB732)*(Eksplikatsioon!V733)/SUMPRODUCT($J732:$AB732,Eksplikatsioon!$O733:$AG733),"")),"")</f>
        <v/>
      </c>
      <c r="AK732" s="52" t="str">
        <f>IFERROR(IF($G732=Tabelid!$L$6,$E732*R732,IFERROR($E732*R732/SUM($J732:$AB732)*(Eksplikatsioon!W733)/SUMPRODUCT($J732:$AB732,Eksplikatsioon!$O733:$AG733),"")),"")</f>
        <v/>
      </c>
      <c r="AL732" s="52" t="str">
        <f>IFERROR(IF($G732=Tabelid!$L$6,$E732*S732,IFERROR($E732*S732/SUM($J732:$AB732)*(Eksplikatsioon!X733)/SUMPRODUCT($J732:$AB732,Eksplikatsioon!$O733:$AG733),"")),"")</f>
        <v/>
      </c>
      <c r="AM732" s="52" t="str">
        <f>IFERROR(IF($G732=Tabelid!$L$6,$E732*T732,IFERROR($E732*T732/SUM($J732:$AB732)*(Eksplikatsioon!Y733)/SUMPRODUCT($J732:$AB732,Eksplikatsioon!$O733:$AG733),"")),"")</f>
        <v/>
      </c>
      <c r="AN732" s="52" t="str">
        <f>IFERROR(IF($G732=Tabelid!$L$6,$E732*U732,IFERROR($E732*U732/SUM($J732:$AB732)*(Eksplikatsioon!Z733)/SUMPRODUCT($J732:$AB732,Eksplikatsioon!$O733:$AG733),"")),"")</f>
        <v/>
      </c>
      <c r="AO732" s="52" t="str">
        <f>IFERROR(IF($G732=Tabelid!$L$6,$E732*V732,IFERROR($E732*V732/SUM($J732:$AB732)*(Eksplikatsioon!AA733)/SUMPRODUCT($J732:$AB732,Eksplikatsioon!$O733:$AG733),"")),"")</f>
        <v/>
      </c>
      <c r="AP732" s="52" t="str">
        <f>IFERROR(IF($G732=Tabelid!$L$6,$E732*W732,IFERROR($E732*W732/SUM($J732:$AB732)*(Eksplikatsioon!AB733)/SUMPRODUCT($J732:$AB732,Eksplikatsioon!$O733:$AG733),"")),"")</f>
        <v/>
      </c>
      <c r="AQ732" s="52" t="str">
        <f>IFERROR(IF($G732=Tabelid!$L$6,$E732*X732,IFERROR($E732*X732/SUM($J732:$AB732)*(Eksplikatsioon!AC733)/SUMPRODUCT($J732:$AB732,Eksplikatsioon!$O733:$AG733),"")),"")</f>
        <v/>
      </c>
      <c r="AR732" s="52" t="str">
        <f>IFERROR(IF($G732=Tabelid!$L$6,$E732*Y732,IFERROR($E732*Y732/SUM($J732:$AB732)*(Eksplikatsioon!AD733)/SUMPRODUCT($J732:$AB732,Eksplikatsioon!$O733:$AG733),"")),"")</f>
        <v/>
      </c>
      <c r="AS732" s="52" t="str">
        <f>IFERROR(IF($G732=Tabelid!$L$6,$E732*Z732,IFERROR($E732*Z732/SUM($J732:$AB732)*(Eksplikatsioon!AE733)/SUMPRODUCT($J732:$AB732,Eksplikatsioon!$O733:$AG733),"")),"")</f>
        <v/>
      </c>
      <c r="AT732" s="52" t="str">
        <f>IFERROR(IF($G732=Tabelid!$L$6,$E732*AA732,IFERROR($E732*AA732/SUM($J732:$AB732)*(Eksplikatsioon!AF733)/SUMPRODUCT($J732:$AB732,Eksplikatsioon!$O733:$AG733),"")),"")</f>
        <v/>
      </c>
      <c r="AU732" s="52" t="str">
        <f>IFERROR(IF($G732=Tabelid!$L$6,$E732*AB732,IFERROR($E732*AB732/SUM($J732:$AB732)*(Eksplikatsioon!AG733)/SUMPRODUCT($J732:$AB732,Eksplikatsioon!$O733:$AG733),"")),"")</f>
        <v/>
      </c>
    </row>
    <row r="733" spans="1:47" x14ac:dyDescent="0.25">
      <c r="A733" s="38" t="str">
        <f>IF(Eksplikatsioon!A734=0,"",Eksplikatsioon!A734)</f>
        <v/>
      </c>
      <c r="B733" s="38" t="str">
        <f>IF(Eksplikatsioon!B734=0,"",Eksplikatsioon!B734)</f>
        <v/>
      </c>
      <c r="C733" s="38" t="str">
        <f>IF(Eksplikatsioon!C734=0,"",Eksplikatsioon!C734)</f>
        <v/>
      </c>
      <c r="D733" s="38" t="str">
        <f>IF(Eksplikatsioon!D734=0,"",Eksplikatsioon!D734)</f>
        <v/>
      </c>
      <c r="E733" s="38" t="str">
        <f>IF(Eksplikatsioon!F734=0,"",Eksplikatsioon!F734)</f>
        <v/>
      </c>
      <c r="F733" s="38" t="str">
        <f>IF(Eksplikatsioon!H734=0,"",Eksplikatsioon!H734)</f>
        <v/>
      </c>
      <c r="G733" s="38" t="str">
        <f>IF(Eksplikatsioon!J734=0,"",Eksplikatsioon!J734)</f>
        <v/>
      </c>
      <c r="H733" s="38" t="str">
        <f>IF(Eksplikatsioon!K734=0,"",Eksplikatsioon!K734)</f>
        <v/>
      </c>
      <c r="I733" s="38" t="str">
        <f>IF(Eksplikatsioon!L734=0,"",Eksplikatsioon!L734)</f>
        <v/>
      </c>
      <c r="J733" s="52"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52"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52"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52"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52"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52"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52"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52"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52"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52"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52"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52"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52"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52"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52"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52"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52"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52"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52"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52" t="str">
        <f>IFERROR(IF($G733=Tabelid!$L$6,$E733*J733,IFERROR($E733*J733/SUM($J733:$AB733)*(Eksplikatsioon!O734)/SUMPRODUCT($J733:$AB733,Eksplikatsioon!$O734:$AG734),"")),"")</f>
        <v/>
      </c>
      <c r="AD733" s="52" t="str">
        <f>IFERROR(IF($G733=Tabelid!$L$6,$E733*K733,IFERROR($E733*K733/SUM($J733:$AB733)*(Eksplikatsioon!P734)/SUMPRODUCT($J733:$AB733,Eksplikatsioon!$O734:$AG734),"")),"")</f>
        <v/>
      </c>
      <c r="AE733" s="52" t="str">
        <f>IFERROR(IF($G733=Tabelid!$L$6,$E733*L733,IFERROR($E733*L733/SUM($J733:$AB733)*(Eksplikatsioon!Q734)/SUMPRODUCT($J733:$AB733,Eksplikatsioon!$O734:$AG734),"")),"")</f>
        <v/>
      </c>
      <c r="AF733" s="52" t="str">
        <f>IFERROR(IF($G733=Tabelid!$L$6,$E733*M733,IFERROR($E733*M733/SUM($J733:$AB733)*(Eksplikatsioon!R734)/SUMPRODUCT($J733:$AB733,Eksplikatsioon!$O734:$AG734),"")),"")</f>
        <v/>
      </c>
      <c r="AG733" s="52" t="str">
        <f>IFERROR(IF($G733=Tabelid!$L$6,$E733*N733,IFERROR($E733*N733/SUM($J733:$AB733)*(Eksplikatsioon!S734)/SUMPRODUCT($J733:$AB733,Eksplikatsioon!$O734:$AG734),"")),"")</f>
        <v/>
      </c>
      <c r="AH733" s="52" t="str">
        <f>IFERROR(IF($G733=Tabelid!$L$6,$E733*O733,IFERROR($E733*O733/SUM($J733:$AB733)*(Eksplikatsioon!T734)/SUMPRODUCT($J733:$AB733,Eksplikatsioon!$O734:$AG734),"")),"")</f>
        <v/>
      </c>
      <c r="AI733" s="52" t="str">
        <f>IFERROR(IF($G733=Tabelid!$L$6,$E733*P733,IFERROR($E733*P733/SUM($J733:$AB733)*(Eksplikatsioon!U734)/SUMPRODUCT($J733:$AB733,Eksplikatsioon!$O734:$AG734),"")),"")</f>
        <v/>
      </c>
      <c r="AJ733" s="52" t="str">
        <f>IFERROR(IF($G733=Tabelid!$L$6,$E733*Q733,IFERROR($E733*Q733/SUM($J733:$AB733)*(Eksplikatsioon!V734)/SUMPRODUCT($J733:$AB733,Eksplikatsioon!$O734:$AG734),"")),"")</f>
        <v/>
      </c>
      <c r="AK733" s="52" t="str">
        <f>IFERROR(IF($G733=Tabelid!$L$6,$E733*R733,IFERROR($E733*R733/SUM($J733:$AB733)*(Eksplikatsioon!W734)/SUMPRODUCT($J733:$AB733,Eksplikatsioon!$O734:$AG734),"")),"")</f>
        <v/>
      </c>
      <c r="AL733" s="52" t="str">
        <f>IFERROR(IF($G733=Tabelid!$L$6,$E733*S733,IFERROR($E733*S733/SUM($J733:$AB733)*(Eksplikatsioon!X734)/SUMPRODUCT($J733:$AB733,Eksplikatsioon!$O734:$AG734),"")),"")</f>
        <v/>
      </c>
      <c r="AM733" s="52" t="str">
        <f>IFERROR(IF($G733=Tabelid!$L$6,$E733*T733,IFERROR($E733*T733/SUM($J733:$AB733)*(Eksplikatsioon!Y734)/SUMPRODUCT($J733:$AB733,Eksplikatsioon!$O734:$AG734),"")),"")</f>
        <v/>
      </c>
      <c r="AN733" s="52" t="str">
        <f>IFERROR(IF($G733=Tabelid!$L$6,$E733*U733,IFERROR($E733*U733/SUM($J733:$AB733)*(Eksplikatsioon!Z734)/SUMPRODUCT($J733:$AB733,Eksplikatsioon!$O734:$AG734),"")),"")</f>
        <v/>
      </c>
      <c r="AO733" s="52" t="str">
        <f>IFERROR(IF($G733=Tabelid!$L$6,$E733*V733,IFERROR($E733*V733/SUM($J733:$AB733)*(Eksplikatsioon!AA734)/SUMPRODUCT($J733:$AB733,Eksplikatsioon!$O734:$AG734),"")),"")</f>
        <v/>
      </c>
      <c r="AP733" s="52" t="str">
        <f>IFERROR(IF($G733=Tabelid!$L$6,$E733*W733,IFERROR($E733*W733/SUM($J733:$AB733)*(Eksplikatsioon!AB734)/SUMPRODUCT($J733:$AB733,Eksplikatsioon!$O734:$AG734),"")),"")</f>
        <v/>
      </c>
      <c r="AQ733" s="52" t="str">
        <f>IFERROR(IF($G733=Tabelid!$L$6,$E733*X733,IFERROR($E733*X733/SUM($J733:$AB733)*(Eksplikatsioon!AC734)/SUMPRODUCT($J733:$AB733,Eksplikatsioon!$O734:$AG734),"")),"")</f>
        <v/>
      </c>
      <c r="AR733" s="52" t="str">
        <f>IFERROR(IF($G733=Tabelid!$L$6,$E733*Y733,IFERROR($E733*Y733/SUM($J733:$AB733)*(Eksplikatsioon!AD734)/SUMPRODUCT($J733:$AB733,Eksplikatsioon!$O734:$AG734),"")),"")</f>
        <v/>
      </c>
      <c r="AS733" s="52" t="str">
        <f>IFERROR(IF($G733=Tabelid!$L$6,$E733*Z733,IFERROR($E733*Z733/SUM($J733:$AB733)*(Eksplikatsioon!AE734)/SUMPRODUCT($J733:$AB733,Eksplikatsioon!$O734:$AG734),"")),"")</f>
        <v/>
      </c>
      <c r="AT733" s="52" t="str">
        <f>IFERROR(IF($G733=Tabelid!$L$6,$E733*AA733,IFERROR($E733*AA733/SUM($J733:$AB733)*(Eksplikatsioon!AF734)/SUMPRODUCT($J733:$AB733,Eksplikatsioon!$O734:$AG734),"")),"")</f>
        <v/>
      </c>
      <c r="AU733" s="52" t="str">
        <f>IFERROR(IF($G733=Tabelid!$L$6,$E733*AB733,IFERROR($E733*AB733/SUM($J733:$AB733)*(Eksplikatsioon!AG734)/SUMPRODUCT($J733:$AB733,Eksplikatsioon!$O734:$AG734),"")),"")</f>
        <v/>
      </c>
    </row>
    <row r="734" spans="1:47" x14ac:dyDescent="0.25">
      <c r="A734" s="38" t="str">
        <f>IF(Eksplikatsioon!A735=0,"",Eksplikatsioon!A735)</f>
        <v/>
      </c>
      <c r="B734" s="38" t="str">
        <f>IF(Eksplikatsioon!B735=0,"",Eksplikatsioon!B735)</f>
        <v/>
      </c>
      <c r="C734" s="38" t="str">
        <f>IF(Eksplikatsioon!C735=0,"",Eksplikatsioon!C735)</f>
        <v/>
      </c>
      <c r="D734" s="38" t="str">
        <f>IF(Eksplikatsioon!D735=0,"",Eksplikatsioon!D735)</f>
        <v/>
      </c>
      <c r="E734" s="38" t="str">
        <f>IF(Eksplikatsioon!F735=0,"",Eksplikatsioon!F735)</f>
        <v/>
      </c>
      <c r="F734" s="38" t="str">
        <f>IF(Eksplikatsioon!H735=0,"",Eksplikatsioon!H735)</f>
        <v/>
      </c>
      <c r="G734" s="38" t="str">
        <f>IF(Eksplikatsioon!J735=0,"",Eksplikatsioon!J735)</f>
        <v/>
      </c>
      <c r="H734" s="38" t="str">
        <f>IF(Eksplikatsioon!K735=0,"",Eksplikatsioon!K735)</f>
        <v/>
      </c>
      <c r="I734" s="38" t="str">
        <f>IF(Eksplikatsioon!L735=0,"",Eksplikatsioon!L735)</f>
        <v/>
      </c>
      <c r="J734" s="52"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52"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52"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52"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52"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52"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52"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52"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52"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52"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52"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52"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52"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52"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52"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52"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52"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52"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52"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52" t="str">
        <f>IFERROR(IF($G734=Tabelid!$L$6,$E734*J734,IFERROR($E734*J734/SUM($J734:$AB734)*(Eksplikatsioon!O735)/SUMPRODUCT($J734:$AB734,Eksplikatsioon!$O735:$AG735),"")),"")</f>
        <v/>
      </c>
      <c r="AD734" s="52" t="str">
        <f>IFERROR(IF($G734=Tabelid!$L$6,$E734*K734,IFERROR($E734*K734/SUM($J734:$AB734)*(Eksplikatsioon!P735)/SUMPRODUCT($J734:$AB734,Eksplikatsioon!$O735:$AG735),"")),"")</f>
        <v/>
      </c>
      <c r="AE734" s="52" t="str">
        <f>IFERROR(IF($G734=Tabelid!$L$6,$E734*L734,IFERROR($E734*L734/SUM($J734:$AB734)*(Eksplikatsioon!Q735)/SUMPRODUCT($J734:$AB734,Eksplikatsioon!$O735:$AG735),"")),"")</f>
        <v/>
      </c>
      <c r="AF734" s="52" t="str">
        <f>IFERROR(IF($G734=Tabelid!$L$6,$E734*M734,IFERROR($E734*M734/SUM($J734:$AB734)*(Eksplikatsioon!R735)/SUMPRODUCT($J734:$AB734,Eksplikatsioon!$O735:$AG735),"")),"")</f>
        <v/>
      </c>
      <c r="AG734" s="52" t="str">
        <f>IFERROR(IF($G734=Tabelid!$L$6,$E734*N734,IFERROR($E734*N734/SUM($J734:$AB734)*(Eksplikatsioon!S735)/SUMPRODUCT($J734:$AB734,Eksplikatsioon!$O735:$AG735),"")),"")</f>
        <v/>
      </c>
      <c r="AH734" s="52" t="str">
        <f>IFERROR(IF($G734=Tabelid!$L$6,$E734*O734,IFERROR($E734*O734/SUM($J734:$AB734)*(Eksplikatsioon!T735)/SUMPRODUCT($J734:$AB734,Eksplikatsioon!$O735:$AG735),"")),"")</f>
        <v/>
      </c>
      <c r="AI734" s="52" t="str">
        <f>IFERROR(IF($G734=Tabelid!$L$6,$E734*P734,IFERROR($E734*P734/SUM($J734:$AB734)*(Eksplikatsioon!U735)/SUMPRODUCT($J734:$AB734,Eksplikatsioon!$O735:$AG735),"")),"")</f>
        <v/>
      </c>
      <c r="AJ734" s="52" t="str">
        <f>IFERROR(IF($G734=Tabelid!$L$6,$E734*Q734,IFERROR($E734*Q734/SUM($J734:$AB734)*(Eksplikatsioon!V735)/SUMPRODUCT($J734:$AB734,Eksplikatsioon!$O735:$AG735),"")),"")</f>
        <v/>
      </c>
      <c r="AK734" s="52" t="str">
        <f>IFERROR(IF($G734=Tabelid!$L$6,$E734*R734,IFERROR($E734*R734/SUM($J734:$AB734)*(Eksplikatsioon!W735)/SUMPRODUCT($J734:$AB734,Eksplikatsioon!$O735:$AG735),"")),"")</f>
        <v/>
      </c>
      <c r="AL734" s="52" t="str">
        <f>IFERROR(IF($G734=Tabelid!$L$6,$E734*S734,IFERROR($E734*S734/SUM($J734:$AB734)*(Eksplikatsioon!X735)/SUMPRODUCT($J734:$AB734,Eksplikatsioon!$O735:$AG735),"")),"")</f>
        <v/>
      </c>
      <c r="AM734" s="52" t="str">
        <f>IFERROR(IF($G734=Tabelid!$L$6,$E734*T734,IFERROR($E734*T734/SUM($J734:$AB734)*(Eksplikatsioon!Y735)/SUMPRODUCT($J734:$AB734,Eksplikatsioon!$O735:$AG735),"")),"")</f>
        <v/>
      </c>
      <c r="AN734" s="52" t="str">
        <f>IFERROR(IF($G734=Tabelid!$L$6,$E734*U734,IFERROR($E734*U734/SUM($J734:$AB734)*(Eksplikatsioon!Z735)/SUMPRODUCT($J734:$AB734,Eksplikatsioon!$O735:$AG735),"")),"")</f>
        <v/>
      </c>
      <c r="AO734" s="52" t="str">
        <f>IFERROR(IF($G734=Tabelid!$L$6,$E734*V734,IFERROR($E734*V734/SUM($J734:$AB734)*(Eksplikatsioon!AA735)/SUMPRODUCT($J734:$AB734,Eksplikatsioon!$O735:$AG735),"")),"")</f>
        <v/>
      </c>
      <c r="AP734" s="52" t="str">
        <f>IFERROR(IF($G734=Tabelid!$L$6,$E734*W734,IFERROR($E734*W734/SUM($J734:$AB734)*(Eksplikatsioon!AB735)/SUMPRODUCT($J734:$AB734,Eksplikatsioon!$O735:$AG735),"")),"")</f>
        <v/>
      </c>
      <c r="AQ734" s="52" t="str">
        <f>IFERROR(IF($G734=Tabelid!$L$6,$E734*X734,IFERROR($E734*X734/SUM($J734:$AB734)*(Eksplikatsioon!AC735)/SUMPRODUCT($J734:$AB734,Eksplikatsioon!$O735:$AG735),"")),"")</f>
        <v/>
      </c>
      <c r="AR734" s="52" t="str">
        <f>IFERROR(IF($G734=Tabelid!$L$6,$E734*Y734,IFERROR($E734*Y734/SUM($J734:$AB734)*(Eksplikatsioon!AD735)/SUMPRODUCT($J734:$AB734,Eksplikatsioon!$O735:$AG735),"")),"")</f>
        <v/>
      </c>
      <c r="AS734" s="52" t="str">
        <f>IFERROR(IF($G734=Tabelid!$L$6,$E734*Z734,IFERROR($E734*Z734/SUM($J734:$AB734)*(Eksplikatsioon!AE735)/SUMPRODUCT($J734:$AB734,Eksplikatsioon!$O735:$AG735),"")),"")</f>
        <v/>
      </c>
      <c r="AT734" s="52" t="str">
        <f>IFERROR(IF($G734=Tabelid!$L$6,$E734*AA734,IFERROR($E734*AA734/SUM($J734:$AB734)*(Eksplikatsioon!AF735)/SUMPRODUCT($J734:$AB734,Eksplikatsioon!$O735:$AG735),"")),"")</f>
        <v/>
      </c>
      <c r="AU734" s="52" t="str">
        <f>IFERROR(IF($G734=Tabelid!$L$6,$E734*AB734,IFERROR($E734*AB734/SUM($J734:$AB734)*(Eksplikatsioon!AG735)/SUMPRODUCT($J734:$AB734,Eksplikatsioon!$O735:$AG735),"")),"")</f>
        <v/>
      </c>
    </row>
    <row r="735" spans="1:47" x14ac:dyDescent="0.25">
      <c r="A735" s="38" t="str">
        <f>IF(Eksplikatsioon!A736=0,"",Eksplikatsioon!A736)</f>
        <v/>
      </c>
      <c r="B735" s="38" t="str">
        <f>IF(Eksplikatsioon!B736=0,"",Eksplikatsioon!B736)</f>
        <v/>
      </c>
      <c r="C735" s="38" t="str">
        <f>IF(Eksplikatsioon!C736=0,"",Eksplikatsioon!C736)</f>
        <v/>
      </c>
      <c r="D735" s="38" t="str">
        <f>IF(Eksplikatsioon!D736=0,"",Eksplikatsioon!D736)</f>
        <v/>
      </c>
      <c r="E735" s="38" t="str">
        <f>IF(Eksplikatsioon!F736=0,"",Eksplikatsioon!F736)</f>
        <v/>
      </c>
      <c r="F735" s="38" t="str">
        <f>IF(Eksplikatsioon!H736=0,"",Eksplikatsioon!H736)</f>
        <v/>
      </c>
      <c r="G735" s="38" t="str">
        <f>IF(Eksplikatsioon!J736=0,"",Eksplikatsioon!J736)</f>
        <v/>
      </c>
      <c r="H735" s="38" t="str">
        <f>IF(Eksplikatsioon!K736=0,"",Eksplikatsioon!K736)</f>
        <v/>
      </c>
      <c r="I735" s="38" t="str">
        <f>IF(Eksplikatsioon!L736=0,"",Eksplikatsioon!L736)</f>
        <v/>
      </c>
      <c r="J735" s="52"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52"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52"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52"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52"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52"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52"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52"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52"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52"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52"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52"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52"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52"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52"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52"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52"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52"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52"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52" t="str">
        <f>IFERROR(IF($G735=Tabelid!$L$6,$E735*J735,IFERROR($E735*J735/SUM($J735:$AB735)*(Eksplikatsioon!O736)/SUMPRODUCT($J735:$AB735,Eksplikatsioon!$O736:$AG736),"")),"")</f>
        <v/>
      </c>
      <c r="AD735" s="52" t="str">
        <f>IFERROR(IF($G735=Tabelid!$L$6,$E735*K735,IFERROR($E735*K735/SUM($J735:$AB735)*(Eksplikatsioon!P736)/SUMPRODUCT($J735:$AB735,Eksplikatsioon!$O736:$AG736),"")),"")</f>
        <v/>
      </c>
      <c r="AE735" s="52" t="str">
        <f>IFERROR(IF($G735=Tabelid!$L$6,$E735*L735,IFERROR($E735*L735/SUM($J735:$AB735)*(Eksplikatsioon!Q736)/SUMPRODUCT($J735:$AB735,Eksplikatsioon!$O736:$AG736),"")),"")</f>
        <v/>
      </c>
      <c r="AF735" s="52" t="str">
        <f>IFERROR(IF($G735=Tabelid!$L$6,$E735*M735,IFERROR($E735*M735/SUM($J735:$AB735)*(Eksplikatsioon!R736)/SUMPRODUCT($J735:$AB735,Eksplikatsioon!$O736:$AG736),"")),"")</f>
        <v/>
      </c>
      <c r="AG735" s="52" t="str">
        <f>IFERROR(IF($G735=Tabelid!$L$6,$E735*N735,IFERROR($E735*N735/SUM($J735:$AB735)*(Eksplikatsioon!S736)/SUMPRODUCT($J735:$AB735,Eksplikatsioon!$O736:$AG736),"")),"")</f>
        <v/>
      </c>
      <c r="AH735" s="52" t="str">
        <f>IFERROR(IF($G735=Tabelid!$L$6,$E735*O735,IFERROR($E735*O735/SUM($J735:$AB735)*(Eksplikatsioon!T736)/SUMPRODUCT($J735:$AB735,Eksplikatsioon!$O736:$AG736),"")),"")</f>
        <v/>
      </c>
      <c r="AI735" s="52" t="str">
        <f>IFERROR(IF($G735=Tabelid!$L$6,$E735*P735,IFERROR($E735*P735/SUM($J735:$AB735)*(Eksplikatsioon!U736)/SUMPRODUCT($J735:$AB735,Eksplikatsioon!$O736:$AG736),"")),"")</f>
        <v/>
      </c>
      <c r="AJ735" s="52" t="str">
        <f>IFERROR(IF($G735=Tabelid!$L$6,$E735*Q735,IFERROR($E735*Q735/SUM($J735:$AB735)*(Eksplikatsioon!V736)/SUMPRODUCT($J735:$AB735,Eksplikatsioon!$O736:$AG736),"")),"")</f>
        <v/>
      </c>
      <c r="AK735" s="52" t="str">
        <f>IFERROR(IF($G735=Tabelid!$L$6,$E735*R735,IFERROR($E735*R735/SUM($J735:$AB735)*(Eksplikatsioon!W736)/SUMPRODUCT($J735:$AB735,Eksplikatsioon!$O736:$AG736),"")),"")</f>
        <v/>
      </c>
      <c r="AL735" s="52" t="str">
        <f>IFERROR(IF($G735=Tabelid!$L$6,$E735*S735,IFERROR($E735*S735/SUM($J735:$AB735)*(Eksplikatsioon!X736)/SUMPRODUCT($J735:$AB735,Eksplikatsioon!$O736:$AG736),"")),"")</f>
        <v/>
      </c>
      <c r="AM735" s="52" t="str">
        <f>IFERROR(IF($G735=Tabelid!$L$6,$E735*T735,IFERROR($E735*T735/SUM($J735:$AB735)*(Eksplikatsioon!Y736)/SUMPRODUCT($J735:$AB735,Eksplikatsioon!$O736:$AG736),"")),"")</f>
        <v/>
      </c>
      <c r="AN735" s="52" t="str">
        <f>IFERROR(IF($G735=Tabelid!$L$6,$E735*U735,IFERROR($E735*U735/SUM($J735:$AB735)*(Eksplikatsioon!Z736)/SUMPRODUCT($J735:$AB735,Eksplikatsioon!$O736:$AG736),"")),"")</f>
        <v/>
      </c>
      <c r="AO735" s="52" t="str">
        <f>IFERROR(IF($G735=Tabelid!$L$6,$E735*V735,IFERROR($E735*V735/SUM($J735:$AB735)*(Eksplikatsioon!AA736)/SUMPRODUCT($J735:$AB735,Eksplikatsioon!$O736:$AG736),"")),"")</f>
        <v/>
      </c>
      <c r="AP735" s="52" t="str">
        <f>IFERROR(IF($G735=Tabelid!$L$6,$E735*W735,IFERROR($E735*W735/SUM($J735:$AB735)*(Eksplikatsioon!AB736)/SUMPRODUCT($J735:$AB735,Eksplikatsioon!$O736:$AG736),"")),"")</f>
        <v/>
      </c>
      <c r="AQ735" s="52" t="str">
        <f>IFERROR(IF($G735=Tabelid!$L$6,$E735*X735,IFERROR($E735*X735/SUM($J735:$AB735)*(Eksplikatsioon!AC736)/SUMPRODUCT($J735:$AB735,Eksplikatsioon!$O736:$AG736),"")),"")</f>
        <v/>
      </c>
      <c r="AR735" s="52" t="str">
        <f>IFERROR(IF($G735=Tabelid!$L$6,$E735*Y735,IFERROR($E735*Y735/SUM($J735:$AB735)*(Eksplikatsioon!AD736)/SUMPRODUCT($J735:$AB735,Eksplikatsioon!$O736:$AG736),"")),"")</f>
        <v/>
      </c>
      <c r="AS735" s="52" t="str">
        <f>IFERROR(IF($G735=Tabelid!$L$6,$E735*Z735,IFERROR($E735*Z735/SUM($J735:$AB735)*(Eksplikatsioon!AE736)/SUMPRODUCT($J735:$AB735,Eksplikatsioon!$O736:$AG736),"")),"")</f>
        <v/>
      </c>
      <c r="AT735" s="52" t="str">
        <f>IFERROR(IF($G735=Tabelid!$L$6,$E735*AA735,IFERROR($E735*AA735/SUM($J735:$AB735)*(Eksplikatsioon!AF736)/SUMPRODUCT($J735:$AB735,Eksplikatsioon!$O736:$AG736),"")),"")</f>
        <v/>
      </c>
      <c r="AU735" s="52" t="str">
        <f>IFERROR(IF($G735=Tabelid!$L$6,$E735*AB735,IFERROR($E735*AB735/SUM($J735:$AB735)*(Eksplikatsioon!AG736)/SUMPRODUCT($J735:$AB735,Eksplikatsioon!$O736:$AG736),"")),"")</f>
        <v/>
      </c>
    </row>
    <row r="736" spans="1:47" x14ac:dyDescent="0.25">
      <c r="A736" s="38" t="str">
        <f>IF(Eksplikatsioon!A737=0,"",Eksplikatsioon!A737)</f>
        <v/>
      </c>
      <c r="B736" s="38" t="str">
        <f>IF(Eksplikatsioon!B737=0,"",Eksplikatsioon!B737)</f>
        <v/>
      </c>
      <c r="C736" s="38" t="str">
        <f>IF(Eksplikatsioon!C737=0,"",Eksplikatsioon!C737)</f>
        <v/>
      </c>
      <c r="D736" s="38" t="str">
        <f>IF(Eksplikatsioon!D737=0,"",Eksplikatsioon!D737)</f>
        <v/>
      </c>
      <c r="E736" s="38" t="str">
        <f>IF(Eksplikatsioon!F737=0,"",Eksplikatsioon!F737)</f>
        <v/>
      </c>
      <c r="F736" s="38" t="str">
        <f>IF(Eksplikatsioon!H737=0,"",Eksplikatsioon!H737)</f>
        <v/>
      </c>
      <c r="G736" s="38" t="str">
        <f>IF(Eksplikatsioon!J737=0,"",Eksplikatsioon!J737)</f>
        <v/>
      </c>
      <c r="H736" s="38" t="str">
        <f>IF(Eksplikatsioon!K737=0,"",Eksplikatsioon!K737)</f>
        <v/>
      </c>
      <c r="I736" s="38" t="str">
        <f>IF(Eksplikatsioon!L737=0,"",Eksplikatsioon!L737)</f>
        <v/>
      </c>
      <c r="J736" s="52"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52"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52"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52"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52"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52"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52"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52"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52"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52"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52"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52"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52"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52"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52"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52"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52"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52"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52"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52" t="str">
        <f>IFERROR(IF($G736=Tabelid!$L$6,$E736*J736,IFERROR($E736*J736/SUM($J736:$AB736)*(Eksplikatsioon!O737)/SUMPRODUCT($J736:$AB736,Eksplikatsioon!$O737:$AG737),"")),"")</f>
        <v/>
      </c>
      <c r="AD736" s="52" t="str">
        <f>IFERROR(IF($G736=Tabelid!$L$6,$E736*K736,IFERROR($E736*K736/SUM($J736:$AB736)*(Eksplikatsioon!P737)/SUMPRODUCT($J736:$AB736,Eksplikatsioon!$O737:$AG737),"")),"")</f>
        <v/>
      </c>
      <c r="AE736" s="52" t="str">
        <f>IFERROR(IF($G736=Tabelid!$L$6,$E736*L736,IFERROR($E736*L736/SUM($J736:$AB736)*(Eksplikatsioon!Q737)/SUMPRODUCT($J736:$AB736,Eksplikatsioon!$O737:$AG737),"")),"")</f>
        <v/>
      </c>
      <c r="AF736" s="52" t="str">
        <f>IFERROR(IF($G736=Tabelid!$L$6,$E736*M736,IFERROR($E736*M736/SUM($J736:$AB736)*(Eksplikatsioon!R737)/SUMPRODUCT($J736:$AB736,Eksplikatsioon!$O737:$AG737),"")),"")</f>
        <v/>
      </c>
      <c r="AG736" s="52" t="str">
        <f>IFERROR(IF($G736=Tabelid!$L$6,$E736*N736,IFERROR($E736*N736/SUM($J736:$AB736)*(Eksplikatsioon!S737)/SUMPRODUCT($J736:$AB736,Eksplikatsioon!$O737:$AG737),"")),"")</f>
        <v/>
      </c>
      <c r="AH736" s="52" t="str">
        <f>IFERROR(IF($G736=Tabelid!$L$6,$E736*O736,IFERROR($E736*O736/SUM($J736:$AB736)*(Eksplikatsioon!T737)/SUMPRODUCT($J736:$AB736,Eksplikatsioon!$O737:$AG737),"")),"")</f>
        <v/>
      </c>
      <c r="AI736" s="52" t="str">
        <f>IFERROR(IF($G736=Tabelid!$L$6,$E736*P736,IFERROR($E736*P736/SUM($J736:$AB736)*(Eksplikatsioon!U737)/SUMPRODUCT($J736:$AB736,Eksplikatsioon!$O737:$AG737),"")),"")</f>
        <v/>
      </c>
      <c r="AJ736" s="52" t="str">
        <f>IFERROR(IF($G736=Tabelid!$L$6,$E736*Q736,IFERROR($E736*Q736/SUM($J736:$AB736)*(Eksplikatsioon!V737)/SUMPRODUCT($J736:$AB736,Eksplikatsioon!$O737:$AG737),"")),"")</f>
        <v/>
      </c>
      <c r="AK736" s="52" t="str">
        <f>IFERROR(IF($G736=Tabelid!$L$6,$E736*R736,IFERROR($E736*R736/SUM($J736:$AB736)*(Eksplikatsioon!W737)/SUMPRODUCT($J736:$AB736,Eksplikatsioon!$O737:$AG737),"")),"")</f>
        <v/>
      </c>
      <c r="AL736" s="52" t="str">
        <f>IFERROR(IF($G736=Tabelid!$L$6,$E736*S736,IFERROR($E736*S736/SUM($J736:$AB736)*(Eksplikatsioon!X737)/SUMPRODUCT($J736:$AB736,Eksplikatsioon!$O737:$AG737),"")),"")</f>
        <v/>
      </c>
      <c r="AM736" s="52" t="str">
        <f>IFERROR(IF($G736=Tabelid!$L$6,$E736*T736,IFERROR($E736*T736/SUM($J736:$AB736)*(Eksplikatsioon!Y737)/SUMPRODUCT($J736:$AB736,Eksplikatsioon!$O737:$AG737),"")),"")</f>
        <v/>
      </c>
      <c r="AN736" s="52" t="str">
        <f>IFERROR(IF($G736=Tabelid!$L$6,$E736*U736,IFERROR($E736*U736/SUM($J736:$AB736)*(Eksplikatsioon!Z737)/SUMPRODUCT($J736:$AB736,Eksplikatsioon!$O737:$AG737),"")),"")</f>
        <v/>
      </c>
      <c r="AO736" s="52" t="str">
        <f>IFERROR(IF($G736=Tabelid!$L$6,$E736*V736,IFERROR($E736*V736/SUM($J736:$AB736)*(Eksplikatsioon!AA737)/SUMPRODUCT($J736:$AB736,Eksplikatsioon!$O737:$AG737),"")),"")</f>
        <v/>
      </c>
      <c r="AP736" s="52" t="str">
        <f>IFERROR(IF($G736=Tabelid!$L$6,$E736*W736,IFERROR($E736*W736/SUM($J736:$AB736)*(Eksplikatsioon!AB737)/SUMPRODUCT($J736:$AB736,Eksplikatsioon!$O737:$AG737),"")),"")</f>
        <v/>
      </c>
      <c r="AQ736" s="52" t="str">
        <f>IFERROR(IF($G736=Tabelid!$L$6,$E736*X736,IFERROR($E736*X736/SUM($J736:$AB736)*(Eksplikatsioon!AC737)/SUMPRODUCT($J736:$AB736,Eksplikatsioon!$O737:$AG737),"")),"")</f>
        <v/>
      </c>
      <c r="AR736" s="52" t="str">
        <f>IFERROR(IF($G736=Tabelid!$L$6,$E736*Y736,IFERROR($E736*Y736/SUM($J736:$AB736)*(Eksplikatsioon!AD737)/SUMPRODUCT($J736:$AB736,Eksplikatsioon!$O737:$AG737),"")),"")</f>
        <v/>
      </c>
      <c r="AS736" s="52" t="str">
        <f>IFERROR(IF($G736=Tabelid!$L$6,$E736*Z736,IFERROR($E736*Z736/SUM($J736:$AB736)*(Eksplikatsioon!AE737)/SUMPRODUCT($J736:$AB736,Eksplikatsioon!$O737:$AG737),"")),"")</f>
        <v/>
      </c>
      <c r="AT736" s="52" t="str">
        <f>IFERROR(IF($G736=Tabelid!$L$6,$E736*AA736,IFERROR($E736*AA736/SUM($J736:$AB736)*(Eksplikatsioon!AF737)/SUMPRODUCT($J736:$AB736,Eksplikatsioon!$O737:$AG737),"")),"")</f>
        <v/>
      </c>
      <c r="AU736" s="52" t="str">
        <f>IFERROR(IF($G736=Tabelid!$L$6,$E736*AB736,IFERROR($E736*AB736/SUM($J736:$AB736)*(Eksplikatsioon!AG737)/SUMPRODUCT($J736:$AB736,Eksplikatsioon!$O737:$AG737),"")),"")</f>
        <v/>
      </c>
    </row>
    <row r="737" spans="1:47" x14ac:dyDescent="0.25">
      <c r="A737" s="38" t="str">
        <f>IF(Eksplikatsioon!A738=0,"",Eksplikatsioon!A738)</f>
        <v/>
      </c>
      <c r="B737" s="38" t="str">
        <f>IF(Eksplikatsioon!B738=0,"",Eksplikatsioon!B738)</f>
        <v/>
      </c>
      <c r="C737" s="38" t="str">
        <f>IF(Eksplikatsioon!C738=0,"",Eksplikatsioon!C738)</f>
        <v/>
      </c>
      <c r="D737" s="38" t="str">
        <f>IF(Eksplikatsioon!D738=0,"",Eksplikatsioon!D738)</f>
        <v/>
      </c>
      <c r="E737" s="38" t="str">
        <f>IF(Eksplikatsioon!F738=0,"",Eksplikatsioon!F738)</f>
        <v/>
      </c>
      <c r="F737" s="38" t="str">
        <f>IF(Eksplikatsioon!H738=0,"",Eksplikatsioon!H738)</f>
        <v/>
      </c>
      <c r="G737" s="38" t="str">
        <f>IF(Eksplikatsioon!J738=0,"",Eksplikatsioon!J738)</f>
        <v/>
      </c>
      <c r="H737" s="38" t="str">
        <f>IF(Eksplikatsioon!K738=0,"",Eksplikatsioon!K738)</f>
        <v/>
      </c>
      <c r="I737" s="38" t="str">
        <f>IF(Eksplikatsioon!L738=0,"",Eksplikatsioon!L738)</f>
        <v/>
      </c>
      <c r="J737" s="52"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52"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52"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52"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52"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52"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52"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52"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52"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52"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52"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52"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52"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52"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52"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52"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52"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52"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52"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52" t="str">
        <f>IFERROR(IF($G737=Tabelid!$L$6,$E737*J737,IFERROR($E737*J737/SUM($J737:$AB737)*(Eksplikatsioon!O738)/SUMPRODUCT($J737:$AB737,Eksplikatsioon!$O738:$AG738),"")),"")</f>
        <v/>
      </c>
      <c r="AD737" s="52" t="str">
        <f>IFERROR(IF($G737=Tabelid!$L$6,$E737*K737,IFERROR($E737*K737/SUM($J737:$AB737)*(Eksplikatsioon!P738)/SUMPRODUCT($J737:$AB737,Eksplikatsioon!$O738:$AG738),"")),"")</f>
        <v/>
      </c>
      <c r="AE737" s="52" t="str">
        <f>IFERROR(IF($G737=Tabelid!$L$6,$E737*L737,IFERROR($E737*L737/SUM($J737:$AB737)*(Eksplikatsioon!Q738)/SUMPRODUCT($J737:$AB737,Eksplikatsioon!$O738:$AG738),"")),"")</f>
        <v/>
      </c>
      <c r="AF737" s="52" t="str">
        <f>IFERROR(IF($G737=Tabelid!$L$6,$E737*M737,IFERROR($E737*M737/SUM($J737:$AB737)*(Eksplikatsioon!R738)/SUMPRODUCT($J737:$AB737,Eksplikatsioon!$O738:$AG738),"")),"")</f>
        <v/>
      </c>
      <c r="AG737" s="52" t="str">
        <f>IFERROR(IF($G737=Tabelid!$L$6,$E737*N737,IFERROR($E737*N737/SUM($J737:$AB737)*(Eksplikatsioon!S738)/SUMPRODUCT($J737:$AB737,Eksplikatsioon!$O738:$AG738),"")),"")</f>
        <v/>
      </c>
      <c r="AH737" s="52" t="str">
        <f>IFERROR(IF($G737=Tabelid!$L$6,$E737*O737,IFERROR($E737*O737/SUM($J737:$AB737)*(Eksplikatsioon!T738)/SUMPRODUCT($J737:$AB737,Eksplikatsioon!$O738:$AG738),"")),"")</f>
        <v/>
      </c>
      <c r="AI737" s="52" t="str">
        <f>IFERROR(IF($G737=Tabelid!$L$6,$E737*P737,IFERROR($E737*P737/SUM($J737:$AB737)*(Eksplikatsioon!U738)/SUMPRODUCT($J737:$AB737,Eksplikatsioon!$O738:$AG738),"")),"")</f>
        <v/>
      </c>
      <c r="AJ737" s="52" t="str">
        <f>IFERROR(IF($G737=Tabelid!$L$6,$E737*Q737,IFERROR($E737*Q737/SUM($J737:$AB737)*(Eksplikatsioon!V738)/SUMPRODUCT($J737:$AB737,Eksplikatsioon!$O738:$AG738),"")),"")</f>
        <v/>
      </c>
      <c r="AK737" s="52" t="str">
        <f>IFERROR(IF($G737=Tabelid!$L$6,$E737*R737,IFERROR($E737*R737/SUM($J737:$AB737)*(Eksplikatsioon!W738)/SUMPRODUCT($J737:$AB737,Eksplikatsioon!$O738:$AG738),"")),"")</f>
        <v/>
      </c>
      <c r="AL737" s="52" t="str">
        <f>IFERROR(IF($G737=Tabelid!$L$6,$E737*S737,IFERROR($E737*S737/SUM($J737:$AB737)*(Eksplikatsioon!X738)/SUMPRODUCT($J737:$AB737,Eksplikatsioon!$O738:$AG738),"")),"")</f>
        <v/>
      </c>
      <c r="AM737" s="52" t="str">
        <f>IFERROR(IF($G737=Tabelid!$L$6,$E737*T737,IFERROR($E737*T737/SUM($J737:$AB737)*(Eksplikatsioon!Y738)/SUMPRODUCT($J737:$AB737,Eksplikatsioon!$O738:$AG738),"")),"")</f>
        <v/>
      </c>
      <c r="AN737" s="52" t="str">
        <f>IFERROR(IF($G737=Tabelid!$L$6,$E737*U737,IFERROR($E737*U737/SUM($J737:$AB737)*(Eksplikatsioon!Z738)/SUMPRODUCT($J737:$AB737,Eksplikatsioon!$O738:$AG738),"")),"")</f>
        <v/>
      </c>
      <c r="AO737" s="52" t="str">
        <f>IFERROR(IF($G737=Tabelid!$L$6,$E737*V737,IFERROR($E737*V737/SUM($J737:$AB737)*(Eksplikatsioon!AA738)/SUMPRODUCT($J737:$AB737,Eksplikatsioon!$O738:$AG738),"")),"")</f>
        <v/>
      </c>
      <c r="AP737" s="52" t="str">
        <f>IFERROR(IF($G737=Tabelid!$L$6,$E737*W737,IFERROR($E737*W737/SUM($J737:$AB737)*(Eksplikatsioon!AB738)/SUMPRODUCT($J737:$AB737,Eksplikatsioon!$O738:$AG738),"")),"")</f>
        <v/>
      </c>
      <c r="AQ737" s="52" t="str">
        <f>IFERROR(IF($G737=Tabelid!$L$6,$E737*X737,IFERROR($E737*X737/SUM($J737:$AB737)*(Eksplikatsioon!AC738)/SUMPRODUCT($J737:$AB737,Eksplikatsioon!$O738:$AG738),"")),"")</f>
        <v/>
      </c>
      <c r="AR737" s="52" t="str">
        <f>IFERROR(IF($G737=Tabelid!$L$6,$E737*Y737,IFERROR($E737*Y737/SUM($J737:$AB737)*(Eksplikatsioon!AD738)/SUMPRODUCT($J737:$AB737,Eksplikatsioon!$O738:$AG738),"")),"")</f>
        <v/>
      </c>
      <c r="AS737" s="52" t="str">
        <f>IFERROR(IF($G737=Tabelid!$L$6,$E737*Z737,IFERROR($E737*Z737/SUM($J737:$AB737)*(Eksplikatsioon!AE738)/SUMPRODUCT($J737:$AB737,Eksplikatsioon!$O738:$AG738),"")),"")</f>
        <v/>
      </c>
      <c r="AT737" s="52" t="str">
        <f>IFERROR(IF($G737=Tabelid!$L$6,$E737*AA737,IFERROR($E737*AA737/SUM($J737:$AB737)*(Eksplikatsioon!AF738)/SUMPRODUCT($J737:$AB737,Eksplikatsioon!$O738:$AG738),"")),"")</f>
        <v/>
      </c>
      <c r="AU737" s="52" t="str">
        <f>IFERROR(IF($G737=Tabelid!$L$6,$E737*AB737,IFERROR($E737*AB737/SUM($J737:$AB737)*(Eksplikatsioon!AG738)/SUMPRODUCT($J737:$AB737,Eksplikatsioon!$O738:$AG738),"")),"")</f>
        <v/>
      </c>
    </row>
    <row r="738" spans="1:47" x14ac:dyDescent="0.25">
      <c r="A738" s="38" t="str">
        <f>IF(Eksplikatsioon!A739=0,"",Eksplikatsioon!A739)</f>
        <v/>
      </c>
      <c r="B738" s="38" t="str">
        <f>IF(Eksplikatsioon!B739=0,"",Eksplikatsioon!B739)</f>
        <v/>
      </c>
      <c r="C738" s="38" t="str">
        <f>IF(Eksplikatsioon!C739=0,"",Eksplikatsioon!C739)</f>
        <v/>
      </c>
      <c r="D738" s="38" t="str">
        <f>IF(Eksplikatsioon!D739=0,"",Eksplikatsioon!D739)</f>
        <v/>
      </c>
      <c r="E738" s="38" t="str">
        <f>IF(Eksplikatsioon!F739=0,"",Eksplikatsioon!F739)</f>
        <v/>
      </c>
      <c r="F738" s="38" t="str">
        <f>IF(Eksplikatsioon!H739=0,"",Eksplikatsioon!H739)</f>
        <v/>
      </c>
      <c r="G738" s="38" t="str">
        <f>IF(Eksplikatsioon!J739=0,"",Eksplikatsioon!J739)</f>
        <v/>
      </c>
      <c r="H738" s="38" t="str">
        <f>IF(Eksplikatsioon!K739=0,"",Eksplikatsioon!K739)</f>
        <v/>
      </c>
      <c r="I738" s="38" t="str">
        <f>IF(Eksplikatsioon!L739=0,"",Eksplikatsioon!L739)</f>
        <v/>
      </c>
      <c r="J738" s="52"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52"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52"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52"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52"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52"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52"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52"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52"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52"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52"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52"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52"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52"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52"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52"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52"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52"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52"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52" t="str">
        <f>IFERROR(IF($G738=Tabelid!$L$6,$E738*J738,IFERROR($E738*J738/SUM($J738:$AB738)*(Eksplikatsioon!O739)/SUMPRODUCT($J738:$AB738,Eksplikatsioon!$O739:$AG739),"")),"")</f>
        <v/>
      </c>
      <c r="AD738" s="52" t="str">
        <f>IFERROR(IF($G738=Tabelid!$L$6,$E738*K738,IFERROR($E738*K738/SUM($J738:$AB738)*(Eksplikatsioon!P739)/SUMPRODUCT($J738:$AB738,Eksplikatsioon!$O739:$AG739),"")),"")</f>
        <v/>
      </c>
      <c r="AE738" s="52" t="str">
        <f>IFERROR(IF($G738=Tabelid!$L$6,$E738*L738,IFERROR($E738*L738/SUM($J738:$AB738)*(Eksplikatsioon!Q739)/SUMPRODUCT($J738:$AB738,Eksplikatsioon!$O739:$AG739),"")),"")</f>
        <v/>
      </c>
      <c r="AF738" s="52" t="str">
        <f>IFERROR(IF($G738=Tabelid!$L$6,$E738*M738,IFERROR($E738*M738/SUM($J738:$AB738)*(Eksplikatsioon!R739)/SUMPRODUCT($J738:$AB738,Eksplikatsioon!$O739:$AG739),"")),"")</f>
        <v/>
      </c>
      <c r="AG738" s="52" t="str">
        <f>IFERROR(IF($G738=Tabelid!$L$6,$E738*N738,IFERROR($E738*N738/SUM($J738:$AB738)*(Eksplikatsioon!S739)/SUMPRODUCT($J738:$AB738,Eksplikatsioon!$O739:$AG739),"")),"")</f>
        <v/>
      </c>
      <c r="AH738" s="52" t="str">
        <f>IFERROR(IF($G738=Tabelid!$L$6,$E738*O738,IFERROR($E738*O738/SUM($J738:$AB738)*(Eksplikatsioon!T739)/SUMPRODUCT($J738:$AB738,Eksplikatsioon!$O739:$AG739),"")),"")</f>
        <v/>
      </c>
      <c r="AI738" s="52" t="str">
        <f>IFERROR(IF($G738=Tabelid!$L$6,$E738*P738,IFERROR($E738*P738/SUM($J738:$AB738)*(Eksplikatsioon!U739)/SUMPRODUCT($J738:$AB738,Eksplikatsioon!$O739:$AG739),"")),"")</f>
        <v/>
      </c>
      <c r="AJ738" s="52" t="str">
        <f>IFERROR(IF($G738=Tabelid!$L$6,$E738*Q738,IFERROR($E738*Q738/SUM($J738:$AB738)*(Eksplikatsioon!V739)/SUMPRODUCT($J738:$AB738,Eksplikatsioon!$O739:$AG739),"")),"")</f>
        <v/>
      </c>
      <c r="AK738" s="52" t="str">
        <f>IFERROR(IF($G738=Tabelid!$L$6,$E738*R738,IFERROR($E738*R738/SUM($J738:$AB738)*(Eksplikatsioon!W739)/SUMPRODUCT($J738:$AB738,Eksplikatsioon!$O739:$AG739),"")),"")</f>
        <v/>
      </c>
      <c r="AL738" s="52" t="str">
        <f>IFERROR(IF($G738=Tabelid!$L$6,$E738*S738,IFERROR($E738*S738/SUM($J738:$AB738)*(Eksplikatsioon!X739)/SUMPRODUCT($J738:$AB738,Eksplikatsioon!$O739:$AG739),"")),"")</f>
        <v/>
      </c>
      <c r="AM738" s="52" t="str">
        <f>IFERROR(IF($G738=Tabelid!$L$6,$E738*T738,IFERROR($E738*T738/SUM($J738:$AB738)*(Eksplikatsioon!Y739)/SUMPRODUCT($J738:$AB738,Eksplikatsioon!$O739:$AG739),"")),"")</f>
        <v/>
      </c>
      <c r="AN738" s="52" t="str">
        <f>IFERROR(IF($G738=Tabelid!$L$6,$E738*U738,IFERROR($E738*U738/SUM($J738:$AB738)*(Eksplikatsioon!Z739)/SUMPRODUCT($J738:$AB738,Eksplikatsioon!$O739:$AG739),"")),"")</f>
        <v/>
      </c>
      <c r="AO738" s="52" t="str">
        <f>IFERROR(IF($G738=Tabelid!$L$6,$E738*V738,IFERROR($E738*V738/SUM($J738:$AB738)*(Eksplikatsioon!AA739)/SUMPRODUCT($J738:$AB738,Eksplikatsioon!$O739:$AG739),"")),"")</f>
        <v/>
      </c>
      <c r="AP738" s="52" t="str">
        <f>IFERROR(IF($G738=Tabelid!$L$6,$E738*W738,IFERROR($E738*W738/SUM($J738:$AB738)*(Eksplikatsioon!AB739)/SUMPRODUCT($J738:$AB738,Eksplikatsioon!$O739:$AG739),"")),"")</f>
        <v/>
      </c>
      <c r="AQ738" s="52" t="str">
        <f>IFERROR(IF($G738=Tabelid!$L$6,$E738*X738,IFERROR($E738*X738/SUM($J738:$AB738)*(Eksplikatsioon!AC739)/SUMPRODUCT($J738:$AB738,Eksplikatsioon!$O739:$AG739),"")),"")</f>
        <v/>
      </c>
      <c r="AR738" s="52" t="str">
        <f>IFERROR(IF($G738=Tabelid!$L$6,$E738*Y738,IFERROR($E738*Y738/SUM($J738:$AB738)*(Eksplikatsioon!AD739)/SUMPRODUCT($J738:$AB738,Eksplikatsioon!$O739:$AG739),"")),"")</f>
        <v/>
      </c>
      <c r="AS738" s="52" t="str">
        <f>IFERROR(IF($G738=Tabelid!$L$6,$E738*Z738,IFERROR($E738*Z738/SUM($J738:$AB738)*(Eksplikatsioon!AE739)/SUMPRODUCT($J738:$AB738,Eksplikatsioon!$O739:$AG739),"")),"")</f>
        <v/>
      </c>
      <c r="AT738" s="52" t="str">
        <f>IFERROR(IF($G738=Tabelid!$L$6,$E738*AA738,IFERROR($E738*AA738/SUM($J738:$AB738)*(Eksplikatsioon!AF739)/SUMPRODUCT($J738:$AB738,Eksplikatsioon!$O739:$AG739),"")),"")</f>
        <v/>
      </c>
      <c r="AU738" s="52" t="str">
        <f>IFERROR(IF($G738=Tabelid!$L$6,$E738*AB738,IFERROR($E738*AB738/SUM($J738:$AB738)*(Eksplikatsioon!AG739)/SUMPRODUCT($J738:$AB738,Eksplikatsioon!$O739:$AG739),"")),"")</f>
        <v/>
      </c>
    </row>
    <row r="739" spans="1:47" x14ac:dyDescent="0.25">
      <c r="A739" s="38" t="str">
        <f>IF(Eksplikatsioon!A740=0,"",Eksplikatsioon!A740)</f>
        <v/>
      </c>
      <c r="B739" s="38" t="str">
        <f>IF(Eksplikatsioon!B740=0,"",Eksplikatsioon!B740)</f>
        <v/>
      </c>
      <c r="C739" s="38" t="str">
        <f>IF(Eksplikatsioon!C740=0,"",Eksplikatsioon!C740)</f>
        <v/>
      </c>
      <c r="D739" s="38" t="str">
        <f>IF(Eksplikatsioon!D740=0,"",Eksplikatsioon!D740)</f>
        <v/>
      </c>
      <c r="E739" s="38" t="str">
        <f>IF(Eksplikatsioon!F740=0,"",Eksplikatsioon!F740)</f>
        <v/>
      </c>
      <c r="F739" s="38" t="str">
        <f>IF(Eksplikatsioon!H740=0,"",Eksplikatsioon!H740)</f>
        <v/>
      </c>
      <c r="G739" s="38" t="str">
        <f>IF(Eksplikatsioon!J740=0,"",Eksplikatsioon!J740)</f>
        <v/>
      </c>
      <c r="H739" s="38" t="str">
        <f>IF(Eksplikatsioon!K740=0,"",Eksplikatsioon!K740)</f>
        <v/>
      </c>
      <c r="I739" s="38" t="str">
        <f>IF(Eksplikatsioon!L740=0,"",Eksplikatsioon!L740)</f>
        <v/>
      </c>
      <c r="J739" s="52"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52"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52"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52"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52"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52"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52"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52"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52"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52"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52"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52"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52"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52"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52"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52"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52"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52"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52"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52" t="str">
        <f>IFERROR(IF($G739=Tabelid!$L$6,$E739*J739,IFERROR($E739*J739/SUM($J739:$AB739)*(Eksplikatsioon!O740)/SUMPRODUCT($J739:$AB739,Eksplikatsioon!$O740:$AG740),"")),"")</f>
        <v/>
      </c>
      <c r="AD739" s="52" t="str">
        <f>IFERROR(IF($G739=Tabelid!$L$6,$E739*K739,IFERROR($E739*K739/SUM($J739:$AB739)*(Eksplikatsioon!P740)/SUMPRODUCT($J739:$AB739,Eksplikatsioon!$O740:$AG740),"")),"")</f>
        <v/>
      </c>
      <c r="AE739" s="52" t="str">
        <f>IFERROR(IF($G739=Tabelid!$L$6,$E739*L739,IFERROR($E739*L739/SUM($J739:$AB739)*(Eksplikatsioon!Q740)/SUMPRODUCT($J739:$AB739,Eksplikatsioon!$O740:$AG740),"")),"")</f>
        <v/>
      </c>
      <c r="AF739" s="52" t="str">
        <f>IFERROR(IF($G739=Tabelid!$L$6,$E739*M739,IFERROR($E739*M739/SUM($J739:$AB739)*(Eksplikatsioon!R740)/SUMPRODUCT($J739:$AB739,Eksplikatsioon!$O740:$AG740),"")),"")</f>
        <v/>
      </c>
      <c r="AG739" s="52" t="str">
        <f>IFERROR(IF($G739=Tabelid!$L$6,$E739*N739,IFERROR($E739*N739/SUM($J739:$AB739)*(Eksplikatsioon!S740)/SUMPRODUCT($J739:$AB739,Eksplikatsioon!$O740:$AG740),"")),"")</f>
        <v/>
      </c>
      <c r="AH739" s="52" t="str">
        <f>IFERROR(IF($G739=Tabelid!$L$6,$E739*O739,IFERROR($E739*O739/SUM($J739:$AB739)*(Eksplikatsioon!T740)/SUMPRODUCT($J739:$AB739,Eksplikatsioon!$O740:$AG740),"")),"")</f>
        <v/>
      </c>
      <c r="AI739" s="52" t="str">
        <f>IFERROR(IF($G739=Tabelid!$L$6,$E739*P739,IFERROR($E739*P739/SUM($J739:$AB739)*(Eksplikatsioon!U740)/SUMPRODUCT($J739:$AB739,Eksplikatsioon!$O740:$AG740),"")),"")</f>
        <v/>
      </c>
      <c r="AJ739" s="52" t="str">
        <f>IFERROR(IF($G739=Tabelid!$L$6,$E739*Q739,IFERROR($E739*Q739/SUM($J739:$AB739)*(Eksplikatsioon!V740)/SUMPRODUCT($J739:$AB739,Eksplikatsioon!$O740:$AG740),"")),"")</f>
        <v/>
      </c>
      <c r="AK739" s="52" t="str">
        <f>IFERROR(IF($G739=Tabelid!$L$6,$E739*R739,IFERROR($E739*R739/SUM($J739:$AB739)*(Eksplikatsioon!W740)/SUMPRODUCT($J739:$AB739,Eksplikatsioon!$O740:$AG740),"")),"")</f>
        <v/>
      </c>
      <c r="AL739" s="52" t="str">
        <f>IFERROR(IF($G739=Tabelid!$L$6,$E739*S739,IFERROR($E739*S739/SUM($J739:$AB739)*(Eksplikatsioon!X740)/SUMPRODUCT($J739:$AB739,Eksplikatsioon!$O740:$AG740),"")),"")</f>
        <v/>
      </c>
      <c r="AM739" s="52" t="str">
        <f>IFERROR(IF($G739=Tabelid!$L$6,$E739*T739,IFERROR($E739*T739/SUM($J739:$AB739)*(Eksplikatsioon!Y740)/SUMPRODUCT($J739:$AB739,Eksplikatsioon!$O740:$AG740),"")),"")</f>
        <v/>
      </c>
      <c r="AN739" s="52" t="str">
        <f>IFERROR(IF($G739=Tabelid!$L$6,$E739*U739,IFERROR($E739*U739/SUM($J739:$AB739)*(Eksplikatsioon!Z740)/SUMPRODUCT($J739:$AB739,Eksplikatsioon!$O740:$AG740),"")),"")</f>
        <v/>
      </c>
      <c r="AO739" s="52" t="str">
        <f>IFERROR(IF($G739=Tabelid!$L$6,$E739*V739,IFERROR($E739*V739/SUM($J739:$AB739)*(Eksplikatsioon!AA740)/SUMPRODUCT($J739:$AB739,Eksplikatsioon!$O740:$AG740),"")),"")</f>
        <v/>
      </c>
      <c r="AP739" s="52" t="str">
        <f>IFERROR(IF($G739=Tabelid!$L$6,$E739*W739,IFERROR($E739*W739/SUM($J739:$AB739)*(Eksplikatsioon!AB740)/SUMPRODUCT($J739:$AB739,Eksplikatsioon!$O740:$AG740),"")),"")</f>
        <v/>
      </c>
      <c r="AQ739" s="52" t="str">
        <f>IFERROR(IF($G739=Tabelid!$L$6,$E739*X739,IFERROR($E739*X739/SUM($J739:$AB739)*(Eksplikatsioon!AC740)/SUMPRODUCT($J739:$AB739,Eksplikatsioon!$O740:$AG740),"")),"")</f>
        <v/>
      </c>
      <c r="AR739" s="52" t="str">
        <f>IFERROR(IF($G739=Tabelid!$L$6,$E739*Y739,IFERROR($E739*Y739/SUM($J739:$AB739)*(Eksplikatsioon!AD740)/SUMPRODUCT($J739:$AB739,Eksplikatsioon!$O740:$AG740),"")),"")</f>
        <v/>
      </c>
      <c r="AS739" s="52" t="str">
        <f>IFERROR(IF($G739=Tabelid!$L$6,$E739*Z739,IFERROR($E739*Z739/SUM($J739:$AB739)*(Eksplikatsioon!AE740)/SUMPRODUCT($J739:$AB739,Eksplikatsioon!$O740:$AG740),"")),"")</f>
        <v/>
      </c>
      <c r="AT739" s="52" t="str">
        <f>IFERROR(IF($G739=Tabelid!$L$6,$E739*AA739,IFERROR($E739*AA739/SUM($J739:$AB739)*(Eksplikatsioon!AF740)/SUMPRODUCT($J739:$AB739,Eksplikatsioon!$O740:$AG740),"")),"")</f>
        <v/>
      </c>
      <c r="AU739" s="52" t="str">
        <f>IFERROR(IF($G739=Tabelid!$L$6,$E739*AB739,IFERROR($E739*AB739/SUM($J739:$AB739)*(Eksplikatsioon!AG740)/SUMPRODUCT($J739:$AB739,Eksplikatsioon!$O740:$AG740),"")),"")</f>
        <v/>
      </c>
    </row>
    <row r="740" spans="1:47" x14ac:dyDescent="0.25">
      <c r="A740" s="38" t="str">
        <f>IF(Eksplikatsioon!A741=0,"",Eksplikatsioon!A741)</f>
        <v/>
      </c>
      <c r="B740" s="38" t="str">
        <f>IF(Eksplikatsioon!B741=0,"",Eksplikatsioon!B741)</f>
        <v/>
      </c>
      <c r="C740" s="38" t="str">
        <f>IF(Eksplikatsioon!C741=0,"",Eksplikatsioon!C741)</f>
        <v/>
      </c>
      <c r="D740" s="38" t="str">
        <f>IF(Eksplikatsioon!D741=0,"",Eksplikatsioon!D741)</f>
        <v/>
      </c>
      <c r="E740" s="38" t="str">
        <f>IF(Eksplikatsioon!F741=0,"",Eksplikatsioon!F741)</f>
        <v/>
      </c>
      <c r="F740" s="38" t="str">
        <f>IF(Eksplikatsioon!H741=0,"",Eksplikatsioon!H741)</f>
        <v/>
      </c>
      <c r="G740" s="38" t="str">
        <f>IF(Eksplikatsioon!J741=0,"",Eksplikatsioon!J741)</f>
        <v/>
      </c>
      <c r="H740" s="38" t="str">
        <f>IF(Eksplikatsioon!K741=0,"",Eksplikatsioon!K741)</f>
        <v/>
      </c>
      <c r="I740" s="38" t="str">
        <f>IF(Eksplikatsioon!L741=0,"",Eksplikatsioon!L741)</f>
        <v/>
      </c>
      <c r="J740" s="52"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52"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52"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52"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52"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52"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52"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52"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52"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52"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52"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52"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52"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52"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52"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52"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52"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52"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52"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52" t="str">
        <f>IFERROR(IF($G740=Tabelid!$L$6,$E740*J740,IFERROR($E740*J740/SUM($J740:$AB740)*(Eksplikatsioon!O741)/SUMPRODUCT($J740:$AB740,Eksplikatsioon!$O741:$AG741),"")),"")</f>
        <v/>
      </c>
      <c r="AD740" s="52" t="str">
        <f>IFERROR(IF($G740=Tabelid!$L$6,$E740*K740,IFERROR($E740*K740/SUM($J740:$AB740)*(Eksplikatsioon!P741)/SUMPRODUCT($J740:$AB740,Eksplikatsioon!$O741:$AG741),"")),"")</f>
        <v/>
      </c>
      <c r="AE740" s="52" t="str">
        <f>IFERROR(IF($G740=Tabelid!$L$6,$E740*L740,IFERROR($E740*L740/SUM($J740:$AB740)*(Eksplikatsioon!Q741)/SUMPRODUCT($J740:$AB740,Eksplikatsioon!$O741:$AG741),"")),"")</f>
        <v/>
      </c>
      <c r="AF740" s="52" t="str">
        <f>IFERROR(IF($G740=Tabelid!$L$6,$E740*M740,IFERROR($E740*M740/SUM($J740:$AB740)*(Eksplikatsioon!R741)/SUMPRODUCT($J740:$AB740,Eksplikatsioon!$O741:$AG741),"")),"")</f>
        <v/>
      </c>
      <c r="AG740" s="52" t="str">
        <f>IFERROR(IF($G740=Tabelid!$L$6,$E740*N740,IFERROR($E740*N740/SUM($J740:$AB740)*(Eksplikatsioon!S741)/SUMPRODUCT($J740:$AB740,Eksplikatsioon!$O741:$AG741),"")),"")</f>
        <v/>
      </c>
      <c r="AH740" s="52" t="str">
        <f>IFERROR(IF($G740=Tabelid!$L$6,$E740*O740,IFERROR($E740*O740/SUM($J740:$AB740)*(Eksplikatsioon!T741)/SUMPRODUCT($J740:$AB740,Eksplikatsioon!$O741:$AG741),"")),"")</f>
        <v/>
      </c>
      <c r="AI740" s="52" t="str">
        <f>IFERROR(IF($G740=Tabelid!$L$6,$E740*P740,IFERROR($E740*P740/SUM($J740:$AB740)*(Eksplikatsioon!U741)/SUMPRODUCT($J740:$AB740,Eksplikatsioon!$O741:$AG741),"")),"")</f>
        <v/>
      </c>
      <c r="AJ740" s="52" t="str">
        <f>IFERROR(IF($G740=Tabelid!$L$6,$E740*Q740,IFERROR($E740*Q740/SUM($J740:$AB740)*(Eksplikatsioon!V741)/SUMPRODUCT($J740:$AB740,Eksplikatsioon!$O741:$AG741),"")),"")</f>
        <v/>
      </c>
      <c r="AK740" s="52" t="str">
        <f>IFERROR(IF($G740=Tabelid!$L$6,$E740*R740,IFERROR($E740*R740/SUM($J740:$AB740)*(Eksplikatsioon!W741)/SUMPRODUCT($J740:$AB740,Eksplikatsioon!$O741:$AG741),"")),"")</f>
        <v/>
      </c>
      <c r="AL740" s="52" t="str">
        <f>IFERROR(IF($G740=Tabelid!$L$6,$E740*S740,IFERROR($E740*S740/SUM($J740:$AB740)*(Eksplikatsioon!X741)/SUMPRODUCT($J740:$AB740,Eksplikatsioon!$O741:$AG741),"")),"")</f>
        <v/>
      </c>
      <c r="AM740" s="52" t="str">
        <f>IFERROR(IF($G740=Tabelid!$L$6,$E740*T740,IFERROR($E740*T740/SUM($J740:$AB740)*(Eksplikatsioon!Y741)/SUMPRODUCT($J740:$AB740,Eksplikatsioon!$O741:$AG741),"")),"")</f>
        <v/>
      </c>
      <c r="AN740" s="52" t="str">
        <f>IFERROR(IF($G740=Tabelid!$L$6,$E740*U740,IFERROR($E740*U740/SUM($J740:$AB740)*(Eksplikatsioon!Z741)/SUMPRODUCT($J740:$AB740,Eksplikatsioon!$O741:$AG741),"")),"")</f>
        <v/>
      </c>
      <c r="AO740" s="52" t="str">
        <f>IFERROR(IF($G740=Tabelid!$L$6,$E740*V740,IFERROR($E740*V740/SUM($J740:$AB740)*(Eksplikatsioon!AA741)/SUMPRODUCT($J740:$AB740,Eksplikatsioon!$O741:$AG741),"")),"")</f>
        <v/>
      </c>
      <c r="AP740" s="52" t="str">
        <f>IFERROR(IF($G740=Tabelid!$L$6,$E740*W740,IFERROR($E740*W740/SUM($J740:$AB740)*(Eksplikatsioon!AB741)/SUMPRODUCT($J740:$AB740,Eksplikatsioon!$O741:$AG741),"")),"")</f>
        <v/>
      </c>
      <c r="AQ740" s="52" t="str">
        <f>IFERROR(IF($G740=Tabelid!$L$6,$E740*X740,IFERROR($E740*X740/SUM($J740:$AB740)*(Eksplikatsioon!AC741)/SUMPRODUCT($J740:$AB740,Eksplikatsioon!$O741:$AG741),"")),"")</f>
        <v/>
      </c>
      <c r="AR740" s="52" t="str">
        <f>IFERROR(IF($G740=Tabelid!$L$6,$E740*Y740,IFERROR($E740*Y740/SUM($J740:$AB740)*(Eksplikatsioon!AD741)/SUMPRODUCT($J740:$AB740,Eksplikatsioon!$O741:$AG741),"")),"")</f>
        <v/>
      </c>
      <c r="AS740" s="52" t="str">
        <f>IFERROR(IF($G740=Tabelid!$L$6,$E740*Z740,IFERROR($E740*Z740/SUM($J740:$AB740)*(Eksplikatsioon!AE741)/SUMPRODUCT($J740:$AB740,Eksplikatsioon!$O741:$AG741),"")),"")</f>
        <v/>
      </c>
      <c r="AT740" s="52" t="str">
        <f>IFERROR(IF($G740=Tabelid!$L$6,$E740*AA740,IFERROR($E740*AA740/SUM($J740:$AB740)*(Eksplikatsioon!AF741)/SUMPRODUCT($J740:$AB740,Eksplikatsioon!$O741:$AG741),"")),"")</f>
        <v/>
      </c>
      <c r="AU740" s="52" t="str">
        <f>IFERROR(IF($G740=Tabelid!$L$6,$E740*AB740,IFERROR($E740*AB740/SUM($J740:$AB740)*(Eksplikatsioon!AG741)/SUMPRODUCT($J740:$AB740,Eksplikatsioon!$O741:$AG741),"")),"")</f>
        <v/>
      </c>
    </row>
    <row r="741" spans="1:47" x14ac:dyDescent="0.25">
      <c r="A741" s="38" t="str">
        <f>IF(Eksplikatsioon!A742=0,"",Eksplikatsioon!A742)</f>
        <v/>
      </c>
      <c r="B741" s="38" t="str">
        <f>IF(Eksplikatsioon!B742=0,"",Eksplikatsioon!B742)</f>
        <v/>
      </c>
      <c r="C741" s="38" t="str">
        <f>IF(Eksplikatsioon!C742=0,"",Eksplikatsioon!C742)</f>
        <v/>
      </c>
      <c r="D741" s="38" t="str">
        <f>IF(Eksplikatsioon!D742=0,"",Eksplikatsioon!D742)</f>
        <v/>
      </c>
      <c r="E741" s="38" t="str">
        <f>IF(Eksplikatsioon!F742=0,"",Eksplikatsioon!F742)</f>
        <v/>
      </c>
      <c r="F741" s="38" t="str">
        <f>IF(Eksplikatsioon!H742=0,"",Eksplikatsioon!H742)</f>
        <v/>
      </c>
      <c r="G741" s="38" t="str">
        <f>IF(Eksplikatsioon!J742=0,"",Eksplikatsioon!J742)</f>
        <v/>
      </c>
      <c r="H741" s="38" t="str">
        <f>IF(Eksplikatsioon!K742=0,"",Eksplikatsioon!K742)</f>
        <v/>
      </c>
      <c r="I741" s="38" t="str">
        <f>IF(Eksplikatsioon!L742=0,"",Eksplikatsioon!L742)</f>
        <v/>
      </c>
      <c r="J741" s="52"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52"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52"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52"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52"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52"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52"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52"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52"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52"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52"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52"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52"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52"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52"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52"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52"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52"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52"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52" t="str">
        <f>IFERROR(IF($G741=Tabelid!$L$6,$E741*J741,IFERROR($E741*J741/SUM($J741:$AB741)*(Eksplikatsioon!O742)/SUMPRODUCT($J741:$AB741,Eksplikatsioon!$O742:$AG742),"")),"")</f>
        <v/>
      </c>
      <c r="AD741" s="52" t="str">
        <f>IFERROR(IF($G741=Tabelid!$L$6,$E741*K741,IFERROR($E741*K741/SUM($J741:$AB741)*(Eksplikatsioon!P742)/SUMPRODUCT($J741:$AB741,Eksplikatsioon!$O742:$AG742),"")),"")</f>
        <v/>
      </c>
      <c r="AE741" s="52" t="str">
        <f>IFERROR(IF($G741=Tabelid!$L$6,$E741*L741,IFERROR($E741*L741/SUM($J741:$AB741)*(Eksplikatsioon!Q742)/SUMPRODUCT($J741:$AB741,Eksplikatsioon!$O742:$AG742),"")),"")</f>
        <v/>
      </c>
      <c r="AF741" s="52" t="str">
        <f>IFERROR(IF($G741=Tabelid!$L$6,$E741*M741,IFERROR($E741*M741/SUM($J741:$AB741)*(Eksplikatsioon!R742)/SUMPRODUCT($J741:$AB741,Eksplikatsioon!$O742:$AG742),"")),"")</f>
        <v/>
      </c>
      <c r="AG741" s="52" t="str">
        <f>IFERROR(IF($G741=Tabelid!$L$6,$E741*N741,IFERROR($E741*N741/SUM($J741:$AB741)*(Eksplikatsioon!S742)/SUMPRODUCT($J741:$AB741,Eksplikatsioon!$O742:$AG742),"")),"")</f>
        <v/>
      </c>
      <c r="AH741" s="52" t="str">
        <f>IFERROR(IF($G741=Tabelid!$L$6,$E741*O741,IFERROR($E741*O741/SUM($J741:$AB741)*(Eksplikatsioon!T742)/SUMPRODUCT($J741:$AB741,Eksplikatsioon!$O742:$AG742),"")),"")</f>
        <v/>
      </c>
      <c r="AI741" s="52" t="str">
        <f>IFERROR(IF($G741=Tabelid!$L$6,$E741*P741,IFERROR($E741*P741/SUM($J741:$AB741)*(Eksplikatsioon!U742)/SUMPRODUCT($J741:$AB741,Eksplikatsioon!$O742:$AG742),"")),"")</f>
        <v/>
      </c>
      <c r="AJ741" s="52" t="str">
        <f>IFERROR(IF($G741=Tabelid!$L$6,$E741*Q741,IFERROR($E741*Q741/SUM($J741:$AB741)*(Eksplikatsioon!V742)/SUMPRODUCT($J741:$AB741,Eksplikatsioon!$O742:$AG742),"")),"")</f>
        <v/>
      </c>
      <c r="AK741" s="52" t="str">
        <f>IFERROR(IF($G741=Tabelid!$L$6,$E741*R741,IFERROR($E741*R741/SUM($J741:$AB741)*(Eksplikatsioon!W742)/SUMPRODUCT($J741:$AB741,Eksplikatsioon!$O742:$AG742),"")),"")</f>
        <v/>
      </c>
      <c r="AL741" s="52" t="str">
        <f>IFERROR(IF($G741=Tabelid!$L$6,$E741*S741,IFERROR($E741*S741/SUM($J741:$AB741)*(Eksplikatsioon!X742)/SUMPRODUCT($J741:$AB741,Eksplikatsioon!$O742:$AG742),"")),"")</f>
        <v/>
      </c>
      <c r="AM741" s="52" t="str">
        <f>IFERROR(IF($G741=Tabelid!$L$6,$E741*T741,IFERROR($E741*T741/SUM($J741:$AB741)*(Eksplikatsioon!Y742)/SUMPRODUCT($J741:$AB741,Eksplikatsioon!$O742:$AG742),"")),"")</f>
        <v/>
      </c>
      <c r="AN741" s="52" t="str">
        <f>IFERROR(IF($G741=Tabelid!$L$6,$E741*U741,IFERROR($E741*U741/SUM($J741:$AB741)*(Eksplikatsioon!Z742)/SUMPRODUCT($J741:$AB741,Eksplikatsioon!$O742:$AG742),"")),"")</f>
        <v/>
      </c>
      <c r="AO741" s="52" t="str">
        <f>IFERROR(IF($G741=Tabelid!$L$6,$E741*V741,IFERROR($E741*V741/SUM($J741:$AB741)*(Eksplikatsioon!AA742)/SUMPRODUCT($J741:$AB741,Eksplikatsioon!$O742:$AG742),"")),"")</f>
        <v/>
      </c>
      <c r="AP741" s="52" t="str">
        <f>IFERROR(IF($G741=Tabelid!$L$6,$E741*W741,IFERROR($E741*W741/SUM($J741:$AB741)*(Eksplikatsioon!AB742)/SUMPRODUCT($J741:$AB741,Eksplikatsioon!$O742:$AG742),"")),"")</f>
        <v/>
      </c>
      <c r="AQ741" s="52" t="str">
        <f>IFERROR(IF($G741=Tabelid!$L$6,$E741*X741,IFERROR($E741*X741/SUM($J741:$AB741)*(Eksplikatsioon!AC742)/SUMPRODUCT($J741:$AB741,Eksplikatsioon!$O742:$AG742),"")),"")</f>
        <v/>
      </c>
      <c r="AR741" s="52" t="str">
        <f>IFERROR(IF($G741=Tabelid!$L$6,$E741*Y741,IFERROR($E741*Y741/SUM($J741:$AB741)*(Eksplikatsioon!AD742)/SUMPRODUCT($J741:$AB741,Eksplikatsioon!$O742:$AG742),"")),"")</f>
        <v/>
      </c>
      <c r="AS741" s="52" t="str">
        <f>IFERROR(IF($G741=Tabelid!$L$6,$E741*Z741,IFERROR($E741*Z741/SUM($J741:$AB741)*(Eksplikatsioon!AE742)/SUMPRODUCT($J741:$AB741,Eksplikatsioon!$O742:$AG742),"")),"")</f>
        <v/>
      </c>
      <c r="AT741" s="52" t="str">
        <f>IFERROR(IF($G741=Tabelid!$L$6,$E741*AA741,IFERROR($E741*AA741/SUM($J741:$AB741)*(Eksplikatsioon!AF742)/SUMPRODUCT($J741:$AB741,Eksplikatsioon!$O742:$AG742),"")),"")</f>
        <v/>
      </c>
      <c r="AU741" s="52" t="str">
        <f>IFERROR(IF($G741=Tabelid!$L$6,$E741*AB741,IFERROR($E741*AB741/SUM($J741:$AB741)*(Eksplikatsioon!AG742)/SUMPRODUCT($J741:$AB741,Eksplikatsioon!$O742:$AG742),"")),"")</f>
        <v/>
      </c>
    </row>
    <row r="742" spans="1:47" x14ac:dyDescent="0.25">
      <c r="A742" s="38" t="str">
        <f>IF(Eksplikatsioon!A743=0,"",Eksplikatsioon!A743)</f>
        <v/>
      </c>
      <c r="B742" s="38" t="str">
        <f>IF(Eksplikatsioon!B743=0,"",Eksplikatsioon!B743)</f>
        <v/>
      </c>
      <c r="C742" s="38" t="str">
        <f>IF(Eksplikatsioon!C743=0,"",Eksplikatsioon!C743)</f>
        <v/>
      </c>
      <c r="D742" s="38" t="str">
        <f>IF(Eksplikatsioon!D743=0,"",Eksplikatsioon!D743)</f>
        <v/>
      </c>
      <c r="E742" s="38" t="str">
        <f>IF(Eksplikatsioon!F743=0,"",Eksplikatsioon!F743)</f>
        <v/>
      </c>
      <c r="F742" s="38" t="str">
        <f>IF(Eksplikatsioon!H743=0,"",Eksplikatsioon!H743)</f>
        <v/>
      </c>
      <c r="G742" s="38" t="str">
        <f>IF(Eksplikatsioon!J743=0,"",Eksplikatsioon!J743)</f>
        <v/>
      </c>
      <c r="H742" s="38" t="str">
        <f>IF(Eksplikatsioon!K743=0,"",Eksplikatsioon!K743)</f>
        <v/>
      </c>
      <c r="I742" s="38" t="str">
        <f>IF(Eksplikatsioon!L743=0,"",Eksplikatsioon!L743)</f>
        <v/>
      </c>
      <c r="J742" s="52"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52"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52"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52"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52"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52"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52"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52"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52"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52"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52"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52"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52"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52"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52"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52"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52"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52"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52"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52" t="str">
        <f>IFERROR(IF($G742=Tabelid!$L$6,$E742*J742,IFERROR($E742*J742/SUM($J742:$AB742)*(Eksplikatsioon!O743)/SUMPRODUCT($J742:$AB742,Eksplikatsioon!$O743:$AG743),"")),"")</f>
        <v/>
      </c>
      <c r="AD742" s="52" t="str">
        <f>IFERROR(IF($G742=Tabelid!$L$6,$E742*K742,IFERROR($E742*K742/SUM($J742:$AB742)*(Eksplikatsioon!P743)/SUMPRODUCT($J742:$AB742,Eksplikatsioon!$O743:$AG743),"")),"")</f>
        <v/>
      </c>
      <c r="AE742" s="52" t="str">
        <f>IFERROR(IF($G742=Tabelid!$L$6,$E742*L742,IFERROR($E742*L742/SUM($J742:$AB742)*(Eksplikatsioon!Q743)/SUMPRODUCT($J742:$AB742,Eksplikatsioon!$O743:$AG743),"")),"")</f>
        <v/>
      </c>
      <c r="AF742" s="52" t="str">
        <f>IFERROR(IF($G742=Tabelid!$L$6,$E742*M742,IFERROR($E742*M742/SUM($J742:$AB742)*(Eksplikatsioon!R743)/SUMPRODUCT($J742:$AB742,Eksplikatsioon!$O743:$AG743),"")),"")</f>
        <v/>
      </c>
      <c r="AG742" s="52" t="str">
        <f>IFERROR(IF($G742=Tabelid!$L$6,$E742*N742,IFERROR($E742*N742/SUM($J742:$AB742)*(Eksplikatsioon!S743)/SUMPRODUCT($J742:$AB742,Eksplikatsioon!$O743:$AG743),"")),"")</f>
        <v/>
      </c>
      <c r="AH742" s="52" t="str">
        <f>IFERROR(IF($G742=Tabelid!$L$6,$E742*O742,IFERROR($E742*O742/SUM($J742:$AB742)*(Eksplikatsioon!T743)/SUMPRODUCT($J742:$AB742,Eksplikatsioon!$O743:$AG743),"")),"")</f>
        <v/>
      </c>
      <c r="AI742" s="52" t="str">
        <f>IFERROR(IF($G742=Tabelid!$L$6,$E742*P742,IFERROR($E742*P742/SUM($J742:$AB742)*(Eksplikatsioon!U743)/SUMPRODUCT($J742:$AB742,Eksplikatsioon!$O743:$AG743),"")),"")</f>
        <v/>
      </c>
      <c r="AJ742" s="52" t="str">
        <f>IFERROR(IF($G742=Tabelid!$L$6,$E742*Q742,IFERROR($E742*Q742/SUM($J742:$AB742)*(Eksplikatsioon!V743)/SUMPRODUCT($J742:$AB742,Eksplikatsioon!$O743:$AG743),"")),"")</f>
        <v/>
      </c>
      <c r="AK742" s="52" t="str">
        <f>IFERROR(IF($G742=Tabelid!$L$6,$E742*R742,IFERROR($E742*R742/SUM($J742:$AB742)*(Eksplikatsioon!W743)/SUMPRODUCT($J742:$AB742,Eksplikatsioon!$O743:$AG743),"")),"")</f>
        <v/>
      </c>
      <c r="AL742" s="52" t="str">
        <f>IFERROR(IF($G742=Tabelid!$L$6,$E742*S742,IFERROR($E742*S742/SUM($J742:$AB742)*(Eksplikatsioon!X743)/SUMPRODUCT($J742:$AB742,Eksplikatsioon!$O743:$AG743),"")),"")</f>
        <v/>
      </c>
      <c r="AM742" s="52" t="str">
        <f>IFERROR(IF($G742=Tabelid!$L$6,$E742*T742,IFERROR($E742*T742/SUM($J742:$AB742)*(Eksplikatsioon!Y743)/SUMPRODUCT($J742:$AB742,Eksplikatsioon!$O743:$AG743),"")),"")</f>
        <v/>
      </c>
      <c r="AN742" s="52" t="str">
        <f>IFERROR(IF($G742=Tabelid!$L$6,$E742*U742,IFERROR($E742*U742/SUM($J742:$AB742)*(Eksplikatsioon!Z743)/SUMPRODUCT($J742:$AB742,Eksplikatsioon!$O743:$AG743),"")),"")</f>
        <v/>
      </c>
      <c r="AO742" s="52" t="str">
        <f>IFERROR(IF($G742=Tabelid!$L$6,$E742*V742,IFERROR($E742*V742/SUM($J742:$AB742)*(Eksplikatsioon!AA743)/SUMPRODUCT($J742:$AB742,Eksplikatsioon!$O743:$AG743),"")),"")</f>
        <v/>
      </c>
      <c r="AP742" s="52" t="str">
        <f>IFERROR(IF($G742=Tabelid!$L$6,$E742*W742,IFERROR($E742*W742/SUM($J742:$AB742)*(Eksplikatsioon!AB743)/SUMPRODUCT($J742:$AB742,Eksplikatsioon!$O743:$AG743),"")),"")</f>
        <v/>
      </c>
      <c r="AQ742" s="52" t="str">
        <f>IFERROR(IF($G742=Tabelid!$L$6,$E742*X742,IFERROR($E742*X742/SUM($J742:$AB742)*(Eksplikatsioon!AC743)/SUMPRODUCT($J742:$AB742,Eksplikatsioon!$O743:$AG743),"")),"")</f>
        <v/>
      </c>
      <c r="AR742" s="52" t="str">
        <f>IFERROR(IF($G742=Tabelid!$L$6,$E742*Y742,IFERROR($E742*Y742/SUM($J742:$AB742)*(Eksplikatsioon!AD743)/SUMPRODUCT($J742:$AB742,Eksplikatsioon!$O743:$AG743),"")),"")</f>
        <v/>
      </c>
      <c r="AS742" s="52" t="str">
        <f>IFERROR(IF($G742=Tabelid!$L$6,$E742*Z742,IFERROR($E742*Z742/SUM($J742:$AB742)*(Eksplikatsioon!AE743)/SUMPRODUCT($J742:$AB742,Eksplikatsioon!$O743:$AG743),"")),"")</f>
        <v/>
      </c>
      <c r="AT742" s="52" t="str">
        <f>IFERROR(IF($G742=Tabelid!$L$6,$E742*AA742,IFERROR($E742*AA742/SUM($J742:$AB742)*(Eksplikatsioon!AF743)/SUMPRODUCT($J742:$AB742,Eksplikatsioon!$O743:$AG743),"")),"")</f>
        <v/>
      </c>
      <c r="AU742" s="52" t="str">
        <f>IFERROR(IF($G742=Tabelid!$L$6,$E742*AB742,IFERROR($E742*AB742/SUM($J742:$AB742)*(Eksplikatsioon!AG743)/SUMPRODUCT($J742:$AB742,Eksplikatsioon!$O743:$AG743),"")),"")</f>
        <v/>
      </c>
    </row>
    <row r="743" spans="1:47" x14ac:dyDescent="0.25">
      <c r="A743" s="38" t="str">
        <f>IF(Eksplikatsioon!A744=0,"",Eksplikatsioon!A744)</f>
        <v/>
      </c>
      <c r="B743" s="38" t="str">
        <f>IF(Eksplikatsioon!B744=0,"",Eksplikatsioon!B744)</f>
        <v/>
      </c>
      <c r="C743" s="38" t="str">
        <f>IF(Eksplikatsioon!C744=0,"",Eksplikatsioon!C744)</f>
        <v/>
      </c>
      <c r="D743" s="38" t="str">
        <f>IF(Eksplikatsioon!D744=0,"",Eksplikatsioon!D744)</f>
        <v/>
      </c>
      <c r="E743" s="38" t="str">
        <f>IF(Eksplikatsioon!F744=0,"",Eksplikatsioon!F744)</f>
        <v/>
      </c>
      <c r="F743" s="38" t="str">
        <f>IF(Eksplikatsioon!H744=0,"",Eksplikatsioon!H744)</f>
        <v/>
      </c>
      <c r="G743" s="38" t="str">
        <f>IF(Eksplikatsioon!J744=0,"",Eksplikatsioon!J744)</f>
        <v/>
      </c>
      <c r="H743" s="38" t="str">
        <f>IF(Eksplikatsioon!K744=0,"",Eksplikatsioon!K744)</f>
        <v/>
      </c>
      <c r="I743" s="38" t="str">
        <f>IF(Eksplikatsioon!L744=0,"",Eksplikatsioon!L744)</f>
        <v/>
      </c>
      <c r="J743" s="52"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52"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52"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52"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52"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52"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52"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52"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52"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52"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52"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52"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52"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52"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52"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52"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52"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52"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52"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52" t="str">
        <f>IFERROR(IF($G743=Tabelid!$L$6,$E743*J743,IFERROR($E743*J743/SUM($J743:$AB743)*(Eksplikatsioon!O744)/SUMPRODUCT($J743:$AB743,Eksplikatsioon!$O744:$AG744),"")),"")</f>
        <v/>
      </c>
      <c r="AD743" s="52" t="str">
        <f>IFERROR(IF($G743=Tabelid!$L$6,$E743*K743,IFERROR($E743*K743/SUM($J743:$AB743)*(Eksplikatsioon!P744)/SUMPRODUCT($J743:$AB743,Eksplikatsioon!$O744:$AG744),"")),"")</f>
        <v/>
      </c>
      <c r="AE743" s="52" t="str">
        <f>IFERROR(IF($G743=Tabelid!$L$6,$E743*L743,IFERROR($E743*L743/SUM($J743:$AB743)*(Eksplikatsioon!Q744)/SUMPRODUCT($J743:$AB743,Eksplikatsioon!$O744:$AG744),"")),"")</f>
        <v/>
      </c>
      <c r="AF743" s="52" t="str">
        <f>IFERROR(IF($G743=Tabelid!$L$6,$E743*M743,IFERROR($E743*M743/SUM($J743:$AB743)*(Eksplikatsioon!R744)/SUMPRODUCT($J743:$AB743,Eksplikatsioon!$O744:$AG744),"")),"")</f>
        <v/>
      </c>
      <c r="AG743" s="52" t="str">
        <f>IFERROR(IF($G743=Tabelid!$L$6,$E743*N743,IFERROR($E743*N743/SUM($J743:$AB743)*(Eksplikatsioon!S744)/SUMPRODUCT($J743:$AB743,Eksplikatsioon!$O744:$AG744),"")),"")</f>
        <v/>
      </c>
      <c r="AH743" s="52" t="str">
        <f>IFERROR(IF($G743=Tabelid!$L$6,$E743*O743,IFERROR($E743*O743/SUM($J743:$AB743)*(Eksplikatsioon!T744)/SUMPRODUCT($J743:$AB743,Eksplikatsioon!$O744:$AG744),"")),"")</f>
        <v/>
      </c>
      <c r="AI743" s="52" t="str">
        <f>IFERROR(IF($G743=Tabelid!$L$6,$E743*P743,IFERROR($E743*P743/SUM($J743:$AB743)*(Eksplikatsioon!U744)/SUMPRODUCT($J743:$AB743,Eksplikatsioon!$O744:$AG744),"")),"")</f>
        <v/>
      </c>
      <c r="AJ743" s="52" t="str">
        <f>IFERROR(IF($G743=Tabelid!$L$6,$E743*Q743,IFERROR($E743*Q743/SUM($J743:$AB743)*(Eksplikatsioon!V744)/SUMPRODUCT($J743:$AB743,Eksplikatsioon!$O744:$AG744),"")),"")</f>
        <v/>
      </c>
      <c r="AK743" s="52" t="str">
        <f>IFERROR(IF($G743=Tabelid!$L$6,$E743*R743,IFERROR($E743*R743/SUM($J743:$AB743)*(Eksplikatsioon!W744)/SUMPRODUCT($J743:$AB743,Eksplikatsioon!$O744:$AG744),"")),"")</f>
        <v/>
      </c>
      <c r="AL743" s="52" t="str">
        <f>IFERROR(IF($G743=Tabelid!$L$6,$E743*S743,IFERROR($E743*S743/SUM($J743:$AB743)*(Eksplikatsioon!X744)/SUMPRODUCT($J743:$AB743,Eksplikatsioon!$O744:$AG744),"")),"")</f>
        <v/>
      </c>
      <c r="AM743" s="52" t="str">
        <f>IFERROR(IF($G743=Tabelid!$L$6,$E743*T743,IFERROR($E743*T743/SUM($J743:$AB743)*(Eksplikatsioon!Y744)/SUMPRODUCT($J743:$AB743,Eksplikatsioon!$O744:$AG744),"")),"")</f>
        <v/>
      </c>
      <c r="AN743" s="52" t="str">
        <f>IFERROR(IF($G743=Tabelid!$L$6,$E743*U743,IFERROR($E743*U743/SUM($J743:$AB743)*(Eksplikatsioon!Z744)/SUMPRODUCT($J743:$AB743,Eksplikatsioon!$O744:$AG744),"")),"")</f>
        <v/>
      </c>
      <c r="AO743" s="52" t="str">
        <f>IFERROR(IF($G743=Tabelid!$L$6,$E743*V743,IFERROR($E743*V743/SUM($J743:$AB743)*(Eksplikatsioon!AA744)/SUMPRODUCT($J743:$AB743,Eksplikatsioon!$O744:$AG744),"")),"")</f>
        <v/>
      </c>
      <c r="AP743" s="52" t="str">
        <f>IFERROR(IF($G743=Tabelid!$L$6,$E743*W743,IFERROR($E743*W743/SUM($J743:$AB743)*(Eksplikatsioon!AB744)/SUMPRODUCT($J743:$AB743,Eksplikatsioon!$O744:$AG744),"")),"")</f>
        <v/>
      </c>
      <c r="AQ743" s="52" t="str">
        <f>IFERROR(IF($G743=Tabelid!$L$6,$E743*X743,IFERROR($E743*X743/SUM($J743:$AB743)*(Eksplikatsioon!AC744)/SUMPRODUCT($J743:$AB743,Eksplikatsioon!$O744:$AG744),"")),"")</f>
        <v/>
      </c>
      <c r="AR743" s="52" t="str">
        <f>IFERROR(IF($G743=Tabelid!$L$6,$E743*Y743,IFERROR($E743*Y743/SUM($J743:$AB743)*(Eksplikatsioon!AD744)/SUMPRODUCT($J743:$AB743,Eksplikatsioon!$O744:$AG744),"")),"")</f>
        <v/>
      </c>
      <c r="AS743" s="52" t="str">
        <f>IFERROR(IF($G743=Tabelid!$L$6,$E743*Z743,IFERROR($E743*Z743/SUM($J743:$AB743)*(Eksplikatsioon!AE744)/SUMPRODUCT($J743:$AB743,Eksplikatsioon!$O744:$AG744),"")),"")</f>
        <v/>
      </c>
      <c r="AT743" s="52" t="str">
        <f>IFERROR(IF($G743=Tabelid!$L$6,$E743*AA743,IFERROR($E743*AA743/SUM($J743:$AB743)*(Eksplikatsioon!AF744)/SUMPRODUCT($J743:$AB743,Eksplikatsioon!$O744:$AG744),"")),"")</f>
        <v/>
      </c>
      <c r="AU743" s="52" t="str">
        <f>IFERROR(IF($G743=Tabelid!$L$6,$E743*AB743,IFERROR($E743*AB743/SUM($J743:$AB743)*(Eksplikatsioon!AG744)/SUMPRODUCT($J743:$AB743,Eksplikatsioon!$O744:$AG744),"")),"")</f>
        <v/>
      </c>
    </row>
    <row r="744" spans="1:47" x14ac:dyDescent="0.25">
      <c r="A744" s="38" t="str">
        <f>IF(Eksplikatsioon!A745=0,"",Eksplikatsioon!A745)</f>
        <v/>
      </c>
      <c r="B744" s="38" t="str">
        <f>IF(Eksplikatsioon!B745=0,"",Eksplikatsioon!B745)</f>
        <v/>
      </c>
      <c r="C744" s="38" t="str">
        <f>IF(Eksplikatsioon!C745=0,"",Eksplikatsioon!C745)</f>
        <v/>
      </c>
      <c r="D744" s="38" t="str">
        <f>IF(Eksplikatsioon!D745=0,"",Eksplikatsioon!D745)</f>
        <v/>
      </c>
      <c r="E744" s="38" t="str">
        <f>IF(Eksplikatsioon!F745=0,"",Eksplikatsioon!F745)</f>
        <v/>
      </c>
      <c r="F744" s="38" t="str">
        <f>IF(Eksplikatsioon!H745=0,"",Eksplikatsioon!H745)</f>
        <v/>
      </c>
      <c r="G744" s="38" t="str">
        <f>IF(Eksplikatsioon!J745=0,"",Eksplikatsioon!J745)</f>
        <v/>
      </c>
      <c r="H744" s="38" t="str">
        <f>IF(Eksplikatsioon!K745=0,"",Eksplikatsioon!K745)</f>
        <v/>
      </c>
      <c r="I744" s="38" t="str">
        <f>IF(Eksplikatsioon!L745=0,"",Eksplikatsioon!L745)</f>
        <v/>
      </c>
      <c r="J744" s="52"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52"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52"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52"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52"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52"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52"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52"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52"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52"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52"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52"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52"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52"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52"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52"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52"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52"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52"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52" t="str">
        <f>IFERROR(IF($G744=Tabelid!$L$6,$E744*J744,IFERROR($E744*J744/SUM($J744:$AB744)*(Eksplikatsioon!O745)/SUMPRODUCT($J744:$AB744,Eksplikatsioon!$O745:$AG745),"")),"")</f>
        <v/>
      </c>
      <c r="AD744" s="52" t="str">
        <f>IFERROR(IF($G744=Tabelid!$L$6,$E744*K744,IFERROR($E744*K744/SUM($J744:$AB744)*(Eksplikatsioon!P745)/SUMPRODUCT($J744:$AB744,Eksplikatsioon!$O745:$AG745),"")),"")</f>
        <v/>
      </c>
      <c r="AE744" s="52" t="str">
        <f>IFERROR(IF($G744=Tabelid!$L$6,$E744*L744,IFERROR($E744*L744/SUM($J744:$AB744)*(Eksplikatsioon!Q745)/SUMPRODUCT($J744:$AB744,Eksplikatsioon!$O745:$AG745),"")),"")</f>
        <v/>
      </c>
      <c r="AF744" s="52" t="str">
        <f>IFERROR(IF($G744=Tabelid!$L$6,$E744*M744,IFERROR($E744*M744/SUM($J744:$AB744)*(Eksplikatsioon!R745)/SUMPRODUCT($J744:$AB744,Eksplikatsioon!$O745:$AG745),"")),"")</f>
        <v/>
      </c>
      <c r="AG744" s="52" t="str">
        <f>IFERROR(IF($G744=Tabelid!$L$6,$E744*N744,IFERROR($E744*N744/SUM($J744:$AB744)*(Eksplikatsioon!S745)/SUMPRODUCT($J744:$AB744,Eksplikatsioon!$O745:$AG745),"")),"")</f>
        <v/>
      </c>
      <c r="AH744" s="52" t="str">
        <f>IFERROR(IF($G744=Tabelid!$L$6,$E744*O744,IFERROR($E744*O744/SUM($J744:$AB744)*(Eksplikatsioon!T745)/SUMPRODUCT($J744:$AB744,Eksplikatsioon!$O745:$AG745),"")),"")</f>
        <v/>
      </c>
      <c r="AI744" s="52" t="str">
        <f>IFERROR(IF($G744=Tabelid!$L$6,$E744*P744,IFERROR($E744*P744/SUM($J744:$AB744)*(Eksplikatsioon!U745)/SUMPRODUCT($J744:$AB744,Eksplikatsioon!$O745:$AG745),"")),"")</f>
        <v/>
      </c>
      <c r="AJ744" s="52" t="str">
        <f>IFERROR(IF($G744=Tabelid!$L$6,$E744*Q744,IFERROR($E744*Q744/SUM($J744:$AB744)*(Eksplikatsioon!V745)/SUMPRODUCT($J744:$AB744,Eksplikatsioon!$O745:$AG745),"")),"")</f>
        <v/>
      </c>
      <c r="AK744" s="52" t="str">
        <f>IFERROR(IF($G744=Tabelid!$L$6,$E744*R744,IFERROR($E744*R744/SUM($J744:$AB744)*(Eksplikatsioon!W745)/SUMPRODUCT($J744:$AB744,Eksplikatsioon!$O745:$AG745),"")),"")</f>
        <v/>
      </c>
      <c r="AL744" s="52" t="str">
        <f>IFERROR(IF($G744=Tabelid!$L$6,$E744*S744,IFERROR($E744*S744/SUM($J744:$AB744)*(Eksplikatsioon!X745)/SUMPRODUCT($J744:$AB744,Eksplikatsioon!$O745:$AG745),"")),"")</f>
        <v/>
      </c>
      <c r="AM744" s="52" t="str">
        <f>IFERROR(IF($G744=Tabelid!$L$6,$E744*T744,IFERROR($E744*T744/SUM($J744:$AB744)*(Eksplikatsioon!Y745)/SUMPRODUCT($J744:$AB744,Eksplikatsioon!$O745:$AG745),"")),"")</f>
        <v/>
      </c>
      <c r="AN744" s="52" t="str">
        <f>IFERROR(IF($G744=Tabelid!$L$6,$E744*U744,IFERROR($E744*U744/SUM($J744:$AB744)*(Eksplikatsioon!Z745)/SUMPRODUCT($J744:$AB744,Eksplikatsioon!$O745:$AG745),"")),"")</f>
        <v/>
      </c>
      <c r="AO744" s="52" t="str">
        <f>IFERROR(IF($G744=Tabelid!$L$6,$E744*V744,IFERROR($E744*V744/SUM($J744:$AB744)*(Eksplikatsioon!AA745)/SUMPRODUCT($J744:$AB744,Eksplikatsioon!$O745:$AG745),"")),"")</f>
        <v/>
      </c>
      <c r="AP744" s="52" t="str">
        <f>IFERROR(IF($G744=Tabelid!$L$6,$E744*W744,IFERROR($E744*W744/SUM($J744:$AB744)*(Eksplikatsioon!AB745)/SUMPRODUCT($J744:$AB744,Eksplikatsioon!$O745:$AG745),"")),"")</f>
        <v/>
      </c>
      <c r="AQ744" s="52" t="str">
        <f>IFERROR(IF($G744=Tabelid!$L$6,$E744*X744,IFERROR($E744*X744/SUM($J744:$AB744)*(Eksplikatsioon!AC745)/SUMPRODUCT($J744:$AB744,Eksplikatsioon!$O745:$AG745),"")),"")</f>
        <v/>
      </c>
      <c r="AR744" s="52" t="str">
        <f>IFERROR(IF($G744=Tabelid!$L$6,$E744*Y744,IFERROR($E744*Y744/SUM($J744:$AB744)*(Eksplikatsioon!AD745)/SUMPRODUCT($J744:$AB744,Eksplikatsioon!$O745:$AG745),"")),"")</f>
        <v/>
      </c>
      <c r="AS744" s="52" t="str">
        <f>IFERROR(IF($G744=Tabelid!$L$6,$E744*Z744,IFERROR($E744*Z744/SUM($J744:$AB744)*(Eksplikatsioon!AE745)/SUMPRODUCT($J744:$AB744,Eksplikatsioon!$O745:$AG745),"")),"")</f>
        <v/>
      </c>
      <c r="AT744" s="52" t="str">
        <f>IFERROR(IF($G744=Tabelid!$L$6,$E744*AA744,IFERROR($E744*AA744/SUM($J744:$AB744)*(Eksplikatsioon!AF745)/SUMPRODUCT($J744:$AB744,Eksplikatsioon!$O745:$AG745),"")),"")</f>
        <v/>
      </c>
      <c r="AU744" s="52" t="str">
        <f>IFERROR(IF($G744=Tabelid!$L$6,$E744*AB744,IFERROR($E744*AB744/SUM($J744:$AB744)*(Eksplikatsioon!AG745)/SUMPRODUCT($J744:$AB744,Eksplikatsioon!$O745:$AG745),"")),"")</f>
        <v/>
      </c>
    </row>
    <row r="745" spans="1:47" x14ac:dyDescent="0.25">
      <c r="A745" s="38" t="str">
        <f>IF(Eksplikatsioon!A746=0,"",Eksplikatsioon!A746)</f>
        <v/>
      </c>
      <c r="B745" s="38" t="str">
        <f>IF(Eksplikatsioon!B746=0,"",Eksplikatsioon!B746)</f>
        <v/>
      </c>
      <c r="C745" s="38" t="str">
        <f>IF(Eksplikatsioon!C746=0,"",Eksplikatsioon!C746)</f>
        <v/>
      </c>
      <c r="D745" s="38" t="str">
        <f>IF(Eksplikatsioon!D746=0,"",Eksplikatsioon!D746)</f>
        <v/>
      </c>
      <c r="E745" s="38" t="str">
        <f>IF(Eksplikatsioon!F746=0,"",Eksplikatsioon!F746)</f>
        <v/>
      </c>
      <c r="F745" s="38" t="str">
        <f>IF(Eksplikatsioon!H746=0,"",Eksplikatsioon!H746)</f>
        <v/>
      </c>
      <c r="G745" s="38" t="str">
        <f>IF(Eksplikatsioon!J746=0,"",Eksplikatsioon!J746)</f>
        <v/>
      </c>
      <c r="H745" s="38" t="str">
        <f>IF(Eksplikatsioon!K746=0,"",Eksplikatsioon!K746)</f>
        <v/>
      </c>
      <c r="I745" s="38" t="str">
        <f>IF(Eksplikatsioon!L746=0,"",Eksplikatsioon!L746)</f>
        <v/>
      </c>
      <c r="J745" s="52"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52"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52"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52"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52"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52"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52"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52"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52"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52"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52"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52"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52"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52"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52"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52"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52"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52"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52"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52" t="str">
        <f>IFERROR(IF($G745=Tabelid!$L$6,$E745*J745,IFERROR($E745*J745/SUM($J745:$AB745)*(Eksplikatsioon!O746)/SUMPRODUCT($J745:$AB745,Eksplikatsioon!$O746:$AG746),"")),"")</f>
        <v/>
      </c>
      <c r="AD745" s="52" t="str">
        <f>IFERROR(IF($G745=Tabelid!$L$6,$E745*K745,IFERROR($E745*K745/SUM($J745:$AB745)*(Eksplikatsioon!P746)/SUMPRODUCT($J745:$AB745,Eksplikatsioon!$O746:$AG746),"")),"")</f>
        <v/>
      </c>
      <c r="AE745" s="52" t="str">
        <f>IFERROR(IF($G745=Tabelid!$L$6,$E745*L745,IFERROR($E745*L745/SUM($J745:$AB745)*(Eksplikatsioon!Q746)/SUMPRODUCT($J745:$AB745,Eksplikatsioon!$O746:$AG746),"")),"")</f>
        <v/>
      </c>
      <c r="AF745" s="52" t="str">
        <f>IFERROR(IF($G745=Tabelid!$L$6,$E745*M745,IFERROR($E745*M745/SUM($J745:$AB745)*(Eksplikatsioon!R746)/SUMPRODUCT($J745:$AB745,Eksplikatsioon!$O746:$AG746),"")),"")</f>
        <v/>
      </c>
      <c r="AG745" s="52" t="str">
        <f>IFERROR(IF($G745=Tabelid!$L$6,$E745*N745,IFERROR($E745*N745/SUM($J745:$AB745)*(Eksplikatsioon!S746)/SUMPRODUCT($J745:$AB745,Eksplikatsioon!$O746:$AG746),"")),"")</f>
        <v/>
      </c>
      <c r="AH745" s="52" t="str">
        <f>IFERROR(IF($G745=Tabelid!$L$6,$E745*O745,IFERROR($E745*O745/SUM($J745:$AB745)*(Eksplikatsioon!T746)/SUMPRODUCT($J745:$AB745,Eksplikatsioon!$O746:$AG746),"")),"")</f>
        <v/>
      </c>
      <c r="AI745" s="52" t="str">
        <f>IFERROR(IF($G745=Tabelid!$L$6,$E745*P745,IFERROR($E745*P745/SUM($J745:$AB745)*(Eksplikatsioon!U746)/SUMPRODUCT($J745:$AB745,Eksplikatsioon!$O746:$AG746),"")),"")</f>
        <v/>
      </c>
      <c r="AJ745" s="52" t="str">
        <f>IFERROR(IF($G745=Tabelid!$L$6,$E745*Q745,IFERROR($E745*Q745/SUM($J745:$AB745)*(Eksplikatsioon!V746)/SUMPRODUCT($J745:$AB745,Eksplikatsioon!$O746:$AG746),"")),"")</f>
        <v/>
      </c>
      <c r="AK745" s="52" t="str">
        <f>IFERROR(IF($G745=Tabelid!$L$6,$E745*R745,IFERROR($E745*R745/SUM($J745:$AB745)*(Eksplikatsioon!W746)/SUMPRODUCT($J745:$AB745,Eksplikatsioon!$O746:$AG746),"")),"")</f>
        <v/>
      </c>
      <c r="AL745" s="52" t="str">
        <f>IFERROR(IF($G745=Tabelid!$L$6,$E745*S745,IFERROR($E745*S745/SUM($J745:$AB745)*(Eksplikatsioon!X746)/SUMPRODUCT($J745:$AB745,Eksplikatsioon!$O746:$AG746),"")),"")</f>
        <v/>
      </c>
      <c r="AM745" s="52" t="str">
        <f>IFERROR(IF($G745=Tabelid!$L$6,$E745*T745,IFERROR($E745*T745/SUM($J745:$AB745)*(Eksplikatsioon!Y746)/SUMPRODUCT($J745:$AB745,Eksplikatsioon!$O746:$AG746),"")),"")</f>
        <v/>
      </c>
      <c r="AN745" s="52" t="str">
        <f>IFERROR(IF($G745=Tabelid!$L$6,$E745*U745,IFERROR($E745*U745/SUM($J745:$AB745)*(Eksplikatsioon!Z746)/SUMPRODUCT($J745:$AB745,Eksplikatsioon!$O746:$AG746),"")),"")</f>
        <v/>
      </c>
      <c r="AO745" s="52" t="str">
        <f>IFERROR(IF($G745=Tabelid!$L$6,$E745*V745,IFERROR($E745*V745/SUM($J745:$AB745)*(Eksplikatsioon!AA746)/SUMPRODUCT($J745:$AB745,Eksplikatsioon!$O746:$AG746),"")),"")</f>
        <v/>
      </c>
      <c r="AP745" s="52" t="str">
        <f>IFERROR(IF($G745=Tabelid!$L$6,$E745*W745,IFERROR($E745*W745/SUM($J745:$AB745)*(Eksplikatsioon!AB746)/SUMPRODUCT($J745:$AB745,Eksplikatsioon!$O746:$AG746),"")),"")</f>
        <v/>
      </c>
      <c r="AQ745" s="52" t="str">
        <f>IFERROR(IF($G745=Tabelid!$L$6,$E745*X745,IFERROR($E745*X745/SUM($J745:$AB745)*(Eksplikatsioon!AC746)/SUMPRODUCT($J745:$AB745,Eksplikatsioon!$O746:$AG746),"")),"")</f>
        <v/>
      </c>
      <c r="AR745" s="52" t="str">
        <f>IFERROR(IF($G745=Tabelid!$L$6,$E745*Y745,IFERROR($E745*Y745/SUM($J745:$AB745)*(Eksplikatsioon!AD746)/SUMPRODUCT($J745:$AB745,Eksplikatsioon!$O746:$AG746),"")),"")</f>
        <v/>
      </c>
      <c r="AS745" s="52" t="str">
        <f>IFERROR(IF($G745=Tabelid!$L$6,$E745*Z745,IFERROR($E745*Z745/SUM($J745:$AB745)*(Eksplikatsioon!AE746)/SUMPRODUCT($J745:$AB745,Eksplikatsioon!$O746:$AG746),"")),"")</f>
        <v/>
      </c>
      <c r="AT745" s="52" t="str">
        <f>IFERROR(IF($G745=Tabelid!$L$6,$E745*AA745,IFERROR($E745*AA745/SUM($J745:$AB745)*(Eksplikatsioon!AF746)/SUMPRODUCT($J745:$AB745,Eksplikatsioon!$O746:$AG746),"")),"")</f>
        <v/>
      </c>
      <c r="AU745" s="52" t="str">
        <f>IFERROR(IF($G745=Tabelid!$L$6,$E745*AB745,IFERROR($E745*AB745/SUM($J745:$AB745)*(Eksplikatsioon!AG746)/SUMPRODUCT($J745:$AB745,Eksplikatsioon!$O746:$AG746),"")),"")</f>
        <v/>
      </c>
    </row>
    <row r="746" spans="1:47" x14ac:dyDescent="0.25">
      <c r="A746" s="38" t="str">
        <f>IF(Eksplikatsioon!A747=0,"",Eksplikatsioon!A747)</f>
        <v/>
      </c>
      <c r="B746" s="38" t="str">
        <f>IF(Eksplikatsioon!B747=0,"",Eksplikatsioon!B747)</f>
        <v/>
      </c>
      <c r="C746" s="38" t="str">
        <f>IF(Eksplikatsioon!C747=0,"",Eksplikatsioon!C747)</f>
        <v/>
      </c>
      <c r="D746" s="38" t="str">
        <f>IF(Eksplikatsioon!D747=0,"",Eksplikatsioon!D747)</f>
        <v/>
      </c>
      <c r="E746" s="38" t="str">
        <f>IF(Eksplikatsioon!F747=0,"",Eksplikatsioon!F747)</f>
        <v/>
      </c>
      <c r="F746" s="38" t="str">
        <f>IF(Eksplikatsioon!H747=0,"",Eksplikatsioon!H747)</f>
        <v/>
      </c>
      <c r="G746" s="38" t="str">
        <f>IF(Eksplikatsioon!J747=0,"",Eksplikatsioon!J747)</f>
        <v/>
      </c>
      <c r="H746" s="38" t="str">
        <f>IF(Eksplikatsioon!K747=0,"",Eksplikatsioon!K747)</f>
        <v/>
      </c>
      <c r="I746" s="38" t="str">
        <f>IF(Eksplikatsioon!L747=0,"",Eksplikatsioon!L747)</f>
        <v/>
      </c>
      <c r="J746" s="52"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52"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52"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52"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52"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52"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52"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52"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52"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52"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52"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52"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52"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52"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52"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52"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52"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52"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52"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52" t="str">
        <f>IFERROR(IF($G746=Tabelid!$L$6,$E746*J746,IFERROR($E746*J746/SUM($J746:$AB746)*(Eksplikatsioon!O747)/SUMPRODUCT($J746:$AB746,Eksplikatsioon!$O747:$AG747),"")),"")</f>
        <v/>
      </c>
      <c r="AD746" s="52" t="str">
        <f>IFERROR(IF($G746=Tabelid!$L$6,$E746*K746,IFERROR($E746*K746/SUM($J746:$AB746)*(Eksplikatsioon!P747)/SUMPRODUCT($J746:$AB746,Eksplikatsioon!$O747:$AG747),"")),"")</f>
        <v/>
      </c>
      <c r="AE746" s="52" t="str">
        <f>IFERROR(IF($G746=Tabelid!$L$6,$E746*L746,IFERROR($E746*L746/SUM($J746:$AB746)*(Eksplikatsioon!Q747)/SUMPRODUCT($J746:$AB746,Eksplikatsioon!$O747:$AG747),"")),"")</f>
        <v/>
      </c>
      <c r="AF746" s="52" t="str">
        <f>IFERROR(IF($G746=Tabelid!$L$6,$E746*M746,IFERROR($E746*M746/SUM($J746:$AB746)*(Eksplikatsioon!R747)/SUMPRODUCT($J746:$AB746,Eksplikatsioon!$O747:$AG747),"")),"")</f>
        <v/>
      </c>
      <c r="AG746" s="52" t="str">
        <f>IFERROR(IF($G746=Tabelid!$L$6,$E746*N746,IFERROR($E746*N746/SUM($J746:$AB746)*(Eksplikatsioon!S747)/SUMPRODUCT($J746:$AB746,Eksplikatsioon!$O747:$AG747),"")),"")</f>
        <v/>
      </c>
      <c r="AH746" s="52" t="str">
        <f>IFERROR(IF($G746=Tabelid!$L$6,$E746*O746,IFERROR($E746*O746/SUM($J746:$AB746)*(Eksplikatsioon!T747)/SUMPRODUCT($J746:$AB746,Eksplikatsioon!$O747:$AG747),"")),"")</f>
        <v/>
      </c>
      <c r="AI746" s="52" t="str">
        <f>IFERROR(IF($G746=Tabelid!$L$6,$E746*P746,IFERROR($E746*P746/SUM($J746:$AB746)*(Eksplikatsioon!U747)/SUMPRODUCT($J746:$AB746,Eksplikatsioon!$O747:$AG747),"")),"")</f>
        <v/>
      </c>
      <c r="AJ746" s="52" t="str">
        <f>IFERROR(IF($G746=Tabelid!$L$6,$E746*Q746,IFERROR($E746*Q746/SUM($J746:$AB746)*(Eksplikatsioon!V747)/SUMPRODUCT($J746:$AB746,Eksplikatsioon!$O747:$AG747),"")),"")</f>
        <v/>
      </c>
      <c r="AK746" s="52" t="str">
        <f>IFERROR(IF($G746=Tabelid!$L$6,$E746*R746,IFERROR($E746*R746/SUM($J746:$AB746)*(Eksplikatsioon!W747)/SUMPRODUCT($J746:$AB746,Eksplikatsioon!$O747:$AG747),"")),"")</f>
        <v/>
      </c>
      <c r="AL746" s="52" t="str">
        <f>IFERROR(IF($G746=Tabelid!$L$6,$E746*S746,IFERROR($E746*S746/SUM($J746:$AB746)*(Eksplikatsioon!X747)/SUMPRODUCT($J746:$AB746,Eksplikatsioon!$O747:$AG747),"")),"")</f>
        <v/>
      </c>
      <c r="AM746" s="52" t="str">
        <f>IFERROR(IF($G746=Tabelid!$L$6,$E746*T746,IFERROR($E746*T746/SUM($J746:$AB746)*(Eksplikatsioon!Y747)/SUMPRODUCT($J746:$AB746,Eksplikatsioon!$O747:$AG747),"")),"")</f>
        <v/>
      </c>
      <c r="AN746" s="52" t="str">
        <f>IFERROR(IF($G746=Tabelid!$L$6,$E746*U746,IFERROR($E746*U746/SUM($J746:$AB746)*(Eksplikatsioon!Z747)/SUMPRODUCT($J746:$AB746,Eksplikatsioon!$O747:$AG747),"")),"")</f>
        <v/>
      </c>
      <c r="AO746" s="52" t="str">
        <f>IFERROR(IF($G746=Tabelid!$L$6,$E746*V746,IFERROR($E746*V746/SUM($J746:$AB746)*(Eksplikatsioon!AA747)/SUMPRODUCT($J746:$AB746,Eksplikatsioon!$O747:$AG747),"")),"")</f>
        <v/>
      </c>
      <c r="AP746" s="52" t="str">
        <f>IFERROR(IF($G746=Tabelid!$L$6,$E746*W746,IFERROR($E746*W746/SUM($J746:$AB746)*(Eksplikatsioon!AB747)/SUMPRODUCT($J746:$AB746,Eksplikatsioon!$O747:$AG747),"")),"")</f>
        <v/>
      </c>
      <c r="AQ746" s="52" t="str">
        <f>IFERROR(IF($G746=Tabelid!$L$6,$E746*X746,IFERROR($E746*X746/SUM($J746:$AB746)*(Eksplikatsioon!AC747)/SUMPRODUCT($J746:$AB746,Eksplikatsioon!$O747:$AG747),"")),"")</f>
        <v/>
      </c>
      <c r="AR746" s="52" t="str">
        <f>IFERROR(IF($G746=Tabelid!$L$6,$E746*Y746,IFERROR($E746*Y746/SUM($J746:$AB746)*(Eksplikatsioon!AD747)/SUMPRODUCT($J746:$AB746,Eksplikatsioon!$O747:$AG747),"")),"")</f>
        <v/>
      </c>
      <c r="AS746" s="52" t="str">
        <f>IFERROR(IF($G746=Tabelid!$L$6,$E746*Z746,IFERROR($E746*Z746/SUM($J746:$AB746)*(Eksplikatsioon!AE747)/SUMPRODUCT($J746:$AB746,Eksplikatsioon!$O747:$AG747),"")),"")</f>
        <v/>
      </c>
      <c r="AT746" s="52" t="str">
        <f>IFERROR(IF($G746=Tabelid!$L$6,$E746*AA746,IFERROR($E746*AA746/SUM($J746:$AB746)*(Eksplikatsioon!AF747)/SUMPRODUCT($J746:$AB746,Eksplikatsioon!$O747:$AG747),"")),"")</f>
        <v/>
      </c>
      <c r="AU746" s="52" t="str">
        <f>IFERROR(IF($G746=Tabelid!$L$6,$E746*AB746,IFERROR($E746*AB746/SUM($J746:$AB746)*(Eksplikatsioon!AG747)/SUMPRODUCT($J746:$AB746,Eksplikatsioon!$O747:$AG747),"")),"")</f>
        <v/>
      </c>
    </row>
    <row r="747" spans="1:47" x14ac:dyDescent="0.25">
      <c r="A747" s="38" t="str">
        <f>IF(Eksplikatsioon!A748=0,"",Eksplikatsioon!A748)</f>
        <v/>
      </c>
      <c r="B747" s="38" t="str">
        <f>IF(Eksplikatsioon!B748=0,"",Eksplikatsioon!B748)</f>
        <v/>
      </c>
      <c r="C747" s="38" t="str">
        <f>IF(Eksplikatsioon!C748=0,"",Eksplikatsioon!C748)</f>
        <v/>
      </c>
      <c r="D747" s="38" t="str">
        <f>IF(Eksplikatsioon!D748=0,"",Eksplikatsioon!D748)</f>
        <v/>
      </c>
      <c r="E747" s="38" t="str">
        <f>IF(Eksplikatsioon!F748=0,"",Eksplikatsioon!F748)</f>
        <v/>
      </c>
      <c r="F747" s="38" t="str">
        <f>IF(Eksplikatsioon!H748=0,"",Eksplikatsioon!H748)</f>
        <v/>
      </c>
      <c r="G747" s="38" t="str">
        <f>IF(Eksplikatsioon!J748=0,"",Eksplikatsioon!J748)</f>
        <v/>
      </c>
      <c r="H747" s="38" t="str">
        <f>IF(Eksplikatsioon!K748=0,"",Eksplikatsioon!K748)</f>
        <v/>
      </c>
      <c r="I747" s="38" t="str">
        <f>IF(Eksplikatsioon!L748=0,"",Eksplikatsioon!L748)</f>
        <v/>
      </c>
      <c r="J747" s="52"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52"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52"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52"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52"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52"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52"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52"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52"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52"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52"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52"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52"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52"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52"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52"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52"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52"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52"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52" t="str">
        <f>IFERROR(IF($G747=Tabelid!$L$6,$E747*J747,IFERROR($E747*J747/SUM($J747:$AB747)*(Eksplikatsioon!O748)/SUMPRODUCT($J747:$AB747,Eksplikatsioon!$O748:$AG748),"")),"")</f>
        <v/>
      </c>
      <c r="AD747" s="52" t="str">
        <f>IFERROR(IF($G747=Tabelid!$L$6,$E747*K747,IFERROR($E747*K747/SUM($J747:$AB747)*(Eksplikatsioon!P748)/SUMPRODUCT($J747:$AB747,Eksplikatsioon!$O748:$AG748),"")),"")</f>
        <v/>
      </c>
      <c r="AE747" s="52" t="str">
        <f>IFERROR(IF($G747=Tabelid!$L$6,$E747*L747,IFERROR($E747*L747/SUM($J747:$AB747)*(Eksplikatsioon!Q748)/SUMPRODUCT($J747:$AB747,Eksplikatsioon!$O748:$AG748),"")),"")</f>
        <v/>
      </c>
      <c r="AF747" s="52" t="str">
        <f>IFERROR(IF($G747=Tabelid!$L$6,$E747*M747,IFERROR($E747*M747/SUM($J747:$AB747)*(Eksplikatsioon!R748)/SUMPRODUCT($J747:$AB747,Eksplikatsioon!$O748:$AG748),"")),"")</f>
        <v/>
      </c>
      <c r="AG747" s="52" t="str">
        <f>IFERROR(IF($G747=Tabelid!$L$6,$E747*N747,IFERROR($E747*N747/SUM($J747:$AB747)*(Eksplikatsioon!S748)/SUMPRODUCT($J747:$AB747,Eksplikatsioon!$O748:$AG748),"")),"")</f>
        <v/>
      </c>
      <c r="AH747" s="52" t="str">
        <f>IFERROR(IF($G747=Tabelid!$L$6,$E747*O747,IFERROR($E747*O747/SUM($J747:$AB747)*(Eksplikatsioon!T748)/SUMPRODUCT($J747:$AB747,Eksplikatsioon!$O748:$AG748),"")),"")</f>
        <v/>
      </c>
      <c r="AI747" s="52" t="str">
        <f>IFERROR(IF($G747=Tabelid!$L$6,$E747*P747,IFERROR($E747*P747/SUM($J747:$AB747)*(Eksplikatsioon!U748)/SUMPRODUCT($J747:$AB747,Eksplikatsioon!$O748:$AG748),"")),"")</f>
        <v/>
      </c>
      <c r="AJ747" s="52" t="str">
        <f>IFERROR(IF($G747=Tabelid!$L$6,$E747*Q747,IFERROR($E747*Q747/SUM($J747:$AB747)*(Eksplikatsioon!V748)/SUMPRODUCT($J747:$AB747,Eksplikatsioon!$O748:$AG748),"")),"")</f>
        <v/>
      </c>
      <c r="AK747" s="52" t="str">
        <f>IFERROR(IF($G747=Tabelid!$L$6,$E747*R747,IFERROR($E747*R747/SUM($J747:$AB747)*(Eksplikatsioon!W748)/SUMPRODUCT($J747:$AB747,Eksplikatsioon!$O748:$AG748),"")),"")</f>
        <v/>
      </c>
      <c r="AL747" s="52" t="str">
        <f>IFERROR(IF($G747=Tabelid!$L$6,$E747*S747,IFERROR($E747*S747/SUM($J747:$AB747)*(Eksplikatsioon!X748)/SUMPRODUCT($J747:$AB747,Eksplikatsioon!$O748:$AG748),"")),"")</f>
        <v/>
      </c>
      <c r="AM747" s="52" t="str">
        <f>IFERROR(IF($G747=Tabelid!$L$6,$E747*T747,IFERROR($E747*T747/SUM($J747:$AB747)*(Eksplikatsioon!Y748)/SUMPRODUCT($J747:$AB747,Eksplikatsioon!$O748:$AG748),"")),"")</f>
        <v/>
      </c>
      <c r="AN747" s="52" t="str">
        <f>IFERROR(IF($G747=Tabelid!$L$6,$E747*U747,IFERROR($E747*U747/SUM($J747:$AB747)*(Eksplikatsioon!Z748)/SUMPRODUCT($J747:$AB747,Eksplikatsioon!$O748:$AG748),"")),"")</f>
        <v/>
      </c>
      <c r="AO747" s="52" t="str">
        <f>IFERROR(IF($G747=Tabelid!$L$6,$E747*V747,IFERROR($E747*V747/SUM($J747:$AB747)*(Eksplikatsioon!AA748)/SUMPRODUCT($J747:$AB747,Eksplikatsioon!$O748:$AG748),"")),"")</f>
        <v/>
      </c>
      <c r="AP747" s="52" t="str">
        <f>IFERROR(IF($G747=Tabelid!$L$6,$E747*W747,IFERROR($E747*W747/SUM($J747:$AB747)*(Eksplikatsioon!AB748)/SUMPRODUCT($J747:$AB747,Eksplikatsioon!$O748:$AG748),"")),"")</f>
        <v/>
      </c>
      <c r="AQ747" s="52" t="str">
        <f>IFERROR(IF($G747=Tabelid!$L$6,$E747*X747,IFERROR($E747*X747/SUM($J747:$AB747)*(Eksplikatsioon!AC748)/SUMPRODUCT($J747:$AB747,Eksplikatsioon!$O748:$AG748),"")),"")</f>
        <v/>
      </c>
      <c r="AR747" s="52" t="str">
        <f>IFERROR(IF($G747=Tabelid!$L$6,$E747*Y747,IFERROR($E747*Y747/SUM($J747:$AB747)*(Eksplikatsioon!AD748)/SUMPRODUCT($J747:$AB747,Eksplikatsioon!$O748:$AG748),"")),"")</f>
        <v/>
      </c>
      <c r="AS747" s="52" t="str">
        <f>IFERROR(IF($G747=Tabelid!$L$6,$E747*Z747,IFERROR($E747*Z747/SUM($J747:$AB747)*(Eksplikatsioon!AE748)/SUMPRODUCT($J747:$AB747,Eksplikatsioon!$O748:$AG748),"")),"")</f>
        <v/>
      </c>
      <c r="AT747" s="52" t="str">
        <f>IFERROR(IF($G747=Tabelid!$L$6,$E747*AA747,IFERROR($E747*AA747/SUM($J747:$AB747)*(Eksplikatsioon!AF748)/SUMPRODUCT($J747:$AB747,Eksplikatsioon!$O748:$AG748),"")),"")</f>
        <v/>
      </c>
      <c r="AU747" s="52" t="str">
        <f>IFERROR(IF($G747=Tabelid!$L$6,$E747*AB747,IFERROR($E747*AB747/SUM($J747:$AB747)*(Eksplikatsioon!AG748)/SUMPRODUCT($J747:$AB747,Eksplikatsioon!$O748:$AG748),"")),"")</f>
        <v/>
      </c>
    </row>
    <row r="748" spans="1:47" x14ac:dyDescent="0.25">
      <c r="A748" s="38" t="str">
        <f>IF(Eksplikatsioon!A749=0,"",Eksplikatsioon!A749)</f>
        <v/>
      </c>
      <c r="B748" s="38" t="str">
        <f>IF(Eksplikatsioon!B749=0,"",Eksplikatsioon!B749)</f>
        <v/>
      </c>
      <c r="C748" s="38" t="str">
        <f>IF(Eksplikatsioon!C749=0,"",Eksplikatsioon!C749)</f>
        <v/>
      </c>
      <c r="D748" s="38" t="str">
        <f>IF(Eksplikatsioon!D749=0,"",Eksplikatsioon!D749)</f>
        <v/>
      </c>
      <c r="E748" s="38" t="str">
        <f>IF(Eksplikatsioon!F749=0,"",Eksplikatsioon!F749)</f>
        <v/>
      </c>
      <c r="F748" s="38" t="str">
        <f>IF(Eksplikatsioon!H749=0,"",Eksplikatsioon!H749)</f>
        <v/>
      </c>
      <c r="G748" s="38" t="str">
        <f>IF(Eksplikatsioon!J749=0,"",Eksplikatsioon!J749)</f>
        <v/>
      </c>
      <c r="H748" s="38" t="str">
        <f>IF(Eksplikatsioon!K749=0,"",Eksplikatsioon!K749)</f>
        <v/>
      </c>
      <c r="I748" s="38" t="str">
        <f>IF(Eksplikatsioon!L749=0,"",Eksplikatsioon!L749)</f>
        <v/>
      </c>
      <c r="J748" s="52"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52"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52"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52"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52"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52"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52"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52"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52"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52"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52"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52"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52"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52"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52"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52"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52"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52"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52"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52" t="str">
        <f>IFERROR(IF($G748=Tabelid!$L$6,$E748*J748,IFERROR($E748*J748/SUM($J748:$AB748)*(Eksplikatsioon!O749)/SUMPRODUCT($J748:$AB748,Eksplikatsioon!$O749:$AG749),"")),"")</f>
        <v/>
      </c>
      <c r="AD748" s="52" t="str">
        <f>IFERROR(IF($G748=Tabelid!$L$6,$E748*K748,IFERROR($E748*K748/SUM($J748:$AB748)*(Eksplikatsioon!P749)/SUMPRODUCT($J748:$AB748,Eksplikatsioon!$O749:$AG749),"")),"")</f>
        <v/>
      </c>
      <c r="AE748" s="52" t="str">
        <f>IFERROR(IF($G748=Tabelid!$L$6,$E748*L748,IFERROR($E748*L748/SUM($J748:$AB748)*(Eksplikatsioon!Q749)/SUMPRODUCT($J748:$AB748,Eksplikatsioon!$O749:$AG749),"")),"")</f>
        <v/>
      </c>
      <c r="AF748" s="52" t="str">
        <f>IFERROR(IF($G748=Tabelid!$L$6,$E748*M748,IFERROR($E748*M748/SUM($J748:$AB748)*(Eksplikatsioon!R749)/SUMPRODUCT($J748:$AB748,Eksplikatsioon!$O749:$AG749),"")),"")</f>
        <v/>
      </c>
      <c r="AG748" s="52" t="str">
        <f>IFERROR(IF($G748=Tabelid!$L$6,$E748*N748,IFERROR($E748*N748/SUM($J748:$AB748)*(Eksplikatsioon!S749)/SUMPRODUCT($J748:$AB748,Eksplikatsioon!$O749:$AG749),"")),"")</f>
        <v/>
      </c>
      <c r="AH748" s="52" t="str">
        <f>IFERROR(IF($G748=Tabelid!$L$6,$E748*O748,IFERROR($E748*O748/SUM($J748:$AB748)*(Eksplikatsioon!T749)/SUMPRODUCT($J748:$AB748,Eksplikatsioon!$O749:$AG749),"")),"")</f>
        <v/>
      </c>
      <c r="AI748" s="52" t="str">
        <f>IFERROR(IF($G748=Tabelid!$L$6,$E748*P748,IFERROR($E748*P748/SUM($J748:$AB748)*(Eksplikatsioon!U749)/SUMPRODUCT($J748:$AB748,Eksplikatsioon!$O749:$AG749),"")),"")</f>
        <v/>
      </c>
      <c r="AJ748" s="52" t="str">
        <f>IFERROR(IF($G748=Tabelid!$L$6,$E748*Q748,IFERROR($E748*Q748/SUM($J748:$AB748)*(Eksplikatsioon!V749)/SUMPRODUCT($J748:$AB748,Eksplikatsioon!$O749:$AG749),"")),"")</f>
        <v/>
      </c>
      <c r="AK748" s="52" t="str">
        <f>IFERROR(IF($G748=Tabelid!$L$6,$E748*R748,IFERROR($E748*R748/SUM($J748:$AB748)*(Eksplikatsioon!W749)/SUMPRODUCT($J748:$AB748,Eksplikatsioon!$O749:$AG749),"")),"")</f>
        <v/>
      </c>
      <c r="AL748" s="52" t="str">
        <f>IFERROR(IF($G748=Tabelid!$L$6,$E748*S748,IFERROR($E748*S748/SUM($J748:$AB748)*(Eksplikatsioon!X749)/SUMPRODUCT($J748:$AB748,Eksplikatsioon!$O749:$AG749),"")),"")</f>
        <v/>
      </c>
      <c r="AM748" s="52" t="str">
        <f>IFERROR(IF($G748=Tabelid!$L$6,$E748*T748,IFERROR($E748*T748/SUM($J748:$AB748)*(Eksplikatsioon!Y749)/SUMPRODUCT($J748:$AB748,Eksplikatsioon!$O749:$AG749),"")),"")</f>
        <v/>
      </c>
      <c r="AN748" s="52" t="str">
        <f>IFERROR(IF($G748=Tabelid!$L$6,$E748*U748,IFERROR($E748*U748/SUM($J748:$AB748)*(Eksplikatsioon!Z749)/SUMPRODUCT($J748:$AB748,Eksplikatsioon!$O749:$AG749),"")),"")</f>
        <v/>
      </c>
      <c r="AO748" s="52" t="str">
        <f>IFERROR(IF($G748=Tabelid!$L$6,$E748*V748,IFERROR($E748*V748/SUM($J748:$AB748)*(Eksplikatsioon!AA749)/SUMPRODUCT($J748:$AB748,Eksplikatsioon!$O749:$AG749),"")),"")</f>
        <v/>
      </c>
      <c r="AP748" s="52" t="str">
        <f>IFERROR(IF($G748=Tabelid!$L$6,$E748*W748,IFERROR($E748*W748/SUM($J748:$AB748)*(Eksplikatsioon!AB749)/SUMPRODUCT($J748:$AB748,Eksplikatsioon!$O749:$AG749),"")),"")</f>
        <v/>
      </c>
      <c r="AQ748" s="52" t="str">
        <f>IFERROR(IF($G748=Tabelid!$L$6,$E748*X748,IFERROR($E748*X748/SUM($J748:$AB748)*(Eksplikatsioon!AC749)/SUMPRODUCT($J748:$AB748,Eksplikatsioon!$O749:$AG749),"")),"")</f>
        <v/>
      </c>
      <c r="AR748" s="52" t="str">
        <f>IFERROR(IF($G748=Tabelid!$L$6,$E748*Y748,IFERROR($E748*Y748/SUM($J748:$AB748)*(Eksplikatsioon!AD749)/SUMPRODUCT($J748:$AB748,Eksplikatsioon!$O749:$AG749),"")),"")</f>
        <v/>
      </c>
      <c r="AS748" s="52" t="str">
        <f>IFERROR(IF($G748=Tabelid!$L$6,$E748*Z748,IFERROR($E748*Z748/SUM($J748:$AB748)*(Eksplikatsioon!AE749)/SUMPRODUCT($J748:$AB748,Eksplikatsioon!$O749:$AG749),"")),"")</f>
        <v/>
      </c>
      <c r="AT748" s="52" t="str">
        <f>IFERROR(IF($G748=Tabelid!$L$6,$E748*AA748,IFERROR($E748*AA748/SUM($J748:$AB748)*(Eksplikatsioon!AF749)/SUMPRODUCT($J748:$AB748,Eksplikatsioon!$O749:$AG749),"")),"")</f>
        <v/>
      </c>
      <c r="AU748" s="52" t="str">
        <f>IFERROR(IF($G748=Tabelid!$L$6,$E748*AB748,IFERROR($E748*AB748/SUM($J748:$AB748)*(Eksplikatsioon!AG749)/SUMPRODUCT($J748:$AB748,Eksplikatsioon!$O749:$AG749),"")),"")</f>
        <v/>
      </c>
    </row>
    <row r="749" spans="1:47" x14ac:dyDescent="0.25">
      <c r="A749" s="38" t="str">
        <f>IF(Eksplikatsioon!A750=0,"",Eksplikatsioon!A750)</f>
        <v/>
      </c>
      <c r="B749" s="38" t="str">
        <f>IF(Eksplikatsioon!B750=0,"",Eksplikatsioon!B750)</f>
        <v/>
      </c>
      <c r="C749" s="38" t="str">
        <f>IF(Eksplikatsioon!C750=0,"",Eksplikatsioon!C750)</f>
        <v/>
      </c>
      <c r="D749" s="38" t="str">
        <f>IF(Eksplikatsioon!D750=0,"",Eksplikatsioon!D750)</f>
        <v/>
      </c>
      <c r="E749" s="38" t="str">
        <f>IF(Eksplikatsioon!F750=0,"",Eksplikatsioon!F750)</f>
        <v/>
      </c>
      <c r="F749" s="38" t="str">
        <f>IF(Eksplikatsioon!H750=0,"",Eksplikatsioon!H750)</f>
        <v/>
      </c>
      <c r="G749" s="38" t="str">
        <f>IF(Eksplikatsioon!J750=0,"",Eksplikatsioon!J750)</f>
        <v/>
      </c>
      <c r="H749" s="38" t="str">
        <f>IF(Eksplikatsioon!K750=0,"",Eksplikatsioon!K750)</f>
        <v/>
      </c>
      <c r="I749" s="38" t="str">
        <f>IF(Eksplikatsioon!L750=0,"",Eksplikatsioon!L750)</f>
        <v/>
      </c>
      <c r="J749" s="52"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52"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52"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52"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52"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52"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52"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52"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52"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52"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52"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52"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52"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52"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52"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52"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52"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52"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52"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52" t="str">
        <f>IFERROR(IF($G749=Tabelid!$L$6,$E749*J749,IFERROR($E749*J749/SUM($J749:$AB749)*(Eksplikatsioon!O750)/SUMPRODUCT($J749:$AB749,Eksplikatsioon!$O750:$AG750),"")),"")</f>
        <v/>
      </c>
      <c r="AD749" s="52" t="str">
        <f>IFERROR(IF($G749=Tabelid!$L$6,$E749*K749,IFERROR($E749*K749/SUM($J749:$AB749)*(Eksplikatsioon!P750)/SUMPRODUCT($J749:$AB749,Eksplikatsioon!$O750:$AG750),"")),"")</f>
        <v/>
      </c>
      <c r="AE749" s="52" t="str">
        <f>IFERROR(IF($G749=Tabelid!$L$6,$E749*L749,IFERROR($E749*L749/SUM($J749:$AB749)*(Eksplikatsioon!Q750)/SUMPRODUCT($J749:$AB749,Eksplikatsioon!$O750:$AG750),"")),"")</f>
        <v/>
      </c>
      <c r="AF749" s="52" t="str">
        <f>IFERROR(IF($G749=Tabelid!$L$6,$E749*M749,IFERROR($E749*M749/SUM($J749:$AB749)*(Eksplikatsioon!R750)/SUMPRODUCT($J749:$AB749,Eksplikatsioon!$O750:$AG750),"")),"")</f>
        <v/>
      </c>
      <c r="AG749" s="52" t="str">
        <f>IFERROR(IF($G749=Tabelid!$L$6,$E749*N749,IFERROR($E749*N749/SUM($J749:$AB749)*(Eksplikatsioon!S750)/SUMPRODUCT($J749:$AB749,Eksplikatsioon!$O750:$AG750),"")),"")</f>
        <v/>
      </c>
      <c r="AH749" s="52" t="str">
        <f>IFERROR(IF($G749=Tabelid!$L$6,$E749*O749,IFERROR($E749*O749/SUM($J749:$AB749)*(Eksplikatsioon!T750)/SUMPRODUCT($J749:$AB749,Eksplikatsioon!$O750:$AG750),"")),"")</f>
        <v/>
      </c>
      <c r="AI749" s="52" t="str">
        <f>IFERROR(IF($G749=Tabelid!$L$6,$E749*P749,IFERROR($E749*P749/SUM($J749:$AB749)*(Eksplikatsioon!U750)/SUMPRODUCT($J749:$AB749,Eksplikatsioon!$O750:$AG750),"")),"")</f>
        <v/>
      </c>
      <c r="AJ749" s="52" t="str">
        <f>IFERROR(IF($G749=Tabelid!$L$6,$E749*Q749,IFERROR($E749*Q749/SUM($J749:$AB749)*(Eksplikatsioon!V750)/SUMPRODUCT($J749:$AB749,Eksplikatsioon!$O750:$AG750),"")),"")</f>
        <v/>
      </c>
      <c r="AK749" s="52" t="str">
        <f>IFERROR(IF($G749=Tabelid!$L$6,$E749*R749,IFERROR($E749*R749/SUM($J749:$AB749)*(Eksplikatsioon!W750)/SUMPRODUCT($J749:$AB749,Eksplikatsioon!$O750:$AG750),"")),"")</f>
        <v/>
      </c>
      <c r="AL749" s="52" t="str">
        <f>IFERROR(IF($G749=Tabelid!$L$6,$E749*S749,IFERROR($E749*S749/SUM($J749:$AB749)*(Eksplikatsioon!X750)/SUMPRODUCT($J749:$AB749,Eksplikatsioon!$O750:$AG750),"")),"")</f>
        <v/>
      </c>
      <c r="AM749" s="52" t="str">
        <f>IFERROR(IF($G749=Tabelid!$L$6,$E749*T749,IFERROR($E749*T749/SUM($J749:$AB749)*(Eksplikatsioon!Y750)/SUMPRODUCT($J749:$AB749,Eksplikatsioon!$O750:$AG750),"")),"")</f>
        <v/>
      </c>
      <c r="AN749" s="52" t="str">
        <f>IFERROR(IF($G749=Tabelid!$L$6,$E749*U749,IFERROR($E749*U749/SUM($J749:$AB749)*(Eksplikatsioon!Z750)/SUMPRODUCT($J749:$AB749,Eksplikatsioon!$O750:$AG750),"")),"")</f>
        <v/>
      </c>
      <c r="AO749" s="52" t="str">
        <f>IFERROR(IF($G749=Tabelid!$L$6,$E749*V749,IFERROR($E749*V749/SUM($J749:$AB749)*(Eksplikatsioon!AA750)/SUMPRODUCT($J749:$AB749,Eksplikatsioon!$O750:$AG750),"")),"")</f>
        <v/>
      </c>
      <c r="AP749" s="52" t="str">
        <f>IFERROR(IF($G749=Tabelid!$L$6,$E749*W749,IFERROR($E749*W749/SUM($J749:$AB749)*(Eksplikatsioon!AB750)/SUMPRODUCT($J749:$AB749,Eksplikatsioon!$O750:$AG750),"")),"")</f>
        <v/>
      </c>
      <c r="AQ749" s="52" t="str">
        <f>IFERROR(IF($G749=Tabelid!$L$6,$E749*X749,IFERROR($E749*X749/SUM($J749:$AB749)*(Eksplikatsioon!AC750)/SUMPRODUCT($J749:$AB749,Eksplikatsioon!$O750:$AG750),"")),"")</f>
        <v/>
      </c>
      <c r="AR749" s="52" t="str">
        <f>IFERROR(IF($G749=Tabelid!$L$6,$E749*Y749,IFERROR($E749*Y749/SUM($J749:$AB749)*(Eksplikatsioon!AD750)/SUMPRODUCT($J749:$AB749,Eksplikatsioon!$O750:$AG750),"")),"")</f>
        <v/>
      </c>
      <c r="AS749" s="52" t="str">
        <f>IFERROR(IF($G749=Tabelid!$L$6,$E749*Z749,IFERROR($E749*Z749/SUM($J749:$AB749)*(Eksplikatsioon!AE750)/SUMPRODUCT($J749:$AB749,Eksplikatsioon!$O750:$AG750),"")),"")</f>
        <v/>
      </c>
      <c r="AT749" s="52" t="str">
        <f>IFERROR(IF($G749=Tabelid!$L$6,$E749*AA749,IFERROR($E749*AA749/SUM($J749:$AB749)*(Eksplikatsioon!AF750)/SUMPRODUCT($J749:$AB749,Eksplikatsioon!$O750:$AG750),"")),"")</f>
        <v/>
      </c>
      <c r="AU749" s="52" t="str">
        <f>IFERROR(IF($G749=Tabelid!$L$6,$E749*AB749,IFERROR($E749*AB749/SUM($J749:$AB749)*(Eksplikatsioon!AG750)/SUMPRODUCT($J749:$AB749,Eksplikatsioon!$O750:$AG750),"")),"")</f>
        <v/>
      </c>
    </row>
    <row r="750" spans="1:47" x14ac:dyDescent="0.25">
      <c r="A750" s="38" t="str">
        <f>IF(Eksplikatsioon!A751=0,"",Eksplikatsioon!A751)</f>
        <v/>
      </c>
      <c r="B750" s="38" t="str">
        <f>IF(Eksplikatsioon!B751=0,"",Eksplikatsioon!B751)</f>
        <v/>
      </c>
      <c r="C750" s="38" t="str">
        <f>IF(Eksplikatsioon!C751=0,"",Eksplikatsioon!C751)</f>
        <v/>
      </c>
      <c r="D750" s="38" t="str">
        <f>IF(Eksplikatsioon!D751=0,"",Eksplikatsioon!D751)</f>
        <v/>
      </c>
      <c r="E750" s="38" t="str">
        <f>IF(Eksplikatsioon!F751=0,"",Eksplikatsioon!F751)</f>
        <v/>
      </c>
      <c r="F750" s="38" t="str">
        <f>IF(Eksplikatsioon!H751=0,"",Eksplikatsioon!H751)</f>
        <v/>
      </c>
      <c r="G750" s="38" t="str">
        <f>IF(Eksplikatsioon!J751=0,"",Eksplikatsioon!J751)</f>
        <v/>
      </c>
      <c r="H750" s="38" t="str">
        <f>IF(Eksplikatsioon!K751=0,"",Eksplikatsioon!K751)</f>
        <v/>
      </c>
      <c r="I750" s="38" t="str">
        <f>IF(Eksplikatsioon!L751=0,"",Eksplikatsioon!L751)</f>
        <v/>
      </c>
      <c r="J750" s="52"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52"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52"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52"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52"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52"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52"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52"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52"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52"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52"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52"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52"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52"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52"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52"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52"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52"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52"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52" t="str">
        <f>IFERROR(IF($G750=Tabelid!$L$6,$E750*J750,IFERROR($E750*J750/SUM($J750:$AB750)*(Eksplikatsioon!O751)/SUMPRODUCT($J750:$AB750,Eksplikatsioon!$O751:$AG751),"")),"")</f>
        <v/>
      </c>
      <c r="AD750" s="52" t="str">
        <f>IFERROR(IF($G750=Tabelid!$L$6,$E750*K750,IFERROR($E750*K750/SUM($J750:$AB750)*(Eksplikatsioon!P751)/SUMPRODUCT($J750:$AB750,Eksplikatsioon!$O751:$AG751),"")),"")</f>
        <v/>
      </c>
      <c r="AE750" s="52" t="str">
        <f>IFERROR(IF($G750=Tabelid!$L$6,$E750*L750,IFERROR($E750*L750/SUM($J750:$AB750)*(Eksplikatsioon!Q751)/SUMPRODUCT($J750:$AB750,Eksplikatsioon!$O751:$AG751),"")),"")</f>
        <v/>
      </c>
      <c r="AF750" s="52" t="str">
        <f>IFERROR(IF($G750=Tabelid!$L$6,$E750*M750,IFERROR($E750*M750/SUM($J750:$AB750)*(Eksplikatsioon!R751)/SUMPRODUCT($J750:$AB750,Eksplikatsioon!$O751:$AG751),"")),"")</f>
        <v/>
      </c>
      <c r="AG750" s="52" t="str">
        <f>IFERROR(IF($G750=Tabelid!$L$6,$E750*N750,IFERROR($E750*N750/SUM($J750:$AB750)*(Eksplikatsioon!S751)/SUMPRODUCT($J750:$AB750,Eksplikatsioon!$O751:$AG751),"")),"")</f>
        <v/>
      </c>
      <c r="AH750" s="52" t="str">
        <f>IFERROR(IF($G750=Tabelid!$L$6,$E750*O750,IFERROR($E750*O750/SUM($J750:$AB750)*(Eksplikatsioon!T751)/SUMPRODUCT($J750:$AB750,Eksplikatsioon!$O751:$AG751),"")),"")</f>
        <v/>
      </c>
      <c r="AI750" s="52" t="str">
        <f>IFERROR(IF($G750=Tabelid!$L$6,$E750*P750,IFERROR($E750*P750/SUM($J750:$AB750)*(Eksplikatsioon!U751)/SUMPRODUCT($J750:$AB750,Eksplikatsioon!$O751:$AG751),"")),"")</f>
        <v/>
      </c>
      <c r="AJ750" s="52" t="str">
        <f>IFERROR(IF($G750=Tabelid!$L$6,$E750*Q750,IFERROR($E750*Q750/SUM($J750:$AB750)*(Eksplikatsioon!V751)/SUMPRODUCT($J750:$AB750,Eksplikatsioon!$O751:$AG751),"")),"")</f>
        <v/>
      </c>
      <c r="AK750" s="52" t="str">
        <f>IFERROR(IF($G750=Tabelid!$L$6,$E750*R750,IFERROR($E750*R750/SUM($J750:$AB750)*(Eksplikatsioon!W751)/SUMPRODUCT($J750:$AB750,Eksplikatsioon!$O751:$AG751),"")),"")</f>
        <v/>
      </c>
      <c r="AL750" s="52" t="str">
        <f>IFERROR(IF($G750=Tabelid!$L$6,$E750*S750,IFERROR($E750*S750/SUM($J750:$AB750)*(Eksplikatsioon!X751)/SUMPRODUCT($J750:$AB750,Eksplikatsioon!$O751:$AG751),"")),"")</f>
        <v/>
      </c>
      <c r="AM750" s="52" t="str">
        <f>IFERROR(IF($G750=Tabelid!$L$6,$E750*T750,IFERROR($E750*T750/SUM($J750:$AB750)*(Eksplikatsioon!Y751)/SUMPRODUCT($J750:$AB750,Eksplikatsioon!$O751:$AG751),"")),"")</f>
        <v/>
      </c>
      <c r="AN750" s="52" t="str">
        <f>IFERROR(IF($G750=Tabelid!$L$6,$E750*U750,IFERROR($E750*U750/SUM($J750:$AB750)*(Eksplikatsioon!Z751)/SUMPRODUCT($J750:$AB750,Eksplikatsioon!$O751:$AG751),"")),"")</f>
        <v/>
      </c>
      <c r="AO750" s="52" t="str">
        <f>IFERROR(IF($G750=Tabelid!$L$6,$E750*V750,IFERROR($E750*V750/SUM($J750:$AB750)*(Eksplikatsioon!AA751)/SUMPRODUCT($J750:$AB750,Eksplikatsioon!$O751:$AG751),"")),"")</f>
        <v/>
      </c>
      <c r="AP750" s="52" t="str">
        <f>IFERROR(IF($G750=Tabelid!$L$6,$E750*W750,IFERROR($E750*W750/SUM($J750:$AB750)*(Eksplikatsioon!AB751)/SUMPRODUCT($J750:$AB750,Eksplikatsioon!$O751:$AG751),"")),"")</f>
        <v/>
      </c>
      <c r="AQ750" s="52" t="str">
        <f>IFERROR(IF($G750=Tabelid!$L$6,$E750*X750,IFERROR($E750*X750/SUM($J750:$AB750)*(Eksplikatsioon!AC751)/SUMPRODUCT($J750:$AB750,Eksplikatsioon!$O751:$AG751),"")),"")</f>
        <v/>
      </c>
      <c r="AR750" s="52" t="str">
        <f>IFERROR(IF($G750=Tabelid!$L$6,$E750*Y750,IFERROR($E750*Y750/SUM($J750:$AB750)*(Eksplikatsioon!AD751)/SUMPRODUCT($J750:$AB750,Eksplikatsioon!$O751:$AG751),"")),"")</f>
        <v/>
      </c>
      <c r="AS750" s="52" t="str">
        <f>IFERROR(IF($G750=Tabelid!$L$6,$E750*Z750,IFERROR($E750*Z750/SUM($J750:$AB750)*(Eksplikatsioon!AE751)/SUMPRODUCT($J750:$AB750,Eksplikatsioon!$O751:$AG751),"")),"")</f>
        <v/>
      </c>
      <c r="AT750" s="52" t="str">
        <f>IFERROR(IF($G750=Tabelid!$L$6,$E750*AA750,IFERROR($E750*AA750/SUM($J750:$AB750)*(Eksplikatsioon!AF751)/SUMPRODUCT($J750:$AB750,Eksplikatsioon!$O751:$AG751),"")),"")</f>
        <v/>
      </c>
      <c r="AU750" s="52" t="str">
        <f>IFERROR(IF($G750=Tabelid!$L$6,$E750*AB750,IFERROR($E750*AB750/SUM($J750:$AB750)*(Eksplikatsioon!AG751)/SUMPRODUCT($J750:$AB750,Eksplikatsioon!$O751:$AG751),"")),"")</f>
        <v/>
      </c>
    </row>
    <row r="751" spans="1:47" x14ac:dyDescent="0.25">
      <c r="A751" s="38" t="str">
        <f>IF(Eksplikatsioon!A752=0,"",Eksplikatsioon!A752)</f>
        <v/>
      </c>
      <c r="B751" s="38" t="str">
        <f>IF(Eksplikatsioon!B752=0,"",Eksplikatsioon!B752)</f>
        <v/>
      </c>
      <c r="C751" s="38" t="str">
        <f>IF(Eksplikatsioon!C752=0,"",Eksplikatsioon!C752)</f>
        <v/>
      </c>
      <c r="D751" s="38" t="str">
        <f>IF(Eksplikatsioon!D752=0,"",Eksplikatsioon!D752)</f>
        <v/>
      </c>
      <c r="E751" s="38" t="str">
        <f>IF(Eksplikatsioon!F752=0,"",Eksplikatsioon!F752)</f>
        <v/>
      </c>
      <c r="F751" s="38" t="str">
        <f>IF(Eksplikatsioon!H752=0,"",Eksplikatsioon!H752)</f>
        <v/>
      </c>
      <c r="G751" s="38" t="str">
        <f>IF(Eksplikatsioon!J752=0,"",Eksplikatsioon!J752)</f>
        <v/>
      </c>
      <c r="H751" s="38" t="str">
        <f>IF(Eksplikatsioon!K752=0,"",Eksplikatsioon!K752)</f>
        <v/>
      </c>
      <c r="I751" s="38" t="str">
        <f>IF(Eksplikatsioon!L752=0,"",Eksplikatsioon!L752)</f>
        <v/>
      </c>
      <c r="J751" s="52"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52"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52"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52"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52"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52"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52"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52"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52"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52"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52"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52"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52"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52"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52"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52"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52"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52"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52"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52" t="str">
        <f>IFERROR(IF($G751=Tabelid!$L$6,$E751*J751,IFERROR($E751*J751/SUM($J751:$AB751)*(Eksplikatsioon!O752)/SUMPRODUCT($J751:$AB751,Eksplikatsioon!$O752:$AG752),"")),"")</f>
        <v/>
      </c>
      <c r="AD751" s="52" t="str">
        <f>IFERROR(IF($G751=Tabelid!$L$6,$E751*K751,IFERROR($E751*K751/SUM($J751:$AB751)*(Eksplikatsioon!P752)/SUMPRODUCT($J751:$AB751,Eksplikatsioon!$O752:$AG752),"")),"")</f>
        <v/>
      </c>
      <c r="AE751" s="52" t="str">
        <f>IFERROR(IF($G751=Tabelid!$L$6,$E751*L751,IFERROR($E751*L751/SUM($J751:$AB751)*(Eksplikatsioon!Q752)/SUMPRODUCT($J751:$AB751,Eksplikatsioon!$O752:$AG752),"")),"")</f>
        <v/>
      </c>
      <c r="AF751" s="52" t="str">
        <f>IFERROR(IF($G751=Tabelid!$L$6,$E751*M751,IFERROR($E751*M751/SUM($J751:$AB751)*(Eksplikatsioon!R752)/SUMPRODUCT($J751:$AB751,Eksplikatsioon!$O752:$AG752),"")),"")</f>
        <v/>
      </c>
      <c r="AG751" s="52" t="str">
        <f>IFERROR(IF($G751=Tabelid!$L$6,$E751*N751,IFERROR($E751*N751/SUM($J751:$AB751)*(Eksplikatsioon!S752)/SUMPRODUCT($J751:$AB751,Eksplikatsioon!$O752:$AG752),"")),"")</f>
        <v/>
      </c>
      <c r="AH751" s="52" t="str">
        <f>IFERROR(IF($G751=Tabelid!$L$6,$E751*O751,IFERROR($E751*O751/SUM($J751:$AB751)*(Eksplikatsioon!T752)/SUMPRODUCT($J751:$AB751,Eksplikatsioon!$O752:$AG752),"")),"")</f>
        <v/>
      </c>
      <c r="AI751" s="52" t="str">
        <f>IFERROR(IF($G751=Tabelid!$L$6,$E751*P751,IFERROR($E751*P751/SUM($J751:$AB751)*(Eksplikatsioon!U752)/SUMPRODUCT($J751:$AB751,Eksplikatsioon!$O752:$AG752),"")),"")</f>
        <v/>
      </c>
      <c r="AJ751" s="52" t="str">
        <f>IFERROR(IF($G751=Tabelid!$L$6,$E751*Q751,IFERROR($E751*Q751/SUM($J751:$AB751)*(Eksplikatsioon!V752)/SUMPRODUCT($J751:$AB751,Eksplikatsioon!$O752:$AG752),"")),"")</f>
        <v/>
      </c>
      <c r="AK751" s="52" t="str">
        <f>IFERROR(IF($G751=Tabelid!$L$6,$E751*R751,IFERROR($E751*R751/SUM($J751:$AB751)*(Eksplikatsioon!W752)/SUMPRODUCT($J751:$AB751,Eksplikatsioon!$O752:$AG752),"")),"")</f>
        <v/>
      </c>
      <c r="AL751" s="52" t="str">
        <f>IFERROR(IF($G751=Tabelid!$L$6,$E751*S751,IFERROR($E751*S751/SUM($J751:$AB751)*(Eksplikatsioon!X752)/SUMPRODUCT($J751:$AB751,Eksplikatsioon!$O752:$AG752),"")),"")</f>
        <v/>
      </c>
      <c r="AM751" s="52" t="str">
        <f>IFERROR(IF($G751=Tabelid!$L$6,$E751*T751,IFERROR($E751*T751/SUM($J751:$AB751)*(Eksplikatsioon!Y752)/SUMPRODUCT($J751:$AB751,Eksplikatsioon!$O752:$AG752),"")),"")</f>
        <v/>
      </c>
      <c r="AN751" s="52" t="str">
        <f>IFERROR(IF($G751=Tabelid!$L$6,$E751*U751,IFERROR($E751*U751/SUM($J751:$AB751)*(Eksplikatsioon!Z752)/SUMPRODUCT($J751:$AB751,Eksplikatsioon!$O752:$AG752),"")),"")</f>
        <v/>
      </c>
      <c r="AO751" s="52" t="str">
        <f>IFERROR(IF($G751=Tabelid!$L$6,$E751*V751,IFERROR($E751*V751/SUM($J751:$AB751)*(Eksplikatsioon!AA752)/SUMPRODUCT($J751:$AB751,Eksplikatsioon!$O752:$AG752),"")),"")</f>
        <v/>
      </c>
      <c r="AP751" s="52" t="str">
        <f>IFERROR(IF($G751=Tabelid!$L$6,$E751*W751,IFERROR($E751*W751/SUM($J751:$AB751)*(Eksplikatsioon!AB752)/SUMPRODUCT($J751:$AB751,Eksplikatsioon!$O752:$AG752),"")),"")</f>
        <v/>
      </c>
      <c r="AQ751" s="52" t="str">
        <f>IFERROR(IF($G751=Tabelid!$L$6,$E751*X751,IFERROR($E751*X751/SUM($J751:$AB751)*(Eksplikatsioon!AC752)/SUMPRODUCT($J751:$AB751,Eksplikatsioon!$O752:$AG752),"")),"")</f>
        <v/>
      </c>
      <c r="AR751" s="52" t="str">
        <f>IFERROR(IF($G751=Tabelid!$L$6,$E751*Y751,IFERROR($E751*Y751/SUM($J751:$AB751)*(Eksplikatsioon!AD752)/SUMPRODUCT($J751:$AB751,Eksplikatsioon!$O752:$AG752),"")),"")</f>
        <v/>
      </c>
      <c r="AS751" s="52" t="str">
        <f>IFERROR(IF($G751=Tabelid!$L$6,$E751*Z751,IFERROR($E751*Z751/SUM($J751:$AB751)*(Eksplikatsioon!AE752)/SUMPRODUCT($J751:$AB751,Eksplikatsioon!$O752:$AG752),"")),"")</f>
        <v/>
      </c>
      <c r="AT751" s="52" t="str">
        <f>IFERROR(IF($G751=Tabelid!$L$6,$E751*AA751,IFERROR($E751*AA751/SUM($J751:$AB751)*(Eksplikatsioon!AF752)/SUMPRODUCT($J751:$AB751,Eksplikatsioon!$O752:$AG752),"")),"")</f>
        <v/>
      </c>
      <c r="AU751" s="52" t="str">
        <f>IFERROR(IF($G751=Tabelid!$L$6,$E751*AB751,IFERROR($E751*AB751/SUM($J751:$AB751)*(Eksplikatsioon!AG752)/SUMPRODUCT($J751:$AB751,Eksplikatsioon!$O752:$AG752),"")),"")</f>
        <v/>
      </c>
    </row>
    <row r="752" spans="1:47" x14ac:dyDescent="0.25">
      <c r="A752" s="38" t="str">
        <f>IF(Eksplikatsioon!A753=0,"",Eksplikatsioon!A753)</f>
        <v/>
      </c>
      <c r="B752" s="38" t="str">
        <f>IF(Eksplikatsioon!B753=0,"",Eksplikatsioon!B753)</f>
        <v/>
      </c>
      <c r="C752" s="38" t="str">
        <f>IF(Eksplikatsioon!C753=0,"",Eksplikatsioon!C753)</f>
        <v/>
      </c>
      <c r="D752" s="38" t="str">
        <f>IF(Eksplikatsioon!D753=0,"",Eksplikatsioon!D753)</f>
        <v/>
      </c>
      <c r="E752" s="38" t="str">
        <f>IF(Eksplikatsioon!F753=0,"",Eksplikatsioon!F753)</f>
        <v/>
      </c>
      <c r="F752" s="38" t="str">
        <f>IF(Eksplikatsioon!H753=0,"",Eksplikatsioon!H753)</f>
        <v/>
      </c>
      <c r="G752" s="38" t="str">
        <f>IF(Eksplikatsioon!J753=0,"",Eksplikatsioon!J753)</f>
        <v/>
      </c>
      <c r="H752" s="38" t="str">
        <f>IF(Eksplikatsioon!K753=0,"",Eksplikatsioon!K753)</f>
        <v/>
      </c>
      <c r="I752" s="38" t="str">
        <f>IF(Eksplikatsioon!L753=0,"",Eksplikatsioon!L753)</f>
        <v/>
      </c>
      <c r="J752" s="52"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52"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52"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52"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52"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52"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52"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52"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52"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52"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52"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52"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52"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52"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52"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52"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52"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52"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52"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52" t="str">
        <f>IFERROR(IF($G752=Tabelid!$L$6,$E752*J752,IFERROR($E752*J752/SUM($J752:$AB752)*(Eksplikatsioon!O753)/SUMPRODUCT($J752:$AB752,Eksplikatsioon!$O753:$AG753),"")),"")</f>
        <v/>
      </c>
      <c r="AD752" s="52" t="str">
        <f>IFERROR(IF($G752=Tabelid!$L$6,$E752*K752,IFERROR($E752*K752/SUM($J752:$AB752)*(Eksplikatsioon!P753)/SUMPRODUCT($J752:$AB752,Eksplikatsioon!$O753:$AG753),"")),"")</f>
        <v/>
      </c>
      <c r="AE752" s="52" t="str">
        <f>IFERROR(IF($G752=Tabelid!$L$6,$E752*L752,IFERROR($E752*L752/SUM($J752:$AB752)*(Eksplikatsioon!Q753)/SUMPRODUCT($J752:$AB752,Eksplikatsioon!$O753:$AG753),"")),"")</f>
        <v/>
      </c>
      <c r="AF752" s="52" t="str">
        <f>IFERROR(IF($G752=Tabelid!$L$6,$E752*M752,IFERROR($E752*M752/SUM($J752:$AB752)*(Eksplikatsioon!R753)/SUMPRODUCT($J752:$AB752,Eksplikatsioon!$O753:$AG753),"")),"")</f>
        <v/>
      </c>
      <c r="AG752" s="52" t="str">
        <f>IFERROR(IF($G752=Tabelid!$L$6,$E752*N752,IFERROR($E752*N752/SUM($J752:$AB752)*(Eksplikatsioon!S753)/SUMPRODUCT($J752:$AB752,Eksplikatsioon!$O753:$AG753),"")),"")</f>
        <v/>
      </c>
      <c r="AH752" s="52" t="str">
        <f>IFERROR(IF($G752=Tabelid!$L$6,$E752*O752,IFERROR($E752*O752/SUM($J752:$AB752)*(Eksplikatsioon!T753)/SUMPRODUCT($J752:$AB752,Eksplikatsioon!$O753:$AG753),"")),"")</f>
        <v/>
      </c>
      <c r="AI752" s="52" t="str">
        <f>IFERROR(IF($G752=Tabelid!$L$6,$E752*P752,IFERROR($E752*P752/SUM($J752:$AB752)*(Eksplikatsioon!U753)/SUMPRODUCT($J752:$AB752,Eksplikatsioon!$O753:$AG753),"")),"")</f>
        <v/>
      </c>
      <c r="AJ752" s="52" t="str">
        <f>IFERROR(IF($G752=Tabelid!$L$6,$E752*Q752,IFERROR($E752*Q752/SUM($J752:$AB752)*(Eksplikatsioon!V753)/SUMPRODUCT($J752:$AB752,Eksplikatsioon!$O753:$AG753),"")),"")</f>
        <v/>
      </c>
      <c r="AK752" s="52" t="str">
        <f>IFERROR(IF($G752=Tabelid!$L$6,$E752*R752,IFERROR($E752*R752/SUM($J752:$AB752)*(Eksplikatsioon!W753)/SUMPRODUCT($J752:$AB752,Eksplikatsioon!$O753:$AG753),"")),"")</f>
        <v/>
      </c>
      <c r="AL752" s="52" t="str">
        <f>IFERROR(IF($G752=Tabelid!$L$6,$E752*S752,IFERROR($E752*S752/SUM($J752:$AB752)*(Eksplikatsioon!X753)/SUMPRODUCT($J752:$AB752,Eksplikatsioon!$O753:$AG753),"")),"")</f>
        <v/>
      </c>
      <c r="AM752" s="52" t="str">
        <f>IFERROR(IF($G752=Tabelid!$L$6,$E752*T752,IFERROR($E752*T752/SUM($J752:$AB752)*(Eksplikatsioon!Y753)/SUMPRODUCT($J752:$AB752,Eksplikatsioon!$O753:$AG753),"")),"")</f>
        <v/>
      </c>
      <c r="AN752" s="52" t="str">
        <f>IFERROR(IF($G752=Tabelid!$L$6,$E752*U752,IFERROR($E752*U752/SUM($J752:$AB752)*(Eksplikatsioon!Z753)/SUMPRODUCT($J752:$AB752,Eksplikatsioon!$O753:$AG753),"")),"")</f>
        <v/>
      </c>
      <c r="AO752" s="52" t="str">
        <f>IFERROR(IF($G752=Tabelid!$L$6,$E752*V752,IFERROR($E752*V752/SUM($J752:$AB752)*(Eksplikatsioon!AA753)/SUMPRODUCT($J752:$AB752,Eksplikatsioon!$O753:$AG753),"")),"")</f>
        <v/>
      </c>
      <c r="AP752" s="52" t="str">
        <f>IFERROR(IF($G752=Tabelid!$L$6,$E752*W752,IFERROR($E752*W752/SUM($J752:$AB752)*(Eksplikatsioon!AB753)/SUMPRODUCT($J752:$AB752,Eksplikatsioon!$O753:$AG753),"")),"")</f>
        <v/>
      </c>
      <c r="AQ752" s="52" t="str">
        <f>IFERROR(IF($G752=Tabelid!$L$6,$E752*X752,IFERROR($E752*X752/SUM($J752:$AB752)*(Eksplikatsioon!AC753)/SUMPRODUCT($J752:$AB752,Eksplikatsioon!$O753:$AG753),"")),"")</f>
        <v/>
      </c>
      <c r="AR752" s="52" t="str">
        <f>IFERROR(IF($G752=Tabelid!$L$6,$E752*Y752,IFERROR($E752*Y752/SUM($J752:$AB752)*(Eksplikatsioon!AD753)/SUMPRODUCT($J752:$AB752,Eksplikatsioon!$O753:$AG753),"")),"")</f>
        <v/>
      </c>
      <c r="AS752" s="52" t="str">
        <f>IFERROR(IF($G752=Tabelid!$L$6,$E752*Z752,IFERROR($E752*Z752/SUM($J752:$AB752)*(Eksplikatsioon!AE753)/SUMPRODUCT($J752:$AB752,Eksplikatsioon!$O753:$AG753),"")),"")</f>
        <v/>
      </c>
      <c r="AT752" s="52" t="str">
        <f>IFERROR(IF($G752=Tabelid!$L$6,$E752*AA752,IFERROR($E752*AA752/SUM($J752:$AB752)*(Eksplikatsioon!AF753)/SUMPRODUCT($J752:$AB752,Eksplikatsioon!$O753:$AG753),"")),"")</f>
        <v/>
      </c>
      <c r="AU752" s="52" t="str">
        <f>IFERROR(IF($G752=Tabelid!$L$6,$E752*AB752,IFERROR($E752*AB752/SUM($J752:$AB752)*(Eksplikatsioon!AG753)/SUMPRODUCT($J752:$AB752,Eksplikatsioon!$O753:$AG753),"")),"")</f>
        <v/>
      </c>
    </row>
    <row r="753" spans="1:47" x14ac:dyDescent="0.25">
      <c r="A753" s="38" t="str">
        <f>IF(Eksplikatsioon!A754=0,"",Eksplikatsioon!A754)</f>
        <v/>
      </c>
      <c r="B753" s="38" t="str">
        <f>IF(Eksplikatsioon!B754=0,"",Eksplikatsioon!B754)</f>
        <v/>
      </c>
      <c r="C753" s="38" t="str">
        <f>IF(Eksplikatsioon!C754=0,"",Eksplikatsioon!C754)</f>
        <v/>
      </c>
      <c r="D753" s="38" t="str">
        <f>IF(Eksplikatsioon!D754=0,"",Eksplikatsioon!D754)</f>
        <v/>
      </c>
      <c r="E753" s="38" t="str">
        <f>IF(Eksplikatsioon!F754=0,"",Eksplikatsioon!F754)</f>
        <v/>
      </c>
      <c r="F753" s="38" t="str">
        <f>IF(Eksplikatsioon!H754=0,"",Eksplikatsioon!H754)</f>
        <v/>
      </c>
      <c r="G753" s="38" t="str">
        <f>IF(Eksplikatsioon!J754=0,"",Eksplikatsioon!J754)</f>
        <v/>
      </c>
      <c r="H753" s="38" t="str">
        <f>IF(Eksplikatsioon!K754=0,"",Eksplikatsioon!K754)</f>
        <v/>
      </c>
      <c r="I753" s="38" t="str">
        <f>IF(Eksplikatsioon!L754=0,"",Eksplikatsioon!L754)</f>
        <v/>
      </c>
      <c r="J753" s="52"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52"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52"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52"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52"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52"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52"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52"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52"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52"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52"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52"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52"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52"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52"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52"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52"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52"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52"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52" t="str">
        <f>IFERROR(IF($G753=Tabelid!$L$6,$E753*J753,IFERROR($E753*J753/SUM($J753:$AB753)*(Eksplikatsioon!O754)/SUMPRODUCT($J753:$AB753,Eksplikatsioon!$O754:$AG754),"")),"")</f>
        <v/>
      </c>
      <c r="AD753" s="52" t="str">
        <f>IFERROR(IF($G753=Tabelid!$L$6,$E753*K753,IFERROR($E753*K753/SUM($J753:$AB753)*(Eksplikatsioon!P754)/SUMPRODUCT($J753:$AB753,Eksplikatsioon!$O754:$AG754),"")),"")</f>
        <v/>
      </c>
      <c r="AE753" s="52" t="str">
        <f>IFERROR(IF($G753=Tabelid!$L$6,$E753*L753,IFERROR($E753*L753/SUM($J753:$AB753)*(Eksplikatsioon!Q754)/SUMPRODUCT($J753:$AB753,Eksplikatsioon!$O754:$AG754),"")),"")</f>
        <v/>
      </c>
      <c r="AF753" s="52" t="str">
        <f>IFERROR(IF($G753=Tabelid!$L$6,$E753*M753,IFERROR($E753*M753/SUM($J753:$AB753)*(Eksplikatsioon!R754)/SUMPRODUCT($J753:$AB753,Eksplikatsioon!$O754:$AG754),"")),"")</f>
        <v/>
      </c>
      <c r="AG753" s="52" t="str">
        <f>IFERROR(IF($G753=Tabelid!$L$6,$E753*N753,IFERROR($E753*N753/SUM($J753:$AB753)*(Eksplikatsioon!S754)/SUMPRODUCT($J753:$AB753,Eksplikatsioon!$O754:$AG754),"")),"")</f>
        <v/>
      </c>
      <c r="AH753" s="52" t="str">
        <f>IFERROR(IF($G753=Tabelid!$L$6,$E753*O753,IFERROR($E753*O753/SUM($J753:$AB753)*(Eksplikatsioon!T754)/SUMPRODUCT($J753:$AB753,Eksplikatsioon!$O754:$AG754),"")),"")</f>
        <v/>
      </c>
      <c r="AI753" s="52" t="str">
        <f>IFERROR(IF($G753=Tabelid!$L$6,$E753*P753,IFERROR($E753*P753/SUM($J753:$AB753)*(Eksplikatsioon!U754)/SUMPRODUCT($J753:$AB753,Eksplikatsioon!$O754:$AG754),"")),"")</f>
        <v/>
      </c>
      <c r="AJ753" s="52" t="str">
        <f>IFERROR(IF($G753=Tabelid!$L$6,$E753*Q753,IFERROR($E753*Q753/SUM($J753:$AB753)*(Eksplikatsioon!V754)/SUMPRODUCT($J753:$AB753,Eksplikatsioon!$O754:$AG754),"")),"")</f>
        <v/>
      </c>
      <c r="AK753" s="52" t="str">
        <f>IFERROR(IF($G753=Tabelid!$L$6,$E753*R753,IFERROR($E753*R753/SUM($J753:$AB753)*(Eksplikatsioon!W754)/SUMPRODUCT($J753:$AB753,Eksplikatsioon!$O754:$AG754),"")),"")</f>
        <v/>
      </c>
      <c r="AL753" s="52" t="str">
        <f>IFERROR(IF($G753=Tabelid!$L$6,$E753*S753,IFERROR($E753*S753/SUM($J753:$AB753)*(Eksplikatsioon!X754)/SUMPRODUCT($J753:$AB753,Eksplikatsioon!$O754:$AG754),"")),"")</f>
        <v/>
      </c>
      <c r="AM753" s="52" t="str">
        <f>IFERROR(IF($G753=Tabelid!$L$6,$E753*T753,IFERROR($E753*T753/SUM($J753:$AB753)*(Eksplikatsioon!Y754)/SUMPRODUCT($J753:$AB753,Eksplikatsioon!$O754:$AG754),"")),"")</f>
        <v/>
      </c>
      <c r="AN753" s="52" t="str">
        <f>IFERROR(IF($G753=Tabelid!$L$6,$E753*U753,IFERROR($E753*U753/SUM($J753:$AB753)*(Eksplikatsioon!Z754)/SUMPRODUCT($J753:$AB753,Eksplikatsioon!$O754:$AG754),"")),"")</f>
        <v/>
      </c>
      <c r="AO753" s="52" t="str">
        <f>IFERROR(IF($G753=Tabelid!$L$6,$E753*V753,IFERROR($E753*V753/SUM($J753:$AB753)*(Eksplikatsioon!AA754)/SUMPRODUCT($J753:$AB753,Eksplikatsioon!$O754:$AG754),"")),"")</f>
        <v/>
      </c>
      <c r="AP753" s="52" t="str">
        <f>IFERROR(IF($G753=Tabelid!$L$6,$E753*W753,IFERROR($E753*W753/SUM($J753:$AB753)*(Eksplikatsioon!AB754)/SUMPRODUCT($J753:$AB753,Eksplikatsioon!$O754:$AG754),"")),"")</f>
        <v/>
      </c>
      <c r="AQ753" s="52" t="str">
        <f>IFERROR(IF($G753=Tabelid!$L$6,$E753*X753,IFERROR($E753*X753/SUM($J753:$AB753)*(Eksplikatsioon!AC754)/SUMPRODUCT($J753:$AB753,Eksplikatsioon!$O754:$AG754),"")),"")</f>
        <v/>
      </c>
      <c r="AR753" s="52" t="str">
        <f>IFERROR(IF($G753=Tabelid!$L$6,$E753*Y753,IFERROR($E753*Y753/SUM($J753:$AB753)*(Eksplikatsioon!AD754)/SUMPRODUCT($J753:$AB753,Eksplikatsioon!$O754:$AG754),"")),"")</f>
        <v/>
      </c>
      <c r="AS753" s="52" t="str">
        <f>IFERROR(IF($G753=Tabelid!$L$6,$E753*Z753,IFERROR($E753*Z753/SUM($J753:$AB753)*(Eksplikatsioon!AE754)/SUMPRODUCT($J753:$AB753,Eksplikatsioon!$O754:$AG754),"")),"")</f>
        <v/>
      </c>
      <c r="AT753" s="52" t="str">
        <f>IFERROR(IF($G753=Tabelid!$L$6,$E753*AA753,IFERROR($E753*AA753/SUM($J753:$AB753)*(Eksplikatsioon!AF754)/SUMPRODUCT($J753:$AB753,Eksplikatsioon!$O754:$AG754),"")),"")</f>
        <v/>
      </c>
      <c r="AU753" s="52" t="str">
        <f>IFERROR(IF($G753=Tabelid!$L$6,$E753*AB753,IFERROR($E753*AB753/SUM($J753:$AB753)*(Eksplikatsioon!AG754)/SUMPRODUCT($J753:$AB753,Eksplikatsioon!$O754:$AG754),"")),"")</f>
        <v/>
      </c>
    </row>
    <row r="754" spans="1:47" x14ac:dyDescent="0.25">
      <c r="A754" s="38" t="str">
        <f>IF(Eksplikatsioon!A755=0,"",Eksplikatsioon!A755)</f>
        <v/>
      </c>
      <c r="B754" s="38" t="str">
        <f>IF(Eksplikatsioon!B755=0,"",Eksplikatsioon!B755)</f>
        <v/>
      </c>
      <c r="C754" s="38" t="str">
        <f>IF(Eksplikatsioon!C755=0,"",Eksplikatsioon!C755)</f>
        <v/>
      </c>
      <c r="D754" s="38" t="str">
        <f>IF(Eksplikatsioon!D755=0,"",Eksplikatsioon!D755)</f>
        <v/>
      </c>
      <c r="E754" s="38" t="str">
        <f>IF(Eksplikatsioon!F755=0,"",Eksplikatsioon!F755)</f>
        <v/>
      </c>
      <c r="F754" s="38" t="str">
        <f>IF(Eksplikatsioon!H755=0,"",Eksplikatsioon!H755)</f>
        <v/>
      </c>
      <c r="G754" s="38" t="str">
        <f>IF(Eksplikatsioon!J755=0,"",Eksplikatsioon!J755)</f>
        <v/>
      </c>
      <c r="H754" s="38" t="str">
        <f>IF(Eksplikatsioon!K755=0,"",Eksplikatsioon!K755)</f>
        <v/>
      </c>
      <c r="I754" s="38" t="str">
        <f>IF(Eksplikatsioon!L755=0,"",Eksplikatsioon!L755)</f>
        <v/>
      </c>
      <c r="J754" s="52"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52"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52"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52"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52"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52"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52"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52"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52"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52"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52"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52"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52"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52"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52"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52"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52"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52"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52"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52" t="str">
        <f>IFERROR(IF($G754=Tabelid!$L$6,$E754*J754,IFERROR($E754*J754/SUM($J754:$AB754)*(Eksplikatsioon!O755)/SUMPRODUCT($J754:$AB754,Eksplikatsioon!$O755:$AG755),"")),"")</f>
        <v/>
      </c>
      <c r="AD754" s="52" t="str">
        <f>IFERROR(IF($G754=Tabelid!$L$6,$E754*K754,IFERROR($E754*K754/SUM($J754:$AB754)*(Eksplikatsioon!P755)/SUMPRODUCT($J754:$AB754,Eksplikatsioon!$O755:$AG755),"")),"")</f>
        <v/>
      </c>
      <c r="AE754" s="52" t="str">
        <f>IFERROR(IF($G754=Tabelid!$L$6,$E754*L754,IFERROR($E754*L754/SUM($J754:$AB754)*(Eksplikatsioon!Q755)/SUMPRODUCT($J754:$AB754,Eksplikatsioon!$O755:$AG755),"")),"")</f>
        <v/>
      </c>
      <c r="AF754" s="52" t="str">
        <f>IFERROR(IF($G754=Tabelid!$L$6,$E754*M754,IFERROR($E754*M754/SUM($J754:$AB754)*(Eksplikatsioon!R755)/SUMPRODUCT($J754:$AB754,Eksplikatsioon!$O755:$AG755),"")),"")</f>
        <v/>
      </c>
      <c r="AG754" s="52" t="str">
        <f>IFERROR(IF($G754=Tabelid!$L$6,$E754*N754,IFERROR($E754*N754/SUM($J754:$AB754)*(Eksplikatsioon!S755)/SUMPRODUCT($J754:$AB754,Eksplikatsioon!$O755:$AG755),"")),"")</f>
        <v/>
      </c>
      <c r="AH754" s="52" t="str">
        <f>IFERROR(IF($G754=Tabelid!$L$6,$E754*O754,IFERROR($E754*O754/SUM($J754:$AB754)*(Eksplikatsioon!T755)/SUMPRODUCT($J754:$AB754,Eksplikatsioon!$O755:$AG755),"")),"")</f>
        <v/>
      </c>
      <c r="AI754" s="52" t="str">
        <f>IFERROR(IF($G754=Tabelid!$L$6,$E754*P754,IFERROR($E754*P754/SUM($J754:$AB754)*(Eksplikatsioon!U755)/SUMPRODUCT($J754:$AB754,Eksplikatsioon!$O755:$AG755),"")),"")</f>
        <v/>
      </c>
      <c r="AJ754" s="52" t="str">
        <f>IFERROR(IF($G754=Tabelid!$L$6,$E754*Q754,IFERROR($E754*Q754/SUM($J754:$AB754)*(Eksplikatsioon!V755)/SUMPRODUCT($J754:$AB754,Eksplikatsioon!$O755:$AG755),"")),"")</f>
        <v/>
      </c>
      <c r="AK754" s="52" t="str">
        <f>IFERROR(IF($G754=Tabelid!$L$6,$E754*R754,IFERROR($E754*R754/SUM($J754:$AB754)*(Eksplikatsioon!W755)/SUMPRODUCT($J754:$AB754,Eksplikatsioon!$O755:$AG755),"")),"")</f>
        <v/>
      </c>
      <c r="AL754" s="52" t="str">
        <f>IFERROR(IF($G754=Tabelid!$L$6,$E754*S754,IFERROR($E754*S754/SUM($J754:$AB754)*(Eksplikatsioon!X755)/SUMPRODUCT($J754:$AB754,Eksplikatsioon!$O755:$AG755),"")),"")</f>
        <v/>
      </c>
      <c r="AM754" s="52" t="str">
        <f>IFERROR(IF($G754=Tabelid!$L$6,$E754*T754,IFERROR($E754*T754/SUM($J754:$AB754)*(Eksplikatsioon!Y755)/SUMPRODUCT($J754:$AB754,Eksplikatsioon!$O755:$AG755),"")),"")</f>
        <v/>
      </c>
      <c r="AN754" s="52" t="str">
        <f>IFERROR(IF($G754=Tabelid!$L$6,$E754*U754,IFERROR($E754*U754/SUM($J754:$AB754)*(Eksplikatsioon!Z755)/SUMPRODUCT($J754:$AB754,Eksplikatsioon!$O755:$AG755),"")),"")</f>
        <v/>
      </c>
      <c r="AO754" s="52" t="str">
        <f>IFERROR(IF($G754=Tabelid!$L$6,$E754*V754,IFERROR($E754*V754/SUM($J754:$AB754)*(Eksplikatsioon!AA755)/SUMPRODUCT($J754:$AB754,Eksplikatsioon!$O755:$AG755),"")),"")</f>
        <v/>
      </c>
      <c r="AP754" s="52" t="str">
        <f>IFERROR(IF($G754=Tabelid!$L$6,$E754*W754,IFERROR($E754*W754/SUM($J754:$AB754)*(Eksplikatsioon!AB755)/SUMPRODUCT($J754:$AB754,Eksplikatsioon!$O755:$AG755),"")),"")</f>
        <v/>
      </c>
      <c r="AQ754" s="52" t="str">
        <f>IFERROR(IF($G754=Tabelid!$L$6,$E754*X754,IFERROR($E754*X754/SUM($J754:$AB754)*(Eksplikatsioon!AC755)/SUMPRODUCT($J754:$AB754,Eksplikatsioon!$O755:$AG755),"")),"")</f>
        <v/>
      </c>
      <c r="AR754" s="52" t="str">
        <f>IFERROR(IF($G754=Tabelid!$L$6,$E754*Y754,IFERROR($E754*Y754/SUM($J754:$AB754)*(Eksplikatsioon!AD755)/SUMPRODUCT($J754:$AB754,Eksplikatsioon!$O755:$AG755),"")),"")</f>
        <v/>
      </c>
      <c r="AS754" s="52" t="str">
        <f>IFERROR(IF($G754=Tabelid!$L$6,$E754*Z754,IFERROR($E754*Z754/SUM($J754:$AB754)*(Eksplikatsioon!AE755)/SUMPRODUCT($J754:$AB754,Eksplikatsioon!$O755:$AG755),"")),"")</f>
        <v/>
      </c>
      <c r="AT754" s="52" t="str">
        <f>IFERROR(IF($G754=Tabelid!$L$6,$E754*AA754,IFERROR($E754*AA754/SUM($J754:$AB754)*(Eksplikatsioon!AF755)/SUMPRODUCT($J754:$AB754,Eksplikatsioon!$O755:$AG755),"")),"")</f>
        <v/>
      </c>
      <c r="AU754" s="52" t="str">
        <f>IFERROR(IF($G754=Tabelid!$L$6,$E754*AB754,IFERROR($E754*AB754/SUM($J754:$AB754)*(Eksplikatsioon!AG755)/SUMPRODUCT($J754:$AB754,Eksplikatsioon!$O755:$AG755),"")),"")</f>
        <v/>
      </c>
    </row>
    <row r="755" spans="1:47" x14ac:dyDescent="0.25">
      <c r="A755" s="38" t="str">
        <f>IF(Eksplikatsioon!A756=0,"",Eksplikatsioon!A756)</f>
        <v/>
      </c>
      <c r="B755" s="38" t="str">
        <f>IF(Eksplikatsioon!B756=0,"",Eksplikatsioon!B756)</f>
        <v/>
      </c>
      <c r="C755" s="38" t="str">
        <f>IF(Eksplikatsioon!C756=0,"",Eksplikatsioon!C756)</f>
        <v/>
      </c>
      <c r="D755" s="38" t="str">
        <f>IF(Eksplikatsioon!D756=0,"",Eksplikatsioon!D756)</f>
        <v/>
      </c>
      <c r="E755" s="38" t="str">
        <f>IF(Eksplikatsioon!F756=0,"",Eksplikatsioon!F756)</f>
        <v/>
      </c>
      <c r="F755" s="38" t="str">
        <f>IF(Eksplikatsioon!H756=0,"",Eksplikatsioon!H756)</f>
        <v/>
      </c>
      <c r="G755" s="38" t="str">
        <f>IF(Eksplikatsioon!J756=0,"",Eksplikatsioon!J756)</f>
        <v/>
      </c>
      <c r="H755" s="38" t="str">
        <f>IF(Eksplikatsioon!K756=0,"",Eksplikatsioon!K756)</f>
        <v/>
      </c>
      <c r="I755" s="38" t="str">
        <f>IF(Eksplikatsioon!L756=0,"",Eksplikatsioon!L756)</f>
        <v/>
      </c>
      <c r="J755" s="52"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52"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52"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52"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52"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52"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52"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52"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52"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52"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52"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52"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52"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52"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52"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52"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52"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52"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52"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52" t="str">
        <f>IFERROR(IF($G755=Tabelid!$L$6,$E755*J755,IFERROR($E755*J755/SUM($J755:$AB755)*(Eksplikatsioon!O756)/SUMPRODUCT($J755:$AB755,Eksplikatsioon!$O756:$AG756),"")),"")</f>
        <v/>
      </c>
      <c r="AD755" s="52" t="str">
        <f>IFERROR(IF($G755=Tabelid!$L$6,$E755*K755,IFERROR($E755*K755/SUM($J755:$AB755)*(Eksplikatsioon!P756)/SUMPRODUCT($J755:$AB755,Eksplikatsioon!$O756:$AG756),"")),"")</f>
        <v/>
      </c>
      <c r="AE755" s="52" t="str">
        <f>IFERROR(IF($G755=Tabelid!$L$6,$E755*L755,IFERROR($E755*L755/SUM($J755:$AB755)*(Eksplikatsioon!Q756)/SUMPRODUCT($J755:$AB755,Eksplikatsioon!$O756:$AG756),"")),"")</f>
        <v/>
      </c>
      <c r="AF755" s="52" t="str">
        <f>IFERROR(IF($G755=Tabelid!$L$6,$E755*M755,IFERROR($E755*M755/SUM($J755:$AB755)*(Eksplikatsioon!R756)/SUMPRODUCT($J755:$AB755,Eksplikatsioon!$O756:$AG756),"")),"")</f>
        <v/>
      </c>
      <c r="AG755" s="52" t="str">
        <f>IFERROR(IF($G755=Tabelid!$L$6,$E755*N755,IFERROR($E755*N755/SUM($J755:$AB755)*(Eksplikatsioon!S756)/SUMPRODUCT($J755:$AB755,Eksplikatsioon!$O756:$AG756),"")),"")</f>
        <v/>
      </c>
      <c r="AH755" s="52" t="str">
        <f>IFERROR(IF($G755=Tabelid!$L$6,$E755*O755,IFERROR($E755*O755/SUM($J755:$AB755)*(Eksplikatsioon!T756)/SUMPRODUCT($J755:$AB755,Eksplikatsioon!$O756:$AG756),"")),"")</f>
        <v/>
      </c>
      <c r="AI755" s="52" t="str">
        <f>IFERROR(IF($G755=Tabelid!$L$6,$E755*P755,IFERROR($E755*P755/SUM($J755:$AB755)*(Eksplikatsioon!U756)/SUMPRODUCT($J755:$AB755,Eksplikatsioon!$O756:$AG756),"")),"")</f>
        <v/>
      </c>
      <c r="AJ755" s="52" t="str">
        <f>IFERROR(IF($G755=Tabelid!$L$6,$E755*Q755,IFERROR($E755*Q755/SUM($J755:$AB755)*(Eksplikatsioon!V756)/SUMPRODUCT($J755:$AB755,Eksplikatsioon!$O756:$AG756),"")),"")</f>
        <v/>
      </c>
      <c r="AK755" s="52" t="str">
        <f>IFERROR(IF($G755=Tabelid!$L$6,$E755*R755,IFERROR($E755*R755/SUM($J755:$AB755)*(Eksplikatsioon!W756)/SUMPRODUCT($J755:$AB755,Eksplikatsioon!$O756:$AG756),"")),"")</f>
        <v/>
      </c>
      <c r="AL755" s="52" t="str">
        <f>IFERROR(IF($G755=Tabelid!$L$6,$E755*S755,IFERROR($E755*S755/SUM($J755:$AB755)*(Eksplikatsioon!X756)/SUMPRODUCT($J755:$AB755,Eksplikatsioon!$O756:$AG756),"")),"")</f>
        <v/>
      </c>
      <c r="AM755" s="52" t="str">
        <f>IFERROR(IF($G755=Tabelid!$L$6,$E755*T755,IFERROR($E755*T755/SUM($J755:$AB755)*(Eksplikatsioon!Y756)/SUMPRODUCT($J755:$AB755,Eksplikatsioon!$O756:$AG756),"")),"")</f>
        <v/>
      </c>
      <c r="AN755" s="52" t="str">
        <f>IFERROR(IF($G755=Tabelid!$L$6,$E755*U755,IFERROR($E755*U755/SUM($J755:$AB755)*(Eksplikatsioon!Z756)/SUMPRODUCT($J755:$AB755,Eksplikatsioon!$O756:$AG756),"")),"")</f>
        <v/>
      </c>
      <c r="AO755" s="52" t="str">
        <f>IFERROR(IF($G755=Tabelid!$L$6,$E755*V755,IFERROR($E755*V755/SUM($J755:$AB755)*(Eksplikatsioon!AA756)/SUMPRODUCT($J755:$AB755,Eksplikatsioon!$O756:$AG756),"")),"")</f>
        <v/>
      </c>
      <c r="AP755" s="52" t="str">
        <f>IFERROR(IF($G755=Tabelid!$L$6,$E755*W755,IFERROR($E755*W755/SUM($J755:$AB755)*(Eksplikatsioon!AB756)/SUMPRODUCT($J755:$AB755,Eksplikatsioon!$O756:$AG756),"")),"")</f>
        <v/>
      </c>
      <c r="AQ755" s="52" t="str">
        <f>IFERROR(IF($G755=Tabelid!$L$6,$E755*X755,IFERROR($E755*X755/SUM($J755:$AB755)*(Eksplikatsioon!AC756)/SUMPRODUCT($J755:$AB755,Eksplikatsioon!$O756:$AG756),"")),"")</f>
        <v/>
      </c>
      <c r="AR755" s="52" t="str">
        <f>IFERROR(IF($G755=Tabelid!$L$6,$E755*Y755,IFERROR($E755*Y755/SUM($J755:$AB755)*(Eksplikatsioon!AD756)/SUMPRODUCT($J755:$AB755,Eksplikatsioon!$O756:$AG756),"")),"")</f>
        <v/>
      </c>
      <c r="AS755" s="52" t="str">
        <f>IFERROR(IF($G755=Tabelid!$L$6,$E755*Z755,IFERROR($E755*Z755/SUM($J755:$AB755)*(Eksplikatsioon!AE756)/SUMPRODUCT($J755:$AB755,Eksplikatsioon!$O756:$AG756),"")),"")</f>
        <v/>
      </c>
      <c r="AT755" s="52" t="str">
        <f>IFERROR(IF($G755=Tabelid!$L$6,$E755*AA755,IFERROR($E755*AA755/SUM($J755:$AB755)*(Eksplikatsioon!AF756)/SUMPRODUCT($J755:$AB755,Eksplikatsioon!$O756:$AG756),"")),"")</f>
        <v/>
      </c>
      <c r="AU755" s="52" t="str">
        <f>IFERROR(IF($G755=Tabelid!$L$6,$E755*AB755,IFERROR($E755*AB755/SUM($J755:$AB755)*(Eksplikatsioon!AG756)/SUMPRODUCT($J755:$AB755,Eksplikatsioon!$O756:$AG756),"")),"")</f>
        <v/>
      </c>
    </row>
    <row r="756" spans="1:47" x14ac:dyDescent="0.25">
      <c r="A756" s="38" t="str">
        <f>IF(Eksplikatsioon!A757=0,"",Eksplikatsioon!A757)</f>
        <v/>
      </c>
      <c r="B756" s="38" t="str">
        <f>IF(Eksplikatsioon!B757=0,"",Eksplikatsioon!B757)</f>
        <v/>
      </c>
      <c r="C756" s="38" t="str">
        <f>IF(Eksplikatsioon!C757=0,"",Eksplikatsioon!C757)</f>
        <v/>
      </c>
      <c r="D756" s="38" t="str">
        <f>IF(Eksplikatsioon!D757=0,"",Eksplikatsioon!D757)</f>
        <v/>
      </c>
      <c r="E756" s="38" t="str">
        <f>IF(Eksplikatsioon!F757=0,"",Eksplikatsioon!F757)</f>
        <v/>
      </c>
      <c r="F756" s="38" t="str">
        <f>IF(Eksplikatsioon!H757=0,"",Eksplikatsioon!H757)</f>
        <v/>
      </c>
      <c r="G756" s="38" t="str">
        <f>IF(Eksplikatsioon!J757=0,"",Eksplikatsioon!J757)</f>
        <v/>
      </c>
      <c r="H756" s="38" t="str">
        <f>IF(Eksplikatsioon!K757=0,"",Eksplikatsioon!K757)</f>
        <v/>
      </c>
      <c r="I756" s="38" t="str">
        <f>IF(Eksplikatsioon!L757=0,"",Eksplikatsioon!L757)</f>
        <v/>
      </c>
      <c r="J756" s="52"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52"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52"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52"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52"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52"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52"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52"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52"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52"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52"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52"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52"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52"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52"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52"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52"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52"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52"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52" t="str">
        <f>IFERROR(IF($G756=Tabelid!$L$6,$E756*J756,IFERROR($E756*J756/SUM($J756:$AB756)*(Eksplikatsioon!O757)/SUMPRODUCT($J756:$AB756,Eksplikatsioon!$O757:$AG757),"")),"")</f>
        <v/>
      </c>
      <c r="AD756" s="52" t="str">
        <f>IFERROR(IF($G756=Tabelid!$L$6,$E756*K756,IFERROR($E756*K756/SUM($J756:$AB756)*(Eksplikatsioon!P757)/SUMPRODUCT($J756:$AB756,Eksplikatsioon!$O757:$AG757),"")),"")</f>
        <v/>
      </c>
      <c r="AE756" s="52" t="str">
        <f>IFERROR(IF($G756=Tabelid!$L$6,$E756*L756,IFERROR($E756*L756/SUM($J756:$AB756)*(Eksplikatsioon!Q757)/SUMPRODUCT($J756:$AB756,Eksplikatsioon!$O757:$AG757),"")),"")</f>
        <v/>
      </c>
      <c r="AF756" s="52" t="str">
        <f>IFERROR(IF($G756=Tabelid!$L$6,$E756*M756,IFERROR($E756*M756/SUM($J756:$AB756)*(Eksplikatsioon!R757)/SUMPRODUCT($J756:$AB756,Eksplikatsioon!$O757:$AG757),"")),"")</f>
        <v/>
      </c>
      <c r="AG756" s="52" t="str">
        <f>IFERROR(IF($G756=Tabelid!$L$6,$E756*N756,IFERROR($E756*N756/SUM($J756:$AB756)*(Eksplikatsioon!S757)/SUMPRODUCT($J756:$AB756,Eksplikatsioon!$O757:$AG757),"")),"")</f>
        <v/>
      </c>
      <c r="AH756" s="52" t="str">
        <f>IFERROR(IF($G756=Tabelid!$L$6,$E756*O756,IFERROR($E756*O756/SUM($J756:$AB756)*(Eksplikatsioon!T757)/SUMPRODUCT($J756:$AB756,Eksplikatsioon!$O757:$AG757),"")),"")</f>
        <v/>
      </c>
      <c r="AI756" s="52" t="str">
        <f>IFERROR(IF($G756=Tabelid!$L$6,$E756*P756,IFERROR($E756*P756/SUM($J756:$AB756)*(Eksplikatsioon!U757)/SUMPRODUCT($J756:$AB756,Eksplikatsioon!$O757:$AG757),"")),"")</f>
        <v/>
      </c>
      <c r="AJ756" s="52" t="str">
        <f>IFERROR(IF($G756=Tabelid!$L$6,$E756*Q756,IFERROR($E756*Q756/SUM($J756:$AB756)*(Eksplikatsioon!V757)/SUMPRODUCT($J756:$AB756,Eksplikatsioon!$O757:$AG757),"")),"")</f>
        <v/>
      </c>
      <c r="AK756" s="52" t="str">
        <f>IFERROR(IF($G756=Tabelid!$L$6,$E756*R756,IFERROR($E756*R756/SUM($J756:$AB756)*(Eksplikatsioon!W757)/SUMPRODUCT($J756:$AB756,Eksplikatsioon!$O757:$AG757),"")),"")</f>
        <v/>
      </c>
      <c r="AL756" s="52" t="str">
        <f>IFERROR(IF($G756=Tabelid!$L$6,$E756*S756,IFERROR($E756*S756/SUM($J756:$AB756)*(Eksplikatsioon!X757)/SUMPRODUCT($J756:$AB756,Eksplikatsioon!$O757:$AG757),"")),"")</f>
        <v/>
      </c>
      <c r="AM756" s="52" t="str">
        <f>IFERROR(IF($G756=Tabelid!$L$6,$E756*T756,IFERROR($E756*T756/SUM($J756:$AB756)*(Eksplikatsioon!Y757)/SUMPRODUCT($J756:$AB756,Eksplikatsioon!$O757:$AG757),"")),"")</f>
        <v/>
      </c>
      <c r="AN756" s="52" t="str">
        <f>IFERROR(IF($G756=Tabelid!$L$6,$E756*U756,IFERROR($E756*U756/SUM($J756:$AB756)*(Eksplikatsioon!Z757)/SUMPRODUCT($J756:$AB756,Eksplikatsioon!$O757:$AG757),"")),"")</f>
        <v/>
      </c>
      <c r="AO756" s="52" t="str">
        <f>IFERROR(IF($G756=Tabelid!$L$6,$E756*V756,IFERROR($E756*V756/SUM($J756:$AB756)*(Eksplikatsioon!AA757)/SUMPRODUCT($J756:$AB756,Eksplikatsioon!$O757:$AG757),"")),"")</f>
        <v/>
      </c>
      <c r="AP756" s="52" t="str">
        <f>IFERROR(IF($G756=Tabelid!$L$6,$E756*W756,IFERROR($E756*W756/SUM($J756:$AB756)*(Eksplikatsioon!AB757)/SUMPRODUCT($J756:$AB756,Eksplikatsioon!$O757:$AG757),"")),"")</f>
        <v/>
      </c>
      <c r="AQ756" s="52" t="str">
        <f>IFERROR(IF($G756=Tabelid!$L$6,$E756*X756,IFERROR($E756*X756/SUM($J756:$AB756)*(Eksplikatsioon!AC757)/SUMPRODUCT($J756:$AB756,Eksplikatsioon!$O757:$AG757),"")),"")</f>
        <v/>
      </c>
      <c r="AR756" s="52" t="str">
        <f>IFERROR(IF($G756=Tabelid!$L$6,$E756*Y756,IFERROR($E756*Y756/SUM($J756:$AB756)*(Eksplikatsioon!AD757)/SUMPRODUCT($J756:$AB756,Eksplikatsioon!$O757:$AG757),"")),"")</f>
        <v/>
      </c>
      <c r="AS756" s="52" t="str">
        <f>IFERROR(IF($G756=Tabelid!$L$6,$E756*Z756,IFERROR($E756*Z756/SUM($J756:$AB756)*(Eksplikatsioon!AE757)/SUMPRODUCT($J756:$AB756,Eksplikatsioon!$O757:$AG757),"")),"")</f>
        <v/>
      </c>
      <c r="AT756" s="52" t="str">
        <f>IFERROR(IF($G756=Tabelid!$L$6,$E756*AA756,IFERROR($E756*AA756/SUM($J756:$AB756)*(Eksplikatsioon!AF757)/SUMPRODUCT($J756:$AB756,Eksplikatsioon!$O757:$AG757),"")),"")</f>
        <v/>
      </c>
      <c r="AU756" s="52" t="str">
        <f>IFERROR(IF($G756=Tabelid!$L$6,$E756*AB756,IFERROR($E756*AB756/SUM($J756:$AB756)*(Eksplikatsioon!AG757)/SUMPRODUCT($J756:$AB756,Eksplikatsioon!$O757:$AG757),"")),"")</f>
        <v/>
      </c>
    </row>
    <row r="757" spans="1:47" x14ac:dyDescent="0.25">
      <c r="A757" s="38" t="str">
        <f>IF(Eksplikatsioon!A758=0,"",Eksplikatsioon!A758)</f>
        <v/>
      </c>
      <c r="B757" s="38" t="str">
        <f>IF(Eksplikatsioon!B758=0,"",Eksplikatsioon!B758)</f>
        <v/>
      </c>
      <c r="C757" s="38" t="str">
        <f>IF(Eksplikatsioon!C758=0,"",Eksplikatsioon!C758)</f>
        <v/>
      </c>
      <c r="D757" s="38" t="str">
        <f>IF(Eksplikatsioon!D758=0,"",Eksplikatsioon!D758)</f>
        <v/>
      </c>
      <c r="E757" s="38" t="str">
        <f>IF(Eksplikatsioon!F758=0,"",Eksplikatsioon!F758)</f>
        <v/>
      </c>
      <c r="F757" s="38" t="str">
        <f>IF(Eksplikatsioon!H758=0,"",Eksplikatsioon!H758)</f>
        <v/>
      </c>
      <c r="G757" s="38" t="str">
        <f>IF(Eksplikatsioon!J758=0,"",Eksplikatsioon!J758)</f>
        <v/>
      </c>
      <c r="H757" s="38" t="str">
        <f>IF(Eksplikatsioon!K758=0,"",Eksplikatsioon!K758)</f>
        <v/>
      </c>
      <c r="I757" s="38" t="str">
        <f>IF(Eksplikatsioon!L758=0,"",Eksplikatsioon!L758)</f>
        <v/>
      </c>
      <c r="J757" s="52"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52"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52"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52"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52"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52"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52"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52"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52"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52"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52"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52"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52"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52"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52"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52"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52"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52"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52"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52" t="str">
        <f>IFERROR(IF($G757=Tabelid!$L$6,$E757*J757,IFERROR($E757*J757/SUM($J757:$AB757)*(Eksplikatsioon!O758)/SUMPRODUCT($J757:$AB757,Eksplikatsioon!$O758:$AG758),"")),"")</f>
        <v/>
      </c>
      <c r="AD757" s="52" t="str">
        <f>IFERROR(IF($G757=Tabelid!$L$6,$E757*K757,IFERROR($E757*K757/SUM($J757:$AB757)*(Eksplikatsioon!P758)/SUMPRODUCT($J757:$AB757,Eksplikatsioon!$O758:$AG758),"")),"")</f>
        <v/>
      </c>
      <c r="AE757" s="52" t="str">
        <f>IFERROR(IF($G757=Tabelid!$L$6,$E757*L757,IFERROR($E757*L757/SUM($J757:$AB757)*(Eksplikatsioon!Q758)/SUMPRODUCT($J757:$AB757,Eksplikatsioon!$O758:$AG758),"")),"")</f>
        <v/>
      </c>
      <c r="AF757" s="52" t="str">
        <f>IFERROR(IF($G757=Tabelid!$L$6,$E757*M757,IFERROR($E757*M757/SUM($J757:$AB757)*(Eksplikatsioon!R758)/SUMPRODUCT($J757:$AB757,Eksplikatsioon!$O758:$AG758),"")),"")</f>
        <v/>
      </c>
      <c r="AG757" s="52" t="str">
        <f>IFERROR(IF($G757=Tabelid!$L$6,$E757*N757,IFERROR($E757*N757/SUM($J757:$AB757)*(Eksplikatsioon!S758)/SUMPRODUCT($J757:$AB757,Eksplikatsioon!$O758:$AG758),"")),"")</f>
        <v/>
      </c>
      <c r="AH757" s="52" t="str">
        <f>IFERROR(IF($G757=Tabelid!$L$6,$E757*O757,IFERROR($E757*O757/SUM($J757:$AB757)*(Eksplikatsioon!T758)/SUMPRODUCT($J757:$AB757,Eksplikatsioon!$O758:$AG758),"")),"")</f>
        <v/>
      </c>
      <c r="AI757" s="52" t="str">
        <f>IFERROR(IF($G757=Tabelid!$L$6,$E757*P757,IFERROR($E757*P757/SUM($J757:$AB757)*(Eksplikatsioon!U758)/SUMPRODUCT($J757:$AB757,Eksplikatsioon!$O758:$AG758),"")),"")</f>
        <v/>
      </c>
      <c r="AJ757" s="52" t="str">
        <f>IFERROR(IF($G757=Tabelid!$L$6,$E757*Q757,IFERROR($E757*Q757/SUM($J757:$AB757)*(Eksplikatsioon!V758)/SUMPRODUCT($J757:$AB757,Eksplikatsioon!$O758:$AG758),"")),"")</f>
        <v/>
      </c>
      <c r="AK757" s="52" t="str">
        <f>IFERROR(IF($G757=Tabelid!$L$6,$E757*R757,IFERROR($E757*R757/SUM($J757:$AB757)*(Eksplikatsioon!W758)/SUMPRODUCT($J757:$AB757,Eksplikatsioon!$O758:$AG758),"")),"")</f>
        <v/>
      </c>
      <c r="AL757" s="52" t="str">
        <f>IFERROR(IF($G757=Tabelid!$L$6,$E757*S757,IFERROR($E757*S757/SUM($J757:$AB757)*(Eksplikatsioon!X758)/SUMPRODUCT($J757:$AB757,Eksplikatsioon!$O758:$AG758),"")),"")</f>
        <v/>
      </c>
      <c r="AM757" s="52" t="str">
        <f>IFERROR(IF($G757=Tabelid!$L$6,$E757*T757,IFERROR($E757*T757/SUM($J757:$AB757)*(Eksplikatsioon!Y758)/SUMPRODUCT($J757:$AB757,Eksplikatsioon!$O758:$AG758),"")),"")</f>
        <v/>
      </c>
      <c r="AN757" s="52" t="str">
        <f>IFERROR(IF($G757=Tabelid!$L$6,$E757*U757,IFERROR($E757*U757/SUM($J757:$AB757)*(Eksplikatsioon!Z758)/SUMPRODUCT($J757:$AB757,Eksplikatsioon!$O758:$AG758),"")),"")</f>
        <v/>
      </c>
      <c r="AO757" s="52" t="str">
        <f>IFERROR(IF($G757=Tabelid!$L$6,$E757*V757,IFERROR($E757*V757/SUM($J757:$AB757)*(Eksplikatsioon!AA758)/SUMPRODUCT($J757:$AB757,Eksplikatsioon!$O758:$AG758),"")),"")</f>
        <v/>
      </c>
      <c r="AP757" s="52" t="str">
        <f>IFERROR(IF($G757=Tabelid!$L$6,$E757*W757,IFERROR($E757*W757/SUM($J757:$AB757)*(Eksplikatsioon!AB758)/SUMPRODUCT($J757:$AB757,Eksplikatsioon!$O758:$AG758),"")),"")</f>
        <v/>
      </c>
      <c r="AQ757" s="52" t="str">
        <f>IFERROR(IF($G757=Tabelid!$L$6,$E757*X757,IFERROR($E757*X757/SUM($J757:$AB757)*(Eksplikatsioon!AC758)/SUMPRODUCT($J757:$AB757,Eksplikatsioon!$O758:$AG758),"")),"")</f>
        <v/>
      </c>
      <c r="AR757" s="52" t="str">
        <f>IFERROR(IF($G757=Tabelid!$L$6,$E757*Y757,IFERROR($E757*Y757/SUM($J757:$AB757)*(Eksplikatsioon!AD758)/SUMPRODUCT($J757:$AB757,Eksplikatsioon!$O758:$AG758),"")),"")</f>
        <v/>
      </c>
      <c r="AS757" s="52" t="str">
        <f>IFERROR(IF($G757=Tabelid!$L$6,$E757*Z757,IFERROR($E757*Z757/SUM($J757:$AB757)*(Eksplikatsioon!AE758)/SUMPRODUCT($J757:$AB757,Eksplikatsioon!$O758:$AG758),"")),"")</f>
        <v/>
      </c>
      <c r="AT757" s="52" t="str">
        <f>IFERROR(IF($G757=Tabelid!$L$6,$E757*AA757,IFERROR($E757*AA757/SUM($J757:$AB757)*(Eksplikatsioon!AF758)/SUMPRODUCT($J757:$AB757,Eksplikatsioon!$O758:$AG758),"")),"")</f>
        <v/>
      </c>
      <c r="AU757" s="52" t="str">
        <f>IFERROR(IF($G757=Tabelid!$L$6,$E757*AB757,IFERROR($E757*AB757/SUM($J757:$AB757)*(Eksplikatsioon!AG758)/SUMPRODUCT($J757:$AB757,Eksplikatsioon!$O758:$AG758),"")),"")</f>
        <v/>
      </c>
    </row>
    <row r="758" spans="1:47" x14ac:dyDescent="0.25">
      <c r="A758" s="38" t="str">
        <f>IF(Eksplikatsioon!A759=0,"",Eksplikatsioon!A759)</f>
        <v/>
      </c>
      <c r="B758" s="38" t="str">
        <f>IF(Eksplikatsioon!B759=0,"",Eksplikatsioon!B759)</f>
        <v/>
      </c>
      <c r="C758" s="38" t="str">
        <f>IF(Eksplikatsioon!C759=0,"",Eksplikatsioon!C759)</f>
        <v/>
      </c>
      <c r="D758" s="38" t="str">
        <f>IF(Eksplikatsioon!D759=0,"",Eksplikatsioon!D759)</f>
        <v/>
      </c>
      <c r="E758" s="38" t="str">
        <f>IF(Eksplikatsioon!F759=0,"",Eksplikatsioon!F759)</f>
        <v/>
      </c>
      <c r="F758" s="38" t="str">
        <f>IF(Eksplikatsioon!H759=0,"",Eksplikatsioon!H759)</f>
        <v/>
      </c>
      <c r="G758" s="38" t="str">
        <f>IF(Eksplikatsioon!J759=0,"",Eksplikatsioon!J759)</f>
        <v/>
      </c>
      <c r="H758" s="38" t="str">
        <f>IF(Eksplikatsioon!K759=0,"",Eksplikatsioon!K759)</f>
        <v/>
      </c>
      <c r="I758" s="38" t="str">
        <f>IF(Eksplikatsioon!L759=0,"",Eksplikatsioon!L759)</f>
        <v/>
      </c>
      <c r="J758" s="52"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52"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52"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52"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52"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52"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52"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52"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52"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52"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52"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52"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52"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52"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52"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52"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52"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52"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52"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52" t="str">
        <f>IFERROR(IF($G758=Tabelid!$L$6,$E758*J758,IFERROR($E758*J758/SUM($J758:$AB758)*(Eksplikatsioon!O759)/SUMPRODUCT($J758:$AB758,Eksplikatsioon!$O759:$AG759),"")),"")</f>
        <v/>
      </c>
      <c r="AD758" s="52" t="str">
        <f>IFERROR(IF($G758=Tabelid!$L$6,$E758*K758,IFERROR($E758*K758/SUM($J758:$AB758)*(Eksplikatsioon!P759)/SUMPRODUCT($J758:$AB758,Eksplikatsioon!$O759:$AG759),"")),"")</f>
        <v/>
      </c>
      <c r="AE758" s="52" t="str">
        <f>IFERROR(IF($G758=Tabelid!$L$6,$E758*L758,IFERROR($E758*L758/SUM($J758:$AB758)*(Eksplikatsioon!Q759)/SUMPRODUCT($J758:$AB758,Eksplikatsioon!$O759:$AG759),"")),"")</f>
        <v/>
      </c>
      <c r="AF758" s="52" t="str">
        <f>IFERROR(IF($G758=Tabelid!$L$6,$E758*M758,IFERROR($E758*M758/SUM($J758:$AB758)*(Eksplikatsioon!R759)/SUMPRODUCT($J758:$AB758,Eksplikatsioon!$O759:$AG759),"")),"")</f>
        <v/>
      </c>
      <c r="AG758" s="52" t="str">
        <f>IFERROR(IF($G758=Tabelid!$L$6,$E758*N758,IFERROR($E758*N758/SUM($J758:$AB758)*(Eksplikatsioon!S759)/SUMPRODUCT($J758:$AB758,Eksplikatsioon!$O759:$AG759),"")),"")</f>
        <v/>
      </c>
      <c r="AH758" s="52" t="str">
        <f>IFERROR(IF($G758=Tabelid!$L$6,$E758*O758,IFERROR($E758*O758/SUM($J758:$AB758)*(Eksplikatsioon!T759)/SUMPRODUCT($J758:$AB758,Eksplikatsioon!$O759:$AG759),"")),"")</f>
        <v/>
      </c>
      <c r="AI758" s="52" t="str">
        <f>IFERROR(IF($G758=Tabelid!$L$6,$E758*P758,IFERROR($E758*P758/SUM($J758:$AB758)*(Eksplikatsioon!U759)/SUMPRODUCT($J758:$AB758,Eksplikatsioon!$O759:$AG759),"")),"")</f>
        <v/>
      </c>
      <c r="AJ758" s="52" t="str">
        <f>IFERROR(IF($G758=Tabelid!$L$6,$E758*Q758,IFERROR($E758*Q758/SUM($J758:$AB758)*(Eksplikatsioon!V759)/SUMPRODUCT($J758:$AB758,Eksplikatsioon!$O759:$AG759),"")),"")</f>
        <v/>
      </c>
      <c r="AK758" s="52" t="str">
        <f>IFERROR(IF($G758=Tabelid!$L$6,$E758*R758,IFERROR($E758*R758/SUM($J758:$AB758)*(Eksplikatsioon!W759)/SUMPRODUCT($J758:$AB758,Eksplikatsioon!$O759:$AG759),"")),"")</f>
        <v/>
      </c>
      <c r="AL758" s="52" t="str">
        <f>IFERROR(IF($G758=Tabelid!$L$6,$E758*S758,IFERROR($E758*S758/SUM($J758:$AB758)*(Eksplikatsioon!X759)/SUMPRODUCT($J758:$AB758,Eksplikatsioon!$O759:$AG759),"")),"")</f>
        <v/>
      </c>
      <c r="AM758" s="52" t="str">
        <f>IFERROR(IF($G758=Tabelid!$L$6,$E758*T758,IFERROR($E758*T758/SUM($J758:$AB758)*(Eksplikatsioon!Y759)/SUMPRODUCT($J758:$AB758,Eksplikatsioon!$O759:$AG759),"")),"")</f>
        <v/>
      </c>
      <c r="AN758" s="52" t="str">
        <f>IFERROR(IF($G758=Tabelid!$L$6,$E758*U758,IFERROR($E758*U758/SUM($J758:$AB758)*(Eksplikatsioon!Z759)/SUMPRODUCT($J758:$AB758,Eksplikatsioon!$O759:$AG759),"")),"")</f>
        <v/>
      </c>
      <c r="AO758" s="52" t="str">
        <f>IFERROR(IF($G758=Tabelid!$L$6,$E758*V758,IFERROR($E758*V758/SUM($J758:$AB758)*(Eksplikatsioon!AA759)/SUMPRODUCT($J758:$AB758,Eksplikatsioon!$O759:$AG759),"")),"")</f>
        <v/>
      </c>
      <c r="AP758" s="52" t="str">
        <f>IFERROR(IF($G758=Tabelid!$L$6,$E758*W758,IFERROR($E758*W758/SUM($J758:$AB758)*(Eksplikatsioon!AB759)/SUMPRODUCT($J758:$AB758,Eksplikatsioon!$O759:$AG759),"")),"")</f>
        <v/>
      </c>
      <c r="AQ758" s="52" t="str">
        <f>IFERROR(IF($G758=Tabelid!$L$6,$E758*X758,IFERROR($E758*X758/SUM($J758:$AB758)*(Eksplikatsioon!AC759)/SUMPRODUCT($J758:$AB758,Eksplikatsioon!$O759:$AG759),"")),"")</f>
        <v/>
      </c>
      <c r="AR758" s="52" t="str">
        <f>IFERROR(IF($G758=Tabelid!$L$6,$E758*Y758,IFERROR($E758*Y758/SUM($J758:$AB758)*(Eksplikatsioon!AD759)/SUMPRODUCT($J758:$AB758,Eksplikatsioon!$O759:$AG759),"")),"")</f>
        <v/>
      </c>
      <c r="AS758" s="52" t="str">
        <f>IFERROR(IF($G758=Tabelid!$L$6,$E758*Z758,IFERROR($E758*Z758/SUM($J758:$AB758)*(Eksplikatsioon!AE759)/SUMPRODUCT($J758:$AB758,Eksplikatsioon!$O759:$AG759),"")),"")</f>
        <v/>
      </c>
      <c r="AT758" s="52" t="str">
        <f>IFERROR(IF($G758=Tabelid!$L$6,$E758*AA758,IFERROR($E758*AA758/SUM($J758:$AB758)*(Eksplikatsioon!AF759)/SUMPRODUCT($J758:$AB758,Eksplikatsioon!$O759:$AG759),"")),"")</f>
        <v/>
      </c>
      <c r="AU758" s="52" t="str">
        <f>IFERROR(IF($G758=Tabelid!$L$6,$E758*AB758,IFERROR($E758*AB758/SUM($J758:$AB758)*(Eksplikatsioon!AG759)/SUMPRODUCT($J758:$AB758,Eksplikatsioon!$O759:$AG759),"")),"")</f>
        <v/>
      </c>
    </row>
    <row r="759" spans="1:47" x14ac:dyDescent="0.25">
      <c r="A759" s="38" t="str">
        <f>IF(Eksplikatsioon!A760=0,"",Eksplikatsioon!A760)</f>
        <v/>
      </c>
      <c r="B759" s="38" t="str">
        <f>IF(Eksplikatsioon!B760=0,"",Eksplikatsioon!B760)</f>
        <v/>
      </c>
      <c r="C759" s="38" t="str">
        <f>IF(Eksplikatsioon!C760=0,"",Eksplikatsioon!C760)</f>
        <v/>
      </c>
      <c r="D759" s="38" t="str">
        <f>IF(Eksplikatsioon!D760=0,"",Eksplikatsioon!D760)</f>
        <v/>
      </c>
      <c r="E759" s="38" t="str">
        <f>IF(Eksplikatsioon!F760=0,"",Eksplikatsioon!F760)</f>
        <v/>
      </c>
      <c r="F759" s="38" t="str">
        <f>IF(Eksplikatsioon!H760=0,"",Eksplikatsioon!H760)</f>
        <v/>
      </c>
      <c r="G759" s="38" t="str">
        <f>IF(Eksplikatsioon!J760=0,"",Eksplikatsioon!J760)</f>
        <v/>
      </c>
      <c r="H759" s="38" t="str">
        <f>IF(Eksplikatsioon!K760=0,"",Eksplikatsioon!K760)</f>
        <v/>
      </c>
      <c r="I759" s="38" t="str">
        <f>IF(Eksplikatsioon!L760=0,"",Eksplikatsioon!L760)</f>
        <v/>
      </c>
      <c r="J759" s="52"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52"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52"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52"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52"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52"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52"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52"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52"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52"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52"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52"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52"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52"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52"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52"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52"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52"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52"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52" t="str">
        <f>IFERROR(IF($G759=Tabelid!$L$6,$E759*J759,IFERROR($E759*J759/SUM($J759:$AB759)*(Eksplikatsioon!O760)/SUMPRODUCT($J759:$AB759,Eksplikatsioon!$O760:$AG760),"")),"")</f>
        <v/>
      </c>
      <c r="AD759" s="52" t="str">
        <f>IFERROR(IF($G759=Tabelid!$L$6,$E759*K759,IFERROR($E759*K759/SUM($J759:$AB759)*(Eksplikatsioon!P760)/SUMPRODUCT($J759:$AB759,Eksplikatsioon!$O760:$AG760),"")),"")</f>
        <v/>
      </c>
      <c r="AE759" s="52" t="str">
        <f>IFERROR(IF($G759=Tabelid!$L$6,$E759*L759,IFERROR($E759*L759/SUM($J759:$AB759)*(Eksplikatsioon!Q760)/SUMPRODUCT($J759:$AB759,Eksplikatsioon!$O760:$AG760),"")),"")</f>
        <v/>
      </c>
      <c r="AF759" s="52" t="str">
        <f>IFERROR(IF($G759=Tabelid!$L$6,$E759*M759,IFERROR($E759*M759/SUM($J759:$AB759)*(Eksplikatsioon!R760)/SUMPRODUCT($J759:$AB759,Eksplikatsioon!$O760:$AG760),"")),"")</f>
        <v/>
      </c>
      <c r="AG759" s="52" t="str">
        <f>IFERROR(IF($G759=Tabelid!$L$6,$E759*N759,IFERROR($E759*N759/SUM($J759:$AB759)*(Eksplikatsioon!S760)/SUMPRODUCT($J759:$AB759,Eksplikatsioon!$O760:$AG760),"")),"")</f>
        <v/>
      </c>
      <c r="AH759" s="52" t="str">
        <f>IFERROR(IF($G759=Tabelid!$L$6,$E759*O759,IFERROR($E759*O759/SUM($J759:$AB759)*(Eksplikatsioon!T760)/SUMPRODUCT($J759:$AB759,Eksplikatsioon!$O760:$AG760),"")),"")</f>
        <v/>
      </c>
      <c r="AI759" s="52" t="str">
        <f>IFERROR(IF($G759=Tabelid!$L$6,$E759*P759,IFERROR($E759*P759/SUM($J759:$AB759)*(Eksplikatsioon!U760)/SUMPRODUCT($J759:$AB759,Eksplikatsioon!$O760:$AG760),"")),"")</f>
        <v/>
      </c>
      <c r="AJ759" s="52" t="str">
        <f>IFERROR(IF($G759=Tabelid!$L$6,$E759*Q759,IFERROR($E759*Q759/SUM($J759:$AB759)*(Eksplikatsioon!V760)/SUMPRODUCT($J759:$AB759,Eksplikatsioon!$O760:$AG760),"")),"")</f>
        <v/>
      </c>
      <c r="AK759" s="52" t="str">
        <f>IFERROR(IF($G759=Tabelid!$L$6,$E759*R759,IFERROR($E759*R759/SUM($J759:$AB759)*(Eksplikatsioon!W760)/SUMPRODUCT($J759:$AB759,Eksplikatsioon!$O760:$AG760),"")),"")</f>
        <v/>
      </c>
      <c r="AL759" s="52" t="str">
        <f>IFERROR(IF($G759=Tabelid!$L$6,$E759*S759,IFERROR($E759*S759/SUM($J759:$AB759)*(Eksplikatsioon!X760)/SUMPRODUCT($J759:$AB759,Eksplikatsioon!$O760:$AG760),"")),"")</f>
        <v/>
      </c>
      <c r="AM759" s="52" t="str">
        <f>IFERROR(IF($G759=Tabelid!$L$6,$E759*T759,IFERROR($E759*T759/SUM($J759:$AB759)*(Eksplikatsioon!Y760)/SUMPRODUCT($J759:$AB759,Eksplikatsioon!$O760:$AG760),"")),"")</f>
        <v/>
      </c>
      <c r="AN759" s="52" t="str">
        <f>IFERROR(IF($G759=Tabelid!$L$6,$E759*U759,IFERROR($E759*U759/SUM($J759:$AB759)*(Eksplikatsioon!Z760)/SUMPRODUCT($J759:$AB759,Eksplikatsioon!$O760:$AG760),"")),"")</f>
        <v/>
      </c>
      <c r="AO759" s="52" t="str">
        <f>IFERROR(IF($G759=Tabelid!$L$6,$E759*V759,IFERROR($E759*V759/SUM($J759:$AB759)*(Eksplikatsioon!AA760)/SUMPRODUCT($J759:$AB759,Eksplikatsioon!$O760:$AG760),"")),"")</f>
        <v/>
      </c>
      <c r="AP759" s="52" t="str">
        <f>IFERROR(IF($G759=Tabelid!$L$6,$E759*W759,IFERROR($E759*W759/SUM($J759:$AB759)*(Eksplikatsioon!AB760)/SUMPRODUCT($J759:$AB759,Eksplikatsioon!$O760:$AG760),"")),"")</f>
        <v/>
      </c>
      <c r="AQ759" s="52" t="str">
        <f>IFERROR(IF($G759=Tabelid!$L$6,$E759*X759,IFERROR($E759*X759/SUM($J759:$AB759)*(Eksplikatsioon!AC760)/SUMPRODUCT($J759:$AB759,Eksplikatsioon!$O760:$AG760),"")),"")</f>
        <v/>
      </c>
      <c r="AR759" s="52" t="str">
        <f>IFERROR(IF($G759=Tabelid!$L$6,$E759*Y759,IFERROR($E759*Y759/SUM($J759:$AB759)*(Eksplikatsioon!AD760)/SUMPRODUCT($J759:$AB759,Eksplikatsioon!$O760:$AG760),"")),"")</f>
        <v/>
      </c>
      <c r="AS759" s="52" t="str">
        <f>IFERROR(IF($G759=Tabelid!$L$6,$E759*Z759,IFERROR($E759*Z759/SUM($J759:$AB759)*(Eksplikatsioon!AE760)/SUMPRODUCT($J759:$AB759,Eksplikatsioon!$O760:$AG760),"")),"")</f>
        <v/>
      </c>
      <c r="AT759" s="52" t="str">
        <f>IFERROR(IF($G759=Tabelid!$L$6,$E759*AA759,IFERROR($E759*AA759/SUM($J759:$AB759)*(Eksplikatsioon!AF760)/SUMPRODUCT($J759:$AB759,Eksplikatsioon!$O760:$AG760),"")),"")</f>
        <v/>
      </c>
      <c r="AU759" s="52" t="str">
        <f>IFERROR(IF($G759=Tabelid!$L$6,$E759*AB759,IFERROR($E759*AB759/SUM($J759:$AB759)*(Eksplikatsioon!AG760)/SUMPRODUCT($J759:$AB759,Eksplikatsioon!$O760:$AG760),"")),"")</f>
        <v/>
      </c>
    </row>
    <row r="760" spans="1:47" x14ac:dyDescent="0.25">
      <c r="A760" s="38" t="str">
        <f>IF(Eksplikatsioon!A761=0,"",Eksplikatsioon!A761)</f>
        <v/>
      </c>
      <c r="B760" s="38" t="str">
        <f>IF(Eksplikatsioon!B761=0,"",Eksplikatsioon!B761)</f>
        <v/>
      </c>
      <c r="C760" s="38" t="str">
        <f>IF(Eksplikatsioon!C761=0,"",Eksplikatsioon!C761)</f>
        <v/>
      </c>
      <c r="D760" s="38" t="str">
        <f>IF(Eksplikatsioon!D761=0,"",Eksplikatsioon!D761)</f>
        <v/>
      </c>
      <c r="E760" s="38" t="str">
        <f>IF(Eksplikatsioon!F761=0,"",Eksplikatsioon!F761)</f>
        <v/>
      </c>
      <c r="F760" s="38" t="str">
        <f>IF(Eksplikatsioon!H761=0,"",Eksplikatsioon!H761)</f>
        <v/>
      </c>
      <c r="G760" s="38" t="str">
        <f>IF(Eksplikatsioon!J761=0,"",Eksplikatsioon!J761)</f>
        <v/>
      </c>
      <c r="H760" s="38" t="str">
        <f>IF(Eksplikatsioon!K761=0,"",Eksplikatsioon!K761)</f>
        <v/>
      </c>
      <c r="I760" s="38" t="str">
        <f>IF(Eksplikatsioon!L761=0,"",Eksplikatsioon!L761)</f>
        <v/>
      </c>
      <c r="J760" s="52"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52"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52"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52"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52"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52"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52"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52"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52"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52"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52"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52"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52"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52"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52"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52"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52"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52"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52"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52" t="str">
        <f>IFERROR(IF($G760=Tabelid!$L$6,$E760*J760,IFERROR($E760*J760/SUM($J760:$AB760)*(Eksplikatsioon!O761)/SUMPRODUCT($J760:$AB760,Eksplikatsioon!$O761:$AG761),"")),"")</f>
        <v/>
      </c>
      <c r="AD760" s="52" t="str">
        <f>IFERROR(IF($G760=Tabelid!$L$6,$E760*K760,IFERROR($E760*K760/SUM($J760:$AB760)*(Eksplikatsioon!P761)/SUMPRODUCT($J760:$AB760,Eksplikatsioon!$O761:$AG761),"")),"")</f>
        <v/>
      </c>
      <c r="AE760" s="52" t="str">
        <f>IFERROR(IF($G760=Tabelid!$L$6,$E760*L760,IFERROR($E760*L760/SUM($J760:$AB760)*(Eksplikatsioon!Q761)/SUMPRODUCT($J760:$AB760,Eksplikatsioon!$O761:$AG761),"")),"")</f>
        <v/>
      </c>
      <c r="AF760" s="52" t="str">
        <f>IFERROR(IF($G760=Tabelid!$L$6,$E760*M760,IFERROR($E760*M760/SUM($J760:$AB760)*(Eksplikatsioon!R761)/SUMPRODUCT($J760:$AB760,Eksplikatsioon!$O761:$AG761),"")),"")</f>
        <v/>
      </c>
      <c r="AG760" s="52" t="str">
        <f>IFERROR(IF($G760=Tabelid!$L$6,$E760*N760,IFERROR($E760*N760/SUM($J760:$AB760)*(Eksplikatsioon!S761)/SUMPRODUCT($J760:$AB760,Eksplikatsioon!$O761:$AG761),"")),"")</f>
        <v/>
      </c>
      <c r="AH760" s="52" t="str">
        <f>IFERROR(IF($G760=Tabelid!$L$6,$E760*O760,IFERROR($E760*O760/SUM($J760:$AB760)*(Eksplikatsioon!T761)/SUMPRODUCT($J760:$AB760,Eksplikatsioon!$O761:$AG761),"")),"")</f>
        <v/>
      </c>
      <c r="AI760" s="52" t="str">
        <f>IFERROR(IF($G760=Tabelid!$L$6,$E760*P760,IFERROR($E760*P760/SUM($J760:$AB760)*(Eksplikatsioon!U761)/SUMPRODUCT($J760:$AB760,Eksplikatsioon!$O761:$AG761),"")),"")</f>
        <v/>
      </c>
      <c r="AJ760" s="52" t="str">
        <f>IFERROR(IF($G760=Tabelid!$L$6,$E760*Q760,IFERROR($E760*Q760/SUM($J760:$AB760)*(Eksplikatsioon!V761)/SUMPRODUCT($J760:$AB760,Eksplikatsioon!$O761:$AG761),"")),"")</f>
        <v/>
      </c>
      <c r="AK760" s="52" t="str">
        <f>IFERROR(IF($G760=Tabelid!$L$6,$E760*R760,IFERROR($E760*R760/SUM($J760:$AB760)*(Eksplikatsioon!W761)/SUMPRODUCT($J760:$AB760,Eksplikatsioon!$O761:$AG761),"")),"")</f>
        <v/>
      </c>
      <c r="AL760" s="52" t="str">
        <f>IFERROR(IF($G760=Tabelid!$L$6,$E760*S760,IFERROR($E760*S760/SUM($J760:$AB760)*(Eksplikatsioon!X761)/SUMPRODUCT($J760:$AB760,Eksplikatsioon!$O761:$AG761),"")),"")</f>
        <v/>
      </c>
      <c r="AM760" s="52" t="str">
        <f>IFERROR(IF($G760=Tabelid!$L$6,$E760*T760,IFERROR($E760*T760/SUM($J760:$AB760)*(Eksplikatsioon!Y761)/SUMPRODUCT($J760:$AB760,Eksplikatsioon!$O761:$AG761),"")),"")</f>
        <v/>
      </c>
      <c r="AN760" s="52" t="str">
        <f>IFERROR(IF($G760=Tabelid!$L$6,$E760*U760,IFERROR($E760*U760/SUM($J760:$AB760)*(Eksplikatsioon!Z761)/SUMPRODUCT($J760:$AB760,Eksplikatsioon!$O761:$AG761),"")),"")</f>
        <v/>
      </c>
      <c r="AO760" s="52" t="str">
        <f>IFERROR(IF($G760=Tabelid!$L$6,$E760*V760,IFERROR($E760*V760/SUM($J760:$AB760)*(Eksplikatsioon!AA761)/SUMPRODUCT($J760:$AB760,Eksplikatsioon!$O761:$AG761),"")),"")</f>
        <v/>
      </c>
      <c r="AP760" s="52" t="str">
        <f>IFERROR(IF($G760=Tabelid!$L$6,$E760*W760,IFERROR($E760*W760/SUM($J760:$AB760)*(Eksplikatsioon!AB761)/SUMPRODUCT($J760:$AB760,Eksplikatsioon!$O761:$AG761),"")),"")</f>
        <v/>
      </c>
      <c r="AQ760" s="52" t="str">
        <f>IFERROR(IF($G760=Tabelid!$L$6,$E760*X760,IFERROR($E760*X760/SUM($J760:$AB760)*(Eksplikatsioon!AC761)/SUMPRODUCT($J760:$AB760,Eksplikatsioon!$O761:$AG761),"")),"")</f>
        <v/>
      </c>
      <c r="AR760" s="52" t="str">
        <f>IFERROR(IF($G760=Tabelid!$L$6,$E760*Y760,IFERROR($E760*Y760/SUM($J760:$AB760)*(Eksplikatsioon!AD761)/SUMPRODUCT($J760:$AB760,Eksplikatsioon!$O761:$AG761),"")),"")</f>
        <v/>
      </c>
      <c r="AS760" s="52" t="str">
        <f>IFERROR(IF($G760=Tabelid!$L$6,$E760*Z760,IFERROR($E760*Z760/SUM($J760:$AB760)*(Eksplikatsioon!AE761)/SUMPRODUCT($J760:$AB760,Eksplikatsioon!$O761:$AG761),"")),"")</f>
        <v/>
      </c>
      <c r="AT760" s="52" t="str">
        <f>IFERROR(IF($G760=Tabelid!$L$6,$E760*AA760,IFERROR($E760*AA760/SUM($J760:$AB760)*(Eksplikatsioon!AF761)/SUMPRODUCT($J760:$AB760,Eksplikatsioon!$O761:$AG761),"")),"")</f>
        <v/>
      </c>
      <c r="AU760" s="52" t="str">
        <f>IFERROR(IF($G760=Tabelid!$L$6,$E760*AB760,IFERROR($E760*AB760/SUM($J760:$AB760)*(Eksplikatsioon!AG761)/SUMPRODUCT($J760:$AB760,Eksplikatsioon!$O761:$AG761),"")),"")</f>
        <v/>
      </c>
    </row>
    <row r="761" spans="1:47" x14ac:dyDescent="0.25">
      <c r="A761" s="38" t="str">
        <f>IF(Eksplikatsioon!A762=0,"",Eksplikatsioon!A762)</f>
        <v/>
      </c>
      <c r="B761" s="38" t="str">
        <f>IF(Eksplikatsioon!B762=0,"",Eksplikatsioon!B762)</f>
        <v/>
      </c>
      <c r="C761" s="38" t="str">
        <f>IF(Eksplikatsioon!C762=0,"",Eksplikatsioon!C762)</f>
        <v/>
      </c>
      <c r="D761" s="38" t="str">
        <f>IF(Eksplikatsioon!D762=0,"",Eksplikatsioon!D762)</f>
        <v/>
      </c>
      <c r="E761" s="38" t="str">
        <f>IF(Eksplikatsioon!F762=0,"",Eksplikatsioon!F762)</f>
        <v/>
      </c>
      <c r="F761" s="38" t="str">
        <f>IF(Eksplikatsioon!H762=0,"",Eksplikatsioon!H762)</f>
        <v/>
      </c>
      <c r="G761" s="38" t="str">
        <f>IF(Eksplikatsioon!J762=0,"",Eksplikatsioon!J762)</f>
        <v/>
      </c>
      <c r="H761" s="38" t="str">
        <f>IF(Eksplikatsioon!K762=0,"",Eksplikatsioon!K762)</f>
        <v/>
      </c>
      <c r="I761" s="38" t="str">
        <f>IF(Eksplikatsioon!L762=0,"",Eksplikatsioon!L762)</f>
        <v/>
      </c>
      <c r="J761" s="52"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52"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52"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52"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52"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52"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52"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52"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52"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52"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52"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52"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52"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52"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52"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52"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52"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52"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52"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52" t="str">
        <f>IFERROR(IF($G761=Tabelid!$L$6,$E761*J761,IFERROR($E761*J761/SUM($J761:$AB761)*(Eksplikatsioon!O762)/SUMPRODUCT($J761:$AB761,Eksplikatsioon!$O762:$AG762),"")),"")</f>
        <v/>
      </c>
      <c r="AD761" s="52" t="str">
        <f>IFERROR(IF($G761=Tabelid!$L$6,$E761*K761,IFERROR($E761*K761/SUM($J761:$AB761)*(Eksplikatsioon!P762)/SUMPRODUCT($J761:$AB761,Eksplikatsioon!$O762:$AG762),"")),"")</f>
        <v/>
      </c>
      <c r="AE761" s="52" t="str">
        <f>IFERROR(IF($G761=Tabelid!$L$6,$E761*L761,IFERROR($E761*L761/SUM($J761:$AB761)*(Eksplikatsioon!Q762)/SUMPRODUCT($J761:$AB761,Eksplikatsioon!$O762:$AG762),"")),"")</f>
        <v/>
      </c>
      <c r="AF761" s="52" t="str">
        <f>IFERROR(IF($G761=Tabelid!$L$6,$E761*M761,IFERROR($E761*M761/SUM($J761:$AB761)*(Eksplikatsioon!R762)/SUMPRODUCT($J761:$AB761,Eksplikatsioon!$O762:$AG762),"")),"")</f>
        <v/>
      </c>
      <c r="AG761" s="52" t="str">
        <f>IFERROR(IF($G761=Tabelid!$L$6,$E761*N761,IFERROR($E761*N761/SUM($J761:$AB761)*(Eksplikatsioon!S762)/SUMPRODUCT($J761:$AB761,Eksplikatsioon!$O762:$AG762),"")),"")</f>
        <v/>
      </c>
      <c r="AH761" s="52" t="str">
        <f>IFERROR(IF($G761=Tabelid!$L$6,$E761*O761,IFERROR($E761*O761/SUM($J761:$AB761)*(Eksplikatsioon!T762)/SUMPRODUCT($J761:$AB761,Eksplikatsioon!$O762:$AG762),"")),"")</f>
        <v/>
      </c>
      <c r="AI761" s="52" t="str">
        <f>IFERROR(IF($G761=Tabelid!$L$6,$E761*P761,IFERROR($E761*P761/SUM($J761:$AB761)*(Eksplikatsioon!U762)/SUMPRODUCT($J761:$AB761,Eksplikatsioon!$O762:$AG762),"")),"")</f>
        <v/>
      </c>
      <c r="AJ761" s="52" t="str">
        <f>IFERROR(IF($G761=Tabelid!$L$6,$E761*Q761,IFERROR($E761*Q761/SUM($J761:$AB761)*(Eksplikatsioon!V762)/SUMPRODUCT($J761:$AB761,Eksplikatsioon!$O762:$AG762),"")),"")</f>
        <v/>
      </c>
      <c r="AK761" s="52" t="str">
        <f>IFERROR(IF($G761=Tabelid!$L$6,$E761*R761,IFERROR($E761*R761/SUM($J761:$AB761)*(Eksplikatsioon!W762)/SUMPRODUCT($J761:$AB761,Eksplikatsioon!$O762:$AG762),"")),"")</f>
        <v/>
      </c>
      <c r="AL761" s="52" t="str">
        <f>IFERROR(IF($G761=Tabelid!$L$6,$E761*S761,IFERROR($E761*S761/SUM($J761:$AB761)*(Eksplikatsioon!X762)/SUMPRODUCT($J761:$AB761,Eksplikatsioon!$O762:$AG762),"")),"")</f>
        <v/>
      </c>
      <c r="AM761" s="52" t="str">
        <f>IFERROR(IF($G761=Tabelid!$L$6,$E761*T761,IFERROR($E761*T761/SUM($J761:$AB761)*(Eksplikatsioon!Y762)/SUMPRODUCT($J761:$AB761,Eksplikatsioon!$O762:$AG762),"")),"")</f>
        <v/>
      </c>
      <c r="AN761" s="52" t="str">
        <f>IFERROR(IF($G761=Tabelid!$L$6,$E761*U761,IFERROR($E761*U761/SUM($J761:$AB761)*(Eksplikatsioon!Z762)/SUMPRODUCT($J761:$AB761,Eksplikatsioon!$O762:$AG762),"")),"")</f>
        <v/>
      </c>
      <c r="AO761" s="52" t="str">
        <f>IFERROR(IF($G761=Tabelid!$L$6,$E761*V761,IFERROR($E761*V761/SUM($J761:$AB761)*(Eksplikatsioon!AA762)/SUMPRODUCT($J761:$AB761,Eksplikatsioon!$O762:$AG762),"")),"")</f>
        <v/>
      </c>
      <c r="AP761" s="52" t="str">
        <f>IFERROR(IF($G761=Tabelid!$L$6,$E761*W761,IFERROR($E761*W761/SUM($J761:$AB761)*(Eksplikatsioon!AB762)/SUMPRODUCT($J761:$AB761,Eksplikatsioon!$O762:$AG762),"")),"")</f>
        <v/>
      </c>
      <c r="AQ761" s="52" t="str">
        <f>IFERROR(IF($G761=Tabelid!$L$6,$E761*X761,IFERROR($E761*X761/SUM($J761:$AB761)*(Eksplikatsioon!AC762)/SUMPRODUCT($J761:$AB761,Eksplikatsioon!$O762:$AG762),"")),"")</f>
        <v/>
      </c>
      <c r="AR761" s="52" t="str">
        <f>IFERROR(IF($G761=Tabelid!$L$6,$E761*Y761,IFERROR($E761*Y761/SUM($J761:$AB761)*(Eksplikatsioon!AD762)/SUMPRODUCT($J761:$AB761,Eksplikatsioon!$O762:$AG762),"")),"")</f>
        <v/>
      </c>
      <c r="AS761" s="52" t="str">
        <f>IFERROR(IF($G761=Tabelid!$L$6,$E761*Z761,IFERROR($E761*Z761/SUM($J761:$AB761)*(Eksplikatsioon!AE762)/SUMPRODUCT($J761:$AB761,Eksplikatsioon!$O762:$AG762),"")),"")</f>
        <v/>
      </c>
      <c r="AT761" s="52" t="str">
        <f>IFERROR(IF($G761=Tabelid!$L$6,$E761*AA761,IFERROR($E761*AA761/SUM($J761:$AB761)*(Eksplikatsioon!AF762)/SUMPRODUCT($J761:$AB761,Eksplikatsioon!$O762:$AG762),"")),"")</f>
        <v/>
      </c>
      <c r="AU761" s="52" t="str">
        <f>IFERROR(IF($G761=Tabelid!$L$6,$E761*AB761,IFERROR($E761*AB761/SUM($J761:$AB761)*(Eksplikatsioon!AG762)/SUMPRODUCT($J761:$AB761,Eksplikatsioon!$O762:$AG762),"")),"")</f>
        <v/>
      </c>
    </row>
    <row r="762" spans="1:47" x14ac:dyDescent="0.25">
      <c r="A762" s="38" t="str">
        <f>IF(Eksplikatsioon!A763=0,"",Eksplikatsioon!A763)</f>
        <v/>
      </c>
      <c r="B762" s="38" t="str">
        <f>IF(Eksplikatsioon!B763=0,"",Eksplikatsioon!B763)</f>
        <v/>
      </c>
      <c r="C762" s="38" t="str">
        <f>IF(Eksplikatsioon!C763=0,"",Eksplikatsioon!C763)</f>
        <v/>
      </c>
      <c r="D762" s="38" t="str">
        <f>IF(Eksplikatsioon!D763=0,"",Eksplikatsioon!D763)</f>
        <v/>
      </c>
      <c r="E762" s="38" t="str">
        <f>IF(Eksplikatsioon!F763=0,"",Eksplikatsioon!F763)</f>
        <v/>
      </c>
      <c r="F762" s="38" t="str">
        <f>IF(Eksplikatsioon!H763=0,"",Eksplikatsioon!H763)</f>
        <v/>
      </c>
      <c r="G762" s="38" t="str">
        <f>IF(Eksplikatsioon!J763=0,"",Eksplikatsioon!J763)</f>
        <v/>
      </c>
      <c r="H762" s="38" t="str">
        <f>IF(Eksplikatsioon!K763=0,"",Eksplikatsioon!K763)</f>
        <v/>
      </c>
      <c r="I762" s="38" t="str">
        <f>IF(Eksplikatsioon!L763=0,"",Eksplikatsioon!L763)</f>
        <v/>
      </c>
      <c r="J762" s="52"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52"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52"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52"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52"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52"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52"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52"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52"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52"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52"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52"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52"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52"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52"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52"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52"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52"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52"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52" t="str">
        <f>IFERROR(IF($G762=Tabelid!$L$6,$E762*J762,IFERROR($E762*J762/SUM($J762:$AB762)*(Eksplikatsioon!O763)/SUMPRODUCT($J762:$AB762,Eksplikatsioon!$O763:$AG763),"")),"")</f>
        <v/>
      </c>
      <c r="AD762" s="52" t="str">
        <f>IFERROR(IF($G762=Tabelid!$L$6,$E762*K762,IFERROR($E762*K762/SUM($J762:$AB762)*(Eksplikatsioon!P763)/SUMPRODUCT($J762:$AB762,Eksplikatsioon!$O763:$AG763),"")),"")</f>
        <v/>
      </c>
      <c r="AE762" s="52" t="str">
        <f>IFERROR(IF($G762=Tabelid!$L$6,$E762*L762,IFERROR($E762*L762/SUM($J762:$AB762)*(Eksplikatsioon!Q763)/SUMPRODUCT($J762:$AB762,Eksplikatsioon!$O763:$AG763),"")),"")</f>
        <v/>
      </c>
      <c r="AF762" s="52" t="str">
        <f>IFERROR(IF($G762=Tabelid!$L$6,$E762*M762,IFERROR($E762*M762/SUM($J762:$AB762)*(Eksplikatsioon!R763)/SUMPRODUCT($J762:$AB762,Eksplikatsioon!$O763:$AG763),"")),"")</f>
        <v/>
      </c>
      <c r="AG762" s="52" t="str">
        <f>IFERROR(IF($G762=Tabelid!$L$6,$E762*N762,IFERROR($E762*N762/SUM($J762:$AB762)*(Eksplikatsioon!S763)/SUMPRODUCT($J762:$AB762,Eksplikatsioon!$O763:$AG763),"")),"")</f>
        <v/>
      </c>
      <c r="AH762" s="52" t="str">
        <f>IFERROR(IF($G762=Tabelid!$L$6,$E762*O762,IFERROR($E762*O762/SUM($J762:$AB762)*(Eksplikatsioon!T763)/SUMPRODUCT($J762:$AB762,Eksplikatsioon!$O763:$AG763),"")),"")</f>
        <v/>
      </c>
      <c r="AI762" s="52" t="str">
        <f>IFERROR(IF($G762=Tabelid!$L$6,$E762*P762,IFERROR($E762*P762/SUM($J762:$AB762)*(Eksplikatsioon!U763)/SUMPRODUCT($J762:$AB762,Eksplikatsioon!$O763:$AG763),"")),"")</f>
        <v/>
      </c>
      <c r="AJ762" s="52" t="str">
        <f>IFERROR(IF($G762=Tabelid!$L$6,$E762*Q762,IFERROR($E762*Q762/SUM($J762:$AB762)*(Eksplikatsioon!V763)/SUMPRODUCT($J762:$AB762,Eksplikatsioon!$O763:$AG763),"")),"")</f>
        <v/>
      </c>
      <c r="AK762" s="52" t="str">
        <f>IFERROR(IF($G762=Tabelid!$L$6,$E762*R762,IFERROR($E762*R762/SUM($J762:$AB762)*(Eksplikatsioon!W763)/SUMPRODUCT($J762:$AB762,Eksplikatsioon!$O763:$AG763),"")),"")</f>
        <v/>
      </c>
      <c r="AL762" s="52" t="str">
        <f>IFERROR(IF($G762=Tabelid!$L$6,$E762*S762,IFERROR($E762*S762/SUM($J762:$AB762)*(Eksplikatsioon!X763)/SUMPRODUCT($J762:$AB762,Eksplikatsioon!$O763:$AG763),"")),"")</f>
        <v/>
      </c>
      <c r="AM762" s="52" t="str">
        <f>IFERROR(IF($G762=Tabelid!$L$6,$E762*T762,IFERROR($E762*T762/SUM($J762:$AB762)*(Eksplikatsioon!Y763)/SUMPRODUCT($J762:$AB762,Eksplikatsioon!$O763:$AG763),"")),"")</f>
        <v/>
      </c>
      <c r="AN762" s="52" t="str">
        <f>IFERROR(IF($G762=Tabelid!$L$6,$E762*U762,IFERROR($E762*U762/SUM($J762:$AB762)*(Eksplikatsioon!Z763)/SUMPRODUCT($J762:$AB762,Eksplikatsioon!$O763:$AG763),"")),"")</f>
        <v/>
      </c>
      <c r="AO762" s="52" t="str">
        <f>IFERROR(IF($G762=Tabelid!$L$6,$E762*V762,IFERROR($E762*V762/SUM($J762:$AB762)*(Eksplikatsioon!AA763)/SUMPRODUCT($J762:$AB762,Eksplikatsioon!$O763:$AG763),"")),"")</f>
        <v/>
      </c>
      <c r="AP762" s="52" t="str">
        <f>IFERROR(IF($G762=Tabelid!$L$6,$E762*W762,IFERROR($E762*W762/SUM($J762:$AB762)*(Eksplikatsioon!AB763)/SUMPRODUCT($J762:$AB762,Eksplikatsioon!$O763:$AG763),"")),"")</f>
        <v/>
      </c>
      <c r="AQ762" s="52" t="str">
        <f>IFERROR(IF($G762=Tabelid!$L$6,$E762*X762,IFERROR($E762*X762/SUM($J762:$AB762)*(Eksplikatsioon!AC763)/SUMPRODUCT($J762:$AB762,Eksplikatsioon!$O763:$AG763),"")),"")</f>
        <v/>
      </c>
      <c r="AR762" s="52" t="str">
        <f>IFERROR(IF($G762=Tabelid!$L$6,$E762*Y762,IFERROR($E762*Y762/SUM($J762:$AB762)*(Eksplikatsioon!AD763)/SUMPRODUCT($J762:$AB762,Eksplikatsioon!$O763:$AG763),"")),"")</f>
        <v/>
      </c>
      <c r="AS762" s="52" t="str">
        <f>IFERROR(IF($G762=Tabelid!$L$6,$E762*Z762,IFERROR($E762*Z762/SUM($J762:$AB762)*(Eksplikatsioon!AE763)/SUMPRODUCT($J762:$AB762,Eksplikatsioon!$O763:$AG763),"")),"")</f>
        <v/>
      </c>
      <c r="AT762" s="52" t="str">
        <f>IFERROR(IF($G762=Tabelid!$L$6,$E762*AA762,IFERROR($E762*AA762/SUM($J762:$AB762)*(Eksplikatsioon!AF763)/SUMPRODUCT($J762:$AB762,Eksplikatsioon!$O763:$AG763),"")),"")</f>
        <v/>
      </c>
      <c r="AU762" s="52" t="str">
        <f>IFERROR(IF($G762=Tabelid!$L$6,$E762*AB762,IFERROR($E762*AB762/SUM($J762:$AB762)*(Eksplikatsioon!AG763)/SUMPRODUCT($J762:$AB762,Eksplikatsioon!$O763:$AG763),"")),"")</f>
        <v/>
      </c>
    </row>
    <row r="763" spans="1:47" x14ac:dyDescent="0.25">
      <c r="A763" s="38" t="str">
        <f>IF(Eksplikatsioon!A764=0,"",Eksplikatsioon!A764)</f>
        <v/>
      </c>
      <c r="B763" s="38" t="str">
        <f>IF(Eksplikatsioon!B764=0,"",Eksplikatsioon!B764)</f>
        <v/>
      </c>
      <c r="C763" s="38" t="str">
        <f>IF(Eksplikatsioon!C764=0,"",Eksplikatsioon!C764)</f>
        <v/>
      </c>
      <c r="D763" s="38" t="str">
        <f>IF(Eksplikatsioon!D764=0,"",Eksplikatsioon!D764)</f>
        <v/>
      </c>
      <c r="E763" s="38" t="str">
        <f>IF(Eksplikatsioon!F764=0,"",Eksplikatsioon!F764)</f>
        <v/>
      </c>
      <c r="F763" s="38" t="str">
        <f>IF(Eksplikatsioon!H764=0,"",Eksplikatsioon!H764)</f>
        <v/>
      </c>
      <c r="G763" s="38" t="str">
        <f>IF(Eksplikatsioon!J764=0,"",Eksplikatsioon!J764)</f>
        <v/>
      </c>
      <c r="H763" s="38" t="str">
        <f>IF(Eksplikatsioon!K764=0,"",Eksplikatsioon!K764)</f>
        <v/>
      </c>
      <c r="I763" s="38" t="str">
        <f>IF(Eksplikatsioon!L764=0,"",Eksplikatsioon!L764)</f>
        <v/>
      </c>
      <c r="J763" s="52"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52"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52"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52"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52"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52"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52"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52"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52"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52"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52"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52"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52"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52"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52"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52"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52"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52"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52"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52" t="str">
        <f>IFERROR(IF($G763=Tabelid!$L$6,$E763*J763,IFERROR($E763*J763/SUM($J763:$AB763)*(Eksplikatsioon!O764)/SUMPRODUCT($J763:$AB763,Eksplikatsioon!$O764:$AG764),"")),"")</f>
        <v/>
      </c>
      <c r="AD763" s="52" t="str">
        <f>IFERROR(IF($G763=Tabelid!$L$6,$E763*K763,IFERROR($E763*K763/SUM($J763:$AB763)*(Eksplikatsioon!P764)/SUMPRODUCT($J763:$AB763,Eksplikatsioon!$O764:$AG764),"")),"")</f>
        <v/>
      </c>
      <c r="AE763" s="52" t="str">
        <f>IFERROR(IF($G763=Tabelid!$L$6,$E763*L763,IFERROR($E763*L763/SUM($J763:$AB763)*(Eksplikatsioon!Q764)/SUMPRODUCT($J763:$AB763,Eksplikatsioon!$O764:$AG764),"")),"")</f>
        <v/>
      </c>
      <c r="AF763" s="52" t="str">
        <f>IFERROR(IF($G763=Tabelid!$L$6,$E763*M763,IFERROR($E763*M763/SUM($J763:$AB763)*(Eksplikatsioon!R764)/SUMPRODUCT($J763:$AB763,Eksplikatsioon!$O764:$AG764),"")),"")</f>
        <v/>
      </c>
      <c r="AG763" s="52" t="str">
        <f>IFERROR(IF($G763=Tabelid!$L$6,$E763*N763,IFERROR($E763*N763/SUM($J763:$AB763)*(Eksplikatsioon!S764)/SUMPRODUCT($J763:$AB763,Eksplikatsioon!$O764:$AG764),"")),"")</f>
        <v/>
      </c>
      <c r="AH763" s="52" t="str">
        <f>IFERROR(IF($G763=Tabelid!$L$6,$E763*O763,IFERROR($E763*O763/SUM($J763:$AB763)*(Eksplikatsioon!T764)/SUMPRODUCT($J763:$AB763,Eksplikatsioon!$O764:$AG764),"")),"")</f>
        <v/>
      </c>
      <c r="AI763" s="52" t="str">
        <f>IFERROR(IF($G763=Tabelid!$L$6,$E763*P763,IFERROR($E763*P763/SUM($J763:$AB763)*(Eksplikatsioon!U764)/SUMPRODUCT($J763:$AB763,Eksplikatsioon!$O764:$AG764),"")),"")</f>
        <v/>
      </c>
      <c r="AJ763" s="52" t="str">
        <f>IFERROR(IF($G763=Tabelid!$L$6,$E763*Q763,IFERROR($E763*Q763/SUM($J763:$AB763)*(Eksplikatsioon!V764)/SUMPRODUCT($J763:$AB763,Eksplikatsioon!$O764:$AG764),"")),"")</f>
        <v/>
      </c>
      <c r="AK763" s="52" t="str">
        <f>IFERROR(IF($G763=Tabelid!$L$6,$E763*R763,IFERROR($E763*R763/SUM($J763:$AB763)*(Eksplikatsioon!W764)/SUMPRODUCT($J763:$AB763,Eksplikatsioon!$O764:$AG764),"")),"")</f>
        <v/>
      </c>
      <c r="AL763" s="52" t="str">
        <f>IFERROR(IF($G763=Tabelid!$L$6,$E763*S763,IFERROR($E763*S763/SUM($J763:$AB763)*(Eksplikatsioon!X764)/SUMPRODUCT($J763:$AB763,Eksplikatsioon!$O764:$AG764),"")),"")</f>
        <v/>
      </c>
      <c r="AM763" s="52" t="str">
        <f>IFERROR(IF($G763=Tabelid!$L$6,$E763*T763,IFERROR($E763*T763/SUM($J763:$AB763)*(Eksplikatsioon!Y764)/SUMPRODUCT($J763:$AB763,Eksplikatsioon!$O764:$AG764),"")),"")</f>
        <v/>
      </c>
      <c r="AN763" s="52" t="str">
        <f>IFERROR(IF($G763=Tabelid!$L$6,$E763*U763,IFERROR($E763*U763/SUM($J763:$AB763)*(Eksplikatsioon!Z764)/SUMPRODUCT($J763:$AB763,Eksplikatsioon!$O764:$AG764),"")),"")</f>
        <v/>
      </c>
      <c r="AO763" s="52" t="str">
        <f>IFERROR(IF($G763=Tabelid!$L$6,$E763*V763,IFERROR($E763*V763/SUM($J763:$AB763)*(Eksplikatsioon!AA764)/SUMPRODUCT($J763:$AB763,Eksplikatsioon!$O764:$AG764),"")),"")</f>
        <v/>
      </c>
      <c r="AP763" s="52" t="str">
        <f>IFERROR(IF($G763=Tabelid!$L$6,$E763*W763,IFERROR($E763*W763/SUM($J763:$AB763)*(Eksplikatsioon!AB764)/SUMPRODUCT($J763:$AB763,Eksplikatsioon!$O764:$AG764),"")),"")</f>
        <v/>
      </c>
      <c r="AQ763" s="52" t="str">
        <f>IFERROR(IF($G763=Tabelid!$L$6,$E763*X763,IFERROR($E763*X763/SUM($J763:$AB763)*(Eksplikatsioon!AC764)/SUMPRODUCT($J763:$AB763,Eksplikatsioon!$O764:$AG764),"")),"")</f>
        <v/>
      </c>
      <c r="AR763" s="52" t="str">
        <f>IFERROR(IF($G763=Tabelid!$L$6,$E763*Y763,IFERROR($E763*Y763/SUM($J763:$AB763)*(Eksplikatsioon!AD764)/SUMPRODUCT($J763:$AB763,Eksplikatsioon!$O764:$AG764),"")),"")</f>
        <v/>
      </c>
      <c r="AS763" s="52" t="str">
        <f>IFERROR(IF($G763=Tabelid!$L$6,$E763*Z763,IFERROR($E763*Z763/SUM($J763:$AB763)*(Eksplikatsioon!AE764)/SUMPRODUCT($J763:$AB763,Eksplikatsioon!$O764:$AG764),"")),"")</f>
        <v/>
      </c>
      <c r="AT763" s="52" t="str">
        <f>IFERROR(IF($G763=Tabelid!$L$6,$E763*AA763,IFERROR($E763*AA763/SUM($J763:$AB763)*(Eksplikatsioon!AF764)/SUMPRODUCT($J763:$AB763,Eksplikatsioon!$O764:$AG764),"")),"")</f>
        <v/>
      </c>
      <c r="AU763" s="52" t="str">
        <f>IFERROR(IF($G763=Tabelid!$L$6,$E763*AB763,IFERROR($E763*AB763/SUM($J763:$AB763)*(Eksplikatsioon!AG764)/SUMPRODUCT($J763:$AB763,Eksplikatsioon!$O764:$AG764),"")),"")</f>
        <v/>
      </c>
    </row>
    <row r="764" spans="1:47" x14ac:dyDescent="0.25">
      <c r="A764" s="38" t="str">
        <f>IF(Eksplikatsioon!A765=0,"",Eksplikatsioon!A765)</f>
        <v/>
      </c>
      <c r="B764" s="38" t="str">
        <f>IF(Eksplikatsioon!B765=0,"",Eksplikatsioon!B765)</f>
        <v/>
      </c>
      <c r="C764" s="38" t="str">
        <f>IF(Eksplikatsioon!C765=0,"",Eksplikatsioon!C765)</f>
        <v/>
      </c>
      <c r="D764" s="38" t="str">
        <f>IF(Eksplikatsioon!D765=0,"",Eksplikatsioon!D765)</f>
        <v/>
      </c>
      <c r="E764" s="38" t="str">
        <f>IF(Eksplikatsioon!F765=0,"",Eksplikatsioon!F765)</f>
        <v/>
      </c>
      <c r="F764" s="38" t="str">
        <f>IF(Eksplikatsioon!H765=0,"",Eksplikatsioon!H765)</f>
        <v/>
      </c>
      <c r="G764" s="38" t="str">
        <f>IF(Eksplikatsioon!J765=0,"",Eksplikatsioon!J765)</f>
        <v/>
      </c>
      <c r="H764" s="38" t="str">
        <f>IF(Eksplikatsioon!K765=0,"",Eksplikatsioon!K765)</f>
        <v/>
      </c>
      <c r="I764" s="38" t="str">
        <f>IF(Eksplikatsioon!L765=0,"",Eksplikatsioon!L765)</f>
        <v/>
      </c>
      <c r="J764" s="52"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52"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52"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52"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52"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52"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52"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52"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52"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52"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52"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52"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52"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52"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52"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52"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52"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52"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52"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52" t="str">
        <f>IFERROR(IF($G764=Tabelid!$L$6,$E764*J764,IFERROR($E764*J764/SUM($J764:$AB764)*(Eksplikatsioon!O765)/SUMPRODUCT($J764:$AB764,Eksplikatsioon!$O765:$AG765),"")),"")</f>
        <v/>
      </c>
      <c r="AD764" s="52" t="str">
        <f>IFERROR(IF($G764=Tabelid!$L$6,$E764*K764,IFERROR($E764*K764/SUM($J764:$AB764)*(Eksplikatsioon!P765)/SUMPRODUCT($J764:$AB764,Eksplikatsioon!$O765:$AG765),"")),"")</f>
        <v/>
      </c>
      <c r="AE764" s="52" t="str">
        <f>IFERROR(IF($G764=Tabelid!$L$6,$E764*L764,IFERROR($E764*L764/SUM($J764:$AB764)*(Eksplikatsioon!Q765)/SUMPRODUCT($J764:$AB764,Eksplikatsioon!$O765:$AG765),"")),"")</f>
        <v/>
      </c>
      <c r="AF764" s="52" t="str">
        <f>IFERROR(IF($G764=Tabelid!$L$6,$E764*M764,IFERROR($E764*M764/SUM($J764:$AB764)*(Eksplikatsioon!R765)/SUMPRODUCT($J764:$AB764,Eksplikatsioon!$O765:$AG765),"")),"")</f>
        <v/>
      </c>
      <c r="AG764" s="52" t="str">
        <f>IFERROR(IF($G764=Tabelid!$L$6,$E764*N764,IFERROR($E764*N764/SUM($J764:$AB764)*(Eksplikatsioon!S765)/SUMPRODUCT($J764:$AB764,Eksplikatsioon!$O765:$AG765),"")),"")</f>
        <v/>
      </c>
      <c r="AH764" s="52" t="str">
        <f>IFERROR(IF($G764=Tabelid!$L$6,$E764*O764,IFERROR($E764*O764/SUM($J764:$AB764)*(Eksplikatsioon!T765)/SUMPRODUCT($J764:$AB764,Eksplikatsioon!$O765:$AG765),"")),"")</f>
        <v/>
      </c>
      <c r="AI764" s="52" t="str">
        <f>IFERROR(IF($G764=Tabelid!$L$6,$E764*P764,IFERROR($E764*P764/SUM($J764:$AB764)*(Eksplikatsioon!U765)/SUMPRODUCT($J764:$AB764,Eksplikatsioon!$O765:$AG765),"")),"")</f>
        <v/>
      </c>
      <c r="AJ764" s="52" t="str">
        <f>IFERROR(IF($G764=Tabelid!$L$6,$E764*Q764,IFERROR($E764*Q764/SUM($J764:$AB764)*(Eksplikatsioon!V765)/SUMPRODUCT($J764:$AB764,Eksplikatsioon!$O765:$AG765),"")),"")</f>
        <v/>
      </c>
      <c r="AK764" s="52" t="str">
        <f>IFERROR(IF($G764=Tabelid!$L$6,$E764*R764,IFERROR($E764*R764/SUM($J764:$AB764)*(Eksplikatsioon!W765)/SUMPRODUCT($J764:$AB764,Eksplikatsioon!$O765:$AG765),"")),"")</f>
        <v/>
      </c>
      <c r="AL764" s="52" t="str">
        <f>IFERROR(IF($G764=Tabelid!$L$6,$E764*S764,IFERROR($E764*S764/SUM($J764:$AB764)*(Eksplikatsioon!X765)/SUMPRODUCT($J764:$AB764,Eksplikatsioon!$O765:$AG765),"")),"")</f>
        <v/>
      </c>
      <c r="AM764" s="52" t="str">
        <f>IFERROR(IF($G764=Tabelid!$L$6,$E764*T764,IFERROR($E764*T764/SUM($J764:$AB764)*(Eksplikatsioon!Y765)/SUMPRODUCT($J764:$AB764,Eksplikatsioon!$O765:$AG765),"")),"")</f>
        <v/>
      </c>
      <c r="AN764" s="52" t="str">
        <f>IFERROR(IF($G764=Tabelid!$L$6,$E764*U764,IFERROR($E764*U764/SUM($J764:$AB764)*(Eksplikatsioon!Z765)/SUMPRODUCT($J764:$AB764,Eksplikatsioon!$O765:$AG765),"")),"")</f>
        <v/>
      </c>
      <c r="AO764" s="52" t="str">
        <f>IFERROR(IF($G764=Tabelid!$L$6,$E764*V764,IFERROR($E764*V764/SUM($J764:$AB764)*(Eksplikatsioon!AA765)/SUMPRODUCT($J764:$AB764,Eksplikatsioon!$O765:$AG765),"")),"")</f>
        <v/>
      </c>
      <c r="AP764" s="52" t="str">
        <f>IFERROR(IF($G764=Tabelid!$L$6,$E764*W764,IFERROR($E764*W764/SUM($J764:$AB764)*(Eksplikatsioon!AB765)/SUMPRODUCT($J764:$AB764,Eksplikatsioon!$O765:$AG765),"")),"")</f>
        <v/>
      </c>
      <c r="AQ764" s="52" t="str">
        <f>IFERROR(IF($G764=Tabelid!$L$6,$E764*X764,IFERROR($E764*X764/SUM($J764:$AB764)*(Eksplikatsioon!AC765)/SUMPRODUCT($J764:$AB764,Eksplikatsioon!$O765:$AG765),"")),"")</f>
        <v/>
      </c>
      <c r="AR764" s="52" t="str">
        <f>IFERROR(IF($G764=Tabelid!$L$6,$E764*Y764,IFERROR($E764*Y764/SUM($J764:$AB764)*(Eksplikatsioon!AD765)/SUMPRODUCT($J764:$AB764,Eksplikatsioon!$O765:$AG765),"")),"")</f>
        <v/>
      </c>
      <c r="AS764" s="52" t="str">
        <f>IFERROR(IF($G764=Tabelid!$L$6,$E764*Z764,IFERROR($E764*Z764/SUM($J764:$AB764)*(Eksplikatsioon!AE765)/SUMPRODUCT($J764:$AB764,Eksplikatsioon!$O765:$AG765),"")),"")</f>
        <v/>
      </c>
      <c r="AT764" s="52" t="str">
        <f>IFERROR(IF($G764=Tabelid!$L$6,$E764*AA764,IFERROR($E764*AA764/SUM($J764:$AB764)*(Eksplikatsioon!AF765)/SUMPRODUCT($J764:$AB764,Eksplikatsioon!$O765:$AG765),"")),"")</f>
        <v/>
      </c>
      <c r="AU764" s="52" t="str">
        <f>IFERROR(IF($G764=Tabelid!$L$6,$E764*AB764,IFERROR($E764*AB764/SUM($J764:$AB764)*(Eksplikatsioon!AG765)/SUMPRODUCT($J764:$AB764,Eksplikatsioon!$O765:$AG765),"")),"")</f>
        <v/>
      </c>
    </row>
    <row r="765" spans="1:47" x14ac:dyDescent="0.25">
      <c r="A765" s="38" t="str">
        <f>IF(Eksplikatsioon!A766=0,"",Eksplikatsioon!A766)</f>
        <v/>
      </c>
      <c r="B765" s="38" t="str">
        <f>IF(Eksplikatsioon!B766=0,"",Eksplikatsioon!B766)</f>
        <v/>
      </c>
      <c r="C765" s="38" t="str">
        <f>IF(Eksplikatsioon!C766=0,"",Eksplikatsioon!C766)</f>
        <v/>
      </c>
      <c r="D765" s="38" t="str">
        <f>IF(Eksplikatsioon!D766=0,"",Eksplikatsioon!D766)</f>
        <v/>
      </c>
      <c r="E765" s="38" t="str">
        <f>IF(Eksplikatsioon!F766=0,"",Eksplikatsioon!F766)</f>
        <v/>
      </c>
      <c r="F765" s="38" t="str">
        <f>IF(Eksplikatsioon!H766=0,"",Eksplikatsioon!H766)</f>
        <v/>
      </c>
      <c r="G765" s="38" t="str">
        <f>IF(Eksplikatsioon!J766=0,"",Eksplikatsioon!J766)</f>
        <v/>
      </c>
      <c r="H765" s="38" t="str">
        <f>IF(Eksplikatsioon!K766=0,"",Eksplikatsioon!K766)</f>
        <v/>
      </c>
      <c r="I765" s="38" t="str">
        <f>IF(Eksplikatsioon!L766=0,"",Eksplikatsioon!L766)</f>
        <v/>
      </c>
      <c r="J765" s="52"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52"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52"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52"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52"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52"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52"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52"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52"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52"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52"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52"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52"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52"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52"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52"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52"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52"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52"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52" t="str">
        <f>IFERROR(IF($G765=Tabelid!$L$6,$E765*J765,IFERROR($E765*J765/SUM($J765:$AB765)*(Eksplikatsioon!O766)/SUMPRODUCT($J765:$AB765,Eksplikatsioon!$O766:$AG766),"")),"")</f>
        <v/>
      </c>
      <c r="AD765" s="52" t="str">
        <f>IFERROR(IF($G765=Tabelid!$L$6,$E765*K765,IFERROR($E765*K765/SUM($J765:$AB765)*(Eksplikatsioon!P766)/SUMPRODUCT($J765:$AB765,Eksplikatsioon!$O766:$AG766),"")),"")</f>
        <v/>
      </c>
      <c r="AE765" s="52" t="str">
        <f>IFERROR(IF($G765=Tabelid!$L$6,$E765*L765,IFERROR($E765*L765/SUM($J765:$AB765)*(Eksplikatsioon!Q766)/SUMPRODUCT($J765:$AB765,Eksplikatsioon!$O766:$AG766),"")),"")</f>
        <v/>
      </c>
      <c r="AF765" s="52" t="str">
        <f>IFERROR(IF($G765=Tabelid!$L$6,$E765*M765,IFERROR($E765*M765/SUM($J765:$AB765)*(Eksplikatsioon!R766)/SUMPRODUCT($J765:$AB765,Eksplikatsioon!$O766:$AG766),"")),"")</f>
        <v/>
      </c>
      <c r="AG765" s="52" t="str">
        <f>IFERROR(IF($G765=Tabelid!$L$6,$E765*N765,IFERROR($E765*N765/SUM($J765:$AB765)*(Eksplikatsioon!S766)/SUMPRODUCT($J765:$AB765,Eksplikatsioon!$O766:$AG766),"")),"")</f>
        <v/>
      </c>
      <c r="AH765" s="52" t="str">
        <f>IFERROR(IF($G765=Tabelid!$L$6,$E765*O765,IFERROR($E765*O765/SUM($J765:$AB765)*(Eksplikatsioon!T766)/SUMPRODUCT($J765:$AB765,Eksplikatsioon!$O766:$AG766),"")),"")</f>
        <v/>
      </c>
      <c r="AI765" s="52" t="str">
        <f>IFERROR(IF($G765=Tabelid!$L$6,$E765*P765,IFERROR($E765*P765/SUM($J765:$AB765)*(Eksplikatsioon!U766)/SUMPRODUCT($J765:$AB765,Eksplikatsioon!$O766:$AG766),"")),"")</f>
        <v/>
      </c>
      <c r="AJ765" s="52" t="str">
        <f>IFERROR(IF($G765=Tabelid!$L$6,$E765*Q765,IFERROR($E765*Q765/SUM($J765:$AB765)*(Eksplikatsioon!V766)/SUMPRODUCT($J765:$AB765,Eksplikatsioon!$O766:$AG766),"")),"")</f>
        <v/>
      </c>
      <c r="AK765" s="52" t="str">
        <f>IFERROR(IF($G765=Tabelid!$L$6,$E765*R765,IFERROR($E765*R765/SUM($J765:$AB765)*(Eksplikatsioon!W766)/SUMPRODUCT($J765:$AB765,Eksplikatsioon!$O766:$AG766),"")),"")</f>
        <v/>
      </c>
      <c r="AL765" s="52" t="str">
        <f>IFERROR(IF($G765=Tabelid!$L$6,$E765*S765,IFERROR($E765*S765/SUM($J765:$AB765)*(Eksplikatsioon!X766)/SUMPRODUCT($J765:$AB765,Eksplikatsioon!$O766:$AG766),"")),"")</f>
        <v/>
      </c>
      <c r="AM765" s="52" t="str">
        <f>IFERROR(IF($G765=Tabelid!$L$6,$E765*T765,IFERROR($E765*T765/SUM($J765:$AB765)*(Eksplikatsioon!Y766)/SUMPRODUCT($J765:$AB765,Eksplikatsioon!$O766:$AG766),"")),"")</f>
        <v/>
      </c>
      <c r="AN765" s="52" t="str">
        <f>IFERROR(IF($G765=Tabelid!$L$6,$E765*U765,IFERROR($E765*U765/SUM($J765:$AB765)*(Eksplikatsioon!Z766)/SUMPRODUCT($J765:$AB765,Eksplikatsioon!$O766:$AG766),"")),"")</f>
        <v/>
      </c>
      <c r="AO765" s="52" t="str">
        <f>IFERROR(IF($G765=Tabelid!$L$6,$E765*V765,IFERROR($E765*V765/SUM($J765:$AB765)*(Eksplikatsioon!AA766)/SUMPRODUCT($J765:$AB765,Eksplikatsioon!$O766:$AG766),"")),"")</f>
        <v/>
      </c>
      <c r="AP765" s="52" t="str">
        <f>IFERROR(IF($G765=Tabelid!$L$6,$E765*W765,IFERROR($E765*W765/SUM($J765:$AB765)*(Eksplikatsioon!AB766)/SUMPRODUCT($J765:$AB765,Eksplikatsioon!$O766:$AG766),"")),"")</f>
        <v/>
      </c>
      <c r="AQ765" s="52" t="str">
        <f>IFERROR(IF($G765=Tabelid!$L$6,$E765*X765,IFERROR($E765*X765/SUM($J765:$AB765)*(Eksplikatsioon!AC766)/SUMPRODUCT($J765:$AB765,Eksplikatsioon!$O766:$AG766),"")),"")</f>
        <v/>
      </c>
      <c r="AR765" s="52" t="str">
        <f>IFERROR(IF($G765=Tabelid!$L$6,$E765*Y765,IFERROR($E765*Y765/SUM($J765:$AB765)*(Eksplikatsioon!AD766)/SUMPRODUCT($J765:$AB765,Eksplikatsioon!$O766:$AG766),"")),"")</f>
        <v/>
      </c>
      <c r="AS765" s="52" t="str">
        <f>IFERROR(IF($G765=Tabelid!$L$6,$E765*Z765,IFERROR($E765*Z765/SUM($J765:$AB765)*(Eksplikatsioon!AE766)/SUMPRODUCT($J765:$AB765,Eksplikatsioon!$O766:$AG766),"")),"")</f>
        <v/>
      </c>
      <c r="AT765" s="52" t="str">
        <f>IFERROR(IF($G765=Tabelid!$L$6,$E765*AA765,IFERROR($E765*AA765/SUM($J765:$AB765)*(Eksplikatsioon!AF766)/SUMPRODUCT($J765:$AB765,Eksplikatsioon!$O766:$AG766),"")),"")</f>
        <v/>
      </c>
      <c r="AU765" s="52" t="str">
        <f>IFERROR(IF($G765=Tabelid!$L$6,$E765*AB765,IFERROR($E765*AB765/SUM($J765:$AB765)*(Eksplikatsioon!AG766)/SUMPRODUCT($J765:$AB765,Eksplikatsioon!$O766:$AG766),"")),"")</f>
        <v/>
      </c>
    </row>
    <row r="766" spans="1:47" x14ac:dyDescent="0.25">
      <c r="A766" s="38" t="str">
        <f>IF(Eksplikatsioon!A767=0,"",Eksplikatsioon!A767)</f>
        <v/>
      </c>
      <c r="B766" s="38" t="str">
        <f>IF(Eksplikatsioon!B767=0,"",Eksplikatsioon!B767)</f>
        <v/>
      </c>
      <c r="C766" s="38" t="str">
        <f>IF(Eksplikatsioon!C767=0,"",Eksplikatsioon!C767)</f>
        <v/>
      </c>
      <c r="D766" s="38" t="str">
        <f>IF(Eksplikatsioon!D767=0,"",Eksplikatsioon!D767)</f>
        <v/>
      </c>
      <c r="E766" s="38" t="str">
        <f>IF(Eksplikatsioon!F767=0,"",Eksplikatsioon!F767)</f>
        <v/>
      </c>
      <c r="F766" s="38" t="str">
        <f>IF(Eksplikatsioon!H767=0,"",Eksplikatsioon!H767)</f>
        <v/>
      </c>
      <c r="G766" s="38" t="str">
        <f>IF(Eksplikatsioon!J767=0,"",Eksplikatsioon!J767)</f>
        <v/>
      </c>
      <c r="H766" s="38" t="str">
        <f>IF(Eksplikatsioon!K767=0,"",Eksplikatsioon!K767)</f>
        <v/>
      </c>
      <c r="I766" s="38" t="str">
        <f>IF(Eksplikatsioon!L767=0,"",Eksplikatsioon!L767)</f>
        <v/>
      </c>
      <c r="J766" s="52"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52"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52"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52"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52"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52"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52"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52"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52"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52"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52"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52"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52"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52"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52"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52"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52"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52"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52"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52" t="str">
        <f>IFERROR(IF($G766=Tabelid!$L$6,$E766*J766,IFERROR($E766*J766/SUM($J766:$AB766)*(Eksplikatsioon!O767)/SUMPRODUCT($J766:$AB766,Eksplikatsioon!$O767:$AG767),"")),"")</f>
        <v/>
      </c>
      <c r="AD766" s="52" t="str">
        <f>IFERROR(IF($G766=Tabelid!$L$6,$E766*K766,IFERROR($E766*K766/SUM($J766:$AB766)*(Eksplikatsioon!P767)/SUMPRODUCT($J766:$AB766,Eksplikatsioon!$O767:$AG767),"")),"")</f>
        <v/>
      </c>
      <c r="AE766" s="52" t="str">
        <f>IFERROR(IF($G766=Tabelid!$L$6,$E766*L766,IFERROR($E766*L766/SUM($J766:$AB766)*(Eksplikatsioon!Q767)/SUMPRODUCT($J766:$AB766,Eksplikatsioon!$O767:$AG767),"")),"")</f>
        <v/>
      </c>
      <c r="AF766" s="52" t="str">
        <f>IFERROR(IF($G766=Tabelid!$L$6,$E766*M766,IFERROR($E766*M766/SUM($J766:$AB766)*(Eksplikatsioon!R767)/SUMPRODUCT($J766:$AB766,Eksplikatsioon!$O767:$AG767),"")),"")</f>
        <v/>
      </c>
      <c r="AG766" s="52" t="str">
        <f>IFERROR(IF($G766=Tabelid!$L$6,$E766*N766,IFERROR($E766*N766/SUM($J766:$AB766)*(Eksplikatsioon!S767)/SUMPRODUCT($J766:$AB766,Eksplikatsioon!$O767:$AG767),"")),"")</f>
        <v/>
      </c>
      <c r="AH766" s="52" t="str">
        <f>IFERROR(IF($G766=Tabelid!$L$6,$E766*O766,IFERROR($E766*O766/SUM($J766:$AB766)*(Eksplikatsioon!T767)/SUMPRODUCT($J766:$AB766,Eksplikatsioon!$O767:$AG767),"")),"")</f>
        <v/>
      </c>
      <c r="AI766" s="52" t="str">
        <f>IFERROR(IF($G766=Tabelid!$L$6,$E766*P766,IFERROR($E766*P766/SUM($J766:$AB766)*(Eksplikatsioon!U767)/SUMPRODUCT($J766:$AB766,Eksplikatsioon!$O767:$AG767),"")),"")</f>
        <v/>
      </c>
      <c r="AJ766" s="52" t="str">
        <f>IFERROR(IF($G766=Tabelid!$L$6,$E766*Q766,IFERROR($E766*Q766/SUM($J766:$AB766)*(Eksplikatsioon!V767)/SUMPRODUCT($J766:$AB766,Eksplikatsioon!$O767:$AG767),"")),"")</f>
        <v/>
      </c>
      <c r="AK766" s="52" t="str">
        <f>IFERROR(IF($G766=Tabelid!$L$6,$E766*R766,IFERROR($E766*R766/SUM($J766:$AB766)*(Eksplikatsioon!W767)/SUMPRODUCT($J766:$AB766,Eksplikatsioon!$O767:$AG767),"")),"")</f>
        <v/>
      </c>
      <c r="AL766" s="52" t="str">
        <f>IFERROR(IF($G766=Tabelid!$L$6,$E766*S766,IFERROR($E766*S766/SUM($J766:$AB766)*(Eksplikatsioon!X767)/SUMPRODUCT($J766:$AB766,Eksplikatsioon!$O767:$AG767),"")),"")</f>
        <v/>
      </c>
      <c r="AM766" s="52" t="str">
        <f>IFERROR(IF($G766=Tabelid!$L$6,$E766*T766,IFERROR($E766*T766/SUM($J766:$AB766)*(Eksplikatsioon!Y767)/SUMPRODUCT($J766:$AB766,Eksplikatsioon!$O767:$AG767),"")),"")</f>
        <v/>
      </c>
      <c r="AN766" s="52" t="str">
        <f>IFERROR(IF($G766=Tabelid!$L$6,$E766*U766,IFERROR($E766*U766/SUM($J766:$AB766)*(Eksplikatsioon!Z767)/SUMPRODUCT($J766:$AB766,Eksplikatsioon!$O767:$AG767),"")),"")</f>
        <v/>
      </c>
      <c r="AO766" s="52" t="str">
        <f>IFERROR(IF($G766=Tabelid!$L$6,$E766*V766,IFERROR($E766*V766/SUM($J766:$AB766)*(Eksplikatsioon!AA767)/SUMPRODUCT($J766:$AB766,Eksplikatsioon!$O767:$AG767),"")),"")</f>
        <v/>
      </c>
      <c r="AP766" s="52" t="str">
        <f>IFERROR(IF($G766=Tabelid!$L$6,$E766*W766,IFERROR($E766*W766/SUM($J766:$AB766)*(Eksplikatsioon!AB767)/SUMPRODUCT($J766:$AB766,Eksplikatsioon!$O767:$AG767),"")),"")</f>
        <v/>
      </c>
      <c r="AQ766" s="52" t="str">
        <f>IFERROR(IF($G766=Tabelid!$L$6,$E766*X766,IFERROR($E766*X766/SUM($J766:$AB766)*(Eksplikatsioon!AC767)/SUMPRODUCT($J766:$AB766,Eksplikatsioon!$O767:$AG767),"")),"")</f>
        <v/>
      </c>
      <c r="AR766" s="52" t="str">
        <f>IFERROR(IF($G766=Tabelid!$L$6,$E766*Y766,IFERROR($E766*Y766/SUM($J766:$AB766)*(Eksplikatsioon!AD767)/SUMPRODUCT($J766:$AB766,Eksplikatsioon!$O767:$AG767),"")),"")</f>
        <v/>
      </c>
      <c r="AS766" s="52" t="str">
        <f>IFERROR(IF($G766=Tabelid!$L$6,$E766*Z766,IFERROR($E766*Z766/SUM($J766:$AB766)*(Eksplikatsioon!AE767)/SUMPRODUCT($J766:$AB766,Eksplikatsioon!$O767:$AG767),"")),"")</f>
        <v/>
      </c>
      <c r="AT766" s="52" t="str">
        <f>IFERROR(IF($G766=Tabelid!$L$6,$E766*AA766,IFERROR($E766*AA766/SUM($J766:$AB766)*(Eksplikatsioon!AF767)/SUMPRODUCT($J766:$AB766,Eksplikatsioon!$O767:$AG767),"")),"")</f>
        <v/>
      </c>
      <c r="AU766" s="52" t="str">
        <f>IFERROR(IF($G766=Tabelid!$L$6,$E766*AB766,IFERROR($E766*AB766/SUM($J766:$AB766)*(Eksplikatsioon!AG767)/SUMPRODUCT($J766:$AB766,Eksplikatsioon!$O767:$AG767),"")),"")</f>
        <v/>
      </c>
    </row>
    <row r="767" spans="1:47" x14ac:dyDescent="0.25">
      <c r="A767" s="38" t="str">
        <f>IF(Eksplikatsioon!A768=0,"",Eksplikatsioon!A768)</f>
        <v/>
      </c>
      <c r="B767" s="38" t="str">
        <f>IF(Eksplikatsioon!B768=0,"",Eksplikatsioon!B768)</f>
        <v/>
      </c>
      <c r="C767" s="38" t="str">
        <f>IF(Eksplikatsioon!C768=0,"",Eksplikatsioon!C768)</f>
        <v/>
      </c>
      <c r="D767" s="38" t="str">
        <f>IF(Eksplikatsioon!D768=0,"",Eksplikatsioon!D768)</f>
        <v/>
      </c>
      <c r="E767" s="38" t="str">
        <f>IF(Eksplikatsioon!F768=0,"",Eksplikatsioon!F768)</f>
        <v/>
      </c>
      <c r="F767" s="38" t="str">
        <f>IF(Eksplikatsioon!H768=0,"",Eksplikatsioon!H768)</f>
        <v/>
      </c>
      <c r="G767" s="38" t="str">
        <f>IF(Eksplikatsioon!J768=0,"",Eksplikatsioon!J768)</f>
        <v/>
      </c>
      <c r="H767" s="38" t="str">
        <f>IF(Eksplikatsioon!K768=0,"",Eksplikatsioon!K768)</f>
        <v/>
      </c>
      <c r="I767" s="38" t="str">
        <f>IF(Eksplikatsioon!L768=0,"",Eksplikatsioon!L768)</f>
        <v/>
      </c>
      <c r="J767" s="52"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52"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52"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52"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52"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52"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52"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52"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52"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52"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52"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52"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52"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52"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52"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52"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52"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52"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52"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52" t="str">
        <f>IFERROR(IF($G767=Tabelid!$L$6,$E767*J767,IFERROR($E767*J767/SUM($J767:$AB767)*(Eksplikatsioon!O768)/SUMPRODUCT($J767:$AB767,Eksplikatsioon!$O768:$AG768),"")),"")</f>
        <v/>
      </c>
      <c r="AD767" s="52" t="str">
        <f>IFERROR(IF($G767=Tabelid!$L$6,$E767*K767,IFERROR($E767*K767/SUM($J767:$AB767)*(Eksplikatsioon!P768)/SUMPRODUCT($J767:$AB767,Eksplikatsioon!$O768:$AG768),"")),"")</f>
        <v/>
      </c>
      <c r="AE767" s="52" t="str">
        <f>IFERROR(IF($G767=Tabelid!$L$6,$E767*L767,IFERROR($E767*L767/SUM($J767:$AB767)*(Eksplikatsioon!Q768)/SUMPRODUCT($J767:$AB767,Eksplikatsioon!$O768:$AG768),"")),"")</f>
        <v/>
      </c>
      <c r="AF767" s="52" t="str">
        <f>IFERROR(IF($G767=Tabelid!$L$6,$E767*M767,IFERROR($E767*M767/SUM($J767:$AB767)*(Eksplikatsioon!R768)/SUMPRODUCT($J767:$AB767,Eksplikatsioon!$O768:$AG768),"")),"")</f>
        <v/>
      </c>
      <c r="AG767" s="52" t="str">
        <f>IFERROR(IF($G767=Tabelid!$L$6,$E767*N767,IFERROR($E767*N767/SUM($J767:$AB767)*(Eksplikatsioon!S768)/SUMPRODUCT($J767:$AB767,Eksplikatsioon!$O768:$AG768),"")),"")</f>
        <v/>
      </c>
      <c r="AH767" s="52" t="str">
        <f>IFERROR(IF($G767=Tabelid!$L$6,$E767*O767,IFERROR($E767*O767/SUM($J767:$AB767)*(Eksplikatsioon!T768)/SUMPRODUCT($J767:$AB767,Eksplikatsioon!$O768:$AG768),"")),"")</f>
        <v/>
      </c>
      <c r="AI767" s="52" t="str">
        <f>IFERROR(IF($G767=Tabelid!$L$6,$E767*P767,IFERROR($E767*P767/SUM($J767:$AB767)*(Eksplikatsioon!U768)/SUMPRODUCT($J767:$AB767,Eksplikatsioon!$O768:$AG768),"")),"")</f>
        <v/>
      </c>
      <c r="AJ767" s="52" t="str">
        <f>IFERROR(IF($G767=Tabelid!$L$6,$E767*Q767,IFERROR($E767*Q767/SUM($J767:$AB767)*(Eksplikatsioon!V768)/SUMPRODUCT($J767:$AB767,Eksplikatsioon!$O768:$AG768),"")),"")</f>
        <v/>
      </c>
      <c r="AK767" s="52" t="str">
        <f>IFERROR(IF($G767=Tabelid!$L$6,$E767*R767,IFERROR($E767*R767/SUM($J767:$AB767)*(Eksplikatsioon!W768)/SUMPRODUCT($J767:$AB767,Eksplikatsioon!$O768:$AG768),"")),"")</f>
        <v/>
      </c>
      <c r="AL767" s="52" t="str">
        <f>IFERROR(IF($G767=Tabelid!$L$6,$E767*S767,IFERROR($E767*S767/SUM($J767:$AB767)*(Eksplikatsioon!X768)/SUMPRODUCT($J767:$AB767,Eksplikatsioon!$O768:$AG768),"")),"")</f>
        <v/>
      </c>
      <c r="AM767" s="52" t="str">
        <f>IFERROR(IF($G767=Tabelid!$L$6,$E767*T767,IFERROR($E767*T767/SUM($J767:$AB767)*(Eksplikatsioon!Y768)/SUMPRODUCT($J767:$AB767,Eksplikatsioon!$O768:$AG768),"")),"")</f>
        <v/>
      </c>
      <c r="AN767" s="52" t="str">
        <f>IFERROR(IF($G767=Tabelid!$L$6,$E767*U767,IFERROR($E767*U767/SUM($J767:$AB767)*(Eksplikatsioon!Z768)/SUMPRODUCT($J767:$AB767,Eksplikatsioon!$O768:$AG768),"")),"")</f>
        <v/>
      </c>
      <c r="AO767" s="52" t="str">
        <f>IFERROR(IF($G767=Tabelid!$L$6,$E767*V767,IFERROR($E767*V767/SUM($J767:$AB767)*(Eksplikatsioon!AA768)/SUMPRODUCT($J767:$AB767,Eksplikatsioon!$O768:$AG768),"")),"")</f>
        <v/>
      </c>
      <c r="AP767" s="52" t="str">
        <f>IFERROR(IF($G767=Tabelid!$L$6,$E767*W767,IFERROR($E767*W767/SUM($J767:$AB767)*(Eksplikatsioon!AB768)/SUMPRODUCT($J767:$AB767,Eksplikatsioon!$O768:$AG768),"")),"")</f>
        <v/>
      </c>
      <c r="AQ767" s="52" t="str">
        <f>IFERROR(IF($G767=Tabelid!$L$6,$E767*X767,IFERROR($E767*X767/SUM($J767:$AB767)*(Eksplikatsioon!AC768)/SUMPRODUCT($J767:$AB767,Eksplikatsioon!$O768:$AG768),"")),"")</f>
        <v/>
      </c>
      <c r="AR767" s="52" t="str">
        <f>IFERROR(IF($G767=Tabelid!$L$6,$E767*Y767,IFERROR($E767*Y767/SUM($J767:$AB767)*(Eksplikatsioon!AD768)/SUMPRODUCT($J767:$AB767,Eksplikatsioon!$O768:$AG768),"")),"")</f>
        <v/>
      </c>
      <c r="AS767" s="52" t="str">
        <f>IFERROR(IF($G767=Tabelid!$L$6,$E767*Z767,IFERROR($E767*Z767/SUM($J767:$AB767)*(Eksplikatsioon!AE768)/SUMPRODUCT($J767:$AB767,Eksplikatsioon!$O768:$AG768),"")),"")</f>
        <v/>
      </c>
      <c r="AT767" s="52" t="str">
        <f>IFERROR(IF($G767=Tabelid!$L$6,$E767*AA767,IFERROR($E767*AA767/SUM($J767:$AB767)*(Eksplikatsioon!AF768)/SUMPRODUCT($J767:$AB767,Eksplikatsioon!$O768:$AG768),"")),"")</f>
        <v/>
      </c>
      <c r="AU767" s="52" t="str">
        <f>IFERROR(IF($G767=Tabelid!$L$6,$E767*AB767,IFERROR($E767*AB767/SUM($J767:$AB767)*(Eksplikatsioon!AG768)/SUMPRODUCT($J767:$AB767,Eksplikatsioon!$O768:$AG768),"")),"")</f>
        <v/>
      </c>
    </row>
    <row r="768" spans="1:47" x14ac:dyDescent="0.25">
      <c r="A768" s="38" t="str">
        <f>IF(Eksplikatsioon!A769=0,"",Eksplikatsioon!A769)</f>
        <v/>
      </c>
      <c r="B768" s="38" t="str">
        <f>IF(Eksplikatsioon!B769=0,"",Eksplikatsioon!B769)</f>
        <v/>
      </c>
      <c r="C768" s="38" t="str">
        <f>IF(Eksplikatsioon!C769=0,"",Eksplikatsioon!C769)</f>
        <v/>
      </c>
      <c r="D768" s="38" t="str">
        <f>IF(Eksplikatsioon!D769=0,"",Eksplikatsioon!D769)</f>
        <v/>
      </c>
      <c r="E768" s="38" t="str">
        <f>IF(Eksplikatsioon!F769=0,"",Eksplikatsioon!F769)</f>
        <v/>
      </c>
      <c r="F768" s="38" t="str">
        <f>IF(Eksplikatsioon!H769=0,"",Eksplikatsioon!H769)</f>
        <v/>
      </c>
      <c r="G768" s="38" t="str">
        <f>IF(Eksplikatsioon!J769=0,"",Eksplikatsioon!J769)</f>
        <v/>
      </c>
      <c r="H768" s="38" t="str">
        <f>IF(Eksplikatsioon!K769=0,"",Eksplikatsioon!K769)</f>
        <v/>
      </c>
      <c r="I768" s="38" t="str">
        <f>IF(Eksplikatsioon!L769=0,"",Eksplikatsioon!L769)</f>
        <v/>
      </c>
      <c r="J768" s="52"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52"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52"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52"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52"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52"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52"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52"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52"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52"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52"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52"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52"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52"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52"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52"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52"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52"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52"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52" t="str">
        <f>IFERROR(IF($G768=Tabelid!$L$6,$E768*J768,IFERROR($E768*J768/SUM($J768:$AB768)*(Eksplikatsioon!O769)/SUMPRODUCT($J768:$AB768,Eksplikatsioon!$O769:$AG769),"")),"")</f>
        <v/>
      </c>
      <c r="AD768" s="52" t="str">
        <f>IFERROR(IF($G768=Tabelid!$L$6,$E768*K768,IFERROR($E768*K768/SUM($J768:$AB768)*(Eksplikatsioon!P769)/SUMPRODUCT($J768:$AB768,Eksplikatsioon!$O769:$AG769),"")),"")</f>
        <v/>
      </c>
      <c r="AE768" s="52" t="str">
        <f>IFERROR(IF($G768=Tabelid!$L$6,$E768*L768,IFERROR($E768*L768/SUM($J768:$AB768)*(Eksplikatsioon!Q769)/SUMPRODUCT($J768:$AB768,Eksplikatsioon!$O769:$AG769),"")),"")</f>
        <v/>
      </c>
      <c r="AF768" s="52" t="str">
        <f>IFERROR(IF($G768=Tabelid!$L$6,$E768*M768,IFERROR($E768*M768/SUM($J768:$AB768)*(Eksplikatsioon!R769)/SUMPRODUCT($J768:$AB768,Eksplikatsioon!$O769:$AG769),"")),"")</f>
        <v/>
      </c>
      <c r="AG768" s="52" t="str">
        <f>IFERROR(IF($G768=Tabelid!$L$6,$E768*N768,IFERROR($E768*N768/SUM($J768:$AB768)*(Eksplikatsioon!S769)/SUMPRODUCT($J768:$AB768,Eksplikatsioon!$O769:$AG769),"")),"")</f>
        <v/>
      </c>
      <c r="AH768" s="52" t="str">
        <f>IFERROR(IF($G768=Tabelid!$L$6,$E768*O768,IFERROR($E768*O768/SUM($J768:$AB768)*(Eksplikatsioon!T769)/SUMPRODUCT($J768:$AB768,Eksplikatsioon!$O769:$AG769),"")),"")</f>
        <v/>
      </c>
      <c r="AI768" s="52" t="str">
        <f>IFERROR(IF($G768=Tabelid!$L$6,$E768*P768,IFERROR($E768*P768/SUM($J768:$AB768)*(Eksplikatsioon!U769)/SUMPRODUCT($J768:$AB768,Eksplikatsioon!$O769:$AG769),"")),"")</f>
        <v/>
      </c>
      <c r="AJ768" s="52" t="str">
        <f>IFERROR(IF($G768=Tabelid!$L$6,$E768*Q768,IFERROR($E768*Q768/SUM($J768:$AB768)*(Eksplikatsioon!V769)/SUMPRODUCT($J768:$AB768,Eksplikatsioon!$O769:$AG769),"")),"")</f>
        <v/>
      </c>
      <c r="AK768" s="52" t="str">
        <f>IFERROR(IF($G768=Tabelid!$L$6,$E768*R768,IFERROR($E768*R768/SUM($J768:$AB768)*(Eksplikatsioon!W769)/SUMPRODUCT($J768:$AB768,Eksplikatsioon!$O769:$AG769),"")),"")</f>
        <v/>
      </c>
      <c r="AL768" s="52" t="str">
        <f>IFERROR(IF($G768=Tabelid!$L$6,$E768*S768,IFERROR($E768*S768/SUM($J768:$AB768)*(Eksplikatsioon!X769)/SUMPRODUCT($J768:$AB768,Eksplikatsioon!$O769:$AG769),"")),"")</f>
        <v/>
      </c>
      <c r="AM768" s="52" t="str">
        <f>IFERROR(IF($G768=Tabelid!$L$6,$E768*T768,IFERROR($E768*T768/SUM($J768:$AB768)*(Eksplikatsioon!Y769)/SUMPRODUCT($J768:$AB768,Eksplikatsioon!$O769:$AG769),"")),"")</f>
        <v/>
      </c>
      <c r="AN768" s="52" t="str">
        <f>IFERROR(IF($G768=Tabelid!$L$6,$E768*U768,IFERROR($E768*U768/SUM($J768:$AB768)*(Eksplikatsioon!Z769)/SUMPRODUCT($J768:$AB768,Eksplikatsioon!$O769:$AG769),"")),"")</f>
        <v/>
      </c>
      <c r="AO768" s="52" t="str">
        <f>IFERROR(IF($G768=Tabelid!$L$6,$E768*V768,IFERROR($E768*V768/SUM($J768:$AB768)*(Eksplikatsioon!AA769)/SUMPRODUCT($J768:$AB768,Eksplikatsioon!$O769:$AG769),"")),"")</f>
        <v/>
      </c>
      <c r="AP768" s="52" t="str">
        <f>IFERROR(IF($G768=Tabelid!$L$6,$E768*W768,IFERROR($E768*W768/SUM($J768:$AB768)*(Eksplikatsioon!AB769)/SUMPRODUCT($J768:$AB768,Eksplikatsioon!$O769:$AG769),"")),"")</f>
        <v/>
      </c>
      <c r="AQ768" s="52" t="str">
        <f>IFERROR(IF($G768=Tabelid!$L$6,$E768*X768,IFERROR($E768*X768/SUM($J768:$AB768)*(Eksplikatsioon!AC769)/SUMPRODUCT($J768:$AB768,Eksplikatsioon!$O769:$AG769),"")),"")</f>
        <v/>
      </c>
      <c r="AR768" s="52" t="str">
        <f>IFERROR(IF($G768=Tabelid!$L$6,$E768*Y768,IFERROR($E768*Y768/SUM($J768:$AB768)*(Eksplikatsioon!AD769)/SUMPRODUCT($J768:$AB768,Eksplikatsioon!$O769:$AG769),"")),"")</f>
        <v/>
      </c>
      <c r="AS768" s="52" t="str">
        <f>IFERROR(IF($G768=Tabelid!$L$6,$E768*Z768,IFERROR($E768*Z768/SUM($J768:$AB768)*(Eksplikatsioon!AE769)/SUMPRODUCT($J768:$AB768,Eksplikatsioon!$O769:$AG769),"")),"")</f>
        <v/>
      </c>
      <c r="AT768" s="52" t="str">
        <f>IFERROR(IF($G768=Tabelid!$L$6,$E768*AA768,IFERROR($E768*AA768/SUM($J768:$AB768)*(Eksplikatsioon!AF769)/SUMPRODUCT($J768:$AB768,Eksplikatsioon!$O769:$AG769),"")),"")</f>
        <v/>
      </c>
      <c r="AU768" s="52" t="str">
        <f>IFERROR(IF($G768=Tabelid!$L$6,$E768*AB768,IFERROR($E768*AB768/SUM($J768:$AB768)*(Eksplikatsioon!AG769)/SUMPRODUCT($J768:$AB768,Eksplikatsioon!$O769:$AG769),"")),"")</f>
        <v/>
      </c>
    </row>
    <row r="769" spans="1:47" x14ac:dyDescent="0.25">
      <c r="A769" s="38" t="str">
        <f>IF(Eksplikatsioon!A770=0,"",Eksplikatsioon!A770)</f>
        <v/>
      </c>
      <c r="B769" s="38" t="str">
        <f>IF(Eksplikatsioon!B770=0,"",Eksplikatsioon!B770)</f>
        <v/>
      </c>
      <c r="C769" s="38" t="str">
        <f>IF(Eksplikatsioon!C770=0,"",Eksplikatsioon!C770)</f>
        <v/>
      </c>
      <c r="D769" s="38" t="str">
        <f>IF(Eksplikatsioon!D770=0,"",Eksplikatsioon!D770)</f>
        <v/>
      </c>
      <c r="E769" s="38" t="str">
        <f>IF(Eksplikatsioon!F770=0,"",Eksplikatsioon!F770)</f>
        <v/>
      </c>
      <c r="F769" s="38" t="str">
        <f>IF(Eksplikatsioon!H770=0,"",Eksplikatsioon!H770)</f>
        <v/>
      </c>
      <c r="G769" s="38" t="str">
        <f>IF(Eksplikatsioon!J770=0,"",Eksplikatsioon!J770)</f>
        <v/>
      </c>
      <c r="H769" s="38" t="str">
        <f>IF(Eksplikatsioon!K770=0,"",Eksplikatsioon!K770)</f>
        <v/>
      </c>
      <c r="I769" s="38" t="str">
        <f>IF(Eksplikatsioon!L770=0,"",Eksplikatsioon!L770)</f>
        <v/>
      </c>
      <c r="J769" s="52"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52"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52"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52"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52"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52"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52"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52"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52"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52"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52"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52"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52"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52"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52"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52"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52"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52"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52"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52" t="str">
        <f>IFERROR(IF($G769=Tabelid!$L$6,$E769*J769,IFERROR($E769*J769/SUM($J769:$AB769)*(Eksplikatsioon!O770)/SUMPRODUCT($J769:$AB769,Eksplikatsioon!$O770:$AG770),"")),"")</f>
        <v/>
      </c>
      <c r="AD769" s="52" t="str">
        <f>IFERROR(IF($G769=Tabelid!$L$6,$E769*K769,IFERROR($E769*K769/SUM($J769:$AB769)*(Eksplikatsioon!P770)/SUMPRODUCT($J769:$AB769,Eksplikatsioon!$O770:$AG770),"")),"")</f>
        <v/>
      </c>
      <c r="AE769" s="52" t="str">
        <f>IFERROR(IF($G769=Tabelid!$L$6,$E769*L769,IFERROR($E769*L769/SUM($J769:$AB769)*(Eksplikatsioon!Q770)/SUMPRODUCT($J769:$AB769,Eksplikatsioon!$O770:$AG770),"")),"")</f>
        <v/>
      </c>
      <c r="AF769" s="52" t="str">
        <f>IFERROR(IF($G769=Tabelid!$L$6,$E769*M769,IFERROR($E769*M769/SUM($J769:$AB769)*(Eksplikatsioon!R770)/SUMPRODUCT($J769:$AB769,Eksplikatsioon!$O770:$AG770),"")),"")</f>
        <v/>
      </c>
      <c r="AG769" s="52" t="str">
        <f>IFERROR(IF($G769=Tabelid!$L$6,$E769*N769,IFERROR($E769*N769/SUM($J769:$AB769)*(Eksplikatsioon!S770)/SUMPRODUCT($J769:$AB769,Eksplikatsioon!$O770:$AG770),"")),"")</f>
        <v/>
      </c>
      <c r="AH769" s="52" t="str">
        <f>IFERROR(IF($G769=Tabelid!$L$6,$E769*O769,IFERROR($E769*O769/SUM($J769:$AB769)*(Eksplikatsioon!T770)/SUMPRODUCT($J769:$AB769,Eksplikatsioon!$O770:$AG770),"")),"")</f>
        <v/>
      </c>
      <c r="AI769" s="52" t="str">
        <f>IFERROR(IF($G769=Tabelid!$L$6,$E769*P769,IFERROR($E769*P769/SUM($J769:$AB769)*(Eksplikatsioon!U770)/SUMPRODUCT($J769:$AB769,Eksplikatsioon!$O770:$AG770),"")),"")</f>
        <v/>
      </c>
      <c r="AJ769" s="52" t="str">
        <f>IFERROR(IF($G769=Tabelid!$L$6,$E769*Q769,IFERROR($E769*Q769/SUM($J769:$AB769)*(Eksplikatsioon!V770)/SUMPRODUCT($J769:$AB769,Eksplikatsioon!$O770:$AG770),"")),"")</f>
        <v/>
      </c>
      <c r="AK769" s="52" t="str">
        <f>IFERROR(IF($G769=Tabelid!$L$6,$E769*R769,IFERROR($E769*R769/SUM($J769:$AB769)*(Eksplikatsioon!W770)/SUMPRODUCT($J769:$AB769,Eksplikatsioon!$O770:$AG770),"")),"")</f>
        <v/>
      </c>
      <c r="AL769" s="52" t="str">
        <f>IFERROR(IF($G769=Tabelid!$L$6,$E769*S769,IFERROR($E769*S769/SUM($J769:$AB769)*(Eksplikatsioon!X770)/SUMPRODUCT($J769:$AB769,Eksplikatsioon!$O770:$AG770),"")),"")</f>
        <v/>
      </c>
      <c r="AM769" s="52" t="str">
        <f>IFERROR(IF($G769=Tabelid!$L$6,$E769*T769,IFERROR($E769*T769/SUM($J769:$AB769)*(Eksplikatsioon!Y770)/SUMPRODUCT($J769:$AB769,Eksplikatsioon!$O770:$AG770),"")),"")</f>
        <v/>
      </c>
      <c r="AN769" s="52" t="str">
        <f>IFERROR(IF($G769=Tabelid!$L$6,$E769*U769,IFERROR($E769*U769/SUM($J769:$AB769)*(Eksplikatsioon!Z770)/SUMPRODUCT($J769:$AB769,Eksplikatsioon!$O770:$AG770),"")),"")</f>
        <v/>
      </c>
      <c r="AO769" s="52" t="str">
        <f>IFERROR(IF($G769=Tabelid!$L$6,$E769*V769,IFERROR($E769*V769/SUM($J769:$AB769)*(Eksplikatsioon!AA770)/SUMPRODUCT($J769:$AB769,Eksplikatsioon!$O770:$AG770),"")),"")</f>
        <v/>
      </c>
      <c r="AP769" s="52" t="str">
        <f>IFERROR(IF($G769=Tabelid!$L$6,$E769*W769,IFERROR($E769*W769/SUM($J769:$AB769)*(Eksplikatsioon!AB770)/SUMPRODUCT($J769:$AB769,Eksplikatsioon!$O770:$AG770),"")),"")</f>
        <v/>
      </c>
      <c r="AQ769" s="52" t="str">
        <f>IFERROR(IF($G769=Tabelid!$L$6,$E769*X769,IFERROR($E769*X769/SUM($J769:$AB769)*(Eksplikatsioon!AC770)/SUMPRODUCT($J769:$AB769,Eksplikatsioon!$O770:$AG770),"")),"")</f>
        <v/>
      </c>
      <c r="AR769" s="52" t="str">
        <f>IFERROR(IF($G769=Tabelid!$L$6,$E769*Y769,IFERROR($E769*Y769/SUM($J769:$AB769)*(Eksplikatsioon!AD770)/SUMPRODUCT($J769:$AB769,Eksplikatsioon!$O770:$AG770),"")),"")</f>
        <v/>
      </c>
      <c r="AS769" s="52" t="str">
        <f>IFERROR(IF($G769=Tabelid!$L$6,$E769*Z769,IFERROR($E769*Z769/SUM($J769:$AB769)*(Eksplikatsioon!AE770)/SUMPRODUCT($J769:$AB769,Eksplikatsioon!$O770:$AG770),"")),"")</f>
        <v/>
      </c>
      <c r="AT769" s="52" t="str">
        <f>IFERROR(IF($G769=Tabelid!$L$6,$E769*AA769,IFERROR($E769*AA769/SUM($J769:$AB769)*(Eksplikatsioon!AF770)/SUMPRODUCT($J769:$AB769,Eksplikatsioon!$O770:$AG770),"")),"")</f>
        <v/>
      </c>
      <c r="AU769" s="52" t="str">
        <f>IFERROR(IF($G769=Tabelid!$L$6,$E769*AB769,IFERROR($E769*AB769/SUM($J769:$AB769)*(Eksplikatsioon!AG770)/SUMPRODUCT($J769:$AB769,Eksplikatsioon!$O770:$AG770),"")),"")</f>
        <v/>
      </c>
    </row>
    <row r="770" spans="1:47" x14ac:dyDescent="0.25">
      <c r="A770" s="38" t="str">
        <f>IF(Eksplikatsioon!A771=0,"",Eksplikatsioon!A771)</f>
        <v/>
      </c>
      <c r="B770" s="38" t="str">
        <f>IF(Eksplikatsioon!B771=0,"",Eksplikatsioon!B771)</f>
        <v/>
      </c>
      <c r="C770" s="38" t="str">
        <f>IF(Eksplikatsioon!C771=0,"",Eksplikatsioon!C771)</f>
        <v/>
      </c>
      <c r="D770" s="38" t="str">
        <f>IF(Eksplikatsioon!D771=0,"",Eksplikatsioon!D771)</f>
        <v/>
      </c>
      <c r="E770" s="38" t="str">
        <f>IF(Eksplikatsioon!F771=0,"",Eksplikatsioon!F771)</f>
        <v/>
      </c>
      <c r="F770" s="38" t="str">
        <f>IF(Eksplikatsioon!H771=0,"",Eksplikatsioon!H771)</f>
        <v/>
      </c>
      <c r="G770" s="38" t="str">
        <f>IF(Eksplikatsioon!J771=0,"",Eksplikatsioon!J771)</f>
        <v/>
      </c>
      <c r="H770" s="38" t="str">
        <f>IF(Eksplikatsioon!K771=0,"",Eksplikatsioon!K771)</f>
        <v/>
      </c>
      <c r="I770" s="38" t="str">
        <f>IF(Eksplikatsioon!L771=0,"",Eksplikatsioon!L771)</f>
        <v/>
      </c>
      <c r="J770" s="52"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52"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52"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52"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52"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52"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52"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52"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52"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52"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52"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52"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52"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52"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52"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52"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52"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52"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52"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52" t="str">
        <f>IFERROR(IF($G770=Tabelid!$L$6,$E770*J770,IFERROR($E770*J770/SUM($J770:$AB770)*(Eksplikatsioon!O771)/SUMPRODUCT($J770:$AB770,Eksplikatsioon!$O771:$AG771),"")),"")</f>
        <v/>
      </c>
      <c r="AD770" s="52" t="str">
        <f>IFERROR(IF($G770=Tabelid!$L$6,$E770*K770,IFERROR($E770*K770/SUM($J770:$AB770)*(Eksplikatsioon!P771)/SUMPRODUCT($J770:$AB770,Eksplikatsioon!$O771:$AG771),"")),"")</f>
        <v/>
      </c>
      <c r="AE770" s="52" t="str">
        <f>IFERROR(IF($G770=Tabelid!$L$6,$E770*L770,IFERROR($E770*L770/SUM($J770:$AB770)*(Eksplikatsioon!Q771)/SUMPRODUCT($J770:$AB770,Eksplikatsioon!$O771:$AG771),"")),"")</f>
        <v/>
      </c>
      <c r="AF770" s="52" t="str">
        <f>IFERROR(IF($G770=Tabelid!$L$6,$E770*M770,IFERROR($E770*M770/SUM($J770:$AB770)*(Eksplikatsioon!R771)/SUMPRODUCT($J770:$AB770,Eksplikatsioon!$O771:$AG771),"")),"")</f>
        <v/>
      </c>
      <c r="AG770" s="52" t="str">
        <f>IFERROR(IF($G770=Tabelid!$L$6,$E770*N770,IFERROR($E770*N770/SUM($J770:$AB770)*(Eksplikatsioon!S771)/SUMPRODUCT($J770:$AB770,Eksplikatsioon!$O771:$AG771),"")),"")</f>
        <v/>
      </c>
      <c r="AH770" s="52" t="str">
        <f>IFERROR(IF($G770=Tabelid!$L$6,$E770*O770,IFERROR($E770*O770/SUM($J770:$AB770)*(Eksplikatsioon!T771)/SUMPRODUCT($J770:$AB770,Eksplikatsioon!$O771:$AG771),"")),"")</f>
        <v/>
      </c>
      <c r="AI770" s="52" t="str">
        <f>IFERROR(IF($G770=Tabelid!$L$6,$E770*P770,IFERROR($E770*P770/SUM($J770:$AB770)*(Eksplikatsioon!U771)/SUMPRODUCT($J770:$AB770,Eksplikatsioon!$O771:$AG771),"")),"")</f>
        <v/>
      </c>
      <c r="AJ770" s="52" t="str">
        <f>IFERROR(IF($G770=Tabelid!$L$6,$E770*Q770,IFERROR($E770*Q770/SUM($J770:$AB770)*(Eksplikatsioon!V771)/SUMPRODUCT($J770:$AB770,Eksplikatsioon!$O771:$AG771),"")),"")</f>
        <v/>
      </c>
      <c r="AK770" s="52" t="str">
        <f>IFERROR(IF($G770=Tabelid!$L$6,$E770*R770,IFERROR($E770*R770/SUM($J770:$AB770)*(Eksplikatsioon!W771)/SUMPRODUCT($J770:$AB770,Eksplikatsioon!$O771:$AG771),"")),"")</f>
        <v/>
      </c>
      <c r="AL770" s="52" t="str">
        <f>IFERROR(IF($G770=Tabelid!$L$6,$E770*S770,IFERROR($E770*S770/SUM($J770:$AB770)*(Eksplikatsioon!X771)/SUMPRODUCT($J770:$AB770,Eksplikatsioon!$O771:$AG771),"")),"")</f>
        <v/>
      </c>
      <c r="AM770" s="52" t="str">
        <f>IFERROR(IF($G770=Tabelid!$L$6,$E770*T770,IFERROR($E770*T770/SUM($J770:$AB770)*(Eksplikatsioon!Y771)/SUMPRODUCT($J770:$AB770,Eksplikatsioon!$O771:$AG771),"")),"")</f>
        <v/>
      </c>
      <c r="AN770" s="52" t="str">
        <f>IFERROR(IF($G770=Tabelid!$L$6,$E770*U770,IFERROR($E770*U770/SUM($J770:$AB770)*(Eksplikatsioon!Z771)/SUMPRODUCT($J770:$AB770,Eksplikatsioon!$O771:$AG771),"")),"")</f>
        <v/>
      </c>
      <c r="AO770" s="52" t="str">
        <f>IFERROR(IF($G770=Tabelid!$L$6,$E770*V770,IFERROR($E770*V770/SUM($J770:$AB770)*(Eksplikatsioon!AA771)/SUMPRODUCT($J770:$AB770,Eksplikatsioon!$O771:$AG771),"")),"")</f>
        <v/>
      </c>
      <c r="AP770" s="52" t="str">
        <f>IFERROR(IF($G770=Tabelid!$L$6,$E770*W770,IFERROR($E770*W770/SUM($J770:$AB770)*(Eksplikatsioon!AB771)/SUMPRODUCT($J770:$AB770,Eksplikatsioon!$O771:$AG771),"")),"")</f>
        <v/>
      </c>
      <c r="AQ770" s="52" t="str">
        <f>IFERROR(IF($G770=Tabelid!$L$6,$E770*X770,IFERROR($E770*X770/SUM($J770:$AB770)*(Eksplikatsioon!AC771)/SUMPRODUCT($J770:$AB770,Eksplikatsioon!$O771:$AG771),"")),"")</f>
        <v/>
      </c>
      <c r="AR770" s="52" t="str">
        <f>IFERROR(IF($G770=Tabelid!$L$6,$E770*Y770,IFERROR($E770*Y770/SUM($J770:$AB770)*(Eksplikatsioon!AD771)/SUMPRODUCT($J770:$AB770,Eksplikatsioon!$O771:$AG771),"")),"")</f>
        <v/>
      </c>
      <c r="AS770" s="52" t="str">
        <f>IFERROR(IF($G770=Tabelid!$L$6,$E770*Z770,IFERROR($E770*Z770/SUM($J770:$AB770)*(Eksplikatsioon!AE771)/SUMPRODUCT($J770:$AB770,Eksplikatsioon!$O771:$AG771),"")),"")</f>
        <v/>
      </c>
      <c r="AT770" s="52" t="str">
        <f>IFERROR(IF($G770=Tabelid!$L$6,$E770*AA770,IFERROR($E770*AA770/SUM($J770:$AB770)*(Eksplikatsioon!AF771)/SUMPRODUCT($J770:$AB770,Eksplikatsioon!$O771:$AG771),"")),"")</f>
        <v/>
      </c>
      <c r="AU770" s="52" t="str">
        <f>IFERROR(IF($G770=Tabelid!$L$6,$E770*AB770,IFERROR($E770*AB770/SUM($J770:$AB770)*(Eksplikatsioon!AG771)/SUMPRODUCT($J770:$AB770,Eksplikatsioon!$O771:$AG771),"")),"")</f>
        <v/>
      </c>
    </row>
    <row r="771" spans="1:47" x14ac:dyDescent="0.25">
      <c r="A771" s="38" t="str">
        <f>IF(Eksplikatsioon!A772=0,"",Eksplikatsioon!A772)</f>
        <v/>
      </c>
      <c r="B771" s="38" t="str">
        <f>IF(Eksplikatsioon!B772=0,"",Eksplikatsioon!B772)</f>
        <v/>
      </c>
      <c r="C771" s="38" t="str">
        <f>IF(Eksplikatsioon!C772=0,"",Eksplikatsioon!C772)</f>
        <v/>
      </c>
      <c r="D771" s="38" t="str">
        <f>IF(Eksplikatsioon!D772=0,"",Eksplikatsioon!D772)</f>
        <v/>
      </c>
      <c r="E771" s="38" t="str">
        <f>IF(Eksplikatsioon!F772=0,"",Eksplikatsioon!F772)</f>
        <v/>
      </c>
      <c r="F771" s="38" t="str">
        <f>IF(Eksplikatsioon!H772=0,"",Eksplikatsioon!H772)</f>
        <v/>
      </c>
      <c r="G771" s="38" t="str">
        <f>IF(Eksplikatsioon!J772=0,"",Eksplikatsioon!J772)</f>
        <v/>
      </c>
      <c r="H771" s="38" t="str">
        <f>IF(Eksplikatsioon!K772=0,"",Eksplikatsioon!K772)</f>
        <v/>
      </c>
      <c r="I771" s="38" t="str">
        <f>IF(Eksplikatsioon!L772=0,"",Eksplikatsioon!L772)</f>
        <v/>
      </c>
      <c r="J771" s="52"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52"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52"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52"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52"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52"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52"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52"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52"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52"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52"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52"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52"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52"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52"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52"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52"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52"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52"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52" t="str">
        <f>IFERROR(IF($G771=Tabelid!$L$6,$E771*J771,IFERROR($E771*J771/SUM($J771:$AB771)*(Eksplikatsioon!O772)/SUMPRODUCT($J771:$AB771,Eksplikatsioon!$O772:$AG772),"")),"")</f>
        <v/>
      </c>
      <c r="AD771" s="52" t="str">
        <f>IFERROR(IF($G771=Tabelid!$L$6,$E771*K771,IFERROR($E771*K771/SUM($J771:$AB771)*(Eksplikatsioon!P772)/SUMPRODUCT($J771:$AB771,Eksplikatsioon!$O772:$AG772),"")),"")</f>
        <v/>
      </c>
      <c r="AE771" s="52" t="str">
        <f>IFERROR(IF($G771=Tabelid!$L$6,$E771*L771,IFERROR($E771*L771/SUM($J771:$AB771)*(Eksplikatsioon!Q772)/SUMPRODUCT($J771:$AB771,Eksplikatsioon!$O772:$AG772),"")),"")</f>
        <v/>
      </c>
      <c r="AF771" s="52" t="str">
        <f>IFERROR(IF($G771=Tabelid!$L$6,$E771*M771,IFERROR($E771*M771/SUM($J771:$AB771)*(Eksplikatsioon!R772)/SUMPRODUCT($J771:$AB771,Eksplikatsioon!$O772:$AG772),"")),"")</f>
        <v/>
      </c>
      <c r="AG771" s="52" t="str">
        <f>IFERROR(IF($G771=Tabelid!$L$6,$E771*N771,IFERROR($E771*N771/SUM($J771:$AB771)*(Eksplikatsioon!S772)/SUMPRODUCT($J771:$AB771,Eksplikatsioon!$O772:$AG772),"")),"")</f>
        <v/>
      </c>
      <c r="AH771" s="52" t="str">
        <f>IFERROR(IF($G771=Tabelid!$L$6,$E771*O771,IFERROR($E771*O771/SUM($J771:$AB771)*(Eksplikatsioon!T772)/SUMPRODUCT($J771:$AB771,Eksplikatsioon!$O772:$AG772),"")),"")</f>
        <v/>
      </c>
      <c r="AI771" s="52" t="str">
        <f>IFERROR(IF($G771=Tabelid!$L$6,$E771*P771,IFERROR($E771*P771/SUM($J771:$AB771)*(Eksplikatsioon!U772)/SUMPRODUCT($J771:$AB771,Eksplikatsioon!$O772:$AG772),"")),"")</f>
        <v/>
      </c>
      <c r="AJ771" s="52" t="str">
        <f>IFERROR(IF($G771=Tabelid!$L$6,$E771*Q771,IFERROR($E771*Q771/SUM($J771:$AB771)*(Eksplikatsioon!V772)/SUMPRODUCT($J771:$AB771,Eksplikatsioon!$O772:$AG772),"")),"")</f>
        <v/>
      </c>
      <c r="AK771" s="52" t="str">
        <f>IFERROR(IF($G771=Tabelid!$L$6,$E771*R771,IFERROR($E771*R771/SUM($J771:$AB771)*(Eksplikatsioon!W772)/SUMPRODUCT($J771:$AB771,Eksplikatsioon!$O772:$AG772),"")),"")</f>
        <v/>
      </c>
      <c r="AL771" s="52" t="str">
        <f>IFERROR(IF($G771=Tabelid!$L$6,$E771*S771,IFERROR($E771*S771/SUM($J771:$AB771)*(Eksplikatsioon!X772)/SUMPRODUCT($J771:$AB771,Eksplikatsioon!$O772:$AG772),"")),"")</f>
        <v/>
      </c>
      <c r="AM771" s="52" t="str">
        <f>IFERROR(IF($G771=Tabelid!$L$6,$E771*T771,IFERROR($E771*T771/SUM($J771:$AB771)*(Eksplikatsioon!Y772)/SUMPRODUCT($J771:$AB771,Eksplikatsioon!$O772:$AG772),"")),"")</f>
        <v/>
      </c>
      <c r="AN771" s="52" t="str">
        <f>IFERROR(IF($G771=Tabelid!$L$6,$E771*U771,IFERROR($E771*U771/SUM($J771:$AB771)*(Eksplikatsioon!Z772)/SUMPRODUCT($J771:$AB771,Eksplikatsioon!$O772:$AG772),"")),"")</f>
        <v/>
      </c>
      <c r="AO771" s="52" t="str">
        <f>IFERROR(IF($G771=Tabelid!$L$6,$E771*V771,IFERROR($E771*V771/SUM($J771:$AB771)*(Eksplikatsioon!AA772)/SUMPRODUCT($J771:$AB771,Eksplikatsioon!$O772:$AG772),"")),"")</f>
        <v/>
      </c>
      <c r="AP771" s="52" t="str">
        <f>IFERROR(IF($G771=Tabelid!$L$6,$E771*W771,IFERROR($E771*W771/SUM($J771:$AB771)*(Eksplikatsioon!AB772)/SUMPRODUCT($J771:$AB771,Eksplikatsioon!$O772:$AG772),"")),"")</f>
        <v/>
      </c>
      <c r="AQ771" s="52" t="str">
        <f>IFERROR(IF($G771=Tabelid!$L$6,$E771*X771,IFERROR($E771*X771/SUM($J771:$AB771)*(Eksplikatsioon!AC772)/SUMPRODUCT($J771:$AB771,Eksplikatsioon!$O772:$AG772),"")),"")</f>
        <v/>
      </c>
      <c r="AR771" s="52" t="str">
        <f>IFERROR(IF($G771=Tabelid!$L$6,$E771*Y771,IFERROR($E771*Y771/SUM($J771:$AB771)*(Eksplikatsioon!AD772)/SUMPRODUCT($J771:$AB771,Eksplikatsioon!$O772:$AG772),"")),"")</f>
        <v/>
      </c>
      <c r="AS771" s="52" t="str">
        <f>IFERROR(IF($G771=Tabelid!$L$6,$E771*Z771,IFERROR($E771*Z771/SUM($J771:$AB771)*(Eksplikatsioon!AE772)/SUMPRODUCT($J771:$AB771,Eksplikatsioon!$O772:$AG772),"")),"")</f>
        <v/>
      </c>
      <c r="AT771" s="52" t="str">
        <f>IFERROR(IF($G771=Tabelid!$L$6,$E771*AA771,IFERROR($E771*AA771/SUM($J771:$AB771)*(Eksplikatsioon!AF772)/SUMPRODUCT($J771:$AB771,Eksplikatsioon!$O772:$AG772),"")),"")</f>
        <v/>
      </c>
      <c r="AU771" s="52" t="str">
        <f>IFERROR(IF($G771=Tabelid!$L$6,$E771*AB771,IFERROR($E771*AB771/SUM($J771:$AB771)*(Eksplikatsioon!AG772)/SUMPRODUCT($J771:$AB771,Eksplikatsioon!$O772:$AG772),"")),"")</f>
        <v/>
      </c>
    </row>
    <row r="772" spans="1:47" x14ac:dyDescent="0.25">
      <c r="A772" s="38" t="str">
        <f>IF(Eksplikatsioon!A773=0,"",Eksplikatsioon!A773)</f>
        <v/>
      </c>
      <c r="B772" s="38" t="str">
        <f>IF(Eksplikatsioon!B773=0,"",Eksplikatsioon!B773)</f>
        <v/>
      </c>
      <c r="C772" s="38" t="str">
        <f>IF(Eksplikatsioon!C773=0,"",Eksplikatsioon!C773)</f>
        <v/>
      </c>
      <c r="D772" s="38" t="str">
        <f>IF(Eksplikatsioon!D773=0,"",Eksplikatsioon!D773)</f>
        <v/>
      </c>
      <c r="E772" s="38" t="str">
        <f>IF(Eksplikatsioon!F773=0,"",Eksplikatsioon!F773)</f>
        <v/>
      </c>
      <c r="F772" s="38" t="str">
        <f>IF(Eksplikatsioon!H773=0,"",Eksplikatsioon!H773)</f>
        <v/>
      </c>
      <c r="G772" s="38" t="str">
        <f>IF(Eksplikatsioon!J773=0,"",Eksplikatsioon!J773)</f>
        <v/>
      </c>
      <c r="H772" s="38" t="str">
        <f>IF(Eksplikatsioon!K773=0,"",Eksplikatsioon!K773)</f>
        <v/>
      </c>
      <c r="I772" s="38" t="str">
        <f>IF(Eksplikatsioon!L773=0,"",Eksplikatsioon!L773)</f>
        <v/>
      </c>
      <c r="J772" s="52"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52"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52"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52"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52"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52"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52"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52"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52"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52"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52"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52"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52"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52"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52"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52"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52"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52"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52"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52" t="str">
        <f>IFERROR(IF($G772=Tabelid!$L$6,$E772*J772,IFERROR($E772*J772/SUM($J772:$AB772)*(Eksplikatsioon!O773)/SUMPRODUCT($J772:$AB772,Eksplikatsioon!$O773:$AG773),"")),"")</f>
        <v/>
      </c>
      <c r="AD772" s="52" t="str">
        <f>IFERROR(IF($G772=Tabelid!$L$6,$E772*K772,IFERROR($E772*K772/SUM($J772:$AB772)*(Eksplikatsioon!P773)/SUMPRODUCT($J772:$AB772,Eksplikatsioon!$O773:$AG773),"")),"")</f>
        <v/>
      </c>
      <c r="AE772" s="52" t="str">
        <f>IFERROR(IF($G772=Tabelid!$L$6,$E772*L772,IFERROR($E772*L772/SUM($J772:$AB772)*(Eksplikatsioon!Q773)/SUMPRODUCT($J772:$AB772,Eksplikatsioon!$O773:$AG773),"")),"")</f>
        <v/>
      </c>
      <c r="AF772" s="52" t="str">
        <f>IFERROR(IF($G772=Tabelid!$L$6,$E772*M772,IFERROR($E772*M772/SUM($J772:$AB772)*(Eksplikatsioon!R773)/SUMPRODUCT($J772:$AB772,Eksplikatsioon!$O773:$AG773),"")),"")</f>
        <v/>
      </c>
      <c r="AG772" s="52" t="str">
        <f>IFERROR(IF($G772=Tabelid!$L$6,$E772*N772,IFERROR($E772*N772/SUM($J772:$AB772)*(Eksplikatsioon!S773)/SUMPRODUCT($J772:$AB772,Eksplikatsioon!$O773:$AG773),"")),"")</f>
        <v/>
      </c>
      <c r="AH772" s="52" t="str">
        <f>IFERROR(IF($G772=Tabelid!$L$6,$E772*O772,IFERROR($E772*O772/SUM($J772:$AB772)*(Eksplikatsioon!T773)/SUMPRODUCT($J772:$AB772,Eksplikatsioon!$O773:$AG773),"")),"")</f>
        <v/>
      </c>
      <c r="AI772" s="52" t="str">
        <f>IFERROR(IF($G772=Tabelid!$L$6,$E772*P772,IFERROR($E772*P772/SUM($J772:$AB772)*(Eksplikatsioon!U773)/SUMPRODUCT($J772:$AB772,Eksplikatsioon!$O773:$AG773),"")),"")</f>
        <v/>
      </c>
      <c r="AJ772" s="52" t="str">
        <f>IFERROR(IF($G772=Tabelid!$L$6,$E772*Q772,IFERROR($E772*Q772/SUM($J772:$AB772)*(Eksplikatsioon!V773)/SUMPRODUCT($J772:$AB772,Eksplikatsioon!$O773:$AG773),"")),"")</f>
        <v/>
      </c>
      <c r="AK772" s="52" t="str">
        <f>IFERROR(IF($G772=Tabelid!$L$6,$E772*R772,IFERROR($E772*R772/SUM($J772:$AB772)*(Eksplikatsioon!W773)/SUMPRODUCT($J772:$AB772,Eksplikatsioon!$O773:$AG773),"")),"")</f>
        <v/>
      </c>
      <c r="AL772" s="52" t="str">
        <f>IFERROR(IF($G772=Tabelid!$L$6,$E772*S772,IFERROR($E772*S772/SUM($J772:$AB772)*(Eksplikatsioon!X773)/SUMPRODUCT($J772:$AB772,Eksplikatsioon!$O773:$AG773),"")),"")</f>
        <v/>
      </c>
      <c r="AM772" s="52" t="str">
        <f>IFERROR(IF($G772=Tabelid!$L$6,$E772*T772,IFERROR($E772*T772/SUM($J772:$AB772)*(Eksplikatsioon!Y773)/SUMPRODUCT($J772:$AB772,Eksplikatsioon!$O773:$AG773),"")),"")</f>
        <v/>
      </c>
      <c r="AN772" s="52" t="str">
        <f>IFERROR(IF($G772=Tabelid!$L$6,$E772*U772,IFERROR($E772*U772/SUM($J772:$AB772)*(Eksplikatsioon!Z773)/SUMPRODUCT($J772:$AB772,Eksplikatsioon!$O773:$AG773),"")),"")</f>
        <v/>
      </c>
      <c r="AO772" s="52" t="str">
        <f>IFERROR(IF($G772=Tabelid!$L$6,$E772*V772,IFERROR($E772*V772/SUM($J772:$AB772)*(Eksplikatsioon!AA773)/SUMPRODUCT($J772:$AB772,Eksplikatsioon!$O773:$AG773),"")),"")</f>
        <v/>
      </c>
      <c r="AP772" s="52" t="str">
        <f>IFERROR(IF($G772=Tabelid!$L$6,$E772*W772,IFERROR($E772*W772/SUM($J772:$AB772)*(Eksplikatsioon!AB773)/SUMPRODUCT($J772:$AB772,Eksplikatsioon!$O773:$AG773),"")),"")</f>
        <v/>
      </c>
      <c r="AQ772" s="52" t="str">
        <f>IFERROR(IF($G772=Tabelid!$L$6,$E772*X772,IFERROR($E772*X772/SUM($J772:$AB772)*(Eksplikatsioon!AC773)/SUMPRODUCT($J772:$AB772,Eksplikatsioon!$O773:$AG773),"")),"")</f>
        <v/>
      </c>
      <c r="AR772" s="52" t="str">
        <f>IFERROR(IF($G772=Tabelid!$L$6,$E772*Y772,IFERROR($E772*Y772/SUM($J772:$AB772)*(Eksplikatsioon!AD773)/SUMPRODUCT($J772:$AB772,Eksplikatsioon!$O773:$AG773),"")),"")</f>
        <v/>
      </c>
      <c r="AS772" s="52" t="str">
        <f>IFERROR(IF($G772=Tabelid!$L$6,$E772*Z772,IFERROR($E772*Z772/SUM($J772:$AB772)*(Eksplikatsioon!AE773)/SUMPRODUCT($J772:$AB772,Eksplikatsioon!$O773:$AG773),"")),"")</f>
        <v/>
      </c>
      <c r="AT772" s="52" t="str">
        <f>IFERROR(IF($G772=Tabelid!$L$6,$E772*AA772,IFERROR($E772*AA772/SUM($J772:$AB772)*(Eksplikatsioon!AF773)/SUMPRODUCT($J772:$AB772,Eksplikatsioon!$O773:$AG773),"")),"")</f>
        <v/>
      </c>
      <c r="AU772" s="52" t="str">
        <f>IFERROR(IF($G772=Tabelid!$L$6,$E772*AB772,IFERROR($E772*AB772/SUM($J772:$AB772)*(Eksplikatsioon!AG773)/SUMPRODUCT($J772:$AB772,Eksplikatsioon!$O773:$AG773),"")),"")</f>
        <v/>
      </c>
    </row>
    <row r="773" spans="1:47" x14ac:dyDescent="0.25">
      <c r="A773" s="38" t="str">
        <f>IF(Eksplikatsioon!A774=0,"",Eksplikatsioon!A774)</f>
        <v/>
      </c>
      <c r="B773" s="38" t="str">
        <f>IF(Eksplikatsioon!B774=0,"",Eksplikatsioon!B774)</f>
        <v/>
      </c>
      <c r="C773" s="38" t="str">
        <f>IF(Eksplikatsioon!C774=0,"",Eksplikatsioon!C774)</f>
        <v/>
      </c>
      <c r="D773" s="38" t="str">
        <f>IF(Eksplikatsioon!D774=0,"",Eksplikatsioon!D774)</f>
        <v/>
      </c>
      <c r="E773" s="38" t="str">
        <f>IF(Eksplikatsioon!F774=0,"",Eksplikatsioon!F774)</f>
        <v/>
      </c>
      <c r="F773" s="38" t="str">
        <f>IF(Eksplikatsioon!H774=0,"",Eksplikatsioon!H774)</f>
        <v/>
      </c>
      <c r="G773" s="38" t="str">
        <f>IF(Eksplikatsioon!J774=0,"",Eksplikatsioon!J774)</f>
        <v/>
      </c>
      <c r="H773" s="38" t="str">
        <f>IF(Eksplikatsioon!K774=0,"",Eksplikatsioon!K774)</f>
        <v/>
      </c>
      <c r="I773" s="38" t="str">
        <f>IF(Eksplikatsioon!L774=0,"",Eksplikatsioon!L774)</f>
        <v/>
      </c>
      <c r="J773" s="52"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52"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52"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52"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52"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52"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52"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52"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52"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52"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52"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52"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52"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52"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52"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52"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52"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52"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52"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52" t="str">
        <f>IFERROR(IF($G773=Tabelid!$L$6,$E773*J773,IFERROR($E773*J773/SUM($J773:$AB773)*(Eksplikatsioon!O774)/SUMPRODUCT($J773:$AB773,Eksplikatsioon!$O774:$AG774),"")),"")</f>
        <v/>
      </c>
      <c r="AD773" s="52" t="str">
        <f>IFERROR(IF($G773=Tabelid!$L$6,$E773*K773,IFERROR($E773*K773/SUM($J773:$AB773)*(Eksplikatsioon!P774)/SUMPRODUCT($J773:$AB773,Eksplikatsioon!$O774:$AG774),"")),"")</f>
        <v/>
      </c>
      <c r="AE773" s="52" t="str">
        <f>IFERROR(IF($G773=Tabelid!$L$6,$E773*L773,IFERROR($E773*L773/SUM($J773:$AB773)*(Eksplikatsioon!Q774)/SUMPRODUCT($J773:$AB773,Eksplikatsioon!$O774:$AG774),"")),"")</f>
        <v/>
      </c>
      <c r="AF773" s="52" t="str">
        <f>IFERROR(IF($G773=Tabelid!$L$6,$E773*M773,IFERROR($E773*M773/SUM($J773:$AB773)*(Eksplikatsioon!R774)/SUMPRODUCT($J773:$AB773,Eksplikatsioon!$O774:$AG774),"")),"")</f>
        <v/>
      </c>
      <c r="AG773" s="52" t="str">
        <f>IFERROR(IF($G773=Tabelid!$L$6,$E773*N773,IFERROR($E773*N773/SUM($J773:$AB773)*(Eksplikatsioon!S774)/SUMPRODUCT($J773:$AB773,Eksplikatsioon!$O774:$AG774),"")),"")</f>
        <v/>
      </c>
      <c r="AH773" s="52" t="str">
        <f>IFERROR(IF($G773=Tabelid!$L$6,$E773*O773,IFERROR($E773*O773/SUM($J773:$AB773)*(Eksplikatsioon!T774)/SUMPRODUCT($J773:$AB773,Eksplikatsioon!$O774:$AG774),"")),"")</f>
        <v/>
      </c>
      <c r="AI773" s="52" t="str">
        <f>IFERROR(IF($G773=Tabelid!$L$6,$E773*P773,IFERROR($E773*P773/SUM($J773:$AB773)*(Eksplikatsioon!U774)/SUMPRODUCT($J773:$AB773,Eksplikatsioon!$O774:$AG774),"")),"")</f>
        <v/>
      </c>
      <c r="AJ773" s="52" t="str">
        <f>IFERROR(IF($G773=Tabelid!$L$6,$E773*Q773,IFERROR($E773*Q773/SUM($J773:$AB773)*(Eksplikatsioon!V774)/SUMPRODUCT($J773:$AB773,Eksplikatsioon!$O774:$AG774),"")),"")</f>
        <v/>
      </c>
      <c r="AK773" s="52" t="str">
        <f>IFERROR(IF($G773=Tabelid!$L$6,$E773*R773,IFERROR($E773*R773/SUM($J773:$AB773)*(Eksplikatsioon!W774)/SUMPRODUCT($J773:$AB773,Eksplikatsioon!$O774:$AG774),"")),"")</f>
        <v/>
      </c>
      <c r="AL773" s="52" t="str">
        <f>IFERROR(IF($G773=Tabelid!$L$6,$E773*S773,IFERROR($E773*S773/SUM($J773:$AB773)*(Eksplikatsioon!X774)/SUMPRODUCT($J773:$AB773,Eksplikatsioon!$O774:$AG774),"")),"")</f>
        <v/>
      </c>
      <c r="AM773" s="52" t="str">
        <f>IFERROR(IF($G773=Tabelid!$L$6,$E773*T773,IFERROR($E773*T773/SUM($J773:$AB773)*(Eksplikatsioon!Y774)/SUMPRODUCT($J773:$AB773,Eksplikatsioon!$O774:$AG774),"")),"")</f>
        <v/>
      </c>
      <c r="AN773" s="52" t="str">
        <f>IFERROR(IF($G773=Tabelid!$L$6,$E773*U773,IFERROR($E773*U773/SUM($J773:$AB773)*(Eksplikatsioon!Z774)/SUMPRODUCT($J773:$AB773,Eksplikatsioon!$O774:$AG774),"")),"")</f>
        <v/>
      </c>
      <c r="AO773" s="52" t="str">
        <f>IFERROR(IF($G773=Tabelid!$L$6,$E773*V773,IFERROR($E773*V773/SUM($J773:$AB773)*(Eksplikatsioon!AA774)/SUMPRODUCT($J773:$AB773,Eksplikatsioon!$O774:$AG774),"")),"")</f>
        <v/>
      </c>
      <c r="AP773" s="52" t="str">
        <f>IFERROR(IF($G773=Tabelid!$L$6,$E773*W773,IFERROR($E773*W773/SUM($J773:$AB773)*(Eksplikatsioon!AB774)/SUMPRODUCT($J773:$AB773,Eksplikatsioon!$O774:$AG774),"")),"")</f>
        <v/>
      </c>
      <c r="AQ773" s="52" t="str">
        <f>IFERROR(IF($G773=Tabelid!$L$6,$E773*X773,IFERROR($E773*X773/SUM($J773:$AB773)*(Eksplikatsioon!AC774)/SUMPRODUCT($J773:$AB773,Eksplikatsioon!$O774:$AG774),"")),"")</f>
        <v/>
      </c>
      <c r="AR773" s="52" t="str">
        <f>IFERROR(IF($G773=Tabelid!$L$6,$E773*Y773,IFERROR($E773*Y773/SUM($J773:$AB773)*(Eksplikatsioon!AD774)/SUMPRODUCT($J773:$AB773,Eksplikatsioon!$O774:$AG774),"")),"")</f>
        <v/>
      </c>
      <c r="AS773" s="52" t="str">
        <f>IFERROR(IF($G773=Tabelid!$L$6,$E773*Z773,IFERROR($E773*Z773/SUM($J773:$AB773)*(Eksplikatsioon!AE774)/SUMPRODUCT($J773:$AB773,Eksplikatsioon!$O774:$AG774),"")),"")</f>
        <v/>
      </c>
      <c r="AT773" s="52" t="str">
        <f>IFERROR(IF($G773=Tabelid!$L$6,$E773*AA773,IFERROR($E773*AA773/SUM($J773:$AB773)*(Eksplikatsioon!AF774)/SUMPRODUCT($J773:$AB773,Eksplikatsioon!$O774:$AG774),"")),"")</f>
        <v/>
      </c>
      <c r="AU773" s="52" t="str">
        <f>IFERROR(IF($G773=Tabelid!$L$6,$E773*AB773,IFERROR($E773*AB773/SUM($J773:$AB773)*(Eksplikatsioon!AG774)/SUMPRODUCT($J773:$AB773,Eksplikatsioon!$O774:$AG774),"")),"")</f>
        <v/>
      </c>
    </row>
    <row r="774" spans="1:47" x14ac:dyDescent="0.25">
      <c r="A774" s="38" t="str">
        <f>IF(Eksplikatsioon!A775=0,"",Eksplikatsioon!A775)</f>
        <v/>
      </c>
      <c r="B774" s="38" t="str">
        <f>IF(Eksplikatsioon!B775=0,"",Eksplikatsioon!B775)</f>
        <v/>
      </c>
      <c r="C774" s="38" t="str">
        <f>IF(Eksplikatsioon!C775=0,"",Eksplikatsioon!C775)</f>
        <v/>
      </c>
      <c r="D774" s="38" t="str">
        <f>IF(Eksplikatsioon!D775=0,"",Eksplikatsioon!D775)</f>
        <v/>
      </c>
      <c r="E774" s="38" t="str">
        <f>IF(Eksplikatsioon!F775=0,"",Eksplikatsioon!F775)</f>
        <v/>
      </c>
      <c r="F774" s="38" t="str">
        <f>IF(Eksplikatsioon!H775=0,"",Eksplikatsioon!H775)</f>
        <v/>
      </c>
      <c r="G774" s="38" t="str">
        <f>IF(Eksplikatsioon!J775=0,"",Eksplikatsioon!J775)</f>
        <v/>
      </c>
      <c r="H774" s="38" t="str">
        <f>IF(Eksplikatsioon!K775=0,"",Eksplikatsioon!K775)</f>
        <v/>
      </c>
      <c r="I774" s="38" t="str">
        <f>IF(Eksplikatsioon!L775=0,"",Eksplikatsioon!L775)</f>
        <v/>
      </c>
      <c r="J774" s="52"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52"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52"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52"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52"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52"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52"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52"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52"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52"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52"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52"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52"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52"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52"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52"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52"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52"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52"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52" t="str">
        <f>IFERROR(IF($G774=Tabelid!$L$6,$E774*J774,IFERROR($E774*J774/SUM($J774:$AB774)*(Eksplikatsioon!O775)/SUMPRODUCT($J774:$AB774,Eksplikatsioon!$O775:$AG775),"")),"")</f>
        <v/>
      </c>
      <c r="AD774" s="52" t="str">
        <f>IFERROR(IF($G774=Tabelid!$L$6,$E774*K774,IFERROR($E774*K774/SUM($J774:$AB774)*(Eksplikatsioon!P775)/SUMPRODUCT($J774:$AB774,Eksplikatsioon!$O775:$AG775),"")),"")</f>
        <v/>
      </c>
      <c r="AE774" s="52" t="str">
        <f>IFERROR(IF($G774=Tabelid!$L$6,$E774*L774,IFERROR($E774*L774/SUM($J774:$AB774)*(Eksplikatsioon!Q775)/SUMPRODUCT($J774:$AB774,Eksplikatsioon!$O775:$AG775),"")),"")</f>
        <v/>
      </c>
      <c r="AF774" s="52" t="str">
        <f>IFERROR(IF($G774=Tabelid!$L$6,$E774*M774,IFERROR($E774*M774/SUM($J774:$AB774)*(Eksplikatsioon!R775)/SUMPRODUCT($J774:$AB774,Eksplikatsioon!$O775:$AG775),"")),"")</f>
        <v/>
      </c>
      <c r="AG774" s="52" t="str">
        <f>IFERROR(IF($G774=Tabelid!$L$6,$E774*N774,IFERROR($E774*N774/SUM($J774:$AB774)*(Eksplikatsioon!S775)/SUMPRODUCT($J774:$AB774,Eksplikatsioon!$O775:$AG775),"")),"")</f>
        <v/>
      </c>
      <c r="AH774" s="52" t="str">
        <f>IFERROR(IF($G774=Tabelid!$L$6,$E774*O774,IFERROR($E774*O774/SUM($J774:$AB774)*(Eksplikatsioon!T775)/SUMPRODUCT($J774:$AB774,Eksplikatsioon!$O775:$AG775),"")),"")</f>
        <v/>
      </c>
      <c r="AI774" s="52" t="str">
        <f>IFERROR(IF($G774=Tabelid!$L$6,$E774*P774,IFERROR($E774*P774/SUM($J774:$AB774)*(Eksplikatsioon!U775)/SUMPRODUCT($J774:$AB774,Eksplikatsioon!$O775:$AG775),"")),"")</f>
        <v/>
      </c>
      <c r="AJ774" s="52" t="str">
        <f>IFERROR(IF($G774=Tabelid!$L$6,$E774*Q774,IFERROR($E774*Q774/SUM($J774:$AB774)*(Eksplikatsioon!V775)/SUMPRODUCT($J774:$AB774,Eksplikatsioon!$O775:$AG775),"")),"")</f>
        <v/>
      </c>
      <c r="AK774" s="52" t="str">
        <f>IFERROR(IF($G774=Tabelid!$L$6,$E774*R774,IFERROR($E774*R774/SUM($J774:$AB774)*(Eksplikatsioon!W775)/SUMPRODUCT($J774:$AB774,Eksplikatsioon!$O775:$AG775),"")),"")</f>
        <v/>
      </c>
      <c r="AL774" s="52" t="str">
        <f>IFERROR(IF($G774=Tabelid!$L$6,$E774*S774,IFERROR($E774*S774/SUM($J774:$AB774)*(Eksplikatsioon!X775)/SUMPRODUCT($J774:$AB774,Eksplikatsioon!$O775:$AG775),"")),"")</f>
        <v/>
      </c>
      <c r="AM774" s="52" t="str">
        <f>IFERROR(IF($G774=Tabelid!$L$6,$E774*T774,IFERROR($E774*T774/SUM($J774:$AB774)*(Eksplikatsioon!Y775)/SUMPRODUCT($J774:$AB774,Eksplikatsioon!$O775:$AG775),"")),"")</f>
        <v/>
      </c>
      <c r="AN774" s="52" t="str">
        <f>IFERROR(IF($G774=Tabelid!$L$6,$E774*U774,IFERROR($E774*U774/SUM($J774:$AB774)*(Eksplikatsioon!Z775)/SUMPRODUCT($J774:$AB774,Eksplikatsioon!$O775:$AG775),"")),"")</f>
        <v/>
      </c>
      <c r="AO774" s="52" t="str">
        <f>IFERROR(IF($G774=Tabelid!$L$6,$E774*V774,IFERROR($E774*V774/SUM($J774:$AB774)*(Eksplikatsioon!AA775)/SUMPRODUCT($J774:$AB774,Eksplikatsioon!$O775:$AG775),"")),"")</f>
        <v/>
      </c>
      <c r="AP774" s="52" t="str">
        <f>IFERROR(IF($G774=Tabelid!$L$6,$E774*W774,IFERROR($E774*W774/SUM($J774:$AB774)*(Eksplikatsioon!AB775)/SUMPRODUCT($J774:$AB774,Eksplikatsioon!$O775:$AG775),"")),"")</f>
        <v/>
      </c>
      <c r="AQ774" s="52" t="str">
        <f>IFERROR(IF($G774=Tabelid!$L$6,$E774*X774,IFERROR($E774*X774/SUM($J774:$AB774)*(Eksplikatsioon!AC775)/SUMPRODUCT($J774:$AB774,Eksplikatsioon!$O775:$AG775),"")),"")</f>
        <v/>
      </c>
      <c r="AR774" s="52" t="str">
        <f>IFERROR(IF($G774=Tabelid!$L$6,$E774*Y774,IFERROR($E774*Y774/SUM($J774:$AB774)*(Eksplikatsioon!AD775)/SUMPRODUCT($J774:$AB774,Eksplikatsioon!$O775:$AG775),"")),"")</f>
        <v/>
      </c>
      <c r="AS774" s="52" t="str">
        <f>IFERROR(IF($G774=Tabelid!$L$6,$E774*Z774,IFERROR($E774*Z774/SUM($J774:$AB774)*(Eksplikatsioon!AE775)/SUMPRODUCT($J774:$AB774,Eksplikatsioon!$O775:$AG775),"")),"")</f>
        <v/>
      </c>
      <c r="AT774" s="52" t="str">
        <f>IFERROR(IF($G774=Tabelid!$L$6,$E774*AA774,IFERROR($E774*AA774/SUM($J774:$AB774)*(Eksplikatsioon!AF775)/SUMPRODUCT($J774:$AB774,Eksplikatsioon!$O775:$AG775),"")),"")</f>
        <v/>
      </c>
      <c r="AU774" s="52" t="str">
        <f>IFERROR(IF($G774=Tabelid!$L$6,$E774*AB774,IFERROR($E774*AB774/SUM($J774:$AB774)*(Eksplikatsioon!AG775)/SUMPRODUCT($J774:$AB774,Eksplikatsioon!$O775:$AG775),"")),"")</f>
        <v/>
      </c>
    </row>
    <row r="775" spans="1:47" x14ac:dyDescent="0.25">
      <c r="A775" s="38" t="str">
        <f>IF(Eksplikatsioon!A776=0,"",Eksplikatsioon!A776)</f>
        <v/>
      </c>
      <c r="B775" s="38" t="str">
        <f>IF(Eksplikatsioon!B776=0,"",Eksplikatsioon!B776)</f>
        <v/>
      </c>
      <c r="C775" s="38" t="str">
        <f>IF(Eksplikatsioon!C776=0,"",Eksplikatsioon!C776)</f>
        <v/>
      </c>
      <c r="D775" s="38" t="str">
        <f>IF(Eksplikatsioon!D776=0,"",Eksplikatsioon!D776)</f>
        <v/>
      </c>
      <c r="E775" s="38" t="str">
        <f>IF(Eksplikatsioon!F776=0,"",Eksplikatsioon!F776)</f>
        <v/>
      </c>
      <c r="F775" s="38" t="str">
        <f>IF(Eksplikatsioon!H776=0,"",Eksplikatsioon!H776)</f>
        <v/>
      </c>
      <c r="G775" s="38" t="str">
        <f>IF(Eksplikatsioon!J776=0,"",Eksplikatsioon!J776)</f>
        <v/>
      </c>
      <c r="H775" s="38" t="str">
        <f>IF(Eksplikatsioon!K776=0,"",Eksplikatsioon!K776)</f>
        <v/>
      </c>
      <c r="I775" s="38" t="str">
        <f>IF(Eksplikatsioon!L776=0,"",Eksplikatsioon!L776)</f>
        <v/>
      </c>
      <c r="J775" s="52"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52"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52"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52"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52"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52"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52"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52"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52"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52"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52"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52"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52"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52"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52"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52"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52"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52"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52"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52" t="str">
        <f>IFERROR(IF($G775=Tabelid!$L$6,$E775*J775,IFERROR($E775*J775/SUM($J775:$AB775)*(Eksplikatsioon!O776)/SUMPRODUCT($J775:$AB775,Eksplikatsioon!$O776:$AG776),"")),"")</f>
        <v/>
      </c>
      <c r="AD775" s="52" t="str">
        <f>IFERROR(IF($G775=Tabelid!$L$6,$E775*K775,IFERROR($E775*K775/SUM($J775:$AB775)*(Eksplikatsioon!P776)/SUMPRODUCT($J775:$AB775,Eksplikatsioon!$O776:$AG776),"")),"")</f>
        <v/>
      </c>
      <c r="AE775" s="52" t="str">
        <f>IFERROR(IF($G775=Tabelid!$L$6,$E775*L775,IFERROR($E775*L775/SUM($J775:$AB775)*(Eksplikatsioon!Q776)/SUMPRODUCT($J775:$AB775,Eksplikatsioon!$O776:$AG776),"")),"")</f>
        <v/>
      </c>
      <c r="AF775" s="52" t="str">
        <f>IFERROR(IF($G775=Tabelid!$L$6,$E775*M775,IFERROR($E775*M775/SUM($J775:$AB775)*(Eksplikatsioon!R776)/SUMPRODUCT($J775:$AB775,Eksplikatsioon!$O776:$AG776),"")),"")</f>
        <v/>
      </c>
      <c r="AG775" s="52" t="str">
        <f>IFERROR(IF($G775=Tabelid!$L$6,$E775*N775,IFERROR($E775*N775/SUM($J775:$AB775)*(Eksplikatsioon!S776)/SUMPRODUCT($J775:$AB775,Eksplikatsioon!$O776:$AG776),"")),"")</f>
        <v/>
      </c>
      <c r="AH775" s="52" t="str">
        <f>IFERROR(IF($G775=Tabelid!$L$6,$E775*O775,IFERROR($E775*O775/SUM($J775:$AB775)*(Eksplikatsioon!T776)/SUMPRODUCT($J775:$AB775,Eksplikatsioon!$O776:$AG776),"")),"")</f>
        <v/>
      </c>
      <c r="AI775" s="52" t="str">
        <f>IFERROR(IF($G775=Tabelid!$L$6,$E775*P775,IFERROR($E775*P775/SUM($J775:$AB775)*(Eksplikatsioon!U776)/SUMPRODUCT($J775:$AB775,Eksplikatsioon!$O776:$AG776),"")),"")</f>
        <v/>
      </c>
      <c r="AJ775" s="52" t="str">
        <f>IFERROR(IF($G775=Tabelid!$L$6,$E775*Q775,IFERROR($E775*Q775/SUM($J775:$AB775)*(Eksplikatsioon!V776)/SUMPRODUCT($J775:$AB775,Eksplikatsioon!$O776:$AG776),"")),"")</f>
        <v/>
      </c>
      <c r="AK775" s="52" t="str">
        <f>IFERROR(IF($G775=Tabelid!$L$6,$E775*R775,IFERROR($E775*R775/SUM($J775:$AB775)*(Eksplikatsioon!W776)/SUMPRODUCT($J775:$AB775,Eksplikatsioon!$O776:$AG776),"")),"")</f>
        <v/>
      </c>
      <c r="AL775" s="52" t="str">
        <f>IFERROR(IF($G775=Tabelid!$L$6,$E775*S775,IFERROR($E775*S775/SUM($J775:$AB775)*(Eksplikatsioon!X776)/SUMPRODUCT($J775:$AB775,Eksplikatsioon!$O776:$AG776),"")),"")</f>
        <v/>
      </c>
      <c r="AM775" s="52" t="str">
        <f>IFERROR(IF($G775=Tabelid!$L$6,$E775*T775,IFERROR($E775*T775/SUM($J775:$AB775)*(Eksplikatsioon!Y776)/SUMPRODUCT($J775:$AB775,Eksplikatsioon!$O776:$AG776),"")),"")</f>
        <v/>
      </c>
      <c r="AN775" s="52" t="str">
        <f>IFERROR(IF($G775=Tabelid!$L$6,$E775*U775,IFERROR($E775*U775/SUM($J775:$AB775)*(Eksplikatsioon!Z776)/SUMPRODUCT($J775:$AB775,Eksplikatsioon!$O776:$AG776),"")),"")</f>
        <v/>
      </c>
      <c r="AO775" s="52" t="str">
        <f>IFERROR(IF($G775=Tabelid!$L$6,$E775*V775,IFERROR($E775*V775/SUM($J775:$AB775)*(Eksplikatsioon!AA776)/SUMPRODUCT($J775:$AB775,Eksplikatsioon!$O776:$AG776),"")),"")</f>
        <v/>
      </c>
      <c r="AP775" s="52" t="str">
        <f>IFERROR(IF($G775=Tabelid!$L$6,$E775*W775,IFERROR($E775*W775/SUM($J775:$AB775)*(Eksplikatsioon!AB776)/SUMPRODUCT($J775:$AB775,Eksplikatsioon!$O776:$AG776),"")),"")</f>
        <v/>
      </c>
      <c r="AQ775" s="52" t="str">
        <f>IFERROR(IF($G775=Tabelid!$L$6,$E775*X775,IFERROR($E775*X775/SUM($J775:$AB775)*(Eksplikatsioon!AC776)/SUMPRODUCT($J775:$AB775,Eksplikatsioon!$O776:$AG776),"")),"")</f>
        <v/>
      </c>
      <c r="AR775" s="52" t="str">
        <f>IFERROR(IF($G775=Tabelid!$L$6,$E775*Y775,IFERROR($E775*Y775/SUM($J775:$AB775)*(Eksplikatsioon!AD776)/SUMPRODUCT($J775:$AB775,Eksplikatsioon!$O776:$AG776),"")),"")</f>
        <v/>
      </c>
      <c r="AS775" s="52" t="str">
        <f>IFERROR(IF($G775=Tabelid!$L$6,$E775*Z775,IFERROR($E775*Z775/SUM($J775:$AB775)*(Eksplikatsioon!AE776)/SUMPRODUCT($J775:$AB775,Eksplikatsioon!$O776:$AG776),"")),"")</f>
        <v/>
      </c>
      <c r="AT775" s="52" t="str">
        <f>IFERROR(IF($G775=Tabelid!$L$6,$E775*AA775,IFERROR($E775*AA775/SUM($J775:$AB775)*(Eksplikatsioon!AF776)/SUMPRODUCT($J775:$AB775,Eksplikatsioon!$O776:$AG776),"")),"")</f>
        <v/>
      </c>
      <c r="AU775" s="52" t="str">
        <f>IFERROR(IF($G775=Tabelid!$L$6,$E775*AB775,IFERROR($E775*AB775/SUM($J775:$AB775)*(Eksplikatsioon!AG776)/SUMPRODUCT($J775:$AB775,Eksplikatsioon!$O776:$AG776),"")),"")</f>
        <v/>
      </c>
    </row>
    <row r="776" spans="1:47" x14ac:dyDescent="0.25">
      <c r="A776" s="38" t="str">
        <f>IF(Eksplikatsioon!A777=0,"",Eksplikatsioon!A777)</f>
        <v/>
      </c>
      <c r="B776" s="38" t="str">
        <f>IF(Eksplikatsioon!B777=0,"",Eksplikatsioon!B777)</f>
        <v/>
      </c>
      <c r="C776" s="38" t="str">
        <f>IF(Eksplikatsioon!C777=0,"",Eksplikatsioon!C777)</f>
        <v/>
      </c>
      <c r="D776" s="38" t="str">
        <f>IF(Eksplikatsioon!D777=0,"",Eksplikatsioon!D777)</f>
        <v/>
      </c>
      <c r="E776" s="38" t="str">
        <f>IF(Eksplikatsioon!F777=0,"",Eksplikatsioon!F777)</f>
        <v/>
      </c>
      <c r="F776" s="38" t="str">
        <f>IF(Eksplikatsioon!H777=0,"",Eksplikatsioon!H777)</f>
        <v/>
      </c>
      <c r="G776" s="38" t="str">
        <f>IF(Eksplikatsioon!J777=0,"",Eksplikatsioon!J777)</f>
        <v/>
      </c>
      <c r="H776" s="38" t="str">
        <f>IF(Eksplikatsioon!K777=0,"",Eksplikatsioon!K777)</f>
        <v/>
      </c>
      <c r="I776" s="38" t="str">
        <f>IF(Eksplikatsioon!L777=0,"",Eksplikatsioon!L777)</f>
        <v/>
      </c>
      <c r="J776" s="52"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52"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52"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52"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52"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52"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52"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52"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52"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52"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52"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52"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52"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52"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52"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52"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52"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52"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52"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52" t="str">
        <f>IFERROR(IF($G776=Tabelid!$L$6,$E776*J776,IFERROR($E776*J776/SUM($J776:$AB776)*(Eksplikatsioon!O777)/SUMPRODUCT($J776:$AB776,Eksplikatsioon!$O777:$AG777),"")),"")</f>
        <v/>
      </c>
      <c r="AD776" s="52" t="str">
        <f>IFERROR(IF($G776=Tabelid!$L$6,$E776*K776,IFERROR($E776*K776/SUM($J776:$AB776)*(Eksplikatsioon!P777)/SUMPRODUCT($J776:$AB776,Eksplikatsioon!$O777:$AG777),"")),"")</f>
        <v/>
      </c>
      <c r="AE776" s="52" t="str">
        <f>IFERROR(IF($G776=Tabelid!$L$6,$E776*L776,IFERROR($E776*L776/SUM($J776:$AB776)*(Eksplikatsioon!Q777)/SUMPRODUCT($J776:$AB776,Eksplikatsioon!$O777:$AG777),"")),"")</f>
        <v/>
      </c>
      <c r="AF776" s="52" t="str">
        <f>IFERROR(IF($G776=Tabelid!$L$6,$E776*M776,IFERROR($E776*M776/SUM($J776:$AB776)*(Eksplikatsioon!R777)/SUMPRODUCT($J776:$AB776,Eksplikatsioon!$O777:$AG777),"")),"")</f>
        <v/>
      </c>
      <c r="AG776" s="52" t="str">
        <f>IFERROR(IF($G776=Tabelid!$L$6,$E776*N776,IFERROR($E776*N776/SUM($J776:$AB776)*(Eksplikatsioon!S777)/SUMPRODUCT($J776:$AB776,Eksplikatsioon!$O777:$AG777),"")),"")</f>
        <v/>
      </c>
      <c r="AH776" s="52" t="str">
        <f>IFERROR(IF($G776=Tabelid!$L$6,$E776*O776,IFERROR($E776*O776/SUM($J776:$AB776)*(Eksplikatsioon!T777)/SUMPRODUCT($J776:$AB776,Eksplikatsioon!$O777:$AG777),"")),"")</f>
        <v/>
      </c>
      <c r="AI776" s="52" t="str">
        <f>IFERROR(IF($G776=Tabelid!$L$6,$E776*P776,IFERROR($E776*P776/SUM($J776:$AB776)*(Eksplikatsioon!U777)/SUMPRODUCT($J776:$AB776,Eksplikatsioon!$O777:$AG777),"")),"")</f>
        <v/>
      </c>
      <c r="AJ776" s="52" t="str">
        <f>IFERROR(IF($G776=Tabelid!$L$6,$E776*Q776,IFERROR($E776*Q776/SUM($J776:$AB776)*(Eksplikatsioon!V777)/SUMPRODUCT($J776:$AB776,Eksplikatsioon!$O777:$AG777),"")),"")</f>
        <v/>
      </c>
      <c r="AK776" s="52" t="str">
        <f>IFERROR(IF($G776=Tabelid!$L$6,$E776*R776,IFERROR($E776*R776/SUM($J776:$AB776)*(Eksplikatsioon!W777)/SUMPRODUCT($J776:$AB776,Eksplikatsioon!$O777:$AG777),"")),"")</f>
        <v/>
      </c>
      <c r="AL776" s="52" t="str">
        <f>IFERROR(IF($G776=Tabelid!$L$6,$E776*S776,IFERROR($E776*S776/SUM($J776:$AB776)*(Eksplikatsioon!X777)/SUMPRODUCT($J776:$AB776,Eksplikatsioon!$O777:$AG777),"")),"")</f>
        <v/>
      </c>
      <c r="AM776" s="52" t="str">
        <f>IFERROR(IF($G776=Tabelid!$L$6,$E776*T776,IFERROR($E776*T776/SUM($J776:$AB776)*(Eksplikatsioon!Y777)/SUMPRODUCT($J776:$AB776,Eksplikatsioon!$O777:$AG777),"")),"")</f>
        <v/>
      </c>
      <c r="AN776" s="52" t="str">
        <f>IFERROR(IF($G776=Tabelid!$L$6,$E776*U776,IFERROR($E776*U776/SUM($J776:$AB776)*(Eksplikatsioon!Z777)/SUMPRODUCT($J776:$AB776,Eksplikatsioon!$O777:$AG777),"")),"")</f>
        <v/>
      </c>
      <c r="AO776" s="52" t="str">
        <f>IFERROR(IF($G776=Tabelid!$L$6,$E776*V776,IFERROR($E776*V776/SUM($J776:$AB776)*(Eksplikatsioon!AA777)/SUMPRODUCT($J776:$AB776,Eksplikatsioon!$O777:$AG777),"")),"")</f>
        <v/>
      </c>
      <c r="AP776" s="52" t="str">
        <f>IFERROR(IF($G776=Tabelid!$L$6,$E776*W776,IFERROR($E776*W776/SUM($J776:$AB776)*(Eksplikatsioon!AB777)/SUMPRODUCT($J776:$AB776,Eksplikatsioon!$O777:$AG777),"")),"")</f>
        <v/>
      </c>
      <c r="AQ776" s="52" t="str">
        <f>IFERROR(IF($G776=Tabelid!$L$6,$E776*X776,IFERROR($E776*X776/SUM($J776:$AB776)*(Eksplikatsioon!AC777)/SUMPRODUCT($J776:$AB776,Eksplikatsioon!$O777:$AG777),"")),"")</f>
        <v/>
      </c>
      <c r="AR776" s="52" t="str">
        <f>IFERROR(IF($G776=Tabelid!$L$6,$E776*Y776,IFERROR($E776*Y776/SUM($J776:$AB776)*(Eksplikatsioon!AD777)/SUMPRODUCT($J776:$AB776,Eksplikatsioon!$O777:$AG777),"")),"")</f>
        <v/>
      </c>
      <c r="AS776" s="52" t="str">
        <f>IFERROR(IF($G776=Tabelid!$L$6,$E776*Z776,IFERROR($E776*Z776/SUM($J776:$AB776)*(Eksplikatsioon!AE777)/SUMPRODUCT($J776:$AB776,Eksplikatsioon!$O777:$AG777),"")),"")</f>
        <v/>
      </c>
      <c r="AT776" s="52" t="str">
        <f>IFERROR(IF($G776=Tabelid!$L$6,$E776*AA776,IFERROR($E776*AA776/SUM($J776:$AB776)*(Eksplikatsioon!AF777)/SUMPRODUCT($J776:$AB776,Eksplikatsioon!$O777:$AG777),"")),"")</f>
        <v/>
      </c>
      <c r="AU776" s="52" t="str">
        <f>IFERROR(IF($G776=Tabelid!$L$6,$E776*AB776,IFERROR($E776*AB776/SUM($J776:$AB776)*(Eksplikatsioon!AG777)/SUMPRODUCT($J776:$AB776,Eksplikatsioon!$O777:$AG777),"")),"")</f>
        <v/>
      </c>
    </row>
    <row r="777" spans="1:47" x14ac:dyDescent="0.25">
      <c r="A777" s="38" t="str">
        <f>IF(Eksplikatsioon!A778=0,"",Eksplikatsioon!A778)</f>
        <v/>
      </c>
      <c r="B777" s="38" t="str">
        <f>IF(Eksplikatsioon!B778=0,"",Eksplikatsioon!B778)</f>
        <v/>
      </c>
      <c r="C777" s="38" t="str">
        <f>IF(Eksplikatsioon!C778=0,"",Eksplikatsioon!C778)</f>
        <v/>
      </c>
      <c r="D777" s="38" t="str">
        <f>IF(Eksplikatsioon!D778=0,"",Eksplikatsioon!D778)</f>
        <v/>
      </c>
      <c r="E777" s="38" t="str">
        <f>IF(Eksplikatsioon!F778=0,"",Eksplikatsioon!F778)</f>
        <v/>
      </c>
      <c r="F777" s="38" t="str">
        <f>IF(Eksplikatsioon!H778=0,"",Eksplikatsioon!H778)</f>
        <v/>
      </c>
      <c r="G777" s="38" t="str">
        <f>IF(Eksplikatsioon!J778=0,"",Eksplikatsioon!J778)</f>
        <v/>
      </c>
      <c r="H777" s="38" t="str">
        <f>IF(Eksplikatsioon!K778=0,"",Eksplikatsioon!K778)</f>
        <v/>
      </c>
      <c r="I777" s="38" t="str">
        <f>IF(Eksplikatsioon!L778=0,"",Eksplikatsioon!L778)</f>
        <v/>
      </c>
      <c r="J777" s="52"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52"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52"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52"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52"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52"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52"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52"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52"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52"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52"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52"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52"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52"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52"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52"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52"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52"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52"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52" t="str">
        <f>IFERROR(IF($G777=Tabelid!$L$6,$E777*J777,IFERROR($E777*J777/SUM($J777:$AB777)*(Eksplikatsioon!O778)/SUMPRODUCT($J777:$AB777,Eksplikatsioon!$O778:$AG778),"")),"")</f>
        <v/>
      </c>
      <c r="AD777" s="52" t="str">
        <f>IFERROR(IF($G777=Tabelid!$L$6,$E777*K777,IFERROR($E777*K777/SUM($J777:$AB777)*(Eksplikatsioon!P778)/SUMPRODUCT($J777:$AB777,Eksplikatsioon!$O778:$AG778),"")),"")</f>
        <v/>
      </c>
      <c r="AE777" s="52" t="str">
        <f>IFERROR(IF($G777=Tabelid!$L$6,$E777*L777,IFERROR($E777*L777/SUM($J777:$AB777)*(Eksplikatsioon!Q778)/SUMPRODUCT($J777:$AB777,Eksplikatsioon!$O778:$AG778),"")),"")</f>
        <v/>
      </c>
      <c r="AF777" s="52" t="str">
        <f>IFERROR(IF($G777=Tabelid!$L$6,$E777*M777,IFERROR($E777*M777/SUM($J777:$AB777)*(Eksplikatsioon!R778)/SUMPRODUCT($J777:$AB777,Eksplikatsioon!$O778:$AG778),"")),"")</f>
        <v/>
      </c>
      <c r="AG777" s="52" t="str">
        <f>IFERROR(IF($G777=Tabelid!$L$6,$E777*N777,IFERROR($E777*N777/SUM($J777:$AB777)*(Eksplikatsioon!S778)/SUMPRODUCT($J777:$AB777,Eksplikatsioon!$O778:$AG778),"")),"")</f>
        <v/>
      </c>
      <c r="AH777" s="52" t="str">
        <f>IFERROR(IF($G777=Tabelid!$L$6,$E777*O777,IFERROR($E777*O777/SUM($J777:$AB777)*(Eksplikatsioon!T778)/SUMPRODUCT($J777:$AB777,Eksplikatsioon!$O778:$AG778),"")),"")</f>
        <v/>
      </c>
      <c r="AI777" s="52" t="str">
        <f>IFERROR(IF($G777=Tabelid!$L$6,$E777*P777,IFERROR($E777*P777/SUM($J777:$AB777)*(Eksplikatsioon!U778)/SUMPRODUCT($J777:$AB777,Eksplikatsioon!$O778:$AG778),"")),"")</f>
        <v/>
      </c>
      <c r="AJ777" s="52" t="str">
        <f>IFERROR(IF($G777=Tabelid!$L$6,$E777*Q777,IFERROR($E777*Q777/SUM($J777:$AB777)*(Eksplikatsioon!V778)/SUMPRODUCT($J777:$AB777,Eksplikatsioon!$O778:$AG778),"")),"")</f>
        <v/>
      </c>
      <c r="AK777" s="52" t="str">
        <f>IFERROR(IF($G777=Tabelid!$L$6,$E777*R777,IFERROR($E777*R777/SUM($J777:$AB777)*(Eksplikatsioon!W778)/SUMPRODUCT($J777:$AB777,Eksplikatsioon!$O778:$AG778),"")),"")</f>
        <v/>
      </c>
      <c r="AL777" s="52" t="str">
        <f>IFERROR(IF($G777=Tabelid!$L$6,$E777*S777,IFERROR($E777*S777/SUM($J777:$AB777)*(Eksplikatsioon!X778)/SUMPRODUCT($J777:$AB777,Eksplikatsioon!$O778:$AG778),"")),"")</f>
        <v/>
      </c>
      <c r="AM777" s="52" t="str">
        <f>IFERROR(IF($G777=Tabelid!$L$6,$E777*T777,IFERROR($E777*T777/SUM($J777:$AB777)*(Eksplikatsioon!Y778)/SUMPRODUCT($J777:$AB777,Eksplikatsioon!$O778:$AG778),"")),"")</f>
        <v/>
      </c>
      <c r="AN777" s="52" t="str">
        <f>IFERROR(IF($G777=Tabelid!$L$6,$E777*U777,IFERROR($E777*U777/SUM($J777:$AB777)*(Eksplikatsioon!Z778)/SUMPRODUCT($J777:$AB777,Eksplikatsioon!$O778:$AG778),"")),"")</f>
        <v/>
      </c>
      <c r="AO777" s="52" t="str">
        <f>IFERROR(IF($G777=Tabelid!$L$6,$E777*V777,IFERROR($E777*V777/SUM($J777:$AB777)*(Eksplikatsioon!AA778)/SUMPRODUCT($J777:$AB777,Eksplikatsioon!$O778:$AG778),"")),"")</f>
        <v/>
      </c>
      <c r="AP777" s="52" t="str">
        <f>IFERROR(IF($G777=Tabelid!$L$6,$E777*W777,IFERROR($E777*W777/SUM($J777:$AB777)*(Eksplikatsioon!AB778)/SUMPRODUCT($J777:$AB777,Eksplikatsioon!$O778:$AG778),"")),"")</f>
        <v/>
      </c>
      <c r="AQ777" s="52" t="str">
        <f>IFERROR(IF($G777=Tabelid!$L$6,$E777*X777,IFERROR($E777*X777/SUM($J777:$AB777)*(Eksplikatsioon!AC778)/SUMPRODUCT($J777:$AB777,Eksplikatsioon!$O778:$AG778),"")),"")</f>
        <v/>
      </c>
      <c r="AR777" s="52" t="str">
        <f>IFERROR(IF($G777=Tabelid!$L$6,$E777*Y777,IFERROR($E777*Y777/SUM($J777:$AB777)*(Eksplikatsioon!AD778)/SUMPRODUCT($J777:$AB777,Eksplikatsioon!$O778:$AG778),"")),"")</f>
        <v/>
      </c>
      <c r="AS777" s="52" t="str">
        <f>IFERROR(IF($G777=Tabelid!$L$6,$E777*Z777,IFERROR($E777*Z777/SUM($J777:$AB777)*(Eksplikatsioon!AE778)/SUMPRODUCT($J777:$AB777,Eksplikatsioon!$O778:$AG778),"")),"")</f>
        <v/>
      </c>
      <c r="AT777" s="52" t="str">
        <f>IFERROR(IF($G777=Tabelid!$L$6,$E777*AA777,IFERROR($E777*AA777/SUM($J777:$AB777)*(Eksplikatsioon!AF778)/SUMPRODUCT($J777:$AB777,Eksplikatsioon!$O778:$AG778),"")),"")</f>
        <v/>
      </c>
      <c r="AU777" s="52" t="str">
        <f>IFERROR(IF($G777=Tabelid!$L$6,$E777*AB777,IFERROR($E777*AB777/SUM($J777:$AB777)*(Eksplikatsioon!AG778)/SUMPRODUCT($J777:$AB777,Eksplikatsioon!$O778:$AG778),"")),"")</f>
        <v/>
      </c>
    </row>
    <row r="778" spans="1:47" x14ac:dyDescent="0.25">
      <c r="A778" s="38" t="str">
        <f>IF(Eksplikatsioon!A779=0,"",Eksplikatsioon!A779)</f>
        <v/>
      </c>
      <c r="B778" s="38" t="str">
        <f>IF(Eksplikatsioon!B779=0,"",Eksplikatsioon!B779)</f>
        <v/>
      </c>
      <c r="C778" s="38" t="str">
        <f>IF(Eksplikatsioon!C779=0,"",Eksplikatsioon!C779)</f>
        <v/>
      </c>
      <c r="D778" s="38" t="str">
        <f>IF(Eksplikatsioon!D779=0,"",Eksplikatsioon!D779)</f>
        <v/>
      </c>
      <c r="E778" s="38" t="str">
        <f>IF(Eksplikatsioon!F779=0,"",Eksplikatsioon!F779)</f>
        <v/>
      </c>
      <c r="F778" s="38" t="str">
        <f>IF(Eksplikatsioon!H779=0,"",Eksplikatsioon!H779)</f>
        <v/>
      </c>
      <c r="G778" s="38" t="str">
        <f>IF(Eksplikatsioon!J779=0,"",Eksplikatsioon!J779)</f>
        <v/>
      </c>
      <c r="H778" s="38" t="str">
        <f>IF(Eksplikatsioon!K779=0,"",Eksplikatsioon!K779)</f>
        <v/>
      </c>
      <c r="I778" s="38" t="str">
        <f>IF(Eksplikatsioon!L779=0,"",Eksplikatsioon!L779)</f>
        <v/>
      </c>
      <c r="J778" s="52"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52"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52"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52"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52"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52"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52"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52"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52"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52"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52"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52"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52"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52"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52"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52"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52"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52"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52"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52" t="str">
        <f>IFERROR(IF($G778=Tabelid!$L$6,$E778*J778,IFERROR($E778*J778/SUM($J778:$AB778)*(Eksplikatsioon!O779)/SUMPRODUCT($J778:$AB778,Eksplikatsioon!$O779:$AG779),"")),"")</f>
        <v/>
      </c>
      <c r="AD778" s="52" t="str">
        <f>IFERROR(IF($G778=Tabelid!$L$6,$E778*K778,IFERROR($E778*K778/SUM($J778:$AB778)*(Eksplikatsioon!P779)/SUMPRODUCT($J778:$AB778,Eksplikatsioon!$O779:$AG779),"")),"")</f>
        <v/>
      </c>
      <c r="AE778" s="52" t="str">
        <f>IFERROR(IF($G778=Tabelid!$L$6,$E778*L778,IFERROR($E778*L778/SUM($J778:$AB778)*(Eksplikatsioon!Q779)/SUMPRODUCT($J778:$AB778,Eksplikatsioon!$O779:$AG779),"")),"")</f>
        <v/>
      </c>
      <c r="AF778" s="52" t="str">
        <f>IFERROR(IF($G778=Tabelid!$L$6,$E778*M778,IFERROR($E778*M778/SUM($J778:$AB778)*(Eksplikatsioon!R779)/SUMPRODUCT($J778:$AB778,Eksplikatsioon!$O779:$AG779),"")),"")</f>
        <v/>
      </c>
      <c r="AG778" s="52" t="str">
        <f>IFERROR(IF($G778=Tabelid!$L$6,$E778*N778,IFERROR($E778*N778/SUM($J778:$AB778)*(Eksplikatsioon!S779)/SUMPRODUCT($J778:$AB778,Eksplikatsioon!$O779:$AG779),"")),"")</f>
        <v/>
      </c>
      <c r="AH778" s="52" t="str">
        <f>IFERROR(IF($G778=Tabelid!$L$6,$E778*O778,IFERROR($E778*O778/SUM($J778:$AB778)*(Eksplikatsioon!T779)/SUMPRODUCT($J778:$AB778,Eksplikatsioon!$O779:$AG779),"")),"")</f>
        <v/>
      </c>
      <c r="AI778" s="52" t="str">
        <f>IFERROR(IF($G778=Tabelid!$L$6,$E778*P778,IFERROR($E778*P778/SUM($J778:$AB778)*(Eksplikatsioon!U779)/SUMPRODUCT($J778:$AB778,Eksplikatsioon!$O779:$AG779),"")),"")</f>
        <v/>
      </c>
      <c r="AJ778" s="52" t="str">
        <f>IFERROR(IF($G778=Tabelid!$L$6,$E778*Q778,IFERROR($E778*Q778/SUM($J778:$AB778)*(Eksplikatsioon!V779)/SUMPRODUCT($J778:$AB778,Eksplikatsioon!$O779:$AG779),"")),"")</f>
        <v/>
      </c>
      <c r="AK778" s="52" t="str">
        <f>IFERROR(IF($G778=Tabelid!$L$6,$E778*R778,IFERROR($E778*R778/SUM($J778:$AB778)*(Eksplikatsioon!W779)/SUMPRODUCT($J778:$AB778,Eksplikatsioon!$O779:$AG779),"")),"")</f>
        <v/>
      </c>
      <c r="AL778" s="52" t="str">
        <f>IFERROR(IF($G778=Tabelid!$L$6,$E778*S778,IFERROR($E778*S778/SUM($J778:$AB778)*(Eksplikatsioon!X779)/SUMPRODUCT($J778:$AB778,Eksplikatsioon!$O779:$AG779),"")),"")</f>
        <v/>
      </c>
      <c r="AM778" s="52" t="str">
        <f>IFERROR(IF($G778=Tabelid!$L$6,$E778*T778,IFERROR($E778*T778/SUM($J778:$AB778)*(Eksplikatsioon!Y779)/SUMPRODUCT($J778:$AB778,Eksplikatsioon!$O779:$AG779),"")),"")</f>
        <v/>
      </c>
      <c r="AN778" s="52" t="str">
        <f>IFERROR(IF($G778=Tabelid!$L$6,$E778*U778,IFERROR($E778*U778/SUM($J778:$AB778)*(Eksplikatsioon!Z779)/SUMPRODUCT($J778:$AB778,Eksplikatsioon!$O779:$AG779),"")),"")</f>
        <v/>
      </c>
      <c r="AO778" s="52" t="str">
        <f>IFERROR(IF($G778=Tabelid!$L$6,$E778*V778,IFERROR($E778*V778/SUM($J778:$AB778)*(Eksplikatsioon!AA779)/SUMPRODUCT($J778:$AB778,Eksplikatsioon!$O779:$AG779),"")),"")</f>
        <v/>
      </c>
      <c r="AP778" s="52" t="str">
        <f>IFERROR(IF($G778=Tabelid!$L$6,$E778*W778,IFERROR($E778*W778/SUM($J778:$AB778)*(Eksplikatsioon!AB779)/SUMPRODUCT($J778:$AB778,Eksplikatsioon!$O779:$AG779),"")),"")</f>
        <v/>
      </c>
      <c r="AQ778" s="52" t="str">
        <f>IFERROR(IF($G778=Tabelid!$L$6,$E778*X778,IFERROR($E778*X778/SUM($J778:$AB778)*(Eksplikatsioon!AC779)/SUMPRODUCT($J778:$AB778,Eksplikatsioon!$O779:$AG779),"")),"")</f>
        <v/>
      </c>
      <c r="AR778" s="52" t="str">
        <f>IFERROR(IF($G778=Tabelid!$L$6,$E778*Y778,IFERROR($E778*Y778/SUM($J778:$AB778)*(Eksplikatsioon!AD779)/SUMPRODUCT($J778:$AB778,Eksplikatsioon!$O779:$AG779),"")),"")</f>
        <v/>
      </c>
      <c r="AS778" s="52" t="str">
        <f>IFERROR(IF($G778=Tabelid!$L$6,$E778*Z778,IFERROR($E778*Z778/SUM($J778:$AB778)*(Eksplikatsioon!AE779)/SUMPRODUCT($J778:$AB778,Eksplikatsioon!$O779:$AG779),"")),"")</f>
        <v/>
      </c>
      <c r="AT778" s="52" t="str">
        <f>IFERROR(IF($G778=Tabelid!$L$6,$E778*AA778,IFERROR($E778*AA778/SUM($J778:$AB778)*(Eksplikatsioon!AF779)/SUMPRODUCT($J778:$AB778,Eksplikatsioon!$O779:$AG779),"")),"")</f>
        <v/>
      </c>
      <c r="AU778" s="52" t="str">
        <f>IFERROR(IF($G778=Tabelid!$L$6,$E778*AB778,IFERROR($E778*AB778/SUM($J778:$AB778)*(Eksplikatsioon!AG779)/SUMPRODUCT($J778:$AB778,Eksplikatsioon!$O779:$AG779),"")),"")</f>
        <v/>
      </c>
    </row>
    <row r="779" spans="1:47" x14ac:dyDescent="0.25">
      <c r="A779" s="38" t="str">
        <f>IF(Eksplikatsioon!A780=0,"",Eksplikatsioon!A780)</f>
        <v/>
      </c>
      <c r="B779" s="38" t="str">
        <f>IF(Eksplikatsioon!B780=0,"",Eksplikatsioon!B780)</f>
        <v/>
      </c>
      <c r="C779" s="38" t="str">
        <f>IF(Eksplikatsioon!C780=0,"",Eksplikatsioon!C780)</f>
        <v/>
      </c>
      <c r="D779" s="38" t="str">
        <f>IF(Eksplikatsioon!D780=0,"",Eksplikatsioon!D780)</f>
        <v/>
      </c>
      <c r="E779" s="38" t="str">
        <f>IF(Eksplikatsioon!F780=0,"",Eksplikatsioon!F780)</f>
        <v/>
      </c>
      <c r="F779" s="38" t="str">
        <f>IF(Eksplikatsioon!H780=0,"",Eksplikatsioon!H780)</f>
        <v/>
      </c>
      <c r="G779" s="38" t="str">
        <f>IF(Eksplikatsioon!J780=0,"",Eksplikatsioon!J780)</f>
        <v/>
      </c>
      <c r="H779" s="38" t="str">
        <f>IF(Eksplikatsioon!K780=0,"",Eksplikatsioon!K780)</f>
        <v/>
      </c>
      <c r="I779" s="38" t="str">
        <f>IF(Eksplikatsioon!L780=0,"",Eksplikatsioon!L780)</f>
        <v/>
      </c>
      <c r="J779" s="52"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52"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52"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52"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52"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52"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52"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52"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52"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52"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52"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52"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52"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52"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52"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52"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52"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52"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52"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52" t="str">
        <f>IFERROR(IF($G779=Tabelid!$L$6,$E779*J779,IFERROR($E779*J779/SUM($J779:$AB779)*(Eksplikatsioon!O780)/SUMPRODUCT($J779:$AB779,Eksplikatsioon!$O780:$AG780),"")),"")</f>
        <v/>
      </c>
      <c r="AD779" s="52" t="str">
        <f>IFERROR(IF($G779=Tabelid!$L$6,$E779*K779,IFERROR($E779*K779/SUM($J779:$AB779)*(Eksplikatsioon!P780)/SUMPRODUCT($J779:$AB779,Eksplikatsioon!$O780:$AG780),"")),"")</f>
        <v/>
      </c>
      <c r="AE779" s="52" t="str">
        <f>IFERROR(IF($G779=Tabelid!$L$6,$E779*L779,IFERROR($E779*L779/SUM($J779:$AB779)*(Eksplikatsioon!Q780)/SUMPRODUCT($J779:$AB779,Eksplikatsioon!$O780:$AG780),"")),"")</f>
        <v/>
      </c>
      <c r="AF779" s="52" t="str">
        <f>IFERROR(IF($G779=Tabelid!$L$6,$E779*M779,IFERROR($E779*M779/SUM($J779:$AB779)*(Eksplikatsioon!R780)/SUMPRODUCT($J779:$AB779,Eksplikatsioon!$O780:$AG780),"")),"")</f>
        <v/>
      </c>
      <c r="AG779" s="52" t="str">
        <f>IFERROR(IF($G779=Tabelid!$L$6,$E779*N779,IFERROR($E779*N779/SUM($J779:$AB779)*(Eksplikatsioon!S780)/SUMPRODUCT($J779:$AB779,Eksplikatsioon!$O780:$AG780),"")),"")</f>
        <v/>
      </c>
      <c r="AH779" s="52" t="str">
        <f>IFERROR(IF($G779=Tabelid!$L$6,$E779*O779,IFERROR($E779*O779/SUM($J779:$AB779)*(Eksplikatsioon!T780)/SUMPRODUCT($J779:$AB779,Eksplikatsioon!$O780:$AG780),"")),"")</f>
        <v/>
      </c>
      <c r="AI779" s="52" t="str">
        <f>IFERROR(IF($G779=Tabelid!$L$6,$E779*P779,IFERROR($E779*P779/SUM($J779:$AB779)*(Eksplikatsioon!U780)/SUMPRODUCT($J779:$AB779,Eksplikatsioon!$O780:$AG780),"")),"")</f>
        <v/>
      </c>
      <c r="AJ779" s="52" t="str">
        <f>IFERROR(IF($G779=Tabelid!$L$6,$E779*Q779,IFERROR($E779*Q779/SUM($J779:$AB779)*(Eksplikatsioon!V780)/SUMPRODUCT($J779:$AB779,Eksplikatsioon!$O780:$AG780),"")),"")</f>
        <v/>
      </c>
      <c r="AK779" s="52" t="str">
        <f>IFERROR(IF($G779=Tabelid!$L$6,$E779*R779,IFERROR($E779*R779/SUM($J779:$AB779)*(Eksplikatsioon!W780)/SUMPRODUCT($J779:$AB779,Eksplikatsioon!$O780:$AG780),"")),"")</f>
        <v/>
      </c>
      <c r="AL779" s="52" t="str">
        <f>IFERROR(IF($G779=Tabelid!$L$6,$E779*S779,IFERROR($E779*S779/SUM($J779:$AB779)*(Eksplikatsioon!X780)/SUMPRODUCT($J779:$AB779,Eksplikatsioon!$O780:$AG780),"")),"")</f>
        <v/>
      </c>
      <c r="AM779" s="52" t="str">
        <f>IFERROR(IF($G779=Tabelid!$L$6,$E779*T779,IFERROR($E779*T779/SUM($J779:$AB779)*(Eksplikatsioon!Y780)/SUMPRODUCT($J779:$AB779,Eksplikatsioon!$O780:$AG780),"")),"")</f>
        <v/>
      </c>
      <c r="AN779" s="52" t="str">
        <f>IFERROR(IF($G779=Tabelid!$L$6,$E779*U779,IFERROR($E779*U779/SUM($J779:$AB779)*(Eksplikatsioon!Z780)/SUMPRODUCT($J779:$AB779,Eksplikatsioon!$O780:$AG780),"")),"")</f>
        <v/>
      </c>
      <c r="AO779" s="52" t="str">
        <f>IFERROR(IF($G779=Tabelid!$L$6,$E779*V779,IFERROR($E779*V779/SUM($J779:$AB779)*(Eksplikatsioon!AA780)/SUMPRODUCT($J779:$AB779,Eksplikatsioon!$O780:$AG780),"")),"")</f>
        <v/>
      </c>
      <c r="AP779" s="52" t="str">
        <f>IFERROR(IF($G779=Tabelid!$L$6,$E779*W779,IFERROR($E779*W779/SUM($J779:$AB779)*(Eksplikatsioon!AB780)/SUMPRODUCT($J779:$AB779,Eksplikatsioon!$O780:$AG780),"")),"")</f>
        <v/>
      </c>
      <c r="AQ779" s="52" t="str">
        <f>IFERROR(IF($G779=Tabelid!$L$6,$E779*X779,IFERROR($E779*X779/SUM($J779:$AB779)*(Eksplikatsioon!AC780)/SUMPRODUCT($J779:$AB779,Eksplikatsioon!$O780:$AG780),"")),"")</f>
        <v/>
      </c>
      <c r="AR779" s="52" t="str">
        <f>IFERROR(IF($G779=Tabelid!$L$6,$E779*Y779,IFERROR($E779*Y779/SUM($J779:$AB779)*(Eksplikatsioon!AD780)/SUMPRODUCT($J779:$AB779,Eksplikatsioon!$O780:$AG780),"")),"")</f>
        <v/>
      </c>
      <c r="AS779" s="52" t="str">
        <f>IFERROR(IF($G779=Tabelid!$L$6,$E779*Z779,IFERROR($E779*Z779/SUM($J779:$AB779)*(Eksplikatsioon!AE780)/SUMPRODUCT($J779:$AB779,Eksplikatsioon!$O780:$AG780),"")),"")</f>
        <v/>
      </c>
      <c r="AT779" s="52" t="str">
        <f>IFERROR(IF($G779=Tabelid!$L$6,$E779*AA779,IFERROR($E779*AA779/SUM($J779:$AB779)*(Eksplikatsioon!AF780)/SUMPRODUCT($J779:$AB779,Eksplikatsioon!$O780:$AG780),"")),"")</f>
        <v/>
      </c>
      <c r="AU779" s="52" t="str">
        <f>IFERROR(IF($G779=Tabelid!$L$6,$E779*AB779,IFERROR($E779*AB779/SUM($J779:$AB779)*(Eksplikatsioon!AG780)/SUMPRODUCT($J779:$AB779,Eksplikatsioon!$O780:$AG780),"")),"")</f>
        <v/>
      </c>
    </row>
    <row r="780" spans="1:47" x14ac:dyDescent="0.25">
      <c r="A780" s="38" t="str">
        <f>IF(Eksplikatsioon!A781=0,"",Eksplikatsioon!A781)</f>
        <v/>
      </c>
      <c r="B780" s="38" t="str">
        <f>IF(Eksplikatsioon!B781=0,"",Eksplikatsioon!B781)</f>
        <v/>
      </c>
      <c r="C780" s="38" t="str">
        <f>IF(Eksplikatsioon!C781=0,"",Eksplikatsioon!C781)</f>
        <v/>
      </c>
      <c r="D780" s="38" t="str">
        <f>IF(Eksplikatsioon!D781=0,"",Eksplikatsioon!D781)</f>
        <v/>
      </c>
      <c r="E780" s="38" t="str">
        <f>IF(Eksplikatsioon!F781=0,"",Eksplikatsioon!F781)</f>
        <v/>
      </c>
      <c r="F780" s="38" t="str">
        <f>IF(Eksplikatsioon!H781=0,"",Eksplikatsioon!H781)</f>
        <v/>
      </c>
      <c r="G780" s="38" t="str">
        <f>IF(Eksplikatsioon!J781=0,"",Eksplikatsioon!J781)</f>
        <v/>
      </c>
      <c r="H780" s="38" t="str">
        <f>IF(Eksplikatsioon!K781=0,"",Eksplikatsioon!K781)</f>
        <v/>
      </c>
      <c r="I780" s="38" t="str">
        <f>IF(Eksplikatsioon!L781=0,"",Eksplikatsioon!L781)</f>
        <v/>
      </c>
      <c r="J780" s="52"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52"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52"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52"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52"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52"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52"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52"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52"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52"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52"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52"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52"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52"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52"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52"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52"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52"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52"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52" t="str">
        <f>IFERROR(IF($G780=Tabelid!$L$6,$E780*J780,IFERROR($E780*J780/SUM($J780:$AB780)*(Eksplikatsioon!O781)/SUMPRODUCT($J780:$AB780,Eksplikatsioon!$O781:$AG781),"")),"")</f>
        <v/>
      </c>
      <c r="AD780" s="52" t="str">
        <f>IFERROR(IF($G780=Tabelid!$L$6,$E780*K780,IFERROR($E780*K780/SUM($J780:$AB780)*(Eksplikatsioon!P781)/SUMPRODUCT($J780:$AB780,Eksplikatsioon!$O781:$AG781),"")),"")</f>
        <v/>
      </c>
      <c r="AE780" s="52" t="str">
        <f>IFERROR(IF($G780=Tabelid!$L$6,$E780*L780,IFERROR($E780*L780/SUM($J780:$AB780)*(Eksplikatsioon!Q781)/SUMPRODUCT($J780:$AB780,Eksplikatsioon!$O781:$AG781),"")),"")</f>
        <v/>
      </c>
      <c r="AF780" s="52" t="str">
        <f>IFERROR(IF($G780=Tabelid!$L$6,$E780*M780,IFERROR($E780*M780/SUM($J780:$AB780)*(Eksplikatsioon!R781)/SUMPRODUCT($J780:$AB780,Eksplikatsioon!$O781:$AG781),"")),"")</f>
        <v/>
      </c>
      <c r="AG780" s="52" t="str">
        <f>IFERROR(IF($G780=Tabelid!$L$6,$E780*N780,IFERROR($E780*N780/SUM($J780:$AB780)*(Eksplikatsioon!S781)/SUMPRODUCT($J780:$AB780,Eksplikatsioon!$O781:$AG781),"")),"")</f>
        <v/>
      </c>
      <c r="AH780" s="52" t="str">
        <f>IFERROR(IF($G780=Tabelid!$L$6,$E780*O780,IFERROR($E780*O780/SUM($J780:$AB780)*(Eksplikatsioon!T781)/SUMPRODUCT($J780:$AB780,Eksplikatsioon!$O781:$AG781),"")),"")</f>
        <v/>
      </c>
      <c r="AI780" s="52" t="str">
        <f>IFERROR(IF($G780=Tabelid!$L$6,$E780*P780,IFERROR($E780*P780/SUM($J780:$AB780)*(Eksplikatsioon!U781)/SUMPRODUCT($J780:$AB780,Eksplikatsioon!$O781:$AG781),"")),"")</f>
        <v/>
      </c>
      <c r="AJ780" s="52" t="str">
        <f>IFERROR(IF($G780=Tabelid!$L$6,$E780*Q780,IFERROR($E780*Q780/SUM($J780:$AB780)*(Eksplikatsioon!V781)/SUMPRODUCT($J780:$AB780,Eksplikatsioon!$O781:$AG781),"")),"")</f>
        <v/>
      </c>
      <c r="AK780" s="52" t="str">
        <f>IFERROR(IF($G780=Tabelid!$L$6,$E780*R780,IFERROR($E780*R780/SUM($J780:$AB780)*(Eksplikatsioon!W781)/SUMPRODUCT($J780:$AB780,Eksplikatsioon!$O781:$AG781),"")),"")</f>
        <v/>
      </c>
      <c r="AL780" s="52" t="str">
        <f>IFERROR(IF($G780=Tabelid!$L$6,$E780*S780,IFERROR($E780*S780/SUM($J780:$AB780)*(Eksplikatsioon!X781)/SUMPRODUCT($J780:$AB780,Eksplikatsioon!$O781:$AG781),"")),"")</f>
        <v/>
      </c>
      <c r="AM780" s="52" t="str">
        <f>IFERROR(IF($G780=Tabelid!$L$6,$E780*T780,IFERROR($E780*T780/SUM($J780:$AB780)*(Eksplikatsioon!Y781)/SUMPRODUCT($J780:$AB780,Eksplikatsioon!$O781:$AG781),"")),"")</f>
        <v/>
      </c>
      <c r="AN780" s="52" t="str">
        <f>IFERROR(IF($G780=Tabelid!$L$6,$E780*U780,IFERROR($E780*U780/SUM($J780:$AB780)*(Eksplikatsioon!Z781)/SUMPRODUCT($J780:$AB780,Eksplikatsioon!$O781:$AG781),"")),"")</f>
        <v/>
      </c>
      <c r="AO780" s="52" t="str">
        <f>IFERROR(IF($G780=Tabelid!$L$6,$E780*V780,IFERROR($E780*V780/SUM($J780:$AB780)*(Eksplikatsioon!AA781)/SUMPRODUCT($J780:$AB780,Eksplikatsioon!$O781:$AG781),"")),"")</f>
        <v/>
      </c>
      <c r="AP780" s="52" t="str">
        <f>IFERROR(IF($G780=Tabelid!$L$6,$E780*W780,IFERROR($E780*W780/SUM($J780:$AB780)*(Eksplikatsioon!AB781)/SUMPRODUCT($J780:$AB780,Eksplikatsioon!$O781:$AG781),"")),"")</f>
        <v/>
      </c>
      <c r="AQ780" s="52" t="str">
        <f>IFERROR(IF($G780=Tabelid!$L$6,$E780*X780,IFERROR($E780*X780/SUM($J780:$AB780)*(Eksplikatsioon!AC781)/SUMPRODUCT($J780:$AB780,Eksplikatsioon!$O781:$AG781),"")),"")</f>
        <v/>
      </c>
      <c r="AR780" s="52" t="str">
        <f>IFERROR(IF($G780=Tabelid!$L$6,$E780*Y780,IFERROR($E780*Y780/SUM($J780:$AB780)*(Eksplikatsioon!AD781)/SUMPRODUCT($J780:$AB780,Eksplikatsioon!$O781:$AG781),"")),"")</f>
        <v/>
      </c>
      <c r="AS780" s="52" t="str">
        <f>IFERROR(IF($G780=Tabelid!$L$6,$E780*Z780,IFERROR($E780*Z780/SUM($J780:$AB780)*(Eksplikatsioon!AE781)/SUMPRODUCT($J780:$AB780,Eksplikatsioon!$O781:$AG781),"")),"")</f>
        <v/>
      </c>
      <c r="AT780" s="52" t="str">
        <f>IFERROR(IF($G780=Tabelid!$L$6,$E780*AA780,IFERROR($E780*AA780/SUM($J780:$AB780)*(Eksplikatsioon!AF781)/SUMPRODUCT($J780:$AB780,Eksplikatsioon!$O781:$AG781),"")),"")</f>
        <v/>
      </c>
      <c r="AU780" s="52" t="str">
        <f>IFERROR(IF($G780=Tabelid!$L$6,$E780*AB780,IFERROR($E780*AB780/SUM($J780:$AB780)*(Eksplikatsioon!AG781)/SUMPRODUCT($J780:$AB780,Eksplikatsioon!$O781:$AG781),"")),"")</f>
        <v/>
      </c>
    </row>
    <row r="781" spans="1:47" x14ac:dyDescent="0.25">
      <c r="A781" s="38" t="str">
        <f>IF(Eksplikatsioon!A782=0,"",Eksplikatsioon!A782)</f>
        <v/>
      </c>
      <c r="B781" s="38" t="str">
        <f>IF(Eksplikatsioon!B782=0,"",Eksplikatsioon!B782)</f>
        <v/>
      </c>
      <c r="C781" s="38" t="str">
        <f>IF(Eksplikatsioon!C782=0,"",Eksplikatsioon!C782)</f>
        <v/>
      </c>
      <c r="D781" s="38" t="str">
        <f>IF(Eksplikatsioon!D782=0,"",Eksplikatsioon!D782)</f>
        <v/>
      </c>
      <c r="E781" s="38" t="str">
        <f>IF(Eksplikatsioon!F782=0,"",Eksplikatsioon!F782)</f>
        <v/>
      </c>
      <c r="F781" s="38" t="str">
        <f>IF(Eksplikatsioon!H782=0,"",Eksplikatsioon!H782)</f>
        <v/>
      </c>
      <c r="G781" s="38" t="str">
        <f>IF(Eksplikatsioon!J782=0,"",Eksplikatsioon!J782)</f>
        <v/>
      </c>
      <c r="H781" s="38" t="str">
        <f>IF(Eksplikatsioon!K782=0,"",Eksplikatsioon!K782)</f>
        <v/>
      </c>
      <c r="I781" s="38" t="str">
        <f>IF(Eksplikatsioon!L782=0,"",Eksplikatsioon!L782)</f>
        <v/>
      </c>
      <c r="J781" s="52"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52"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52"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52"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52"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52"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52"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52"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52"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52"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52"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52"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52"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52"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52"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52"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52"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52"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52"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52" t="str">
        <f>IFERROR(IF($G781=Tabelid!$L$6,$E781*J781,IFERROR($E781*J781/SUM($J781:$AB781)*(Eksplikatsioon!O782)/SUMPRODUCT($J781:$AB781,Eksplikatsioon!$O782:$AG782),"")),"")</f>
        <v/>
      </c>
      <c r="AD781" s="52" t="str">
        <f>IFERROR(IF($G781=Tabelid!$L$6,$E781*K781,IFERROR($E781*K781/SUM($J781:$AB781)*(Eksplikatsioon!P782)/SUMPRODUCT($J781:$AB781,Eksplikatsioon!$O782:$AG782),"")),"")</f>
        <v/>
      </c>
      <c r="AE781" s="52" t="str">
        <f>IFERROR(IF($G781=Tabelid!$L$6,$E781*L781,IFERROR($E781*L781/SUM($J781:$AB781)*(Eksplikatsioon!Q782)/SUMPRODUCT($J781:$AB781,Eksplikatsioon!$O782:$AG782),"")),"")</f>
        <v/>
      </c>
      <c r="AF781" s="52" t="str">
        <f>IFERROR(IF($G781=Tabelid!$L$6,$E781*M781,IFERROR($E781*M781/SUM($J781:$AB781)*(Eksplikatsioon!R782)/SUMPRODUCT($J781:$AB781,Eksplikatsioon!$O782:$AG782),"")),"")</f>
        <v/>
      </c>
      <c r="AG781" s="52" t="str">
        <f>IFERROR(IF($G781=Tabelid!$L$6,$E781*N781,IFERROR($E781*N781/SUM($J781:$AB781)*(Eksplikatsioon!S782)/SUMPRODUCT($J781:$AB781,Eksplikatsioon!$O782:$AG782),"")),"")</f>
        <v/>
      </c>
      <c r="AH781" s="52" t="str">
        <f>IFERROR(IF($G781=Tabelid!$L$6,$E781*O781,IFERROR($E781*O781/SUM($J781:$AB781)*(Eksplikatsioon!T782)/SUMPRODUCT($J781:$AB781,Eksplikatsioon!$O782:$AG782),"")),"")</f>
        <v/>
      </c>
      <c r="AI781" s="52" t="str">
        <f>IFERROR(IF($G781=Tabelid!$L$6,$E781*P781,IFERROR($E781*P781/SUM($J781:$AB781)*(Eksplikatsioon!U782)/SUMPRODUCT($J781:$AB781,Eksplikatsioon!$O782:$AG782),"")),"")</f>
        <v/>
      </c>
      <c r="AJ781" s="52" t="str">
        <f>IFERROR(IF($G781=Tabelid!$L$6,$E781*Q781,IFERROR($E781*Q781/SUM($J781:$AB781)*(Eksplikatsioon!V782)/SUMPRODUCT($J781:$AB781,Eksplikatsioon!$O782:$AG782),"")),"")</f>
        <v/>
      </c>
      <c r="AK781" s="52" t="str">
        <f>IFERROR(IF($G781=Tabelid!$L$6,$E781*R781,IFERROR($E781*R781/SUM($J781:$AB781)*(Eksplikatsioon!W782)/SUMPRODUCT($J781:$AB781,Eksplikatsioon!$O782:$AG782),"")),"")</f>
        <v/>
      </c>
      <c r="AL781" s="52" t="str">
        <f>IFERROR(IF($G781=Tabelid!$L$6,$E781*S781,IFERROR($E781*S781/SUM($J781:$AB781)*(Eksplikatsioon!X782)/SUMPRODUCT($J781:$AB781,Eksplikatsioon!$O782:$AG782),"")),"")</f>
        <v/>
      </c>
      <c r="AM781" s="52" t="str">
        <f>IFERROR(IF($G781=Tabelid!$L$6,$E781*T781,IFERROR($E781*T781/SUM($J781:$AB781)*(Eksplikatsioon!Y782)/SUMPRODUCT($J781:$AB781,Eksplikatsioon!$O782:$AG782),"")),"")</f>
        <v/>
      </c>
      <c r="AN781" s="52" t="str">
        <f>IFERROR(IF($G781=Tabelid!$L$6,$E781*U781,IFERROR($E781*U781/SUM($J781:$AB781)*(Eksplikatsioon!Z782)/SUMPRODUCT($J781:$AB781,Eksplikatsioon!$O782:$AG782),"")),"")</f>
        <v/>
      </c>
      <c r="AO781" s="52" t="str">
        <f>IFERROR(IF($G781=Tabelid!$L$6,$E781*V781,IFERROR($E781*V781/SUM($J781:$AB781)*(Eksplikatsioon!AA782)/SUMPRODUCT($J781:$AB781,Eksplikatsioon!$O782:$AG782),"")),"")</f>
        <v/>
      </c>
      <c r="AP781" s="52" t="str">
        <f>IFERROR(IF($G781=Tabelid!$L$6,$E781*W781,IFERROR($E781*W781/SUM($J781:$AB781)*(Eksplikatsioon!AB782)/SUMPRODUCT($J781:$AB781,Eksplikatsioon!$O782:$AG782),"")),"")</f>
        <v/>
      </c>
      <c r="AQ781" s="52" t="str">
        <f>IFERROR(IF($G781=Tabelid!$L$6,$E781*X781,IFERROR($E781*X781/SUM($J781:$AB781)*(Eksplikatsioon!AC782)/SUMPRODUCT($J781:$AB781,Eksplikatsioon!$O782:$AG782),"")),"")</f>
        <v/>
      </c>
      <c r="AR781" s="52" t="str">
        <f>IFERROR(IF($G781=Tabelid!$L$6,$E781*Y781,IFERROR($E781*Y781/SUM($J781:$AB781)*(Eksplikatsioon!AD782)/SUMPRODUCT($J781:$AB781,Eksplikatsioon!$O782:$AG782),"")),"")</f>
        <v/>
      </c>
      <c r="AS781" s="52" t="str">
        <f>IFERROR(IF($G781=Tabelid!$L$6,$E781*Z781,IFERROR($E781*Z781/SUM($J781:$AB781)*(Eksplikatsioon!AE782)/SUMPRODUCT($J781:$AB781,Eksplikatsioon!$O782:$AG782),"")),"")</f>
        <v/>
      </c>
      <c r="AT781" s="52" t="str">
        <f>IFERROR(IF($G781=Tabelid!$L$6,$E781*AA781,IFERROR($E781*AA781/SUM($J781:$AB781)*(Eksplikatsioon!AF782)/SUMPRODUCT($J781:$AB781,Eksplikatsioon!$O782:$AG782),"")),"")</f>
        <v/>
      </c>
      <c r="AU781" s="52" t="str">
        <f>IFERROR(IF($G781=Tabelid!$L$6,$E781*AB781,IFERROR($E781*AB781/SUM($J781:$AB781)*(Eksplikatsioon!AG782)/SUMPRODUCT($J781:$AB781,Eksplikatsioon!$O782:$AG782),"")),"")</f>
        <v/>
      </c>
    </row>
    <row r="782" spans="1:47" x14ac:dyDescent="0.25">
      <c r="A782" s="38" t="str">
        <f>IF(Eksplikatsioon!A783=0,"",Eksplikatsioon!A783)</f>
        <v/>
      </c>
      <c r="B782" s="38" t="str">
        <f>IF(Eksplikatsioon!B783=0,"",Eksplikatsioon!B783)</f>
        <v/>
      </c>
      <c r="C782" s="38" t="str">
        <f>IF(Eksplikatsioon!C783=0,"",Eksplikatsioon!C783)</f>
        <v/>
      </c>
      <c r="D782" s="38" t="str">
        <f>IF(Eksplikatsioon!D783=0,"",Eksplikatsioon!D783)</f>
        <v/>
      </c>
      <c r="E782" s="38" t="str">
        <f>IF(Eksplikatsioon!F783=0,"",Eksplikatsioon!F783)</f>
        <v/>
      </c>
      <c r="F782" s="38" t="str">
        <f>IF(Eksplikatsioon!H783=0,"",Eksplikatsioon!H783)</f>
        <v/>
      </c>
      <c r="G782" s="38" t="str">
        <f>IF(Eksplikatsioon!J783=0,"",Eksplikatsioon!J783)</f>
        <v/>
      </c>
      <c r="H782" s="38" t="str">
        <f>IF(Eksplikatsioon!K783=0,"",Eksplikatsioon!K783)</f>
        <v/>
      </c>
      <c r="I782" s="38" t="str">
        <f>IF(Eksplikatsioon!L783=0,"",Eksplikatsioon!L783)</f>
        <v/>
      </c>
      <c r="J782" s="52"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52"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52"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52"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52"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52"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52"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52"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52"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52"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52"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52"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52"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52"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52"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52"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52"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52"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52"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52" t="str">
        <f>IFERROR(IF($G782=Tabelid!$L$6,$E782*J782,IFERROR($E782*J782/SUM($J782:$AB782)*(Eksplikatsioon!O783)/SUMPRODUCT($J782:$AB782,Eksplikatsioon!$O783:$AG783),"")),"")</f>
        <v/>
      </c>
      <c r="AD782" s="52" t="str">
        <f>IFERROR(IF($G782=Tabelid!$L$6,$E782*K782,IFERROR($E782*K782/SUM($J782:$AB782)*(Eksplikatsioon!P783)/SUMPRODUCT($J782:$AB782,Eksplikatsioon!$O783:$AG783),"")),"")</f>
        <v/>
      </c>
      <c r="AE782" s="52" t="str">
        <f>IFERROR(IF($G782=Tabelid!$L$6,$E782*L782,IFERROR($E782*L782/SUM($J782:$AB782)*(Eksplikatsioon!Q783)/SUMPRODUCT($J782:$AB782,Eksplikatsioon!$O783:$AG783),"")),"")</f>
        <v/>
      </c>
      <c r="AF782" s="52" t="str">
        <f>IFERROR(IF($G782=Tabelid!$L$6,$E782*M782,IFERROR($E782*M782/SUM($J782:$AB782)*(Eksplikatsioon!R783)/SUMPRODUCT($J782:$AB782,Eksplikatsioon!$O783:$AG783),"")),"")</f>
        <v/>
      </c>
      <c r="AG782" s="52" t="str">
        <f>IFERROR(IF($G782=Tabelid!$L$6,$E782*N782,IFERROR($E782*N782/SUM($J782:$AB782)*(Eksplikatsioon!S783)/SUMPRODUCT($J782:$AB782,Eksplikatsioon!$O783:$AG783),"")),"")</f>
        <v/>
      </c>
      <c r="AH782" s="52" t="str">
        <f>IFERROR(IF($G782=Tabelid!$L$6,$E782*O782,IFERROR($E782*O782/SUM($J782:$AB782)*(Eksplikatsioon!T783)/SUMPRODUCT($J782:$AB782,Eksplikatsioon!$O783:$AG783),"")),"")</f>
        <v/>
      </c>
      <c r="AI782" s="52" t="str">
        <f>IFERROR(IF($G782=Tabelid!$L$6,$E782*P782,IFERROR($E782*P782/SUM($J782:$AB782)*(Eksplikatsioon!U783)/SUMPRODUCT($J782:$AB782,Eksplikatsioon!$O783:$AG783),"")),"")</f>
        <v/>
      </c>
      <c r="AJ782" s="52" t="str">
        <f>IFERROR(IF($G782=Tabelid!$L$6,$E782*Q782,IFERROR($E782*Q782/SUM($J782:$AB782)*(Eksplikatsioon!V783)/SUMPRODUCT($J782:$AB782,Eksplikatsioon!$O783:$AG783),"")),"")</f>
        <v/>
      </c>
      <c r="AK782" s="52" t="str">
        <f>IFERROR(IF($G782=Tabelid!$L$6,$E782*R782,IFERROR($E782*R782/SUM($J782:$AB782)*(Eksplikatsioon!W783)/SUMPRODUCT($J782:$AB782,Eksplikatsioon!$O783:$AG783),"")),"")</f>
        <v/>
      </c>
      <c r="AL782" s="52" t="str">
        <f>IFERROR(IF($G782=Tabelid!$L$6,$E782*S782,IFERROR($E782*S782/SUM($J782:$AB782)*(Eksplikatsioon!X783)/SUMPRODUCT($J782:$AB782,Eksplikatsioon!$O783:$AG783),"")),"")</f>
        <v/>
      </c>
      <c r="AM782" s="52" t="str">
        <f>IFERROR(IF($G782=Tabelid!$L$6,$E782*T782,IFERROR($E782*T782/SUM($J782:$AB782)*(Eksplikatsioon!Y783)/SUMPRODUCT($J782:$AB782,Eksplikatsioon!$O783:$AG783),"")),"")</f>
        <v/>
      </c>
      <c r="AN782" s="52" t="str">
        <f>IFERROR(IF($G782=Tabelid!$L$6,$E782*U782,IFERROR($E782*U782/SUM($J782:$AB782)*(Eksplikatsioon!Z783)/SUMPRODUCT($J782:$AB782,Eksplikatsioon!$O783:$AG783),"")),"")</f>
        <v/>
      </c>
      <c r="AO782" s="52" t="str">
        <f>IFERROR(IF($G782=Tabelid!$L$6,$E782*V782,IFERROR($E782*V782/SUM($J782:$AB782)*(Eksplikatsioon!AA783)/SUMPRODUCT($J782:$AB782,Eksplikatsioon!$O783:$AG783),"")),"")</f>
        <v/>
      </c>
      <c r="AP782" s="52" t="str">
        <f>IFERROR(IF($G782=Tabelid!$L$6,$E782*W782,IFERROR($E782*W782/SUM($J782:$AB782)*(Eksplikatsioon!AB783)/SUMPRODUCT($J782:$AB782,Eksplikatsioon!$O783:$AG783),"")),"")</f>
        <v/>
      </c>
      <c r="AQ782" s="52" t="str">
        <f>IFERROR(IF($G782=Tabelid!$L$6,$E782*X782,IFERROR($E782*X782/SUM($J782:$AB782)*(Eksplikatsioon!AC783)/SUMPRODUCT($J782:$AB782,Eksplikatsioon!$O783:$AG783),"")),"")</f>
        <v/>
      </c>
      <c r="AR782" s="52" t="str">
        <f>IFERROR(IF($G782=Tabelid!$L$6,$E782*Y782,IFERROR($E782*Y782/SUM($J782:$AB782)*(Eksplikatsioon!AD783)/SUMPRODUCT($J782:$AB782,Eksplikatsioon!$O783:$AG783),"")),"")</f>
        <v/>
      </c>
      <c r="AS782" s="52" t="str">
        <f>IFERROR(IF($G782=Tabelid!$L$6,$E782*Z782,IFERROR($E782*Z782/SUM($J782:$AB782)*(Eksplikatsioon!AE783)/SUMPRODUCT($J782:$AB782,Eksplikatsioon!$O783:$AG783),"")),"")</f>
        <v/>
      </c>
      <c r="AT782" s="52" t="str">
        <f>IFERROR(IF($G782=Tabelid!$L$6,$E782*AA782,IFERROR($E782*AA782/SUM($J782:$AB782)*(Eksplikatsioon!AF783)/SUMPRODUCT($J782:$AB782,Eksplikatsioon!$O783:$AG783),"")),"")</f>
        <v/>
      </c>
      <c r="AU782" s="52" t="str">
        <f>IFERROR(IF($G782=Tabelid!$L$6,$E782*AB782,IFERROR($E782*AB782/SUM($J782:$AB782)*(Eksplikatsioon!AG783)/SUMPRODUCT($J782:$AB782,Eksplikatsioon!$O783:$AG783),"")),"")</f>
        <v/>
      </c>
    </row>
    <row r="783" spans="1:47" x14ac:dyDescent="0.25">
      <c r="A783" s="38" t="str">
        <f>IF(Eksplikatsioon!A784=0,"",Eksplikatsioon!A784)</f>
        <v/>
      </c>
      <c r="B783" s="38" t="str">
        <f>IF(Eksplikatsioon!B784=0,"",Eksplikatsioon!B784)</f>
        <v/>
      </c>
      <c r="C783" s="38" t="str">
        <f>IF(Eksplikatsioon!C784=0,"",Eksplikatsioon!C784)</f>
        <v/>
      </c>
      <c r="D783" s="38" t="str">
        <f>IF(Eksplikatsioon!D784=0,"",Eksplikatsioon!D784)</f>
        <v/>
      </c>
      <c r="E783" s="38" t="str">
        <f>IF(Eksplikatsioon!F784=0,"",Eksplikatsioon!F784)</f>
        <v/>
      </c>
      <c r="F783" s="38" t="str">
        <f>IF(Eksplikatsioon!H784=0,"",Eksplikatsioon!H784)</f>
        <v/>
      </c>
      <c r="G783" s="38" t="str">
        <f>IF(Eksplikatsioon!J784=0,"",Eksplikatsioon!J784)</f>
        <v/>
      </c>
      <c r="H783" s="38" t="str">
        <f>IF(Eksplikatsioon!K784=0,"",Eksplikatsioon!K784)</f>
        <v/>
      </c>
      <c r="I783" s="38" t="str">
        <f>IF(Eksplikatsioon!L784=0,"",Eksplikatsioon!L784)</f>
        <v/>
      </c>
      <c r="J783" s="52"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52"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52"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52"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52"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52"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52"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52"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52"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52"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52"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52"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52"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52"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52"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52"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52"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52"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52"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52" t="str">
        <f>IFERROR(IF($G783=Tabelid!$L$6,$E783*J783,IFERROR($E783*J783/SUM($J783:$AB783)*(Eksplikatsioon!O784)/SUMPRODUCT($J783:$AB783,Eksplikatsioon!$O784:$AG784),"")),"")</f>
        <v/>
      </c>
      <c r="AD783" s="52" t="str">
        <f>IFERROR(IF($G783=Tabelid!$L$6,$E783*K783,IFERROR($E783*K783/SUM($J783:$AB783)*(Eksplikatsioon!P784)/SUMPRODUCT($J783:$AB783,Eksplikatsioon!$O784:$AG784),"")),"")</f>
        <v/>
      </c>
      <c r="AE783" s="52" t="str">
        <f>IFERROR(IF($G783=Tabelid!$L$6,$E783*L783,IFERROR($E783*L783/SUM($J783:$AB783)*(Eksplikatsioon!Q784)/SUMPRODUCT($J783:$AB783,Eksplikatsioon!$O784:$AG784),"")),"")</f>
        <v/>
      </c>
      <c r="AF783" s="52" t="str">
        <f>IFERROR(IF($G783=Tabelid!$L$6,$E783*M783,IFERROR($E783*M783/SUM($J783:$AB783)*(Eksplikatsioon!R784)/SUMPRODUCT($J783:$AB783,Eksplikatsioon!$O784:$AG784),"")),"")</f>
        <v/>
      </c>
      <c r="AG783" s="52" t="str">
        <f>IFERROR(IF($G783=Tabelid!$L$6,$E783*N783,IFERROR($E783*N783/SUM($J783:$AB783)*(Eksplikatsioon!S784)/SUMPRODUCT($J783:$AB783,Eksplikatsioon!$O784:$AG784),"")),"")</f>
        <v/>
      </c>
      <c r="AH783" s="52" t="str">
        <f>IFERROR(IF($G783=Tabelid!$L$6,$E783*O783,IFERROR($E783*O783/SUM($J783:$AB783)*(Eksplikatsioon!T784)/SUMPRODUCT($J783:$AB783,Eksplikatsioon!$O784:$AG784),"")),"")</f>
        <v/>
      </c>
      <c r="AI783" s="52" t="str">
        <f>IFERROR(IF($G783=Tabelid!$L$6,$E783*P783,IFERROR($E783*P783/SUM($J783:$AB783)*(Eksplikatsioon!U784)/SUMPRODUCT($J783:$AB783,Eksplikatsioon!$O784:$AG784),"")),"")</f>
        <v/>
      </c>
      <c r="AJ783" s="52" t="str">
        <f>IFERROR(IF($G783=Tabelid!$L$6,$E783*Q783,IFERROR($E783*Q783/SUM($J783:$AB783)*(Eksplikatsioon!V784)/SUMPRODUCT($J783:$AB783,Eksplikatsioon!$O784:$AG784),"")),"")</f>
        <v/>
      </c>
      <c r="AK783" s="52" t="str">
        <f>IFERROR(IF($G783=Tabelid!$L$6,$E783*R783,IFERROR($E783*R783/SUM($J783:$AB783)*(Eksplikatsioon!W784)/SUMPRODUCT($J783:$AB783,Eksplikatsioon!$O784:$AG784),"")),"")</f>
        <v/>
      </c>
      <c r="AL783" s="52" t="str">
        <f>IFERROR(IF($G783=Tabelid!$L$6,$E783*S783,IFERROR($E783*S783/SUM($J783:$AB783)*(Eksplikatsioon!X784)/SUMPRODUCT($J783:$AB783,Eksplikatsioon!$O784:$AG784),"")),"")</f>
        <v/>
      </c>
      <c r="AM783" s="52" t="str">
        <f>IFERROR(IF($G783=Tabelid!$L$6,$E783*T783,IFERROR($E783*T783/SUM($J783:$AB783)*(Eksplikatsioon!Y784)/SUMPRODUCT($J783:$AB783,Eksplikatsioon!$O784:$AG784),"")),"")</f>
        <v/>
      </c>
      <c r="AN783" s="52" t="str">
        <f>IFERROR(IF($G783=Tabelid!$L$6,$E783*U783,IFERROR($E783*U783/SUM($J783:$AB783)*(Eksplikatsioon!Z784)/SUMPRODUCT($J783:$AB783,Eksplikatsioon!$O784:$AG784),"")),"")</f>
        <v/>
      </c>
      <c r="AO783" s="52" t="str">
        <f>IFERROR(IF($G783=Tabelid!$L$6,$E783*V783,IFERROR($E783*V783/SUM($J783:$AB783)*(Eksplikatsioon!AA784)/SUMPRODUCT($J783:$AB783,Eksplikatsioon!$O784:$AG784),"")),"")</f>
        <v/>
      </c>
      <c r="AP783" s="52" t="str">
        <f>IFERROR(IF($G783=Tabelid!$L$6,$E783*W783,IFERROR($E783*W783/SUM($J783:$AB783)*(Eksplikatsioon!AB784)/SUMPRODUCT($J783:$AB783,Eksplikatsioon!$O784:$AG784),"")),"")</f>
        <v/>
      </c>
      <c r="AQ783" s="52" t="str">
        <f>IFERROR(IF($G783=Tabelid!$L$6,$E783*X783,IFERROR($E783*X783/SUM($J783:$AB783)*(Eksplikatsioon!AC784)/SUMPRODUCT($J783:$AB783,Eksplikatsioon!$O784:$AG784),"")),"")</f>
        <v/>
      </c>
      <c r="AR783" s="52" t="str">
        <f>IFERROR(IF($G783=Tabelid!$L$6,$E783*Y783,IFERROR($E783*Y783/SUM($J783:$AB783)*(Eksplikatsioon!AD784)/SUMPRODUCT($J783:$AB783,Eksplikatsioon!$O784:$AG784),"")),"")</f>
        <v/>
      </c>
      <c r="AS783" s="52" t="str">
        <f>IFERROR(IF($G783=Tabelid!$L$6,$E783*Z783,IFERROR($E783*Z783/SUM($J783:$AB783)*(Eksplikatsioon!AE784)/SUMPRODUCT($J783:$AB783,Eksplikatsioon!$O784:$AG784),"")),"")</f>
        <v/>
      </c>
      <c r="AT783" s="52" t="str">
        <f>IFERROR(IF($G783=Tabelid!$L$6,$E783*AA783,IFERROR($E783*AA783/SUM($J783:$AB783)*(Eksplikatsioon!AF784)/SUMPRODUCT($J783:$AB783,Eksplikatsioon!$O784:$AG784),"")),"")</f>
        <v/>
      </c>
      <c r="AU783" s="52" t="str">
        <f>IFERROR(IF($G783=Tabelid!$L$6,$E783*AB783,IFERROR($E783*AB783/SUM($J783:$AB783)*(Eksplikatsioon!AG784)/SUMPRODUCT($J783:$AB783,Eksplikatsioon!$O784:$AG784),"")),"")</f>
        <v/>
      </c>
    </row>
    <row r="784" spans="1:47" x14ac:dyDescent="0.25">
      <c r="A784" s="38" t="str">
        <f>IF(Eksplikatsioon!A785=0,"",Eksplikatsioon!A785)</f>
        <v/>
      </c>
      <c r="B784" s="38" t="str">
        <f>IF(Eksplikatsioon!B785=0,"",Eksplikatsioon!B785)</f>
        <v/>
      </c>
      <c r="C784" s="38" t="str">
        <f>IF(Eksplikatsioon!C785=0,"",Eksplikatsioon!C785)</f>
        <v/>
      </c>
      <c r="D784" s="38" t="str">
        <f>IF(Eksplikatsioon!D785=0,"",Eksplikatsioon!D785)</f>
        <v/>
      </c>
      <c r="E784" s="38" t="str">
        <f>IF(Eksplikatsioon!F785=0,"",Eksplikatsioon!F785)</f>
        <v/>
      </c>
      <c r="F784" s="38" t="str">
        <f>IF(Eksplikatsioon!H785=0,"",Eksplikatsioon!H785)</f>
        <v/>
      </c>
      <c r="G784" s="38" t="str">
        <f>IF(Eksplikatsioon!J785=0,"",Eksplikatsioon!J785)</f>
        <v/>
      </c>
      <c r="H784" s="38" t="str">
        <f>IF(Eksplikatsioon!K785=0,"",Eksplikatsioon!K785)</f>
        <v/>
      </c>
      <c r="I784" s="38" t="str">
        <f>IF(Eksplikatsioon!L785=0,"",Eksplikatsioon!L785)</f>
        <v/>
      </c>
      <c r="J784" s="52"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52"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52"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52"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52"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52"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52"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52"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52"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52"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52"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52"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52"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52"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52"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52"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52"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52"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52"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52" t="str">
        <f>IFERROR(IF($G784=Tabelid!$L$6,$E784*J784,IFERROR($E784*J784/SUM($J784:$AB784)*(Eksplikatsioon!O785)/SUMPRODUCT($J784:$AB784,Eksplikatsioon!$O785:$AG785),"")),"")</f>
        <v/>
      </c>
      <c r="AD784" s="52" t="str">
        <f>IFERROR(IF($G784=Tabelid!$L$6,$E784*K784,IFERROR($E784*K784/SUM($J784:$AB784)*(Eksplikatsioon!P785)/SUMPRODUCT($J784:$AB784,Eksplikatsioon!$O785:$AG785),"")),"")</f>
        <v/>
      </c>
      <c r="AE784" s="52" t="str">
        <f>IFERROR(IF($G784=Tabelid!$L$6,$E784*L784,IFERROR($E784*L784/SUM($J784:$AB784)*(Eksplikatsioon!Q785)/SUMPRODUCT($J784:$AB784,Eksplikatsioon!$O785:$AG785),"")),"")</f>
        <v/>
      </c>
      <c r="AF784" s="52" t="str">
        <f>IFERROR(IF($G784=Tabelid!$L$6,$E784*M784,IFERROR($E784*M784/SUM($J784:$AB784)*(Eksplikatsioon!R785)/SUMPRODUCT($J784:$AB784,Eksplikatsioon!$O785:$AG785),"")),"")</f>
        <v/>
      </c>
      <c r="AG784" s="52" t="str">
        <f>IFERROR(IF($G784=Tabelid!$L$6,$E784*N784,IFERROR($E784*N784/SUM($J784:$AB784)*(Eksplikatsioon!S785)/SUMPRODUCT($J784:$AB784,Eksplikatsioon!$O785:$AG785),"")),"")</f>
        <v/>
      </c>
      <c r="AH784" s="52" t="str">
        <f>IFERROR(IF($G784=Tabelid!$L$6,$E784*O784,IFERROR($E784*O784/SUM($J784:$AB784)*(Eksplikatsioon!T785)/SUMPRODUCT($J784:$AB784,Eksplikatsioon!$O785:$AG785),"")),"")</f>
        <v/>
      </c>
      <c r="AI784" s="52" t="str">
        <f>IFERROR(IF($G784=Tabelid!$L$6,$E784*P784,IFERROR($E784*P784/SUM($J784:$AB784)*(Eksplikatsioon!U785)/SUMPRODUCT($J784:$AB784,Eksplikatsioon!$O785:$AG785),"")),"")</f>
        <v/>
      </c>
      <c r="AJ784" s="52" t="str">
        <f>IFERROR(IF($G784=Tabelid!$L$6,$E784*Q784,IFERROR($E784*Q784/SUM($J784:$AB784)*(Eksplikatsioon!V785)/SUMPRODUCT($J784:$AB784,Eksplikatsioon!$O785:$AG785),"")),"")</f>
        <v/>
      </c>
      <c r="AK784" s="52" t="str">
        <f>IFERROR(IF($G784=Tabelid!$L$6,$E784*R784,IFERROR($E784*R784/SUM($J784:$AB784)*(Eksplikatsioon!W785)/SUMPRODUCT($J784:$AB784,Eksplikatsioon!$O785:$AG785),"")),"")</f>
        <v/>
      </c>
      <c r="AL784" s="52" t="str">
        <f>IFERROR(IF($G784=Tabelid!$L$6,$E784*S784,IFERROR($E784*S784/SUM($J784:$AB784)*(Eksplikatsioon!X785)/SUMPRODUCT($J784:$AB784,Eksplikatsioon!$O785:$AG785),"")),"")</f>
        <v/>
      </c>
      <c r="AM784" s="52" t="str">
        <f>IFERROR(IF($G784=Tabelid!$L$6,$E784*T784,IFERROR($E784*T784/SUM($J784:$AB784)*(Eksplikatsioon!Y785)/SUMPRODUCT($J784:$AB784,Eksplikatsioon!$O785:$AG785),"")),"")</f>
        <v/>
      </c>
      <c r="AN784" s="52" t="str">
        <f>IFERROR(IF($G784=Tabelid!$L$6,$E784*U784,IFERROR($E784*U784/SUM($J784:$AB784)*(Eksplikatsioon!Z785)/SUMPRODUCT($J784:$AB784,Eksplikatsioon!$O785:$AG785),"")),"")</f>
        <v/>
      </c>
      <c r="AO784" s="52" t="str">
        <f>IFERROR(IF($G784=Tabelid!$L$6,$E784*V784,IFERROR($E784*V784/SUM($J784:$AB784)*(Eksplikatsioon!AA785)/SUMPRODUCT($J784:$AB784,Eksplikatsioon!$O785:$AG785),"")),"")</f>
        <v/>
      </c>
      <c r="AP784" s="52" t="str">
        <f>IFERROR(IF($G784=Tabelid!$L$6,$E784*W784,IFERROR($E784*W784/SUM($J784:$AB784)*(Eksplikatsioon!AB785)/SUMPRODUCT($J784:$AB784,Eksplikatsioon!$O785:$AG785),"")),"")</f>
        <v/>
      </c>
      <c r="AQ784" s="52" t="str">
        <f>IFERROR(IF($G784=Tabelid!$L$6,$E784*X784,IFERROR($E784*X784/SUM($J784:$AB784)*(Eksplikatsioon!AC785)/SUMPRODUCT($J784:$AB784,Eksplikatsioon!$O785:$AG785),"")),"")</f>
        <v/>
      </c>
      <c r="AR784" s="52" t="str">
        <f>IFERROR(IF($G784=Tabelid!$L$6,$E784*Y784,IFERROR($E784*Y784/SUM($J784:$AB784)*(Eksplikatsioon!AD785)/SUMPRODUCT($J784:$AB784,Eksplikatsioon!$O785:$AG785),"")),"")</f>
        <v/>
      </c>
      <c r="AS784" s="52" t="str">
        <f>IFERROR(IF($G784=Tabelid!$L$6,$E784*Z784,IFERROR($E784*Z784/SUM($J784:$AB784)*(Eksplikatsioon!AE785)/SUMPRODUCT($J784:$AB784,Eksplikatsioon!$O785:$AG785),"")),"")</f>
        <v/>
      </c>
      <c r="AT784" s="52" t="str">
        <f>IFERROR(IF($G784=Tabelid!$L$6,$E784*AA784,IFERROR($E784*AA784/SUM($J784:$AB784)*(Eksplikatsioon!AF785)/SUMPRODUCT($J784:$AB784,Eksplikatsioon!$O785:$AG785),"")),"")</f>
        <v/>
      </c>
      <c r="AU784" s="52" t="str">
        <f>IFERROR(IF($G784=Tabelid!$L$6,$E784*AB784,IFERROR($E784*AB784/SUM($J784:$AB784)*(Eksplikatsioon!AG785)/SUMPRODUCT($J784:$AB784,Eksplikatsioon!$O785:$AG785),"")),"")</f>
        <v/>
      </c>
    </row>
    <row r="785" spans="1:47" x14ac:dyDescent="0.25">
      <c r="A785" s="38" t="str">
        <f>IF(Eksplikatsioon!A786=0,"",Eksplikatsioon!A786)</f>
        <v/>
      </c>
      <c r="B785" s="38" t="str">
        <f>IF(Eksplikatsioon!B786=0,"",Eksplikatsioon!B786)</f>
        <v/>
      </c>
      <c r="C785" s="38" t="str">
        <f>IF(Eksplikatsioon!C786=0,"",Eksplikatsioon!C786)</f>
        <v/>
      </c>
      <c r="D785" s="38" t="str">
        <f>IF(Eksplikatsioon!D786=0,"",Eksplikatsioon!D786)</f>
        <v/>
      </c>
      <c r="E785" s="38" t="str">
        <f>IF(Eksplikatsioon!F786=0,"",Eksplikatsioon!F786)</f>
        <v/>
      </c>
      <c r="F785" s="38" t="str">
        <f>IF(Eksplikatsioon!H786=0,"",Eksplikatsioon!H786)</f>
        <v/>
      </c>
      <c r="G785" s="38" t="str">
        <f>IF(Eksplikatsioon!J786=0,"",Eksplikatsioon!J786)</f>
        <v/>
      </c>
      <c r="H785" s="38" t="str">
        <f>IF(Eksplikatsioon!K786=0,"",Eksplikatsioon!K786)</f>
        <v/>
      </c>
      <c r="I785" s="38" t="str">
        <f>IF(Eksplikatsioon!L786=0,"",Eksplikatsioon!L786)</f>
        <v/>
      </c>
      <c r="J785" s="52"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52"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52"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52"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52"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52"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52"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52"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52"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52"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52"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52"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52"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52"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52"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52"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52"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52"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52"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52" t="str">
        <f>IFERROR(IF($G785=Tabelid!$L$6,$E785*J785,IFERROR($E785*J785/SUM($J785:$AB785)*(Eksplikatsioon!O786)/SUMPRODUCT($J785:$AB785,Eksplikatsioon!$O786:$AG786),"")),"")</f>
        <v/>
      </c>
      <c r="AD785" s="52" t="str">
        <f>IFERROR(IF($G785=Tabelid!$L$6,$E785*K785,IFERROR($E785*K785/SUM($J785:$AB785)*(Eksplikatsioon!P786)/SUMPRODUCT($J785:$AB785,Eksplikatsioon!$O786:$AG786),"")),"")</f>
        <v/>
      </c>
      <c r="AE785" s="52" t="str">
        <f>IFERROR(IF($G785=Tabelid!$L$6,$E785*L785,IFERROR($E785*L785/SUM($J785:$AB785)*(Eksplikatsioon!Q786)/SUMPRODUCT($J785:$AB785,Eksplikatsioon!$O786:$AG786),"")),"")</f>
        <v/>
      </c>
      <c r="AF785" s="52" t="str">
        <f>IFERROR(IF($G785=Tabelid!$L$6,$E785*M785,IFERROR($E785*M785/SUM($J785:$AB785)*(Eksplikatsioon!R786)/SUMPRODUCT($J785:$AB785,Eksplikatsioon!$O786:$AG786),"")),"")</f>
        <v/>
      </c>
      <c r="AG785" s="52" t="str">
        <f>IFERROR(IF($G785=Tabelid!$L$6,$E785*N785,IFERROR($E785*N785/SUM($J785:$AB785)*(Eksplikatsioon!S786)/SUMPRODUCT($J785:$AB785,Eksplikatsioon!$O786:$AG786),"")),"")</f>
        <v/>
      </c>
      <c r="AH785" s="52" t="str">
        <f>IFERROR(IF($G785=Tabelid!$L$6,$E785*O785,IFERROR($E785*O785/SUM($J785:$AB785)*(Eksplikatsioon!T786)/SUMPRODUCT($J785:$AB785,Eksplikatsioon!$O786:$AG786),"")),"")</f>
        <v/>
      </c>
      <c r="AI785" s="52" t="str">
        <f>IFERROR(IF($G785=Tabelid!$L$6,$E785*P785,IFERROR($E785*P785/SUM($J785:$AB785)*(Eksplikatsioon!U786)/SUMPRODUCT($J785:$AB785,Eksplikatsioon!$O786:$AG786),"")),"")</f>
        <v/>
      </c>
      <c r="AJ785" s="52" t="str">
        <f>IFERROR(IF($G785=Tabelid!$L$6,$E785*Q785,IFERROR($E785*Q785/SUM($J785:$AB785)*(Eksplikatsioon!V786)/SUMPRODUCT($J785:$AB785,Eksplikatsioon!$O786:$AG786),"")),"")</f>
        <v/>
      </c>
      <c r="AK785" s="52" t="str">
        <f>IFERROR(IF($G785=Tabelid!$L$6,$E785*R785,IFERROR($E785*R785/SUM($J785:$AB785)*(Eksplikatsioon!W786)/SUMPRODUCT($J785:$AB785,Eksplikatsioon!$O786:$AG786),"")),"")</f>
        <v/>
      </c>
      <c r="AL785" s="52" t="str">
        <f>IFERROR(IF($G785=Tabelid!$L$6,$E785*S785,IFERROR($E785*S785/SUM($J785:$AB785)*(Eksplikatsioon!X786)/SUMPRODUCT($J785:$AB785,Eksplikatsioon!$O786:$AG786),"")),"")</f>
        <v/>
      </c>
      <c r="AM785" s="52" t="str">
        <f>IFERROR(IF($G785=Tabelid!$L$6,$E785*T785,IFERROR($E785*T785/SUM($J785:$AB785)*(Eksplikatsioon!Y786)/SUMPRODUCT($J785:$AB785,Eksplikatsioon!$O786:$AG786),"")),"")</f>
        <v/>
      </c>
      <c r="AN785" s="52" t="str">
        <f>IFERROR(IF($G785=Tabelid!$L$6,$E785*U785,IFERROR($E785*U785/SUM($J785:$AB785)*(Eksplikatsioon!Z786)/SUMPRODUCT($J785:$AB785,Eksplikatsioon!$O786:$AG786),"")),"")</f>
        <v/>
      </c>
      <c r="AO785" s="52" t="str">
        <f>IFERROR(IF($G785=Tabelid!$L$6,$E785*V785,IFERROR($E785*V785/SUM($J785:$AB785)*(Eksplikatsioon!AA786)/SUMPRODUCT($J785:$AB785,Eksplikatsioon!$O786:$AG786),"")),"")</f>
        <v/>
      </c>
      <c r="AP785" s="52" t="str">
        <f>IFERROR(IF($G785=Tabelid!$L$6,$E785*W785,IFERROR($E785*W785/SUM($J785:$AB785)*(Eksplikatsioon!AB786)/SUMPRODUCT($J785:$AB785,Eksplikatsioon!$O786:$AG786),"")),"")</f>
        <v/>
      </c>
      <c r="AQ785" s="52" t="str">
        <f>IFERROR(IF($G785=Tabelid!$L$6,$E785*X785,IFERROR($E785*X785/SUM($J785:$AB785)*(Eksplikatsioon!AC786)/SUMPRODUCT($J785:$AB785,Eksplikatsioon!$O786:$AG786),"")),"")</f>
        <v/>
      </c>
      <c r="AR785" s="52" t="str">
        <f>IFERROR(IF($G785=Tabelid!$L$6,$E785*Y785,IFERROR($E785*Y785/SUM($J785:$AB785)*(Eksplikatsioon!AD786)/SUMPRODUCT($J785:$AB785,Eksplikatsioon!$O786:$AG786),"")),"")</f>
        <v/>
      </c>
      <c r="AS785" s="52" t="str">
        <f>IFERROR(IF($G785=Tabelid!$L$6,$E785*Z785,IFERROR($E785*Z785/SUM($J785:$AB785)*(Eksplikatsioon!AE786)/SUMPRODUCT($J785:$AB785,Eksplikatsioon!$O786:$AG786),"")),"")</f>
        <v/>
      </c>
      <c r="AT785" s="52" t="str">
        <f>IFERROR(IF($G785=Tabelid!$L$6,$E785*AA785,IFERROR($E785*AA785/SUM($J785:$AB785)*(Eksplikatsioon!AF786)/SUMPRODUCT($J785:$AB785,Eksplikatsioon!$O786:$AG786),"")),"")</f>
        <v/>
      </c>
      <c r="AU785" s="52" t="str">
        <f>IFERROR(IF($G785=Tabelid!$L$6,$E785*AB785,IFERROR($E785*AB785/SUM($J785:$AB785)*(Eksplikatsioon!AG786)/SUMPRODUCT($J785:$AB785,Eksplikatsioon!$O786:$AG786),"")),"")</f>
        <v/>
      </c>
    </row>
    <row r="786" spans="1:47" x14ac:dyDescent="0.25">
      <c r="A786" s="38" t="str">
        <f>IF(Eksplikatsioon!A787=0,"",Eksplikatsioon!A787)</f>
        <v/>
      </c>
      <c r="B786" s="38" t="str">
        <f>IF(Eksplikatsioon!B787=0,"",Eksplikatsioon!B787)</f>
        <v/>
      </c>
      <c r="C786" s="38" t="str">
        <f>IF(Eksplikatsioon!C787=0,"",Eksplikatsioon!C787)</f>
        <v/>
      </c>
      <c r="D786" s="38" t="str">
        <f>IF(Eksplikatsioon!D787=0,"",Eksplikatsioon!D787)</f>
        <v/>
      </c>
      <c r="E786" s="38" t="str">
        <f>IF(Eksplikatsioon!F787=0,"",Eksplikatsioon!F787)</f>
        <v/>
      </c>
      <c r="F786" s="38" t="str">
        <f>IF(Eksplikatsioon!H787=0,"",Eksplikatsioon!H787)</f>
        <v/>
      </c>
      <c r="G786" s="38" t="str">
        <f>IF(Eksplikatsioon!J787=0,"",Eksplikatsioon!J787)</f>
        <v/>
      </c>
      <c r="H786" s="38" t="str">
        <f>IF(Eksplikatsioon!K787=0,"",Eksplikatsioon!K787)</f>
        <v/>
      </c>
      <c r="I786" s="38" t="str">
        <f>IF(Eksplikatsioon!L787=0,"",Eksplikatsioon!L787)</f>
        <v/>
      </c>
      <c r="J786" s="52"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52"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52"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52"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52"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52"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52"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52"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52"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52"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52"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52"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52"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52"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52"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52"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52"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52"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52"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52" t="str">
        <f>IFERROR(IF($G786=Tabelid!$L$6,$E786*J786,IFERROR($E786*J786/SUM($J786:$AB786)*(Eksplikatsioon!O787)/SUMPRODUCT($J786:$AB786,Eksplikatsioon!$O787:$AG787),"")),"")</f>
        <v/>
      </c>
      <c r="AD786" s="52" t="str">
        <f>IFERROR(IF($G786=Tabelid!$L$6,$E786*K786,IFERROR($E786*K786/SUM($J786:$AB786)*(Eksplikatsioon!P787)/SUMPRODUCT($J786:$AB786,Eksplikatsioon!$O787:$AG787),"")),"")</f>
        <v/>
      </c>
      <c r="AE786" s="52" t="str">
        <f>IFERROR(IF($G786=Tabelid!$L$6,$E786*L786,IFERROR($E786*L786/SUM($J786:$AB786)*(Eksplikatsioon!Q787)/SUMPRODUCT($J786:$AB786,Eksplikatsioon!$O787:$AG787),"")),"")</f>
        <v/>
      </c>
      <c r="AF786" s="52" t="str">
        <f>IFERROR(IF($G786=Tabelid!$L$6,$E786*M786,IFERROR($E786*M786/SUM($J786:$AB786)*(Eksplikatsioon!R787)/SUMPRODUCT($J786:$AB786,Eksplikatsioon!$O787:$AG787),"")),"")</f>
        <v/>
      </c>
      <c r="AG786" s="52" t="str">
        <f>IFERROR(IF($G786=Tabelid!$L$6,$E786*N786,IFERROR($E786*N786/SUM($J786:$AB786)*(Eksplikatsioon!S787)/SUMPRODUCT($J786:$AB786,Eksplikatsioon!$O787:$AG787),"")),"")</f>
        <v/>
      </c>
      <c r="AH786" s="52" t="str">
        <f>IFERROR(IF($G786=Tabelid!$L$6,$E786*O786,IFERROR($E786*O786/SUM($J786:$AB786)*(Eksplikatsioon!T787)/SUMPRODUCT($J786:$AB786,Eksplikatsioon!$O787:$AG787),"")),"")</f>
        <v/>
      </c>
      <c r="AI786" s="52" t="str">
        <f>IFERROR(IF($G786=Tabelid!$L$6,$E786*P786,IFERROR($E786*P786/SUM($J786:$AB786)*(Eksplikatsioon!U787)/SUMPRODUCT($J786:$AB786,Eksplikatsioon!$O787:$AG787),"")),"")</f>
        <v/>
      </c>
      <c r="AJ786" s="52" t="str">
        <f>IFERROR(IF($G786=Tabelid!$L$6,$E786*Q786,IFERROR($E786*Q786/SUM($J786:$AB786)*(Eksplikatsioon!V787)/SUMPRODUCT($J786:$AB786,Eksplikatsioon!$O787:$AG787),"")),"")</f>
        <v/>
      </c>
      <c r="AK786" s="52" t="str">
        <f>IFERROR(IF($G786=Tabelid!$L$6,$E786*R786,IFERROR($E786*R786/SUM($J786:$AB786)*(Eksplikatsioon!W787)/SUMPRODUCT($J786:$AB786,Eksplikatsioon!$O787:$AG787),"")),"")</f>
        <v/>
      </c>
      <c r="AL786" s="52" t="str">
        <f>IFERROR(IF($G786=Tabelid!$L$6,$E786*S786,IFERROR($E786*S786/SUM($J786:$AB786)*(Eksplikatsioon!X787)/SUMPRODUCT($J786:$AB786,Eksplikatsioon!$O787:$AG787),"")),"")</f>
        <v/>
      </c>
      <c r="AM786" s="52" t="str">
        <f>IFERROR(IF($G786=Tabelid!$L$6,$E786*T786,IFERROR($E786*T786/SUM($J786:$AB786)*(Eksplikatsioon!Y787)/SUMPRODUCT($J786:$AB786,Eksplikatsioon!$O787:$AG787),"")),"")</f>
        <v/>
      </c>
      <c r="AN786" s="52" t="str">
        <f>IFERROR(IF($G786=Tabelid!$L$6,$E786*U786,IFERROR($E786*U786/SUM($J786:$AB786)*(Eksplikatsioon!Z787)/SUMPRODUCT($J786:$AB786,Eksplikatsioon!$O787:$AG787),"")),"")</f>
        <v/>
      </c>
      <c r="AO786" s="52" t="str">
        <f>IFERROR(IF($G786=Tabelid!$L$6,$E786*V786,IFERROR($E786*V786/SUM($J786:$AB786)*(Eksplikatsioon!AA787)/SUMPRODUCT($J786:$AB786,Eksplikatsioon!$O787:$AG787),"")),"")</f>
        <v/>
      </c>
      <c r="AP786" s="52" t="str">
        <f>IFERROR(IF($G786=Tabelid!$L$6,$E786*W786,IFERROR($E786*W786/SUM($J786:$AB786)*(Eksplikatsioon!AB787)/SUMPRODUCT($J786:$AB786,Eksplikatsioon!$O787:$AG787),"")),"")</f>
        <v/>
      </c>
      <c r="AQ786" s="52" t="str">
        <f>IFERROR(IF($G786=Tabelid!$L$6,$E786*X786,IFERROR($E786*X786/SUM($J786:$AB786)*(Eksplikatsioon!AC787)/SUMPRODUCT($J786:$AB786,Eksplikatsioon!$O787:$AG787),"")),"")</f>
        <v/>
      </c>
      <c r="AR786" s="52" t="str">
        <f>IFERROR(IF($G786=Tabelid!$L$6,$E786*Y786,IFERROR($E786*Y786/SUM($J786:$AB786)*(Eksplikatsioon!AD787)/SUMPRODUCT($J786:$AB786,Eksplikatsioon!$O787:$AG787),"")),"")</f>
        <v/>
      </c>
      <c r="AS786" s="52" t="str">
        <f>IFERROR(IF($G786=Tabelid!$L$6,$E786*Z786,IFERROR($E786*Z786/SUM($J786:$AB786)*(Eksplikatsioon!AE787)/SUMPRODUCT($J786:$AB786,Eksplikatsioon!$O787:$AG787),"")),"")</f>
        <v/>
      </c>
      <c r="AT786" s="52" t="str">
        <f>IFERROR(IF($G786=Tabelid!$L$6,$E786*AA786,IFERROR($E786*AA786/SUM($J786:$AB786)*(Eksplikatsioon!AF787)/SUMPRODUCT($J786:$AB786,Eksplikatsioon!$O787:$AG787),"")),"")</f>
        <v/>
      </c>
      <c r="AU786" s="52" t="str">
        <f>IFERROR(IF($G786=Tabelid!$L$6,$E786*AB786,IFERROR($E786*AB786/SUM($J786:$AB786)*(Eksplikatsioon!AG787)/SUMPRODUCT($J786:$AB786,Eksplikatsioon!$O787:$AG787),"")),"")</f>
        <v/>
      </c>
    </row>
    <row r="787" spans="1:47" x14ac:dyDescent="0.25">
      <c r="A787" s="38" t="str">
        <f>IF(Eksplikatsioon!A788=0,"",Eksplikatsioon!A788)</f>
        <v/>
      </c>
      <c r="B787" s="38" t="str">
        <f>IF(Eksplikatsioon!B788=0,"",Eksplikatsioon!B788)</f>
        <v/>
      </c>
      <c r="C787" s="38" t="str">
        <f>IF(Eksplikatsioon!C788=0,"",Eksplikatsioon!C788)</f>
        <v/>
      </c>
      <c r="D787" s="38" t="str">
        <f>IF(Eksplikatsioon!D788=0,"",Eksplikatsioon!D788)</f>
        <v/>
      </c>
      <c r="E787" s="38" t="str">
        <f>IF(Eksplikatsioon!F788=0,"",Eksplikatsioon!F788)</f>
        <v/>
      </c>
      <c r="F787" s="38" t="str">
        <f>IF(Eksplikatsioon!H788=0,"",Eksplikatsioon!H788)</f>
        <v/>
      </c>
      <c r="G787" s="38" t="str">
        <f>IF(Eksplikatsioon!J788=0,"",Eksplikatsioon!J788)</f>
        <v/>
      </c>
      <c r="H787" s="38" t="str">
        <f>IF(Eksplikatsioon!K788=0,"",Eksplikatsioon!K788)</f>
        <v/>
      </c>
      <c r="I787" s="38" t="str">
        <f>IF(Eksplikatsioon!L788=0,"",Eksplikatsioon!L788)</f>
        <v/>
      </c>
      <c r="J787" s="52"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52"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52"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52"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52"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52"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52"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52"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52"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52"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52"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52"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52"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52"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52"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52"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52"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52"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52"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52" t="str">
        <f>IFERROR(IF($G787=Tabelid!$L$6,$E787*J787,IFERROR($E787*J787/SUM($J787:$AB787)*(Eksplikatsioon!O788)/SUMPRODUCT($J787:$AB787,Eksplikatsioon!$O788:$AG788),"")),"")</f>
        <v/>
      </c>
      <c r="AD787" s="52" t="str">
        <f>IFERROR(IF($G787=Tabelid!$L$6,$E787*K787,IFERROR($E787*K787/SUM($J787:$AB787)*(Eksplikatsioon!P788)/SUMPRODUCT($J787:$AB787,Eksplikatsioon!$O788:$AG788),"")),"")</f>
        <v/>
      </c>
      <c r="AE787" s="52" t="str">
        <f>IFERROR(IF($G787=Tabelid!$L$6,$E787*L787,IFERROR($E787*L787/SUM($J787:$AB787)*(Eksplikatsioon!Q788)/SUMPRODUCT($J787:$AB787,Eksplikatsioon!$O788:$AG788),"")),"")</f>
        <v/>
      </c>
      <c r="AF787" s="52" t="str">
        <f>IFERROR(IF($G787=Tabelid!$L$6,$E787*M787,IFERROR($E787*M787/SUM($J787:$AB787)*(Eksplikatsioon!R788)/SUMPRODUCT($J787:$AB787,Eksplikatsioon!$O788:$AG788),"")),"")</f>
        <v/>
      </c>
      <c r="AG787" s="52" t="str">
        <f>IFERROR(IF($G787=Tabelid!$L$6,$E787*N787,IFERROR($E787*N787/SUM($J787:$AB787)*(Eksplikatsioon!S788)/SUMPRODUCT($J787:$AB787,Eksplikatsioon!$O788:$AG788),"")),"")</f>
        <v/>
      </c>
      <c r="AH787" s="52" t="str">
        <f>IFERROR(IF($G787=Tabelid!$L$6,$E787*O787,IFERROR($E787*O787/SUM($J787:$AB787)*(Eksplikatsioon!T788)/SUMPRODUCT($J787:$AB787,Eksplikatsioon!$O788:$AG788),"")),"")</f>
        <v/>
      </c>
      <c r="AI787" s="52" t="str">
        <f>IFERROR(IF($G787=Tabelid!$L$6,$E787*P787,IFERROR($E787*P787/SUM($J787:$AB787)*(Eksplikatsioon!U788)/SUMPRODUCT($J787:$AB787,Eksplikatsioon!$O788:$AG788),"")),"")</f>
        <v/>
      </c>
      <c r="AJ787" s="52" t="str">
        <f>IFERROR(IF($G787=Tabelid!$L$6,$E787*Q787,IFERROR($E787*Q787/SUM($J787:$AB787)*(Eksplikatsioon!V788)/SUMPRODUCT($J787:$AB787,Eksplikatsioon!$O788:$AG788),"")),"")</f>
        <v/>
      </c>
      <c r="AK787" s="52" t="str">
        <f>IFERROR(IF($G787=Tabelid!$L$6,$E787*R787,IFERROR($E787*R787/SUM($J787:$AB787)*(Eksplikatsioon!W788)/SUMPRODUCT($J787:$AB787,Eksplikatsioon!$O788:$AG788),"")),"")</f>
        <v/>
      </c>
      <c r="AL787" s="52" t="str">
        <f>IFERROR(IF($G787=Tabelid!$L$6,$E787*S787,IFERROR($E787*S787/SUM($J787:$AB787)*(Eksplikatsioon!X788)/SUMPRODUCT($J787:$AB787,Eksplikatsioon!$O788:$AG788),"")),"")</f>
        <v/>
      </c>
      <c r="AM787" s="52" t="str">
        <f>IFERROR(IF($G787=Tabelid!$L$6,$E787*T787,IFERROR($E787*T787/SUM($J787:$AB787)*(Eksplikatsioon!Y788)/SUMPRODUCT($J787:$AB787,Eksplikatsioon!$O788:$AG788),"")),"")</f>
        <v/>
      </c>
      <c r="AN787" s="52" t="str">
        <f>IFERROR(IF($G787=Tabelid!$L$6,$E787*U787,IFERROR($E787*U787/SUM($J787:$AB787)*(Eksplikatsioon!Z788)/SUMPRODUCT($J787:$AB787,Eksplikatsioon!$O788:$AG788),"")),"")</f>
        <v/>
      </c>
      <c r="AO787" s="52" t="str">
        <f>IFERROR(IF($G787=Tabelid!$L$6,$E787*V787,IFERROR($E787*V787/SUM($J787:$AB787)*(Eksplikatsioon!AA788)/SUMPRODUCT($J787:$AB787,Eksplikatsioon!$O788:$AG788),"")),"")</f>
        <v/>
      </c>
      <c r="AP787" s="52" t="str">
        <f>IFERROR(IF($G787=Tabelid!$L$6,$E787*W787,IFERROR($E787*W787/SUM($J787:$AB787)*(Eksplikatsioon!AB788)/SUMPRODUCT($J787:$AB787,Eksplikatsioon!$O788:$AG788),"")),"")</f>
        <v/>
      </c>
      <c r="AQ787" s="52" t="str">
        <f>IFERROR(IF($G787=Tabelid!$L$6,$E787*X787,IFERROR($E787*X787/SUM($J787:$AB787)*(Eksplikatsioon!AC788)/SUMPRODUCT($J787:$AB787,Eksplikatsioon!$O788:$AG788),"")),"")</f>
        <v/>
      </c>
      <c r="AR787" s="52" t="str">
        <f>IFERROR(IF($G787=Tabelid!$L$6,$E787*Y787,IFERROR($E787*Y787/SUM($J787:$AB787)*(Eksplikatsioon!AD788)/SUMPRODUCT($J787:$AB787,Eksplikatsioon!$O788:$AG788),"")),"")</f>
        <v/>
      </c>
      <c r="AS787" s="52" t="str">
        <f>IFERROR(IF($G787=Tabelid!$L$6,$E787*Z787,IFERROR($E787*Z787/SUM($J787:$AB787)*(Eksplikatsioon!AE788)/SUMPRODUCT($J787:$AB787,Eksplikatsioon!$O788:$AG788),"")),"")</f>
        <v/>
      </c>
      <c r="AT787" s="52" t="str">
        <f>IFERROR(IF($G787=Tabelid!$L$6,$E787*AA787,IFERROR($E787*AA787/SUM($J787:$AB787)*(Eksplikatsioon!AF788)/SUMPRODUCT($J787:$AB787,Eksplikatsioon!$O788:$AG788),"")),"")</f>
        <v/>
      </c>
      <c r="AU787" s="52" t="str">
        <f>IFERROR(IF($G787=Tabelid!$L$6,$E787*AB787,IFERROR($E787*AB787/SUM($J787:$AB787)*(Eksplikatsioon!AG788)/SUMPRODUCT($J787:$AB787,Eksplikatsioon!$O788:$AG788),"")),"")</f>
        <v/>
      </c>
    </row>
    <row r="788" spans="1:47" x14ac:dyDescent="0.25">
      <c r="A788" s="38" t="str">
        <f>IF(Eksplikatsioon!A789=0,"",Eksplikatsioon!A789)</f>
        <v/>
      </c>
      <c r="B788" s="38" t="str">
        <f>IF(Eksplikatsioon!B789=0,"",Eksplikatsioon!B789)</f>
        <v/>
      </c>
      <c r="C788" s="38" t="str">
        <f>IF(Eksplikatsioon!C789=0,"",Eksplikatsioon!C789)</f>
        <v/>
      </c>
      <c r="D788" s="38" t="str">
        <f>IF(Eksplikatsioon!D789=0,"",Eksplikatsioon!D789)</f>
        <v/>
      </c>
      <c r="E788" s="38" t="str">
        <f>IF(Eksplikatsioon!F789=0,"",Eksplikatsioon!F789)</f>
        <v/>
      </c>
      <c r="F788" s="38" t="str">
        <f>IF(Eksplikatsioon!H789=0,"",Eksplikatsioon!H789)</f>
        <v/>
      </c>
      <c r="G788" s="38" t="str">
        <f>IF(Eksplikatsioon!J789=0,"",Eksplikatsioon!J789)</f>
        <v/>
      </c>
      <c r="H788" s="38" t="str">
        <f>IF(Eksplikatsioon!K789=0,"",Eksplikatsioon!K789)</f>
        <v/>
      </c>
      <c r="I788" s="38" t="str">
        <f>IF(Eksplikatsioon!L789=0,"",Eksplikatsioon!L789)</f>
        <v/>
      </c>
      <c r="J788" s="52"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52"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52"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52"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52"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52"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52"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52"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52"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52"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52"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52"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52"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52"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52"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52"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52"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52"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52"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52" t="str">
        <f>IFERROR(IF($G788=Tabelid!$L$6,$E788*J788,IFERROR($E788*J788/SUM($J788:$AB788)*(Eksplikatsioon!O789)/SUMPRODUCT($J788:$AB788,Eksplikatsioon!$O789:$AG789),"")),"")</f>
        <v/>
      </c>
      <c r="AD788" s="52" t="str">
        <f>IFERROR(IF($G788=Tabelid!$L$6,$E788*K788,IFERROR($E788*K788/SUM($J788:$AB788)*(Eksplikatsioon!P789)/SUMPRODUCT($J788:$AB788,Eksplikatsioon!$O789:$AG789),"")),"")</f>
        <v/>
      </c>
      <c r="AE788" s="52" t="str">
        <f>IFERROR(IF($G788=Tabelid!$L$6,$E788*L788,IFERROR($E788*L788/SUM($J788:$AB788)*(Eksplikatsioon!Q789)/SUMPRODUCT($J788:$AB788,Eksplikatsioon!$O789:$AG789),"")),"")</f>
        <v/>
      </c>
      <c r="AF788" s="52" t="str">
        <f>IFERROR(IF($G788=Tabelid!$L$6,$E788*M788,IFERROR($E788*M788/SUM($J788:$AB788)*(Eksplikatsioon!R789)/SUMPRODUCT($J788:$AB788,Eksplikatsioon!$O789:$AG789),"")),"")</f>
        <v/>
      </c>
      <c r="AG788" s="52" t="str">
        <f>IFERROR(IF($G788=Tabelid!$L$6,$E788*N788,IFERROR($E788*N788/SUM($J788:$AB788)*(Eksplikatsioon!S789)/SUMPRODUCT($J788:$AB788,Eksplikatsioon!$O789:$AG789),"")),"")</f>
        <v/>
      </c>
      <c r="AH788" s="52" t="str">
        <f>IFERROR(IF($G788=Tabelid!$L$6,$E788*O788,IFERROR($E788*O788/SUM($J788:$AB788)*(Eksplikatsioon!T789)/SUMPRODUCT($J788:$AB788,Eksplikatsioon!$O789:$AG789),"")),"")</f>
        <v/>
      </c>
      <c r="AI788" s="52" t="str">
        <f>IFERROR(IF($G788=Tabelid!$L$6,$E788*P788,IFERROR($E788*P788/SUM($J788:$AB788)*(Eksplikatsioon!U789)/SUMPRODUCT($J788:$AB788,Eksplikatsioon!$O789:$AG789),"")),"")</f>
        <v/>
      </c>
      <c r="AJ788" s="52" t="str">
        <f>IFERROR(IF($G788=Tabelid!$L$6,$E788*Q788,IFERROR($E788*Q788/SUM($J788:$AB788)*(Eksplikatsioon!V789)/SUMPRODUCT($J788:$AB788,Eksplikatsioon!$O789:$AG789),"")),"")</f>
        <v/>
      </c>
      <c r="AK788" s="52" t="str">
        <f>IFERROR(IF($G788=Tabelid!$L$6,$E788*R788,IFERROR($E788*R788/SUM($J788:$AB788)*(Eksplikatsioon!W789)/SUMPRODUCT($J788:$AB788,Eksplikatsioon!$O789:$AG789),"")),"")</f>
        <v/>
      </c>
      <c r="AL788" s="52" t="str">
        <f>IFERROR(IF($G788=Tabelid!$L$6,$E788*S788,IFERROR($E788*S788/SUM($J788:$AB788)*(Eksplikatsioon!X789)/SUMPRODUCT($J788:$AB788,Eksplikatsioon!$O789:$AG789),"")),"")</f>
        <v/>
      </c>
      <c r="AM788" s="52" t="str">
        <f>IFERROR(IF($G788=Tabelid!$L$6,$E788*T788,IFERROR($E788*T788/SUM($J788:$AB788)*(Eksplikatsioon!Y789)/SUMPRODUCT($J788:$AB788,Eksplikatsioon!$O789:$AG789),"")),"")</f>
        <v/>
      </c>
      <c r="AN788" s="52" t="str">
        <f>IFERROR(IF($G788=Tabelid!$L$6,$E788*U788,IFERROR($E788*U788/SUM($J788:$AB788)*(Eksplikatsioon!Z789)/SUMPRODUCT($J788:$AB788,Eksplikatsioon!$O789:$AG789),"")),"")</f>
        <v/>
      </c>
      <c r="AO788" s="52" t="str">
        <f>IFERROR(IF($G788=Tabelid!$L$6,$E788*V788,IFERROR($E788*V788/SUM($J788:$AB788)*(Eksplikatsioon!AA789)/SUMPRODUCT($J788:$AB788,Eksplikatsioon!$O789:$AG789),"")),"")</f>
        <v/>
      </c>
      <c r="AP788" s="52" t="str">
        <f>IFERROR(IF($G788=Tabelid!$L$6,$E788*W788,IFERROR($E788*W788/SUM($J788:$AB788)*(Eksplikatsioon!AB789)/SUMPRODUCT($J788:$AB788,Eksplikatsioon!$O789:$AG789),"")),"")</f>
        <v/>
      </c>
      <c r="AQ788" s="52" t="str">
        <f>IFERROR(IF($G788=Tabelid!$L$6,$E788*X788,IFERROR($E788*X788/SUM($J788:$AB788)*(Eksplikatsioon!AC789)/SUMPRODUCT($J788:$AB788,Eksplikatsioon!$O789:$AG789),"")),"")</f>
        <v/>
      </c>
      <c r="AR788" s="52" t="str">
        <f>IFERROR(IF($G788=Tabelid!$L$6,$E788*Y788,IFERROR($E788*Y788/SUM($J788:$AB788)*(Eksplikatsioon!AD789)/SUMPRODUCT($J788:$AB788,Eksplikatsioon!$O789:$AG789),"")),"")</f>
        <v/>
      </c>
      <c r="AS788" s="52" t="str">
        <f>IFERROR(IF($G788=Tabelid!$L$6,$E788*Z788,IFERROR($E788*Z788/SUM($J788:$AB788)*(Eksplikatsioon!AE789)/SUMPRODUCT($J788:$AB788,Eksplikatsioon!$O789:$AG789),"")),"")</f>
        <v/>
      </c>
      <c r="AT788" s="52" t="str">
        <f>IFERROR(IF($G788=Tabelid!$L$6,$E788*AA788,IFERROR($E788*AA788/SUM($J788:$AB788)*(Eksplikatsioon!AF789)/SUMPRODUCT($J788:$AB788,Eksplikatsioon!$O789:$AG789),"")),"")</f>
        <v/>
      </c>
      <c r="AU788" s="52" t="str">
        <f>IFERROR(IF($G788=Tabelid!$L$6,$E788*AB788,IFERROR($E788*AB788/SUM($J788:$AB788)*(Eksplikatsioon!AG789)/SUMPRODUCT($J788:$AB788,Eksplikatsioon!$O789:$AG789),"")),"")</f>
        <v/>
      </c>
    </row>
    <row r="789" spans="1:47" x14ac:dyDescent="0.25">
      <c r="A789" s="38" t="str">
        <f>IF(Eksplikatsioon!A790=0,"",Eksplikatsioon!A790)</f>
        <v/>
      </c>
      <c r="B789" s="38" t="str">
        <f>IF(Eksplikatsioon!B790=0,"",Eksplikatsioon!B790)</f>
        <v/>
      </c>
      <c r="C789" s="38" t="str">
        <f>IF(Eksplikatsioon!C790=0,"",Eksplikatsioon!C790)</f>
        <v/>
      </c>
      <c r="D789" s="38" t="str">
        <f>IF(Eksplikatsioon!D790=0,"",Eksplikatsioon!D790)</f>
        <v/>
      </c>
      <c r="E789" s="38" t="str">
        <f>IF(Eksplikatsioon!F790=0,"",Eksplikatsioon!F790)</f>
        <v/>
      </c>
      <c r="F789" s="38" t="str">
        <f>IF(Eksplikatsioon!H790=0,"",Eksplikatsioon!H790)</f>
        <v/>
      </c>
      <c r="G789" s="38" t="str">
        <f>IF(Eksplikatsioon!J790=0,"",Eksplikatsioon!J790)</f>
        <v/>
      </c>
      <c r="H789" s="38" t="str">
        <f>IF(Eksplikatsioon!K790=0,"",Eksplikatsioon!K790)</f>
        <v/>
      </c>
      <c r="I789" s="38" t="str">
        <f>IF(Eksplikatsioon!L790=0,"",Eksplikatsioon!L790)</f>
        <v/>
      </c>
      <c r="J789" s="52"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52"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52"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52"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52"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52"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52"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52"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52"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52"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52"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52"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52"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52"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52"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52"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52"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52"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52"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52" t="str">
        <f>IFERROR(IF($G789=Tabelid!$L$6,$E789*J789,IFERROR($E789*J789/SUM($J789:$AB789)*(Eksplikatsioon!O790)/SUMPRODUCT($J789:$AB789,Eksplikatsioon!$O790:$AG790),"")),"")</f>
        <v/>
      </c>
      <c r="AD789" s="52" t="str">
        <f>IFERROR(IF($G789=Tabelid!$L$6,$E789*K789,IFERROR($E789*K789/SUM($J789:$AB789)*(Eksplikatsioon!P790)/SUMPRODUCT($J789:$AB789,Eksplikatsioon!$O790:$AG790),"")),"")</f>
        <v/>
      </c>
      <c r="AE789" s="52" t="str">
        <f>IFERROR(IF($G789=Tabelid!$L$6,$E789*L789,IFERROR($E789*L789/SUM($J789:$AB789)*(Eksplikatsioon!Q790)/SUMPRODUCT($J789:$AB789,Eksplikatsioon!$O790:$AG790),"")),"")</f>
        <v/>
      </c>
      <c r="AF789" s="52" t="str">
        <f>IFERROR(IF($G789=Tabelid!$L$6,$E789*M789,IFERROR($E789*M789/SUM($J789:$AB789)*(Eksplikatsioon!R790)/SUMPRODUCT($J789:$AB789,Eksplikatsioon!$O790:$AG790),"")),"")</f>
        <v/>
      </c>
      <c r="AG789" s="52" t="str">
        <f>IFERROR(IF($G789=Tabelid!$L$6,$E789*N789,IFERROR($E789*N789/SUM($J789:$AB789)*(Eksplikatsioon!S790)/SUMPRODUCT($J789:$AB789,Eksplikatsioon!$O790:$AG790),"")),"")</f>
        <v/>
      </c>
      <c r="AH789" s="52" t="str">
        <f>IFERROR(IF($G789=Tabelid!$L$6,$E789*O789,IFERROR($E789*O789/SUM($J789:$AB789)*(Eksplikatsioon!T790)/SUMPRODUCT($J789:$AB789,Eksplikatsioon!$O790:$AG790),"")),"")</f>
        <v/>
      </c>
      <c r="AI789" s="52" t="str">
        <f>IFERROR(IF($G789=Tabelid!$L$6,$E789*P789,IFERROR($E789*P789/SUM($J789:$AB789)*(Eksplikatsioon!U790)/SUMPRODUCT($J789:$AB789,Eksplikatsioon!$O790:$AG790),"")),"")</f>
        <v/>
      </c>
      <c r="AJ789" s="52" t="str">
        <f>IFERROR(IF($G789=Tabelid!$L$6,$E789*Q789,IFERROR($E789*Q789/SUM($J789:$AB789)*(Eksplikatsioon!V790)/SUMPRODUCT($J789:$AB789,Eksplikatsioon!$O790:$AG790),"")),"")</f>
        <v/>
      </c>
      <c r="AK789" s="52" t="str">
        <f>IFERROR(IF($G789=Tabelid!$L$6,$E789*R789,IFERROR($E789*R789/SUM($J789:$AB789)*(Eksplikatsioon!W790)/SUMPRODUCT($J789:$AB789,Eksplikatsioon!$O790:$AG790),"")),"")</f>
        <v/>
      </c>
      <c r="AL789" s="52" t="str">
        <f>IFERROR(IF($G789=Tabelid!$L$6,$E789*S789,IFERROR($E789*S789/SUM($J789:$AB789)*(Eksplikatsioon!X790)/SUMPRODUCT($J789:$AB789,Eksplikatsioon!$O790:$AG790),"")),"")</f>
        <v/>
      </c>
      <c r="AM789" s="52" t="str">
        <f>IFERROR(IF($G789=Tabelid!$L$6,$E789*T789,IFERROR($E789*T789/SUM($J789:$AB789)*(Eksplikatsioon!Y790)/SUMPRODUCT($J789:$AB789,Eksplikatsioon!$O790:$AG790),"")),"")</f>
        <v/>
      </c>
      <c r="AN789" s="52" t="str">
        <f>IFERROR(IF($G789=Tabelid!$L$6,$E789*U789,IFERROR($E789*U789/SUM($J789:$AB789)*(Eksplikatsioon!Z790)/SUMPRODUCT($J789:$AB789,Eksplikatsioon!$O790:$AG790),"")),"")</f>
        <v/>
      </c>
      <c r="AO789" s="52" t="str">
        <f>IFERROR(IF($G789=Tabelid!$L$6,$E789*V789,IFERROR($E789*V789/SUM($J789:$AB789)*(Eksplikatsioon!AA790)/SUMPRODUCT($J789:$AB789,Eksplikatsioon!$O790:$AG790),"")),"")</f>
        <v/>
      </c>
      <c r="AP789" s="52" t="str">
        <f>IFERROR(IF($G789=Tabelid!$L$6,$E789*W789,IFERROR($E789*W789/SUM($J789:$AB789)*(Eksplikatsioon!AB790)/SUMPRODUCT($J789:$AB789,Eksplikatsioon!$O790:$AG790),"")),"")</f>
        <v/>
      </c>
      <c r="AQ789" s="52" t="str">
        <f>IFERROR(IF($G789=Tabelid!$L$6,$E789*X789,IFERROR($E789*X789/SUM($J789:$AB789)*(Eksplikatsioon!AC790)/SUMPRODUCT($J789:$AB789,Eksplikatsioon!$O790:$AG790),"")),"")</f>
        <v/>
      </c>
      <c r="AR789" s="52" t="str">
        <f>IFERROR(IF($G789=Tabelid!$L$6,$E789*Y789,IFERROR($E789*Y789/SUM($J789:$AB789)*(Eksplikatsioon!AD790)/SUMPRODUCT($J789:$AB789,Eksplikatsioon!$O790:$AG790),"")),"")</f>
        <v/>
      </c>
      <c r="AS789" s="52" t="str">
        <f>IFERROR(IF($G789=Tabelid!$L$6,$E789*Z789,IFERROR($E789*Z789/SUM($J789:$AB789)*(Eksplikatsioon!AE790)/SUMPRODUCT($J789:$AB789,Eksplikatsioon!$O790:$AG790),"")),"")</f>
        <v/>
      </c>
      <c r="AT789" s="52" t="str">
        <f>IFERROR(IF($G789=Tabelid!$L$6,$E789*AA789,IFERROR($E789*AA789/SUM($J789:$AB789)*(Eksplikatsioon!AF790)/SUMPRODUCT($J789:$AB789,Eksplikatsioon!$O790:$AG790),"")),"")</f>
        <v/>
      </c>
      <c r="AU789" s="52" t="str">
        <f>IFERROR(IF($G789=Tabelid!$L$6,$E789*AB789,IFERROR($E789*AB789/SUM($J789:$AB789)*(Eksplikatsioon!AG790)/SUMPRODUCT($J789:$AB789,Eksplikatsioon!$O790:$AG790),"")),"")</f>
        <v/>
      </c>
    </row>
    <row r="790" spans="1:47" x14ac:dyDescent="0.25">
      <c r="A790" s="38" t="str">
        <f>IF(Eksplikatsioon!A791=0,"",Eksplikatsioon!A791)</f>
        <v/>
      </c>
      <c r="B790" s="38" t="str">
        <f>IF(Eksplikatsioon!B791=0,"",Eksplikatsioon!B791)</f>
        <v/>
      </c>
      <c r="C790" s="38" t="str">
        <f>IF(Eksplikatsioon!C791=0,"",Eksplikatsioon!C791)</f>
        <v/>
      </c>
      <c r="D790" s="38" t="str">
        <f>IF(Eksplikatsioon!D791=0,"",Eksplikatsioon!D791)</f>
        <v/>
      </c>
      <c r="E790" s="38" t="str">
        <f>IF(Eksplikatsioon!F791=0,"",Eksplikatsioon!F791)</f>
        <v/>
      </c>
      <c r="F790" s="38" t="str">
        <f>IF(Eksplikatsioon!H791=0,"",Eksplikatsioon!H791)</f>
        <v/>
      </c>
      <c r="G790" s="38" t="str">
        <f>IF(Eksplikatsioon!J791=0,"",Eksplikatsioon!J791)</f>
        <v/>
      </c>
      <c r="H790" s="38" t="str">
        <f>IF(Eksplikatsioon!K791=0,"",Eksplikatsioon!K791)</f>
        <v/>
      </c>
      <c r="I790" s="38" t="str">
        <f>IF(Eksplikatsioon!L791=0,"",Eksplikatsioon!L791)</f>
        <v/>
      </c>
      <c r="J790" s="52"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52"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52"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52"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52"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52"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52"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52"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52"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52"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52"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52"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52"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52"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52"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52"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52"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52"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52"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52" t="str">
        <f>IFERROR(IF($G790=Tabelid!$L$6,$E790*J790,IFERROR($E790*J790/SUM($J790:$AB790)*(Eksplikatsioon!O791)/SUMPRODUCT($J790:$AB790,Eksplikatsioon!$O791:$AG791),"")),"")</f>
        <v/>
      </c>
      <c r="AD790" s="52" t="str">
        <f>IFERROR(IF($G790=Tabelid!$L$6,$E790*K790,IFERROR($E790*K790/SUM($J790:$AB790)*(Eksplikatsioon!P791)/SUMPRODUCT($J790:$AB790,Eksplikatsioon!$O791:$AG791),"")),"")</f>
        <v/>
      </c>
      <c r="AE790" s="52" t="str">
        <f>IFERROR(IF($G790=Tabelid!$L$6,$E790*L790,IFERROR($E790*L790/SUM($J790:$AB790)*(Eksplikatsioon!Q791)/SUMPRODUCT($J790:$AB790,Eksplikatsioon!$O791:$AG791),"")),"")</f>
        <v/>
      </c>
      <c r="AF790" s="52" t="str">
        <f>IFERROR(IF($G790=Tabelid!$L$6,$E790*M790,IFERROR($E790*M790/SUM($J790:$AB790)*(Eksplikatsioon!R791)/SUMPRODUCT($J790:$AB790,Eksplikatsioon!$O791:$AG791),"")),"")</f>
        <v/>
      </c>
      <c r="AG790" s="52" t="str">
        <f>IFERROR(IF($G790=Tabelid!$L$6,$E790*N790,IFERROR($E790*N790/SUM($J790:$AB790)*(Eksplikatsioon!S791)/SUMPRODUCT($J790:$AB790,Eksplikatsioon!$O791:$AG791),"")),"")</f>
        <v/>
      </c>
      <c r="AH790" s="52" t="str">
        <f>IFERROR(IF($G790=Tabelid!$L$6,$E790*O790,IFERROR($E790*O790/SUM($J790:$AB790)*(Eksplikatsioon!T791)/SUMPRODUCT($J790:$AB790,Eksplikatsioon!$O791:$AG791),"")),"")</f>
        <v/>
      </c>
      <c r="AI790" s="52" t="str">
        <f>IFERROR(IF($G790=Tabelid!$L$6,$E790*P790,IFERROR($E790*P790/SUM($J790:$AB790)*(Eksplikatsioon!U791)/SUMPRODUCT($J790:$AB790,Eksplikatsioon!$O791:$AG791),"")),"")</f>
        <v/>
      </c>
      <c r="AJ790" s="52" t="str">
        <f>IFERROR(IF($G790=Tabelid!$L$6,$E790*Q790,IFERROR($E790*Q790/SUM($J790:$AB790)*(Eksplikatsioon!V791)/SUMPRODUCT($J790:$AB790,Eksplikatsioon!$O791:$AG791),"")),"")</f>
        <v/>
      </c>
      <c r="AK790" s="52" t="str">
        <f>IFERROR(IF($G790=Tabelid!$L$6,$E790*R790,IFERROR($E790*R790/SUM($J790:$AB790)*(Eksplikatsioon!W791)/SUMPRODUCT($J790:$AB790,Eksplikatsioon!$O791:$AG791),"")),"")</f>
        <v/>
      </c>
      <c r="AL790" s="52" t="str">
        <f>IFERROR(IF($G790=Tabelid!$L$6,$E790*S790,IFERROR($E790*S790/SUM($J790:$AB790)*(Eksplikatsioon!X791)/SUMPRODUCT($J790:$AB790,Eksplikatsioon!$O791:$AG791),"")),"")</f>
        <v/>
      </c>
      <c r="AM790" s="52" t="str">
        <f>IFERROR(IF($G790=Tabelid!$L$6,$E790*T790,IFERROR($E790*T790/SUM($J790:$AB790)*(Eksplikatsioon!Y791)/SUMPRODUCT($J790:$AB790,Eksplikatsioon!$O791:$AG791),"")),"")</f>
        <v/>
      </c>
      <c r="AN790" s="52" t="str">
        <f>IFERROR(IF($G790=Tabelid!$L$6,$E790*U790,IFERROR($E790*U790/SUM($J790:$AB790)*(Eksplikatsioon!Z791)/SUMPRODUCT($J790:$AB790,Eksplikatsioon!$O791:$AG791),"")),"")</f>
        <v/>
      </c>
      <c r="AO790" s="52" t="str">
        <f>IFERROR(IF($G790=Tabelid!$L$6,$E790*V790,IFERROR($E790*V790/SUM($J790:$AB790)*(Eksplikatsioon!AA791)/SUMPRODUCT($J790:$AB790,Eksplikatsioon!$O791:$AG791),"")),"")</f>
        <v/>
      </c>
      <c r="AP790" s="52" t="str">
        <f>IFERROR(IF($G790=Tabelid!$L$6,$E790*W790,IFERROR($E790*W790/SUM($J790:$AB790)*(Eksplikatsioon!AB791)/SUMPRODUCT($J790:$AB790,Eksplikatsioon!$O791:$AG791),"")),"")</f>
        <v/>
      </c>
      <c r="AQ790" s="52" t="str">
        <f>IFERROR(IF($G790=Tabelid!$L$6,$E790*X790,IFERROR($E790*X790/SUM($J790:$AB790)*(Eksplikatsioon!AC791)/SUMPRODUCT($J790:$AB790,Eksplikatsioon!$O791:$AG791),"")),"")</f>
        <v/>
      </c>
      <c r="AR790" s="52" t="str">
        <f>IFERROR(IF($G790=Tabelid!$L$6,$E790*Y790,IFERROR($E790*Y790/SUM($J790:$AB790)*(Eksplikatsioon!AD791)/SUMPRODUCT($J790:$AB790,Eksplikatsioon!$O791:$AG791),"")),"")</f>
        <v/>
      </c>
      <c r="AS790" s="52" t="str">
        <f>IFERROR(IF($G790=Tabelid!$L$6,$E790*Z790,IFERROR($E790*Z790/SUM($J790:$AB790)*(Eksplikatsioon!AE791)/SUMPRODUCT($J790:$AB790,Eksplikatsioon!$O791:$AG791),"")),"")</f>
        <v/>
      </c>
      <c r="AT790" s="52" t="str">
        <f>IFERROR(IF($G790=Tabelid!$L$6,$E790*AA790,IFERROR($E790*AA790/SUM($J790:$AB790)*(Eksplikatsioon!AF791)/SUMPRODUCT($J790:$AB790,Eksplikatsioon!$O791:$AG791),"")),"")</f>
        <v/>
      </c>
      <c r="AU790" s="52" t="str">
        <f>IFERROR(IF($G790=Tabelid!$L$6,$E790*AB790,IFERROR($E790*AB790/SUM($J790:$AB790)*(Eksplikatsioon!AG791)/SUMPRODUCT($J790:$AB790,Eksplikatsioon!$O791:$AG791),"")),"")</f>
        <v/>
      </c>
    </row>
    <row r="791" spans="1:47" x14ac:dyDescent="0.25">
      <c r="A791" s="38" t="str">
        <f>IF(Eksplikatsioon!A792=0,"",Eksplikatsioon!A792)</f>
        <v/>
      </c>
      <c r="B791" s="38" t="str">
        <f>IF(Eksplikatsioon!B792=0,"",Eksplikatsioon!B792)</f>
        <v/>
      </c>
      <c r="C791" s="38" t="str">
        <f>IF(Eksplikatsioon!C792=0,"",Eksplikatsioon!C792)</f>
        <v/>
      </c>
      <c r="D791" s="38" t="str">
        <f>IF(Eksplikatsioon!D792=0,"",Eksplikatsioon!D792)</f>
        <v/>
      </c>
      <c r="E791" s="38" t="str">
        <f>IF(Eksplikatsioon!F792=0,"",Eksplikatsioon!F792)</f>
        <v/>
      </c>
      <c r="F791" s="38" t="str">
        <f>IF(Eksplikatsioon!H792=0,"",Eksplikatsioon!H792)</f>
        <v/>
      </c>
      <c r="G791" s="38" t="str">
        <f>IF(Eksplikatsioon!J792=0,"",Eksplikatsioon!J792)</f>
        <v/>
      </c>
      <c r="H791" s="38" t="str">
        <f>IF(Eksplikatsioon!K792=0,"",Eksplikatsioon!K792)</f>
        <v/>
      </c>
      <c r="I791" s="38" t="str">
        <f>IF(Eksplikatsioon!L792=0,"",Eksplikatsioon!L792)</f>
        <v/>
      </c>
      <c r="J791" s="52"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52"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52"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52"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52"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52"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52"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52"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52"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52"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52"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52"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52"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52"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52"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52"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52"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52"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52"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52" t="str">
        <f>IFERROR(IF($G791=Tabelid!$L$6,$E791*J791,IFERROR($E791*J791/SUM($J791:$AB791)*(Eksplikatsioon!O792)/SUMPRODUCT($J791:$AB791,Eksplikatsioon!$O792:$AG792),"")),"")</f>
        <v/>
      </c>
      <c r="AD791" s="52" t="str">
        <f>IFERROR(IF($G791=Tabelid!$L$6,$E791*K791,IFERROR($E791*K791/SUM($J791:$AB791)*(Eksplikatsioon!P792)/SUMPRODUCT($J791:$AB791,Eksplikatsioon!$O792:$AG792),"")),"")</f>
        <v/>
      </c>
      <c r="AE791" s="52" t="str">
        <f>IFERROR(IF($G791=Tabelid!$L$6,$E791*L791,IFERROR($E791*L791/SUM($J791:$AB791)*(Eksplikatsioon!Q792)/SUMPRODUCT($J791:$AB791,Eksplikatsioon!$O792:$AG792),"")),"")</f>
        <v/>
      </c>
      <c r="AF791" s="52" t="str">
        <f>IFERROR(IF($G791=Tabelid!$L$6,$E791*M791,IFERROR($E791*M791/SUM($J791:$AB791)*(Eksplikatsioon!R792)/SUMPRODUCT($J791:$AB791,Eksplikatsioon!$O792:$AG792),"")),"")</f>
        <v/>
      </c>
      <c r="AG791" s="52" t="str">
        <f>IFERROR(IF($G791=Tabelid!$L$6,$E791*N791,IFERROR($E791*N791/SUM($J791:$AB791)*(Eksplikatsioon!S792)/SUMPRODUCT($J791:$AB791,Eksplikatsioon!$O792:$AG792),"")),"")</f>
        <v/>
      </c>
      <c r="AH791" s="52" t="str">
        <f>IFERROR(IF($G791=Tabelid!$L$6,$E791*O791,IFERROR($E791*O791/SUM($J791:$AB791)*(Eksplikatsioon!T792)/SUMPRODUCT($J791:$AB791,Eksplikatsioon!$O792:$AG792),"")),"")</f>
        <v/>
      </c>
      <c r="AI791" s="52" t="str">
        <f>IFERROR(IF($G791=Tabelid!$L$6,$E791*P791,IFERROR($E791*P791/SUM($J791:$AB791)*(Eksplikatsioon!U792)/SUMPRODUCT($J791:$AB791,Eksplikatsioon!$O792:$AG792),"")),"")</f>
        <v/>
      </c>
      <c r="AJ791" s="52" t="str">
        <f>IFERROR(IF($G791=Tabelid!$L$6,$E791*Q791,IFERROR($E791*Q791/SUM($J791:$AB791)*(Eksplikatsioon!V792)/SUMPRODUCT($J791:$AB791,Eksplikatsioon!$O792:$AG792),"")),"")</f>
        <v/>
      </c>
      <c r="AK791" s="52" t="str">
        <f>IFERROR(IF($G791=Tabelid!$L$6,$E791*R791,IFERROR($E791*R791/SUM($J791:$AB791)*(Eksplikatsioon!W792)/SUMPRODUCT($J791:$AB791,Eksplikatsioon!$O792:$AG792),"")),"")</f>
        <v/>
      </c>
      <c r="AL791" s="52" t="str">
        <f>IFERROR(IF($G791=Tabelid!$L$6,$E791*S791,IFERROR($E791*S791/SUM($J791:$AB791)*(Eksplikatsioon!X792)/SUMPRODUCT($J791:$AB791,Eksplikatsioon!$O792:$AG792),"")),"")</f>
        <v/>
      </c>
      <c r="AM791" s="52" t="str">
        <f>IFERROR(IF($G791=Tabelid!$L$6,$E791*T791,IFERROR($E791*T791/SUM($J791:$AB791)*(Eksplikatsioon!Y792)/SUMPRODUCT($J791:$AB791,Eksplikatsioon!$O792:$AG792),"")),"")</f>
        <v/>
      </c>
      <c r="AN791" s="52" t="str">
        <f>IFERROR(IF($G791=Tabelid!$L$6,$E791*U791,IFERROR($E791*U791/SUM($J791:$AB791)*(Eksplikatsioon!Z792)/SUMPRODUCT($J791:$AB791,Eksplikatsioon!$O792:$AG792),"")),"")</f>
        <v/>
      </c>
      <c r="AO791" s="52" t="str">
        <f>IFERROR(IF($G791=Tabelid!$L$6,$E791*V791,IFERROR($E791*V791/SUM($J791:$AB791)*(Eksplikatsioon!AA792)/SUMPRODUCT($J791:$AB791,Eksplikatsioon!$O792:$AG792),"")),"")</f>
        <v/>
      </c>
      <c r="AP791" s="52" t="str">
        <f>IFERROR(IF($G791=Tabelid!$L$6,$E791*W791,IFERROR($E791*W791/SUM($J791:$AB791)*(Eksplikatsioon!AB792)/SUMPRODUCT($J791:$AB791,Eksplikatsioon!$O792:$AG792),"")),"")</f>
        <v/>
      </c>
      <c r="AQ791" s="52" t="str">
        <f>IFERROR(IF($G791=Tabelid!$L$6,$E791*X791,IFERROR($E791*X791/SUM($J791:$AB791)*(Eksplikatsioon!AC792)/SUMPRODUCT($J791:$AB791,Eksplikatsioon!$O792:$AG792),"")),"")</f>
        <v/>
      </c>
      <c r="AR791" s="52" t="str">
        <f>IFERROR(IF($G791=Tabelid!$L$6,$E791*Y791,IFERROR($E791*Y791/SUM($J791:$AB791)*(Eksplikatsioon!AD792)/SUMPRODUCT($J791:$AB791,Eksplikatsioon!$O792:$AG792),"")),"")</f>
        <v/>
      </c>
      <c r="AS791" s="52" t="str">
        <f>IFERROR(IF($G791=Tabelid!$L$6,$E791*Z791,IFERROR($E791*Z791/SUM($J791:$AB791)*(Eksplikatsioon!AE792)/SUMPRODUCT($J791:$AB791,Eksplikatsioon!$O792:$AG792),"")),"")</f>
        <v/>
      </c>
      <c r="AT791" s="52" t="str">
        <f>IFERROR(IF($G791=Tabelid!$L$6,$E791*AA791,IFERROR($E791*AA791/SUM($J791:$AB791)*(Eksplikatsioon!AF792)/SUMPRODUCT($J791:$AB791,Eksplikatsioon!$O792:$AG792),"")),"")</f>
        <v/>
      </c>
      <c r="AU791" s="52" t="str">
        <f>IFERROR(IF($G791=Tabelid!$L$6,$E791*AB791,IFERROR($E791*AB791/SUM($J791:$AB791)*(Eksplikatsioon!AG792)/SUMPRODUCT($J791:$AB791,Eksplikatsioon!$O792:$AG792),"")),"")</f>
        <v/>
      </c>
    </row>
    <row r="792" spans="1:47" x14ac:dyDescent="0.25">
      <c r="A792" s="38" t="str">
        <f>IF(Eksplikatsioon!A793=0,"",Eksplikatsioon!A793)</f>
        <v/>
      </c>
      <c r="B792" s="38" t="str">
        <f>IF(Eksplikatsioon!B793=0,"",Eksplikatsioon!B793)</f>
        <v/>
      </c>
      <c r="C792" s="38" t="str">
        <f>IF(Eksplikatsioon!C793=0,"",Eksplikatsioon!C793)</f>
        <v/>
      </c>
      <c r="D792" s="38" t="str">
        <f>IF(Eksplikatsioon!D793=0,"",Eksplikatsioon!D793)</f>
        <v/>
      </c>
      <c r="E792" s="38" t="str">
        <f>IF(Eksplikatsioon!F793=0,"",Eksplikatsioon!F793)</f>
        <v/>
      </c>
      <c r="F792" s="38" t="str">
        <f>IF(Eksplikatsioon!H793=0,"",Eksplikatsioon!H793)</f>
        <v/>
      </c>
      <c r="G792" s="38" t="str">
        <f>IF(Eksplikatsioon!J793=0,"",Eksplikatsioon!J793)</f>
        <v/>
      </c>
      <c r="H792" s="38" t="str">
        <f>IF(Eksplikatsioon!K793=0,"",Eksplikatsioon!K793)</f>
        <v/>
      </c>
      <c r="I792" s="38" t="str">
        <f>IF(Eksplikatsioon!L793=0,"",Eksplikatsioon!L793)</f>
        <v/>
      </c>
      <c r="J792" s="52"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52"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52"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52"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52"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52"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52"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52"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52"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52"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52"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52"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52"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52"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52"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52"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52"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52"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52"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52" t="str">
        <f>IFERROR(IF($G792=Tabelid!$L$6,$E792*J792,IFERROR($E792*J792/SUM($J792:$AB792)*(Eksplikatsioon!O793)/SUMPRODUCT($J792:$AB792,Eksplikatsioon!$O793:$AG793),"")),"")</f>
        <v/>
      </c>
      <c r="AD792" s="52" t="str">
        <f>IFERROR(IF($G792=Tabelid!$L$6,$E792*K792,IFERROR($E792*K792/SUM($J792:$AB792)*(Eksplikatsioon!P793)/SUMPRODUCT($J792:$AB792,Eksplikatsioon!$O793:$AG793),"")),"")</f>
        <v/>
      </c>
      <c r="AE792" s="52" t="str">
        <f>IFERROR(IF($G792=Tabelid!$L$6,$E792*L792,IFERROR($E792*L792/SUM($J792:$AB792)*(Eksplikatsioon!Q793)/SUMPRODUCT($J792:$AB792,Eksplikatsioon!$O793:$AG793),"")),"")</f>
        <v/>
      </c>
      <c r="AF792" s="52" t="str">
        <f>IFERROR(IF($G792=Tabelid!$L$6,$E792*M792,IFERROR($E792*M792/SUM($J792:$AB792)*(Eksplikatsioon!R793)/SUMPRODUCT($J792:$AB792,Eksplikatsioon!$O793:$AG793),"")),"")</f>
        <v/>
      </c>
      <c r="AG792" s="52" t="str">
        <f>IFERROR(IF($G792=Tabelid!$L$6,$E792*N792,IFERROR($E792*N792/SUM($J792:$AB792)*(Eksplikatsioon!S793)/SUMPRODUCT($J792:$AB792,Eksplikatsioon!$O793:$AG793),"")),"")</f>
        <v/>
      </c>
      <c r="AH792" s="52" t="str">
        <f>IFERROR(IF($G792=Tabelid!$L$6,$E792*O792,IFERROR($E792*O792/SUM($J792:$AB792)*(Eksplikatsioon!T793)/SUMPRODUCT($J792:$AB792,Eksplikatsioon!$O793:$AG793),"")),"")</f>
        <v/>
      </c>
      <c r="AI792" s="52" t="str">
        <f>IFERROR(IF($G792=Tabelid!$L$6,$E792*P792,IFERROR($E792*P792/SUM($J792:$AB792)*(Eksplikatsioon!U793)/SUMPRODUCT($J792:$AB792,Eksplikatsioon!$O793:$AG793),"")),"")</f>
        <v/>
      </c>
      <c r="AJ792" s="52" t="str">
        <f>IFERROR(IF($G792=Tabelid!$L$6,$E792*Q792,IFERROR($E792*Q792/SUM($J792:$AB792)*(Eksplikatsioon!V793)/SUMPRODUCT($J792:$AB792,Eksplikatsioon!$O793:$AG793),"")),"")</f>
        <v/>
      </c>
      <c r="AK792" s="52" t="str">
        <f>IFERROR(IF($G792=Tabelid!$L$6,$E792*R792,IFERROR($E792*R792/SUM($J792:$AB792)*(Eksplikatsioon!W793)/SUMPRODUCT($J792:$AB792,Eksplikatsioon!$O793:$AG793),"")),"")</f>
        <v/>
      </c>
      <c r="AL792" s="52" t="str">
        <f>IFERROR(IF($G792=Tabelid!$L$6,$E792*S792,IFERROR($E792*S792/SUM($J792:$AB792)*(Eksplikatsioon!X793)/SUMPRODUCT($J792:$AB792,Eksplikatsioon!$O793:$AG793),"")),"")</f>
        <v/>
      </c>
      <c r="AM792" s="52" t="str">
        <f>IFERROR(IF($G792=Tabelid!$L$6,$E792*T792,IFERROR($E792*T792/SUM($J792:$AB792)*(Eksplikatsioon!Y793)/SUMPRODUCT($J792:$AB792,Eksplikatsioon!$O793:$AG793),"")),"")</f>
        <v/>
      </c>
      <c r="AN792" s="52" t="str">
        <f>IFERROR(IF($G792=Tabelid!$L$6,$E792*U792,IFERROR($E792*U792/SUM($J792:$AB792)*(Eksplikatsioon!Z793)/SUMPRODUCT($J792:$AB792,Eksplikatsioon!$O793:$AG793),"")),"")</f>
        <v/>
      </c>
      <c r="AO792" s="52" t="str">
        <f>IFERROR(IF($G792=Tabelid!$L$6,$E792*V792,IFERROR($E792*V792/SUM($J792:$AB792)*(Eksplikatsioon!AA793)/SUMPRODUCT($J792:$AB792,Eksplikatsioon!$O793:$AG793),"")),"")</f>
        <v/>
      </c>
      <c r="AP792" s="52" t="str">
        <f>IFERROR(IF($G792=Tabelid!$L$6,$E792*W792,IFERROR($E792*W792/SUM($J792:$AB792)*(Eksplikatsioon!AB793)/SUMPRODUCT($J792:$AB792,Eksplikatsioon!$O793:$AG793),"")),"")</f>
        <v/>
      </c>
      <c r="AQ792" s="52" t="str">
        <f>IFERROR(IF($G792=Tabelid!$L$6,$E792*X792,IFERROR($E792*X792/SUM($J792:$AB792)*(Eksplikatsioon!AC793)/SUMPRODUCT($J792:$AB792,Eksplikatsioon!$O793:$AG793),"")),"")</f>
        <v/>
      </c>
      <c r="AR792" s="52" t="str">
        <f>IFERROR(IF($G792=Tabelid!$L$6,$E792*Y792,IFERROR($E792*Y792/SUM($J792:$AB792)*(Eksplikatsioon!AD793)/SUMPRODUCT($J792:$AB792,Eksplikatsioon!$O793:$AG793),"")),"")</f>
        <v/>
      </c>
      <c r="AS792" s="52" t="str">
        <f>IFERROR(IF($G792=Tabelid!$L$6,$E792*Z792,IFERROR($E792*Z792/SUM($J792:$AB792)*(Eksplikatsioon!AE793)/SUMPRODUCT($J792:$AB792,Eksplikatsioon!$O793:$AG793),"")),"")</f>
        <v/>
      </c>
      <c r="AT792" s="52" t="str">
        <f>IFERROR(IF($G792=Tabelid!$L$6,$E792*AA792,IFERROR($E792*AA792/SUM($J792:$AB792)*(Eksplikatsioon!AF793)/SUMPRODUCT($J792:$AB792,Eksplikatsioon!$O793:$AG793),"")),"")</f>
        <v/>
      </c>
      <c r="AU792" s="52" t="str">
        <f>IFERROR(IF($G792=Tabelid!$L$6,$E792*AB792,IFERROR($E792*AB792/SUM($J792:$AB792)*(Eksplikatsioon!AG793)/SUMPRODUCT($J792:$AB792,Eksplikatsioon!$O793:$AG793),"")),"")</f>
        <v/>
      </c>
    </row>
    <row r="793" spans="1:47" x14ac:dyDescent="0.25">
      <c r="A793" s="38" t="str">
        <f>IF(Eksplikatsioon!A794=0,"",Eksplikatsioon!A794)</f>
        <v/>
      </c>
      <c r="B793" s="38" t="str">
        <f>IF(Eksplikatsioon!B794=0,"",Eksplikatsioon!B794)</f>
        <v/>
      </c>
      <c r="C793" s="38" t="str">
        <f>IF(Eksplikatsioon!C794=0,"",Eksplikatsioon!C794)</f>
        <v/>
      </c>
      <c r="D793" s="38" t="str">
        <f>IF(Eksplikatsioon!D794=0,"",Eksplikatsioon!D794)</f>
        <v/>
      </c>
      <c r="E793" s="38" t="str">
        <f>IF(Eksplikatsioon!F794=0,"",Eksplikatsioon!F794)</f>
        <v/>
      </c>
      <c r="F793" s="38" t="str">
        <f>IF(Eksplikatsioon!H794=0,"",Eksplikatsioon!H794)</f>
        <v/>
      </c>
      <c r="G793" s="38" t="str">
        <f>IF(Eksplikatsioon!J794=0,"",Eksplikatsioon!J794)</f>
        <v/>
      </c>
      <c r="H793" s="38" t="str">
        <f>IF(Eksplikatsioon!K794=0,"",Eksplikatsioon!K794)</f>
        <v/>
      </c>
      <c r="I793" s="38" t="str">
        <f>IF(Eksplikatsioon!L794=0,"",Eksplikatsioon!L794)</f>
        <v/>
      </c>
      <c r="J793" s="52"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52"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52"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52"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52"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52"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52"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52"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52"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52"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52"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52"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52"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52"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52"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52"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52"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52"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52"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52" t="str">
        <f>IFERROR(IF($G793=Tabelid!$L$6,$E793*J793,IFERROR($E793*J793/SUM($J793:$AB793)*(Eksplikatsioon!O794)/SUMPRODUCT($J793:$AB793,Eksplikatsioon!$O794:$AG794),"")),"")</f>
        <v/>
      </c>
      <c r="AD793" s="52" t="str">
        <f>IFERROR(IF($G793=Tabelid!$L$6,$E793*K793,IFERROR($E793*K793/SUM($J793:$AB793)*(Eksplikatsioon!P794)/SUMPRODUCT($J793:$AB793,Eksplikatsioon!$O794:$AG794),"")),"")</f>
        <v/>
      </c>
      <c r="AE793" s="52" t="str">
        <f>IFERROR(IF($G793=Tabelid!$L$6,$E793*L793,IFERROR($E793*L793/SUM($J793:$AB793)*(Eksplikatsioon!Q794)/SUMPRODUCT($J793:$AB793,Eksplikatsioon!$O794:$AG794),"")),"")</f>
        <v/>
      </c>
      <c r="AF793" s="52" t="str">
        <f>IFERROR(IF($G793=Tabelid!$L$6,$E793*M793,IFERROR($E793*M793/SUM($J793:$AB793)*(Eksplikatsioon!R794)/SUMPRODUCT($J793:$AB793,Eksplikatsioon!$O794:$AG794),"")),"")</f>
        <v/>
      </c>
      <c r="AG793" s="52" t="str">
        <f>IFERROR(IF($G793=Tabelid!$L$6,$E793*N793,IFERROR($E793*N793/SUM($J793:$AB793)*(Eksplikatsioon!S794)/SUMPRODUCT($J793:$AB793,Eksplikatsioon!$O794:$AG794),"")),"")</f>
        <v/>
      </c>
      <c r="AH793" s="52" t="str">
        <f>IFERROR(IF($G793=Tabelid!$L$6,$E793*O793,IFERROR($E793*O793/SUM($J793:$AB793)*(Eksplikatsioon!T794)/SUMPRODUCT($J793:$AB793,Eksplikatsioon!$O794:$AG794),"")),"")</f>
        <v/>
      </c>
      <c r="AI793" s="52" t="str">
        <f>IFERROR(IF($G793=Tabelid!$L$6,$E793*P793,IFERROR($E793*P793/SUM($J793:$AB793)*(Eksplikatsioon!U794)/SUMPRODUCT($J793:$AB793,Eksplikatsioon!$O794:$AG794),"")),"")</f>
        <v/>
      </c>
      <c r="AJ793" s="52" t="str">
        <f>IFERROR(IF($G793=Tabelid!$L$6,$E793*Q793,IFERROR($E793*Q793/SUM($J793:$AB793)*(Eksplikatsioon!V794)/SUMPRODUCT($J793:$AB793,Eksplikatsioon!$O794:$AG794),"")),"")</f>
        <v/>
      </c>
      <c r="AK793" s="52" t="str">
        <f>IFERROR(IF($G793=Tabelid!$L$6,$E793*R793,IFERROR($E793*R793/SUM($J793:$AB793)*(Eksplikatsioon!W794)/SUMPRODUCT($J793:$AB793,Eksplikatsioon!$O794:$AG794),"")),"")</f>
        <v/>
      </c>
      <c r="AL793" s="52" t="str">
        <f>IFERROR(IF($G793=Tabelid!$L$6,$E793*S793,IFERROR($E793*S793/SUM($J793:$AB793)*(Eksplikatsioon!X794)/SUMPRODUCT($J793:$AB793,Eksplikatsioon!$O794:$AG794),"")),"")</f>
        <v/>
      </c>
      <c r="AM793" s="52" t="str">
        <f>IFERROR(IF($G793=Tabelid!$L$6,$E793*T793,IFERROR($E793*T793/SUM($J793:$AB793)*(Eksplikatsioon!Y794)/SUMPRODUCT($J793:$AB793,Eksplikatsioon!$O794:$AG794),"")),"")</f>
        <v/>
      </c>
      <c r="AN793" s="52" t="str">
        <f>IFERROR(IF($G793=Tabelid!$L$6,$E793*U793,IFERROR($E793*U793/SUM($J793:$AB793)*(Eksplikatsioon!Z794)/SUMPRODUCT($J793:$AB793,Eksplikatsioon!$O794:$AG794),"")),"")</f>
        <v/>
      </c>
      <c r="AO793" s="52" t="str">
        <f>IFERROR(IF($G793=Tabelid!$L$6,$E793*V793,IFERROR($E793*V793/SUM($J793:$AB793)*(Eksplikatsioon!AA794)/SUMPRODUCT($J793:$AB793,Eksplikatsioon!$O794:$AG794),"")),"")</f>
        <v/>
      </c>
      <c r="AP793" s="52" t="str">
        <f>IFERROR(IF($G793=Tabelid!$L$6,$E793*W793,IFERROR($E793*W793/SUM($J793:$AB793)*(Eksplikatsioon!AB794)/SUMPRODUCT($J793:$AB793,Eksplikatsioon!$O794:$AG794),"")),"")</f>
        <v/>
      </c>
      <c r="AQ793" s="52" t="str">
        <f>IFERROR(IF($G793=Tabelid!$L$6,$E793*X793,IFERROR($E793*X793/SUM($J793:$AB793)*(Eksplikatsioon!AC794)/SUMPRODUCT($J793:$AB793,Eksplikatsioon!$O794:$AG794),"")),"")</f>
        <v/>
      </c>
      <c r="AR793" s="52" t="str">
        <f>IFERROR(IF($G793=Tabelid!$L$6,$E793*Y793,IFERROR($E793*Y793/SUM($J793:$AB793)*(Eksplikatsioon!AD794)/SUMPRODUCT($J793:$AB793,Eksplikatsioon!$O794:$AG794),"")),"")</f>
        <v/>
      </c>
      <c r="AS793" s="52" t="str">
        <f>IFERROR(IF($G793=Tabelid!$L$6,$E793*Z793,IFERROR($E793*Z793/SUM($J793:$AB793)*(Eksplikatsioon!AE794)/SUMPRODUCT($J793:$AB793,Eksplikatsioon!$O794:$AG794),"")),"")</f>
        <v/>
      </c>
      <c r="AT793" s="52" t="str">
        <f>IFERROR(IF($G793=Tabelid!$L$6,$E793*AA793,IFERROR($E793*AA793/SUM($J793:$AB793)*(Eksplikatsioon!AF794)/SUMPRODUCT($J793:$AB793,Eksplikatsioon!$O794:$AG794),"")),"")</f>
        <v/>
      </c>
      <c r="AU793" s="52" t="str">
        <f>IFERROR(IF($G793=Tabelid!$L$6,$E793*AB793,IFERROR($E793*AB793/SUM($J793:$AB793)*(Eksplikatsioon!AG794)/SUMPRODUCT($J793:$AB793,Eksplikatsioon!$O794:$AG794),"")),"")</f>
        <v/>
      </c>
    </row>
    <row r="794" spans="1:47" x14ac:dyDescent="0.25">
      <c r="A794" s="38" t="str">
        <f>IF(Eksplikatsioon!A795=0,"",Eksplikatsioon!A795)</f>
        <v/>
      </c>
      <c r="B794" s="38" t="str">
        <f>IF(Eksplikatsioon!B795=0,"",Eksplikatsioon!B795)</f>
        <v/>
      </c>
      <c r="C794" s="38" t="str">
        <f>IF(Eksplikatsioon!C795=0,"",Eksplikatsioon!C795)</f>
        <v/>
      </c>
      <c r="D794" s="38" t="str">
        <f>IF(Eksplikatsioon!D795=0,"",Eksplikatsioon!D795)</f>
        <v/>
      </c>
      <c r="E794" s="38" t="str">
        <f>IF(Eksplikatsioon!F795=0,"",Eksplikatsioon!F795)</f>
        <v/>
      </c>
      <c r="F794" s="38" t="str">
        <f>IF(Eksplikatsioon!H795=0,"",Eksplikatsioon!H795)</f>
        <v/>
      </c>
      <c r="G794" s="38" t="str">
        <f>IF(Eksplikatsioon!J795=0,"",Eksplikatsioon!J795)</f>
        <v/>
      </c>
      <c r="H794" s="38" t="str">
        <f>IF(Eksplikatsioon!K795=0,"",Eksplikatsioon!K795)</f>
        <v/>
      </c>
      <c r="I794" s="38" t="str">
        <f>IF(Eksplikatsioon!L795=0,"",Eksplikatsioon!L795)</f>
        <v/>
      </c>
      <c r="J794" s="52"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52"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52"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52"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52"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52"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52"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52"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52"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52"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52"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52"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52"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52"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52"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52"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52"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52"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52"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52" t="str">
        <f>IFERROR(IF($G794=Tabelid!$L$6,$E794*J794,IFERROR($E794*J794/SUM($J794:$AB794)*(Eksplikatsioon!O795)/SUMPRODUCT($J794:$AB794,Eksplikatsioon!$O795:$AG795),"")),"")</f>
        <v/>
      </c>
      <c r="AD794" s="52" t="str">
        <f>IFERROR(IF($G794=Tabelid!$L$6,$E794*K794,IFERROR($E794*K794/SUM($J794:$AB794)*(Eksplikatsioon!P795)/SUMPRODUCT($J794:$AB794,Eksplikatsioon!$O795:$AG795),"")),"")</f>
        <v/>
      </c>
      <c r="AE794" s="52" t="str">
        <f>IFERROR(IF($G794=Tabelid!$L$6,$E794*L794,IFERROR($E794*L794/SUM($J794:$AB794)*(Eksplikatsioon!Q795)/SUMPRODUCT($J794:$AB794,Eksplikatsioon!$O795:$AG795),"")),"")</f>
        <v/>
      </c>
      <c r="AF794" s="52" t="str">
        <f>IFERROR(IF($G794=Tabelid!$L$6,$E794*M794,IFERROR($E794*M794/SUM($J794:$AB794)*(Eksplikatsioon!R795)/SUMPRODUCT($J794:$AB794,Eksplikatsioon!$O795:$AG795),"")),"")</f>
        <v/>
      </c>
      <c r="AG794" s="52" t="str">
        <f>IFERROR(IF($G794=Tabelid!$L$6,$E794*N794,IFERROR($E794*N794/SUM($J794:$AB794)*(Eksplikatsioon!S795)/SUMPRODUCT($J794:$AB794,Eksplikatsioon!$O795:$AG795),"")),"")</f>
        <v/>
      </c>
      <c r="AH794" s="52" t="str">
        <f>IFERROR(IF($G794=Tabelid!$L$6,$E794*O794,IFERROR($E794*O794/SUM($J794:$AB794)*(Eksplikatsioon!T795)/SUMPRODUCT($J794:$AB794,Eksplikatsioon!$O795:$AG795),"")),"")</f>
        <v/>
      </c>
      <c r="AI794" s="52" t="str">
        <f>IFERROR(IF($G794=Tabelid!$L$6,$E794*P794,IFERROR($E794*P794/SUM($J794:$AB794)*(Eksplikatsioon!U795)/SUMPRODUCT($J794:$AB794,Eksplikatsioon!$O795:$AG795),"")),"")</f>
        <v/>
      </c>
      <c r="AJ794" s="52" t="str">
        <f>IFERROR(IF($G794=Tabelid!$L$6,$E794*Q794,IFERROR($E794*Q794/SUM($J794:$AB794)*(Eksplikatsioon!V795)/SUMPRODUCT($J794:$AB794,Eksplikatsioon!$O795:$AG795),"")),"")</f>
        <v/>
      </c>
      <c r="AK794" s="52" t="str">
        <f>IFERROR(IF($G794=Tabelid!$L$6,$E794*R794,IFERROR($E794*R794/SUM($J794:$AB794)*(Eksplikatsioon!W795)/SUMPRODUCT($J794:$AB794,Eksplikatsioon!$O795:$AG795),"")),"")</f>
        <v/>
      </c>
      <c r="AL794" s="52" t="str">
        <f>IFERROR(IF($G794=Tabelid!$L$6,$E794*S794,IFERROR($E794*S794/SUM($J794:$AB794)*(Eksplikatsioon!X795)/SUMPRODUCT($J794:$AB794,Eksplikatsioon!$O795:$AG795),"")),"")</f>
        <v/>
      </c>
      <c r="AM794" s="52" t="str">
        <f>IFERROR(IF($G794=Tabelid!$L$6,$E794*T794,IFERROR($E794*T794/SUM($J794:$AB794)*(Eksplikatsioon!Y795)/SUMPRODUCT($J794:$AB794,Eksplikatsioon!$O795:$AG795),"")),"")</f>
        <v/>
      </c>
      <c r="AN794" s="52" t="str">
        <f>IFERROR(IF($G794=Tabelid!$L$6,$E794*U794,IFERROR($E794*U794/SUM($J794:$AB794)*(Eksplikatsioon!Z795)/SUMPRODUCT($J794:$AB794,Eksplikatsioon!$O795:$AG795),"")),"")</f>
        <v/>
      </c>
      <c r="AO794" s="52" t="str">
        <f>IFERROR(IF($G794=Tabelid!$L$6,$E794*V794,IFERROR($E794*V794/SUM($J794:$AB794)*(Eksplikatsioon!AA795)/SUMPRODUCT($J794:$AB794,Eksplikatsioon!$O795:$AG795),"")),"")</f>
        <v/>
      </c>
      <c r="AP794" s="52" t="str">
        <f>IFERROR(IF($G794=Tabelid!$L$6,$E794*W794,IFERROR($E794*W794/SUM($J794:$AB794)*(Eksplikatsioon!AB795)/SUMPRODUCT($J794:$AB794,Eksplikatsioon!$O795:$AG795),"")),"")</f>
        <v/>
      </c>
      <c r="AQ794" s="52" t="str">
        <f>IFERROR(IF($G794=Tabelid!$L$6,$E794*X794,IFERROR($E794*X794/SUM($J794:$AB794)*(Eksplikatsioon!AC795)/SUMPRODUCT($J794:$AB794,Eksplikatsioon!$O795:$AG795),"")),"")</f>
        <v/>
      </c>
      <c r="AR794" s="52" t="str">
        <f>IFERROR(IF($G794=Tabelid!$L$6,$E794*Y794,IFERROR($E794*Y794/SUM($J794:$AB794)*(Eksplikatsioon!AD795)/SUMPRODUCT($J794:$AB794,Eksplikatsioon!$O795:$AG795),"")),"")</f>
        <v/>
      </c>
      <c r="AS794" s="52" t="str">
        <f>IFERROR(IF($G794=Tabelid!$L$6,$E794*Z794,IFERROR($E794*Z794/SUM($J794:$AB794)*(Eksplikatsioon!AE795)/SUMPRODUCT($J794:$AB794,Eksplikatsioon!$O795:$AG795),"")),"")</f>
        <v/>
      </c>
      <c r="AT794" s="52" t="str">
        <f>IFERROR(IF($G794=Tabelid!$L$6,$E794*AA794,IFERROR($E794*AA794/SUM($J794:$AB794)*(Eksplikatsioon!AF795)/SUMPRODUCT($J794:$AB794,Eksplikatsioon!$O795:$AG795),"")),"")</f>
        <v/>
      </c>
      <c r="AU794" s="52" t="str">
        <f>IFERROR(IF($G794=Tabelid!$L$6,$E794*AB794,IFERROR($E794*AB794/SUM($J794:$AB794)*(Eksplikatsioon!AG795)/SUMPRODUCT($J794:$AB794,Eksplikatsioon!$O795:$AG795),"")),"")</f>
        <v/>
      </c>
    </row>
    <row r="795" spans="1:47" x14ac:dyDescent="0.25">
      <c r="A795" s="38" t="str">
        <f>IF(Eksplikatsioon!A796=0,"",Eksplikatsioon!A796)</f>
        <v/>
      </c>
      <c r="B795" s="38" t="str">
        <f>IF(Eksplikatsioon!B796=0,"",Eksplikatsioon!B796)</f>
        <v/>
      </c>
      <c r="C795" s="38" t="str">
        <f>IF(Eksplikatsioon!C796=0,"",Eksplikatsioon!C796)</f>
        <v/>
      </c>
      <c r="D795" s="38" t="str">
        <f>IF(Eksplikatsioon!D796=0,"",Eksplikatsioon!D796)</f>
        <v/>
      </c>
      <c r="E795" s="38" t="str">
        <f>IF(Eksplikatsioon!F796=0,"",Eksplikatsioon!F796)</f>
        <v/>
      </c>
      <c r="F795" s="38" t="str">
        <f>IF(Eksplikatsioon!H796=0,"",Eksplikatsioon!H796)</f>
        <v/>
      </c>
      <c r="G795" s="38" t="str">
        <f>IF(Eksplikatsioon!J796=0,"",Eksplikatsioon!J796)</f>
        <v/>
      </c>
      <c r="H795" s="38" t="str">
        <f>IF(Eksplikatsioon!K796=0,"",Eksplikatsioon!K796)</f>
        <v/>
      </c>
      <c r="I795" s="38" t="str">
        <f>IF(Eksplikatsioon!L796=0,"",Eksplikatsioon!L796)</f>
        <v/>
      </c>
      <c r="J795" s="52"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52"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52"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52"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52"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52"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52"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52"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52"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52"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52"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52"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52"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52"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52"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52"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52"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52"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52"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52" t="str">
        <f>IFERROR(IF($G795=Tabelid!$L$6,$E795*J795,IFERROR($E795*J795/SUM($J795:$AB795)*(Eksplikatsioon!O796)/SUMPRODUCT($J795:$AB795,Eksplikatsioon!$O796:$AG796),"")),"")</f>
        <v/>
      </c>
      <c r="AD795" s="52" t="str">
        <f>IFERROR(IF($G795=Tabelid!$L$6,$E795*K795,IFERROR($E795*K795/SUM($J795:$AB795)*(Eksplikatsioon!P796)/SUMPRODUCT($J795:$AB795,Eksplikatsioon!$O796:$AG796),"")),"")</f>
        <v/>
      </c>
      <c r="AE795" s="52" t="str">
        <f>IFERROR(IF($G795=Tabelid!$L$6,$E795*L795,IFERROR($E795*L795/SUM($J795:$AB795)*(Eksplikatsioon!Q796)/SUMPRODUCT($J795:$AB795,Eksplikatsioon!$O796:$AG796),"")),"")</f>
        <v/>
      </c>
      <c r="AF795" s="52" t="str">
        <f>IFERROR(IF($G795=Tabelid!$L$6,$E795*M795,IFERROR($E795*M795/SUM($J795:$AB795)*(Eksplikatsioon!R796)/SUMPRODUCT($J795:$AB795,Eksplikatsioon!$O796:$AG796),"")),"")</f>
        <v/>
      </c>
      <c r="AG795" s="52" t="str">
        <f>IFERROR(IF($G795=Tabelid!$L$6,$E795*N795,IFERROR($E795*N795/SUM($J795:$AB795)*(Eksplikatsioon!S796)/SUMPRODUCT($J795:$AB795,Eksplikatsioon!$O796:$AG796),"")),"")</f>
        <v/>
      </c>
      <c r="AH795" s="52" t="str">
        <f>IFERROR(IF($G795=Tabelid!$L$6,$E795*O795,IFERROR($E795*O795/SUM($J795:$AB795)*(Eksplikatsioon!T796)/SUMPRODUCT($J795:$AB795,Eksplikatsioon!$O796:$AG796),"")),"")</f>
        <v/>
      </c>
      <c r="AI795" s="52" t="str">
        <f>IFERROR(IF($G795=Tabelid!$L$6,$E795*P795,IFERROR($E795*P795/SUM($J795:$AB795)*(Eksplikatsioon!U796)/SUMPRODUCT($J795:$AB795,Eksplikatsioon!$O796:$AG796),"")),"")</f>
        <v/>
      </c>
      <c r="AJ795" s="52" t="str">
        <f>IFERROR(IF($G795=Tabelid!$L$6,$E795*Q795,IFERROR($E795*Q795/SUM($J795:$AB795)*(Eksplikatsioon!V796)/SUMPRODUCT($J795:$AB795,Eksplikatsioon!$O796:$AG796),"")),"")</f>
        <v/>
      </c>
      <c r="AK795" s="52" t="str">
        <f>IFERROR(IF($G795=Tabelid!$L$6,$E795*R795,IFERROR($E795*R795/SUM($J795:$AB795)*(Eksplikatsioon!W796)/SUMPRODUCT($J795:$AB795,Eksplikatsioon!$O796:$AG796),"")),"")</f>
        <v/>
      </c>
      <c r="AL795" s="52" t="str">
        <f>IFERROR(IF($G795=Tabelid!$L$6,$E795*S795,IFERROR($E795*S795/SUM($J795:$AB795)*(Eksplikatsioon!X796)/SUMPRODUCT($J795:$AB795,Eksplikatsioon!$O796:$AG796),"")),"")</f>
        <v/>
      </c>
      <c r="AM795" s="52" t="str">
        <f>IFERROR(IF($G795=Tabelid!$L$6,$E795*T795,IFERROR($E795*T795/SUM($J795:$AB795)*(Eksplikatsioon!Y796)/SUMPRODUCT($J795:$AB795,Eksplikatsioon!$O796:$AG796),"")),"")</f>
        <v/>
      </c>
      <c r="AN795" s="52" t="str">
        <f>IFERROR(IF($G795=Tabelid!$L$6,$E795*U795,IFERROR($E795*U795/SUM($J795:$AB795)*(Eksplikatsioon!Z796)/SUMPRODUCT($J795:$AB795,Eksplikatsioon!$O796:$AG796),"")),"")</f>
        <v/>
      </c>
      <c r="AO795" s="52" t="str">
        <f>IFERROR(IF($G795=Tabelid!$L$6,$E795*V795,IFERROR($E795*V795/SUM($J795:$AB795)*(Eksplikatsioon!AA796)/SUMPRODUCT($J795:$AB795,Eksplikatsioon!$O796:$AG796),"")),"")</f>
        <v/>
      </c>
      <c r="AP795" s="52" t="str">
        <f>IFERROR(IF($G795=Tabelid!$L$6,$E795*W795,IFERROR($E795*W795/SUM($J795:$AB795)*(Eksplikatsioon!AB796)/SUMPRODUCT($J795:$AB795,Eksplikatsioon!$O796:$AG796),"")),"")</f>
        <v/>
      </c>
      <c r="AQ795" s="52" t="str">
        <f>IFERROR(IF($G795=Tabelid!$L$6,$E795*X795,IFERROR($E795*X795/SUM($J795:$AB795)*(Eksplikatsioon!AC796)/SUMPRODUCT($J795:$AB795,Eksplikatsioon!$O796:$AG796),"")),"")</f>
        <v/>
      </c>
      <c r="AR795" s="52" t="str">
        <f>IFERROR(IF($G795=Tabelid!$L$6,$E795*Y795,IFERROR($E795*Y795/SUM($J795:$AB795)*(Eksplikatsioon!AD796)/SUMPRODUCT($J795:$AB795,Eksplikatsioon!$O796:$AG796),"")),"")</f>
        <v/>
      </c>
      <c r="AS795" s="52" t="str">
        <f>IFERROR(IF($G795=Tabelid!$L$6,$E795*Z795,IFERROR($E795*Z795/SUM($J795:$AB795)*(Eksplikatsioon!AE796)/SUMPRODUCT($J795:$AB795,Eksplikatsioon!$O796:$AG796),"")),"")</f>
        <v/>
      </c>
      <c r="AT795" s="52" t="str">
        <f>IFERROR(IF($G795=Tabelid!$L$6,$E795*AA795,IFERROR($E795*AA795/SUM($J795:$AB795)*(Eksplikatsioon!AF796)/SUMPRODUCT($J795:$AB795,Eksplikatsioon!$O796:$AG796),"")),"")</f>
        <v/>
      </c>
      <c r="AU795" s="52" t="str">
        <f>IFERROR(IF($G795=Tabelid!$L$6,$E795*AB795,IFERROR($E795*AB795/SUM($J795:$AB795)*(Eksplikatsioon!AG796)/SUMPRODUCT($J795:$AB795,Eksplikatsioon!$O796:$AG796),"")),"")</f>
        <v/>
      </c>
    </row>
    <row r="796" spans="1:47" x14ac:dyDescent="0.25">
      <c r="A796" s="38" t="str">
        <f>IF(Eksplikatsioon!A797=0,"",Eksplikatsioon!A797)</f>
        <v/>
      </c>
      <c r="B796" s="38" t="str">
        <f>IF(Eksplikatsioon!B797=0,"",Eksplikatsioon!B797)</f>
        <v/>
      </c>
      <c r="C796" s="38" t="str">
        <f>IF(Eksplikatsioon!C797=0,"",Eksplikatsioon!C797)</f>
        <v/>
      </c>
      <c r="D796" s="38" t="str">
        <f>IF(Eksplikatsioon!D797=0,"",Eksplikatsioon!D797)</f>
        <v/>
      </c>
      <c r="E796" s="38" t="str">
        <f>IF(Eksplikatsioon!F797=0,"",Eksplikatsioon!F797)</f>
        <v/>
      </c>
      <c r="F796" s="38" t="str">
        <f>IF(Eksplikatsioon!H797=0,"",Eksplikatsioon!H797)</f>
        <v/>
      </c>
      <c r="G796" s="38" t="str">
        <f>IF(Eksplikatsioon!J797=0,"",Eksplikatsioon!J797)</f>
        <v/>
      </c>
      <c r="H796" s="38" t="str">
        <f>IF(Eksplikatsioon!K797=0,"",Eksplikatsioon!K797)</f>
        <v/>
      </c>
      <c r="I796" s="38" t="str">
        <f>IF(Eksplikatsioon!L797=0,"",Eksplikatsioon!L797)</f>
        <v/>
      </c>
      <c r="J796" s="52"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52"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52"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52"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52"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52"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52"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52"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52"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52"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52"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52"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52"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52"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52"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52"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52"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52"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52"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52" t="str">
        <f>IFERROR(IF($G796=Tabelid!$L$6,$E796*J796,IFERROR($E796*J796/SUM($J796:$AB796)*(Eksplikatsioon!O797)/SUMPRODUCT($J796:$AB796,Eksplikatsioon!$O797:$AG797),"")),"")</f>
        <v/>
      </c>
      <c r="AD796" s="52" t="str">
        <f>IFERROR(IF($G796=Tabelid!$L$6,$E796*K796,IFERROR($E796*K796/SUM($J796:$AB796)*(Eksplikatsioon!P797)/SUMPRODUCT($J796:$AB796,Eksplikatsioon!$O797:$AG797),"")),"")</f>
        <v/>
      </c>
      <c r="AE796" s="52" t="str">
        <f>IFERROR(IF($G796=Tabelid!$L$6,$E796*L796,IFERROR($E796*L796/SUM($J796:$AB796)*(Eksplikatsioon!Q797)/SUMPRODUCT($J796:$AB796,Eksplikatsioon!$O797:$AG797),"")),"")</f>
        <v/>
      </c>
      <c r="AF796" s="52" t="str">
        <f>IFERROR(IF($G796=Tabelid!$L$6,$E796*M796,IFERROR($E796*M796/SUM($J796:$AB796)*(Eksplikatsioon!R797)/SUMPRODUCT($J796:$AB796,Eksplikatsioon!$O797:$AG797),"")),"")</f>
        <v/>
      </c>
      <c r="AG796" s="52" t="str">
        <f>IFERROR(IF($G796=Tabelid!$L$6,$E796*N796,IFERROR($E796*N796/SUM($J796:$AB796)*(Eksplikatsioon!S797)/SUMPRODUCT($J796:$AB796,Eksplikatsioon!$O797:$AG797),"")),"")</f>
        <v/>
      </c>
      <c r="AH796" s="52" t="str">
        <f>IFERROR(IF($G796=Tabelid!$L$6,$E796*O796,IFERROR($E796*O796/SUM($J796:$AB796)*(Eksplikatsioon!T797)/SUMPRODUCT($J796:$AB796,Eksplikatsioon!$O797:$AG797),"")),"")</f>
        <v/>
      </c>
      <c r="AI796" s="52" t="str">
        <f>IFERROR(IF($G796=Tabelid!$L$6,$E796*P796,IFERROR($E796*P796/SUM($J796:$AB796)*(Eksplikatsioon!U797)/SUMPRODUCT($J796:$AB796,Eksplikatsioon!$O797:$AG797),"")),"")</f>
        <v/>
      </c>
      <c r="AJ796" s="52" t="str">
        <f>IFERROR(IF($G796=Tabelid!$L$6,$E796*Q796,IFERROR($E796*Q796/SUM($J796:$AB796)*(Eksplikatsioon!V797)/SUMPRODUCT($J796:$AB796,Eksplikatsioon!$O797:$AG797),"")),"")</f>
        <v/>
      </c>
      <c r="AK796" s="52" t="str">
        <f>IFERROR(IF($G796=Tabelid!$L$6,$E796*R796,IFERROR($E796*R796/SUM($J796:$AB796)*(Eksplikatsioon!W797)/SUMPRODUCT($J796:$AB796,Eksplikatsioon!$O797:$AG797),"")),"")</f>
        <v/>
      </c>
      <c r="AL796" s="52" t="str">
        <f>IFERROR(IF($G796=Tabelid!$L$6,$E796*S796,IFERROR($E796*S796/SUM($J796:$AB796)*(Eksplikatsioon!X797)/SUMPRODUCT($J796:$AB796,Eksplikatsioon!$O797:$AG797),"")),"")</f>
        <v/>
      </c>
      <c r="AM796" s="52" t="str">
        <f>IFERROR(IF($G796=Tabelid!$L$6,$E796*T796,IFERROR($E796*T796/SUM($J796:$AB796)*(Eksplikatsioon!Y797)/SUMPRODUCT($J796:$AB796,Eksplikatsioon!$O797:$AG797),"")),"")</f>
        <v/>
      </c>
      <c r="AN796" s="52" t="str">
        <f>IFERROR(IF($G796=Tabelid!$L$6,$E796*U796,IFERROR($E796*U796/SUM($J796:$AB796)*(Eksplikatsioon!Z797)/SUMPRODUCT($J796:$AB796,Eksplikatsioon!$O797:$AG797),"")),"")</f>
        <v/>
      </c>
      <c r="AO796" s="52" t="str">
        <f>IFERROR(IF($G796=Tabelid!$L$6,$E796*V796,IFERROR($E796*V796/SUM($J796:$AB796)*(Eksplikatsioon!AA797)/SUMPRODUCT($J796:$AB796,Eksplikatsioon!$O797:$AG797),"")),"")</f>
        <v/>
      </c>
      <c r="AP796" s="52" t="str">
        <f>IFERROR(IF($G796=Tabelid!$L$6,$E796*W796,IFERROR($E796*W796/SUM($J796:$AB796)*(Eksplikatsioon!AB797)/SUMPRODUCT($J796:$AB796,Eksplikatsioon!$O797:$AG797),"")),"")</f>
        <v/>
      </c>
      <c r="AQ796" s="52" t="str">
        <f>IFERROR(IF($G796=Tabelid!$L$6,$E796*X796,IFERROR($E796*X796/SUM($J796:$AB796)*(Eksplikatsioon!AC797)/SUMPRODUCT($J796:$AB796,Eksplikatsioon!$O797:$AG797),"")),"")</f>
        <v/>
      </c>
      <c r="AR796" s="52" t="str">
        <f>IFERROR(IF($G796=Tabelid!$L$6,$E796*Y796,IFERROR($E796*Y796/SUM($J796:$AB796)*(Eksplikatsioon!AD797)/SUMPRODUCT($J796:$AB796,Eksplikatsioon!$O797:$AG797),"")),"")</f>
        <v/>
      </c>
      <c r="AS796" s="52" t="str">
        <f>IFERROR(IF($G796=Tabelid!$L$6,$E796*Z796,IFERROR($E796*Z796/SUM($J796:$AB796)*(Eksplikatsioon!AE797)/SUMPRODUCT($J796:$AB796,Eksplikatsioon!$O797:$AG797),"")),"")</f>
        <v/>
      </c>
      <c r="AT796" s="52" t="str">
        <f>IFERROR(IF($G796=Tabelid!$L$6,$E796*AA796,IFERROR($E796*AA796/SUM($J796:$AB796)*(Eksplikatsioon!AF797)/SUMPRODUCT($J796:$AB796,Eksplikatsioon!$O797:$AG797),"")),"")</f>
        <v/>
      </c>
      <c r="AU796" s="52" t="str">
        <f>IFERROR(IF($G796=Tabelid!$L$6,$E796*AB796,IFERROR($E796*AB796/SUM($J796:$AB796)*(Eksplikatsioon!AG797)/SUMPRODUCT($J796:$AB796,Eksplikatsioon!$O797:$AG797),"")),"")</f>
        <v/>
      </c>
    </row>
    <row r="797" spans="1:47" x14ac:dyDescent="0.25">
      <c r="A797" s="38" t="str">
        <f>IF(Eksplikatsioon!A798=0,"",Eksplikatsioon!A798)</f>
        <v/>
      </c>
      <c r="B797" s="38" t="str">
        <f>IF(Eksplikatsioon!B798=0,"",Eksplikatsioon!B798)</f>
        <v/>
      </c>
      <c r="C797" s="38" t="str">
        <f>IF(Eksplikatsioon!C798=0,"",Eksplikatsioon!C798)</f>
        <v/>
      </c>
      <c r="D797" s="38" t="str">
        <f>IF(Eksplikatsioon!D798=0,"",Eksplikatsioon!D798)</f>
        <v/>
      </c>
      <c r="E797" s="38" t="str">
        <f>IF(Eksplikatsioon!F798=0,"",Eksplikatsioon!F798)</f>
        <v/>
      </c>
      <c r="F797" s="38" t="str">
        <f>IF(Eksplikatsioon!H798=0,"",Eksplikatsioon!H798)</f>
        <v/>
      </c>
      <c r="G797" s="38" t="str">
        <f>IF(Eksplikatsioon!J798=0,"",Eksplikatsioon!J798)</f>
        <v/>
      </c>
      <c r="H797" s="38" t="str">
        <f>IF(Eksplikatsioon!K798=0,"",Eksplikatsioon!K798)</f>
        <v/>
      </c>
      <c r="I797" s="38" t="str">
        <f>IF(Eksplikatsioon!L798=0,"",Eksplikatsioon!L798)</f>
        <v/>
      </c>
      <c r="J797" s="52"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52"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52"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52"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52"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52"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52"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52"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52"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52"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52"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52"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52"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52"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52"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52"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52"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52"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52"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52" t="str">
        <f>IFERROR(IF($G797=Tabelid!$L$6,$E797*J797,IFERROR($E797*J797/SUM($J797:$AB797)*(Eksplikatsioon!O798)/SUMPRODUCT($J797:$AB797,Eksplikatsioon!$O798:$AG798),"")),"")</f>
        <v/>
      </c>
      <c r="AD797" s="52" t="str">
        <f>IFERROR(IF($G797=Tabelid!$L$6,$E797*K797,IFERROR($E797*K797/SUM($J797:$AB797)*(Eksplikatsioon!P798)/SUMPRODUCT($J797:$AB797,Eksplikatsioon!$O798:$AG798),"")),"")</f>
        <v/>
      </c>
      <c r="AE797" s="52" t="str">
        <f>IFERROR(IF($G797=Tabelid!$L$6,$E797*L797,IFERROR($E797*L797/SUM($J797:$AB797)*(Eksplikatsioon!Q798)/SUMPRODUCT($J797:$AB797,Eksplikatsioon!$O798:$AG798),"")),"")</f>
        <v/>
      </c>
      <c r="AF797" s="52" t="str">
        <f>IFERROR(IF($G797=Tabelid!$L$6,$E797*M797,IFERROR($E797*M797/SUM($J797:$AB797)*(Eksplikatsioon!R798)/SUMPRODUCT($J797:$AB797,Eksplikatsioon!$O798:$AG798),"")),"")</f>
        <v/>
      </c>
      <c r="AG797" s="52" t="str">
        <f>IFERROR(IF($G797=Tabelid!$L$6,$E797*N797,IFERROR($E797*N797/SUM($J797:$AB797)*(Eksplikatsioon!S798)/SUMPRODUCT($J797:$AB797,Eksplikatsioon!$O798:$AG798),"")),"")</f>
        <v/>
      </c>
      <c r="AH797" s="52" t="str">
        <f>IFERROR(IF($G797=Tabelid!$L$6,$E797*O797,IFERROR($E797*O797/SUM($J797:$AB797)*(Eksplikatsioon!T798)/SUMPRODUCT($J797:$AB797,Eksplikatsioon!$O798:$AG798),"")),"")</f>
        <v/>
      </c>
      <c r="AI797" s="52" t="str">
        <f>IFERROR(IF($G797=Tabelid!$L$6,$E797*P797,IFERROR($E797*P797/SUM($J797:$AB797)*(Eksplikatsioon!U798)/SUMPRODUCT($J797:$AB797,Eksplikatsioon!$O798:$AG798),"")),"")</f>
        <v/>
      </c>
      <c r="AJ797" s="52" t="str">
        <f>IFERROR(IF($G797=Tabelid!$L$6,$E797*Q797,IFERROR($E797*Q797/SUM($J797:$AB797)*(Eksplikatsioon!V798)/SUMPRODUCT($J797:$AB797,Eksplikatsioon!$O798:$AG798),"")),"")</f>
        <v/>
      </c>
      <c r="AK797" s="52" t="str">
        <f>IFERROR(IF($G797=Tabelid!$L$6,$E797*R797,IFERROR($E797*R797/SUM($J797:$AB797)*(Eksplikatsioon!W798)/SUMPRODUCT($J797:$AB797,Eksplikatsioon!$O798:$AG798),"")),"")</f>
        <v/>
      </c>
      <c r="AL797" s="52" t="str">
        <f>IFERROR(IF($G797=Tabelid!$L$6,$E797*S797,IFERROR($E797*S797/SUM($J797:$AB797)*(Eksplikatsioon!X798)/SUMPRODUCT($J797:$AB797,Eksplikatsioon!$O798:$AG798),"")),"")</f>
        <v/>
      </c>
      <c r="AM797" s="52" t="str">
        <f>IFERROR(IF($G797=Tabelid!$L$6,$E797*T797,IFERROR($E797*T797/SUM($J797:$AB797)*(Eksplikatsioon!Y798)/SUMPRODUCT($J797:$AB797,Eksplikatsioon!$O798:$AG798),"")),"")</f>
        <v/>
      </c>
      <c r="AN797" s="52" t="str">
        <f>IFERROR(IF($G797=Tabelid!$L$6,$E797*U797,IFERROR($E797*U797/SUM($J797:$AB797)*(Eksplikatsioon!Z798)/SUMPRODUCT($J797:$AB797,Eksplikatsioon!$O798:$AG798),"")),"")</f>
        <v/>
      </c>
      <c r="AO797" s="52" t="str">
        <f>IFERROR(IF($G797=Tabelid!$L$6,$E797*V797,IFERROR($E797*V797/SUM($J797:$AB797)*(Eksplikatsioon!AA798)/SUMPRODUCT($J797:$AB797,Eksplikatsioon!$O798:$AG798),"")),"")</f>
        <v/>
      </c>
      <c r="AP797" s="52" t="str">
        <f>IFERROR(IF($G797=Tabelid!$L$6,$E797*W797,IFERROR($E797*W797/SUM($J797:$AB797)*(Eksplikatsioon!AB798)/SUMPRODUCT($J797:$AB797,Eksplikatsioon!$O798:$AG798),"")),"")</f>
        <v/>
      </c>
      <c r="AQ797" s="52" t="str">
        <f>IFERROR(IF($G797=Tabelid!$L$6,$E797*X797,IFERROR($E797*X797/SUM($J797:$AB797)*(Eksplikatsioon!AC798)/SUMPRODUCT($J797:$AB797,Eksplikatsioon!$O798:$AG798),"")),"")</f>
        <v/>
      </c>
      <c r="AR797" s="52" t="str">
        <f>IFERROR(IF($G797=Tabelid!$L$6,$E797*Y797,IFERROR($E797*Y797/SUM($J797:$AB797)*(Eksplikatsioon!AD798)/SUMPRODUCT($J797:$AB797,Eksplikatsioon!$O798:$AG798),"")),"")</f>
        <v/>
      </c>
      <c r="AS797" s="52" t="str">
        <f>IFERROR(IF($G797=Tabelid!$L$6,$E797*Z797,IFERROR($E797*Z797/SUM($J797:$AB797)*(Eksplikatsioon!AE798)/SUMPRODUCT($J797:$AB797,Eksplikatsioon!$O798:$AG798),"")),"")</f>
        <v/>
      </c>
      <c r="AT797" s="52" t="str">
        <f>IFERROR(IF($G797=Tabelid!$L$6,$E797*AA797,IFERROR($E797*AA797/SUM($J797:$AB797)*(Eksplikatsioon!AF798)/SUMPRODUCT($J797:$AB797,Eksplikatsioon!$O798:$AG798),"")),"")</f>
        <v/>
      </c>
      <c r="AU797" s="52" t="str">
        <f>IFERROR(IF($G797=Tabelid!$L$6,$E797*AB797,IFERROR($E797*AB797/SUM($J797:$AB797)*(Eksplikatsioon!AG798)/SUMPRODUCT($J797:$AB797,Eksplikatsioon!$O798:$AG798),"")),"")</f>
        <v/>
      </c>
    </row>
    <row r="798" spans="1:47" x14ac:dyDescent="0.25">
      <c r="A798" s="38" t="str">
        <f>IF(Eksplikatsioon!A799=0,"",Eksplikatsioon!A799)</f>
        <v/>
      </c>
      <c r="B798" s="38" t="str">
        <f>IF(Eksplikatsioon!B799=0,"",Eksplikatsioon!B799)</f>
        <v/>
      </c>
      <c r="C798" s="38" t="str">
        <f>IF(Eksplikatsioon!C799=0,"",Eksplikatsioon!C799)</f>
        <v/>
      </c>
      <c r="D798" s="38" t="str">
        <f>IF(Eksplikatsioon!D799=0,"",Eksplikatsioon!D799)</f>
        <v/>
      </c>
      <c r="E798" s="38" t="str">
        <f>IF(Eksplikatsioon!F799=0,"",Eksplikatsioon!F799)</f>
        <v/>
      </c>
      <c r="F798" s="38" t="str">
        <f>IF(Eksplikatsioon!H799=0,"",Eksplikatsioon!H799)</f>
        <v/>
      </c>
      <c r="G798" s="38" t="str">
        <f>IF(Eksplikatsioon!J799=0,"",Eksplikatsioon!J799)</f>
        <v/>
      </c>
      <c r="H798" s="38" t="str">
        <f>IF(Eksplikatsioon!K799=0,"",Eksplikatsioon!K799)</f>
        <v/>
      </c>
      <c r="I798" s="38" t="str">
        <f>IF(Eksplikatsioon!L799=0,"",Eksplikatsioon!L799)</f>
        <v/>
      </c>
      <c r="J798" s="52"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52"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52"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52"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52"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52"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52"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52"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52"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52"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52"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52"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52"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52"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52"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52"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52"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52"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52"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52" t="str">
        <f>IFERROR(IF($G798=Tabelid!$L$6,$E798*J798,IFERROR($E798*J798/SUM($J798:$AB798)*(Eksplikatsioon!O799)/SUMPRODUCT($J798:$AB798,Eksplikatsioon!$O799:$AG799),"")),"")</f>
        <v/>
      </c>
      <c r="AD798" s="52" t="str">
        <f>IFERROR(IF($G798=Tabelid!$L$6,$E798*K798,IFERROR($E798*K798/SUM($J798:$AB798)*(Eksplikatsioon!P799)/SUMPRODUCT($J798:$AB798,Eksplikatsioon!$O799:$AG799),"")),"")</f>
        <v/>
      </c>
      <c r="AE798" s="52" t="str">
        <f>IFERROR(IF($G798=Tabelid!$L$6,$E798*L798,IFERROR($E798*L798/SUM($J798:$AB798)*(Eksplikatsioon!Q799)/SUMPRODUCT($J798:$AB798,Eksplikatsioon!$O799:$AG799),"")),"")</f>
        <v/>
      </c>
      <c r="AF798" s="52" t="str">
        <f>IFERROR(IF($G798=Tabelid!$L$6,$E798*M798,IFERROR($E798*M798/SUM($J798:$AB798)*(Eksplikatsioon!R799)/SUMPRODUCT($J798:$AB798,Eksplikatsioon!$O799:$AG799),"")),"")</f>
        <v/>
      </c>
      <c r="AG798" s="52" t="str">
        <f>IFERROR(IF($G798=Tabelid!$L$6,$E798*N798,IFERROR($E798*N798/SUM($J798:$AB798)*(Eksplikatsioon!S799)/SUMPRODUCT($J798:$AB798,Eksplikatsioon!$O799:$AG799),"")),"")</f>
        <v/>
      </c>
      <c r="AH798" s="52" t="str">
        <f>IFERROR(IF($G798=Tabelid!$L$6,$E798*O798,IFERROR($E798*O798/SUM($J798:$AB798)*(Eksplikatsioon!T799)/SUMPRODUCT($J798:$AB798,Eksplikatsioon!$O799:$AG799),"")),"")</f>
        <v/>
      </c>
      <c r="AI798" s="52" t="str">
        <f>IFERROR(IF($G798=Tabelid!$L$6,$E798*P798,IFERROR($E798*P798/SUM($J798:$AB798)*(Eksplikatsioon!U799)/SUMPRODUCT($J798:$AB798,Eksplikatsioon!$O799:$AG799),"")),"")</f>
        <v/>
      </c>
      <c r="AJ798" s="52" t="str">
        <f>IFERROR(IF($G798=Tabelid!$L$6,$E798*Q798,IFERROR($E798*Q798/SUM($J798:$AB798)*(Eksplikatsioon!V799)/SUMPRODUCT($J798:$AB798,Eksplikatsioon!$O799:$AG799),"")),"")</f>
        <v/>
      </c>
      <c r="AK798" s="52" t="str">
        <f>IFERROR(IF($G798=Tabelid!$L$6,$E798*R798,IFERROR($E798*R798/SUM($J798:$AB798)*(Eksplikatsioon!W799)/SUMPRODUCT($J798:$AB798,Eksplikatsioon!$O799:$AG799),"")),"")</f>
        <v/>
      </c>
      <c r="AL798" s="52" t="str">
        <f>IFERROR(IF($G798=Tabelid!$L$6,$E798*S798,IFERROR($E798*S798/SUM($J798:$AB798)*(Eksplikatsioon!X799)/SUMPRODUCT($J798:$AB798,Eksplikatsioon!$O799:$AG799),"")),"")</f>
        <v/>
      </c>
      <c r="AM798" s="52" t="str">
        <f>IFERROR(IF($G798=Tabelid!$L$6,$E798*T798,IFERROR($E798*T798/SUM($J798:$AB798)*(Eksplikatsioon!Y799)/SUMPRODUCT($J798:$AB798,Eksplikatsioon!$O799:$AG799),"")),"")</f>
        <v/>
      </c>
      <c r="AN798" s="52" t="str">
        <f>IFERROR(IF($G798=Tabelid!$L$6,$E798*U798,IFERROR($E798*U798/SUM($J798:$AB798)*(Eksplikatsioon!Z799)/SUMPRODUCT($J798:$AB798,Eksplikatsioon!$O799:$AG799),"")),"")</f>
        <v/>
      </c>
      <c r="AO798" s="52" t="str">
        <f>IFERROR(IF($G798=Tabelid!$L$6,$E798*V798,IFERROR($E798*V798/SUM($J798:$AB798)*(Eksplikatsioon!AA799)/SUMPRODUCT($J798:$AB798,Eksplikatsioon!$O799:$AG799),"")),"")</f>
        <v/>
      </c>
      <c r="AP798" s="52" t="str">
        <f>IFERROR(IF($G798=Tabelid!$L$6,$E798*W798,IFERROR($E798*W798/SUM($J798:$AB798)*(Eksplikatsioon!AB799)/SUMPRODUCT($J798:$AB798,Eksplikatsioon!$O799:$AG799),"")),"")</f>
        <v/>
      </c>
      <c r="AQ798" s="52" t="str">
        <f>IFERROR(IF($G798=Tabelid!$L$6,$E798*X798,IFERROR($E798*X798/SUM($J798:$AB798)*(Eksplikatsioon!AC799)/SUMPRODUCT($J798:$AB798,Eksplikatsioon!$O799:$AG799),"")),"")</f>
        <v/>
      </c>
      <c r="AR798" s="52" t="str">
        <f>IFERROR(IF($G798=Tabelid!$L$6,$E798*Y798,IFERROR($E798*Y798/SUM($J798:$AB798)*(Eksplikatsioon!AD799)/SUMPRODUCT($J798:$AB798,Eksplikatsioon!$O799:$AG799),"")),"")</f>
        <v/>
      </c>
      <c r="AS798" s="52" t="str">
        <f>IFERROR(IF($G798=Tabelid!$L$6,$E798*Z798,IFERROR($E798*Z798/SUM($J798:$AB798)*(Eksplikatsioon!AE799)/SUMPRODUCT($J798:$AB798,Eksplikatsioon!$O799:$AG799),"")),"")</f>
        <v/>
      </c>
      <c r="AT798" s="52" t="str">
        <f>IFERROR(IF($G798=Tabelid!$L$6,$E798*AA798,IFERROR($E798*AA798/SUM($J798:$AB798)*(Eksplikatsioon!AF799)/SUMPRODUCT($J798:$AB798,Eksplikatsioon!$O799:$AG799),"")),"")</f>
        <v/>
      </c>
      <c r="AU798" s="52" t="str">
        <f>IFERROR(IF($G798=Tabelid!$L$6,$E798*AB798,IFERROR($E798*AB798/SUM($J798:$AB798)*(Eksplikatsioon!AG799)/SUMPRODUCT($J798:$AB798,Eksplikatsioon!$O799:$AG799),"")),"")</f>
        <v/>
      </c>
    </row>
    <row r="799" spans="1:47" x14ac:dyDescent="0.25">
      <c r="A799" s="38" t="str">
        <f>IF(Eksplikatsioon!A800=0,"",Eksplikatsioon!A800)</f>
        <v/>
      </c>
      <c r="B799" s="38" t="str">
        <f>IF(Eksplikatsioon!B800=0,"",Eksplikatsioon!B800)</f>
        <v/>
      </c>
      <c r="C799" s="38" t="str">
        <f>IF(Eksplikatsioon!C800=0,"",Eksplikatsioon!C800)</f>
        <v/>
      </c>
      <c r="D799" s="38" t="str">
        <f>IF(Eksplikatsioon!D800=0,"",Eksplikatsioon!D800)</f>
        <v/>
      </c>
      <c r="E799" s="38" t="str">
        <f>IF(Eksplikatsioon!F800=0,"",Eksplikatsioon!F800)</f>
        <v/>
      </c>
      <c r="F799" s="38" t="str">
        <f>IF(Eksplikatsioon!H800=0,"",Eksplikatsioon!H800)</f>
        <v/>
      </c>
      <c r="G799" s="38" t="str">
        <f>IF(Eksplikatsioon!J800=0,"",Eksplikatsioon!J800)</f>
        <v/>
      </c>
      <c r="H799" s="38" t="str">
        <f>IF(Eksplikatsioon!K800=0,"",Eksplikatsioon!K800)</f>
        <v/>
      </c>
      <c r="I799" s="38" t="str">
        <f>IF(Eksplikatsioon!L800=0,"",Eksplikatsioon!L800)</f>
        <v/>
      </c>
      <c r="J799" s="52"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52"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52"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52"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52"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52"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52"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52"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52"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52"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52"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52"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52"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52"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52"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52"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52"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52"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52"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52" t="str">
        <f>IFERROR(IF($G799=Tabelid!$L$6,$E799*J799,IFERROR($E799*J799/SUM($J799:$AB799)*(Eksplikatsioon!O800)/SUMPRODUCT($J799:$AB799,Eksplikatsioon!$O800:$AG800),"")),"")</f>
        <v/>
      </c>
      <c r="AD799" s="52" t="str">
        <f>IFERROR(IF($G799=Tabelid!$L$6,$E799*K799,IFERROR($E799*K799/SUM($J799:$AB799)*(Eksplikatsioon!P800)/SUMPRODUCT($J799:$AB799,Eksplikatsioon!$O800:$AG800),"")),"")</f>
        <v/>
      </c>
      <c r="AE799" s="52" t="str">
        <f>IFERROR(IF($G799=Tabelid!$L$6,$E799*L799,IFERROR($E799*L799/SUM($J799:$AB799)*(Eksplikatsioon!Q800)/SUMPRODUCT($J799:$AB799,Eksplikatsioon!$O800:$AG800),"")),"")</f>
        <v/>
      </c>
      <c r="AF799" s="52" t="str">
        <f>IFERROR(IF($G799=Tabelid!$L$6,$E799*M799,IFERROR($E799*M799/SUM($J799:$AB799)*(Eksplikatsioon!R800)/SUMPRODUCT($J799:$AB799,Eksplikatsioon!$O800:$AG800),"")),"")</f>
        <v/>
      </c>
      <c r="AG799" s="52" t="str">
        <f>IFERROR(IF($G799=Tabelid!$L$6,$E799*N799,IFERROR($E799*N799/SUM($J799:$AB799)*(Eksplikatsioon!S800)/SUMPRODUCT($J799:$AB799,Eksplikatsioon!$O800:$AG800),"")),"")</f>
        <v/>
      </c>
      <c r="AH799" s="52" t="str">
        <f>IFERROR(IF($G799=Tabelid!$L$6,$E799*O799,IFERROR($E799*O799/SUM($J799:$AB799)*(Eksplikatsioon!T800)/SUMPRODUCT($J799:$AB799,Eksplikatsioon!$O800:$AG800),"")),"")</f>
        <v/>
      </c>
      <c r="AI799" s="52" t="str">
        <f>IFERROR(IF($G799=Tabelid!$L$6,$E799*P799,IFERROR($E799*P799/SUM($J799:$AB799)*(Eksplikatsioon!U800)/SUMPRODUCT($J799:$AB799,Eksplikatsioon!$O800:$AG800),"")),"")</f>
        <v/>
      </c>
      <c r="AJ799" s="52" t="str">
        <f>IFERROR(IF($G799=Tabelid!$L$6,$E799*Q799,IFERROR($E799*Q799/SUM($J799:$AB799)*(Eksplikatsioon!V800)/SUMPRODUCT($J799:$AB799,Eksplikatsioon!$O800:$AG800),"")),"")</f>
        <v/>
      </c>
      <c r="AK799" s="52" t="str">
        <f>IFERROR(IF($G799=Tabelid!$L$6,$E799*R799,IFERROR($E799*R799/SUM($J799:$AB799)*(Eksplikatsioon!W800)/SUMPRODUCT($J799:$AB799,Eksplikatsioon!$O800:$AG800),"")),"")</f>
        <v/>
      </c>
      <c r="AL799" s="52" t="str">
        <f>IFERROR(IF($G799=Tabelid!$L$6,$E799*S799,IFERROR($E799*S799/SUM($J799:$AB799)*(Eksplikatsioon!X800)/SUMPRODUCT($J799:$AB799,Eksplikatsioon!$O800:$AG800),"")),"")</f>
        <v/>
      </c>
      <c r="AM799" s="52" t="str">
        <f>IFERROR(IF($G799=Tabelid!$L$6,$E799*T799,IFERROR($E799*T799/SUM($J799:$AB799)*(Eksplikatsioon!Y800)/SUMPRODUCT($J799:$AB799,Eksplikatsioon!$O800:$AG800),"")),"")</f>
        <v/>
      </c>
      <c r="AN799" s="52" t="str">
        <f>IFERROR(IF($G799=Tabelid!$L$6,$E799*U799,IFERROR($E799*U799/SUM($J799:$AB799)*(Eksplikatsioon!Z800)/SUMPRODUCT($J799:$AB799,Eksplikatsioon!$O800:$AG800),"")),"")</f>
        <v/>
      </c>
      <c r="AO799" s="52" t="str">
        <f>IFERROR(IF($G799=Tabelid!$L$6,$E799*V799,IFERROR($E799*V799/SUM($J799:$AB799)*(Eksplikatsioon!AA800)/SUMPRODUCT($J799:$AB799,Eksplikatsioon!$O800:$AG800),"")),"")</f>
        <v/>
      </c>
      <c r="AP799" s="52" t="str">
        <f>IFERROR(IF($G799=Tabelid!$L$6,$E799*W799,IFERROR($E799*W799/SUM($J799:$AB799)*(Eksplikatsioon!AB800)/SUMPRODUCT($J799:$AB799,Eksplikatsioon!$O800:$AG800),"")),"")</f>
        <v/>
      </c>
      <c r="AQ799" s="52" t="str">
        <f>IFERROR(IF($G799=Tabelid!$L$6,$E799*X799,IFERROR($E799*X799/SUM($J799:$AB799)*(Eksplikatsioon!AC800)/SUMPRODUCT($J799:$AB799,Eksplikatsioon!$O800:$AG800),"")),"")</f>
        <v/>
      </c>
      <c r="AR799" s="52" t="str">
        <f>IFERROR(IF($G799=Tabelid!$L$6,$E799*Y799,IFERROR($E799*Y799/SUM($J799:$AB799)*(Eksplikatsioon!AD800)/SUMPRODUCT($J799:$AB799,Eksplikatsioon!$O800:$AG800),"")),"")</f>
        <v/>
      </c>
      <c r="AS799" s="52" t="str">
        <f>IFERROR(IF($G799=Tabelid!$L$6,$E799*Z799,IFERROR($E799*Z799/SUM($J799:$AB799)*(Eksplikatsioon!AE800)/SUMPRODUCT($J799:$AB799,Eksplikatsioon!$O800:$AG800),"")),"")</f>
        <v/>
      </c>
      <c r="AT799" s="52" t="str">
        <f>IFERROR(IF($G799=Tabelid!$L$6,$E799*AA799,IFERROR($E799*AA799/SUM($J799:$AB799)*(Eksplikatsioon!AF800)/SUMPRODUCT($J799:$AB799,Eksplikatsioon!$O800:$AG800),"")),"")</f>
        <v/>
      </c>
      <c r="AU799" s="52" t="str">
        <f>IFERROR(IF($G799=Tabelid!$L$6,$E799*AB799,IFERROR($E799*AB799/SUM($J799:$AB799)*(Eksplikatsioon!AG800)/SUMPRODUCT($J799:$AB799,Eksplikatsioon!$O800:$AG800),"")),"")</f>
        <v/>
      </c>
    </row>
    <row r="800" spans="1:47" x14ac:dyDescent="0.25">
      <c r="A800" s="38" t="str">
        <f>IF(Eksplikatsioon!A801=0,"",Eksplikatsioon!A801)</f>
        <v/>
      </c>
      <c r="B800" s="38" t="str">
        <f>IF(Eksplikatsioon!B801=0,"",Eksplikatsioon!B801)</f>
        <v/>
      </c>
      <c r="C800" s="38" t="str">
        <f>IF(Eksplikatsioon!C801=0,"",Eksplikatsioon!C801)</f>
        <v/>
      </c>
      <c r="D800" s="38" t="str">
        <f>IF(Eksplikatsioon!D801=0,"",Eksplikatsioon!D801)</f>
        <v/>
      </c>
      <c r="E800" s="38" t="str">
        <f>IF(Eksplikatsioon!F801=0,"",Eksplikatsioon!F801)</f>
        <v/>
      </c>
      <c r="F800" s="38" t="str">
        <f>IF(Eksplikatsioon!H801=0,"",Eksplikatsioon!H801)</f>
        <v/>
      </c>
      <c r="G800" s="38" t="str">
        <f>IF(Eksplikatsioon!J801=0,"",Eksplikatsioon!J801)</f>
        <v/>
      </c>
      <c r="H800" s="38" t="str">
        <f>IF(Eksplikatsioon!K801=0,"",Eksplikatsioon!K801)</f>
        <v/>
      </c>
      <c r="I800" s="38" t="str">
        <f>IF(Eksplikatsioon!L801=0,"",Eksplikatsioon!L801)</f>
        <v/>
      </c>
      <c r="J800" s="52"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52"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52"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52"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52"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52"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52"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52"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52"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52"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52"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52"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52"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52"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52"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52"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52"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52"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52"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52" t="str">
        <f>IFERROR(IF($G800=Tabelid!$L$6,$E800*J800,IFERROR($E800*J800/SUM($J800:$AB800)*(Eksplikatsioon!O801)/SUMPRODUCT($J800:$AB800,Eksplikatsioon!$O801:$AG801),"")),"")</f>
        <v/>
      </c>
      <c r="AD800" s="52" t="str">
        <f>IFERROR(IF($G800=Tabelid!$L$6,$E800*K800,IFERROR($E800*K800/SUM($J800:$AB800)*(Eksplikatsioon!P801)/SUMPRODUCT($J800:$AB800,Eksplikatsioon!$O801:$AG801),"")),"")</f>
        <v/>
      </c>
      <c r="AE800" s="52" t="str">
        <f>IFERROR(IF($G800=Tabelid!$L$6,$E800*L800,IFERROR($E800*L800/SUM($J800:$AB800)*(Eksplikatsioon!Q801)/SUMPRODUCT($J800:$AB800,Eksplikatsioon!$O801:$AG801),"")),"")</f>
        <v/>
      </c>
      <c r="AF800" s="52" t="str">
        <f>IFERROR(IF($G800=Tabelid!$L$6,$E800*M800,IFERROR($E800*M800/SUM($J800:$AB800)*(Eksplikatsioon!R801)/SUMPRODUCT($J800:$AB800,Eksplikatsioon!$O801:$AG801),"")),"")</f>
        <v/>
      </c>
      <c r="AG800" s="52" t="str">
        <f>IFERROR(IF($G800=Tabelid!$L$6,$E800*N800,IFERROR($E800*N800/SUM($J800:$AB800)*(Eksplikatsioon!S801)/SUMPRODUCT($J800:$AB800,Eksplikatsioon!$O801:$AG801),"")),"")</f>
        <v/>
      </c>
      <c r="AH800" s="52" t="str">
        <f>IFERROR(IF($G800=Tabelid!$L$6,$E800*O800,IFERROR($E800*O800/SUM($J800:$AB800)*(Eksplikatsioon!T801)/SUMPRODUCT($J800:$AB800,Eksplikatsioon!$O801:$AG801),"")),"")</f>
        <v/>
      </c>
      <c r="AI800" s="52" t="str">
        <f>IFERROR(IF($G800=Tabelid!$L$6,$E800*P800,IFERROR($E800*P800/SUM($J800:$AB800)*(Eksplikatsioon!U801)/SUMPRODUCT($J800:$AB800,Eksplikatsioon!$O801:$AG801),"")),"")</f>
        <v/>
      </c>
      <c r="AJ800" s="52" t="str">
        <f>IFERROR(IF($G800=Tabelid!$L$6,$E800*Q800,IFERROR($E800*Q800/SUM($J800:$AB800)*(Eksplikatsioon!V801)/SUMPRODUCT($J800:$AB800,Eksplikatsioon!$O801:$AG801),"")),"")</f>
        <v/>
      </c>
      <c r="AK800" s="52" t="str">
        <f>IFERROR(IF($G800=Tabelid!$L$6,$E800*R800,IFERROR($E800*R800/SUM($J800:$AB800)*(Eksplikatsioon!W801)/SUMPRODUCT($J800:$AB800,Eksplikatsioon!$O801:$AG801),"")),"")</f>
        <v/>
      </c>
      <c r="AL800" s="52" t="str">
        <f>IFERROR(IF($G800=Tabelid!$L$6,$E800*S800,IFERROR($E800*S800/SUM($J800:$AB800)*(Eksplikatsioon!X801)/SUMPRODUCT($J800:$AB800,Eksplikatsioon!$O801:$AG801),"")),"")</f>
        <v/>
      </c>
      <c r="AM800" s="52" t="str">
        <f>IFERROR(IF($G800=Tabelid!$L$6,$E800*T800,IFERROR($E800*T800/SUM($J800:$AB800)*(Eksplikatsioon!Y801)/SUMPRODUCT($J800:$AB800,Eksplikatsioon!$O801:$AG801),"")),"")</f>
        <v/>
      </c>
      <c r="AN800" s="52" t="str">
        <f>IFERROR(IF($G800=Tabelid!$L$6,$E800*U800,IFERROR($E800*U800/SUM($J800:$AB800)*(Eksplikatsioon!Z801)/SUMPRODUCT($J800:$AB800,Eksplikatsioon!$O801:$AG801),"")),"")</f>
        <v/>
      </c>
      <c r="AO800" s="52" t="str">
        <f>IFERROR(IF($G800=Tabelid!$L$6,$E800*V800,IFERROR($E800*V800/SUM($J800:$AB800)*(Eksplikatsioon!AA801)/SUMPRODUCT($J800:$AB800,Eksplikatsioon!$O801:$AG801),"")),"")</f>
        <v/>
      </c>
      <c r="AP800" s="52" t="str">
        <f>IFERROR(IF($G800=Tabelid!$L$6,$E800*W800,IFERROR($E800*W800/SUM($J800:$AB800)*(Eksplikatsioon!AB801)/SUMPRODUCT($J800:$AB800,Eksplikatsioon!$O801:$AG801),"")),"")</f>
        <v/>
      </c>
      <c r="AQ800" s="52" t="str">
        <f>IFERROR(IF($G800=Tabelid!$L$6,$E800*X800,IFERROR($E800*X800/SUM($J800:$AB800)*(Eksplikatsioon!AC801)/SUMPRODUCT($J800:$AB800,Eksplikatsioon!$O801:$AG801),"")),"")</f>
        <v/>
      </c>
      <c r="AR800" s="52" t="str">
        <f>IFERROR(IF($G800=Tabelid!$L$6,$E800*Y800,IFERROR($E800*Y800/SUM($J800:$AB800)*(Eksplikatsioon!AD801)/SUMPRODUCT($J800:$AB800,Eksplikatsioon!$O801:$AG801),"")),"")</f>
        <v/>
      </c>
      <c r="AS800" s="52" t="str">
        <f>IFERROR(IF($G800=Tabelid!$L$6,$E800*Z800,IFERROR($E800*Z800/SUM($J800:$AB800)*(Eksplikatsioon!AE801)/SUMPRODUCT($J800:$AB800,Eksplikatsioon!$O801:$AG801),"")),"")</f>
        <v/>
      </c>
      <c r="AT800" s="52" t="str">
        <f>IFERROR(IF($G800=Tabelid!$L$6,$E800*AA800,IFERROR($E800*AA800/SUM($J800:$AB800)*(Eksplikatsioon!AF801)/SUMPRODUCT($J800:$AB800,Eksplikatsioon!$O801:$AG801),"")),"")</f>
        <v/>
      </c>
      <c r="AU800" s="52" t="str">
        <f>IFERROR(IF($G800=Tabelid!$L$6,$E800*AB800,IFERROR($E800*AB800/SUM($J800:$AB800)*(Eksplikatsioon!AG801)/SUMPRODUCT($J800:$AB800,Eksplikatsioon!$O801:$AG801),"")),"")</f>
        <v/>
      </c>
    </row>
    <row r="801" spans="1:47" x14ac:dyDescent="0.25">
      <c r="A801" s="38" t="str">
        <f>IF(Eksplikatsioon!A802=0,"",Eksplikatsioon!A802)</f>
        <v/>
      </c>
      <c r="B801" s="38" t="str">
        <f>IF(Eksplikatsioon!B802=0,"",Eksplikatsioon!B802)</f>
        <v/>
      </c>
      <c r="C801" s="38" t="str">
        <f>IF(Eksplikatsioon!C802=0,"",Eksplikatsioon!C802)</f>
        <v/>
      </c>
      <c r="D801" s="38" t="str">
        <f>IF(Eksplikatsioon!D802=0,"",Eksplikatsioon!D802)</f>
        <v/>
      </c>
      <c r="E801" s="38" t="str">
        <f>IF(Eksplikatsioon!F802=0,"",Eksplikatsioon!F802)</f>
        <v/>
      </c>
      <c r="F801" s="38" t="str">
        <f>IF(Eksplikatsioon!H802=0,"",Eksplikatsioon!H802)</f>
        <v/>
      </c>
      <c r="G801" s="38" t="str">
        <f>IF(Eksplikatsioon!J802=0,"",Eksplikatsioon!J802)</f>
        <v/>
      </c>
      <c r="H801" s="38" t="str">
        <f>IF(Eksplikatsioon!K802=0,"",Eksplikatsioon!K802)</f>
        <v/>
      </c>
      <c r="I801" s="38" t="str">
        <f>IF(Eksplikatsioon!L802=0,"",Eksplikatsioon!L802)</f>
        <v/>
      </c>
      <c r="J801" s="52"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52"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52"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52"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52"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52"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52"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52"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52"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52"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52"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52"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52"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52"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52"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52"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52"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52"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52"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52" t="str">
        <f>IFERROR(IF($G801=Tabelid!$L$6,$E801*J801,IFERROR($E801*J801/SUM($J801:$AB801)*(Eksplikatsioon!O802)/SUMPRODUCT($J801:$AB801,Eksplikatsioon!$O802:$AG802),"")),"")</f>
        <v/>
      </c>
      <c r="AD801" s="52" t="str">
        <f>IFERROR(IF($G801=Tabelid!$L$6,$E801*K801,IFERROR($E801*K801/SUM($J801:$AB801)*(Eksplikatsioon!P802)/SUMPRODUCT($J801:$AB801,Eksplikatsioon!$O802:$AG802),"")),"")</f>
        <v/>
      </c>
      <c r="AE801" s="52" t="str">
        <f>IFERROR(IF($G801=Tabelid!$L$6,$E801*L801,IFERROR($E801*L801/SUM($J801:$AB801)*(Eksplikatsioon!Q802)/SUMPRODUCT($J801:$AB801,Eksplikatsioon!$O802:$AG802),"")),"")</f>
        <v/>
      </c>
      <c r="AF801" s="52" t="str">
        <f>IFERROR(IF($G801=Tabelid!$L$6,$E801*M801,IFERROR($E801*M801/SUM($J801:$AB801)*(Eksplikatsioon!R802)/SUMPRODUCT($J801:$AB801,Eksplikatsioon!$O802:$AG802),"")),"")</f>
        <v/>
      </c>
      <c r="AG801" s="52" t="str">
        <f>IFERROR(IF($G801=Tabelid!$L$6,$E801*N801,IFERROR($E801*N801/SUM($J801:$AB801)*(Eksplikatsioon!S802)/SUMPRODUCT($J801:$AB801,Eksplikatsioon!$O802:$AG802),"")),"")</f>
        <v/>
      </c>
      <c r="AH801" s="52" t="str">
        <f>IFERROR(IF($G801=Tabelid!$L$6,$E801*O801,IFERROR($E801*O801/SUM($J801:$AB801)*(Eksplikatsioon!T802)/SUMPRODUCT($J801:$AB801,Eksplikatsioon!$O802:$AG802),"")),"")</f>
        <v/>
      </c>
      <c r="AI801" s="52" t="str">
        <f>IFERROR(IF($G801=Tabelid!$L$6,$E801*P801,IFERROR($E801*P801/SUM($J801:$AB801)*(Eksplikatsioon!U802)/SUMPRODUCT($J801:$AB801,Eksplikatsioon!$O802:$AG802),"")),"")</f>
        <v/>
      </c>
      <c r="AJ801" s="52" t="str">
        <f>IFERROR(IF($G801=Tabelid!$L$6,$E801*Q801,IFERROR($E801*Q801/SUM($J801:$AB801)*(Eksplikatsioon!V802)/SUMPRODUCT($J801:$AB801,Eksplikatsioon!$O802:$AG802),"")),"")</f>
        <v/>
      </c>
      <c r="AK801" s="52" t="str">
        <f>IFERROR(IF($G801=Tabelid!$L$6,$E801*R801,IFERROR($E801*R801/SUM($J801:$AB801)*(Eksplikatsioon!W802)/SUMPRODUCT($J801:$AB801,Eksplikatsioon!$O802:$AG802),"")),"")</f>
        <v/>
      </c>
      <c r="AL801" s="52" t="str">
        <f>IFERROR(IF($G801=Tabelid!$L$6,$E801*S801,IFERROR($E801*S801/SUM($J801:$AB801)*(Eksplikatsioon!X802)/SUMPRODUCT($J801:$AB801,Eksplikatsioon!$O802:$AG802),"")),"")</f>
        <v/>
      </c>
      <c r="AM801" s="52" t="str">
        <f>IFERROR(IF($G801=Tabelid!$L$6,$E801*T801,IFERROR($E801*T801/SUM($J801:$AB801)*(Eksplikatsioon!Y802)/SUMPRODUCT($J801:$AB801,Eksplikatsioon!$O802:$AG802),"")),"")</f>
        <v/>
      </c>
      <c r="AN801" s="52" t="str">
        <f>IFERROR(IF($G801=Tabelid!$L$6,$E801*U801,IFERROR($E801*U801/SUM($J801:$AB801)*(Eksplikatsioon!Z802)/SUMPRODUCT($J801:$AB801,Eksplikatsioon!$O802:$AG802),"")),"")</f>
        <v/>
      </c>
      <c r="AO801" s="52" t="str">
        <f>IFERROR(IF($G801=Tabelid!$L$6,$E801*V801,IFERROR($E801*V801/SUM($J801:$AB801)*(Eksplikatsioon!AA802)/SUMPRODUCT($J801:$AB801,Eksplikatsioon!$O802:$AG802),"")),"")</f>
        <v/>
      </c>
      <c r="AP801" s="52" t="str">
        <f>IFERROR(IF($G801=Tabelid!$L$6,$E801*W801,IFERROR($E801*W801/SUM($J801:$AB801)*(Eksplikatsioon!AB802)/SUMPRODUCT($J801:$AB801,Eksplikatsioon!$O802:$AG802),"")),"")</f>
        <v/>
      </c>
      <c r="AQ801" s="52" t="str">
        <f>IFERROR(IF($G801=Tabelid!$L$6,$E801*X801,IFERROR($E801*X801/SUM($J801:$AB801)*(Eksplikatsioon!AC802)/SUMPRODUCT($J801:$AB801,Eksplikatsioon!$O802:$AG802),"")),"")</f>
        <v/>
      </c>
      <c r="AR801" s="52" t="str">
        <f>IFERROR(IF($G801=Tabelid!$L$6,$E801*Y801,IFERROR($E801*Y801/SUM($J801:$AB801)*(Eksplikatsioon!AD802)/SUMPRODUCT($J801:$AB801,Eksplikatsioon!$O802:$AG802),"")),"")</f>
        <v/>
      </c>
      <c r="AS801" s="52" t="str">
        <f>IFERROR(IF($G801=Tabelid!$L$6,$E801*Z801,IFERROR($E801*Z801/SUM($J801:$AB801)*(Eksplikatsioon!AE802)/SUMPRODUCT($J801:$AB801,Eksplikatsioon!$O802:$AG802),"")),"")</f>
        <v/>
      </c>
      <c r="AT801" s="52" t="str">
        <f>IFERROR(IF($G801=Tabelid!$L$6,$E801*AA801,IFERROR($E801*AA801/SUM($J801:$AB801)*(Eksplikatsioon!AF802)/SUMPRODUCT($J801:$AB801,Eksplikatsioon!$O802:$AG802),"")),"")</f>
        <v/>
      </c>
      <c r="AU801" s="52" t="str">
        <f>IFERROR(IF($G801=Tabelid!$L$6,$E801*AB801,IFERROR($E801*AB801/SUM($J801:$AB801)*(Eksplikatsioon!AG802)/SUMPRODUCT($J801:$AB801,Eksplikatsioon!$O802:$AG802),"")),"")</f>
        <v/>
      </c>
    </row>
    <row r="802" spans="1:47" x14ac:dyDescent="0.25">
      <c r="A802" s="38" t="str">
        <f>IF(Eksplikatsioon!A803=0,"",Eksplikatsioon!A803)</f>
        <v/>
      </c>
      <c r="B802" s="38" t="str">
        <f>IF(Eksplikatsioon!B803=0,"",Eksplikatsioon!B803)</f>
        <v/>
      </c>
      <c r="C802" s="38" t="str">
        <f>IF(Eksplikatsioon!C803=0,"",Eksplikatsioon!C803)</f>
        <v/>
      </c>
      <c r="D802" s="38" t="str">
        <f>IF(Eksplikatsioon!D803=0,"",Eksplikatsioon!D803)</f>
        <v/>
      </c>
      <c r="E802" s="38" t="str">
        <f>IF(Eksplikatsioon!F803=0,"",Eksplikatsioon!F803)</f>
        <v/>
      </c>
      <c r="F802" s="38" t="str">
        <f>IF(Eksplikatsioon!H803=0,"",Eksplikatsioon!H803)</f>
        <v/>
      </c>
      <c r="G802" s="38" t="str">
        <f>IF(Eksplikatsioon!J803=0,"",Eksplikatsioon!J803)</f>
        <v/>
      </c>
      <c r="H802" s="38" t="str">
        <f>IF(Eksplikatsioon!K803=0,"",Eksplikatsioon!K803)</f>
        <v/>
      </c>
      <c r="I802" s="38" t="str">
        <f>IF(Eksplikatsioon!L803=0,"",Eksplikatsioon!L803)</f>
        <v/>
      </c>
      <c r="J802" s="52"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52"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52"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52"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52"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52"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52"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52"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52"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52"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52"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52"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52"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52"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52"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52"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52"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52"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52"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52" t="str">
        <f>IFERROR(IF($G802=Tabelid!$L$6,$E802*J802,IFERROR($E802*J802/SUM($J802:$AB802)*(Eksplikatsioon!O803)/SUMPRODUCT($J802:$AB802,Eksplikatsioon!$O803:$AG803),"")),"")</f>
        <v/>
      </c>
      <c r="AD802" s="52" t="str">
        <f>IFERROR(IF($G802=Tabelid!$L$6,$E802*K802,IFERROR($E802*K802/SUM($J802:$AB802)*(Eksplikatsioon!P803)/SUMPRODUCT($J802:$AB802,Eksplikatsioon!$O803:$AG803),"")),"")</f>
        <v/>
      </c>
      <c r="AE802" s="52" t="str">
        <f>IFERROR(IF($G802=Tabelid!$L$6,$E802*L802,IFERROR($E802*L802/SUM($J802:$AB802)*(Eksplikatsioon!Q803)/SUMPRODUCT($J802:$AB802,Eksplikatsioon!$O803:$AG803),"")),"")</f>
        <v/>
      </c>
      <c r="AF802" s="52" t="str">
        <f>IFERROR(IF($G802=Tabelid!$L$6,$E802*M802,IFERROR($E802*M802/SUM($J802:$AB802)*(Eksplikatsioon!R803)/SUMPRODUCT($J802:$AB802,Eksplikatsioon!$O803:$AG803),"")),"")</f>
        <v/>
      </c>
      <c r="AG802" s="52" t="str">
        <f>IFERROR(IF($G802=Tabelid!$L$6,$E802*N802,IFERROR($E802*N802/SUM($J802:$AB802)*(Eksplikatsioon!S803)/SUMPRODUCT($J802:$AB802,Eksplikatsioon!$O803:$AG803),"")),"")</f>
        <v/>
      </c>
      <c r="AH802" s="52" t="str">
        <f>IFERROR(IF($G802=Tabelid!$L$6,$E802*O802,IFERROR($E802*O802/SUM($J802:$AB802)*(Eksplikatsioon!T803)/SUMPRODUCT($J802:$AB802,Eksplikatsioon!$O803:$AG803),"")),"")</f>
        <v/>
      </c>
      <c r="AI802" s="52" t="str">
        <f>IFERROR(IF($G802=Tabelid!$L$6,$E802*P802,IFERROR($E802*P802/SUM($J802:$AB802)*(Eksplikatsioon!U803)/SUMPRODUCT($J802:$AB802,Eksplikatsioon!$O803:$AG803),"")),"")</f>
        <v/>
      </c>
      <c r="AJ802" s="52" t="str">
        <f>IFERROR(IF($G802=Tabelid!$L$6,$E802*Q802,IFERROR($E802*Q802/SUM($J802:$AB802)*(Eksplikatsioon!V803)/SUMPRODUCT($J802:$AB802,Eksplikatsioon!$O803:$AG803),"")),"")</f>
        <v/>
      </c>
      <c r="AK802" s="52" t="str">
        <f>IFERROR(IF($G802=Tabelid!$L$6,$E802*R802,IFERROR($E802*R802/SUM($J802:$AB802)*(Eksplikatsioon!W803)/SUMPRODUCT($J802:$AB802,Eksplikatsioon!$O803:$AG803),"")),"")</f>
        <v/>
      </c>
      <c r="AL802" s="52" t="str">
        <f>IFERROR(IF($G802=Tabelid!$L$6,$E802*S802,IFERROR($E802*S802/SUM($J802:$AB802)*(Eksplikatsioon!X803)/SUMPRODUCT($J802:$AB802,Eksplikatsioon!$O803:$AG803),"")),"")</f>
        <v/>
      </c>
      <c r="AM802" s="52" t="str">
        <f>IFERROR(IF($G802=Tabelid!$L$6,$E802*T802,IFERROR($E802*T802/SUM($J802:$AB802)*(Eksplikatsioon!Y803)/SUMPRODUCT($J802:$AB802,Eksplikatsioon!$O803:$AG803),"")),"")</f>
        <v/>
      </c>
      <c r="AN802" s="52" t="str">
        <f>IFERROR(IF($G802=Tabelid!$L$6,$E802*U802,IFERROR($E802*U802/SUM($J802:$AB802)*(Eksplikatsioon!Z803)/SUMPRODUCT($J802:$AB802,Eksplikatsioon!$O803:$AG803),"")),"")</f>
        <v/>
      </c>
      <c r="AO802" s="52" t="str">
        <f>IFERROR(IF($G802=Tabelid!$L$6,$E802*V802,IFERROR($E802*V802/SUM($J802:$AB802)*(Eksplikatsioon!AA803)/SUMPRODUCT($J802:$AB802,Eksplikatsioon!$O803:$AG803),"")),"")</f>
        <v/>
      </c>
      <c r="AP802" s="52" t="str">
        <f>IFERROR(IF($G802=Tabelid!$L$6,$E802*W802,IFERROR($E802*W802/SUM($J802:$AB802)*(Eksplikatsioon!AB803)/SUMPRODUCT($J802:$AB802,Eksplikatsioon!$O803:$AG803),"")),"")</f>
        <v/>
      </c>
      <c r="AQ802" s="52" t="str">
        <f>IFERROR(IF($G802=Tabelid!$L$6,$E802*X802,IFERROR($E802*X802/SUM($J802:$AB802)*(Eksplikatsioon!AC803)/SUMPRODUCT($J802:$AB802,Eksplikatsioon!$O803:$AG803),"")),"")</f>
        <v/>
      </c>
      <c r="AR802" s="52" t="str">
        <f>IFERROR(IF($G802=Tabelid!$L$6,$E802*Y802,IFERROR($E802*Y802/SUM($J802:$AB802)*(Eksplikatsioon!AD803)/SUMPRODUCT($J802:$AB802,Eksplikatsioon!$O803:$AG803),"")),"")</f>
        <v/>
      </c>
      <c r="AS802" s="52" t="str">
        <f>IFERROR(IF($G802=Tabelid!$L$6,$E802*Z802,IFERROR($E802*Z802/SUM($J802:$AB802)*(Eksplikatsioon!AE803)/SUMPRODUCT($J802:$AB802,Eksplikatsioon!$O803:$AG803),"")),"")</f>
        <v/>
      </c>
      <c r="AT802" s="52" t="str">
        <f>IFERROR(IF($G802=Tabelid!$L$6,$E802*AA802,IFERROR($E802*AA802/SUM($J802:$AB802)*(Eksplikatsioon!AF803)/SUMPRODUCT($J802:$AB802,Eksplikatsioon!$O803:$AG803),"")),"")</f>
        <v/>
      </c>
      <c r="AU802" s="52" t="str">
        <f>IFERROR(IF($G802=Tabelid!$L$6,$E802*AB802,IFERROR($E802*AB802/SUM($J802:$AB802)*(Eksplikatsioon!AG803)/SUMPRODUCT($J802:$AB802,Eksplikatsioon!$O803:$AG803),"")),"")</f>
        <v/>
      </c>
    </row>
    <row r="803" spans="1:47" x14ac:dyDescent="0.25">
      <c r="A803" s="38" t="str">
        <f>IF(Eksplikatsioon!A804=0,"",Eksplikatsioon!A804)</f>
        <v/>
      </c>
      <c r="B803" s="38" t="str">
        <f>IF(Eksplikatsioon!B804=0,"",Eksplikatsioon!B804)</f>
        <v/>
      </c>
      <c r="C803" s="38" t="str">
        <f>IF(Eksplikatsioon!C804=0,"",Eksplikatsioon!C804)</f>
        <v/>
      </c>
      <c r="D803" s="38" t="str">
        <f>IF(Eksplikatsioon!D804=0,"",Eksplikatsioon!D804)</f>
        <v/>
      </c>
      <c r="E803" s="38" t="str">
        <f>IF(Eksplikatsioon!F804=0,"",Eksplikatsioon!F804)</f>
        <v/>
      </c>
      <c r="F803" s="38" t="str">
        <f>IF(Eksplikatsioon!H804=0,"",Eksplikatsioon!H804)</f>
        <v/>
      </c>
      <c r="G803" s="38" t="str">
        <f>IF(Eksplikatsioon!J804=0,"",Eksplikatsioon!J804)</f>
        <v/>
      </c>
      <c r="H803" s="38" t="str">
        <f>IF(Eksplikatsioon!K804=0,"",Eksplikatsioon!K804)</f>
        <v/>
      </c>
      <c r="I803" s="38" t="str">
        <f>IF(Eksplikatsioon!L804=0,"",Eksplikatsioon!L804)</f>
        <v/>
      </c>
      <c r="J803" s="52"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52"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52"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52"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52"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52"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52"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52"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52"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52"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52"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52"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52"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52"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52"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52"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52"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52"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52"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52" t="str">
        <f>IFERROR(IF($G803=Tabelid!$L$6,$E803*J803,IFERROR($E803*J803/SUM($J803:$AB803)*(Eksplikatsioon!O804)/SUMPRODUCT($J803:$AB803,Eksplikatsioon!$O804:$AG804),"")),"")</f>
        <v/>
      </c>
      <c r="AD803" s="52" t="str">
        <f>IFERROR(IF($G803=Tabelid!$L$6,$E803*K803,IFERROR($E803*K803/SUM($J803:$AB803)*(Eksplikatsioon!P804)/SUMPRODUCT($J803:$AB803,Eksplikatsioon!$O804:$AG804),"")),"")</f>
        <v/>
      </c>
      <c r="AE803" s="52" t="str">
        <f>IFERROR(IF($G803=Tabelid!$L$6,$E803*L803,IFERROR($E803*L803/SUM($J803:$AB803)*(Eksplikatsioon!Q804)/SUMPRODUCT($J803:$AB803,Eksplikatsioon!$O804:$AG804),"")),"")</f>
        <v/>
      </c>
      <c r="AF803" s="52" t="str">
        <f>IFERROR(IF($G803=Tabelid!$L$6,$E803*M803,IFERROR($E803*M803/SUM($J803:$AB803)*(Eksplikatsioon!R804)/SUMPRODUCT($J803:$AB803,Eksplikatsioon!$O804:$AG804),"")),"")</f>
        <v/>
      </c>
      <c r="AG803" s="52" t="str">
        <f>IFERROR(IF($G803=Tabelid!$L$6,$E803*N803,IFERROR($E803*N803/SUM($J803:$AB803)*(Eksplikatsioon!S804)/SUMPRODUCT($J803:$AB803,Eksplikatsioon!$O804:$AG804),"")),"")</f>
        <v/>
      </c>
      <c r="AH803" s="52" t="str">
        <f>IFERROR(IF($G803=Tabelid!$L$6,$E803*O803,IFERROR($E803*O803/SUM($J803:$AB803)*(Eksplikatsioon!T804)/SUMPRODUCT($J803:$AB803,Eksplikatsioon!$O804:$AG804),"")),"")</f>
        <v/>
      </c>
      <c r="AI803" s="52" t="str">
        <f>IFERROR(IF($G803=Tabelid!$L$6,$E803*P803,IFERROR($E803*P803/SUM($J803:$AB803)*(Eksplikatsioon!U804)/SUMPRODUCT($J803:$AB803,Eksplikatsioon!$O804:$AG804),"")),"")</f>
        <v/>
      </c>
      <c r="AJ803" s="52" t="str">
        <f>IFERROR(IF($G803=Tabelid!$L$6,$E803*Q803,IFERROR($E803*Q803/SUM($J803:$AB803)*(Eksplikatsioon!V804)/SUMPRODUCT($J803:$AB803,Eksplikatsioon!$O804:$AG804),"")),"")</f>
        <v/>
      </c>
      <c r="AK803" s="52" t="str">
        <f>IFERROR(IF($G803=Tabelid!$L$6,$E803*R803,IFERROR($E803*R803/SUM($J803:$AB803)*(Eksplikatsioon!W804)/SUMPRODUCT($J803:$AB803,Eksplikatsioon!$O804:$AG804),"")),"")</f>
        <v/>
      </c>
      <c r="AL803" s="52" t="str">
        <f>IFERROR(IF($G803=Tabelid!$L$6,$E803*S803,IFERROR($E803*S803/SUM($J803:$AB803)*(Eksplikatsioon!X804)/SUMPRODUCT($J803:$AB803,Eksplikatsioon!$O804:$AG804),"")),"")</f>
        <v/>
      </c>
      <c r="AM803" s="52" t="str">
        <f>IFERROR(IF($G803=Tabelid!$L$6,$E803*T803,IFERROR($E803*T803/SUM($J803:$AB803)*(Eksplikatsioon!Y804)/SUMPRODUCT($J803:$AB803,Eksplikatsioon!$O804:$AG804),"")),"")</f>
        <v/>
      </c>
      <c r="AN803" s="52" t="str">
        <f>IFERROR(IF($G803=Tabelid!$L$6,$E803*U803,IFERROR($E803*U803/SUM($J803:$AB803)*(Eksplikatsioon!Z804)/SUMPRODUCT($J803:$AB803,Eksplikatsioon!$O804:$AG804),"")),"")</f>
        <v/>
      </c>
      <c r="AO803" s="52" t="str">
        <f>IFERROR(IF($G803=Tabelid!$L$6,$E803*V803,IFERROR($E803*V803/SUM($J803:$AB803)*(Eksplikatsioon!AA804)/SUMPRODUCT($J803:$AB803,Eksplikatsioon!$O804:$AG804),"")),"")</f>
        <v/>
      </c>
      <c r="AP803" s="52" t="str">
        <f>IFERROR(IF($G803=Tabelid!$L$6,$E803*W803,IFERROR($E803*W803/SUM($J803:$AB803)*(Eksplikatsioon!AB804)/SUMPRODUCT($J803:$AB803,Eksplikatsioon!$O804:$AG804),"")),"")</f>
        <v/>
      </c>
      <c r="AQ803" s="52" t="str">
        <f>IFERROR(IF($G803=Tabelid!$L$6,$E803*X803,IFERROR($E803*X803/SUM($J803:$AB803)*(Eksplikatsioon!AC804)/SUMPRODUCT($J803:$AB803,Eksplikatsioon!$O804:$AG804),"")),"")</f>
        <v/>
      </c>
      <c r="AR803" s="52" t="str">
        <f>IFERROR(IF($G803=Tabelid!$L$6,$E803*Y803,IFERROR($E803*Y803/SUM($J803:$AB803)*(Eksplikatsioon!AD804)/SUMPRODUCT($J803:$AB803,Eksplikatsioon!$O804:$AG804),"")),"")</f>
        <v/>
      </c>
      <c r="AS803" s="52" t="str">
        <f>IFERROR(IF($G803=Tabelid!$L$6,$E803*Z803,IFERROR($E803*Z803/SUM($J803:$AB803)*(Eksplikatsioon!AE804)/SUMPRODUCT($J803:$AB803,Eksplikatsioon!$O804:$AG804),"")),"")</f>
        <v/>
      </c>
      <c r="AT803" s="52" t="str">
        <f>IFERROR(IF($G803=Tabelid!$L$6,$E803*AA803,IFERROR($E803*AA803/SUM($J803:$AB803)*(Eksplikatsioon!AF804)/SUMPRODUCT($J803:$AB803,Eksplikatsioon!$O804:$AG804),"")),"")</f>
        <v/>
      </c>
      <c r="AU803" s="52" t="str">
        <f>IFERROR(IF($G803=Tabelid!$L$6,$E803*AB803,IFERROR($E803*AB803/SUM($J803:$AB803)*(Eksplikatsioon!AG804)/SUMPRODUCT($J803:$AB803,Eksplikatsioon!$O804:$AG804),"")),"")</f>
        <v/>
      </c>
    </row>
    <row r="804" spans="1:47" x14ac:dyDescent="0.25">
      <c r="A804" s="38" t="str">
        <f>IF(Eksplikatsioon!A805=0,"",Eksplikatsioon!A805)</f>
        <v/>
      </c>
      <c r="B804" s="38" t="str">
        <f>IF(Eksplikatsioon!B805=0,"",Eksplikatsioon!B805)</f>
        <v/>
      </c>
      <c r="C804" s="38" t="str">
        <f>IF(Eksplikatsioon!C805=0,"",Eksplikatsioon!C805)</f>
        <v/>
      </c>
      <c r="D804" s="38" t="str">
        <f>IF(Eksplikatsioon!D805=0,"",Eksplikatsioon!D805)</f>
        <v/>
      </c>
      <c r="E804" s="38" t="str">
        <f>IF(Eksplikatsioon!F805=0,"",Eksplikatsioon!F805)</f>
        <v/>
      </c>
      <c r="F804" s="38" t="str">
        <f>IF(Eksplikatsioon!H805=0,"",Eksplikatsioon!H805)</f>
        <v/>
      </c>
      <c r="G804" s="38" t="str">
        <f>IF(Eksplikatsioon!J805=0,"",Eksplikatsioon!J805)</f>
        <v/>
      </c>
      <c r="H804" s="38" t="str">
        <f>IF(Eksplikatsioon!K805=0,"",Eksplikatsioon!K805)</f>
        <v/>
      </c>
      <c r="I804" s="38" t="str">
        <f>IF(Eksplikatsioon!L805=0,"",Eksplikatsioon!L805)</f>
        <v/>
      </c>
      <c r="J804" s="52"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52"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52"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52"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52"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52"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52"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52"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52"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52"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52"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52"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52"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52"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52"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52"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52"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52"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52"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52" t="str">
        <f>IFERROR(IF($G804=Tabelid!$L$6,$E804*J804,IFERROR($E804*J804/SUM($J804:$AB804)*(Eksplikatsioon!O805)/SUMPRODUCT($J804:$AB804,Eksplikatsioon!$O805:$AG805),"")),"")</f>
        <v/>
      </c>
      <c r="AD804" s="52" t="str">
        <f>IFERROR(IF($G804=Tabelid!$L$6,$E804*K804,IFERROR($E804*K804/SUM($J804:$AB804)*(Eksplikatsioon!P805)/SUMPRODUCT($J804:$AB804,Eksplikatsioon!$O805:$AG805),"")),"")</f>
        <v/>
      </c>
      <c r="AE804" s="52" t="str">
        <f>IFERROR(IF($G804=Tabelid!$L$6,$E804*L804,IFERROR($E804*L804/SUM($J804:$AB804)*(Eksplikatsioon!Q805)/SUMPRODUCT($J804:$AB804,Eksplikatsioon!$O805:$AG805),"")),"")</f>
        <v/>
      </c>
      <c r="AF804" s="52" t="str">
        <f>IFERROR(IF($G804=Tabelid!$L$6,$E804*M804,IFERROR($E804*M804/SUM($J804:$AB804)*(Eksplikatsioon!R805)/SUMPRODUCT($J804:$AB804,Eksplikatsioon!$O805:$AG805),"")),"")</f>
        <v/>
      </c>
      <c r="AG804" s="52" t="str">
        <f>IFERROR(IF($G804=Tabelid!$L$6,$E804*N804,IFERROR($E804*N804/SUM($J804:$AB804)*(Eksplikatsioon!S805)/SUMPRODUCT($J804:$AB804,Eksplikatsioon!$O805:$AG805),"")),"")</f>
        <v/>
      </c>
      <c r="AH804" s="52" t="str">
        <f>IFERROR(IF($G804=Tabelid!$L$6,$E804*O804,IFERROR($E804*O804/SUM($J804:$AB804)*(Eksplikatsioon!T805)/SUMPRODUCT($J804:$AB804,Eksplikatsioon!$O805:$AG805),"")),"")</f>
        <v/>
      </c>
      <c r="AI804" s="52" t="str">
        <f>IFERROR(IF($G804=Tabelid!$L$6,$E804*P804,IFERROR($E804*P804/SUM($J804:$AB804)*(Eksplikatsioon!U805)/SUMPRODUCT($J804:$AB804,Eksplikatsioon!$O805:$AG805),"")),"")</f>
        <v/>
      </c>
      <c r="AJ804" s="52" t="str">
        <f>IFERROR(IF($G804=Tabelid!$L$6,$E804*Q804,IFERROR($E804*Q804/SUM($J804:$AB804)*(Eksplikatsioon!V805)/SUMPRODUCT($J804:$AB804,Eksplikatsioon!$O805:$AG805),"")),"")</f>
        <v/>
      </c>
      <c r="AK804" s="52" t="str">
        <f>IFERROR(IF($G804=Tabelid!$L$6,$E804*R804,IFERROR($E804*R804/SUM($J804:$AB804)*(Eksplikatsioon!W805)/SUMPRODUCT($J804:$AB804,Eksplikatsioon!$O805:$AG805),"")),"")</f>
        <v/>
      </c>
      <c r="AL804" s="52" t="str">
        <f>IFERROR(IF($G804=Tabelid!$L$6,$E804*S804,IFERROR($E804*S804/SUM($J804:$AB804)*(Eksplikatsioon!X805)/SUMPRODUCT($J804:$AB804,Eksplikatsioon!$O805:$AG805),"")),"")</f>
        <v/>
      </c>
      <c r="AM804" s="52" t="str">
        <f>IFERROR(IF($G804=Tabelid!$L$6,$E804*T804,IFERROR($E804*T804/SUM($J804:$AB804)*(Eksplikatsioon!Y805)/SUMPRODUCT($J804:$AB804,Eksplikatsioon!$O805:$AG805),"")),"")</f>
        <v/>
      </c>
      <c r="AN804" s="52" t="str">
        <f>IFERROR(IF($G804=Tabelid!$L$6,$E804*U804,IFERROR($E804*U804/SUM($J804:$AB804)*(Eksplikatsioon!Z805)/SUMPRODUCT($J804:$AB804,Eksplikatsioon!$O805:$AG805),"")),"")</f>
        <v/>
      </c>
      <c r="AO804" s="52" t="str">
        <f>IFERROR(IF($G804=Tabelid!$L$6,$E804*V804,IFERROR($E804*V804/SUM($J804:$AB804)*(Eksplikatsioon!AA805)/SUMPRODUCT($J804:$AB804,Eksplikatsioon!$O805:$AG805),"")),"")</f>
        <v/>
      </c>
      <c r="AP804" s="52" t="str">
        <f>IFERROR(IF($G804=Tabelid!$L$6,$E804*W804,IFERROR($E804*W804/SUM($J804:$AB804)*(Eksplikatsioon!AB805)/SUMPRODUCT($J804:$AB804,Eksplikatsioon!$O805:$AG805),"")),"")</f>
        <v/>
      </c>
      <c r="AQ804" s="52" t="str">
        <f>IFERROR(IF($G804=Tabelid!$L$6,$E804*X804,IFERROR($E804*X804/SUM($J804:$AB804)*(Eksplikatsioon!AC805)/SUMPRODUCT($J804:$AB804,Eksplikatsioon!$O805:$AG805),"")),"")</f>
        <v/>
      </c>
      <c r="AR804" s="52" t="str">
        <f>IFERROR(IF($G804=Tabelid!$L$6,$E804*Y804,IFERROR($E804*Y804/SUM($J804:$AB804)*(Eksplikatsioon!AD805)/SUMPRODUCT($J804:$AB804,Eksplikatsioon!$O805:$AG805),"")),"")</f>
        <v/>
      </c>
      <c r="AS804" s="52" t="str">
        <f>IFERROR(IF($G804=Tabelid!$L$6,$E804*Z804,IFERROR($E804*Z804/SUM($J804:$AB804)*(Eksplikatsioon!AE805)/SUMPRODUCT($J804:$AB804,Eksplikatsioon!$O805:$AG805),"")),"")</f>
        <v/>
      </c>
      <c r="AT804" s="52" t="str">
        <f>IFERROR(IF($G804=Tabelid!$L$6,$E804*AA804,IFERROR($E804*AA804/SUM($J804:$AB804)*(Eksplikatsioon!AF805)/SUMPRODUCT($J804:$AB804,Eksplikatsioon!$O805:$AG805),"")),"")</f>
        <v/>
      </c>
      <c r="AU804" s="52" t="str">
        <f>IFERROR(IF($G804=Tabelid!$L$6,$E804*AB804,IFERROR($E804*AB804/SUM($J804:$AB804)*(Eksplikatsioon!AG805)/SUMPRODUCT($J804:$AB804,Eksplikatsioon!$O805:$AG805),"")),"")</f>
        <v/>
      </c>
    </row>
    <row r="805" spans="1:47" x14ac:dyDescent="0.25">
      <c r="A805" s="38" t="str">
        <f>IF(Eksplikatsioon!A806=0,"",Eksplikatsioon!A806)</f>
        <v/>
      </c>
      <c r="B805" s="38" t="str">
        <f>IF(Eksplikatsioon!B806=0,"",Eksplikatsioon!B806)</f>
        <v/>
      </c>
      <c r="C805" s="38" t="str">
        <f>IF(Eksplikatsioon!C806=0,"",Eksplikatsioon!C806)</f>
        <v/>
      </c>
      <c r="D805" s="38" t="str">
        <f>IF(Eksplikatsioon!D806=0,"",Eksplikatsioon!D806)</f>
        <v/>
      </c>
      <c r="E805" s="38" t="str">
        <f>IF(Eksplikatsioon!F806=0,"",Eksplikatsioon!F806)</f>
        <v/>
      </c>
      <c r="F805" s="38" t="str">
        <f>IF(Eksplikatsioon!H806=0,"",Eksplikatsioon!H806)</f>
        <v/>
      </c>
      <c r="G805" s="38" t="str">
        <f>IF(Eksplikatsioon!J806=0,"",Eksplikatsioon!J806)</f>
        <v/>
      </c>
      <c r="H805" s="38" t="str">
        <f>IF(Eksplikatsioon!K806=0,"",Eksplikatsioon!K806)</f>
        <v/>
      </c>
      <c r="I805" s="38" t="str">
        <f>IF(Eksplikatsioon!L806=0,"",Eksplikatsioon!L806)</f>
        <v/>
      </c>
      <c r="J805" s="52"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52"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52"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52"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52"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52"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52"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52"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52"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52"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52"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52"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52"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52"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52"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52"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52"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52"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52"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52" t="str">
        <f>IFERROR(IF($G805=Tabelid!$L$6,$E805*J805,IFERROR($E805*J805/SUM($J805:$AB805)*(Eksplikatsioon!O806)/SUMPRODUCT($J805:$AB805,Eksplikatsioon!$O806:$AG806),"")),"")</f>
        <v/>
      </c>
      <c r="AD805" s="52" t="str">
        <f>IFERROR(IF($G805=Tabelid!$L$6,$E805*K805,IFERROR($E805*K805/SUM($J805:$AB805)*(Eksplikatsioon!P806)/SUMPRODUCT($J805:$AB805,Eksplikatsioon!$O806:$AG806),"")),"")</f>
        <v/>
      </c>
      <c r="AE805" s="52" t="str">
        <f>IFERROR(IF($G805=Tabelid!$L$6,$E805*L805,IFERROR($E805*L805/SUM($J805:$AB805)*(Eksplikatsioon!Q806)/SUMPRODUCT($J805:$AB805,Eksplikatsioon!$O806:$AG806),"")),"")</f>
        <v/>
      </c>
      <c r="AF805" s="52" t="str">
        <f>IFERROR(IF($G805=Tabelid!$L$6,$E805*M805,IFERROR($E805*M805/SUM($J805:$AB805)*(Eksplikatsioon!R806)/SUMPRODUCT($J805:$AB805,Eksplikatsioon!$O806:$AG806),"")),"")</f>
        <v/>
      </c>
      <c r="AG805" s="52" t="str">
        <f>IFERROR(IF($G805=Tabelid!$L$6,$E805*N805,IFERROR($E805*N805/SUM($J805:$AB805)*(Eksplikatsioon!S806)/SUMPRODUCT($J805:$AB805,Eksplikatsioon!$O806:$AG806),"")),"")</f>
        <v/>
      </c>
      <c r="AH805" s="52" t="str">
        <f>IFERROR(IF($G805=Tabelid!$L$6,$E805*O805,IFERROR($E805*O805/SUM($J805:$AB805)*(Eksplikatsioon!T806)/SUMPRODUCT($J805:$AB805,Eksplikatsioon!$O806:$AG806),"")),"")</f>
        <v/>
      </c>
      <c r="AI805" s="52" t="str">
        <f>IFERROR(IF($G805=Tabelid!$L$6,$E805*P805,IFERROR($E805*P805/SUM($J805:$AB805)*(Eksplikatsioon!U806)/SUMPRODUCT($J805:$AB805,Eksplikatsioon!$O806:$AG806),"")),"")</f>
        <v/>
      </c>
      <c r="AJ805" s="52" t="str">
        <f>IFERROR(IF($G805=Tabelid!$L$6,$E805*Q805,IFERROR($E805*Q805/SUM($J805:$AB805)*(Eksplikatsioon!V806)/SUMPRODUCT($J805:$AB805,Eksplikatsioon!$O806:$AG806),"")),"")</f>
        <v/>
      </c>
      <c r="AK805" s="52" t="str">
        <f>IFERROR(IF($G805=Tabelid!$L$6,$E805*R805,IFERROR($E805*R805/SUM($J805:$AB805)*(Eksplikatsioon!W806)/SUMPRODUCT($J805:$AB805,Eksplikatsioon!$O806:$AG806),"")),"")</f>
        <v/>
      </c>
      <c r="AL805" s="52" t="str">
        <f>IFERROR(IF($G805=Tabelid!$L$6,$E805*S805,IFERROR($E805*S805/SUM($J805:$AB805)*(Eksplikatsioon!X806)/SUMPRODUCT($J805:$AB805,Eksplikatsioon!$O806:$AG806),"")),"")</f>
        <v/>
      </c>
      <c r="AM805" s="52" t="str">
        <f>IFERROR(IF($G805=Tabelid!$L$6,$E805*T805,IFERROR($E805*T805/SUM($J805:$AB805)*(Eksplikatsioon!Y806)/SUMPRODUCT($J805:$AB805,Eksplikatsioon!$O806:$AG806),"")),"")</f>
        <v/>
      </c>
      <c r="AN805" s="52" t="str">
        <f>IFERROR(IF($G805=Tabelid!$L$6,$E805*U805,IFERROR($E805*U805/SUM($J805:$AB805)*(Eksplikatsioon!Z806)/SUMPRODUCT($J805:$AB805,Eksplikatsioon!$O806:$AG806),"")),"")</f>
        <v/>
      </c>
      <c r="AO805" s="52" t="str">
        <f>IFERROR(IF($G805=Tabelid!$L$6,$E805*V805,IFERROR($E805*V805/SUM($J805:$AB805)*(Eksplikatsioon!AA806)/SUMPRODUCT($J805:$AB805,Eksplikatsioon!$O806:$AG806),"")),"")</f>
        <v/>
      </c>
      <c r="AP805" s="52" t="str">
        <f>IFERROR(IF($G805=Tabelid!$L$6,$E805*W805,IFERROR($E805*W805/SUM($J805:$AB805)*(Eksplikatsioon!AB806)/SUMPRODUCT($J805:$AB805,Eksplikatsioon!$O806:$AG806),"")),"")</f>
        <v/>
      </c>
      <c r="AQ805" s="52" t="str">
        <f>IFERROR(IF($G805=Tabelid!$L$6,$E805*X805,IFERROR($E805*X805/SUM($J805:$AB805)*(Eksplikatsioon!AC806)/SUMPRODUCT($J805:$AB805,Eksplikatsioon!$O806:$AG806),"")),"")</f>
        <v/>
      </c>
      <c r="AR805" s="52" t="str">
        <f>IFERROR(IF($G805=Tabelid!$L$6,$E805*Y805,IFERROR($E805*Y805/SUM($J805:$AB805)*(Eksplikatsioon!AD806)/SUMPRODUCT($J805:$AB805,Eksplikatsioon!$O806:$AG806),"")),"")</f>
        <v/>
      </c>
      <c r="AS805" s="52" t="str">
        <f>IFERROR(IF($G805=Tabelid!$L$6,$E805*Z805,IFERROR($E805*Z805/SUM($J805:$AB805)*(Eksplikatsioon!AE806)/SUMPRODUCT($J805:$AB805,Eksplikatsioon!$O806:$AG806),"")),"")</f>
        <v/>
      </c>
      <c r="AT805" s="52" t="str">
        <f>IFERROR(IF($G805=Tabelid!$L$6,$E805*AA805,IFERROR($E805*AA805/SUM($J805:$AB805)*(Eksplikatsioon!AF806)/SUMPRODUCT($J805:$AB805,Eksplikatsioon!$O806:$AG806),"")),"")</f>
        <v/>
      </c>
      <c r="AU805" s="52" t="str">
        <f>IFERROR(IF($G805=Tabelid!$L$6,$E805*AB805,IFERROR($E805*AB805/SUM($J805:$AB805)*(Eksplikatsioon!AG806)/SUMPRODUCT($J805:$AB805,Eksplikatsioon!$O806:$AG806),"")),"")</f>
        <v/>
      </c>
    </row>
    <row r="806" spans="1:47" x14ac:dyDescent="0.25">
      <c r="A806" s="38" t="str">
        <f>IF(Eksplikatsioon!A807=0,"",Eksplikatsioon!A807)</f>
        <v/>
      </c>
      <c r="B806" s="38" t="str">
        <f>IF(Eksplikatsioon!B807=0,"",Eksplikatsioon!B807)</f>
        <v/>
      </c>
      <c r="C806" s="38" t="str">
        <f>IF(Eksplikatsioon!C807=0,"",Eksplikatsioon!C807)</f>
        <v/>
      </c>
      <c r="D806" s="38" t="str">
        <f>IF(Eksplikatsioon!D807=0,"",Eksplikatsioon!D807)</f>
        <v/>
      </c>
      <c r="E806" s="38" t="str">
        <f>IF(Eksplikatsioon!F807=0,"",Eksplikatsioon!F807)</f>
        <v/>
      </c>
      <c r="F806" s="38" t="str">
        <f>IF(Eksplikatsioon!H807=0,"",Eksplikatsioon!H807)</f>
        <v/>
      </c>
      <c r="G806" s="38" t="str">
        <f>IF(Eksplikatsioon!J807=0,"",Eksplikatsioon!J807)</f>
        <v/>
      </c>
      <c r="H806" s="38" t="str">
        <f>IF(Eksplikatsioon!K807=0,"",Eksplikatsioon!K807)</f>
        <v/>
      </c>
      <c r="I806" s="38" t="str">
        <f>IF(Eksplikatsioon!L807=0,"",Eksplikatsioon!L807)</f>
        <v/>
      </c>
      <c r="J806" s="52"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52"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52"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52"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52"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52"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52"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52"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52"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52"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52"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52"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52"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52"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52"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52"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52"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52"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52"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52" t="str">
        <f>IFERROR(IF($G806=Tabelid!$L$6,$E806*J806,IFERROR($E806*J806/SUM($J806:$AB806)*(Eksplikatsioon!O807)/SUMPRODUCT($J806:$AB806,Eksplikatsioon!$O807:$AG807),"")),"")</f>
        <v/>
      </c>
      <c r="AD806" s="52" t="str">
        <f>IFERROR(IF($G806=Tabelid!$L$6,$E806*K806,IFERROR($E806*K806/SUM($J806:$AB806)*(Eksplikatsioon!P807)/SUMPRODUCT($J806:$AB806,Eksplikatsioon!$O807:$AG807),"")),"")</f>
        <v/>
      </c>
      <c r="AE806" s="52" t="str">
        <f>IFERROR(IF($G806=Tabelid!$L$6,$E806*L806,IFERROR($E806*L806/SUM($J806:$AB806)*(Eksplikatsioon!Q807)/SUMPRODUCT($J806:$AB806,Eksplikatsioon!$O807:$AG807),"")),"")</f>
        <v/>
      </c>
      <c r="AF806" s="52" t="str">
        <f>IFERROR(IF($G806=Tabelid!$L$6,$E806*M806,IFERROR($E806*M806/SUM($J806:$AB806)*(Eksplikatsioon!R807)/SUMPRODUCT($J806:$AB806,Eksplikatsioon!$O807:$AG807),"")),"")</f>
        <v/>
      </c>
      <c r="AG806" s="52" t="str">
        <f>IFERROR(IF($G806=Tabelid!$L$6,$E806*N806,IFERROR($E806*N806/SUM($J806:$AB806)*(Eksplikatsioon!S807)/SUMPRODUCT($J806:$AB806,Eksplikatsioon!$O807:$AG807),"")),"")</f>
        <v/>
      </c>
      <c r="AH806" s="52" t="str">
        <f>IFERROR(IF($G806=Tabelid!$L$6,$E806*O806,IFERROR($E806*O806/SUM($J806:$AB806)*(Eksplikatsioon!T807)/SUMPRODUCT($J806:$AB806,Eksplikatsioon!$O807:$AG807),"")),"")</f>
        <v/>
      </c>
      <c r="AI806" s="52" t="str">
        <f>IFERROR(IF($G806=Tabelid!$L$6,$E806*P806,IFERROR($E806*P806/SUM($J806:$AB806)*(Eksplikatsioon!U807)/SUMPRODUCT($J806:$AB806,Eksplikatsioon!$O807:$AG807),"")),"")</f>
        <v/>
      </c>
      <c r="AJ806" s="52" t="str">
        <f>IFERROR(IF($G806=Tabelid!$L$6,$E806*Q806,IFERROR($E806*Q806/SUM($J806:$AB806)*(Eksplikatsioon!V807)/SUMPRODUCT($J806:$AB806,Eksplikatsioon!$O807:$AG807),"")),"")</f>
        <v/>
      </c>
      <c r="AK806" s="52" t="str">
        <f>IFERROR(IF($G806=Tabelid!$L$6,$E806*R806,IFERROR($E806*R806/SUM($J806:$AB806)*(Eksplikatsioon!W807)/SUMPRODUCT($J806:$AB806,Eksplikatsioon!$O807:$AG807),"")),"")</f>
        <v/>
      </c>
      <c r="AL806" s="52" t="str">
        <f>IFERROR(IF($G806=Tabelid!$L$6,$E806*S806,IFERROR($E806*S806/SUM($J806:$AB806)*(Eksplikatsioon!X807)/SUMPRODUCT($J806:$AB806,Eksplikatsioon!$O807:$AG807),"")),"")</f>
        <v/>
      </c>
      <c r="AM806" s="52" t="str">
        <f>IFERROR(IF($G806=Tabelid!$L$6,$E806*T806,IFERROR($E806*T806/SUM($J806:$AB806)*(Eksplikatsioon!Y807)/SUMPRODUCT($J806:$AB806,Eksplikatsioon!$O807:$AG807),"")),"")</f>
        <v/>
      </c>
      <c r="AN806" s="52" t="str">
        <f>IFERROR(IF($G806=Tabelid!$L$6,$E806*U806,IFERROR($E806*U806/SUM($J806:$AB806)*(Eksplikatsioon!Z807)/SUMPRODUCT($J806:$AB806,Eksplikatsioon!$O807:$AG807),"")),"")</f>
        <v/>
      </c>
      <c r="AO806" s="52" t="str">
        <f>IFERROR(IF($G806=Tabelid!$L$6,$E806*V806,IFERROR($E806*V806/SUM($J806:$AB806)*(Eksplikatsioon!AA807)/SUMPRODUCT($J806:$AB806,Eksplikatsioon!$O807:$AG807),"")),"")</f>
        <v/>
      </c>
      <c r="AP806" s="52" t="str">
        <f>IFERROR(IF($G806=Tabelid!$L$6,$E806*W806,IFERROR($E806*W806/SUM($J806:$AB806)*(Eksplikatsioon!AB807)/SUMPRODUCT($J806:$AB806,Eksplikatsioon!$O807:$AG807),"")),"")</f>
        <v/>
      </c>
      <c r="AQ806" s="52" t="str">
        <f>IFERROR(IF($G806=Tabelid!$L$6,$E806*X806,IFERROR($E806*X806/SUM($J806:$AB806)*(Eksplikatsioon!AC807)/SUMPRODUCT($J806:$AB806,Eksplikatsioon!$O807:$AG807),"")),"")</f>
        <v/>
      </c>
      <c r="AR806" s="52" t="str">
        <f>IFERROR(IF($G806=Tabelid!$L$6,$E806*Y806,IFERROR($E806*Y806/SUM($J806:$AB806)*(Eksplikatsioon!AD807)/SUMPRODUCT($J806:$AB806,Eksplikatsioon!$O807:$AG807),"")),"")</f>
        <v/>
      </c>
      <c r="AS806" s="52" t="str">
        <f>IFERROR(IF($G806=Tabelid!$L$6,$E806*Z806,IFERROR($E806*Z806/SUM($J806:$AB806)*(Eksplikatsioon!AE807)/SUMPRODUCT($J806:$AB806,Eksplikatsioon!$O807:$AG807),"")),"")</f>
        <v/>
      </c>
      <c r="AT806" s="52" t="str">
        <f>IFERROR(IF($G806=Tabelid!$L$6,$E806*AA806,IFERROR($E806*AA806/SUM($J806:$AB806)*(Eksplikatsioon!AF807)/SUMPRODUCT($J806:$AB806,Eksplikatsioon!$O807:$AG807),"")),"")</f>
        <v/>
      </c>
      <c r="AU806" s="52" t="str">
        <f>IFERROR(IF($G806=Tabelid!$L$6,$E806*AB806,IFERROR($E806*AB806/SUM($J806:$AB806)*(Eksplikatsioon!AG807)/SUMPRODUCT($J806:$AB806,Eksplikatsioon!$O807:$AG807),"")),"")</f>
        <v/>
      </c>
    </row>
    <row r="807" spans="1:47" x14ac:dyDescent="0.25">
      <c r="A807" s="38" t="str">
        <f>IF(Eksplikatsioon!A808=0,"",Eksplikatsioon!A808)</f>
        <v/>
      </c>
      <c r="B807" s="38" t="str">
        <f>IF(Eksplikatsioon!B808=0,"",Eksplikatsioon!B808)</f>
        <v/>
      </c>
      <c r="C807" s="38" t="str">
        <f>IF(Eksplikatsioon!C808=0,"",Eksplikatsioon!C808)</f>
        <v/>
      </c>
      <c r="D807" s="38" t="str">
        <f>IF(Eksplikatsioon!D808=0,"",Eksplikatsioon!D808)</f>
        <v/>
      </c>
      <c r="E807" s="38" t="str">
        <f>IF(Eksplikatsioon!F808=0,"",Eksplikatsioon!F808)</f>
        <v/>
      </c>
      <c r="F807" s="38" t="str">
        <f>IF(Eksplikatsioon!H808=0,"",Eksplikatsioon!H808)</f>
        <v/>
      </c>
      <c r="G807" s="38" t="str">
        <f>IF(Eksplikatsioon!J808=0,"",Eksplikatsioon!J808)</f>
        <v/>
      </c>
      <c r="H807" s="38" t="str">
        <f>IF(Eksplikatsioon!K808=0,"",Eksplikatsioon!K808)</f>
        <v/>
      </c>
      <c r="I807" s="38" t="str">
        <f>IF(Eksplikatsioon!L808=0,"",Eksplikatsioon!L808)</f>
        <v/>
      </c>
      <c r="J807" s="52"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52"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52"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52"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52"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52"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52"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52"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52"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52"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52"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52"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52"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52"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52"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52"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52"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52"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52"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52" t="str">
        <f>IFERROR(IF($G807=Tabelid!$L$6,$E807*J807,IFERROR($E807*J807/SUM($J807:$AB807)*(Eksplikatsioon!O808)/SUMPRODUCT($J807:$AB807,Eksplikatsioon!$O808:$AG808),"")),"")</f>
        <v/>
      </c>
      <c r="AD807" s="52" t="str">
        <f>IFERROR(IF($G807=Tabelid!$L$6,$E807*K807,IFERROR($E807*K807/SUM($J807:$AB807)*(Eksplikatsioon!P808)/SUMPRODUCT($J807:$AB807,Eksplikatsioon!$O808:$AG808),"")),"")</f>
        <v/>
      </c>
      <c r="AE807" s="52" t="str">
        <f>IFERROR(IF($G807=Tabelid!$L$6,$E807*L807,IFERROR($E807*L807/SUM($J807:$AB807)*(Eksplikatsioon!Q808)/SUMPRODUCT($J807:$AB807,Eksplikatsioon!$O808:$AG808),"")),"")</f>
        <v/>
      </c>
      <c r="AF807" s="52" t="str">
        <f>IFERROR(IF($G807=Tabelid!$L$6,$E807*M807,IFERROR($E807*M807/SUM($J807:$AB807)*(Eksplikatsioon!R808)/SUMPRODUCT($J807:$AB807,Eksplikatsioon!$O808:$AG808),"")),"")</f>
        <v/>
      </c>
      <c r="AG807" s="52" t="str">
        <f>IFERROR(IF($G807=Tabelid!$L$6,$E807*N807,IFERROR($E807*N807/SUM($J807:$AB807)*(Eksplikatsioon!S808)/SUMPRODUCT($J807:$AB807,Eksplikatsioon!$O808:$AG808),"")),"")</f>
        <v/>
      </c>
      <c r="AH807" s="52" t="str">
        <f>IFERROR(IF($G807=Tabelid!$L$6,$E807*O807,IFERROR($E807*O807/SUM($J807:$AB807)*(Eksplikatsioon!T808)/SUMPRODUCT($J807:$AB807,Eksplikatsioon!$O808:$AG808),"")),"")</f>
        <v/>
      </c>
      <c r="AI807" s="52" t="str">
        <f>IFERROR(IF($G807=Tabelid!$L$6,$E807*P807,IFERROR($E807*P807/SUM($J807:$AB807)*(Eksplikatsioon!U808)/SUMPRODUCT($J807:$AB807,Eksplikatsioon!$O808:$AG808),"")),"")</f>
        <v/>
      </c>
      <c r="AJ807" s="52" t="str">
        <f>IFERROR(IF($G807=Tabelid!$L$6,$E807*Q807,IFERROR($E807*Q807/SUM($J807:$AB807)*(Eksplikatsioon!V808)/SUMPRODUCT($J807:$AB807,Eksplikatsioon!$O808:$AG808),"")),"")</f>
        <v/>
      </c>
      <c r="AK807" s="52" t="str">
        <f>IFERROR(IF($G807=Tabelid!$L$6,$E807*R807,IFERROR($E807*R807/SUM($J807:$AB807)*(Eksplikatsioon!W808)/SUMPRODUCT($J807:$AB807,Eksplikatsioon!$O808:$AG808),"")),"")</f>
        <v/>
      </c>
      <c r="AL807" s="52" t="str">
        <f>IFERROR(IF($G807=Tabelid!$L$6,$E807*S807,IFERROR($E807*S807/SUM($J807:$AB807)*(Eksplikatsioon!X808)/SUMPRODUCT($J807:$AB807,Eksplikatsioon!$O808:$AG808),"")),"")</f>
        <v/>
      </c>
      <c r="AM807" s="52" t="str">
        <f>IFERROR(IF($G807=Tabelid!$L$6,$E807*T807,IFERROR($E807*T807/SUM($J807:$AB807)*(Eksplikatsioon!Y808)/SUMPRODUCT($J807:$AB807,Eksplikatsioon!$O808:$AG808),"")),"")</f>
        <v/>
      </c>
      <c r="AN807" s="52" t="str">
        <f>IFERROR(IF($G807=Tabelid!$L$6,$E807*U807,IFERROR($E807*U807/SUM($J807:$AB807)*(Eksplikatsioon!Z808)/SUMPRODUCT($J807:$AB807,Eksplikatsioon!$O808:$AG808),"")),"")</f>
        <v/>
      </c>
      <c r="AO807" s="52" t="str">
        <f>IFERROR(IF($G807=Tabelid!$L$6,$E807*V807,IFERROR($E807*V807/SUM($J807:$AB807)*(Eksplikatsioon!AA808)/SUMPRODUCT($J807:$AB807,Eksplikatsioon!$O808:$AG808),"")),"")</f>
        <v/>
      </c>
      <c r="AP807" s="52" t="str">
        <f>IFERROR(IF($G807=Tabelid!$L$6,$E807*W807,IFERROR($E807*W807/SUM($J807:$AB807)*(Eksplikatsioon!AB808)/SUMPRODUCT($J807:$AB807,Eksplikatsioon!$O808:$AG808),"")),"")</f>
        <v/>
      </c>
      <c r="AQ807" s="52" t="str">
        <f>IFERROR(IF($G807=Tabelid!$L$6,$E807*X807,IFERROR($E807*X807/SUM($J807:$AB807)*(Eksplikatsioon!AC808)/SUMPRODUCT($J807:$AB807,Eksplikatsioon!$O808:$AG808),"")),"")</f>
        <v/>
      </c>
      <c r="AR807" s="52" t="str">
        <f>IFERROR(IF($G807=Tabelid!$L$6,$E807*Y807,IFERROR($E807*Y807/SUM($J807:$AB807)*(Eksplikatsioon!AD808)/SUMPRODUCT($J807:$AB807,Eksplikatsioon!$O808:$AG808),"")),"")</f>
        <v/>
      </c>
      <c r="AS807" s="52" t="str">
        <f>IFERROR(IF($G807=Tabelid!$L$6,$E807*Z807,IFERROR($E807*Z807/SUM($J807:$AB807)*(Eksplikatsioon!AE808)/SUMPRODUCT($J807:$AB807,Eksplikatsioon!$O808:$AG808),"")),"")</f>
        <v/>
      </c>
      <c r="AT807" s="52" t="str">
        <f>IFERROR(IF($G807=Tabelid!$L$6,$E807*AA807,IFERROR($E807*AA807/SUM($J807:$AB807)*(Eksplikatsioon!AF808)/SUMPRODUCT($J807:$AB807,Eksplikatsioon!$O808:$AG808),"")),"")</f>
        <v/>
      </c>
      <c r="AU807" s="52" t="str">
        <f>IFERROR(IF($G807=Tabelid!$L$6,$E807*AB807,IFERROR($E807*AB807/SUM($J807:$AB807)*(Eksplikatsioon!AG808)/SUMPRODUCT($J807:$AB807,Eksplikatsioon!$O808:$AG808),"")),"")</f>
        <v/>
      </c>
    </row>
    <row r="808" spans="1:47" x14ac:dyDescent="0.25">
      <c r="A808" s="38" t="str">
        <f>IF(Eksplikatsioon!A809=0,"",Eksplikatsioon!A809)</f>
        <v/>
      </c>
      <c r="B808" s="38" t="str">
        <f>IF(Eksplikatsioon!B809=0,"",Eksplikatsioon!B809)</f>
        <v/>
      </c>
      <c r="C808" s="38" t="str">
        <f>IF(Eksplikatsioon!C809=0,"",Eksplikatsioon!C809)</f>
        <v/>
      </c>
      <c r="D808" s="38" t="str">
        <f>IF(Eksplikatsioon!D809=0,"",Eksplikatsioon!D809)</f>
        <v/>
      </c>
      <c r="E808" s="38" t="str">
        <f>IF(Eksplikatsioon!F809=0,"",Eksplikatsioon!F809)</f>
        <v/>
      </c>
      <c r="F808" s="38" t="str">
        <f>IF(Eksplikatsioon!H809=0,"",Eksplikatsioon!H809)</f>
        <v/>
      </c>
      <c r="G808" s="38" t="str">
        <f>IF(Eksplikatsioon!J809=0,"",Eksplikatsioon!J809)</f>
        <v/>
      </c>
      <c r="H808" s="38" t="str">
        <f>IF(Eksplikatsioon!K809=0,"",Eksplikatsioon!K809)</f>
        <v/>
      </c>
      <c r="I808" s="38" t="str">
        <f>IF(Eksplikatsioon!L809=0,"",Eksplikatsioon!L809)</f>
        <v/>
      </c>
      <c r="J808" s="52"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52"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52"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52"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52"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52"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52"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52"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52"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52"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52"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52"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52"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52"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52"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52"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52"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52"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52"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52" t="str">
        <f>IFERROR(IF($G808=Tabelid!$L$6,$E808*J808,IFERROR($E808*J808/SUM($J808:$AB808)*(Eksplikatsioon!O809)/SUMPRODUCT($J808:$AB808,Eksplikatsioon!$O809:$AG809),"")),"")</f>
        <v/>
      </c>
      <c r="AD808" s="52" t="str">
        <f>IFERROR(IF($G808=Tabelid!$L$6,$E808*K808,IFERROR($E808*K808/SUM($J808:$AB808)*(Eksplikatsioon!P809)/SUMPRODUCT($J808:$AB808,Eksplikatsioon!$O809:$AG809),"")),"")</f>
        <v/>
      </c>
      <c r="AE808" s="52" t="str">
        <f>IFERROR(IF($G808=Tabelid!$L$6,$E808*L808,IFERROR($E808*L808/SUM($J808:$AB808)*(Eksplikatsioon!Q809)/SUMPRODUCT($J808:$AB808,Eksplikatsioon!$O809:$AG809),"")),"")</f>
        <v/>
      </c>
      <c r="AF808" s="52" t="str">
        <f>IFERROR(IF($G808=Tabelid!$L$6,$E808*M808,IFERROR($E808*M808/SUM($J808:$AB808)*(Eksplikatsioon!R809)/SUMPRODUCT($J808:$AB808,Eksplikatsioon!$O809:$AG809),"")),"")</f>
        <v/>
      </c>
      <c r="AG808" s="52" t="str">
        <f>IFERROR(IF($G808=Tabelid!$L$6,$E808*N808,IFERROR($E808*N808/SUM($J808:$AB808)*(Eksplikatsioon!S809)/SUMPRODUCT($J808:$AB808,Eksplikatsioon!$O809:$AG809),"")),"")</f>
        <v/>
      </c>
      <c r="AH808" s="52" t="str">
        <f>IFERROR(IF($G808=Tabelid!$L$6,$E808*O808,IFERROR($E808*O808/SUM($J808:$AB808)*(Eksplikatsioon!T809)/SUMPRODUCT($J808:$AB808,Eksplikatsioon!$O809:$AG809),"")),"")</f>
        <v/>
      </c>
      <c r="AI808" s="52" t="str">
        <f>IFERROR(IF($G808=Tabelid!$L$6,$E808*P808,IFERROR($E808*P808/SUM($J808:$AB808)*(Eksplikatsioon!U809)/SUMPRODUCT($J808:$AB808,Eksplikatsioon!$O809:$AG809),"")),"")</f>
        <v/>
      </c>
      <c r="AJ808" s="52" t="str">
        <f>IFERROR(IF($G808=Tabelid!$L$6,$E808*Q808,IFERROR($E808*Q808/SUM($J808:$AB808)*(Eksplikatsioon!V809)/SUMPRODUCT($J808:$AB808,Eksplikatsioon!$O809:$AG809),"")),"")</f>
        <v/>
      </c>
      <c r="AK808" s="52" t="str">
        <f>IFERROR(IF($G808=Tabelid!$L$6,$E808*R808,IFERROR($E808*R808/SUM($J808:$AB808)*(Eksplikatsioon!W809)/SUMPRODUCT($J808:$AB808,Eksplikatsioon!$O809:$AG809),"")),"")</f>
        <v/>
      </c>
      <c r="AL808" s="52" t="str">
        <f>IFERROR(IF($G808=Tabelid!$L$6,$E808*S808,IFERROR($E808*S808/SUM($J808:$AB808)*(Eksplikatsioon!X809)/SUMPRODUCT($J808:$AB808,Eksplikatsioon!$O809:$AG809),"")),"")</f>
        <v/>
      </c>
      <c r="AM808" s="52" t="str">
        <f>IFERROR(IF($G808=Tabelid!$L$6,$E808*T808,IFERROR($E808*T808/SUM($J808:$AB808)*(Eksplikatsioon!Y809)/SUMPRODUCT($J808:$AB808,Eksplikatsioon!$O809:$AG809),"")),"")</f>
        <v/>
      </c>
      <c r="AN808" s="52" t="str">
        <f>IFERROR(IF($G808=Tabelid!$L$6,$E808*U808,IFERROR($E808*U808/SUM($J808:$AB808)*(Eksplikatsioon!Z809)/SUMPRODUCT($J808:$AB808,Eksplikatsioon!$O809:$AG809),"")),"")</f>
        <v/>
      </c>
      <c r="AO808" s="52" t="str">
        <f>IFERROR(IF($G808=Tabelid!$L$6,$E808*V808,IFERROR($E808*V808/SUM($J808:$AB808)*(Eksplikatsioon!AA809)/SUMPRODUCT($J808:$AB808,Eksplikatsioon!$O809:$AG809),"")),"")</f>
        <v/>
      </c>
      <c r="AP808" s="52" t="str">
        <f>IFERROR(IF($G808=Tabelid!$L$6,$E808*W808,IFERROR($E808*W808/SUM($J808:$AB808)*(Eksplikatsioon!AB809)/SUMPRODUCT($J808:$AB808,Eksplikatsioon!$O809:$AG809),"")),"")</f>
        <v/>
      </c>
      <c r="AQ808" s="52" t="str">
        <f>IFERROR(IF($G808=Tabelid!$L$6,$E808*X808,IFERROR($E808*X808/SUM($J808:$AB808)*(Eksplikatsioon!AC809)/SUMPRODUCT($J808:$AB808,Eksplikatsioon!$O809:$AG809),"")),"")</f>
        <v/>
      </c>
      <c r="AR808" s="52" t="str">
        <f>IFERROR(IF($G808=Tabelid!$L$6,$E808*Y808,IFERROR($E808*Y808/SUM($J808:$AB808)*(Eksplikatsioon!AD809)/SUMPRODUCT($J808:$AB808,Eksplikatsioon!$O809:$AG809),"")),"")</f>
        <v/>
      </c>
      <c r="AS808" s="52" t="str">
        <f>IFERROR(IF($G808=Tabelid!$L$6,$E808*Z808,IFERROR($E808*Z808/SUM($J808:$AB808)*(Eksplikatsioon!AE809)/SUMPRODUCT($J808:$AB808,Eksplikatsioon!$O809:$AG809),"")),"")</f>
        <v/>
      </c>
      <c r="AT808" s="52" t="str">
        <f>IFERROR(IF($G808=Tabelid!$L$6,$E808*AA808,IFERROR($E808*AA808/SUM($J808:$AB808)*(Eksplikatsioon!AF809)/SUMPRODUCT($J808:$AB808,Eksplikatsioon!$O809:$AG809),"")),"")</f>
        <v/>
      </c>
      <c r="AU808" s="52" t="str">
        <f>IFERROR(IF($G808=Tabelid!$L$6,$E808*AB808,IFERROR($E808*AB808/SUM($J808:$AB808)*(Eksplikatsioon!AG809)/SUMPRODUCT($J808:$AB808,Eksplikatsioon!$O809:$AG809),"")),"")</f>
        <v/>
      </c>
    </row>
    <row r="809" spans="1:47" x14ac:dyDescent="0.25">
      <c r="A809" s="38" t="str">
        <f>IF(Eksplikatsioon!A810=0,"",Eksplikatsioon!A810)</f>
        <v/>
      </c>
      <c r="B809" s="38" t="str">
        <f>IF(Eksplikatsioon!B810=0,"",Eksplikatsioon!B810)</f>
        <v/>
      </c>
      <c r="C809" s="38" t="str">
        <f>IF(Eksplikatsioon!C810=0,"",Eksplikatsioon!C810)</f>
        <v/>
      </c>
      <c r="D809" s="38" t="str">
        <f>IF(Eksplikatsioon!D810=0,"",Eksplikatsioon!D810)</f>
        <v/>
      </c>
      <c r="E809" s="38" t="str">
        <f>IF(Eksplikatsioon!F810=0,"",Eksplikatsioon!F810)</f>
        <v/>
      </c>
      <c r="F809" s="38" t="str">
        <f>IF(Eksplikatsioon!H810=0,"",Eksplikatsioon!H810)</f>
        <v/>
      </c>
      <c r="G809" s="38" t="str">
        <f>IF(Eksplikatsioon!J810=0,"",Eksplikatsioon!J810)</f>
        <v/>
      </c>
      <c r="H809" s="38" t="str">
        <f>IF(Eksplikatsioon!K810=0,"",Eksplikatsioon!K810)</f>
        <v/>
      </c>
      <c r="I809" s="38" t="str">
        <f>IF(Eksplikatsioon!L810=0,"",Eksplikatsioon!L810)</f>
        <v/>
      </c>
      <c r="J809" s="52"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52"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52"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52"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52"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52"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52"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52"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52"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52"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52"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52"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52"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52"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52"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52"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52"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52"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52"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52" t="str">
        <f>IFERROR(IF($G809=Tabelid!$L$6,$E809*J809,IFERROR($E809*J809/SUM($J809:$AB809)*(Eksplikatsioon!O810)/SUMPRODUCT($J809:$AB809,Eksplikatsioon!$O810:$AG810),"")),"")</f>
        <v/>
      </c>
      <c r="AD809" s="52" t="str">
        <f>IFERROR(IF($G809=Tabelid!$L$6,$E809*K809,IFERROR($E809*K809/SUM($J809:$AB809)*(Eksplikatsioon!P810)/SUMPRODUCT($J809:$AB809,Eksplikatsioon!$O810:$AG810),"")),"")</f>
        <v/>
      </c>
      <c r="AE809" s="52" t="str">
        <f>IFERROR(IF($G809=Tabelid!$L$6,$E809*L809,IFERROR($E809*L809/SUM($J809:$AB809)*(Eksplikatsioon!Q810)/SUMPRODUCT($J809:$AB809,Eksplikatsioon!$O810:$AG810),"")),"")</f>
        <v/>
      </c>
      <c r="AF809" s="52" t="str">
        <f>IFERROR(IF($G809=Tabelid!$L$6,$E809*M809,IFERROR($E809*M809/SUM($J809:$AB809)*(Eksplikatsioon!R810)/SUMPRODUCT($J809:$AB809,Eksplikatsioon!$O810:$AG810),"")),"")</f>
        <v/>
      </c>
      <c r="AG809" s="52" t="str">
        <f>IFERROR(IF($G809=Tabelid!$L$6,$E809*N809,IFERROR($E809*N809/SUM($J809:$AB809)*(Eksplikatsioon!S810)/SUMPRODUCT($J809:$AB809,Eksplikatsioon!$O810:$AG810),"")),"")</f>
        <v/>
      </c>
      <c r="AH809" s="52" t="str">
        <f>IFERROR(IF($G809=Tabelid!$L$6,$E809*O809,IFERROR($E809*O809/SUM($J809:$AB809)*(Eksplikatsioon!T810)/SUMPRODUCT($J809:$AB809,Eksplikatsioon!$O810:$AG810),"")),"")</f>
        <v/>
      </c>
      <c r="AI809" s="52" t="str">
        <f>IFERROR(IF($G809=Tabelid!$L$6,$E809*P809,IFERROR($E809*P809/SUM($J809:$AB809)*(Eksplikatsioon!U810)/SUMPRODUCT($J809:$AB809,Eksplikatsioon!$O810:$AG810),"")),"")</f>
        <v/>
      </c>
      <c r="AJ809" s="52" t="str">
        <f>IFERROR(IF($G809=Tabelid!$L$6,$E809*Q809,IFERROR($E809*Q809/SUM($J809:$AB809)*(Eksplikatsioon!V810)/SUMPRODUCT($J809:$AB809,Eksplikatsioon!$O810:$AG810),"")),"")</f>
        <v/>
      </c>
      <c r="AK809" s="52" t="str">
        <f>IFERROR(IF($G809=Tabelid!$L$6,$E809*R809,IFERROR($E809*R809/SUM($J809:$AB809)*(Eksplikatsioon!W810)/SUMPRODUCT($J809:$AB809,Eksplikatsioon!$O810:$AG810),"")),"")</f>
        <v/>
      </c>
      <c r="AL809" s="52" t="str">
        <f>IFERROR(IF($G809=Tabelid!$L$6,$E809*S809,IFERROR($E809*S809/SUM($J809:$AB809)*(Eksplikatsioon!X810)/SUMPRODUCT($J809:$AB809,Eksplikatsioon!$O810:$AG810),"")),"")</f>
        <v/>
      </c>
      <c r="AM809" s="52" t="str">
        <f>IFERROR(IF($G809=Tabelid!$L$6,$E809*T809,IFERROR($E809*T809/SUM($J809:$AB809)*(Eksplikatsioon!Y810)/SUMPRODUCT($J809:$AB809,Eksplikatsioon!$O810:$AG810),"")),"")</f>
        <v/>
      </c>
      <c r="AN809" s="52" t="str">
        <f>IFERROR(IF($G809=Tabelid!$L$6,$E809*U809,IFERROR($E809*U809/SUM($J809:$AB809)*(Eksplikatsioon!Z810)/SUMPRODUCT($J809:$AB809,Eksplikatsioon!$O810:$AG810),"")),"")</f>
        <v/>
      </c>
      <c r="AO809" s="52" t="str">
        <f>IFERROR(IF($G809=Tabelid!$L$6,$E809*V809,IFERROR($E809*V809/SUM($J809:$AB809)*(Eksplikatsioon!AA810)/SUMPRODUCT($J809:$AB809,Eksplikatsioon!$O810:$AG810),"")),"")</f>
        <v/>
      </c>
      <c r="AP809" s="52" t="str">
        <f>IFERROR(IF($G809=Tabelid!$L$6,$E809*W809,IFERROR($E809*W809/SUM($J809:$AB809)*(Eksplikatsioon!AB810)/SUMPRODUCT($J809:$AB809,Eksplikatsioon!$O810:$AG810),"")),"")</f>
        <v/>
      </c>
      <c r="AQ809" s="52" t="str">
        <f>IFERROR(IF($G809=Tabelid!$L$6,$E809*X809,IFERROR($E809*X809/SUM($J809:$AB809)*(Eksplikatsioon!AC810)/SUMPRODUCT($J809:$AB809,Eksplikatsioon!$O810:$AG810),"")),"")</f>
        <v/>
      </c>
      <c r="AR809" s="52" t="str">
        <f>IFERROR(IF($G809=Tabelid!$L$6,$E809*Y809,IFERROR($E809*Y809/SUM($J809:$AB809)*(Eksplikatsioon!AD810)/SUMPRODUCT($J809:$AB809,Eksplikatsioon!$O810:$AG810),"")),"")</f>
        <v/>
      </c>
      <c r="AS809" s="52" t="str">
        <f>IFERROR(IF($G809=Tabelid!$L$6,$E809*Z809,IFERROR($E809*Z809/SUM($J809:$AB809)*(Eksplikatsioon!AE810)/SUMPRODUCT($J809:$AB809,Eksplikatsioon!$O810:$AG810),"")),"")</f>
        <v/>
      </c>
      <c r="AT809" s="52" t="str">
        <f>IFERROR(IF($G809=Tabelid!$L$6,$E809*AA809,IFERROR($E809*AA809/SUM($J809:$AB809)*(Eksplikatsioon!AF810)/SUMPRODUCT($J809:$AB809,Eksplikatsioon!$O810:$AG810),"")),"")</f>
        <v/>
      </c>
      <c r="AU809" s="52" t="str">
        <f>IFERROR(IF($G809=Tabelid!$L$6,$E809*AB809,IFERROR($E809*AB809/SUM($J809:$AB809)*(Eksplikatsioon!AG810)/SUMPRODUCT($J809:$AB809,Eksplikatsioon!$O810:$AG810),"")),"")</f>
        <v/>
      </c>
    </row>
    <row r="810" spans="1:47" x14ac:dyDescent="0.25">
      <c r="A810" s="38" t="str">
        <f>IF(Eksplikatsioon!A811=0,"",Eksplikatsioon!A811)</f>
        <v/>
      </c>
      <c r="B810" s="38" t="str">
        <f>IF(Eksplikatsioon!B811=0,"",Eksplikatsioon!B811)</f>
        <v/>
      </c>
      <c r="C810" s="38" t="str">
        <f>IF(Eksplikatsioon!C811=0,"",Eksplikatsioon!C811)</f>
        <v/>
      </c>
      <c r="D810" s="38" t="str">
        <f>IF(Eksplikatsioon!D811=0,"",Eksplikatsioon!D811)</f>
        <v/>
      </c>
      <c r="E810" s="38" t="str">
        <f>IF(Eksplikatsioon!F811=0,"",Eksplikatsioon!F811)</f>
        <v/>
      </c>
      <c r="F810" s="38" t="str">
        <f>IF(Eksplikatsioon!H811=0,"",Eksplikatsioon!H811)</f>
        <v/>
      </c>
      <c r="G810" s="38" t="str">
        <f>IF(Eksplikatsioon!J811=0,"",Eksplikatsioon!J811)</f>
        <v/>
      </c>
      <c r="H810" s="38" t="str">
        <f>IF(Eksplikatsioon!K811=0,"",Eksplikatsioon!K811)</f>
        <v/>
      </c>
      <c r="I810" s="38" t="str">
        <f>IF(Eksplikatsioon!L811=0,"",Eksplikatsioon!L811)</f>
        <v/>
      </c>
      <c r="J810" s="52"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52"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52"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52"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52"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52"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52"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52"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52"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52"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52"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52"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52"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52"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52"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52"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52"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52"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52"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52" t="str">
        <f>IFERROR(IF($G810=Tabelid!$L$6,$E810*J810,IFERROR($E810*J810/SUM($J810:$AB810)*(Eksplikatsioon!O811)/SUMPRODUCT($J810:$AB810,Eksplikatsioon!$O811:$AG811),"")),"")</f>
        <v/>
      </c>
      <c r="AD810" s="52" t="str">
        <f>IFERROR(IF($G810=Tabelid!$L$6,$E810*K810,IFERROR($E810*K810/SUM($J810:$AB810)*(Eksplikatsioon!P811)/SUMPRODUCT($J810:$AB810,Eksplikatsioon!$O811:$AG811),"")),"")</f>
        <v/>
      </c>
      <c r="AE810" s="52" t="str">
        <f>IFERROR(IF($G810=Tabelid!$L$6,$E810*L810,IFERROR($E810*L810/SUM($J810:$AB810)*(Eksplikatsioon!Q811)/SUMPRODUCT($J810:$AB810,Eksplikatsioon!$O811:$AG811),"")),"")</f>
        <v/>
      </c>
      <c r="AF810" s="52" t="str">
        <f>IFERROR(IF($G810=Tabelid!$L$6,$E810*M810,IFERROR($E810*M810/SUM($J810:$AB810)*(Eksplikatsioon!R811)/SUMPRODUCT($J810:$AB810,Eksplikatsioon!$O811:$AG811),"")),"")</f>
        <v/>
      </c>
      <c r="AG810" s="52" t="str">
        <f>IFERROR(IF($G810=Tabelid!$L$6,$E810*N810,IFERROR($E810*N810/SUM($J810:$AB810)*(Eksplikatsioon!S811)/SUMPRODUCT($J810:$AB810,Eksplikatsioon!$O811:$AG811),"")),"")</f>
        <v/>
      </c>
      <c r="AH810" s="52" t="str">
        <f>IFERROR(IF($G810=Tabelid!$L$6,$E810*O810,IFERROR($E810*O810/SUM($J810:$AB810)*(Eksplikatsioon!T811)/SUMPRODUCT($J810:$AB810,Eksplikatsioon!$O811:$AG811),"")),"")</f>
        <v/>
      </c>
      <c r="AI810" s="52" t="str">
        <f>IFERROR(IF($G810=Tabelid!$L$6,$E810*P810,IFERROR($E810*P810/SUM($J810:$AB810)*(Eksplikatsioon!U811)/SUMPRODUCT($J810:$AB810,Eksplikatsioon!$O811:$AG811),"")),"")</f>
        <v/>
      </c>
      <c r="AJ810" s="52" t="str">
        <f>IFERROR(IF($G810=Tabelid!$L$6,$E810*Q810,IFERROR($E810*Q810/SUM($J810:$AB810)*(Eksplikatsioon!V811)/SUMPRODUCT($J810:$AB810,Eksplikatsioon!$O811:$AG811),"")),"")</f>
        <v/>
      </c>
      <c r="AK810" s="52" t="str">
        <f>IFERROR(IF($G810=Tabelid!$L$6,$E810*R810,IFERROR($E810*R810/SUM($J810:$AB810)*(Eksplikatsioon!W811)/SUMPRODUCT($J810:$AB810,Eksplikatsioon!$O811:$AG811),"")),"")</f>
        <v/>
      </c>
      <c r="AL810" s="52" t="str">
        <f>IFERROR(IF($G810=Tabelid!$L$6,$E810*S810,IFERROR($E810*S810/SUM($J810:$AB810)*(Eksplikatsioon!X811)/SUMPRODUCT($J810:$AB810,Eksplikatsioon!$O811:$AG811),"")),"")</f>
        <v/>
      </c>
      <c r="AM810" s="52" t="str">
        <f>IFERROR(IF($G810=Tabelid!$L$6,$E810*T810,IFERROR($E810*T810/SUM($J810:$AB810)*(Eksplikatsioon!Y811)/SUMPRODUCT($J810:$AB810,Eksplikatsioon!$O811:$AG811),"")),"")</f>
        <v/>
      </c>
      <c r="AN810" s="52" t="str">
        <f>IFERROR(IF($G810=Tabelid!$L$6,$E810*U810,IFERROR($E810*U810/SUM($J810:$AB810)*(Eksplikatsioon!Z811)/SUMPRODUCT($J810:$AB810,Eksplikatsioon!$O811:$AG811),"")),"")</f>
        <v/>
      </c>
      <c r="AO810" s="52" t="str">
        <f>IFERROR(IF($G810=Tabelid!$L$6,$E810*V810,IFERROR($E810*V810/SUM($J810:$AB810)*(Eksplikatsioon!AA811)/SUMPRODUCT($J810:$AB810,Eksplikatsioon!$O811:$AG811),"")),"")</f>
        <v/>
      </c>
      <c r="AP810" s="52" t="str">
        <f>IFERROR(IF($G810=Tabelid!$L$6,$E810*W810,IFERROR($E810*W810/SUM($J810:$AB810)*(Eksplikatsioon!AB811)/SUMPRODUCT($J810:$AB810,Eksplikatsioon!$O811:$AG811),"")),"")</f>
        <v/>
      </c>
      <c r="AQ810" s="52" t="str">
        <f>IFERROR(IF($G810=Tabelid!$L$6,$E810*X810,IFERROR($E810*X810/SUM($J810:$AB810)*(Eksplikatsioon!AC811)/SUMPRODUCT($J810:$AB810,Eksplikatsioon!$O811:$AG811),"")),"")</f>
        <v/>
      </c>
      <c r="AR810" s="52" t="str">
        <f>IFERROR(IF($G810=Tabelid!$L$6,$E810*Y810,IFERROR($E810*Y810/SUM($J810:$AB810)*(Eksplikatsioon!AD811)/SUMPRODUCT($J810:$AB810,Eksplikatsioon!$O811:$AG811),"")),"")</f>
        <v/>
      </c>
      <c r="AS810" s="52" t="str">
        <f>IFERROR(IF($G810=Tabelid!$L$6,$E810*Z810,IFERROR($E810*Z810/SUM($J810:$AB810)*(Eksplikatsioon!AE811)/SUMPRODUCT($J810:$AB810,Eksplikatsioon!$O811:$AG811),"")),"")</f>
        <v/>
      </c>
      <c r="AT810" s="52" t="str">
        <f>IFERROR(IF($G810=Tabelid!$L$6,$E810*AA810,IFERROR($E810*AA810/SUM($J810:$AB810)*(Eksplikatsioon!AF811)/SUMPRODUCT($J810:$AB810,Eksplikatsioon!$O811:$AG811),"")),"")</f>
        <v/>
      </c>
      <c r="AU810" s="52" t="str">
        <f>IFERROR(IF($G810=Tabelid!$L$6,$E810*AB810,IFERROR($E810*AB810/SUM($J810:$AB810)*(Eksplikatsioon!AG811)/SUMPRODUCT($J810:$AB810,Eksplikatsioon!$O811:$AG811),"")),"")</f>
        <v/>
      </c>
    </row>
    <row r="811" spans="1:47" x14ac:dyDescent="0.25">
      <c r="A811" s="38" t="str">
        <f>IF(Eksplikatsioon!A812=0,"",Eksplikatsioon!A812)</f>
        <v/>
      </c>
      <c r="B811" s="38" t="str">
        <f>IF(Eksplikatsioon!B812=0,"",Eksplikatsioon!B812)</f>
        <v/>
      </c>
      <c r="C811" s="38" t="str">
        <f>IF(Eksplikatsioon!C812=0,"",Eksplikatsioon!C812)</f>
        <v/>
      </c>
      <c r="D811" s="38" t="str">
        <f>IF(Eksplikatsioon!D812=0,"",Eksplikatsioon!D812)</f>
        <v/>
      </c>
      <c r="E811" s="38" t="str">
        <f>IF(Eksplikatsioon!F812=0,"",Eksplikatsioon!F812)</f>
        <v/>
      </c>
      <c r="F811" s="38" t="str">
        <f>IF(Eksplikatsioon!H812=0,"",Eksplikatsioon!H812)</f>
        <v/>
      </c>
      <c r="G811" s="38" t="str">
        <f>IF(Eksplikatsioon!J812=0,"",Eksplikatsioon!J812)</f>
        <v/>
      </c>
      <c r="H811" s="38" t="str">
        <f>IF(Eksplikatsioon!K812=0,"",Eksplikatsioon!K812)</f>
        <v/>
      </c>
      <c r="I811" s="38" t="str">
        <f>IF(Eksplikatsioon!L812=0,"",Eksplikatsioon!L812)</f>
        <v/>
      </c>
      <c r="J811" s="52"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52"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52"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52"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52"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52"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52"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52"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52"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52"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52"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52"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52"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52"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52"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52"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52"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52"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52"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52" t="str">
        <f>IFERROR(IF($G811=Tabelid!$L$6,$E811*J811,IFERROR($E811*J811/SUM($J811:$AB811)*(Eksplikatsioon!O812)/SUMPRODUCT($J811:$AB811,Eksplikatsioon!$O812:$AG812),"")),"")</f>
        <v/>
      </c>
      <c r="AD811" s="52" t="str">
        <f>IFERROR(IF($G811=Tabelid!$L$6,$E811*K811,IFERROR($E811*K811/SUM($J811:$AB811)*(Eksplikatsioon!P812)/SUMPRODUCT($J811:$AB811,Eksplikatsioon!$O812:$AG812),"")),"")</f>
        <v/>
      </c>
      <c r="AE811" s="52" t="str">
        <f>IFERROR(IF($G811=Tabelid!$L$6,$E811*L811,IFERROR($E811*L811/SUM($J811:$AB811)*(Eksplikatsioon!Q812)/SUMPRODUCT($J811:$AB811,Eksplikatsioon!$O812:$AG812),"")),"")</f>
        <v/>
      </c>
      <c r="AF811" s="52" t="str">
        <f>IFERROR(IF($G811=Tabelid!$L$6,$E811*M811,IFERROR($E811*M811/SUM($J811:$AB811)*(Eksplikatsioon!R812)/SUMPRODUCT($J811:$AB811,Eksplikatsioon!$O812:$AG812),"")),"")</f>
        <v/>
      </c>
      <c r="AG811" s="52" t="str">
        <f>IFERROR(IF($G811=Tabelid!$L$6,$E811*N811,IFERROR($E811*N811/SUM($J811:$AB811)*(Eksplikatsioon!S812)/SUMPRODUCT($J811:$AB811,Eksplikatsioon!$O812:$AG812),"")),"")</f>
        <v/>
      </c>
      <c r="AH811" s="52" t="str">
        <f>IFERROR(IF($G811=Tabelid!$L$6,$E811*O811,IFERROR($E811*O811/SUM($J811:$AB811)*(Eksplikatsioon!T812)/SUMPRODUCT($J811:$AB811,Eksplikatsioon!$O812:$AG812),"")),"")</f>
        <v/>
      </c>
      <c r="AI811" s="52" t="str">
        <f>IFERROR(IF($G811=Tabelid!$L$6,$E811*P811,IFERROR($E811*P811/SUM($J811:$AB811)*(Eksplikatsioon!U812)/SUMPRODUCT($J811:$AB811,Eksplikatsioon!$O812:$AG812),"")),"")</f>
        <v/>
      </c>
      <c r="AJ811" s="52" t="str">
        <f>IFERROR(IF($G811=Tabelid!$L$6,$E811*Q811,IFERROR($E811*Q811/SUM($J811:$AB811)*(Eksplikatsioon!V812)/SUMPRODUCT($J811:$AB811,Eksplikatsioon!$O812:$AG812),"")),"")</f>
        <v/>
      </c>
      <c r="AK811" s="52" t="str">
        <f>IFERROR(IF($G811=Tabelid!$L$6,$E811*R811,IFERROR($E811*R811/SUM($J811:$AB811)*(Eksplikatsioon!W812)/SUMPRODUCT($J811:$AB811,Eksplikatsioon!$O812:$AG812),"")),"")</f>
        <v/>
      </c>
      <c r="AL811" s="52" t="str">
        <f>IFERROR(IF($G811=Tabelid!$L$6,$E811*S811,IFERROR($E811*S811/SUM($J811:$AB811)*(Eksplikatsioon!X812)/SUMPRODUCT($J811:$AB811,Eksplikatsioon!$O812:$AG812),"")),"")</f>
        <v/>
      </c>
      <c r="AM811" s="52" t="str">
        <f>IFERROR(IF($G811=Tabelid!$L$6,$E811*T811,IFERROR($E811*T811/SUM($J811:$AB811)*(Eksplikatsioon!Y812)/SUMPRODUCT($J811:$AB811,Eksplikatsioon!$O812:$AG812),"")),"")</f>
        <v/>
      </c>
      <c r="AN811" s="52" t="str">
        <f>IFERROR(IF($G811=Tabelid!$L$6,$E811*U811,IFERROR($E811*U811/SUM($J811:$AB811)*(Eksplikatsioon!Z812)/SUMPRODUCT($J811:$AB811,Eksplikatsioon!$O812:$AG812),"")),"")</f>
        <v/>
      </c>
      <c r="AO811" s="52" t="str">
        <f>IFERROR(IF($G811=Tabelid!$L$6,$E811*V811,IFERROR($E811*V811/SUM($J811:$AB811)*(Eksplikatsioon!AA812)/SUMPRODUCT($J811:$AB811,Eksplikatsioon!$O812:$AG812),"")),"")</f>
        <v/>
      </c>
      <c r="AP811" s="52" t="str">
        <f>IFERROR(IF($G811=Tabelid!$L$6,$E811*W811,IFERROR($E811*W811/SUM($J811:$AB811)*(Eksplikatsioon!AB812)/SUMPRODUCT($J811:$AB811,Eksplikatsioon!$O812:$AG812),"")),"")</f>
        <v/>
      </c>
      <c r="AQ811" s="52" t="str">
        <f>IFERROR(IF($G811=Tabelid!$L$6,$E811*X811,IFERROR($E811*X811/SUM($J811:$AB811)*(Eksplikatsioon!AC812)/SUMPRODUCT($J811:$AB811,Eksplikatsioon!$O812:$AG812),"")),"")</f>
        <v/>
      </c>
      <c r="AR811" s="52" t="str">
        <f>IFERROR(IF($G811=Tabelid!$L$6,$E811*Y811,IFERROR($E811*Y811/SUM($J811:$AB811)*(Eksplikatsioon!AD812)/SUMPRODUCT($J811:$AB811,Eksplikatsioon!$O812:$AG812),"")),"")</f>
        <v/>
      </c>
      <c r="AS811" s="52" t="str">
        <f>IFERROR(IF($G811=Tabelid!$L$6,$E811*Z811,IFERROR($E811*Z811/SUM($J811:$AB811)*(Eksplikatsioon!AE812)/SUMPRODUCT($J811:$AB811,Eksplikatsioon!$O812:$AG812),"")),"")</f>
        <v/>
      </c>
      <c r="AT811" s="52" t="str">
        <f>IFERROR(IF($G811=Tabelid!$L$6,$E811*AA811,IFERROR($E811*AA811/SUM($J811:$AB811)*(Eksplikatsioon!AF812)/SUMPRODUCT($J811:$AB811,Eksplikatsioon!$O812:$AG812),"")),"")</f>
        <v/>
      </c>
      <c r="AU811" s="52" t="str">
        <f>IFERROR(IF($G811=Tabelid!$L$6,$E811*AB811,IFERROR($E811*AB811/SUM($J811:$AB811)*(Eksplikatsioon!AG812)/SUMPRODUCT($J811:$AB811,Eksplikatsioon!$O812:$AG812),"")),"")</f>
        <v/>
      </c>
    </row>
    <row r="812" spans="1:47" x14ac:dyDescent="0.25">
      <c r="A812" s="38" t="str">
        <f>IF(Eksplikatsioon!A813=0,"",Eksplikatsioon!A813)</f>
        <v/>
      </c>
      <c r="B812" s="38" t="str">
        <f>IF(Eksplikatsioon!B813=0,"",Eksplikatsioon!B813)</f>
        <v/>
      </c>
      <c r="C812" s="38" t="str">
        <f>IF(Eksplikatsioon!C813=0,"",Eksplikatsioon!C813)</f>
        <v/>
      </c>
      <c r="D812" s="38" t="str">
        <f>IF(Eksplikatsioon!D813=0,"",Eksplikatsioon!D813)</f>
        <v/>
      </c>
      <c r="E812" s="38" t="str">
        <f>IF(Eksplikatsioon!F813=0,"",Eksplikatsioon!F813)</f>
        <v/>
      </c>
      <c r="F812" s="38" t="str">
        <f>IF(Eksplikatsioon!H813=0,"",Eksplikatsioon!H813)</f>
        <v/>
      </c>
      <c r="G812" s="38" t="str">
        <f>IF(Eksplikatsioon!J813=0,"",Eksplikatsioon!J813)</f>
        <v/>
      </c>
      <c r="H812" s="38" t="str">
        <f>IF(Eksplikatsioon!K813=0,"",Eksplikatsioon!K813)</f>
        <v/>
      </c>
      <c r="I812" s="38" t="str">
        <f>IF(Eksplikatsioon!L813=0,"",Eksplikatsioon!L813)</f>
        <v/>
      </c>
      <c r="J812" s="52"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52"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52"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52"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52"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52"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52"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52"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52"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52"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52"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52"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52"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52"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52"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52"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52"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52"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52"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52" t="str">
        <f>IFERROR(IF($G812=Tabelid!$L$6,$E812*J812,IFERROR($E812*J812/SUM($J812:$AB812)*(Eksplikatsioon!O813)/SUMPRODUCT($J812:$AB812,Eksplikatsioon!$O813:$AG813),"")),"")</f>
        <v/>
      </c>
      <c r="AD812" s="52" t="str">
        <f>IFERROR(IF($G812=Tabelid!$L$6,$E812*K812,IFERROR($E812*K812/SUM($J812:$AB812)*(Eksplikatsioon!P813)/SUMPRODUCT($J812:$AB812,Eksplikatsioon!$O813:$AG813),"")),"")</f>
        <v/>
      </c>
      <c r="AE812" s="52" t="str">
        <f>IFERROR(IF($G812=Tabelid!$L$6,$E812*L812,IFERROR($E812*L812/SUM($J812:$AB812)*(Eksplikatsioon!Q813)/SUMPRODUCT($J812:$AB812,Eksplikatsioon!$O813:$AG813),"")),"")</f>
        <v/>
      </c>
      <c r="AF812" s="52" t="str">
        <f>IFERROR(IF($G812=Tabelid!$L$6,$E812*M812,IFERROR($E812*M812/SUM($J812:$AB812)*(Eksplikatsioon!R813)/SUMPRODUCT($J812:$AB812,Eksplikatsioon!$O813:$AG813),"")),"")</f>
        <v/>
      </c>
      <c r="AG812" s="52" t="str">
        <f>IFERROR(IF($G812=Tabelid!$L$6,$E812*N812,IFERROR($E812*N812/SUM($J812:$AB812)*(Eksplikatsioon!S813)/SUMPRODUCT($J812:$AB812,Eksplikatsioon!$O813:$AG813),"")),"")</f>
        <v/>
      </c>
      <c r="AH812" s="52" t="str">
        <f>IFERROR(IF($G812=Tabelid!$L$6,$E812*O812,IFERROR($E812*O812/SUM($J812:$AB812)*(Eksplikatsioon!T813)/SUMPRODUCT($J812:$AB812,Eksplikatsioon!$O813:$AG813),"")),"")</f>
        <v/>
      </c>
      <c r="AI812" s="52" t="str">
        <f>IFERROR(IF($G812=Tabelid!$L$6,$E812*P812,IFERROR($E812*P812/SUM($J812:$AB812)*(Eksplikatsioon!U813)/SUMPRODUCT($J812:$AB812,Eksplikatsioon!$O813:$AG813),"")),"")</f>
        <v/>
      </c>
      <c r="AJ812" s="52" t="str">
        <f>IFERROR(IF($G812=Tabelid!$L$6,$E812*Q812,IFERROR($E812*Q812/SUM($J812:$AB812)*(Eksplikatsioon!V813)/SUMPRODUCT($J812:$AB812,Eksplikatsioon!$O813:$AG813),"")),"")</f>
        <v/>
      </c>
      <c r="AK812" s="52" t="str">
        <f>IFERROR(IF($G812=Tabelid!$L$6,$E812*R812,IFERROR($E812*R812/SUM($J812:$AB812)*(Eksplikatsioon!W813)/SUMPRODUCT($J812:$AB812,Eksplikatsioon!$O813:$AG813),"")),"")</f>
        <v/>
      </c>
      <c r="AL812" s="52" t="str">
        <f>IFERROR(IF($G812=Tabelid!$L$6,$E812*S812,IFERROR($E812*S812/SUM($J812:$AB812)*(Eksplikatsioon!X813)/SUMPRODUCT($J812:$AB812,Eksplikatsioon!$O813:$AG813),"")),"")</f>
        <v/>
      </c>
      <c r="AM812" s="52" t="str">
        <f>IFERROR(IF($G812=Tabelid!$L$6,$E812*T812,IFERROR($E812*T812/SUM($J812:$AB812)*(Eksplikatsioon!Y813)/SUMPRODUCT($J812:$AB812,Eksplikatsioon!$O813:$AG813),"")),"")</f>
        <v/>
      </c>
      <c r="AN812" s="52" t="str">
        <f>IFERROR(IF($G812=Tabelid!$L$6,$E812*U812,IFERROR($E812*U812/SUM($J812:$AB812)*(Eksplikatsioon!Z813)/SUMPRODUCT($J812:$AB812,Eksplikatsioon!$O813:$AG813),"")),"")</f>
        <v/>
      </c>
      <c r="AO812" s="52" t="str">
        <f>IFERROR(IF($G812=Tabelid!$L$6,$E812*V812,IFERROR($E812*V812/SUM($J812:$AB812)*(Eksplikatsioon!AA813)/SUMPRODUCT($J812:$AB812,Eksplikatsioon!$O813:$AG813),"")),"")</f>
        <v/>
      </c>
      <c r="AP812" s="52" t="str">
        <f>IFERROR(IF($G812=Tabelid!$L$6,$E812*W812,IFERROR($E812*W812/SUM($J812:$AB812)*(Eksplikatsioon!AB813)/SUMPRODUCT($J812:$AB812,Eksplikatsioon!$O813:$AG813),"")),"")</f>
        <v/>
      </c>
      <c r="AQ812" s="52" t="str">
        <f>IFERROR(IF($G812=Tabelid!$L$6,$E812*X812,IFERROR($E812*X812/SUM($J812:$AB812)*(Eksplikatsioon!AC813)/SUMPRODUCT($J812:$AB812,Eksplikatsioon!$O813:$AG813),"")),"")</f>
        <v/>
      </c>
      <c r="AR812" s="52" t="str">
        <f>IFERROR(IF($G812=Tabelid!$L$6,$E812*Y812,IFERROR($E812*Y812/SUM($J812:$AB812)*(Eksplikatsioon!AD813)/SUMPRODUCT($J812:$AB812,Eksplikatsioon!$O813:$AG813),"")),"")</f>
        <v/>
      </c>
      <c r="AS812" s="52" t="str">
        <f>IFERROR(IF($G812=Tabelid!$L$6,$E812*Z812,IFERROR($E812*Z812/SUM($J812:$AB812)*(Eksplikatsioon!AE813)/SUMPRODUCT($J812:$AB812,Eksplikatsioon!$O813:$AG813),"")),"")</f>
        <v/>
      </c>
      <c r="AT812" s="52" t="str">
        <f>IFERROR(IF($G812=Tabelid!$L$6,$E812*AA812,IFERROR($E812*AA812/SUM($J812:$AB812)*(Eksplikatsioon!AF813)/SUMPRODUCT($J812:$AB812,Eksplikatsioon!$O813:$AG813),"")),"")</f>
        <v/>
      </c>
      <c r="AU812" s="52" t="str">
        <f>IFERROR(IF($G812=Tabelid!$L$6,$E812*AB812,IFERROR($E812*AB812/SUM($J812:$AB812)*(Eksplikatsioon!AG813)/SUMPRODUCT($J812:$AB812,Eksplikatsioon!$O813:$AG813),"")),"")</f>
        <v/>
      </c>
    </row>
    <row r="813" spans="1:47" x14ac:dyDescent="0.25">
      <c r="A813" s="38" t="str">
        <f>IF(Eksplikatsioon!A814=0,"",Eksplikatsioon!A814)</f>
        <v/>
      </c>
      <c r="B813" s="38" t="str">
        <f>IF(Eksplikatsioon!B814=0,"",Eksplikatsioon!B814)</f>
        <v/>
      </c>
      <c r="C813" s="38" t="str">
        <f>IF(Eksplikatsioon!C814=0,"",Eksplikatsioon!C814)</f>
        <v/>
      </c>
      <c r="D813" s="38" t="str">
        <f>IF(Eksplikatsioon!D814=0,"",Eksplikatsioon!D814)</f>
        <v/>
      </c>
      <c r="E813" s="38" t="str">
        <f>IF(Eksplikatsioon!F814=0,"",Eksplikatsioon!F814)</f>
        <v/>
      </c>
      <c r="F813" s="38" t="str">
        <f>IF(Eksplikatsioon!H814=0,"",Eksplikatsioon!H814)</f>
        <v/>
      </c>
      <c r="G813" s="38" t="str">
        <f>IF(Eksplikatsioon!J814=0,"",Eksplikatsioon!J814)</f>
        <v/>
      </c>
      <c r="H813" s="38" t="str">
        <f>IF(Eksplikatsioon!K814=0,"",Eksplikatsioon!K814)</f>
        <v/>
      </c>
      <c r="I813" s="38" t="str">
        <f>IF(Eksplikatsioon!L814=0,"",Eksplikatsioon!L814)</f>
        <v/>
      </c>
      <c r="J813" s="52"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52"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52"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52"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52"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52"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52"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52"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52"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52"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52"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52"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52"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52"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52"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52"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52"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52"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52"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52" t="str">
        <f>IFERROR(IF($G813=Tabelid!$L$6,$E813*J813,IFERROR($E813*J813/SUM($J813:$AB813)*(Eksplikatsioon!O814)/SUMPRODUCT($J813:$AB813,Eksplikatsioon!$O814:$AG814),"")),"")</f>
        <v/>
      </c>
      <c r="AD813" s="52" t="str">
        <f>IFERROR(IF($G813=Tabelid!$L$6,$E813*K813,IFERROR($E813*K813/SUM($J813:$AB813)*(Eksplikatsioon!P814)/SUMPRODUCT($J813:$AB813,Eksplikatsioon!$O814:$AG814),"")),"")</f>
        <v/>
      </c>
      <c r="AE813" s="52" t="str">
        <f>IFERROR(IF($G813=Tabelid!$L$6,$E813*L813,IFERROR($E813*L813/SUM($J813:$AB813)*(Eksplikatsioon!Q814)/SUMPRODUCT($J813:$AB813,Eksplikatsioon!$O814:$AG814),"")),"")</f>
        <v/>
      </c>
      <c r="AF813" s="52" t="str">
        <f>IFERROR(IF($G813=Tabelid!$L$6,$E813*M813,IFERROR($E813*M813/SUM($J813:$AB813)*(Eksplikatsioon!R814)/SUMPRODUCT($J813:$AB813,Eksplikatsioon!$O814:$AG814),"")),"")</f>
        <v/>
      </c>
      <c r="AG813" s="52" t="str">
        <f>IFERROR(IF($G813=Tabelid!$L$6,$E813*N813,IFERROR($E813*N813/SUM($J813:$AB813)*(Eksplikatsioon!S814)/SUMPRODUCT($J813:$AB813,Eksplikatsioon!$O814:$AG814),"")),"")</f>
        <v/>
      </c>
      <c r="AH813" s="52" t="str">
        <f>IFERROR(IF($G813=Tabelid!$L$6,$E813*O813,IFERROR($E813*O813/SUM($J813:$AB813)*(Eksplikatsioon!T814)/SUMPRODUCT($J813:$AB813,Eksplikatsioon!$O814:$AG814),"")),"")</f>
        <v/>
      </c>
      <c r="AI813" s="52" t="str">
        <f>IFERROR(IF($G813=Tabelid!$L$6,$E813*P813,IFERROR($E813*P813/SUM($J813:$AB813)*(Eksplikatsioon!U814)/SUMPRODUCT($J813:$AB813,Eksplikatsioon!$O814:$AG814),"")),"")</f>
        <v/>
      </c>
      <c r="AJ813" s="52" t="str">
        <f>IFERROR(IF($G813=Tabelid!$L$6,$E813*Q813,IFERROR($E813*Q813/SUM($J813:$AB813)*(Eksplikatsioon!V814)/SUMPRODUCT($J813:$AB813,Eksplikatsioon!$O814:$AG814),"")),"")</f>
        <v/>
      </c>
      <c r="AK813" s="52" t="str">
        <f>IFERROR(IF($G813=Tabelid!$L$6,$E813*R813,IFERROR($E813*R813/SUM($J813:$AB813)*(Eksplikatsioon!W814)/SUMPRODUCT($J813:$AB813,Eksplikatsioon!$O814:$AG814),"")),"")</f>
        <v/>
      </c>
      <c r="AL813" s="52" t="str">
        <f>IFERROR(IF($G813=Tabelid!$L$6,$E813*S813,IFERROR($E813*S813/SUM($J813:$AB813)*(Eksplikatsioon!X814)/SUMPRODUCT($J813:$AB813,Eksplikatsioon!$O814:$AG814),"")),"")</f>
        <v/>
      </c>
      <c r="AM813" s="52" t="str">
        <f>IFERROR(IF($G813=Tabelid!$L$6,$E813*T813,IFERROR($E813*T813/SUM($J813:$AB813)*(Eksplikatsioon!Y814)/SUMPRODUCT($J813:$AB813,Eksplikatsioon!$O814:$AG814),"")),"")</f>
        <v/>
      </c>
      <c r="AN813" s="52" t="str">
        <f>IFERROR(IF($G813=Tabelid!$L$6,$E813*U813,IFERROR($E813*U813/SUM($J813:$AB813)*(Eksplikatsioon!Z814)/SUMPRODUCT($J813:$AB813,Eksplikatsioon!$O814:$AG814),"")),"")</f>
        <v/>
      </c>
      <c r="AO813" s="52" t="str">
        <f>IFERROR(IF($G813=Tabelid!$L$6,$E813*V813,IFERROR($E813*V813/SUM($J813:$AB813)*(Eksplikatsioon!AA814)/SUMPRODUCT($J813:$AB813,Eksplikatsioon!$O814:$AG814),"")),"")</f>
        <v/>
      </c>
      <c r="AP813" s="52" t="str">
        <f>IFERROR(IF($G813=Tabelid!$L$6,$E813*W813,IFERROR($E813*W813/SUM($J813:$AB813)*(Eksplikatsioon!AB814)/SUMPRODUCT($J813:$AB813,Eksplikatsioon!$O814:$AG814),"")),"")</f>
        <v/>
      </c>
      <c r="AQ813" s="52" t="str">
        <f>IFERROR(IF($G813=Tabelid!$L$6,$E813*X813,IFERROR($E813*X813/SUM($J813:$AB813)*(Eksplikatsioon!AC814)/SUMPRODUCT($J813:$AB813,Eksplikatsioon!$O814:$AG814),"")),"")</f>
        <v/>
      </c>
      <c r="AR813" s="52" t="str">
        <f>IFERROR(IF($G813=Tabelid!$L$6,$E813*Y813,IFERROR($E813*Y813/SUM($J813:$AB813)*(Eksplikatsioon!AD814)/SUMPRODUCT($J813:$AB813,Eksplikatsioon!$O814:$AG814),"")),"")</f>
        <v/>
      </c>
      <c r="AS813" s="52" t="str">
        <f>IFERROR(IF($G813=Tabelid!$L$6,$E813*Z813,IFERROR($E813*Z813/SUM($J813:$AB813)*(Eksplikatsioon!AE814)/SUMPRODUCT($J813:$AB813,Eksplikatsioon!$O814:$AG814),"")),"")</f>
        <v/>
      </c>
      <c r="AT813" s="52" t="str">
        <f>IFERROR(IF($G813=Tabelid!$L$6,$E813*AA813,IFERROR($E813*AA813/SUM($J813:$AB813)*(Eksplikatsioon!AF814)/SUMPRODUCT($J813:$AB813,Eksplikatsioon!$O814:$AG814),"")),"")</f>
        <v/>
      </c>
      <c r="AU813" s="52" t="str">
        <f>IFERROR(IF($G813=Tabelid!$L$6,$E813*AB813,IFERROR($E813*AB813/SUM($J813:$AB813)*(Eksplikatsioon!AG814)/SUMPRODUCT($J813:$AB813,Eksplikatsioon!$O814:$AG814),"")),"")</f>
        <v/>
      </c>
    </row>
    <row r="814" spans="1:47" x14ac:dyDescent="0.25">
      <c r="A814" s="38" t="str">
        <f>IF(Eksplikatsioon!A815=0,"",Eksplikatsioon!A815)</f>
        <v/>
      </c>
      <c r="B814" s="38" t="str">
        <f>IF(Eksplikatsioon!B815=0,"",Eksplikatsioon!B815)</f>
        <v/>
      </c>
      <c r="C814" s="38" t="str">
        <f>IF(Eksplikatsioon!C815=0,"",Eksplikatsioon!C815)</f>
        <v/>
      </c>
      <c r="D814" s="38" t="str">
        <f>IF(Eksplikatsioon!D815=0,"",Eksplikatsioon!D815)</f>
        <v/>
      </c>
      <c r="E814" s="38" t="str">
        <f>IF(Eksplikatsioon!F815=0,"",Eksplikatsioon!F815)</f>
        <v/>
      </c>
      <c r="F814" s="38" t="str">
        <f>IF(Eksplikatsioon!H815=0,"",Eksplikatsioon!H815)</f>
        <v/>
      </c>
      <c r="G814" s="38" t="str">
        <f>IF(Eksplikatsioon!J815=0,"",Eksplikatsioon!J815)</f>
        <v/>
      </c>
      <c r="H814" s="38" t="str">
        <f>IF(Eksplikatsioon!K815=0,"",Eksplikatsioon!K815)</f>
        <v/>
      </c>
      <c r="I814" s="38" t="str">
        <f>IF(Eksplikatsioon!L815=0,"",Eksplikatsioon!L815)</f>
        <v/>
      </c>
      <c r="J814" s="52"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52"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52"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52"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52"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52"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52"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52"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52"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52"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52"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52"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52"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52"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52"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52"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52"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52"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52"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52" t="str">
        <f>IFERROR(IF($G814=Tabelid!$L$6,$E814*J814,IFERROR($E814*J814/SUM($J814:$AB814)*(Eksplikatsioon!O815)/SUMPRODUCT($J814:$AB814,Eksplikatsioon!$O815:$AG815),"")),"")</f>
        <v/>
      </c>
      <c r="AD814" s="52" t="str">
        <f>IFERROR(IF($G814=Tabelid!$L$6,$E814*K814,IFERROR($E814*K814/SUM($J814:$AB814)*(Eksplikatsioon!P815)/SUMPRODUCT($J814:$AB814,Eksplikatsioon!$O815:$AG815),"")),"")</f>
        <v/>
      </c>
      <c r="AE814" s="52" t="str">
        <f>IFERROR(IF($G814=Tabelid!$L$6,$E814*L814,IFERROR($E814*L814/SUM($J814:$AB814)*(Eksplikatsioon!Q815)/SUMPRODUCT($J814:$AB814,Eksplikatsioon!$O815:$AG815),"")),"")</f>
        <v/>
      </c>
      <c r="AF814" s="52" t="str">
        <f>IFERROR(IF($G814=Tabelid!$L$6,$E814*M814,IFERROR($E814*M814/SUM($J814:$AB814)*(Eksplikatsioon!R815)/SUMPRODUCT($J814:$AB814,Eksplikatsioon!$O815:$AG815),"")),"")</f>
        <v/>
      </c>
      <c r="AG814" s="52" t="str">
        <f>IFERROR(IF($G814=Tabelid!$L$6,$E814*N814,IFERROR($E814*N814/SUM($J814:$AB814)*(Eksplikatsioon!S815)/SUMPRODUCT($J814:$AB814,Eksplikatsioon!$O815:$AG815),"")),"")</f>
        <v/>
      </c>
      <c r="AH814" s="52" t="str">
        <f>IFERROR(IF($G814=Tabelid!$L$6,$E814*O814,IFERROR($E814*O814/SUM($J814:$AB814)*(Eksplikatsioon!T815)/SUMPRODUCT($J814:$AB814,Eksplikatsioon!$O815:$AG815),"")),"")</f>
        <v/>
      </c>
      <c r="AI814" s="52" t="str">
        <f>IFERROR(IF($G814=Tabelid!$L$6,$E814*P814,IFERROR($E814*P814/SUM($J814:$AB814)*(Eksplikatsioon!U815)/SUMPRODUCT($J814:$AB814,Eksplikatsioon!$O815:$AG815),"")),"")</f>
        <v/>
      </c>
      <c r="AJ814" s="52" t="str">
        <f>IFERROR(IF($G814=Tabelid!$L$6,$E814*Q814,IFERROR($E814*Q814/SUM($J814:$AB814)*(Eksplikatsioon!V815)/SUMPRODUCT($J814:$AB814,Eksplikatsioon!$O815:$AG815),"")),"")</f>
        <v/>
      </c>
      <c r="AK814" s="52" t="str">
        <f>IFERROR(IF($G814=Tabelid!$L$6,$E814*R814,IFERROR($E814*R814/SUM($J814:$AB814)*(Eksplikatsioon!W815)/SUMPRODUCT($J814:$AB814,Eksplikatsioon!$O815:$AG815),"")),"")</f>
        <v/>
      </c>
      <c r="AL814" s="52" t="str">
        <f>IFERROR(IF($G814=Tabelid!$L$6,$E814*S814,IFERROR($E814*S814/SUM($J814:$AB814)*(Eksplikatsioon!X815)/SUMPRODUCT($J814:$AB814,Eksplikatsioon!$O815:$AG815),"")),"")</f>
        <v/>
      </c>
      <c r="AM814" s="52" t="str">
        <f>IFERROR(IF($G814=Tabelid!$L$6,$E814*T814,IFERROR($E814*T814/SUM($J814:$AB814)*(Eksplikatsioon!Y815)/SUMPRODUCT($J814:$AB814,Eksplikatsioon!$O815:$AG815),"")),"")</f>
        <v/>
      </c>
      <c r="AN814" s="52" t="str">
        <f>IFERROR(IF($G814=Tabelid!$L$6,$E814*U814,IFERROR($E814*U814/SUM($J814:$AB814)*(Eksplikatsioon!Z815)/SUMPRODUCT($J814:$AB814,Eksplikatsioon!$O815:$AG815),"")),"")</f>
        <v/>
      </c>
      <c r="AO814" s="52" t="str">
        <f>IFERROR(IF($G814=Tabelid!$L$6,$E814*V814,IFERROR($E814*V814/SUM($J814:$AB814)*(Eksplikatsioon!AA815)/SUMPRODUCT($J814:$AB814,Eksplikatsioon!$O815:$AG815),"")),"")</f>
        <v/>
      </c>
      <c r="AP814" s="52" t="str">
        <f>IFERROR(IF($G814=Tabelid!$L$6,$E814*W814,IFERROR($E814*W814/SUM($J814:$AB814)*(Eksplikatsioon!AB815)/SUMPRODUCT($J814:$AB814,Eksplikatsioon!$O815:$AG815),"")),"")</f>
        <v/>
      </c>
      <c r="AQ814" s="52" t="str">
        <f>IFERROR(IF($G814=Tabelid!$L$6,$E814*X814,IFERROR($E814*X814/SUM($J814:$AB814)*(Eksplikatsioon!AC815)/SUMPRODUCT($J814:$AB814,Eksplikatsioon!$O815:$AG815),"")),"")</f>
        <v/>
      </c>
      <c r="AR814" s="52" t="str">
        <f>IFERROR(IF($G814=Tabelid!$L$6,$E814*Y814,IFERROR($E814*Y814/SUM($J814:$AB814)*(Eksplikatsioon!AD815)/SUMPRODUCT($J814:$AB814,Eksplikatsioon!$O815:$AG815),"")),"")</f>
        <v/>
      </c>
      <c r="AS814" s="52" t="str">
        <f>IFERROR(IF($G814=Tabelid!$L$6,$E814*Z814,IFERROR($E814*Z814/SUM($J814:$AB814)*(Eksplikatsioon!AE815)/SUMPRODUCT($J814:$AB814,Eksplikatsioon!$O815:$AG815),"")),"")</f>
        <v/>
      </c>
      <c r="AT814" s="52" t="str">
        <f>IFERROR(IF($G814=Tabelid!$L$6,$E814*AA814,IFERROR($E814*AA814/SUM($J814:$AB814)*(Eksplikatsioon!AF815)/SUMPRODUCT($J814:$AB814,Eksplikatsioon!$O815:$AG815),"")),"")</f>
        <v/>
      </c>
      <c r="AU814" s="52" t="str">
        <f>IFERROR(IF($G814=Tabelid!$L$6,$E814*AB814,IFERROR($E814*AB814/SUM($J814:$AB814)*(Eksplikatsioon!AG815)/SUMPRODUCT($J814:$AB814,Eksplikatsioon!$O815:$AG815),"")),"")</f>
        <v/>
      </c>
    </row>
    <row r="815" spans="1:47" x14ac:dyDescent="0.25">
      <c r="A815" s="38" t="str">
        <f>IF(Eksplikatsioon!A816=0,"",Eksplikatsioon!A816)</f>
        <v/>
      </c>
      <c r="B815" s="38" t="str">
        <f>IF(Eksplikatsioon!B816=0,"",Eksplikatsioon!B816)</f>
        <v/>
      </c>
      <c r="C815" s="38" t="str">
        <f>IF(Eksplikatsioon!C816=0,"",Eksplikatsioon!C816)</f>
        <v/>
      </c>
      <c r="D815" s="38" t="str">
        <f>IF(Eksplikatsioon!D816=0,"",Eksplikatsioon!D816)</f>
        <v/>
      </c>
      <c r="E815" s="38" t="str">
        <f>IF(Eksplikatsioon!F816=0,"",Eksplikatsioon!F816)</f>
        <v/>
      </c>
      <c r="F815" s="38" t="str">
        <f>IF(Eksplikatsioon!H816=0,"",Eksplikatsioon!H816)</f>
        <v/>
      </c>
      <c r="G815" s="38" t="str">
        <f>IF(Eksplikatsioon!J816=0,"",Eksplikatsioon!J816)</f>
        <v/>
      </c>
      <c r="H815" s="38" t="str">
        <f>IF(Eksplikatsioon!K816=0,"",Eksplikatsioon!K816)</f>
        <v/>
      </c>
      <c r="I815" s="38" t="str">
        <f>IF(Eksplikatsioon!L816=0,"",Eksplikatsioon!L816)</f>
        <v/>
      </c>
      <c r="J815" s="52"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52"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52"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52"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52"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52"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52"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52"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52"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52"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52"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52"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52"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52"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52"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52"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52"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52"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52"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52" t="str">
        <f>IFERROR(IF($G815=Tabelid!$L$6,$E815*J815,IFERROR($E815*J815/SUM($J815:$AB815)*(Eksplikatsioon!O816)/SUMPRODUCT($J815:$AB815,Eksplikatsioon!$O816:$AG816),"")),"")</f>
        <v/>
      </c>
      <c r="AD815" s="52" t="str">
        <f>IFERROR(IF($G815=Tabelid!$L$6,$E815*K815,IFERROR($E815*K815/SUM($J815:$AB815)*(Eksplikatsioon!P816)/SUMPRODUCT($J815:$AB815,Eksplikatsioon!$O816:$AG816),"")),"")</f>
        <v/>
      </c>
      <c r="AE815" s="52" t="str">
        <f>IFERROR(IF($G815=Tabelid!$L$6,$E815*L815,IFERROR($E815*L815/SUM($J815:$AB815)*(Eksplikatsioon!Q816)/SUMPRODUCT($J815:$AB815,Eksplikatsioon!$O816:$AG816),"")),"")</f>
        <v/>
      </c>
      <c r="AF815" s="52" t="str">
        <f>IFERROR(IF($G815=Tabelid!$L$6,$E815*M815,IFERROR($E815*M815/SUM($J815:$AB815)*(Eksplikatsioon!R816)/SUMPRODUCT($J815:$AB815,Eksplikatsioon!$O816:$AG816),"")),"")</f>
        <v/>
      </c>
      <c r="AG815" s="52" t="str">
        <f>IFERROR(IF($G815=Tabelid!$L$6,$E815*N815,IFERROR($E815*N815/SUM($J815:$AB815)*(Eksplikatsioon!S816)/SUMPRODUCT($J815:$AB815,Eksplikatsioon!$O816:$AG816),"")),"")</f>
        <v/>
      </c>
      <c r="AH815" s="52" t="str">
        <f>IFERROR(IF($G815=Tabelid!$L$6,$E815*O815,IFERROR($E815*O815/SUM($J815:$AB815)*(Eksplikatsioon!T816)/SUMPRODUCT($J815:$AB815,Eksplikatsioon!$O816:$AG816),"")),"")</f>
        <v/>
      </c>
      <c r="AI815" s="52" t="str">
        <f>IFERROR(IF($G815=Tabelid!$L$6,$E815*P815,IFERROR($E815*P815/SUM($J815:$AB815)*(Eksplikatsioon!U816)/SUMPRODUCT($J815:$AB815,Eksplikatsioon!$O816:$AG816),"")),"")</f>
        <v/>
      </c>
      <c r="AJ815" s="52" t="str">
        <f>IFERROR(IF($G815=Tabelid!$L$6,$E815*Q815,IFERROR($E815*Q815/SUM($J815:$AB815)*(Eksplikatsioon!V816)/SUMPRODUCT($J815:$AB815,Eksplikatsioon!$O816:$AG816),"")),"")</f>
        <v/>
      </c>
      <c r="AK815" s="52" t="str">
        <f>IFERROR(IF($G815=Tabelid!$L$6,$E815*R815,IFERROR($E815*R815/SUM($J815:$AB815)*(Eksplikatsioon!W816)/SUMPRODUCT($J815:$AB815,Eksplikatsioon!$O816:$AG816),"")),"")</f>
        <v/>
      </c>
      <c r="AL815" s="52" t="str">
        <f>IFERROR(IF($G815=Tabelid!$L$6,$E815*S815,IFERROR($E815*S815/SUM($J815:$AB815)*(Eksplikatsioon!X816)/SUMPRODUCT($J815:$AB815,Eksplikatsioon!$O816:$AG816),"")),"")</f>
        <v/>
      </c>
      <c r="AM815" s="52" t="str">
        <f>IFERROR(IF($G815=Tabelid!$L$6,$E815*T815,IFERROR($E815*T815/SUM($J815:$AB815)*(Eksplikatsioon!Y816)/SUMPRODUCT($J815:$AB815,Eksplikatsioon!$O816:$AG816),"")),"")</f>
        <v/>
      </c>
      <c r="AN815" s="52" t="str">
        <f>IFERROR(IF($G815=Tabelid!$L$6,$E815*U815,IFERROR($E815*U815/SUM($J815:$AB815)*(Eksplikatsioon!Z816)/SUMPRODUCT($J815:$AB815,Eksplikatsioon!$O816:$AG816),"")),"")</f>
        <v/>
      </c>
      <c r="AO815" s="52" t="str">
        <f>IFERROR(IF($G815=Tabelid!$L$6,$E815*V815,IFERROR($E815*V815/SUM($J815:$AB815)*(Eksplikatsioon!AA816)/SUMPRODUCT($J815:$AB815,Eksplikatsioon!$O816:$AG816),"")),"")</f>
        <v/>
      </c>
      <c r="AP815" s="52" t="str">
        <f>IFERROR(IF($G815=Tabelid!$L$6,$E815*W815,IFERROR($E815*W815/SUM($J815:$AB815)*(Eksplikatsioon!AB816)/SUMPRODUCT($J815:$AB815,Eksplikatsioon!$O816:$AG816),"")),"")</f>
        <v/>
      </c>
      <c r="AQ815" s="52" t="str">
        <f>IFERROR(IF($G815=Tabelid!$L$6,$E815*X815,IFERROR($E815*X815/SUM($J815:$AB815)*(Eksplikatsioon!AC816)/SUMPRODUCT($J815:$AB815,Eksplikatsioon!$O816:$AG816),"")),"")</f>
        <v/>
      </c>
      <c r="AR815" s="52" t="str">
        <f>IFERROR(IF($G815=Tabelid!$L$6,$E815*Y815,IFERROR($E815*Y815/SUM($J815:$AB815)*(Eksplikatsioon!AD816)/SUMPRODUCT($J815:$AB815,Eksplikatsioon!$O816:$AG816),"")),"")</f>
        <v/>
      </c>
      <c r="AS815" s="52" t="str">
        <f>IFERROR(IF($G815=Tabelid!$L$6,$E815*Z815,IFERROR($E815*Z815/SUM($J815:$AB815)*(Eksplikatsioon!AE816)/SUMPRODUCT($J815:$AB815,Eksplikatsioon!$O816:$AG816),"")),"")</f>
        <v/>
      </c>
      <c r="AT815" s="52" t="str">
        <f>IFERROR(IF($G815=Tabelid!$L$6,$E815*AA815,IFERROR($E815*AA815/SUM($J815:$AB815)*(Eksplikatsioon!AF816)/SUMPRODUCT($J815:$AB815,Eksplikatsioon!$O816:$AG816),"")),"")</f>
        <v/>
      </c>
      <c r="AU815" s="52" t="str">
        <f>IFERROR(IF($G815=Tabelid!$L$6,$E815*AB815,IFERROR($E815*AB815/SUM($J815:$AB815)*(Eksplikatsioon!AG816)/SUMPRODUCT($J815:$AB815,Eksplikatsioon!$O816:$AG816),"")),"")</f>
        <v/>
      </c>
    </row>
    <row r="816" spans="1:47" x14ac:dyDescent="0.25">
      <c r="A816" s="38" t="str">
        <f>IF(Eksplikatsioon!A817=0,"",Eksplikatsioon!A817)</f>
        <v/>
      </c>
      <c r="B816" s="38" t="str">
        <f>IF(Eksplikatsioon!B817=0,"",Eksplikatsioon!B817)</f>
        <v/>
      </c>
      <c r="C816" s="38" t="str">
        <f>IF(Eksplikatsioon!C817=0,"",Eksplikatsioon!C817)</f>
        <v/>
      </c>
      <c r="D816" s="38" t="str">
        <f>IF(Eksplikatsioon!D817=0,"",Eksplikatsioon!D817)</f>
        <v/>
      </c>
      <c r="E816" s="38" t="str">
        <f>IF(Eksplikatsioon!F817=0,"",Eksplikatsioon!F817)</f>
        <v/>
      </c>
      <c r="F816" s="38" t="str">
        <f>IF(Eksplikatsioon!H817=0,"",Eksplikatsioon!H817)</f>
        <v/>
      </c>
      <c r="G816" s="38" t="str">
        <f>IF(Eksplikatsioon!J817=0,"",Eksplikatsioon!J817)</f>
        <v/>
      </c>
      <c r="H816" s="38" t="str">
        <f>IF(Eksplikatsioon!K817=0,"",Eksplikatsioon!K817)</f>
        <v/>
      </c>
      <c r="I816" s="38" t="str">
        <f>IF(Eksplikatsioon!L817=0,"",Eksplikatsioon!L817)</f>
        <v/>
      </c>
      <c r="J816" s="52"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52"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52"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52"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52"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52"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52"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52"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52"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52"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52"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52"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52"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52"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52"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52"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52"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52"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52"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52" t="str">
        <f>IFERROR(IF($G816=Tabelid!$L$6,$E816*J816,IFERROR($E816*J816/SUM($J816:$AB816)*(Eksplikatsioon!O817)/SUMPRODUCT($J816:$AB816,Eksplikatsioon!$O817:$AG817),"")),"")</f>
        <v/>
      </c>
      <c r="AD816" s="52" t="str">
        <f>IFERROR(IF($G816=Tabelid!$L$6,$E816*K816,IFERROR($E816*K816/SUM($J816:$AB816)*(Eksplikatsioon!P817)/SUMPRODUCT($J816:$AB816,Eksplikatsioon!$O817:$AG817),"")),"")</f>
        <v/>
      </c>
      <c r="AE816" s="52" t="str">
        <f>IFERROR(IF($G816=Tabelid!$L$6,$E816*L816,IFERROR($E816*L816/SUM($J816:$AB816)*(Eksplikatsioon!Q817)/SUMPRODUCT($J816:$AB816,Eksplikatsioon!$O817:$AG817),"")),"")</f>
        <v/>
      </c>
      <c r="AF816" s="52" t="str">
        <f>IFERROR(IF($G816=Tabelid!$L$6,$E816*M816,IFERROR($E816*M816/SUM($J816:$AB816)*(Eksplikatsioon!R817)/SUMPRODUCT($J816:$AB816,Eksplikatsioon!$O817:$AG817),"")),"")</f>
        <v/>
      </c>
      <c r="AG816" s="52" t="str">
        <f>IFERROR(IF($G816=Tabelid!$L$6,$E816*N816,IFERROR($E816*N816/SUM($J816:$AB816)*(Eksplikatsioon!S817)/SUMPRODUCT($J816:$AB816,Eksplikatsioon!$O817:$AG817),"")),"")</f>
        <v/>
      </c>
      <c r="AH816" s="52" t="str">
        <f>IFERROR(IF($G816=Tabelid!$L$6,$E816*O816,IFERROR($E816*O816/SUM($J816:$AB816)*(Eksplikatsioon!T817)/SUMPRODUCT($J816:$AB816,Eksplikatsioon!$O817:$AG817),"")),"")</f>
        <v/>
      </c>
      <c r="AI816" s="52" t="str">
        <f>IFERROR(IF($G816=Tabelid!$L$6,$E816*P816,IFERROR($E816*P816/SUM($J816:$AB816)*(Eksplikatsioon!U817)/SUMPRODUCT($J816:$AB816,Eksplikatsioon!$O817:$AG817),"")),"")</f>
        <v/>
      </c>
      <c r="AJ816" s="52" t="str">
        <f>IFERROR(IF($G816=Tabelid!$L$6,$E816*Q816,IFERROR($E816*Q816/SUM($J816:$AB816)*(Eksplikatsioon!V817)/SUMPRODUCT($J816:$AB816,Eksplikatsioon!$O817:$AG817),"")),"")</f>
        <v/>
      </c>
      <c r="AK816" s="52" t="str">
        <f>IFERROR(IF($G816=Tabelid!$L$6,$E816*R816,IFERROR($E816*R816/SUM($J816:$AB816)*(Eksplikatsioon!W817)/SUMPRODUCT($J816:$AB816,Eksplikatsioon!$O817:$AG817),"")),"")</f>
        <v/>
      </c>
      <c r="AL816" s="52" t="str">
        <f>IFERROR(IF($G816=Tabelid!$L$6,$E816*S816,IFERROR($E816*S816/SUM($J816:$AB816)*(Eksplikatsioon!X817)/SUMPRODUCT($J816:$AB816,Eksplikatsioon!$O817:$AG817),"")),"")</f>
        <v/>
      </c>
      <c r="AM816" s="52" t="str">
        <f>IFERROR(IF($G816=Tabelid!$L$6,$E816*T816,IFERROR($E816*T816/SUM($J816:$AB816)*(Eksplikatsioon!Y817)/SUMPRODUCT($J816:$AB816,Eksplikatsioon!$O817:$AG817),"")),"")</f>
        <v/>
      </c>
      <c r="AN816" s="52" t="str">
        <f>IFERROR(IF($G816=Tabelid!$L$6,$E816*U816,IFERROR($E816*U816/SUM($J816:$AB816)*(Eksplikatsioon!Z817)/SUMPRODUCT($J816:$AB816,Eksplikatsioon!$O817:$AG817),"")),"")</f>
        <v/>
      </c>
      <c r="AO816" s="52" t="str">
        <f>IFERROR(IF($G816=Tabelid!$L$6,$E816*V816,IFERROR($E816*V816/SUM($J816:$AB816)*(Eksplikatsioon!AA817)/SUMPRODUCT($J816:$AB816,Eksplikatsioon!$O817:$AG817),"")),"")</f>
        <v/>
      </c>
      <c r="AP816" s="52" t="str">
        <f>IFERROR(IF($G816=Tabelid!$L$6,$E816*W816,IFERROR($E816*W816/SUM($J816:$AB816)*(Eksplikatsioon!AB817)/SUMPRODUCT($J816:$AB816,Eksplikatsioon!$O817:$AG817),"")),"")</f>
        <v/>
      </c>
      <c r="AQ816" s="52" t="str">
        <f>IFERROR(IF($G816=Tabelid!$L$6,$E816*X816,IFERROR($E816*X816/SUM($J816:$AB816)*(Eksplikatsioon!AC817)/SUMPRODUCT($J816:$AB816,Eksplikatsioon!$O817:$AG817),"")),"")</f>
        <v/>
      </c>
      <c r="AR816" s="52" t="str">
        <f>IFERROR(IF($G816=Tabelid!$L$6,$E816*Y816,IFERROR($E816*Y816/SUM($J816:$AB816)*(Eksplikatsioon!AD817)/SUMPRODUCT($J816:$AB816,Eksplikatsioon!$O817:$AG817),"")),"")</f>
        <v/>
      </c>
      <c r="AS816" s="52" t="str">
        <f>IFERROR(IF($G816=Tabelid!$L$6,$E816*Z816,IFERROR($E816*Z816/SUM($J816:$AB816)*(Eksplikatsioon!AE817)/SUMPRODUCT($J816:$AB816,Eksplikatsioon!$O817:$AG817),"")),"")</f>
        <v/>
      </c>
      <c r="AT816" s="52" t="str">
        <f>IFERROR(IF($G816=Tabelid!$L$6,$E816*AA816,IFERROR($E816*AA816/SUM($J816:$AB816)*(Eksplikatsioon!AF817)/SUMPRODUCT($J816:$AB816,Eksplikatsioon!$O817:$AG817),"")),"")</f>
        <v/>
      </c>
      <c r="AU816" s="52" t="str">
        <f>IFERROR(IF($G816=Tabelid!$L$6,$E816*AB816,IFERROR($E816*AB816/SUM($J816:$AB816)*(Eksplikatsioon!AG817)/SUMPRODUCT($J816:$AB816,Eksplikatsioon!$O817:$AG817),"")),"")</f>
        <v/>
      </c>
    </row>
    <row r="817" spans="1:47" x14ac:dyDescent="0.25">
      <c r="A817" s="38" t="str">
        <f>IF(Eksplikatsioon!A818=0,"",Eksplikatsioon!A818)</f>
        <v/>
      </c>
      <c r="B817" s="38" t="str">
        <f>IF(Eksplikatsioon!B818=0,"",Eksplikatsioon!B818)</f>
        <v/>
      </c>
      <c r="C817" s="38" t="str">
        <f>IF(Eksplikatsioon!C818=0,"",Eksplikatsioon!C818)</f>
        <v/>
      </c>
      <c r="D817" s="38" t="str">
        <f>IF(Eksplikatsioon!D818=0,"",Eksplikatsioon!D818)</f>
        <v/>
      </c>
      <c r="E817" s="38" t="str">
        <f>IF(Eksplikatsioon!F818=0,"",Eksplikatsioon!F818)</f>
        <v/>
      </c>
      <c r="F817" s="38" t="str">
        <f>IF(Eksplikatsioon!H818=0,"",Eksplikatsioon!H818)</f>
        <v/>
      </c>
      <c r="G817" s="38" t="str">
        <f>IF(Eksplikatsioon!J818=0,"",Eksplikatsioon!J818)</f>
        <v/>
      </c>
      <c r="H817" s="38" t="str">
        <f>IF(Eksplikatsioon!K818=0,"",Eksplikatsioon!K818)</f>
        <v/>
      </c>
      <c r="I817" s="38" t="str">
        <f>IF(Eksplikatsioon!L818=0,"",Eksplikatsioon!L818)</f>
        <v/>
      </c>
      <c r="J817" s="52"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52"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52"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52"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52"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52"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52"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52"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52"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52"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52"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52"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52"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52"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52"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52"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52"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52"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52"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52" t="str">
        <f>IFERROR(IF($G817=Tabelid!$L$6,$E817*J817,IFERROR($E817*J817/SUM($J817:$AB817)*(Eksplikatsioon!O818)/SUMPRODUCT($J817:$AB817,Eksplikatsioon!$O818:$AG818),"")),"")</f>
        <v/>
      </c>
      <c r="AD817" s="52" t="str">
        <f>IFERROR(IF($G817=Tabelid!$L$6,$E817*K817,IFERROR($E817*K817/SUM($J817:$AB817)*(Eksplikatsioon!P818)/SUMPRODUCT($J817:$AB817,Eksplikatsioon!$O818:$AG818),"")),"")</f>
        <v/>
      </c>
      <c r="AE817" s="52" t="str">
        <f>IFERROR(IF($G817=Tabelid!$L$6,$E817*L817,IFERROR($E817*L817/SUM($J817:$AB817)*(Eksplikatsioon!Q818)/SUMPRODUCT($J817:$AB817,Eksplikatsioon!$O818:$AG818),"")),"")</f>
        <v/>
      </c>
      <c r="AF817" s="52" t="str">
        <f>IFERROR(IF($G817=Tabelid!$L$6,$E817*M817,IFERROR($E817*M817/SUM($J817:$AB817)*(Eksplikatsioon!R818)/SUMPRODUCT($J817:$AB817,Eksplikatsioon!$O818:$AG818),"")),"")</f>
        <v/>
      </c>
      <c r="AG817" s="52" t="str">
        <f>IFERROR(IF($G817=Tabelid!$L$6,$E817*N817,IFERROR($E817*N817/SUM($J817:$AB817)*(Eksplikatsioon!S818)/SUMPRODUCT($J817:$AB817,Eksplikatsioon!$O818:$AG818),"")),"")</f>
        <v/>
      </c>
      <c r="AH817" s="52" t="str">
        <f>IFERROR(IF($G817=Tabelid!$L$6,$E817*O817,IFERROR($E817*O817/SUM($J817:$AB817)*(Eksplikatsioon!T818)/SUMPRODUCT($J817:$AB817,Eksplikatsioon!$O818:$AG818),"")),"")</f>
        <v/>
      </c>
      <c r="AI817" s="52" t="str">
        <f>IFERROR(IF($G817=Tabelid!$L$6,$E817*P817,IFERROR($E817*P817/SUM($J817:$AB817)*(Eksplikatsioon!U818)/SUMPRODUCT($J817:$AB817,Eksplikatsioon!$O818:$AG818),"")),"")</f>
        <v/>
      </c>
      <c r="AJ817" s="52" t="str">
        <f>IFERROR(IF($G817=Tabelid!$L$6,$E817*Q817,IFERROR($E817*Q817/SUM($J817:$AB817)*(Eksplikatsioon!V818)/SUMPRODUCT($J817:$AB817,Eksplikatsioon!$O818:$AG818),"")),"")</f>
        <v/>
      </c>
      <c r="AK817" s="52" t="str">
        <f>IFERROR(IF($G817=Tabelid!$L$6,$E817*R817,IFERROR($E817*R817/SUM($J817:$AB817)*(Eksplikatsioon!W818)/SUMPRODUCT($J817:$AB817,Eksplikatsioon!$O818:$AG818),"")),"")</f>
        <v/>
      </c>
      <c r="AL817" s="52" t="str">
        <f>IFERROR(IF($G817=Tabelid!$L$6,$E817*S817,IFERROR($E817*S817/SUM($J817:$AB817)*(Eksplikatsioon!X818)/SUMPRODUCT($J817:$AB817,Eksplikatsioon!$O818:$AG818),"")),"")</f>
        <v/>
      </c>
      <c r="AM817" s="52" t="str">
        <f>IFERROR(IF($G817=Tabelid!$L$6,$E817*T817,IFERROR($E817*T817/SUM($J817:$AB817)*(Eksplikatsioon!Y818)/SUMPRODUCT($J817:$AB817,Eksplikatsioon!$O818:$AG818),"")),"")</f>
        <v/>
      </c>
      <c r="AN817" s="52" t="str">
        <f>IFERROR(IF($G817=Tabelid!$L$6,$E817*U817,IFERROR($E817*U817/SUM($J817:$AB817)*(Eksplikatsioon!Z818)/SUMPRODUCT($J817:$AB817,Eksplikatsioon!$O818:$AG818),"")),"")</f>
        <v/>
      </c>
      <c r="AO817" s="52" t="str">
        <f>IFERROR(IF($G817=Tabelid!$L$6,$E817*V817,IFERROR($E817*V817/SUM($J817:$AB817)*(Eksplikatsioon!AA818)/SUMPRODUCT($J817:$AB817,Eksplikatsioon!$O818:$AG818),"")),"")</f>
        <v/>
      </c>
      <c r="AP817" s="52" t="str">
        <f>IFERROR(IF($G817=Tabelid!$L$6,$E817*W817,IFERROR($E817*W817/SUM($J817:$AB817)*(Eksplikatsioon!AB818)/SUMPRODUCT($J817:$AB817,Eksplikatsioon!$O818:$AG818),"")),"")</f>
        <v/>
      </c>
      <c r="AQ817" s="52" t="str">
        <f>IFERROR(IF($G817=Tabelid!$L$6,$E817*X817,IFERROR($E817*X817/SUM($J817:$AB817)*(Eksplikatsioon!AC818)/SUMPRODUCT($J817:$AB817,Eksplikatsioon!$O818:$AG818),"")),"")</f>
        <v/>
      </c>
      <c r="AR817" s="52" t="str">
        <f>IFERROR(IF($G817=Tabelid!$L$6,$E817*Y817,IFERROR($E817*Y817/SUM($J817:$AB817)*(Eksplikatsioon!AD818)/SUMPRODUCT($J817:$AB817,Eksplikatsioon!$O818:$AG818),"")),"")</f>
        <v/>
      </c>
      <c r="AS817" s="52" t="str">
        <f>IFERROR(IF($G817=Tabelid!$L$6,$E817*Z817,IFERROR($E817*Z817/SUM($J817:$AB817)*(Eksplikatsioon!AE818)/SUMPRODUCT($J817:$AB817,Eksplikatsioon!$O818:$AG818),"")),"")</f>
        <v/>
      </c>
      <c r="AT817" s="52" t="str">
        <f>IFERROR(IF($G817=Tabelid!$L$6,$E817*AA817,IFERROR($E817*AA817/SUM($J817:$AB817)*(Eksplikatsioon!AF818)/SUMPRODUCT($J817:$AB817,Eksplikatsioon!$O818:$AG818),"")),"")</f>
        <v/>
      </c>
      <c r="AU817" s="52" t="str">
        <f>IFERROR(IF($G817=Tabelid!$L$6,$E817*AB817,IFERROR($E817*AB817/SUM($J817:$AB817)*(Eksplikatsioon!AG818)/SUMPRODUCT($J817:$AB817,Eksplikatsioon!$O818:$AG818),"")),"")</f>
        <v/>
      </c>
    </row>
    <row r="818" spans="1:47" x14ac:dyDescent="0.25">
      <c r="A818" s="38" t="str">
        <f>IF(Eksplikatsioon!A819=0,"",Eksplikatsioon!A819)</f>
        <v/>
      </c>
      <c r="B818" s="38" t="str">
        <f>IF(Eksplikatsioon!B819=0,"",Eksplikatsioon!B819)</f>
        <v/>
      </c>
      <c r="C818" s="38" t="str">
        <f>IF(Eksplikatsioon!C819=0,"",Eksplikatsioon!C819)</f>
        <v/>
      </c>
      <c r="D818" s="38" t="str">
        <f>IF(Eksplikatsioon!D819=0,"",Eksplikatsioon!D819)</f>
        <v/>
      </c>
      <c r="E818" s="38" t="str">
        <f>IF(Eksplikatsioon!F819=0,"",Eksplikatsioon!F819)</f>
        <v/>
      </c>
      <c r="F818" s="38" t="str">
        <f>IF(Eksplikatsioon!H819=0,"",Eksplikatsioon!H819)</f>
        <v/>
      </c>
      <c r="G818" s="38" t="str">
        <f>IF(Eksplikatsioon!J819=0,"",Eksplikatsioon!J819)</f>
        <v/>
      </c>
      <c r="H818" s="38" t="str">
        <f>IF(Eksplikatsioon!K819=0,"",Eksplikatsioon!K819)</f>
        <v/>
      </c>
      <c r="I818" s="38" t="str">
        <f>IF(Eksplikatsioon!L819=0,"",Eksplikatsioon!L819)</f>
        <v/>
      </c>
      <c r="J818" s="52"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52"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52"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52"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52"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52"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52"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52"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52"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52"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52"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52"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52"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52"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52"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52"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52"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52"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52"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52" t="str">
        <f>IFERROR(IF($G818=Tabelid!$L$6,$E818*J818,IFERROR($E818*J818/SUM($J818:$AB818)*(Eksplikatsioon!O819)/SUMPRODUCT($J818:$AB818,Eksplikatsioon!$O819:$AG819),"")),"")</f>
        <v/>
      </c>
      <c r="AD818" s="52" t="str">
        <f>IFERROR(IF($G818=Tabelid!$L$6,$E818*K818,IFERROR($E818*K818/SUM($J818:$AB818)*(Eksplikatsioon!P819)/SUMPRODUCT($J818:$AB818,Eksplikatsioon!$O819:$AG819),"")),"")</f>
        <v/>
      </c>
      <c r="AE818" s="52" t="str">
        <f>IFERROR(IF($G818=Tabelid!$L$6,$E818*L818,IFERROR($E818*L818/SUM($J818:$AB818)*(Eksplikatsioon!Q819)/SUMPRODUCT($J818:$AB818,Eksplikatsioon!$O819:$AG819),"")),"")</f>
        <v/>
      </c>
      <c r="AF818" s="52" t="str">
        <f>IFERROR(IF($G818=Tabelid!$L$6,$E818*M818,IFERROR($E818*M818/SUM($J818:$AB818)*(Eksplikatsioon!R819)/SUMPRODUCT($J818:$AB818,Eksplikatsioon!$O819:$AG819),"")),"")</f>
        <v/>
      </c>
      <c r="AG818" s="52" t="str">
        <f>IFERROR(IF($G818=Tabelid!$L$6,$E818*N818,IFERROR($E818*N818/SUM($J818:$AB818)*(Eksplikatsioon!S819)/SUMPRODUCT($J818:$AB818,Eksplikatsioon!$O819:$AG819),"")),"")</f>
        <v/>
      </c>
      <c r="AH818" s="52" t="str">
        <f>IFERROR(IF($G818=Tabelid!$L$6,$E818*O818,IFERROR($E818*O818/SUM($J818:$AB818)*(Eksplikatsioon!T819)/SUMPRODUCT($J818:$AB818,Eksplikatsioon!$O819:$AG819),"")),"")</f>
        <v/>
      </c>
      <c r="AI818" s="52" t="str">
        <f>IFERROR(IF($G818=Tabelid!$L$6,$E818*P818,IFERROR($E818*P818/SUM($J818:$AB818)*(Eksplikatsioon!U819)/SUMPRODUCT($J818:$AB818,Eksplikatsioon!$O819:$AG819),"")),"")</f>
        <v/>
      </c>
      <c r="AJ818" s="52" t="str">
        <f>IFERROR(IF($G818=Tabelid!$L$6,$E818*Q818,IFERROR($E818*Q818/SUM($J818:$AB818)*(Eksplikatsioon!V819)/SUMPRODUCT($J818:$AB818,Eksplikatsioon!$O819:$AG819),"")),"")</f>
        <v/>
      </c>
      <c r="AK818" s="52" t="str">
        <f>IFERROR(IF($G818=Tabelid!$L$6,$E818*R818,IFERROR($E818*R818/SUM($J818:$AB818)*(Eksplikatsioon!W819)/SUMPRODUCT($J818:$AB818,Eksplikatsioon!$O819:$AG819),"")),"")</f>
        <v/>
      </c>
      <c r="AL818" s="52" t="str">
        <f>IFERROR(IF($G818=Tabelid!$L$6,$E818*S818,IFERROR($E818*S818/SUM($J818:$AB818)*(Eksplikatsioon!X819)/SUMPRODUCT($J818:$AB818,Eksplikatsioon!$O819:$AG819),"")),"")</f>
        <v/>
      </c>
      <c r="AM818" s="52" t="str">
        <f>IFERROR(IF($G818=Tabelid!$L$6,$E818*T818,IFERROR($E818*T818/SUM($J818:$AB818)*(Eksplikatsioon!Y819)/SUMPRODUCT($J818:$AB818,Eksplikatsioon!$O819:$AG819),"")),"")</f>
        <v/>
      </c>
      <c r="AN818" s="52" t="str">
        <f>IFERROR(IF($G818=Tabelid!$L$6,$E818*U818,IFERROR($E818*U818/SUM($J818:$AB818)*(Eksplikatsioon!Z819)/SUMPRODUCT($J818:$AB818,Eksplikatsioon!$O819:$AG819),"")),"")</f>
        <v/>
      </c>
      <c r="AO818" s="52" t="str">
        <f>IFERROR(IF($G818=Tabelid!$L$6,$E818*V818,IFERROR($E818*V818/SUM($J818:$AB818)*(Eksplikatsioon!AA819)/SUMPRODUCT($J818:$AB818,Eksplikatsioon!$O819:$AG819),"")),"")</f>
        <v/>
      </c>
      <c r="AP818" s="52" t="str">
        <f>IFERROR(IF($G818=Tabelid!$L$6,$E818*W818,IFERROR($E818*W818/SUM($J818:$AB818)*(Eksplikatsioon!AB819)/SUMPRODUCT($J818:$AB818,Eksplikatsioon!$O819:$AG819),"")),"")</f>
        <v/>
      </c>
      <c r="AQ818" s="52" t="str">
        <f>IFERROR(IF($G818=Tabelid!$L$6,$E818*X818,IFERROR($E818*X818/SUM($J818:$AB818)*(Eksplikatsioon!AC819)/SUMPRODUCT($J818:$AB818,Eksplikatsioon!$O819:$AG819),"")),"")</f>
        <v/>
      </c>
      <c r="AR818" s="52" t="str">
        <f>IFERROR(IF($G818=Tabelid!$L$6,$E818*Y818,IFERROR($E818*Y818/SUM($J818:$AB818)*(Eksplikatsioon!AD819)/SUMPRODUCT($J818:$AB818,Eksplikatsioon!$O819:$AG819),"")),"")</f>
        <v/>
      </c>
      <c r="AS818" s="52" t="str">
        <f>IFERROR(IF($G818=Tabelid!$L$6,$E818*Z818,IFERROR($E818*Z818/SUM($J818:$AB818)*(Eksplikatsioon!AE819)/SUMPRODUCT($J818:$AB818,Eksplikatsioon!$O819:$AG819),"")),"")</f>
        <v/>
      </c>
      <c r="AT818" s="52" t="str">
        <f>IFERROR(IF($G818=Tabelid!$L$6,$E818*AA818,IFERROR($E818*AA818/SUM($J818:$AB818)*(Eksplikatsioon!AF819)/SUMPRODUCT($J818:$AB818,Eksplikatsioon!$O819:$AG819),"")),"")</f>
        <v/>
      </c>
      <c r="AU818" s="52" t="str">
        <f>IFERROR(IF($G818=Tabelid!$L$6,$E818*AB818,IFERROR($E818*AB818/SUM($J818:$AB818)*(Eksplikatsioon!AG819)/SUMPRODUCT($J818:$AB818,Eksplikatsioon!$O819:$AG819),"")),"")</f>
        <v/>
      </c>
    </row>
    <row r="819" spans="1:47" x14ac:dyDescent="0.25">
      <c r="A819" s="38" t="str">
        <f>IF(Eksplikatsioon!A820=0,"",Eksplikatsioon!A820)</f>
        <v/>
      </c>
      <c r="B819" s="38" t="str">
        <f>IF(Eksplikatsioon!B820=0,"",Eksplikatsioon!B820)</f>
        <v/>
      </c>
      <c r="C819" s="38" t="str">
        <f>IF(Eksplikatsioon!C820=0,"",Eksplikatsioon!C820)</f>
        <v/>
      </c>
      <c r="D819" s="38" t="str">
        <f>IF(Eksplikatsioon!D820=0,"",Eksplikatsioon!D820)</f>
        <v/>
      </c>
      <c r="E819" s="38" t="str">
        <f>IF(Eksplikatsioon!F820=0,"",Eksplikatsioon!F820)</f>
        <v/>
      </c>
      <c r="F819" s="38" t="str">
        <f>IF(Eksplikatsioon!H820=0,"",Eksplikatsioon!H820)</f>
        <v/>
      </c>
      <c r="G819" s="38" t="str">
        <f>IF(Eksplikatsioon!J820=0,"",Eksplikatsioon!J820)</f>
        <v/>
      </c>
      <c r="H819" s="38" t="str">
        <f>IF(Eksplikatsioon!K820=0,"",Eksplikatsioon!K820)</f>
        <v/>
      </c>
      <c r="I819" s="38" t="str">
        <f>IF(Eksplikatsioon!L820=0,"",Eksplikatsioon!L820)</f>
        <v/>
      </c>
      <c r="J819" s="52"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52"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52"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52"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52"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52"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52"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52"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52"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52"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52"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52"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52"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52"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52"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52"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52"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52"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52"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52" t="str">
        <f>IFERROR(IF($G819=Tabelid!$L$6,$E819*J819,IFERROR($E819*J819/SUM($J819:$AB819)*(Eksplikatsioon!O820)/SUMPRODUCT($J819:$AB819,Eksplikatsioon!$O820:$AG820),"")),"")</f>
        <v/>
      </c>
      <c r="AD819" s="52" t="str">
        <f>IFERROR(IF($G819=Tabelid!$L$6,$E819*K819,IFERROR($E819*K819/SUM($J819:$AB819)*(Eksplikatsioon!P820)/SUMPRODUCT($J819:$AB819,Eksplikatsioon!$O820:$AG820),"")),"")</f>
        <v/>
      </c>
      <c r="AE819" s="52" t="str">
        <f>IFERROR(IF($G819=Tabelid!$L$6,$E819*L819,IFERROR($E819*L819/SUM($J819:$AB819)*(Eksplikatsioon!Q820)/SUMPRODUCT($J819:$AB819,Eksplikatsioon!$O820:$AG820),"")),"")</f>
        <v/>
      </c>
      <c r="AF819" s="52" t="str">
        <f>IFERROR(IF($G819=Tabelid!$L$6,$E819*M819,IFERROR($E819*M819/SUM($J819:$AB819)*(Eksplikatsioon!R820)/SUMPRODUCT($J819:$AB819,Eksplikatsioon!$O820:$AG820),"")),"")</f>
        <v/>
      </c>
      <c r="AG819" s="52" t="str">
        <f>IFERROR(IF($G819=Tabelid!$L$6,$E819*N819,IFERROR($E819*N819/SUM($J819:$AB819)*(Eksplikatsioon!S820)/SUMPRODUCT($J819:$AB819,Eksplikatsioon!$O820:$AG820),"")),"")</f>
        <v/>
      </c>
      <c r="AH819" s="52" t="str">
        <f>IFERROR(IF($G819=Tabelid!$L$6,$E819*O819,IFERROR($E819*O819/SUM($J819:$AB819)*(Eksplikatsioon!T820)/SUMPRODUCT($J819:$AB819,Eksplikatsioon!$O820:$AG820),"")),"")</f>
        <v/>
      </c>
      <c r="AI819" s="52" t="str">
        <f>IFERROR(IF($G819=Tabelid!$L$6,$E819*P819,IFERROR($E819*P819/SUM($J819:$AB819)*(Eksplikatsioon!U820)/SUMPRODUCT($J819:$AB819,Eksplikatsioon!$O820:$AG820),"")),"")</f>
        <v/>
      </c>
      <c r="AJ819" s="52" t="str">
        <f>IFERROR(IF($G819=Tabelid!$L$6,$E819*Q819,IFERROR($E819*Q819/SUM($J819:$AB819)*(Eksplikatsioon!V820)/SUMPRODUCT($J819:$AB819,Eksplikatsioon!$O820:$AG820),"")),"")</f>
        <v/>
      </c>
      <c r="AK819" s="52" t="str">
        <f>IFERROR(IF($G819=Tabelid!$L$6,$E819*R819,IFERROR($E819*R819/SUM($J819:$AB819)*(Eksplikatsioon!W820)/SUMPRODUCT($J819:$AB819,Eksplikatsioon!$O820:$AG820),"")),"")</f>
        <v/>
      </c>
      <c r="AL819" s="52" t="str">
        <f>IFERROR(IF($G819=Tabelid!$L$6,$E819*S819,IFERROR($E819*S819/SUM($J819:$AB819)*(Eksplikatsioon!X820)/SUMPRODUCT($J819:$AB819,Eksplikatsioon!$O820:$AG820),"")),"")</f>
        <v/>
      </c>
      <c r="AM819" s="52" t="str">
        <f>IFERROR(IF($G819=Tabelid!$L$6,$E819*T819,IFERROR($E819*T819/SUM($J819:$AB819)*(Eksplikatsioon!Y820)/SUMPRODUCT($J819:$AB819,Eksplikatsioon!$O820:$AG820),"")),"")</f>
        <v/>
      </c>
      <c r="AN819" s="52" t="str">
        <f>IFERROR(IF($G819=Tabelid!$L$6,$E819*U819,IFERROR($E819*U819/SUM($J819:$AB819)*(Eksplikatsioon!Z820)/SUMPRODUCT($J819:$AB819,Eksplikatsioon!$O820:$AG820),"")),"")</f>
        <v/>
      </c>
      <c r="AO819" s="52" t="str">
        <f>IFERROR(IF($G819=Tabelid!$L$6,$E819*V819,IFERROR($E819*V819/SUM($J819:$AB819)*(Eksplikatsioon!AA820)/SUMPRODUCT($J819:$AB819,Eksplikatsioon!$O820:$AG820),"")),"")</f>
        <v/>
      </c>
      <c r="AP819" s="52" t="str">
        <f>IFERROR(IF($G819=Tabelid!$L$6,$E819*W819,IFERROR($E819*W819/SUM($J819:$AB819)*(Eksplikatsioon!AB820)/SUMPRODUCT($J819:$AB819,Eksplikatsioon!$O820:$AG820),"")),"")</f>
        <v/>
      </c>
      <c r="AQ819" s="52" t="str">
        <f>IFERROR(IF($G819=Tabelid!$L$6,$E819*X819,IFERROR($E819*X819/SUM($J819:$AB819)*(Eksplikatsioon!AC820)/SUMPRODUCT($J819:$AB819,Eksplikatsioon!$O820:$AG820),"")),"")</f>
        <v/>
      </c>
      <c r="AR819" s="52" t="str">
        <f>IFERROR(IF($G819=Tabelid!$L$6,$E819*Y819,IFERROR($E819*Y819/SUM($J819:$AB819)*(Eksplikatsioon!AD820)/SUMPRODUCT($J819:$AB819,Eksplikatsioon!$O820:$AG820),"")),"")</f>
        <v/>
      </c>
      <c r="AS819" s="52" t="str">
        <f>IFERROR(IF($G819=Tabelid!$L$6,$E819*Z819,IFERROR($E819*Z819/SUM($J819:$AB819)*(Eksplikatsioon!AE820)/SUMPRODUCT($J819:$AB819,Eksplikatsioon!$O820:$AG820),"")),"")</f>
        <v/>
      </c>
      <c r="AT819" s="52" t="str">
        <f>IFERROR(IF($G819=Tabelid!$L$6,$E819*AA819,IFERROR($E819*AA819/SUM($J819:$AB819)*(Eksplikatsioon!AF820)/SUMPRODUCT($J819:$AB819,Eksplikatsioon!$O820:$AG820),"")),"")</f>
        <v/>
      </c>
      <c r="AU819" s="52" t="str">
        <f>IFERROR(IF($G819=Tabelid!$L$6,$E819*AB819,IFERROR($E819*AB819/SUM($J819:$AB819)*(Eksplikatsioon!AG820)/SUMPRODUCT($J819:$AB819,Eksplikatsioon!$O820:$AG820),"")),"")</f>
        <v/>
      </c>
    </row>
    <row r="820" spans="1:47" x14ac:dyDescent="0.25">
      <c r="A820" s="38" t="str">
        <f>IF(Eksplikatsioon!A821=0,"",Eksplikatsioon!A821)</f>
        <v/>
      </c>
      <c r="B820" s="38" t="str">
        <f>IF(Eksplikatsioon!B821=0,"",Eksplikatsioon!B821)</f>
        <v/>
      </c>
      <c r="C820" s="38" t="str">
        <f>IF(Eksplikatsioon!C821=0,"",Eksplikatsioon!C821)</f>
        <v/>
      </c>
      <c r="D820" s="38" t="str">
        <f>IF(Eksplikatsioon!D821=0,"",Eksplikatsioon!D821)</f>
        <v/>
      </c>
      <c r="E820" s="38" t="str">
        <f>IF(Eksplikatsioon!F821=0,"",Eksplikatsioon!F821)</f>
        <v/>
      </c>
      <c r="F820" s="38" t="str">
        <f>IF(Eksplikatsioon!H821=0,"",Eksplikatsioon!H821)</f>
        <v/>
      </c>
      <c r="G820" s="38" t="str">
        <f>IF(Eksplikatsioon!J821=0,"",Eksplikatsioon!J821)</f>
        <v/>
      </c>
      <c r="H820" s="38" t="str">
        <f>IF(Eksplikatsioon!K821=0,"",Eksplikatsioon!K821)</f>
        <v/>
      </c>
      <c r="I820" s="38" t="str">
        <f>IF(Eksplikatsioon!L821=0,"",Eksplikatsioon!L821)</f>
        <v/>
      </c>
      <c r="J820" s="52"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52"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52"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52"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52"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52"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52"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52"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52"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52"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52"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52"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52"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52"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52"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52"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52"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52"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52"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52" t="str">
        <f>IFERROR(IF($G820=Tabelid!$L$6,$E820*J820,IFERROR($E820*J820/SUM($J820:$AB820)*(Eksplikatsioon!O821)/SUMPRODUCT($J820:$AB820,Eksplikatsioon!$O821:$AG821),"")),"")</f>
        <v/>
      </c>
      <c r="AD820" s="52" t="str">
        <f>IFERROR(IF($G820=Tabelid!$L$6,$E820*K820,IFERROR($E820*K820/SUM($J820:$AB820)*(Eksplikatsioon!P821)/SUMPRODUCT($J820:$AB820,Eksplikatsioon!$O821:$AG821),"")),"")</f>
        <v/>
      </c>
      <c r="AE820" s="52" t="str">
        <f>IFERROR(IF($G820=Tabelid!$L$6,$E820*L820,IFERROR($E820*L820/SUM($J820:$AB820)*(Eksplikatsioon!Q821)/SUMPRODUCT($J820:$AB820,Eksplikatsioon!$O821:$AG821),"")),"")</f>
        <v/>
      </c>
      <c r="AF820" s="52" t="str">
        <f>IFERROR(IF($G820=Tabelid!$L$6,$E820*M820,IFERROR($E820*M820/SUM($J820:$AB820)*(Eksplikatsioon!R821)/SUMPRODUCT($J820:$AB820,Eksplikatsioon!$O821:$AG821),"")),"")</f>
        <v/>
      </c>
      <c r="AG820" s="52" t="str">
        <f>IFERROR(IF($G820=Tabelid!$L$6,$E820*N820,IFERROR($E820*N820/SUM($J820:$AB820)*(Eksplikatsioon!S821)/SUMPRODUCT($J820:$AB820,Eksplikatsioon!$O821:$AG821),"")),"")</f>
        <v/>
      </c>
      <c r="AH820" s="52" t="str">
        <f>IFERROR(IF($G820=Tabelid!$L$6,$E820*O820,IFERROR($E820*O820/SUM($J820:$AB820)*(Eksplikatsioon!T821)/SUMPRODUCT($J820:$AB820,Eksplikatsioon!$O821:$AG821),"")),"")</f>
        <v/>
      </c>
      <c r="AI820" s="52" t="str">
        <f>IFERROR(IF($G820=Tabelid!$L$6,$E820*P820,IFERROR($E820*P820/SUM($J820:$AB820)*(Eksplikatsioon!U821)/SUMPRODUCT($J820:$AB820,Eksplikatsioon!$O821:$AG821),"")),"")</f>
        <v/>
      </c>
      <c r="AJ820" s="52" t="str">
        <f>IFERROR(IF($G820=Tabelid!$L$6,$E820*Q820,IFERROR($E820*Q820/SUM($J820:$AB820)*(Eksplikatsioon!V821)/SUMPRODUCT($J820:$AB820,Eksplikatsioon!$O821:$AG821),"")),"")</f>
        <v/>
      </c>
      <c r="AK820" s="52" t="str">
        <f>IFERROR(IF($G820=Tabelid!$L$6,$E820*R820,IFERROR($E820*R820/SUM($J820:$AB820)*(Eksplikatsioon!W821)/SUMPRODUCT($J820:$AB820,Eksplikatsioon!$O821:$AG821),"")),"")</f>
        <v/>
      </c>
      <c r="AL820" s="52" t="str">
        <f>IFERROR(IF($G820=Tabelid!$L$6,$E820*S820,IFERROR($E820*S820/SUM($J820:$AB820)*(Eksplikatsioon!X821)/SUMPRODUCT($J820:$AB820,Eksplikatsioon!$O821:$AG821),"")),"")</f>
        <v/>
      </c>
      <c r="AM820" s="52" t="str">
        <f>IFERROR(IF($G820=Tabelid!$L$6,$E820*T820,IFERROR($E820*T820/SUM($J820:$AB820)*(Eksplikatsioon!Y821)/SUMPRODUCT($J820:$AB820,Eksplikatsioon!$O821:$AG821),"")),"")</f>
        <v/>
      </c>
      <c r="AN820" s="52" t="str">
        <f>IFERROR(IF($G820=Tabelid!$L$6,$E820*U820,IFERROR($E820*U820/SUM($J820:$AB820)*(Eksplikatsioon!Z821)/SUMPRODUCT($J820:$AB820,Eksplikatsioon!$O821:$AG821),"")),"")</f>
        <v/>
      </c>
      <c r="AO820" s="52" t="str">
        <f>IFERROR(IF($G820=Tabelid!$L$6,$E820*V820,IFERROR($E820*V820/SUM($J820:$AB820)*(Eksplikatsioon!AA821)/SUMPRODUCT($J820:$AB820,Eksplikatsioon!$O821:$AG821),"")),"")</f>
        <v/>
      </c>
      <c r="AP820" s="52" t="str">
        <f>IFERROR(IF($G820=Tabelid!$L$6,$E820*W820,IFERROR($E820*W820/SUM($J820:$AB820)*(Eksplikatsioon!AB821)/SUMPRODUCT($J820:$AB820,Eksplikatsioon!$O821:$AG821),"")),"")</f>
        <v/>
      </c>
      <c r="AQ820" s="52" t="str">
        <f>IFERROR(IF($G820=Tabelid!$L$6,$E820*X820,IFERROR($E820*X820/SUM($J820:$AB820)*(Eksplikatsioon!AC821)/SUMPRODUCT($J820:$AB820,Eksplikatsioon!$O821:$AG821),"")),"")</f>
        <v/>
      </c>
      <c r="AR820" s="52" t="str">
        <f>IFERROR(IF($G820=Tabelid!$L$6,$E820*Y820,IFERROR($E820*Y820/SUM($J820:$AB820)*(Eksplikatsioon!AD821)/SUMPRODUCT($J820:$AB820,Eksplikatsioon!$O821:$AG821),"")),"")</f>
        <v/>
      </c>
      <c r="AS820" s="52" t="str">
        <f>IFERROR(IF($G820=Tabelid!$L$6,$E820*Z820,IFERROR($E820*Z820/SUM($J820:$AB820)*(Eksplikatsioon!AE821)/SUMPRODUCT($J820:$AB820,Eksplikatsioon!$O821:$AG821),"")),"")</f>
        <v/>
      </c>
      <c r="AT820" s="52" t="str">
        <f>IFERROR(IF($G820=Tabelid!$L$6,$E820*AA820,IFERROR($E820*AA820/SUM($J820:$AB820)*(Eksplikatsioon!AF821)/SUMPRODUCT($J820:$AB820,Eksplikatsioon!$O821:$AG821),"")),"")</f>
        <v/>
      </c>
      <c r="AU820" s="52" t="str">
        <f>IFERROR(IF($G820=Tabelid!$L$6,$E820*AB820,IFERROR($E820*AB820/SUM($J820:$AB820)*(Eksplikatsioon!AG821)/SUMPRODUCT($J820:$AB820,Eksplikatsioon!$O821:$AG821),"")),"")</f>
        <v/>
      </c>
    </row>
    <row r="821" spans="1:47" x14ac:dyDescent="0.25">
      <c r="A821" s="38" t="str">
        <f>IF(Eksplikatsioon!A822=0,"",Eksplikatsioon!A822)</f>
        <v/>
      </c>
      <c r="B821" s="38" t="str">
        <f>IF(Eksplikatsioon!B822=0,"",Eksplikatsioon!B822)</f>
        <v/>
      </c>
      <c r="C821" s="38" t="str">
        <f>IF(Eksplikatsioon!C822=0,"",Eksplikatsioon!C822)</f>
        <v/>
      </c>
      <c r="D821" s="38" t="str">
        <f>IF(Eksplikatsioon!D822=0,"",Eksplikatsioon!D822)</f>
        <v/>
      </c>
      <c r="E821" s="38" t="str">
        <f>IF(Eksplikatsioon!F822=0,"",Eksplikatsioon!F822)</f>
        <v/>
      </c>
      <c r="F821" s="38" t="str">
        <f>IF(Eksplikatsioon!H822=0,"",Eksplikatsioon!H822)</f>
        <v/>
      </c>
      <c r="G821" s="38" t="str">
        <f>IF(Eksplikatsioon!J822=0,"",Eksplikatsioon!J822)</f>
        <v/>
      </c>
      <c r="H821" s="38" t="str">
        <f>IF(Eksplikatsioon!K822=0,"",Eksplikatsioon!K822)</f>
        <v/>
      </c>
      <c r="I821" s="38" t="str">
        <f>IF(Eksplikatsioon!L822=0,"",Eksplikatsioon!L822)</f>
        <v/>
      </c>
      <c r="J821" s="52"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52"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52"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52"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52"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52"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52"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52"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52"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52"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52"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52"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52"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52"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52"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52"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52"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52"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52"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52" t="str">
        <f>IFERROR(IF($G821=Tabelid!$L$6,$E821*J821,IFERROR($E821*J821/SUM($J821:$AB821)*(Eksplikatsioon!O822)/SUMPRODUCT($J821:$AB821,Eksplikatsioon!$O822:$AG822),"")),"")</f>
        <v/>
      </c>
      <c r="AD821" s="52" t="str">
        <f>IFERROR(IF($G821=Tabelid!$L$6,$E821*K821,IFERROR($E821*K821/SUM($J821:$AB821)*(Eksplikatsioon!P822)/SUMPRODUCT($J821:$AB821,Eksplikatsioon!$O822:$AG822),"")),"")</f>
        <v/>
      </c>
      <c r="AE821" s="52" t="str">
        <f>IFERROR(IF($G821=Tabelid!$L$6,$E821*L821,IFERROR($E821*L821/SUM($J821:$AB821)*(Eksplikatsioon!Q822)/SUMPRODUCT($J821:$AB821,Eksplikatsioon!$O822:$AG822),"")),"")</f>
        <v/>
      </c>
      <c r="AF821" s="52" t="str">
        <f>IFERROR(IF($G821=Tabelid!$L$6,$E821*M821,IFERROR($E821*M821/SUM($J821:$AB821)*(Eksplikatsioon!R822)/SUMPRODUCT($J821:$AB821,Eksplikatsioon!$O822:$AG822),"")),"")</f>
        <v/>
      </c>
      <c r="AG821" s="52" t="str">
        <f>IFERROR(IF($G821=Tabelid!$L$6,$E821*N821,IFERROR($E821*N821/SUM($J821:$AB821)*(Eksplikatsioon!S822)/SUMPRODUCT($J821:$AB821,Eksplikatsioon!$O822:$AG822),"")),"")</f>
        <v/>
      </c>
      <c r="AH821" s="52" t="str">
        <f>IFERROR(IF($G821=Tabelid!$L$6,$E821*O821,IFERROR($E821*O821/SUM($J821:$AB821)*(Eksplikatsioon!T822)/SUMPRODUCT($J821:$AB821,Eksplikatsioon!$O822:$AG822),"")),"")</f>
        <v/>
      </c>
      <c r="AI821" s="52" t="str">
        <f>IFERROR(IF($G821=Tabelid!$L$6,$E821*P821,IFERROR($E821*P821/SUM($J821:$AB821)*(Eksplikatsioon!U822)/SUMPRODUCT($J821:$AB821,Eksplikatsioon!$O822:$AG822),"")),"")</f>
        <v/>
      </c>
      <c r="AJ821" s="52" t="str">
        <f>IFERROR(IF($G821=Tabelid!$L$6,$E821*Q821,IFERROR($E821*Q821/SUM($J821:$AB821)*(Eksplikatsioon!V822)/SUMPRODUCT($J821:$AB821,Eksplikatsioon!$O822:$AG822),"")),"")</f>
        <v/>
      </c>
      <c r="AK821" s="52" t="str">
        <f>IFERROR(IF($G821=Tabelid!$L$6,$E821*R821,IFERROR($E821*R821/SUM($J821:$AB821)*(Eksplikatsioon!W822)/SUMPRODUCT($J821:$AB821,Eksplikatsioon!$O822:$AG822),"")),"")</f>
        <v/>
      </c>
      <c r="AL821" s="52" t="str">
        <f>IFERROR(IF($G821=Tabelid!$L$6,$E821*S821,IFERROR($E821*S821/SUM($J821:$AB821)*(Eksplikatsioon!X822)/SUMPRODUCT($J821:$AB821,Eksplikatsioon!$O822:$AG822),"")),"")</f>
        <v/>
      </c>
      <c r="AM821" s="52" t="str">
        <f>IFERROR(IF($G821=Tabelid!$L$6,$E821*T821,IFERROR($E821*T821/SUM($J821:$AB821)*(Eksplikatsioon!Y822)/SUMPRODUCT($J821:$AB821,Eksplikatsioon!$O822:$AG822),"")),"")</f>
        <v/>
      </c>
      <c r="AN821" s="52" t="str">
        <f>IFERROR(IF($G821=Tabelid!$L$6,$E821*U821,IFERROR($E821*U821/SUM($J821:$AB821)*(Eksplikatsioon!Z822)/SUMPRODUCT($J821:$AB821,Eksplikatsioon!$O822:$AG822),"")),"")</f>
        <v/>
      </c>
      <c r="AO821" s="52" t="str">
        <f>IFERROR(IF($G821=Tabelid!$L$6,$E821*V821,IFERROR($E821*V821/SUM($J821:$AB821)*(Eksplikatsioon!AA822)/SUMPRODUCT($J821:$AB821,Eksplikatsioon!$O822:$AG822),"")),"")</f>
        <v/>
      </c>
      <c r="AP821" s="52" t="str">
        <f>IFERROR(IF($G821=Tabelid!$L$6,$E821*W821,IFERROR($E821*W821/SUM($J821:$AB821)*(Eksplikatsioon!AB822)/SUMPRODUCT($J821:$AB821,Eksplikatsioon!$O822:$AG822),"")),"")</f>
        <v/>
      </c>
      <c r="AQ821" s="52" t="str">
        <f>IFERROR(IF($G821=Tabelid!$L$6,$E821*X821,IFERROR($E821*X821/SUM($J821:$AB821)*(Eksplikatsioon!AC822)/SUMPRODUCT($J821:$AB821,Eksplikatsioon!$O822:$AG822),"")),"")</f>
        <v/>
      </c>
      <c r="AR821" s="52" t="str">
        <f>IFERROR(IF($G821=Tabelid!$L$6,$E821*Y821,IFERROR($E821*Y821/SUM($J821:$AB821)*(Eksplikatsioon!AD822)/SUMPRODUCT($J821:$AB821,Eksplikatsioon!$O822:$AG822),"")),"")</f>
        <v/>
      </c>
      <c r="AS821" s="52" t="str">
        <f>IFERROR(IF($G821=Tabelid!$L$6,$E821*Z821,IFERROR($E821*Z821/SUM($J821:$AB821)*(Eksplikatsioon!AE822)/SUMPRODUCT($J821:$AB821,Eksplikatsioon!$O822:$AG822),"")),"")</f>
        <v/>
      </c>
      <c r="AT821" s="52" t="str">
        <f>IFERROR(IF($G821=Tabelid!$L$6,$E821*AA821,IFERROR($E821*AA821/SUM($J821:$AB821)*(Eksplikatsioon!AF822)/SUMPRODUCT($J821:$AB821,Eksplikatsioon!$O822:$AG822),"")),"")</f>
        <v/>
      </c>
      <c r="AU821" s="52" t="str">
        <f>IFERROR(IF($G821=Tabelid!$L$6,$E821*AB821,IFERROR($E821*AB821/SUM($J821:$AB821)*(Eksplikatsioon!AG822)/SUMPRODUCT($J821:$AB821,Eksplikatsioon!$O822:$AG822),"")),"")</f>
        <v/>
      </c>
    </row>
    <row r="822" spans="1:47" x14ac:dyDescent="0.25">
      <c r="A822" s="38" t="str">
        <f>IF(Eksplikatsioon!A823=0,"",Eksplikatsioon!A823)</f>
        <v/>
      </c>
      <c r="B822" s="38" t="str">
        <f>IF(Eksplikatsioon!B823=0,"",Eksplikatsioon!B823)</f>
        <v/>
      </c>
      <c r="C822" s="38" t="str">
        <f>IF(Eksplikatsioon!C823=0,"",Eksplikatsioon!C823)</f>
        <v/>
      </c>
      <c r="D822" s="38" t="str">
        <f>IF(Eksplikatsioon!D823=0,"",Eksplikatsioon!D823)</f>
        <v/>
      </c>
      <c r="E822" s="38" t="str">
        <f>IF(Eksplikatsioon!F823=0,"",Eksplikatsioon!F823)</f>
        <v/>
      </c>
      <c r="F822" s="38" t="str">
        <f>IF(Eksplikatsioon!H823=0,"",Eksplikatsioon!H823)</f>
        <v/>
      </c>
      <c r="G822" s="38" t="str">
        <f>IF(Eksplikatsioon!J823=0,"",Eksplikatsioon!J823)</f>
        <v/>
      </c>
      <c r="H822" s="38" t="str">
        <f>IF(Eksplikatsioon!K823=0,"",Eksplikatsioon!K823)</f>
        <v/>
      </c>
      <c r="I822" s="38" t="str">
        <f>IF(Eksplikatsioon!L823=0,"",Eksplikatsioon!L823)</f>
        <v/>
      </c>
      <c r="J822" s="52"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52"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52"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52"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52"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52"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52"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52"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52"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52"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52"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52"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52"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52"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52"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52"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52"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52"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52"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52" t="str">
        <f>IFERROR(IF($G822=Tabelid!$L$6,$E822*J822,IFERROR($E822*J822/SUM($J822:$AB822)*(Eksplikatsioon!O823)/SUMPRODUCT($J822:$AB822,Eksplikatsioon!$O823:$AG823),"")),"")</f>
        <v/>
      </c>
      <c r="AD822" s="52" t="str">
        <f>IFERROR(IF($G822=Tabelid!$L$6,$E822*K822,IFERROR($E822*K822/SUM($J822:$AB822)*(Eksplikatsioon!P823)/SUMPRODUCT($J822:$AB822,Eksplikatsioon!$O823:$AG823),"")),"")</f>
        <v/>
      </c>
      <c r="AE822" s="52" t="str">
        <f>IFERROR(IF($G822=Tabelid!$L$6,$E822*L822,IFERROR($E822*L822/SUM($J822:$AB822)*(Eksplikatsioon!Q823)/SUMPRODUCT($J822:$AB822,Eksplikatsioon!$O823:$AG823),"")),"")</f>
        <v/>
      </c>
      <c r="AF822" s="52" t="str">
        <f>IFERROR(IF($G822=Tabelid!$L$6,$E822*M822,IFERROR($E822*M822/SUM($J822:$AB822)*(Eksplikatsioon!R823)/SUMPRODUCT($J822:$AB822,Eksplikatsioon!$O823:$AG823),"")),"")</f>
        <v/>
      </c>
      <c r="AG822" s="52" t="str">
        <f>IFERROR(IF($G822=Tabelid!$L$6,$E822*N822,IFERROR($E822*N822/SUM($J822:$AB822)*(Eksplikatsioon!S823)/SUMPRODUCT($J822:$AB822,Eksplikatsioon!$O823:$AG823),"")),"")</f>
        <v/>
      </c>
      <c r="AH822" s="52" t="str">
        <f>IFERROR(IF($G822=Tabelid!$L$6,$E822*O822,IFERROR($E822*O822/SUM($J822:$AB822)*(Eksplikatsioon!T823)/SUMPRODUCT($J822:$AB822,Eksplikatsioon!$O823:$AG823),"")),"")</f>
        <v/>
      </c>
      <c r="AI822" s="52" t="str">
        <f>IFERROR(IF($G822=Tabelid!$L$6,$E822*P822,IFERROR($E822*P822/SUM($J822:$AB822)*(Eksplikatsioon!U823)/SUMPRODUCT($J822:$AB822,Eksplikatsioon!$O823:$AG823),"")),"")</f>
        <v/>
      </c>
      <c r="AJ822" s="52" t="str">
        <f>IFERROR(IF($G822=Tabelid!$L$6,$E822*Q822,IFERROR($E822*Q822/SUM($J822:$AB822)*(Eksplikatsioon!V823)/SUMPRODUCT($J822:$AB822,Eksplikatsioon!$O823:$AG823),"")),"")</f>
        <v/>
      </c>
      <c r="AK822" s="52" t="str">
        <f>IFERROR(IF($G822=Tabelid!$L$6,$E822*R822,IFERROR($E822*R822/SUM($J822:$AB822)*(Eksplikatsioon!W823)/SUMPRODUCT($J822:$AB822,Eksplikatsioon!$O823:$AG823),"")),"")</f>
        <v/>
      </c>
      <c r="AL822" s="52" t="str">
        <f>IFERROR(IF($G822=Tabelid!$L$6,$E822*S822,IFERROR($E822*S822/SUM($J822:$AB822)*(Eksplikatsioon!X823)/SUMPRODUCT($J822:$AB822,Eksplikatsioon!$O823:$AG823),"")),"")</f>
        <v/>
      </c>
      <c r="AM822" s="52" t="str">
        <f>IFERROR(IF($G822=Tabelid!$L$6,$E822*T822,IFERROR($E822*T822/SUM($J822:$AB822)*(Eksplikatsioon!Y823)/SUMPRODUCT($J822:$AB822,Eksplikatsioon!$O823:$AG823),"")),"")</f>
        <v/>
      </c>
      <c r="AN822" s="52" t="str">
        <f>IFERROR(IF($G822=Tabelid!$L$6,$E822*U822,IFERROR($E822*U822/SUM($J822:$AB822)*(Eksplikatsioon!Z823)/SUMPRODUCT($J822:$AB822,Eksplikatsioon!$O823:$AG823),"")),"")</f>
        <v/>
      </c>
      <c r="AO822" s="52" t="str">
        <f>IFERROR(IF($G822=Tabelid!$L$6,$E822*V822,IFERROR($E822*V822/SUM($J822:$AB822)*(Eksplikatsioon!AA823)/SUMPRODUCT($J822:$AB822,Eksplikatsioon!$O823:$AG823),"")),"")</f>
        <v/>
      </c>
      <c r="AP822" s="52" t="str">
        <f>IFERROR(IF($G822=Tabelid!$L$6,$E822*W822,IFERROR($E822*W822/SUM($J822:$AB822)*(Eksplikatsioon!AB823)/SUMPRODUCT($J822:$AB822,Eksplikatsioon!$O823:$AG823),"")),"")</f>
        <v/>
      </c>
      <c r="AQ822" s="52" t="str">
        <f>IFERROR(IF($G822=Tabelid!$L$6,$E822*X822,IFERROR($E822*X822/SUM($J822:$AB822)*(Eksplikatsioon!AC823)/SUMPRODUCT($J822:$AB822,Eksplikatsioon!$O823:$AG823),"")),"")</f>
        <v/>
      </c>
      <c r="AR822" s="52" t="str">
        <f>IFERROR(IF($G822=Tabelid!$L$6,$E822*Y822,IFERROR($E822*Y822/SUM($J822:$AB822)*(Eksplikatsioon!AD823)/SUMPRODUCT($J822:$AB822,Eksplikatsioon!$O823:$AG823),"")),"")</f>
        <v/>
      </c>
      <c r="AS822" s="52" t="str">
        <f>IFERROR(IF($G822=Tabelid!$L$6,$E822*Z822,IFERROR($E822*Z822/SUM($J822:$AB822)*(Eksplikatsioon!AE823)/SUMPRODUCT($J822:$AB822,Eksplikatsioon!$O823:$AG823),"")),"")</f>
        <v/>
      </c>
      <c r="AT822" s="52" t="str">
        <f>IFERROR(IF($G822=Tabelid!$L$6,$E822*AA822,IFERROR($E822*AA822/SUM($J822:$AB822)*(Eksplikatsioon!AF823)/SUMPRODUCT($J822:$AB822,Eksplikatsioon!$O823:$AG823),"")),"")</f>
        <v/>
      </c>
      <c r="AU822" s="52" t="str">
        <f>IFERROR(IF($G822=Tabelid!$L$6,$E822*AB822,IFERROR($E822*AB822/SUM($J822:$AB822)*(Eksplikatsioon!AG823)/SUMPRODUCT($J822:$AB822,Eksplikatsioon!$O823:$AG823),"")),"")</f>
        <v/>
      </c>
    </row>
    <row r="823" spans="1:47" x14ac:dyDescent="0.25">
      <c r="A823" s="38" t="str">
        <f>IF(Eksplikatsioon!A824=0,"",Eksplikatsioon!A824)</f>
        <v/>
      </c>
      <c r="B823" s="38" t="str">
        <f>IF(Eksplikatsioon!B824=0,"",Eksplikatsioon!B824)</f>
        <v/>
      </c>
      <c r="C823" s="38" t="str">
        <f>IF(Eksplikatsioon!C824=0,"",Eksplikatsioon!C824)</f>
        <v/>
      </c>
      <c r="D823" s="38" t="str">
        <f>IF(Eksplikatsioon!D824=0,"",Eksplikatsioon!D824)</f>
        <v/>
      </c>
      <c r="E823" s="38" t="str">
        <f>IF(Eksplikatsioon!F824=0,"",Eksplikatsioon!F824)</f>
        <v/>
      </c>
      <c r="F823" s="38" t="str">
        <f>IF(Eksplikatsioon!H824=0,"",Eksplikatsioon!H824)</f>
        <v/>
      </c>
      <c r="G823" s="38" t="str">
        <f>IF(Eksplikatsioon!J824=0,"",Eksplikatsioon!J824)</f>
        <v/>
      </c>
      <c r="H823" s="38" t="str">
        <f>IF(Eksplikatsioon!K824=0,"",Eksplikatsioon!K824)</f>
        <v/>
      </c>
      <c r="I823" s="38" t="str">
        <f>IF(Eksplikatsioon!L824=0,"",Eksplikatsioon!L824)</f>
        <v/>
      </c>
      <c r="J823" s="52"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52"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52"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52"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52"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52"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52"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52"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52"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52"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52"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52"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52"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52"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52"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52"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52"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52"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52"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52" t="str">
        <f>IFERROR(IF($G823=Tabelid!$L$6,$E823*J823,IFERROR($E823*J823/SUM($J823:$AB823)*(Eksplikatsioon!O824)/SUMPRODUCT($J823:$AB823,Eksplikatsioon!$O824:$AG824),"")),"")</f>
        <v/>
      </c>
      <c r="AD823" s="52" t="str">
        <f>IFERROR(IF($G823=Tabelid!$L$6,$E823*K823,IFERROR($E823*K823/SUM($J823:$AB823)*(Eksplikatsioon!P824)/SUMPRODUCT($J823:$AB823,Eksplikatsioon!$O824:$AG824),"")),"")</f>
        <v/>
      </c>
      <c r="AE823" s="52" t="str">
        <f>IFERROR(IF($G823=Tabelid!$L$6,$E823*L823,IFERROR($E823*L823/SUM($J823:$AB823)*(Eksplikatsioon!Q824)/SUMPRODUCT($J823:$AB823,Eksplikatsioon!$O824:$AG824),"")),"")</f>
        <v/>
      </c>
      <c r="AF823" s="52" t="str">
        <f>IFERROR(IF($G823=Tabelid!$L$6,$E823*M823,IFERROR($E823*M823/SUM($J823:$AB823)*(Eksplikatsioon!R824)/SUMPRODUCT($J823:$AB823,Eksplikatsioon!$O824:$AG824),"")),"")</f>
        <v/>
      </c>
      <c r="AG823" s="52" t="str">
        <f>IFERROR(IF($G823=Tabelid!$L$6,$E823*N823,IFERROR($E823*N823/SUM($J823:$AB823)*(Eksplikatsioon!S824)/SUMPRODUCT($J823:$AB823,Eksplikatsioon!$O824:$AG824),"")),"")</f>
        <v/>
      </c>
      <c r="AH823" s="52" t="str">
        <f>IFERROR(IF($G823=Tabelid!$L$6,$E823*O823,IFERROR($E823*O823/SUM($J823:$AB823)*(Eksplikatsioon!T824)/SUMPRODUCT($J823:$AB823,Eksplikatsioon!$O824:$AG824),"")),"")</f>
        <v/>
      </c>
      <c r="AI823" s="52" t="str">
        <f>IFERROR(IF($G823=Tabelid!$L$6,$E823*P823,IFERROR($E823*P823/SUM($J823:$AB823)*(Eksplikatsioon!U824)/SUMPRODUCT($J823:$AB823,Eksplikatsioon!$O824:$AG824),"")),"")</f>
        <v/>
      </c>
      <c r="AJ823" s="52" t="str">
        <f>IFERROR(IF($G823=Tabelid!$L$6,$E823*Q823,IFERROR($E823*Q823/SUM($J823:$AB823)*(Eksplikatsioon!V824)/SUMPRODUCT($J823:$AB823,Eksplikatsioon!$O824:$AG824),"")),"")</f>
        <v/>
      </c>
      <c r="AK823" s="52" t="str">
        <f>IFERROR(IF($G823=Tabelid!$L$6,$E823*R823,IFERROR($E823*R823/SUM($J823:$AB823)*(Eksplikatsioon!W824)/SUMPRODUCT($J823:$AB823,Eksplikatsioon!$O824:$AG824),"")),"")</f>
        <v/>
      </c>
      <c r="AL823" s="52" t="str">
        <f>IFERROR(IF($G823=Tabelid!$L$6,$E823*S823,IFERROR($E823*S823/SUM($J823:$AB823)*(Eksplikatsioon!X824)/SUMPRODUCT($J823:$AB823,Eksplikatsioon!$O824:$AG824),"")),"")</f>
        <v/>
      </c>
      <c r="AM823" s="52" t="str">
        <f>IFERROR(IF($G823=Tabelid!$L$6,$E823*T823,IFERROR($E823*T823/SUM($J823:$AB823)*(Eksplikatsioon!Y824)/SUMPRODUCT($J823:$AB823,Eksplikatsioon!$O824:$AG824),"")),"")</f>
        <v/>
      </c>
      <c r="AN823" s="52" t="str">
        <f>IFERROR(IF($G823=Tabelid!$L$6,$E823*U823,IFERROR($E823*U823/SUM($J823:$AB823)*(Eksplikatsioon!Z824)/SUMPRODUCT($J823:$AB823,Eksplikatsioon!$O824:$AG824),"")),"")</f>
        <v/>
      </c>
      <c r="AO823" s="52" t="str">
        <f>IFERROR(IF($G823=Tabelid!$L$6,$E823*V823,IFERROR($E823*V823/SUM($J823:$AB823)*(Eksplikatsioon!AA824)/SUMPRODUCT($J823:$AB823,Eksplikatsioon!$O824:$AG824),"")),"")</f>
        <v/>
      </c>
      <c r="AP823" s="52" t="str">
        <f>IFERROR(IF($G823=Tabelid!$L$6,$E823*W823,IFERROR($E823*W823/SUM($J823:$AB823)*(Eksplikatsioon!AB824)/SUMPRODUCT($J823:$AB823,Eksplikatsioon!$O824:$AG824),"")),"")</f>
        <v/>
      </c>
      <c r="AQ823" s="52" t="str">
        <f>IFERROR(IF($G823=Tabelid!$L$6,$E823*X823,IFERROR($E823*X823/SUM($J823:$AB823)*(Eksplikatsioon!AC824)/SUMPRODUCT($J823:$AB823,Eksplikatsioon!$O824:$AG824),"")),"")</f>
        <v/>
      </c>
      <c r="AR823" s="52" t="str">
        <f>IFERROR(IF($G823=Tabelid!$L$6,$E823*Y823,IFERROR($E823*Y823/SUM($J823:$AB823)*(Eksplikatsioon!AD824)/SUMPRODUCT($J823:$AB823,Eksplikatsioon!$O824:$AG824),"")),"")</f>
        <v/>
      </c>
      <c r="AS823" s="52" t="str">
        <f>IFERROR(IF($G823=Tabelid!$L$6,$E823*Z823,IFERROR($E823*Z823/SUM($J823:$AB823)*(Eksplikatsioon!AE824)/SUMPRODUCT($J823:$AB823,Eksplikatsioon!$O824:$AG824),"")),"")</f>
        <v/>
      </c>
      <c r="AT823" s="52" t="str">
        <f>IFERROR(IF($G823=Tabelid!$L$6,$E823*AA823,IFERROR($E823*AA823/SUM($J823:$AB823)*(Eksplikatsioon!AF824)/SUMPRODUCT($J823:$AB823,Eksplikatsioon!$O824:$AG824),"")),"")</f>
        <v/>
      </c>
      <c r="AU823" s="52" t="str">
        <f>IFERROR(IF($G823=Tabelid!$L$6,$E823*AB823,IFERROR($E823*AB823/SUM($J823:$AB823)*(Eksplikatsioon!AG824)/SUMPRODUCT($J823:$AB823,Eksplikatsioon!$O824:$AG824),"")),"")</f>
        <v/>
      </c>
    </row>
    <row r="824" spans="1:47" x14ac:dyDescent="0.25">
      <c r="A824" s="38" t="str">
        <f>IF(Eksplikatsioon!A825=0,"",Eksplikatsioon!A825)</f>
        <v/>
      </c>
      <c r="B824" s="38" t="str">
        <f>IF(Eksplikatsioon!B825=0,"",Eksplikatsioon!B825)</f>
        <v/>
      </c>
      <c r="C824" s="38" t="str">
        <f>IF(Eksplikatsioon!C825=0,"",Eksplikatsioon!C825)</f>
        <v/>
      </c>
      <c r="D824" s="38" t="str">
        <f>IF(Eksplikatsioon!D825=0,"",Eksplikatsioon!D825)</f>
        <v/>
      </c>
      <c r="E824" s="38" t="str">
        <f>IF(Eksplikatsioon!F825=0,"",Eksplikatsioon!F825)</f>
        <v/>
      </c>
      <c r="F824" s="38" t="str">
        <f>IF(Eksplikatsioon!H825=0,"",Eksplikatsioon!H825)</f>
        <v/>
      </c>
      <c r="G824" s="38" t="str">
        <f>IF(Eksplikatsioon!J825=0,"",Eksplikatsioon!J825)</f>
        <v/>
      </c>
      <c r="H824" s="38" t="str">
        <f>IF(Eksplikatsioon!K825=0,"",Eksplikatsioon!K825)</f>
        <v/>
      </c>
      <c r="I824" s="38" t="str">
        <f>IF(Eksplikatsioon!L825=0,"",Eksplikatsioon!L825)</f>
        <v/>
      </c>
      <c r="J824" s="52"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52"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52"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52"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52"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52"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52"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52"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52"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52"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52"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52"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52"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52"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52"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52"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52"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52"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52"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52" t="str">
        <f>IFERROR(IF($G824=Tabelid!$L$6,$E824*J824,IFERROR($E824*J824/SUM($J824:$AB824)*(Eksplikatsioon!O825)/SUMPRODUCT($J824:$AB824,Eksplikatsioon!$O825:$AG825),"")),"")</f>
        <v/>
      </c>
      <c r="AD824" s="52" t="str">
        <f>IFERROR(IF($G824=Tabelid!$L$6,$E824*K824,IFERROR($E824*K824/SUM($J824:$AB824)*(Eksplikatsioon!P825)/SUMPRODUCT($J824:$AB824,Eksplikatsioon!$O825:$AG825),"")),"")</f>
        <v/>
      </c>
      <c r="AE824" s="52" t="str">
        <f>IFERROR(IF($G824=Tabelid!$L$6,$E824*L824,IFERROR($E824*L824/SUM($J824:$AB824)*(Eksplikatsioon!Q825)/SUMPRODUCT($J824:$AB824,Eksplikatsioon!$O825:$AG825),"")),"")</f>
        <v/>
      </c>
      <c r="AF824" s="52" t="str">
        <f>IFERROR(IF($G824=Tabelid!$L$6,$E824*M824,IFERROR($E824*M824/SUM($J824:$AB824)*(Eksplikatsioon!R825)/SUMPRODUCT($J824:$AB824,Eksplikatsioon!$O825:$AG825),"")),"")</f>
        <v/>
      </c>
      <c r="AG824" s="52" t="str">
        <f>IFERROR(IF($G824=Tabelid!$L$6,$E824*N824,IFERROR($E824*N824/SUM($J824:$AB824)*(Eksplikatsioon!S825)/SUMPRODUCT($J824:$AB824,Eksplikatsioon!$O825:$AG825),"")),"")</f>
        <v/>
      </c>
      <c r="AH824" s="52" t="str">
        <f>IFERROR(IF($G824=Tabelid!$L$6,$E824*O824,IFERROR($E824*O824/SUM($J824:$AB824)*(Eksplikatsioon!T825)/SUMPRODUCT($J824:$AB824,Eksplikatsioon!$O825:$AG825),"")),"")</f>
        <v/>
      </c>
      <c r="AI824" s="52" t="str">
        <f>IFERROR(IF($G824=Tabelid!$L$6,$E824*P824,IFERROR($E824*P824/SUM($J824:$AB824)*(Eksplikatsioon!U825)/SUMPRODUCT($J824:$AB824,Eksplikatsioon!$O825:$AG825),"")),"")</f>
        <v/>
      </c>
      <c r="AJ824" s="52" t="str">
        <f>IFERROR(IF($G824=Tabelid!$L$6,$E824*Q824,IFERROR($E824*Q824/SUM($J824:$AB824)*(Eksplikatsioon!V825)/SUMPRODUCT($J824:$AB824,Eksplikatsioon!$O825:$AG825),"")),"")</f>
        <v/>
      </c>
      <c r="AK824" s="52" t="str">
        <f>IFERROR(IF($G824=Tabelid!$L$6,$E824*R824,IFERROR($E824*R824/SUM($J824:$AB824)*(Eksplikatsioon!W825)/SUMPRODUCT($J824:$AB824,Eksplikatsioon!$O825:$AG825),"")),"")</f>
        <v/>
      </c>
      <c r="AL824" s="52" t="str">
        <f>IFERROR(IF($G824=Tabelid!$L$6,$E824*S824,IFERROR($E824*S824/SUM($J824:$AB824)*(Eksplikatsioon!X825)/SUMPRODUCT($J824:$AB824,Eksplikatsioon!$O825:$AG825),"")),"")</f>
        <v/>
      </c>
      <c r="AM824" s="52" t="str">
        <f>IFERROR(IF($G824=Tabelid!$L$6,$E824*T824,IFERROR($E824*T824/SUM($J824:$AB824)*(Eksplikatsioon!Y825)/SUMPRODUCT($J824:$AB824,Eksplikatsioon!$O825:$AG825),"")),"")</f>
        <v/>
      </c>
      <c r="AN824" s="52" t="str">
        <f>IFERROR(IF($G824=Tabelid!$L$6,$E824*U824,IFERROR($E824*U824/SUM($J824:$AB824)*(Eksplikatsioon!Z825)/SUMPRODUCT($J824:$AB824,Eksplikatsioon!$O825:$AG825),"")),"")</f>
        <v/>
      </c>
      <c r="AO824" s="52" t="str">
        <f>IFERROR(IF($G824=Tabelid!$L$6,$E824*V824,IFERROR($E824*V824/SUM($J824:$AB824)*(Eksplikatsioon!AA825)/SUMPRODUCT($J824:$AB824,Eksplikatsioon!$O825:$AG825),"")),"")</f>
        <v/>
      </c>
      <c r="AP824" s="52" t="str">
        <f>IFERROR(IF($G824=Tabelid!$L$6,$E824*W824,IFERROR($E824*W824/SUM($J824:$AB824)*(Eksplikatsioon!AB825)/SUMPRODUCT($J824:$AB824,Eksplikatsioon!$O825:$AG825),"")),"")</f>
        <v/>
      </c>
      <c r="AQ824" s="52" t="str">
        <f>IFERROR(IF($G824=Tabelid!$L$6,$E824*X824,IFERROR($E824*X824/SUM($J824:$AB824)*(Eksplikatsioon!AC825)/SUMPRODUCT($J824:$AB824,Eksplikatsioon!$O825:$AG825),"")),"")</f>
        <v/>
      </c>
      <c r="AR824" s="52" t="str">
        <f>IFERROR(IF($G824=Tabelid!$L$6,$E824*Y824,IFERROR($E824*Y824/SUM($J824:$AB824)*(Eksplikatsioon!AD825)/SUMPRODUCT($J824:$AB824,Eksplikatsioon!$O825:$AG825),"")),"")</f>
        <v/>
      </c>
      <c r="AS824" s="52" t="str">
        <f>IFERROR(IF($G824=Tabelid!$L$6,$E824*Z824,IFERROR($E824*Z824/SUM($J824:$AB824)*(Eksplikatsioon!AE825)/SUMPRODUCT($J824:$AB824,Eksplikatsioon!$O825:$AG825),"")),"")</f>
        <v/>
      </c>
      <c r="AT824" s="52" t="str">
        <f>IFERROR(IF($G824=Tabelid!$L$6,$E824*AA824,IFERROR($E824*AA824/SUM($J824:$AB824)*(Eksplikatsioon!AF825)/SUMPRODUCT($J824:$AB824,Eksplikatsioon!$O825:$AG825),"")),"")</f>
        <v/>
      </c>
      <c r="AU824" s="52" t="str">
        <f>IFERROR(IF($G824=Tabelid!$L$6,$E824*AB824,IFERROR($E824*AB824/SUM($J824:$AB824)*(Eksplikatsioon!AG825)/SUMPRODUCT($J824:$AB824,Eksplikatsioon!$O825:$AG825),"")),"")</f>
        <v/>
      </c>
    </row>
    <row r="825" spans="1:47" x14ac:dyDescent="0.25">
      <c r="A825" s="38" t="str">
        <f>IF(Eksplikatsioon!A826=0,"",Eksplikatsioon!A826)</f>
        <v/>
      </c>
      <c r="B825" s="38" t="str">
        <f>IF(Eksplikatsioon!B826=0,"",Eksplikatsioon!B826)</f>
        <v/>
      </c>
      <c r="C825" s="38" t="str">
        <f>IF(Eksplikatsioon!C826=0,"",Eksplikatsioon!C826)</f>
        <v/>
      </c>
      <c r="D825" s="38" t="str">
        <f>IF(Eksplikatsioon!D826=0,"",Eksplikatsioon!D826)</f>
        <v/>
      </c>
      <c r="E825" s="38" t="str">
        <f>IF(Eksplikatsioon!F826=0,"",Eksplikatsioon!F826)</f>
        <v/>
      </c>
      <c r="F825" s="38" t="str">
        <f>IF(Eksplikatsioon!H826=0,"",Eksplikatsioon!H826)</f>
        <v/>
      </c>
      <c r="G825" s="38" t="str">
        <f>IF(Eksplikatsioon!J826=0,"",Eksplikatsioon!J826)</f>
        <v/>
      </c>
      <c r="H825" s="38" t="str">
        <f>IF(Eksplikatsioon!K826=0,"",Eksplikatsioon!K826)</f>
        <v/>
      </c>
      <c r="I825" s="38" t="str">
        <f>IF(Eksplikatsioon!L826=0,"",Eksplikatsioon!L826)</f>
        <v/>
      </c>
      <c r="J825" s="52"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52"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52"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52"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52"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52"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52"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52"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52"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52"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52"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52"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52"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52"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52"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52"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52"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52"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52"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52" t="str">
        <f>IFERROR(IF($G825=Tabelid!$L$6,$E825*J825,IFERROR($E825*J825/SUM($J825:$AB825)*(Eksplikatsioon!O826)/SUMPRODUCT($J825:$AB825,Eksplikatsioon!$O826:$AG826),"")),"")</f>
        <v/>
      </c>
      <c r="AD825" s="52" t="str">
        <f>IFERROR(IF($G825=Tabelid!$L$6,$E825*K825,IFERROR($E825*K825/SUM($J825:$AB825)*(Eksplikatsioon!P826)/SUMPRODUCT($J825:$AB825,Eksplikatsioon!$O826:$AG826),"")),"")</f>
        <v/>
      </c>
      <c r="AE825" s="52" t="str">
        <f>IFERROR(IF($G825=Tabelid!$L$6,$E825*L825,IFERROR($E825*L825/SUM($J825:$AB825)*(Eksplikatsioon!Q826)/SUMPRODUCT($J825:$AB825,Eksplikatsioon!$O826:$AG826),"")),"")</f>
        <v/>
      </c>
      <c r="AF825" s="52" t="str">
        <f>IFERROR(IF($G825=Tabelid!$L$6,$E825*M825,IFERROR($E825*M825/SUM($J825:$AB825)*(Eksplikatsioon!R826)/SUMPRODUCT($J825:$AB825,Eksplikatsioon!$O826:$AG826),"")),"")</f>
        <v/>
      </c>
      <c r="AG825" s="52" t="str">
        <f>IFERROR(IF($G825=Tabelid!$L$6,$E825*N825,IFERROR($E825*N825/SUM($J825:$AB825)*(Eksplikatsioon!S826)/SUMPRODUCT($J825:$AB825,Eksplikatsioon!$O826:$AG826),"")),"")</f>
        <v/>
      </c>
      <c r="AH825" s="52" t="str">
        <f>IFERROR(IF($G825=Tabelid!$L$6,$E825*O825,IFERROR($E825*O825/SUM($J825:$AB825)*(Eksplikatsioon!T826)/SUMPRODUCT($J825:$AB825,Eksplikatsioon!$O826:$AG826),"")),"")</f>
        <v/>
      </c>
      <c r="AI825" s="52" t="str">
        <f>IFERROR(IF($G825=Tabelid!$L$6,$E825*P825,IFERROR($E825*P825/SUM($J825:$AB825)*(Eksplikatsioon!U826)/SUMPRODUCT($J825:$AB825,Eksplikatsioon!$O826:$AG826),"")),"")</f>
        <v/>
      </c>
      <c r="AJ825" s="52" t="str">
        <f>IFERROR(IF($G825=Tabelid!$L$6,$E825*Q825,IFERROR($E825*Q825/SUM($J825:$AB825)*(Eksplikatsioon!V826)/SUMPRODUCT($J825:$AB825,Eksplikatsioon!$O826:$AG826),"")),"")</f>
        <v/>
      </c>
      <c r="AK825" s="52" t="str">
        <f>IFERROR(IF($G825=Tabelid!$L$6,$E825*R825,IFERROR($E825*R825/SUM($J825:$AB825)*(Eksplikatsioon!W826)/SUMPRODUCT($J825:$AB825,Eksplikatsioon!$O826:$AG826),"")),"")</f>
        <v/>
      </c>
      <c r="AL825" s="52" t="str">
        <f>IFERROR(IF($G825=Tabelid!$L$6,$E825*S825,IFERROR($E825*S825/SUM($J825:$AB825)*(Eksplikatsioon!X826)/SUMPRODUCT($J825:$AB825,Eksplikatsioon!$O826:$AG826),"")),"")</f>
        <v/>
      </c>
      <c r="AM825" s="52" t="str">
        <f>IFERROR(IF($G825=Tabelid!$L$6,$E825*T825,IFERROR($E825*T825/SUM($J825:$AB825)*(Eksplikatsioon!Y826)/SUMPRODUCT($J825:$AB825,Eksplikatsioon!$O826:$AG826),"")),"")</f>
        <v/>
      </c>
      <c r="AN825" s="52" t="str">
        <f>IFERROR(IF($G825=Tabelid!$L$6,$E825*U825,IFERROR($E825*U825/SUM($J825:$AB825)*(Eksplikatsioon!Z826)/SUMPRODUCT($J825:$AB825,Eksplikatsioon!$O826:$AG826),"")),"")</f>
        <v/>
      </c>
      <c r="AO825" s="52" t="str">
        <f>IFERROR(IF($G825=Tabelid!$L$6,$E825*V825,IFERROR($E825*V825/SUM($J825:$AB825)*(Eksplikatsioon!AA826)/SUMPRODUCT($J825:$AB825,Eksplikatsioon!$O826:$AG826),"")),"")</f>
        <v/>
      </c>
      <c r="AP825" s="52" t="str">
        <f>IFERROR(IF($G825=Tabelid!$L$6,$E825*W825,IFERROR($E825*W825/SUM($J825:$AB825)*(Eksplikatsioon!AB826)/SUMPRODUCT($J825:$AB825,Eksplikatsioon!$O826:$AG826),"")),"")</f>
        <v/>
      </c>
      <c r="AQ825" s="52" t="str">
        <f>IFERROR(IF($G825=Tabelid!$L$6,$E825*X825,IFERROR($E825*X825/SUM($J825:$AB825)*(Eksplikatsioon!AC826)/SUMPRODUCT($J825:$AB825,Eksplikatsioon!$O826:$AG826),"")),"")</f>
        <v/>
      </c>
      <c r="AR825" s="52" t="str">
        <f>IFERROR(IF($G825=Tabelid!$L$6,$E825*Y825,IFERROR($E825*Y825/SUM($J825:$AB825)*(Eksplikatsioon!AD826)/SUMPRODUCT($J825:$AB825,Eksplikatsioon!$O826:$AG826),"")),"")</f>
        <v/>
      </c>
      <c r="AS825" s="52" t="str">
        <f>IFERROR(IF($G825=Tabelid!$L$6,$E825*Z825,IFERROR($E825*Z825/SUM($J825:$AB825)*(Eksplikatsioon!AE826)/SUMPRODUCT($J825:$AB825,Eksplikatsioon!$O826:$AG826),"")),"")</f>
        <v/>
      </c>
      <c r="AT825" s="52" t="str">
        <f>IFERROR(IF($G825=Tabelid!$L$6,$E825*AA825,IFERROR($E825*AA825/SUM($J825:$AB825)*(Eksplikatsioon!AF826)/SUMPRODUCT($J825:$AB825,Eksplikatsioon!$O826:$AG826),"")),"")</f>
        <v/>
      </c>
      <c r="AU825" s="52" t="str">
        <f>IFERROR(IF($G825=Tabelid!$L$6,$E825*AB825,IFERROR($E825*AB825/SUM($J825:$AB825)*(Eksplikatsioon!AG826)/SUMPRODUCT($J825:$AB825,Eksplikatsioon!$O826:$AG826),"")),"")</f>
        <v/>
      </c>
    </row>
    <row r="826" spans="1:47" x14ac:dyDescent="0.25">
      <c r="A826" s="38" t="str">
        <f>IF(Eksplikatsioon!A827=0,"",Eksplikatsioon!A827)</f>
        <v/>
      </c>
      <c r="B826" s="38" t="str">
        <f>IF(Eksplikatsioon!B827=0,"",Eksplikatsioon!B827)</f>
        <v/>
      </c>
      <c r="C826" s="38" t="str">
        <f>IF(Eksplikatsioon!C827=0,"",Eksplikatsioon!C827)</f>
        <v/>
      </c>
      <c r="D826" s="38" t="str">
        <f>IF(Eksplikatsioon!D827=0,"",Eksplikatsioon!D827)</f>
        <v/>
      </c>
      <c r="E826" s="38" t="str">
        <f>IF(Eksplikatsioon!F827=0,"",Eksplikatsioon!F827)</f>
        <v/>
      </c>
      <c r="F826" s="38" t="str">
        <f>IF(Eksplikatsioon!H827=0,"",Eksplikatsioon!H827)</f>
        <v/>
      </c>
      <c r="G826" s="38" t="str">
        <f>IF(Eksplikatsioon!J827=0,"",Eksplikatsioon!J827)</f>
        <v/>
      </c>
      <c r="H826" s="38" t="str">
        <f>IF(Eksplikatsioon!K827=0,"",Eksplikatsioon!K827)</f>
        <v/>
      </c>
      <c r="I826" s="38" t="str">
        <f>IF(Eksplikatsioon!L827=0,"",Eksplikatsioon!L827)</f>
        <v/>
      </c>
      <c r="J826" s="52"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52"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52"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52"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52"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52"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52"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52"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52"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52"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52"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52"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52"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52"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52"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52"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52"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52"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52"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52" t="str">
        <f>IFERROR(IF($G826=Tabelid!$L$6,$E826*J826,IFERROR($E826*J826/SUM($J826:$AB826)*(Eksplikatsioon!O827)/SUMPRODUCT($J826:$AB826,Eksplikatsioon!$O827:$AG827),"")),"")</f>
        <v/>
      </c>
      <c r="AD826" s="52" t="str">
        <f>IFERROR(IF($G826=Tabelid!$L$6,$E826*K826,IFERROR($E826*K826/SUM($J826:$AB826)*(Eksplikatsioon!P827)/SUMPRODUCT($J826:$AB826,Eksplikatsioon!$O827:$AG827),"")),"")</f>
        <v/>
      </c>
      <c r="AE826" s="52" t="str">
        <f>IFERROR(IF($G826=Tabelid!$L$6,$E826*L826,IFERROR($E826*L826/SUM($J826:$AB826)*(Eksplikatsioon!Q827)/SUMPRODUCT($J826:$AB826,Eksplikatsioon!$O827:$AG827),"")),"")</f>
        <v/>
      </c>
      <c r="AF826" s="52" t="str">
        <f>IFERROR(IF($G826=Tabelid!$L$6,$E826*M826,IFERROR($E826*M826/SUM($J826:$AB826)*(Eksplikatsioon!R827)/SUMPRODUCT($J826:$AB826,Eksplikatsioon!$O827:$AG827),"")),"")</f>
        <v/>
      </c>
      <c r="AG826" s="52" t="str">
        <f>IFERROR(IF($G826=Tabelid!$L$6,$E826*N826,IFERROR($E826*N826/SUM($J826:$AB826)*(Eksplikatsioon!S827)/SUMPRODUCT($J826:$AB826,Eksplikatsioon!$O827:$AG827),"")),"")</f>
        <v/>
      </c>
      <c r="AH826" s="52" t="str">
        <f>IFERROR(IF($G826=Tabelid!$L$6,$E826*O826,IFERROR($E826*O826/SUM($J826:$AB826)*(Eksplikatsioon!T827)/SUMPRODUCT($J826:$AB826,Eksplikatsioon!$O827:$AG827),"")),"")</f>
        <v/>
      </c>
      <c r="AI826" s="52" t="str">
        <f>IFERROR(IF($G826=Tabelid!$L$6,$E826*P826,IFERROR($E826*P826/SUM($J826:$AB826)*(Eksplikatsioon!U827)/SUMPRODUCT($J826:$AB826,Eksplikatsioon!$O827:$AG827),"")),"")</f>
        <v/>
      </c>
      <c r="AJ826" s="52" t="str">
        <f>IFERROR(IF($G826=Tabelid!$L$6,$E826*Q826,IFERROR($E826*Q826/SUM($J826:$AB826)*(Eksplikatsioon!V827)/SUMPRODUCT($J826:$AB826,Eksplikatsioon!$O827:$AG827),"")),"")</f>
        <v/>
      </c>
      <c r="AK826" s="52" t="str">
        <f>IFERROR(IF($G826=Tabelid!$L$6,$E826*R826,IFERROR($E826*R826/SUM($J826:$AB826)*(Eksplikatsioon!W827)/SUMPRODUCT($J826:$AB826,Eksplikatsioon!$O827:$AG827),"")),"")</f>
        <v/>
      </c>
      <c r="AL826" s="52" t="str">
        <f>IFERROR(IF($G826=Tabelid!$L$6,$E826*S826,IFERROR($E826*S826/SUM($J826:$AB826)*(Eksplikatsioon!X827)/SUMPRODUCT($J826:$AB826,Eksplikatsioon!$O827:$AG827),"")),"")</f>
        <v/>
      </c>
      <c r="AM826" s="52" t="str">
        <f>IFERROR(IF($G826=Tabelid!$L$6,$E826*T826,IFERROR($E826*T826/SUM($J826:$AB826)*(Eksplikatsioon!Y827)/SUMPRODUCT($J826:$AB826,Eksplikatsioon!$O827:$AG827),"")),"")</f>
        <v/>
      </c>
      <c r="AN826" s="52" t="str">
        <f>IFERROR(IF($G826=Tabelid!$L$6,$E826*U826,IFERROR($E826*U826/SUM($J826:$AB826)*(Eksplikatsioon!Z827)/SUMPRODUCT($J826:$AB826,Eksplikatsioon!$O827:$AG827),"")),"")</f>
        <v/>
      </c>
      <c r="AO826" s="52" t="str">
        <f>IFERROR(IF($G826=Tabelid!$L$6,$E826*V826,IFERROR($E826*V826/SUM($J826:$AB826)*(Eksplikatsioon!AA827)/SUMPRODUCT($J826:$AB826,Eksplikatsioon!$O827:$AG827),"")),"")</f>
        <v/>
      </c>
      <c r="AP826" s="52" t="str">
        <f>IFERROR(IF($G826=Tabelid!$L$6,$E826*W826,IFERROR($E826*W826/SUM($J826:$AB826)*(Eksplikatsioon!AB827)/SUMPRODUCT($J826:$AB826,Eksplikatsioon!$O827:$AG827),"")),"")</f>
        <v/>
      </c>
      <c r="AQ826" s="52" t="str">
        <f>IFERROR(IF($G826=Tabelid!$L$6,$E826*X826,IFERROR($E826*X826/SUM($J826:$AB826)*(Eksplikatsioon!AC827)/SUMPRODUCT($J826:$AB826,Eksplikatsioon!$O827:$AG827),"")),"")</f>
        <v/>
      </c>
      <c r="AR826" s="52" t="str">
        <f>IFERROR(IF($G826=Tabelid!$L$6,$E826*Y826,IFERROR($E826*Y826/SUM($J826:$AB826)*(Eksplikatsioon!AD827)/SUMPRODUCT($J826:$AB826,Eksplikatsioon!$O827:$AG827),"")),"")</f>
        <v/>
      </c>
      <c r="AS826" s="52" t="str">
        <f>IFERROR(IF($G826=Tabelid!$L$6,$E826*Z826,IFERROR($E826*Z826/SUM($J826:$AB826)*(Eksplikatsioon!AE827)/SUMPRODUCT($J826:$AB826,Eksplikatsioon!$O827:$AG827),"")),"")</f>
        <v/>
      </c>
      <c r="AT826" s="52" t="str">
        <f>IFERROR(IF($G826=Tabelid!$L$6,$E826*AA826,IFERROR($E826*AA826/SUM($J826:$AB826)*(Eksplikatsioon!AF827)/SUMPRODUCT($J826:$AB826,Eksplikatsioon!$O827:$AG827),"")),"")</f>
        <v/>
      </c>
      <c r="AU826" s="52" t="str">
        <f>IFERROR(IF($G826=Tabelid!$L$6,$E826*AB826,IFERROR($E826*AB826/SUM($J826:$AB826)*(Eksplikatsioon!AG827)/SUMPRODUCT($J826:$AB826,Eksplikatsioon!$O827:$AG827),"")),"")</f>
        <v/>
      </c>
    </row>
    <row r="827" spans="1:47" x14ac:dyDescent="0.25">
      <c r="A827" s="38" t="str">
        <f>IF(Eksplikatsioon!A828=0,"",Eksplikatsioon!A828)</f>
        <v/>
      </c>
      <c r="B827" s="38" t="str">
        <f>IF(Eksplikatsioon!B828=0,"",Eksplikatsioon!B828)</f>
        <v/>
      </c>
      <c r="C827" s="38" t="str">
        <f>IF(Eksplikatsioon!C828=0,"",Eksplikatsioon!C828)</f>
        <v/>
      </c>
      <c r="D827" s="38" t="str">
        <f>IF(Eksplikatsioon!D828=0,"",Eksplikatsioon!D828)</f>
        <v/>
      </c>
      <c r="E827" s="38" t="str">
        <f>IF(Eksplikatsioon!F828=0,"",Eksplikatsioon!F828)</f>
        <v/>
      </c>
      <c r="F827" s="38" t="str">
        <f>IF(Eksplikatsioon!H828=0,"",Eksplikatsioon!H828)</f>
        <v/>
      </c>
      <c r="G827" s="38" t="str">
        <f>IF(Eksplikatsioon!J828=0,"",Eksplikatsioon!J828)</f>
        <v/>
      </c>
      <c r="H827" s="38" t="str">
        <f>IF(Eksplikatsioon!K828=0,"",Eksplikatsioon!K828)</f>
        <v/>
      </c>
      <c r="I827" s="38" t="str">
        <f>IF(Eksplikatsioon!L828=0,"",Eksplikatsioon!L828)</f>
        <v/>
      </c>
      <c r="J827" s="52"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52"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52"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52"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52"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52"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52"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52"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52"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52"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52"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52"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52"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52"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52"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52"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52"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52"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52"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52" t="str">
        <f>IFERROR(IF($G827=Tabelid!$L$6,$E827*J827,IFERROR($E827*J827/SUM($J827:$AB827)*(Eksplikatsioon!O828)/SUMPRODUCT($J827:$AB827,Eksplikatsioon!$O828:$AG828),"")),"")</f>
        <v/>
      </c>
      <c r="AD827" s="52" t="str">
        <f>IFERROR(IF($G827=Tabelid!$L$6,$E827*K827,IFERROR($E827*K827/SUM($J827:$AB827)*(Eksplikatsioon!P828)/SUMPRODUCT($J827:$AB827,Eksplikatsioon!$O828:$AG828),"")),"")</f>
        <v/>
      </c>
      <c r="AE827" s="52" t="str">
        <f>IFERROR(IF($G827=Tabelid!$L$6,$E827*L827,IFERROR($E827*L827/SUM($J827:$AB827)*(Eksplikatsioon!Q828)/SUMPRODUCT($J827:$AB827,Eksplikatsioon!$O828:$AG828),"")),"")</f>
        <v/>
      </c>
      <c r="AF827" s="52" t="str">
        <f>IFERROR(IF($G827=Tabelid!$L$6,$E827*M827,IFERROR($E827*M827/SUM($J827:$AB827)*(Eksplikatsioon!R828)/SUMPRODUCT($J827:$AB827,Eksplikatsioon!$O828:$AG828),"")),"")</f>
        <v/>
      </c>
      <c r="AG827" s="52" t="str">
        <f>IFERROR(IF($G827=Tabelid!$L$6,$E827*N827,IFERROR($E827*N827/SUM($J827:$AB827)*(Eksplikatsioon!S828)/SUMPRODUCT($J827:$AB827,Eksplikatsioon!$O828:$AG828),"")),"")</f>
        <v/>
      </c>
      <c r="AH827" s="52" t="str">
        <f>IFERROR(IF($G827=Tabelid!$L$6,$E827*O827,IFERROR($E827*O827/SUM($J827:$AB827)*(Eksplikatsioon!T828)/SUMPRODUCT($J827:$AB827,Eksplikatsioon!$O828:$AG828),"")),"")</f>
        <v/>
      </c>
      <c r="AI827" s="52" t="str">
        <f>IFERROR(IF($G827=Tabelid!$L$6,$E827*P827,IFERROR($E827*P827/SUM($J827:$AB827)*(Eksplikatsioon!U828)/SUMPRODUCT($J827:$AB827,Eksplikatsioon!$O828:$AG828),"")),"")</f>
        <v/>
      </c>
      <c r="AJ827" s="52" t="str">
        <f>IFERROR(IF($G827=Tabelid!$L$6,$E827*Q827,IFERROR($E827*Q827/SUM($J827:$AB827)*(Eksplikatsioon!V828)/SUMPRODUCT($J827:$AB827,Eksplikatsioon!$O828:$AG828),"")),"")</f>
        <v/>
      </c>
      <c r="AK827" s="52" t="str">
        <f>IFERROR(IF($G827=Tabelid!$L$6,$E827*R827,IFERROR($E827*R827/SUM($J827:$AB827)*(Eksplikatsioon!W828)/SUMPRODUCT($J827:$AB827,Eksplikatsioon!$O828:$AG828),"")),"")</f>
        <v/>
      </c>
      <c r="AL827" s="52" t="str">
        <f>IFERROR(IF($G827=Tabelid!$L$6,$E827*S827,IFERROR($E827*S827/SUM($J827:$AB827)*(Eksplikatsioon!X828)/SUMPRODUCT($J827:$AB827,Eksplikatsioon!$O828:$AG828),"")),"")</f>
        <v/>
      </c>
      <c r="AM827" s="52" t="str">
        <f>IFERROR(IF($G827=Tabelid!$L$6,$E827*T827,IFERROR($E827*T827/SUM($J827:$AB827)*(Eksplikatsioon!Y828)/SUMPRODUCT($J827:$AB827,Eksplikatsioon!$O828:$AG828),"")),"")</f>
        <v/>
      </c>
      <c r="AN827" s="52" t="str">
        <f>IFERROR(IF($G827=Tabelid!$L$6,$E827*U827,IFERROR($E827*U827/SUM($J827:$AB827)*(Eksplikatsioon!Z828)/SUMPRODUCT($J827:$AB827,Eksplikatsioon!$O828:$AG828),"")),"")</f>
        <v/>
      </c>
      <c r="AO827" s="52" t="str">
        <f>IFERROR(IF($G827=Tabelid!$L$6,$E827*V827,IFERROR($E827*V827/SUM($J827:$AB827)*(Eksplikatsioon!AA828)/SUMPRODUCT($J827:$AB827,Eksplikatsioon!$O828:$AG828),"")),"")</f>
        <v/>
      </c>
      <c r="AP827" s="52" t="str">
        <f>IFERROR(IF($G827=Tabelid!$L$6,$E827*W827,IFERROR($E827*W827/SUM($J827:$AB827)*(Eksplikatsioon!AB828)/SUMPRODUCT($J827:$AB827,Eksplikatsioon!$O828:$AG828),"")),"")</f>
        <v/>
      </c>
      <c r="AQ827" s="52" t="str">
        <f>IFERROR(IF($G827=Tabelid!$L$6,$E827*X827,IFERROR($E827*X827/SUM($J827:$AB827)*(Eksplikatsioon!AC828)/SUMPRODUCT($J827:$AB827,Eksplikatsioon!$O828:$AG828),"")),"")</f>
        <v/>
      </c>
      <c r="AR827" s="52" t="str">
        <f>IFERROR(IF($G827=Tabelid!$L$6,$E827*Y827,IFERROR($E827*Y827/SUM($J827:$AB827)*(Eksplikatsioon!AD828)/SUMPRODUCT($J827:$AB827,Eksplikatsioon!$O828:$AG828),"")),"")</f>
        <v/>
      </c>
      <c r="AS827" s="52" t="str">
        <f>IFERROR(IF($G827=Tabelid!$L$6,$E827*Z827,IFERROR($E827*Z827/SUM($J827:$AB827)*(Eksplikatsioon!AE828)/SUMPRODUCT($J827:$AB827,Eksplikatsioon!$O828:$AG828),"")),"")</f>
        <v/>
      </c>
      <c r="AT827" s="52" t="str">
        <f>IFERROR(IF($G827=Tabelid!$L$6,$E827*AA827,IFERROR($E827*AA827/SUM($J827:$AB827)*(Eksplikatsioon!AF828)/SUMPRODUCT($J827:$AB827,Eksplikatsioon!$O828:$AG828),"")),"")</f>
        <v/>
      </c>
      <c r="AU827" s="52" t="str">
        <f>IFERROR(IF($G827=Tabelid!$L$6,$E827*AB827,IFERROR($E827*AB827/SUM($J827:$AB827)*(Eksplikatsioon!AG828)/SUMPRODUCT($J827:$AB827,Eksplikatsioon!$O828:$AG828),"")),"")</f>
        <v/>
      </c>
    </row>
    <row r="828" spans="1:47" x14ac:dyDescent="0.25">
      <c r="A828" s="38" t="str">
        <f>IF(Eksplikatsioon!A829=0,"",Eksplikatsioon!A829)</f>
        <v/>
      </c>
      <c r="B828" s="38" t="str">
        <f>IF(Eksplikatsioon!B829=0,"",Eksplikatsioon!B829)</f>
        <v/>
      </c>
      <c r="C828" s="38" t="str">
        <f>IF(Eksplikatsioon!C829=0,"",Eksplikatsioon!C829)</f>
        <v/>
      </c>
      <c r="D828" s="38" t="str">
        <f>IF(Eksplikatsioon!D829=0,"",Eksplikatsioon!D829)</f>
        <v/>
      </c>
      <c r="E828" s="38" t="str">
        <f>IF(Eksplikatsioon!F829=0,"",Eksplikatsioon!F829)</f>
        <v/>
      </c>
      <c r="F828" s="38" t="str">
        <f>IF(Eksplikatsioon!H829=0,"",Eksplikatsioon!H829)</f>
        <v/>
      </c>
      <c r="G828" s="38" t="str">
        <f>IF(Eksplikatsioon!J829=0,"",Eksplikatsioon!J829)</f>
        <v/>
      </c>
      <c r="H828" s="38" t="str">
        <f>IF(Eksplikatsioon!K829=0,"",Eksplikatsioon!K829)</f>
        <v/>
      </c>
      <c r="I828" s="38" t="str">
        <f>IF(Eksplikatsioon!L829=0,"",Eksplikatsioon!L829)</f>
        <v/>
      </c>
      <c r="J828" s="52"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52"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52"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52"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52"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52"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52"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52"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52"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52"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52"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52"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52"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52"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52"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52"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52"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52"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52"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52" t="str">
        <f>IFERROR(IF($G828=Tabelid!$L$6,$E828*J828,IFERROR($E828*J828/SUM($J828:$AB828)*(Eksplikatsioon!O829)/SUMPRODUCT($J828:$AB828,Eksplikatsioon!$O829:$AG829),"")),"")</f>
        <v/>
      </c>
      <c r="AD828" s="52" t="str">
        <f>IFERROR(IF($G828=Tabelid!$L$6,$E828*K828,IFERROR($E828*K828/SUM($J828:$AB828)*(Eksplikatsioon!P829)/SUMPRODUCT($J828:$AB828,Eksplikatsioon!$O829:$AG829),"")),"")</f>
        <v/>
      </c>
      <c r="AE828" s="52" t="str">
        <f>IFERROR(IF($G828=Tabelid!$L$6,$E828*L828,IFERROR($E828*L828/SUM($J828:$AB828)*(Eksplikatsioon!Q829)/SUMPRODUCT($J828:$AB828,Eksplikatsioon!$O829:$AG829),"")),"")</f>
        <v/>
      </c>
      <c r="AF828" s="52" t="str">
        <f>IFERROR(IF($G828=Tabelid!$L$6,$E828*M828,IFERROR($E828*M828/SUM($J828:$AB828)*(Eksplikatsioon!R829)/SUMPRODUCT($J828:$AB828,Eksplikatsioon!$O829:$AG829),"")),"")</f>
        <v/>
      </c>
      <c r="AG828" s="52" t="str">
        <f>IFERROR(IF($G828=Tabelid!$L$6,$E828*N828,IFERROR($E828*N828/SUM($J828:$AB828)*(Eksplikatsioon!S829)/SUMPRODUCT($J828:$AB828,Eksplikatsioon!$O829:$AG829),"")),"")</f>
        <v/>
      </c>
      <c r="AH828" s="52" t="str">
        <f>IFERROR(IF($G828=Tabelid!$L$6,$E828*O828,IFERROR($E828*O828/SUM($J828:$AB828)*(Eksplikatsioon!T829)/SUMPRODUCT($J828:$AB828,Eksplikatsioon!$O829:$AG829),"")),"")</f>
        <v/>
      </c>
      <c r="AI828" s="52" t="str">
        <f>IFERROR(IF($G828=Tabelid!$L$6,$E828*P828,IFERROR($E828*P828/SUM($J828:$AB828)*(Eksplikatsioon!U829)/SUMPRODUCT($J828:$AB828,Eksplikatsioon!$O829:$AG829),"")),"")</f>
        <v/>
      </c>
      <c r="AJ828" s="52" t="str">
        <f>IFERROR(IF($G828=Tabelid!$L$6,$E828*Q828,IFERROR($E828*Q828/SUM($J828:$AB828)*(Eksplikatsioon!V829)/SUMPRODUCT($J828:$AB828,Eksplikatsioon!$O829:$AG829),"")),"")</f>
        <v/>
      </c>
      <c r="AK828" s="52" t="str">
        <f>IFERROR(IF($G828=Tabelid!$L$6,$E828*R828,IFERROR($E828*R828/SUM($J828:$AB828)*(Eksplikatsioon!W829)/SUMPRODUCT($J828:$AB828,Eksplikatsioon!$O829:$AG829),"")),"")</f>
        <v/>
      </c>
      <c r="AL828" s="52" t="str">
        <f>IFERROR(IF($G828=Tabelid!$L$6,$E828*S828,IFERROR($E828*S828/SUM($J828:$AB828)*(Eksplikatsioon!X829)/SUMPRODUCT($J828:$AB828,Eksplikatsioon!$O829:$AG829),"")),"")</f>
        <v/>
      </c>
      <c r="AM828" s="52" t="str">
        <f>IFERROR(IF($G828=Tabelid!$L$6,$E828*T828,IFERROR($E828*T828/SUM($J828:$AB828)*(Eksplikatsioon!Y829)/SUMPRODUCT($J828:$AB828,Eksplikatsioon!$O829:$AG829),"")),"")</f>
        <v/>
      </c>
      <c r="AN828" s="52" t="str">
        <f>IFERROR(IF($G828=Tabelid!$L$6,$E828*U828,IFERROR($E828*U828/SUM($J828:$AB828)*(Eksplikatsioon!Z829)/SUMPRODUCT($J828:$AB828,Eksplikatsioon!$O829:$AG829),"")),"")</f>
        <v/>
      </c>
      <c r="AO828" s="52" t="str">
        <f>IFERROR(IF($G828=Tabelid!$L$6,$E828*V828,IFERROR($E828*V828/SUM($J828:$AB828)*(Eksplikatsioon!AA829)/SUMPRODUCT($J828:$AB828,Eksplikatsioon!$O829:$AG829),"")),"")</f>
        <v/>
      </c>
      <c r="AP828" s="52" t="str">
        <f>IFERROR(IF($G828=Tabelid!$L$6,$E828*W828,IFERROR($E828*W828/SUM($J828:$AB828)*(Eksplikatsioon!AB829)/SUMPRODUCT($J828:$AB828,Eksplikatsioon!$O829:$AG829),"")),"")</f>
        <v/>
      </c>
      <c r="AQ828" s="52" t="str">
        <f>IFERROR(IF($G828=Tabelid!$L$6,$E828*X828,IFERROR($E828*X828/SUM($J828:$AB828)*(Eksplikatsioon!AC829)/SUMPRODUCT($J828:$AB828,Eksplikatsioon!$O829:$AG829),"")),"")</f>
        <v/>
      </c>
      <c r="AR828" s="52" t="str">
        <f>IFERROR(IF($G828=Tabelid!$L$6,$E828*Y828,IFERROR($E828*Y828/SUM($J828:$AB828)*(Eksplikatsioon!AD829)/SUMPRODUCT($J828:$AB828,Eksplikatsioon!$O829:$AG829),"")),"")</f>
        <v/>
      </c>
      <c r="AS828" s="52" t="str">
        <f>IFERROR(IF($G828=Tabelid!$L$6,$E828*Z828,IFERROR($E828*Z828/SUM($J828:$AB828)*(Eksplikatsioon!AE829)/SUMPRODUCT($J828:$AB828,Eksplikatsioon!$O829:$AG829),"")),"")</f>
        <v/>
      </c>
      <c r="AT828" s="52" t="str">
        <f>IFERROR(IF($G828=Tabelid!$L$6,$E828*AA828,IFERROR($E828*AA828/SUM($J828:$AB828)*(Eksplikatsioon!AF829)/SUMPRODUCT($J828:$AB828,Eksplikatsioon!$O829:$AG829),"")),"")</f>
        <v/>
      </c>
      <c r="AU828" s="52" t="str">
        <f>IFERROR(IF($G828=Tabelid!$L$6,$E828*AB828,IFERROR($E828*AB828/SUM($J828:$AB828)*(Eksplikatsioon!AG829)/SUMPRODUCT($J828:$AB828,Eksplikatsioon!$O829:$AG829),"")),"")</f>
        <v/>
      </c>
    </row>
    <row r="829" spans="1:47" x14ac:dyDescent="0.25">
      <c r="A829" s="38" t="str">
        <f>IF(Eksplikatsioon!A830=0,"",Eksplikatsioon!A830)</f>
        <v/>
      </c>
      <c r="B829" s="38" t="str">
        <f>IF(Eksplikatsioon!B830=0,"",Eksplikatsioon!B830)</f>
        <v/>
      </c>
      <c r="C829" s="38" t="str">
        <f>IF(Eksplikatsioon!C830=0,"",Eksplikatsioon!C830)</f>
        <v/>
      </c>
      <c r="D829" s="38" t="str">
        <f>IF(Eksplikatsioon!D830=0,"",Eksplikatsioon!D830)</f>
        <v/>
      </c>
      <c r="E829" s="38" t="str">
        <f>IF(Eksplikatsioon!F830=0,"",Eksplikatsioon!F830)</f>
        <v/>
      </c>
      <c r="F829" s="38" t="str">
        <f>IF(Eksplikatsioon!H830=0,"",Eksplikatsioon!H830)</f>
        <v/>
      </c>
      <c r="G829" s="38" t="str">
        <f>IF(Eksplikatsioon!J830=0,"",Eksplikatsioon!J830)</f>
        <v/>
      </c>
      <c r="H829" s="38" t="str">
        <f>IF(Eksplikatsioon!K830=0,"",Eksplikatsioon!K830)</f>
        <v/>
      </c>
      <c r="I829" s="38" t="str">
        <f>IF(Eksplikatsioon!L830=0,"",Eksplikatsioon!L830)</f>
        <v/>
      </c>
      <c r="J829" s="52"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52"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52"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52"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52"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52"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52"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52"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52"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52"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52"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52"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52"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52"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52"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52"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52"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52"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52"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52" t="str">
        <f>IFERROR(IF($G829=Tabelid!$L$6,$E829*J829,IFERROR($E829*J829/SUM($J829:$AB829)*(Eksplikatsioon!O830)/SUMPRODUCT($J829:$AB829,Eksplikatsioon!$O830:$AG830),"")),"")</f>
        <v/>
      </c>
      <c r="AD829" s="52" t="str">
        <f>IFERROR(IF($G829=Tabelid!$L$6,$E829*K829,IFERROR($E829*K829/SUM($J829:$AB829)*(Eksplikatsioon!P830)/SUMPRODUCT($J829:$AB829,Eksplikatsioon!$O830:$AG830),"")),"")</f>
        <v/>
      </c>
      <c r="AE829" s="52" t="str">
        <f>IFERROR(IF($G829=Tabelid!$L$6,$E829*L829,IFERROR($E829*L829/SUM($J829:$AB829)*(Eksplikatsioon!Q830)/SUMPRODUCT($J829:$AB829,Eksplikatsioon!$O830:$AG830),"")),"")</f>
        <v/>
      </c>
      <c r="AF829" s="52" t="str">
        <f>IFERROR(IF($G829=Tabelid!$L$6,$E829*M829,IFERROR($E829*M829/SUM($J829:$AB829)*(Eksplikatsioon!R830)/SUMPRODUCT($J829:$AB829,Eksplikatsioon!$O830:$AG830),"")),"")</f>
        <v/>
      </c>
      <c r="AG829" s="52" t="str">
        <f>IFERROR(IF($G829=Tabelid!$L$6,$E829*N829,IFERROR($E829*N829/SUM($J829:$AB829)*(Eksplikatsioon!S830)/SUMPRODUCT($J829:$AB829,Eksplikatsioon!$O830:$AG830),"")),"")</f>
        <v/>
      </c>
      <c r="AH829" s="52" t="str">
        <f>IFERROR(IF($G829=Tabelid!$L$6,$E829*O829,IFERROR($E829*O829/SUM($J829:$AB829)*(Eksplikatsioon!T830)/SUMPRODUCT($J829:$AB829,Eksplikatsioon!$O830:$AG830),"")),"")</f>
        <v/>
      </c>
      <c r="AI829" s="52" t="str">
        <f>IFERROR(IF($G829=Tabelid!$L$6,$E829*P829,IFERROR($E829*P829/SUM($J829:$AB829)*(Eksplikatsioon!U830)/SUMPRODUCT($J829:$AB829,Eksplikatsioon!$O830:$AG830),"")),"")</f>
        <v/>
      </c>
      <c r="AJ829" s="52" t="str">
        <f>IFERROR(IF($G829=Tabelid!$L$6,$E829*Q829,IFERROR($E829*Q829/SUM($J829:$AB829)*(Eksplikatsioon!V830)/SUMPRODUCT($J829:$AB829,Eksplikatsioon!$O830:$AG830),"")),"")</f>
        <v/>
      </c>
      <c r="AK829" s="52" t="str">
        <f>IFERROR(IF($G829=Tabelid!$L$6,$E829*R829,IFERROR($E829*R829/SUM($J829:$AB829)*(Eksplikatsioon!W830)/SUMPRODUCT($J829:$AB829,Eksplikatsioon!$O830:$AG830),"")),"")</f>
        <v/>
      </c>
      <c r="AL829" s="52" t="str">
        <f>IFERROR(IF($G829=Tabelid!$L$6,$E829*S829,IFERROR($E829*S829/SUM($J829:$AB829)*(Eksplikatsioon!X830)/SUMPRODUCT($J829:$AB829,Eksplikatsioon!$O830:$AG830),"")),"")</f>
        <v/>
      </c>
      <c r="AM829" s="52" t="str">
        <f>IFERROR(IF($G829=Tabelid!$L$6,$E829*T829,IFERROR($E829*T829/SUM($J829:$AB829)*(Eksplikatsioon!Y830)/SUMPRODUCT($J829:$AB829,Eksplikatsioon!$O830:$AG830),"")),"")</f>
        <v/>
      </c>
      <c r="AN829" s="52" t="str">
        <f>IFERROR(IF($G829=Tabelid!$L$6,$E829*U829,IFERROR($E829*U829/SUM($J829:$AB829)*(Eksplikatsioon!Z830)/SUMPRODUCT($J829:$AB829,Eksplikatsioon!$O830:$AG830),"")),"")</f>
        <v/>
      </c>
      <c r="AO829" s="52" t="str">
        <f>IFERROR(IF($G829=Tabelid!$L$6,$E829*V829,IFERROR($E829*V829/SUM($J829:$AB829)*(Eksplikatsioon!AA830)/SUMPRODUCT($J829:$AB829,Eksplikatsioon!$O830:$AG830),"")),"")</f>
        <v/>
      </c>
      <c r="AP829" s="52" t="str">
        <f>IFERROR(IF($G829=Tabelid!$L$6,$E829*W829,IFERROR($E829*W829/SUM($J829:$AB829)*(Eksplikatsioon!AB830)/SUMPRODUCT($J829:$AB829,Eksplikatsioon!$O830:$AG830),"")),"")</f>
        <v/>
      </c>
      <c r="AQ829" s="52" t="str">
        <f>IFERROR(IF($G829=Tabelid!$L$6,$E829*X829,IFERROR($E829*X829/SUM($J829:$AB829)*(Eksplikatsioon!AC830)/SUMPRODUCT($J829:$AB829,Eksplikatsioon!$O830:$AG830),"")),"")</f>
        <v/>
      </c>
      <c r="AR829" s="52" t="str">
        <f>IFERROR(IF($G829=Tabelid!$L$6,$E829*Y829,IFERROR($E829*Y829/SUM($J829:$AB829)*(Eksplikatsioon!AD830)/SUMPRODUCT($J829:$AB829,Eksplikatsioon!$O830:$AG830),"")),"")</f>
        <v/>
      </c>
      <c r="AS829" s="52" t="str">
        <f>IFERROR(IF($G829=Tabelid!$L$6,$E829*Z829,IFERROR($E829*Z829/SUM($J829:$AB829)*(Eksplikatsioon!AE830)/SUMPRODUCT($J829:$AB829,Eksplikatsioon!$O830:$AG830),"")),"")</f>
        <v/>
      </c>
      <c r="AT829" s="52" t="str">
        <f>IFERROR(IF($G829=Tabelid!$L$6,$E829*AA829,IFERROR($E829*AA829/SUM($J829:$AB829)*(Eksplikatsioon!AF830)/SUMPRODUCT($J829:$AB829,Eksplikatsioon!$O830:$AG830),"")),"")</f>
        <v/>
      </c>
      <c r="AU829" s="52" t="str">
        <f>IFERROR(IF($G829=Tabelid!$L$6,$E829*AB829,IFERROR($E829*AB829/SUM($J829:$AB829)*(Eksplikatsioon!AG830)/SUMPRODUCT($J829:$AB829,Eksplikatsioon!$O830:$AG830),"")),"")</f>
        <v/>
      </c>
    </row>
    <row r="830" spans="1:47" x14ac:dyDescent="0.25">
      <c r="A830" s="38" t="str">
        <f>IF(Eksplikatsioon!A831=0,"",Eksplikatsioon!A831)</f>
        <v/>
      </c>
      <c r="B830" s="38" t="str">
        <f>IF(Eksplikatsioon!B831=0,"",Eksplikatsioon!B831)</f>
        <v/>
      </c>
      <c r="C830" s="38" t="str">
        <f>IF(Eksplikatsioon!C831=0,"",Eksplikatsioon!C831)</f>
        <v/>
      </c>
      <c r="D830" s="38" t="str">
        <f>IF(Eksplikatsioon!D831=0,"",Eksplikatsioon!D831)</f>
        <v/>
      </c>
      <c r="E830" s="38" t="str">
        <f>IF(Eksplikatsioon!F831=0,"",Eksplikatsioon!F831)</f>
        <v/>
      </c>
      <c r="F830" s="38" t="str">
        <f>IF(Eksplikatsioon!H831=0,"",Eksplikatsioon!H831)</f>
        <v/>
      </c>
      <c r="G830" s="38" t="str">
        <f>IF(Eksplikatsioon!J831=0,"",Eksplikatsioon!J831)</f>
        <v/>
      </c>
      <c r="H830" s="38" t="str">
        <f>IF(Eksplikatsioon!K831=0,"",Eksplikatsioon!K831)</f>
        <v/>
      </c>
      <c r="I830" s="38" t="str">
        <f>IF(Eksplikatsioon!L831=0,"",Eksplikatsioon!L831)</f>
        <v/>
      </c>
      <c r="J830" s="52"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52"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52"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52"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52"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52"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52"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52"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52"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52"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52"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52"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52"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52"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52"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52"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52"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52"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52"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52" t="str">
        <f>IFERROR(IF($G830=Tabelid!$L$6,$E830*J830,IFERROR($E830*J830/SUM($J830:$AB830)*(Eksplikatsioon!O831)/SUMPRODUCT($J830:$AB830,Eksplikatsioon!$O831:$AG831),"")),"")</f>
        <v/>
      </c>
      <c r="AD830" s="52" t="str">
        <f>IFERROR(IF($G830=Tabelid!$L$6,$E830*K830,IFERROR($E830*K830/SUM($J830:$AB830)*(Eksplikatsioon!P831)/SUMPRODUCT($J830:$AB830,Eksplikatsioon!$O831:$AG831),"")),"")</f>
        <v/>
      </c>
      <c r="AE830" s="52" t="str">
        <f>IFERROR(IF($G830=Tabelid!$L$6,$E830*L830,IFERROR($E830*L830/SUM($J830:$AB830)*(Eksplikatsioon!Q831)/SUMPRODUCT($J830:$AB830,Eksplikatsioon!$O831:$AG831),"")),"")</f>
        <v/>
      </c>
      <c r="AF830" s="52" t="str">
        <f>IFERROR(IF($G830=Tabelid!$L$6,$E830*M830,IFERROR($E830*M830/SUM($J830:$AB830)*(Eksplikatsioon!R831)/SUMPRODUCT($J830:$AB830,Eksplikatsioon!$O831:$AG831),"")),"")</f>
        <v/>
      </c>
      <c r="AG830" s="52" t="str">
        <f>IFERROR(IF($G830=Tabelid!$L$6,$E830*N830,IFERROR($E830*N830/SUM($J830:$AB830)*(Eksplikatsioon!S831)/SUMPRODUCT($J830:$AB830,Eksplikatsioon!$O831:$AG831),"")),"")</f>
        <v/>
      </c>
      <c r="AH830" s="52" t="str">
        <f>IFERROR(IF($G830=Tabelid!$L$6,$E830*O830,IFERROR($E830*O830/SUM($J830:$AB830)*(Eksplikatsioon!T831)/SUMPRODUCT($J830:$AB830,Eksplikatsioon!$O831:$AG831),"")),"")</f>
        <v/>
      </c>
      <c r="AI830" s="52" t="str">
        <f>IFERROR(IF($G830=Tabelid!$L$6,$E830*P830,IFERROR($E830*P830/SUM($J830:$AB830)*(Eksplikatsioon!U831)/SUMPRODUCT($J830:$AB830,Eksplikatsioon!$O831:$AG831),"")),"")</f>
        <v/>
      </c>
      <c r="AJ830" s="52" t="str">
        <f>IFERROR(IF($G830=Tabelid!$L$6,$E830*Q830,IFERROR($E830*Q830/SUM($J830:$AB830)*(Eksplikatsioon!V831)/SUMPRODUCT($J830:$AB830,Eksplikatsioon!$O831:$AG831),"")),"")</f>
        <v/>
      </c>
      <c r="AK830" s="52" t="str">
        <f>IFERROR(IF($G830=Tabelid!$L$6,$E830*R830,IFERROR($E830*R830/SUM($J830:$AB830)*(Eksplikatsioon!W831)/SUMPRODUCT($J830:$AB830,Eksplikatsioon!$O831:$AG831),"")),"")</f>
        <v/>
      </c>
      <c r="AL830" s="52" t="str">
        <f>IFERROR(IF($G830=Tabelid!$L$6,$E830*S830,IFERROR($E830*S830/SUM($J830:$AB830)*(Eksplikatsioon!X831)/SUMPRODUCT($J830:$AB830,Eksplikatsioon!$O831:$AG831),"")),"")</f>
        <v/>
      </c>
      <c r="AM830" s="52" t="str">
        <f>IFERROR(IF($G830=Tabelid!$L$6,$E830*T830,IFERROR($E830*T830/SUM($J830:$AB830)*(Eksplikatsioon!Y831)/SUMPRODUCT($J830:$AB830,Eksplikatsioon!$O831:$AG831),"")),"")</f>
        <v/>
      </c>
      <c r="AN830" s="52" t="str">
        <f>IFERROR(IF($G830=Tabelid!$L$6,$E830*U830,IFERROR($E830*U830/SUM($J830:$AB830)*(Eksplikatsioon!Z831)/SUMPRODUCT($J830:$AB830,Eksplikatsioon!$O831:$AG831),"")),"")</f>
        <v/>
      </c>
      <c r="AO830" s="52" t="str">
        <f>IFERROR(IF($G830=Tabelid!$L$6,$E830*V830,IFERROR($E830*V830/SUM($J830:$AB830)*(Eksplikatsioon!AA831)/SUMPRODUCT($J830:$AB830,Eksplikatsioon!$O831:$AG831),"")),"")</f>
        <v/>
      </c>
      <c r="AP830" s="52" t="str">
        <f>IFERROR(IF($G830=Tabelid!$L$6,$E830*W830,IFERROR($E830*W830/SUM($J830:$AB830)*(Eksplikatsioon!AB831)/SUMPRODUCT($J830:$AB830,Eksplikatsioon!$O831:$AG831),"")),"")</f>
        <v/>
      </c>
      <c r="AQ830" s="52" t="str">
        <f>IFERROR(IF($G830=Tabelid!$L$6,$E830*X830,IFERROR($E830*X830/SUM($J830:$AB830)*(Eksplikatsioon!AC831)/SUMPRODUCT($J830:$AB830,Eksplikatsioon!$O831:$AG831),"")),"")</f>
        <v/>
      </c>
      <c r="AR830" s="52" t="str">
        <f>IFERROR(IF($G830=Tabelid!$L$6,$E830*Y830,IFERROR($E830*Y830/SUM($J830:$AB830)*(Eksplikatsioon!AD831)/SUMPRODUCT($J830:$AB830,Eksplikatsioon!$O831:$AG831),"")),"")</f>
        <v/>
      </c>
      <c r="AS830" s="52" t="str">
        <f>IFERROR(IF($G830=Tabelid!$L$6,$E830*Z830,IFERROR($E830*Z830/SUM($J830:$AB830)*(Eksplikatsioon!AE831)/SUMPRODUCT($J830:$AB830,Eksplikatsioon!$O831:$AG831),"")),"")</f>
        <v/>
      </c>
      <c r="AT830" s="52" t="str">
        <f>IFERROR(IF($G830=Tabelid!$L$6,$E830*AA830,IFERROR($E830*AA830/SUM($J830:$AB830)*(Eksplikatsioon!AF831)/SUMPRODUCT($J830:$AB830,Eksplikatsioon!$O831:$AG831),"")),"")</f>
        <v/>
      </c>
      <c r="AU830" s="52" t="str">
        <f>IFERROR(IF($G830=Tabelid!$L$6,$E830*AB830,IFERROR($E830*AB830/SUM($J830:$AB830)*(Eksplikatsioon!AG831)/SUMPRODUCT($J830:$AB830,Eksplikatsioon!$O831:$AG831),"")),"")</f>
        <v/>
      </c>
    </row>
    <row r="831" spans="1:47" x14ac:dyDescent="0.25">
      <c r="A831" s="38" t="str">
        <f>IF(Eksplikatsioon!A832=0,"",Eksplikatsioon!A832)</f>
        <v/>
      </c>
      <c r="B831" s="38" t="str">
        <f>IF(Eksplikatsioon!B832=0,"",Eksplikatsioon!B832)</f>
        <v/>
      </c>
      <c r="C831" s="38" t="str">
        <f>IF(Eksplikatsioon!C832=0,"",Eksplikatsioon!C832)</f>
        <v/>
      </c>
      <c r="D831" s="38" t="str">
        <f>IF(Eksplikatsioon!D832=0,"",Eksplikatsioon!D832)</f>
        <v/>
      </c>
      <c r="E831" s="38" t="str">
        <f>IF(Eksplikatsioon!F832=0,"",Eksplikatsioon!F832)</f>
        <v/>
      </c>
      <c r="F831" s="38" t="str">
        <f>IF(Eksplikatsioon!H832=0,"",Eksplikatsioon!H832)</f>
        <v/>
      </c>
      <c r="G831" s="38" t="str">
        <f>IF(Eksplikatsioon!J832=0,"",Eksplikatsioon!J832)</f>
        <v/>
      </c>
      <c r="H831" s="38" t="str">
        <f>IF(Eksplikatsioon!K832=0,"",Eksplikatsioon!K832)</f>
        <v/>
      </c>
      <c r="I831" s="38" t="str">
        <f>IF(Eksplikatsioon!L832=0,"",Eksplikatsioon!L832)</f>
        <v/>
      </c>
      <c r="J831" s="52"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52"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52"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52"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52"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52"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52"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52"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52"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52"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52"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52"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52"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52"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52"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52"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52"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52"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52"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52" t="str">
        <f>IFERROR(IF($G831=Tabelid!$L$6,$E831*J831,IFERROR($E831*J831/SUM($J831:$AB831)*(Eksplikatsioon!O832)/SUMPRODUCT($J831:$AB831,Eksplikatsioon!$O832:$AG832),"")),"")</f>
        <v/>
      </c>
      <c r="AD831" s="52" t="str">
        <f>IFERROR(IF($G831=Tabelid!$L$6,$E831*K831,IFERROR($E831*K831/SUM($J831:$AB831)*(Eksplikatsioon!P832)/SUMPRODUCT($J831:$AB831,Eksplikatsioon!$O832:$AG832),"")),"")</f>
        <v/>
      </c>
      <c r="AE831" s="52" t="str">
        <f>IFERROR(IF($G831=Tabelid!$L$6,$E831*L831,IFERROR($E831*L831/SUM($J831:$AB831)*(Eksplikatsioon!Q832)/SUMPRODUCT($J831:$AB831,Eksplikatsioon!$O832:$AG832),"")),"")</f>
        <v/>
      </c>
      <c r="AF831" s="52" t="str">
        <f>IFERROR(IF($G831=Tabelid!$L$6,$E831*M831,IFERROR($E831*M831/SUM($J831:$AB831)*(Eksplikatsioon!R832)/SUMPRODUCT($J831:$AB831,Eksplikatsioon!$O832:$AG832),"")),"")</f>
        <v/>
      </c>
      <c r="AG831" s="52" t="str">
        <f>IFERROR(IF($G831=Tabelid!$L$6,$E831*N831,IFERROR($E831*N831/SUM($J831:$AB831)*(Eksplikatsioon!S832)/SUMPRODUCT($J831:$AB831,Eksplikatsioon!$O832:$AG832),"")),"")</f>
        <v/>
      </c>
      <c r="AH831" s="52" t="str">
        <f>IFERROR(IF($G831=Tabelid!$L$6,$E831*O831,IFERROR($E831*O831/SUM($J831:$AB831)*(Eksplikatsioon!T832)/SUMPRODUCT($J831:$AB831,Eksplikatsioon!$O832:$AG832),"")),"")</f>
        <v/>
      </c>
      <c r="AI831" s="52" t="str">
        <f>IFERROR(IF($G831=Tabelid!$L$6,$E831*P831,IFERROR($E831*P831/SUM($J831:$AB831)*(Eksplikatsioon!U832)/SUMPRODUCT($J831:$AB831,Eksplikatsioon!$O832:$AG832),"")),"")</f>
        <v/>
      </c>
      <c r="AJ831" s="52" t="str">
        <f>IFERROR(IF($G831=Tabelid!$L$6,$E831*Q831,IFERROR($E831*Q831/SUM($J831:$AB831)*(Eksplikatsioon!V832)/SUMPRODUCT($J831:$AB831,Eksplikatsioon!$O832:$AG832),"")),"")</f>
        <v/>
      </c>
      <c r="AK831" s="52" t="str">
        <f>IFERROR(IF($G831=Tabelid!$L$6,$E831*R831,IFERROR($E831*R831/SUM($J831:$AB831)*(Eksplikatsioon!W832)/SUMPRODUCT($J831:$AB831,Eksplikatsioon!$O832:$AG832),"")),"")</f>
        <v/>
      </c>
      <c r="AL831" s="52" t="str">
        <f>IFERROR(IF($G831=Tabelid!$L$6,$E831*S831,IFERROR($E831*S831/SUM($J831:$AB831)*(Eksplikatsioon!X832)/SUMPRODUCT($J831:$AB831,Eksplikatsioon!$O832:$AG832),"")),"")</f>
        <v/>
      </c>
      <c r="AM831" s="52" t="str">
        <f>IFERROR(IF($G831=Tabelid!$L$6,$E831*T831,IFERROR($E831*T831/SUM($J831:$AB831)*(Eksplikatsioon!Y832)/SUMPRODUCT($J831:$AB831,Eksplikatsioon!$O832:$AG832),"")),"")</f>
        <v/>
      </c>
      <c r="AN831" s="52" t="str">
        <f>IFERROR(IF($G831=Tabelid!$L$6,$E831*U831,IFERROR($E831*U831/SUM($J831:$AB831)*(Eksplikatsioon!Z832)/SUMPRODUCT($J831:$AB831,Eksplikatsioon!$O832:$AG832),"")),"")</f>
        <v/>
      </c>
      <c r="AO831" s="52" t="str">
        <f>IFERROR(IF($G831=Tabelid!$L$6,$E831*V831,IFERROR($E831*V831/SUM($J831:$AB831)*(Eksplikatsioon!AA832)/SUMPRODUCT($J831:$AB831,Eksplikatsioon!$O832:$AG832),"")),"")</f>
        <v/>
      </c>
      <c r="AP831" s="52" t="str">
        <f>IFERROR(IF($G831=Tabelid!$L$6,$E831*W831,IFERROR($E831*W831/SUM($J831:$AB831)*(Eksplikatsioon!AB832)/SUMPRODUCT($J831:$AB831,Eksplikatsioon!$O832:$AG832),"")),"")</f>
        <v/>
      </c>
      <c r="AQ831" s="52" t="str">
        <f>IFERROR(IF($G831=Tabelid!$L$6,$E831*X831,IFERROR($E831*X831/SUM($J831:$AB831)*(Eksplikatsioon!AC832)/SUMPRODUCT($J831:$AB831,Eksplikatsioon!$O832:$AG832),"")),"")</f>
        <v/>
      </c>
      <c r="AR831" s="52" t="str">
        <f>IFERROR(IF($G831=Tabelid!$L$6,$E831*Y831,IFERROR($E831*Y831/SUM($J831:$AB831)*(Eksplikatsioon!AD832)/SUMPRODUCT($J831:$AB831,Eksplikatsioon!$O832:$AG832),"")),"")</f>
        <v/>
      </c>
      <c r="AS831" s="52" t="str">
        <f>IFERROR(IF($G831=Tabelid!$L$6,$E831*Z831,IFERROR($E831*Z831/SUM($J831:$AB831)*(Eksplikatsioon!AE832)/SUMPRODUCT($J831:$AB831,Eksplikatsioon!$O832:$AG832),"")),"")</f>
        <v/>
      </c>
      <c r="AT831" s="52" t="str">
        <f>IFERROR(IF($G831=Tabelid!$L$6,$E831*AA831,IFERROR($E831*AA831/SUM($J831:$AB831)*(Eksplikatsioon!AF832)/SUMPRODUCT($J831:$AB831,Eksplikatsioon!$O832:$AG832),"")),"")</f>
        <v/>
      </c>
      <c r="AU831" s="52" t="str">
        <f>IFERROR(IF($G831=Tabelid!$L$6,$E831*AB831,IFERROR($E831*AB831/SUM($J831:$AB831)*(Eksplikatsioon!AG832)/SUMPRODUCT($J831:$AB831,Eksplikatsioon!$O832:$AG832),"")),"")</f>
        <v/>
      </c>
    </row>
    <row r="832" spans="1:47" x14ac:dyDescent="0.25">
      <c r="A832" s="38" t="str">
        <f>IF(Eksplikatsioon!A833=0,"",Eksplikatsioon!A833)</f>
        <v/>
      </c>
      <c r="B832" s="38" t="str">
        <f>IF(Eksplikatsioon!B833=0,"",Eksplikatsioon!B833)</f>
        <v/>
      </c>
      <c r="C832" s="38" t="str">
        <f>IF(Eksplikatsioon!C833=0,"",Eksplikatsioon!C833)</f>
        <v/>
      </c>
      <c r="D832" s="38" t="str">
        <f>IF(Eksplikatsioon!D833=0,"",Eksplikatsioon!D833)</f>
        <v/>
      </c>
      <c r="E832" s="38" t="str">
        <f>IF(Eksplikatsioon!F833=0,"",Eksplikatsioon!F833)</f>
        <v/>
      </c>
      <c r="F832" s="38" t="str">
        <f>IF(Eksplikatsioon!H833=0,"",Eksplikatsioon!H833)</f>
        <v/>
      </c>
      <c r="G832" s="38" t="str">
        <f>IF(Eksplikatsioon!J833=0,"",Eksplikatsioon!J833)</f>
        <v/>
      </c>
      <c r="H832" s="38" t="str">
        <f>IF(Eksplikatsioon!K833=0,"",Eksplikatsioon!K833)</f>
        <v/>
      </c>
      <c r="I832" s="38" t="str">
        <f>IF(Eksplikatsioon!L833=0,"",Eksplikatsioon!L833)</f>
        <v/>
      </c>
      <c r="J832" s="52"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52"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52"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52"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52"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52"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52"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52"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52"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52"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52"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52"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52"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52"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52"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52"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52"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52"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52"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52" t="str">
        <f>IFERROR(IF($G832=Tabelid!$L$6,$E832*J832,IFERROR($E832*J832/SUM($J832:$AB832)*(Eksplikatsioon!O833)/SUMPRODUCT($J832:$AB832,Eksplikatsioon!$O833:$AG833),"")),"")</f>
        <v/>
      </c>
      <c r="AD832" s="52" t="str">
        <f>IFERROR(IF($G832=Tabelid!$L$6,$E832*K832,IFERROR($E832*K832/SUM($J832:$AB832)*(Eksplikatsioon!P833)/SUMPRODUCT($J832:$AB832,Eksplikatsioon!$O833:$AG833),"")),"")</f>
        <v/>
      </c>
      <c r="AE832" s="52" t="str">
        <f>IFERROR(IF($G832=Tabelid!$L$6,$E832*L832,IFERROR($E832*L832/SUM($J832:$AB832)*(Eksplikatsioon!Q833)/SUMPRODUCT($J832:$AB832,Eksplikatsioon!$O833:$AG833),"")),"")</f>
        <v/>
      </c>
      <c r="AF832" s="52" t="str">
        <f>IFERROR(IF($G832=Tabelid!$L$6,$E832*M832,IFERROR($E832*M832/SUM($J832:$AB832)*(Eksplikatsioon!R833)/SUMPRODUCT($J832:$AB832,Eksplikatsioon!$O833:$AG833),"")),"")</f>
        <v/>
      </c>
      <c r="AG832" s="52" t="str">
        <f>IFERROR(IF($G832=Tabelid!$L$6,$E832*N832,IFERROR($E832*N832/SUM($J832:$AB832)*(Eksplikatsioon!S833)/SUMPRODUCT($J832:$AB832,Eksplikatsioon!$O833:$AG833),"")),"")</f>
        <v/>
      </c>
      <c r="AH832" s="52" t="str">
        <f>IFERROR(IF($G832=Tabelid!$L$6,$E832*O832,IFERROR($E832*O832/SUM($J832:$AB832)*(Eksplikatsioon!T833)/SUMPRODUCT($J832:$AB832,Eksplikatsioon!$O833:$AG833),"")),"")</f>
        <v/>
      </c>
      <c r="AI832" s="52" t="str">
        <f>IFERROR(IF($G832=Tabelid!$L$6,$E832*P832,IFERROR($E832*P832/SUM($J832:$AB832)*(Eksplikatsioon!U833)/SUMPRODUCT($J832:$AB832,Eksplikatsioon!$O833:$AG833),"")),"")</f>
        <v/>
      </c>
      <c r="AJ832" s="52" t="str">
        <f>IFERROR(IF($G832=Tabelid!$L$6,$E832*Q832,IFERROR($E832*Q832/SUM($J832:$AB832)*(Eksplikatsioon!V833)/SUMPRODUCT($J832:$AB832,Eksplikatsioon!$O833:$AG833),"")),"")</f>
        <v/>
      </c>
      <c r="AK832" s="52" t="str">
        <f>IFERROR(IF($G832=Tabelid!$L$6,$E832*R832,IFERROR($E832*R832/SUM($J832:$AB832)*(Eksplikatsioon!W833)/SUMPRODUCT($J832:$AB832,Eksplikatsioon!$O833:$AG833),"")),"")</f>
        <v/>
      </c>
      <c r="AL832" s="52" t="str">
        <f>IFERROR(IF($G832=Tabelid!$L$6,$E832*S832,IFERROR($E832*S832/SUM($J832:$AB832)*(Eksplikatsioon!X833)/SUMPRODUCT($J832:$AB832,Eksplikatsioon!$O833:$AG833),"")),"")</f>
        <v/>
      </c>
      <c r="AM832" s="52" t="str">
        <f>IFERROR(IF($G832=Tabelid!$L$6,$E832*T832,IFERROR($E832*T832/SUM($J832:$AB832)*(Eksplikatsioon!Y833)/SUMPRODUCT($J832:$AB832,Eksplikatsioon!$O833:$AG833),"")),"")</f>
        <v/>
      </c>
      <c r="AN832" s="52" t="str">
        <f>IFERROR(IF($G832=Tabelid!$L$6,$E832*U832,IFERROR($E832*U832/SUM($J832:$AB832)*(Eksplikatsioon!Z833)/SUMPRODUCT($J832:$AB832,Eksplikatsioon!$O833:$AG833),"")),"")</f>
        <v/>
      </c>
      <c r="AO832" s="52" t="str">
        <f>IFERROR(IF($G832=Tabelid!$L$6,$E832*V832,IFERROR($E832*V832/SUM($J832:$AB832)*(Eksplikatsioon!AA833)/SUMPRODUCT($J832:$AB832,Eksplikatsioon!$O833:$AG833),"")),"")</f>
        <v/>
      </c>
      <c r="AP832" s="52" t="str">
        <f>IFERROR(IF($G832=Tabelid!$L$6,$E832*W832,IFERROR($E832*W832/SUM($J832:$AB832)*(Eksplikatsioon!AB833)/SUMPRODUCT($J832:$AB832,Eksplikatsioon!$O833:$AG833),"")),"")</f>
        <v/>
      </c>
      <c r="AQ832" s="52" t="str">
        <f>IFERROR(IF($G832=Tabelid!$L$6,$E832*X832,IFERROR($E832*X832/SUM($J832:$AB832)*(Eksplikatsioon!AC833)/SUMPRODUCT($J832:$AB832,Eksplikatsioon!$O833:$AG833),"")),"")</f>
        <v/>
      </c>
      <c r="AR832" s="52" t="str">
        <f>IFERROR(IF($G832=Tabelid!$L$6,$E832*Y832,IFERROR($E832*Y832/SUM($J832:$AB832)*(Eksplikatsioon!AD833)/SUMPRODUCT($J832:$AB832,Eksplikatsioon!$O833:$AG833),"")),"")</f>
        <v/>
      </c>
      <c r="AS832" s="52" t="str">
        <f>IFERROR(IF($G832=Tabelid!$L$6,$E832*Z832,IFERROR($E832*Z832/SUM($J832:$AB832)*(Eksplikatsioon!AE833)/SUMPRODUCT($J832:$AB832,Eksplikatsioon!$O833:$AG833),"")),"")</f>
        <v/>
      </c>
      <c r="AT832" s="52" t="str">
        <f>IFERROR(IF($G832=Tabelid!$L$6,$E832*AA832,IFERROR($E832*AA832/SUM($J832:$AB832)*(Eksplikatsioon!AF833)/SUMPRODUCT($J832:$AB832,Eksplikatsioon!$O833:$AG833),"")),"")</f>
        <v/>
      </c>
      <c r="AU832" s="52" t="str">
        <f>IFERROR(IF($G832=Tabelid!$L$6,$E832*AB832,IFERROR($E832*AB832/SUM($J832:$AB832)*(Eksplikatsioon!AG833)/SUMPRODUCT($J832:$AB832,Eksplikatsioon!$O833:$AG833),"")),"")</f>
        <v/>
      </c>
    </row>
    <row r="833" spans="1:47" x14ac:dyDescent="0.25">
      <c r="A833" s="38" t="str">
        <f>IF(Eksplikatsioon!A834=0,"",Eksplikatsioon!A834)</f>
        <v/>
      </c>
      <c r="B833" s="38" t="str">
        <f>IF(Eksplikatsioon!B834=0,"",Eksplikatsioon!B834)</f>
        <v/>
      </c>
      <c r="C833" s="38" t="str">
        <f>IF(Eksplikatsioon!C834=0,"",Eksplikatsioon!C834)</f>
        <v/>
      </c>
      <c r="D833" s="38" t="str">
        <f>IF(Eksplikatsioon!D834=0,"",Eksplikatsioon!D834)</f>
        <v/>
      </c>
      <c r="E833" s="38" t="str">
        <f>IF(Eksplikatsioon!F834=0,"",Eksplikatsioon!F834)</f>
        <v/>
      </c>
      <c r="F833" s="38" t="str">
        <f>IF(Eksplikatsioon!H834=0,"",Eksplikatsioon!H834)</f>
        <v/>
      </c>
      <c r="G833" s="38" t="str">
        <f>IF(Eksplikatsioon!J834=0,"",Eksplikatsioon!J834)</f>
        <v/>
      </c>
      <c r="H833" s="38" t="str">
        <f>IF(Eksplikatsioon!K834=0,"",Eksplikatsioon!K834)</f>
        <v/>
      </c>
      <c r="I833" s="38" t="str">
        <f>IF(Eksplikatsioon!L834=0,"",Eksplikatsioon!L834)</f>
        <v/>
      </c>
      <c r="J833" s="52"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52"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52"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52"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52"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52"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52"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52"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52"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52"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52"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52"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52"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52"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52"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52"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52"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52"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52"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52" t="str">
        <f>IFERROR(IF($G833=Tabelid!$L$6,$E833*J833,IFERROR($E833*J833/SUM($J833:$AB833)*(Eksplikatsioon!O834)/SUMPRODUCT($J833:$AB833,Eksplikatsioon!$O834:$AG834),"")),"")</f>
        <v/>
      </c>
      <c r="AD833" s="52" t="str">
        <f>IFERROR(IF($G833=Tabelid!$L$6,$E833*K833,IFERROR($E833*K833/SUM($J833:$AB833)*(Eksplikatsioon!P834)/SUMPRODUCT($J833:$AB833,Eksplikatsioon!$O834:$AG834),"")),"")</f>
        <v/>
      </c>
      <c r="AE833" s="52" t="str">
        <f>IFERROR(IF($G833=Tabelid!$L$6,$E833*L833,IFERROR($E833*L833/SUM($J833:$AB833)*(Eksplikatsioon!Q834)/SUMPRODUCT($J833:$AB833,Eksplikatsioon!$O834:$AG834),"")),"")</f>
        <v/>
      </c>
      <c r="AF833" s="52" t="str">
        <f>IFERROR(IF($G833=Tabelid!$L$6,$E833*M833,IFERROR($E833*M833/SUM($J833:$AB833)*(Eksplikatsioon!R834)/SUMPRODUCT($J833:$AB833,Eksplikatsioon!$O834:$AG834),"")),"")</f>
        <v/>
      </c>
      <c r="AG833" s="52" t="str">
        <f>IFERROR(IF($G833=Tabelid!$L$6,$E833*N833,IFERROR($E833*N833/SUM($J833:$AB833)*(Eksplikatsioon!S834)/SUMPRODUCT($J833:$AB833,Eksplikatsioon!$O834:$AG834),"")),"")</f>
        <v/>
      </c>
      <c r="AH833" s="52" t="str">
        <f>IFERROR(IF($G833=Tabelid!$L$6,$E833*O833,IFERROR($E833*O833/SUM($J833:$AB833)*(Eksplikatsioon!T834)/SUMPRODUCT($J833:$AB833,Eksplikatsioon!$O834:$AG834),"")),"")</f>
        <v/>
      </c>
      <c r="AI833" s="52" t="str">
        <f>IFERROR(IF($G833=Tabelid!$L$6,$E833*P833,IFERROR($E833*P833/SUM($J833:$AB833)*(Eksplikatsioon!U834)/SUMPRODUCT($J833:$AB833,Eksplikatsioon!$O834:$AG834),"")),"")</f>
        <v/>
      </c>
      <c r="AJ833" s="52" t="str">
        <f>IFERROR(IF($G833=Tabelid!$L$6,$E833*Q833,IFERROR($E833*Q833/SUM($J833:$AB833)*(Eksplikatsioon!V834)/SUMPRODUCT($J833:$AB833,Eksplikatsioon!$O834:$AG834),"")),"")</f>
        <v/>
      </c>
      <c r="AK833" s="52" t="str">
        <f>IFERROR(IF($G833=Tabelid!$L$6,$E833*R833,IFERROR($E833*R833/SUM($J833:$AB833)*(Eksplikatsioon!W834)/SUMPRODUCT($J833:$AB833,Eksplikatsioon!$O834:$AG834),"")),"")</f>
        <v/>
      </c>
      <c r="AL833" s="52" t="str">
        <f>IFERROR(IF($G833=Tabelid!$L$6,$E833*S833,IFERROR($E833*S833/SUM($J833:$AB833)*(Eksplikatsioon!X834)/SUMPRODUCT($J833:$AB833,Eksplikatsioon!$O834:$AG834),"")),"")</f>
        <v/>
      </c>
      <c r="AM833" s="52" t="str">
        <f>IFERROR(IF($G833=Tabelid!$L$6,$E833*T833,IFERROR($E833*T833/SUM($J833:$AB833)*(Eksplikatsioon!Y834)/SUMPRODUCT($J833:$AB833,Eksplikatsioon!$O834:$AG834),"")),"")</f>
        <v/>
      </c>
      <c r="AN833" s="52" t="str">
        <f>IFERROR(IF($G833=Tabelid!$L$6,$E833*U833,IFERROR($E833*U833/SUM($J833:$AB833)*(Eksplikatsioon!Z834)/SUMPRODUCT($J833:$AB833,Eksplikatsioon!$O834:$AG834),"")),"")</f>
        <v/>
      </c>
      <c r="AO833" s="52" t="str">
        <f>IFERROR(IF($G833=Tabelid!$L$6,$E833*V833,IFERROR($E833*V833/SUM($J833:$AB833)*(Eksplikatsioon!AA834)/SUMPRODUCT($J833:$AB833,Eksplikatsioon!$O834:$AG834),"")),"")</f>
        <v/>
      </c>
      <c r="AP833" s="52" t="str">
        <f>IFERROR(IF($G833=Tabelid!$L$6,$E833*W833,IFERROR($E833*W833/SUM($J833:$AB833)*(Eksplikatsioon!AB834)/SUMPRODUCT($J833:$AB833,Eksplikatsioon!$O834:$AG834),"")),"")</f>
        <v/>
      </c>
      <c r="AQ833" s="52" t="str">
        <f>IFERROR(IF($G833=Tabelid!$L$6,$E833*X833,IFERROR($E833*X833/SUM($J833:$AB833)*(Eksplikatsioon!AC834)/SUMPRODUCT($J833:$AB833,Eksplikatsioon!$O834:$AG834),"")),"")</f>
        <v/>
      </c>
      <c r="AR833" s="52" t="str">
        <f>IFERROR(IF($G833=Tabelid!$L$6,$E833*Y833,IFERROR($E833*Y833/SUM($J833:$AB833)*(Eksplikatsioon!AD834)/SUMPRODUCT($J833:$AB833,Eksplikatsioon!$O834:$AG834),"")),"")</f>
        <v/>
      </c>
      <c r="AS833" s="52" t="str">
        <f>IFERROR(IF($G833=Tabelid!$L$6,$E833*Z833,IFERROR($E833*Z833/SUM($J833:$AB833)*(Eksplikatsioon!AE834)/SUMPRODUCT($J833:$AB833,Eksplikatsioon!$O834:$AG834),"")),"")</f>
        <v/>
      </c>
      <c r="AT833" s="52" t="str">
        <f>IFERROR(IF($G833=Tabelid!$L$6,$E833*AA833,IFERROR($E833*AA833/SUM($J833:$AB833)*(Eksplikatsioon!AF834)/SUMPRODUCT($J833:$AB833,Eksplikatsioon!$O834:$AG834),"")),"")</f>
        <v/>
      </c>
      <c r="AU833" s="52" t="str">
        <f>IFERROR(IF($G833=Tabelid!$L$6,$E833*AB833,IFERROR($E833*AB833/SUM($J833:$AB833)*(Eksplikatsioon!AG834)/SUMPRODUCT($J833:$AB833,Eksplikatsioon!$O834:$AG834),"")),"")</f>
        <v/>
      </c>
    </row>
    <row r="834" spans="1:47" x14ac:dyDescent="0.25">
      <c r="A834" s="38" t="str">
        <f>IF(Eksplikatsioon!A835=0,"",Eksplikatsioon!A835)</f>
        <v/>
      </c>
      <c r="B834" s="38" t="str">
        <f>IF(Eksplikatsioon!B835=0,"",Eksplikatsioon!B835)</f>
        <v/>
      </c>
      <c r="C834" s="38" t="str">
        <f>IF(Eksplikatsioon!C835=0,"",Eksplikatsioon!C835)</f>
        <v/>
      </c>
      <c r="D834" s="38" t="str">
        <f>IF(Eksplikatsioon!D835=0,"",Eksplikatsioon!D835)</f>
        <v/>
      </c>
      <c r="E834" s="38" t="str">
        <f>IF(Eksplikatsioon!F835=0,"",Eksplikatsioon!F835)</f>
        <v/>
      </c>
      <c r="F834" s="38" t="str">
        <f>IF(Eksplikatsioon!H835=0,"",Eksplikatsioon!H835)</f>
        <v/>
      </c>
      <c r="G834" s="38" t="str">
        <f>IF(Eksplikatsioon!J835=0,"",Eksplikatsioon!J835)</f>
        <v/>
      </c>
      <c r="H834" s="38" t="str">
        <f>IF(Eksplikatsioon!K835=0,"",Eksplikatsioon!K835)</f>
        <v/>
      </c>
      <c r="I834" s="38" t="str">
        <f>IF(Eksplikatsioon!L835=0,"",Eksplikatsioon!L835)</f>
        <v/>
      </c>
      <c r="J834" s="52"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52"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52"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52"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52"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52"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52"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52"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52"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52"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52"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52"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52"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52"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52"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52"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52"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52"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52"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52" t="str">
        <f>IFERROR(IF($G834=Tabelid!$L$6,$E834*J834,IFERROR($E834*J834/SUM($J834:$AB834)*(Eksplikatsioon!O835)/SUMPRODUCT($J834:$AB834,Eksplikatsioon!$O835:$AG835),"")),"")</f>
        <v/>
      </c>
      <c r="AD834" s="52" t="str">
        <f>IFERROR(IF($G834=Tabelid!$L$6,$E834*K834,IFERROR($E834*K834/SUM($J834:$AB834)*(Eksplikatsioon!P835)/SUMPRODUCT($J834:$AB834,Eksplikatsioon!$O835:$AG835),"")),"")</f>
        <v/>
      </c>
      <c r="AE834" s="52" t="str">
        <f>IFERROR(IF($G834=Tabelid!$L$6,$E834*L834,IFERROR($E834*L834/SUM($J834:$AB834)*(Eksplikatsioon!Q835)/SUMPRODUCT($J834:$AB834,Eksplikatsioon!$O835:$AG835),"")),"")</f>
        <v/>
      </c>
      <c r="AF834" s="52" t="str">
        <f>IFERROR(IF($G834=Tabelid!$L$6,$E834*M834,IFERROR($E834*M834/SUM($J834:$AB834)*(Eksplikatsioon!R835)/SUMPRODUCT($J834:$AB834,Eksplikatsioon!$O835:$AG835),"")),"")</f>
        <v/>
      </c>
      <c r="AG834" s="52" t="str">
        <f>IFERROR(IF($G834=Tabelid!$L$6,$E834*N834,IFERROR($E834*N834/SUM($J834:$AB834)*(Eksplikatsioon!S835)/SUMPRODUCT($J834:$AB834,Eksplikatsioon!$O835:$AG835),"")),"")</f>
        <v/>
      </c>
      <c r="AH834" s="52" t="str">
        <f>IFERROR(IF($G834=Tabelid!$L$6,$E834*O834,IFERROR($E834*O834/SUM($J834:$AB834)*(Eksplikatsioon!T835)/SUMPRODUCT($J834:$AB834,Eksplikatsioon!$O835:$AG835),"")),"")</f>
        <v/>
      </c>
      <c r="AI834" s="52" t="str">
        <f>IFERROR(IF($G834=Tabelid!$L$6,$E834*P834,IFERROR($E834*P834/SUM($J834:$AB834)*(Eksplikatsioon!U835)/SUMPRODUCT($J834:$AB834,Eksplikatsioon!$O835:$AG835),"")),"")</f>
        <v/>
      </c>
      <c r="AJ834" s="52" t="str">
        <f>IFERROR(IF($G834=Tabelid!$L$6,$E834*Q834,IFERROR($E834*Q834/SUM($J834:$AB834)*(Eksplikatsioon!V835)/SUMPRODUCT($J834:$AB834,Eksplikatsioon!$O835:$AG835),"")),"")</f>
        <v/>
      </c>
      <c r="AK834" s="52" t="str">
        <f>IFERROR(IF($G834=Tabelid!$L$6,$E834*R834,IFERROR($E834*R834/SUM($J834:$AB834)*(Eksplikatsioon!W835)/SUMPRODUCT($J834:$AB834,Eksplikatsioon!$O835:$AG835),"")),"")</f>
        <v/>
      </c>
      <c r="AL834" s="52" t="str">
        <f>IFERROR(IF($G834=Tabelid!$L$6,$E834*S834,IFERROR($E834*S834/SUM($J834:$AB834)*(Eksplikatsioon!X835)/SUMPRODUCT($J834:$AB834,Eksplikatsioon!$O835:$AG835),"")),"")</f>
        <v/>
      </c>
      <c r="AM834" s="52" t="str">
        <f>IFERROR(IF($G834=Tabelid!$L$6,$E834*T834,IFERROR($E834*T834/SUM($J834:$AB834)*(Eksplikatsioon!Y835)/SUMPRODUCT($J834:$AB834,Eksplikatsioon!$O835:$AG835),"")),"")</f>
        <v/>
      </c>
      <c r="AN834" s="52" t="str">
        <f>IFERROR(IF($G834=Tabelid!$L$6,$E834*U834,IFERROR($E834*U834/SUM($J834:$AB834)*(Eksplikatsioon!Z835)/SUMPRODUCT($J834:$AB834,Eksplikatsioon!$O835:$AG835),"")),"")</f>
        <v/>
      </c>
      <c r="AO834" s="52" t="str">
        <f>IFERROR(IF($G834=Tabelid!$L$6,$E834*V834,IFERROR($E834*V834/SUM($J834:$AB834)*(Eksplikatsioon!AA835)/SUMPRODUCT($J834:$AB834,Eksplikatsioon!$O835:$AG835),"")),"")</f>
        <v/>
      </c>
      <c r="AP834" s="52" t="str">
        <f>IFERROR(IF($G834=Tabelid!$L$6,$E834*W834,IFERROR($E834*W834/SUM($J834:$AB834)*(Eksplikatsioon!AB835)/SUMPRODUCT($J834:$AB834,Eksplikatsioon!$O835:$AG835),"")),"")</f>
        <v/>
      </c>
      <c r="AQ834" s="52" t="str">
        <f>IFERROR(IF($G834=Tabelid!$L$6,$E834*X834,IFERROR($E834*X834/SUM($J834:$AB834)*(Eksplikatsioon!AC835)/SUMPRODUCT($J834:$AB834,Eksplikatsioon!$O835:$AG835),"")),"")</f>
        <v/>
      </c>
      <c r="AR834" s="52" t="str">
        <f>IFERROR(IF($G834=Tabelid!$L$6,$E834*Y834,IFERROR($E834*Y834/SUM($J834:$AB834)*(Eksplikatsioon!AD835)/SUMPRODUCT($J834:$AB834,Eksplikatsioon!$O835:$AG835),"")),"")</f>
        <v/>
      </c>
      <c r="AS834" s="52" t="str">
        <f>IFERROR(IF($G834=Tabelid!$L$6,$E834*Z834,IFERROR($E834*Z834/SUM($J834:$AB834)*(Eksplikatsioon!AE835)/SUMPRODUCT($J834:$AB834,Eksplikatsioon!$O835:$AG835),"")),"")</f>
        <v/>
      </c>
      <c r="AT834" s="52" t="str">
        <f>IFERROR(IF($G834=Tabelid!$L$6,$E834*AA834,IFERROR($E834*AA834/SUM($J834:$AB834)*(Eksplikatsioon!AF835)/SUMPRODUCT($J834:$AB834,Eksplikatsioon!$O835:$AG835),"")),"")</f>
        <v/>
      </c>
      <c r="AU834" s="52" t="str">
        <f>IFERROR(IF($G834=Tabelid!$L$6,$E834*AB834,IFERROR($E834*AB834/SUM($J834:$AB834)*(Eksplikatsioon!AG835)/SUMPRODUCT($J834:$AB834,Eksplikatsioon!$O835:$AG835),"")),"")</f>
        <v/>
      </c>
    </row>
    <row r="835" spans="1:47" x14ac:dyDescent="0.25">
      <c r="A835" s="38" t="str">
        <f>IF(Eksplikatsioon!A836=0,"",Eksplikatsioon!A836)</f>
        <v/>
      </c>
      <c r="B835" s="38" t="str">
        <f>IF(Eksplikatsioon!B836=0,"",Eksplikatsioon!B836)</f>
        <v/>
      </c>
      <c r="C835" s="38" t="str">
        <f>IF(Eksplikatsioon!C836=0,"",Eksplikatsioon!C836)</f>
        <v/>
      </c>
      <c r="D835" s="38" t="str">
        <f>IF(Eksplikatsioon!D836=0,"",Eksplikatsioon!D836)</f>
        <v/>
      </c>
      <c r="E835" s="38" t="str">
        <f>IF(Eksplikatsioon!F836=0,"",Eksplikatsioon!F836)</f>
        <v/>
      </c>
      <c r="F835" s="38" t="str">
        <f>IF(Eksplikatsioon!H836=0,"",Eksplikatsioon!H836)</f>
        <v/>
      </c>
      <c r="G835" s="38" t="str">
        <f>IF(Eksplikatsioon!J836=0,"",Eksplikatsioon!J836)</f>
        <v/>
      </c>
      <c r="H835" s="38" t="str">
        <f>IF(Eksplikatsioon!K836=0,"",Eksplikatsioon!K836)</f>
        <v/>
      </c>
      <c r="I835" s="38" t="str">
        <f>IF(Eksplikatsioon!L836=0,"",Eksplikatsioon!L836)</f>
        <v/>
      </c>
      <c r="J835" s="52"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52"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52"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52"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52"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52"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52"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52"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52"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52"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52"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52"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52"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52"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52"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52"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52"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52"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52"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52" t="str">
        <f>IFERROR(IF($G835=Tabelid!$L$6,$E835*J835,IFERROR($E835*J835/SUM($J835:$AB835)*(Eksplikatsioon!O836)/SUMPRODUCT($J835:$AB835,Eksplikatsioon!$O836:$AG836),"")),"")</f>
        <v/>
      </c>
      <c r="AD835" s="52" t="str">
        <f>IFERROR(IF($G835=Tabelid!$L$6,$E835*K835,IFERROR($E835*K835/SUM($J835:$AB835)*(Eksplikatsioon!P836)/SUMPRODUCT($J835:$AB835,Eksplikatsioon!$O836:$AG836),"")),"")</f>
        <v/>
      </c>
      <c r="AE835" s="52" t="str">
        <f>IFERROR(IF($G835=Tabelid!$L$6,$E835*L835,IFERROR($E835*L835/SUM($J835:$AB835)*(Eksplikatsioon!Q836)/SUMPRODUCT($J835:$AB835,Eksplikatsioon!$O836:$AG836),"")),"")</f>
        <v/>
      </c>
      <c r="AF835" s="52" t="str">
        <f>IFERROR(IF($G835=Tabelid!$L$6,$E835*M835,IFERROR($E835*M835/SUM($J835:$AB835)*(Eksplikatsioon!R836)/SUMPRODUCT($J835:$AB835,Eksplikatsioon!$O836:$AG836),"")),"")</f>
        <v/>
      </c>
      <c r="AG835" s="52" t="str">
        <f>IFERROR(IF($G835=Tabelid!$L$6,$E835*N835,IFERROR($E835*N835/SUM($J835:$AB835)*(Eksplikatsioon!S836)/SUMPRODUCT($J835:$AB835,Eksplikatsioon!$O836:$AG836),"")),"")</f>
        <v/>
      </c>
      <c r="AH835" s="52" t="str">
        <f>IFERROR(IF($G835=Tabelid!$L$6,$E835*O835,IFERROR($E835*O835/SUM($J835:$AB835)*(Eksplikatsioon!T836)/SUMPRODUCT($J835:$AB835,Eksplikatsioon!$O836:$AG836),"")),"")</f>
        <v/>
      </c>
      <c r="AI835" s="52" t="str">
        <f>IFERROR(IF($G835=Tabelid!$L$6,$E835*P835,IFERROR($E835*P835/SUM($J835:$AB835)*(Eksplikatsioon!U836)/SUMPRODUCT($J835:$AB835,Eksplikatsioon!$O836:$AG836),"")),"")</f>
        <v/>
      </c>
      <c r="AJ835" s="52" t="str">
        <f>IFERROR(IF($G835=Tabelid!$L$6,$E835*Q835,IFERROR($E835*Q835/SUM($J835:$AB835)*(Eksplikatsioon!V836)/SUMPRODUCT($J835:$AB835,Eksplikatsioon!$O836:$AG836),"")),"")</f>
        <v/>
      </c>
      <c r="AK835" s="52" t="str">
        <f>IFERROR(IF($G835=Tabelid!$L$6,$E835*R835,IFERROR($E835*R835/SUM($J835:$AB835)*(Eksplikatsioon!W836)/SUMPRODUCT($J835:$AB835,Eksplikatsioon!$O836:$AG836),"")),"")</f>
        <v/>
      </c>
      <c r="AL835" s="52" t="str">
        <f>IFERROR(IF($G835=Tabelid!$L$6,$E835*S835,IFERROR($E835*S835/SUM($J835:$AB835)*(Eksplikatsioon!X836)/SUMPRODUCT($J835:$AB835,Eksplikatsioon!$O836:$AG836),"")),"")</f>
        <v/>
      </c>
      <c r="AM835" s="52" t="str">
        <f>IFERROR(IF($G835=Tabelid!$L$6,$E835*T835,IFERROR($E835*T835/SUM($J835:$AB835)*(Eksplikatsioon!Y836)/SUMPRODUCT($J835:$AB835,Eksplikatsioon!$O836:$AG836),"")),"")</f>
        <v/>
      </c>
      <c r="AN835" s="52" t="str">
        <f>IFERROR(IF($G835=Tabelid!$L$6,$E835*U835,IFERROR($E835*U835/SUM($J835:$AB835)*(Eksplikatsioon!Z836)/SUMPRODUCT($J835:$AB835,Eksplikatsioon!$O836:$AG836),"")),"")</f>
        <v/>
      </c>
      <c r="AO835" s="52" t="str">
        <f>IFERROR(IF($G835=Tabelid!$L$6,$E835*V835,IFERROR($E835*V835/SUM($J835:$AB835)*(Eksplikatsioon!AA836)/SUMPRODUCT($J835:$AB835,Eksplikatsioon!$O836:$AG836),"")),"")</f>
        <v/>
      </c>
      <c r="AP835" s="52" t="str">
        <f>IFERROR(IF($G835=Tabelid!$L$6,$E835*W835,IFERROR($E835*W835/SUM($J835:$AB835)*(Eksplikatsioon!AB836)/SUMPRODUCT($J835:$AB835,Eksplikatsioon!$O836:$AG836),"")),"")</f>
        <v/>
      </c>
      <c r="AQ835" s="52" t="str">
        <f>IFERROR(IF($G835=Tabelid!$L$6,$E835*X835,IFERROR($E835*X835/SUM($J835:$AB835)*(Eksplikatsioon!AC836)/SUMPRODUCT($J835:$AB835,Eksplikatsioon!$O836:$AG836),"")),"")</f>
        <v/>
      </c>
      <c r="AR835" s="52" t="str">
        <f>IFERROR(IF($G835=Tabelid!$L$6,$E835*Y835,IFERROR($E835*Y835/SUM($J835:$AB835)*(Eksplikatsioon!AD836)/SUMPRODUCT($J835:$AB835,Eksplikatsioon!$O836:$AG836),"")),"")</f>
        <v/>
      </c>
      <c r="AS835" s="52" t="str">
        <f>IFERROR(IF($G835=Tabelid!$L$6,$E835*Z835,IFERROR($E835*Z835/SUM($J835:$AB835)*(Eksplikatsioon!AE836)/SUMPRODUCT($J835:$AB835,Eksplikatsioon!$O836:$AG836),"")),"")</f>
        <v/>
      </c>
      <c r="AT835" s="52" t="str">
        <f>IFERROR(IF($G835=Tabelid!$L$6,$E835*AA835,IFERROR($E835*AA835/SUM($J835:$AB835)*(Eksplikatsioon!AF836)/SUMPRODUCT($J835:$AB835,Eksplikatsioon!$O836:$AG836),"")),"")</f>
        <v/>
      </c>
      <c r="AU835" s="52" t="str">
        <f>IFERROR(IF($G835=Tabelid!$L$6,$E835*AB835,IFERROR($E835*AB835/SUM($J835:$AB835)*(Eksplikatsioon!AG836)/SUMPRODUCT($J835:$AB835,Eksplikatsioon!$O836:$AG836),"")),"")</f>
        <v/>
      </c>
    </row>
    <row r="836" spans="1:47" x14ac:dyDescent="0.25">
      <c r="A836" s="38" t="str">
        <f>IF(Eksplikatsioon!A837=0,"",Eksplikatsioon!A837)</f>
        <v/>
      </c>
      <c r="B836" s="38" t="str">
        <f>IF(Eksplikatsioon!B837=0,"",Eksplikatsioon!B837)</f>
        <v/>
      </c>
      <c r="C836" s="38" t="str">
        <f>IF(Eksplikatsioon!C837=0,"",Eksplikatsioon!C837)</f>
        <v/>
      </c>
      <c r="D836" s="38" t="str">
        <f>IF(Eksplikatsioon!D837=0,"",Eksplikatsioon!D837)</f>
        <v/>
      </c>
      <c r="E836" s="38" t="str">
        <f>IF(Eksplikatsioon!F837=0,"",Eksplikatsioon!F837)</f>
        <v/>
      </c>
      <c r="F836" s="38" t="str">
        <f>IF(Eksplikatsioon!H837=0,"",Eksplikatsioon!H837)</f>
        <v/>
      </c>
      <c r="G836" s="38" t="str">
        <f>IF(Eksplikatsioon!J837=0,"",Eksplikatsioon!J837)</f>
        <v/>
      </c>
      <c r="H836" s="38" t="str">
        <f>IF(Eksplikatsioon!K837=0,"",Eksplikatsioon!K837)</f>
        <v/>
      </c>
      <c r="I836" s="38" t="str">
        <f>IF(Eksplikatsioon!L837=0,"",Eksplikatsioon!L837)</f>
        <v/>
      </c>
      <c r="J836" s="52"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52"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52"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52"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52"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52"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52"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52"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52"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52"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52"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52"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52"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52"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52"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52"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52"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52"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52"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52" t="str">
        <f>IFERROR(IF($G836=Tabelid!$L$6,$E836*J836,IFERROR($E836*J836/SUM($J836:$AB836)*(Eksplikatsioon!O837)/SUMPRODUCT($J836:$AB836,Eksplikatsioon!$O837:$AG837),"")),"")</f>
        <v/>
      </c>
      <c r="AD836" s="52" t="str">
        <f>IFERROR(IF($G836=Tabelid!$L$6,$E836*K836,IFERROR($E836*K836/SUM($J836:$AB836)*(Eksplikatsioon!P837)/SUMPRODUCT($J836:$AB836,Eksplikatsioon!$O837:$AG837),"")),"")</f>
        <v/>
      </c>
      <c r="AE836" s="52" t="str">
        <f>IFERROR(IF($G836=Tabelid!$L$6,$E836*L836,IFERROR($E836*L836/SUM($J836:$AB836)*(Eksplikatsioon!Q837)/SUMPRODUCT($J836:$AB836,Eksplikatsioon!$O837:$AG837),"")),"")</f>
        <v/>
      </c>
      <c r="AF836" s="52" t="str">
        <f>IFERROR(IF($G836=Tabelid!$L$6,$E836*M836,IFERROR($E836*M836/SUM($J836:$AB836)*(Eksplikatsioon!R837)/SUMPRODUCT($J836:$AB836,Eksplikatsioon!$O837:$AG837),"")),"")</f>
        <v/>
      </c>
      <c r="AG836" s="52" t="str">
        <f>IFERROR(IF($G836=Tabelid!$L$6,$E836*N836,IFERROR($E836*N836/SUM($J836:$AB836)*(Eksplikatsioon!S837)/SUMPRODUCT($J836:$AB836,Eksplikatsioon!$O837:$AG837),"")),"")</f>
        <v/>
      </c>
      <c r="AH836" s="52" t="str">
        <f>IFERROR(IF($G836=Tabelid!$L$6,$E836*O836,IFERROR($E836*O836/SUM($J836:$AB836)*(Eksplikatsioon!T837)/SUMPRODUCT($J836:$AB836,Eksplikatsioon!$O837:$AG837),"")),"")</f>
        <v/>
      </c>
      <c r="AI836" s="52" t="str">
        <f>IFERROR(IF($G836=Tabelid!$L$6,$E836*P836,IFERROR($E836*P836/SUM($J836:$AB836)*(Eksplikatsioon!U837)/SUMPRODUCT($J836:$AB836,Eksplikatsioon!$O837:$AG837),"")),"")</f>
        <v/>
      </c>
      <c r="AJ836" s="52" t="str">
        <f>IFERROR(IF($G836=Tabelid!$L$6,$E836*Q836,IFERROR($E836*Q836/SUM($J836:$AB836)*(Eksplikatsioon!V837)/SUMPRODUCT($J836:$AB836,Eksplikatsioon!$O837:$AG837),"")),"")</f>
        <v/>
      </c>
      <c r="AK836" s="52" t="str">
        <f>IFERROR(IF($G836=Tabelid!$L$6,$E836*R836,IFERROR($E836*R836/SUM($J836:$AB836)*(Eksplikatsioon!W837)/SUMPRODUCT($J836:$AB836,Eksplikatsioon!$O837:$AG837),"")),"")</f>
        <v/>
      </c>
      <c r="AL836" s="52" t="str">
        <f>IFERROR(IF($G836=Tabelid!$L$6,$E836*S836,IFERROR($E836*S836/SUM($J836:$AB836)*(Eksplikatsioon!X837)/SUMPRODUCT($J836:$AB836,Eksplikatsioon!$O837:$AG837),"")),"")</f>
        <v/>
      </c>
      <c r="AM836" s="52" t="str">
        <f>IFERROR(IF($G836=Tabelid!$L$6,$E836*T836,IFERROR($E836*T836/SUM($J836:$AB836)*(Eksplikatsioon!Y837)/SUMPRODUCT($J836:$AB836,Eksplikatsioon!$O837:$AG837),"")),"")</f>
        <v/>
      </c>
      <c r="AN836" s="52" t="str">
        <f>IFERROR(IF($G836=Tabelid!$L$6,$E836*U836,IFERROR($E836*U836/SUM($J836:$AB836)*(Eksplikatsioon!Z837)/SUMPRODUCT($J836:$AB836,Eksplikatsioon!$O837:$AG837),"")),"")</f>
        <v/>
      </c>
      <c r="AO836" s="52" t="str">
        <f>IFERROR(IF($G836=Tabelid!$L$6,$E836*V836,IFERROR($E836*V836/SUM($J836:$AB836)*(Eksplikatsioon!AA837)/SUMPRODUCT($J836:$AB836,Eksplikatsioon!$O837:$AG837),"")),"")</f>
        <v/>
      </c>
      <c r="AP836" s="52" t="str">
        <f>IFERROR(IF($G836=Tabelid!$L$6,$E836*W836,IFERROR($E836*W836/SUM($J836:$AB836)*(Eksplikatsioon!AB837)/SUMPRODUCT($J836:$AB836,Eksplikatsioon!$O837:$AG837),"")),"")</f>
        <v/>
      </c>
      <c r="AQ836" s="52" t="str">
        <f>IFERROR(IF($G836=Tabelid!$L$6,$E836*X836,IFERROR($E836*X836/SUM($J836:$AB836)*(Eksplikatsioon!AC837)/SUMPRODUCT($J836:$AB836,Eksplikatsioon!$O837:$AG837),"")),"")</f>
        <v/>
      </c>
      <c r="AR836" s="52" t="str">
        <f>IFERROR(IF($G836=Tabelid!$L$6,$E836*Y836,IFERROR($E836*Y836/SUM($J836:$AB836)*(Eksplikatsioon!AD837)/SUMPRODUCT($J836:$AB836,Eksplikatsioon!$O837:$AG837),"")),"")</f>
        <v/>
      </c>
      <c r="AS836" s="52" t="str">
        <f>IFERROR(IF($G836=Tabelid!$L$6,$E836*Z836,IFERROR($E836*Z836/SUM($J836:$AB836)*(Eksplikatsioon!AE837)/SUMPRODUCT($J836:$AB836,Eksplikatsioon!$O837:$AG837),"")),"")</f>
        <v/>
      </c>
      <c r="AT836" s="52" t="str">
        <f>IFERROR(IF($G836=Tabelid!$L$6,$E836*AA836,IFERROR($E836*AA836/SUM($J836:$AB836)*(Eksplikatsioon!AF837)/SUMPRODUCT($J836:$AB836,Eksplikatsioon!$O837:$AG837),"")),"")</f>
        <v/>
      </c>
      <c r="AU836" s="52" t="str">
        <f>IFERROR(IF($G836=Tabelid!$L$6,$E836*AB836,IFERROR($E836*AB836/SUM($J836:$AB836)*(Eksplikatsioon!AG837)/SUMPRODUCT($J836:$AB836,Eksplikatsioon!$O837:$AG837),"")),"")</f>
        <v/>
      </c>
    </row>
    <row r="837" spans="1:47" x14ac:dyDescent="0.25">
      <c r="A837" s="38" t="str">
        <f>IF(Eksplikatsioon!A838=0,"",Eksplikatsioon!A838)</f>
        <v/>
      </c>
      <c r="B837" s="38" t="str">
        <f>IF(Eksplikatsioon!B838=0,"",Eksplikatsioon!B838)</f>
        <v/>
      </c>
      <c r="C837" s="38" t="str">
        <f>IF(Eksplikatsioon!C838=0,"",Eksplikatsioon!C838)</f>
        <v/>
      </c>
      <c r="D837" s="38" t="str">
        <f>IF(Eksplikatsioon!D838=0,"",Eksplikatsioon!D838)</f>
        <v/>
      </c>
      <c r="E837" s="38" t="str">
        <f>IF(Eksplikatsioon!F838=0,"",Eksplikatsioon!F838)</f>
        <v/>
      </c>
      <c r="F837" s="38" t="str">
        <f>IF(Eksplikatsioon!H838=0,"",Eksplikatsioon!H838)</f>
        <v/>
      </c>
      <c r="G837" s="38" t="str">
        <f>IF(Eksplikatsioon!J838=0,"",Eksplikatsioon!J838)</f>
        <v/>
      </c>
      <c r="H837" s="38" t="str">
        <f>IF(Eksplikatsioon!K838=0,"",Eksplikatsioon!K838)</f>
        <v/>
      </c>
      <c r="I837" s="38" t="str">
        <f>IF(Eksplikatsioon!L838=0,"",Eksplikatsioon!L838)</f>
        <v/>
      </c>
      <c r="J837" s="52"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52"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52"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52"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52"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52"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52"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52"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52"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52"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52"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52"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52"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52"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52"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52"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52"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52"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52"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52" t="str">
        <f>IFERROR(IF($G837=Tabelid!$L$6,$E837*J837,IFERROR($E837*J837/SUM($J837:$AB837)*(Eksplikatsioon!O838)/SUMPRODUCT($J837:$AB837,Eksplikatsioon!$O838:$AG838),"")),"")</f>
        <v/>
      </c>
      <c r="AD837" s="52" t="str">
        <f>IFERROR(IF($G837=Tabelid!$L$6,$E837*K837,IFERROR($E837*K837/SUM($J837:$AB837)*(Eksplikatsioon!P838)/SUMPRODUCT($J837:$AB837,Eksplikatsioon!$O838:$AG838),"")),"")</f>
        <v/>
      </c>
      <c r="AE837" s="52" t="str">
        <f>IFERROR(IF($G837=Tabelid!$L$6,$E837*L837,IFERROR($E837*L837/SUM($J837:$AB837)*(Eksplikatsioon!Q838)/SUMPRODUCT($J837:$AB837,Eksplikatsioon!$O838:$AG838),"")),"")</f>
        <v/>
      </c>
      <c r="AF837" s="52" t="str">
        <f>IFERROR(IF($G837=Tabelid!$L$6,$E837*M837,IFERROR($E837*M837/SUM($J837:$AB837)*(Eksplikatsioon!R838)/SUMPRODUCT($J837:$AB837,Eksplikatsioon!$O838:$AG838),"")),"")</f>
        <v/>
      </c>
      <c r="AG837" s="52" t="str">
        <f>IFERROR(IF($G837=Tabelid!$L$6,$E837*N837,IFERROR($E837*N837/SUM($J837:$AB837)*(Eksplikatsioon!S838)/SUMPRODUCT($J837:$AB837,Eksplikatsioon!$O838:$AG838),"")),"")</f>
        <v/>
      </c>
      <c r="AH837" s="52" t="str">
        <f>IFERROR(IF($G837=Tabelid!$L$6,$E837*O837,IFERROR($E837*O837/SUM($J837:$AB837)*(Eksplikatsioon!T838)/SUMPRODUCT($J837:$AB837,Eksplikatsioon!$O838:$AG838),"")),"")</f>
        <v/>
      </c>
      <c r="AI837" s="52" t="str">
        <f>IFERROR(IF($G837=Tabelid!$L$6,$E837*P837,IFERROR($E837*P837/SUM($J837:$AB837)*(Eksplikatsioon!U838)/SUMPRODUCT($J837:$AB837,Eksplikatsioon!$O838:$AG838),"")),"")</f>
        <v/>
      </c>
      <c r="AJ837" s="52" t="str">
        <f>IFERROR(IF($G837=Tabelid!$L$6,$E837*Q837,IFERROR($E837*Q837/SUM($J837:$AB837)*(Eksplikatsioon!V838)/SUMPRODUCT($J837:$AB837,Eksplikatsioon!$O838:$AG838),"")),"")</f>
        <v/>
      </c>
      <c r="AK837" s="52" t="str">
        <f>IFERROR(IF($G837=Tabelid!$L$6,$E837*R837,IFERROR($E837*R837/SUM($J837:$AB837)*(Eksplikatsioon!W838)/SUMPRODUCT($J837:$AB837,Eksplikatsioon!$O838:$AG838),"")),"")</f>
        <v/>
      </c>
      <c r="AL837" s="52" t="str">
        <f>IFERROR(IF($G837=Tabelid!$L$6,$E837*S837,IFERROR($E837*S837/SUM($J837:$AB837)*(Eksplikatsioon!X838)/SUMPRODUCT($J837:$AB837,Eksplikatsioon!$O838:$AG838),"")),"")</f>
        <v/>
      </c>
      <c r="AM837" s="52" t="str">
        <f>IFERROR(IF($G837=Tabelid!$L$6,$E837*T837,IFERROR($E837*T837/SUM($J837:$AB837)*(Eksplikatsioon!Y838)/SUMPRODUCT($J837:$AB837,Eksplikatsioon!$O838:$AG838),"")),"")</f>
        <v/>
      </c>
      <c r="AN837" s="52" t="str">
        <f>IFERROR(IF($G837=Tabelid!$L$6,$E837*U837,IFERROR($E837*U837/SUM($J837:$AB837)*(Eksplikatsioon!Z838)/SUMPRODUCT($J837:$AB837,Eksplikatsioon!$O838:$AG838),"")),"")</f>
        <v/>
      </c>
      <c r="AO837" s="52" t="str">
        <f>IFERROR(IF($G837=Tabelid!$L$6,$E837*V837,IFERROR($E837*V837/SUM($J837:$AB837)*(Eksplikatsioon!AA838)/SUMPRODUCT($J837:$AB837,Eksplikatsioon!$O838:$AG838),"")),"")</f>
        <v/>
      </c>
      <c r="AP837" s="52" t="str">
        <f>IFERROR(IF($G837=Tabelid!$L$6,$E837*W837,IFERROR($E837*W837/SUM($J837:$AB837)*(Eksplikatsioon!AB838)/SUMPRODUCT($J837:$AB837,Eksplikatsioon!$O838:$AG838),"")),"")</f>
        <v/>
      </c>
      <c r="AQ837" s="52" t="str">
        <f>IFERROR(IF($G837=Tabelid!$L$6,$E837*X837,IFERROR($E837*X837/SUM($J837:$AB837)*(Eksplikatsioon!AC838)/SUMPRODUCT($J837:$AB837,Eksplikatsioon!$O838:$AG838),"")),"")</f>
        <v/>
      </c>
      <c r="AR837" s="52" t="str">
        <f>IFERROR(IF($G837=Tabelid!$L$6,$E837*Y837,IFERROR($E837*Y837/SUM($J837:$AB837)*(Eksplikatsioon!AD838)/SUMPRODUCT($J837:$AB837,Eksplikatsioon!$O838:$AG838),"")),"")</f>
        <v/>
      </c>
      <c r="AS837" s="52" t="str">
        <f>IFERROR(IF($G837=Tabelid!$L$6,$E837*Z837,IFERROR($E837*Z837/SUM($J837:$AB837)*(Eksplikatsioon!AE838)/SUMPRODUCT($J837:$AB837,Eksplikatsioon!$O838:$AG838),"")),"")</f>
        <v/>
      </c>
      <c r="AT837" s="52" t="str">
        <f>IFERROR(IF($G837=Tabelid!$L$6,$E837*AA837,IFERROR($E837*AA837/SUM($J837:$AB837)*(Eksplikatsioon!AF838)/SUMPRODUCT($J837:$AB837,Eksplikatsioon!$O838:$AG838),"")),"")</f>
        <v/>
      </c>
      <c r="AU837" s="52" t="str">
        <f>IFERROR(IF($G837=Tabelid!$L$6,$E837*AB837,IFERROR($E837*AB837/SUM($J837:$AB837)*(Eksplikatsioon!AG838)/SUMPRODUCT($J837:$AB837,Eksplikatsioon!$O838:$AG838),"")),"")</f>
        <v/>
      </c>
    </row>
    <row r="838" spans="1:47" x14ac:dyDescent="0.25">
      <c r="A838" s="38" t="str">
        <f>IF(Eksplikatsioon!A839=0,"",Eksplikatsioon!A839)</f>
        <v/>
      </c>
      <c r="B838" s="38" t="str">
        <f>IF(Eksplikatsioon!B839=0,"",Eksplikatsioon!B839)</f>
        <v/>
      </c>
      <c r="C838" s="38" t="str">
        <f>IF(Eksplikatsioon!C839=0,"",Eksplikatsioon!C839)</f>
        <v/>
      </c>
      <c r="D838" s="38" t="str">
        <f>IF(Eksplikatsioon!D839=0,"",Eksplikatsioon!D839)</f>
        <v/>
      </c>
      <c r="E838" s="38" t="str">
        <f>IF(Eksplikatsioon!F839=0,"",Eksplikatsioon!F839)</f>
        <v/>
      </c>
      <c r="F838" s="38" t="str">
        <f>IF(Eksplikatsioon!H839=0,"",Eksplikatsioon!H839)</f>
        <v/>
      </c>
      <c r="G838" s="38" t="str">
        <f>IF(Eksplikatsioon!J839=0,"",Eksplikatsioon!J839)</f>
        <v/>
      </c>
      <c r="H838" s="38" t="str">
        <f>IF(Eksplikatsioon!K839=0,"",Eksplikatsioon!K839)</f>
        <v/>
      </c>
      <c r="I838" s="38" t="str">
        <f>IF(Eksplikatsioon!L839=0,"",Eksplikatsioon!L839)</f>
        <v/>
      </c>
      <c r="J838" s="52"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52"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52"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52"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52"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52"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52"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52"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52"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52"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52"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52"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52"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52"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52"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52"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52"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52"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52"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52" t="str">
        <f>IFERROR(IF($G838=Tabelid!$L$6,$E838*J838,IFERROR($E838*J838/SUM($J838:$AB838)*(Eksplikatsioon!O839)/SUMPRODUCT($J838:$AB838,Eksplikatsioon!$O839:$AG839),"")),"")</f>
        <v/>
      </c>
      <c r="AD838" s="52" t="str">
        <f>IFERROR(IF($G838=Tabelid!$L$6,$E838*K838,IFERROR($E838*K838/SUM($J838:$AB838)*(Eksplikatsioon!P839)/SUMPRODUCT($J838:$AB838,Eksplikatsioon!$O839:$AG839),"")),"")</f>
        <v/>
      </c>
      <c r="AE838" s="52" t="str">
        <f>IFERROR(IF($G838=Tabelid!$L$6,$E838*L838,IFERROR($E838*L838/SUM($J838:$AB838)*(Eksplikatsioon!Q839)/SUMPRODUCT($J838:$AB838,Eksplikatsioon!$O839:$AG839),"")),"")</f>
        <v/>
      </c>
      <c r="AF838" s="52" t="str">
        <f>IFERROR(IF($G838=Tabelid!$L$6,$E838*M838,IFERROR($E838*M838/SUM($J838:$AB838)*(Eksplikatsioon!R839)/SUMPRODUCT($J838:$AB838,Eksplikatsioon!$O839:$AG839),"")),"")</f>
        <v/>
      </c>
      <c r="AG838" s="52" t="str">
        <f>IFERROR(IF($G838=Tabelid!$L$6,$E838*N838,IFERROR($E838*N838/SUM($J838:$AB838)*(Eksplikatsioon!S839)/SUMPRODUCT($J838:$AB838,Eksplikatsioon!$O839:$AG839),"")),"")</f>
        <v/>
      </c>
      <c r="AH838" s="52" t="str">
        <f>IFERROR(IF($G838=Tabelid!$L$6,$E838*O838,IFERROR($E838*O838/SUM($J838:$AB838)*(Eksplikatsioon!T839)/SUMPRODUCT($J838:$AB838,Eksplikatsioon!$O839:$AG839),"")),"")</f>
        <v/>
      </c>
      <c r="AI838" s="52" t="str">
        <f>IFERROR(IF($G838=Tabelid!$L$6,$E838*P838,IFERROR($E838*P838/SUM($J838:$AB838)*(Eksplikatsioon!U839)/SUMPRODUCT($J838:$AB838,Eksplikatsioon!$O839:$AG839),"")),"")</f>
        <v/>
      </c>
      <c r="AJ838" s="52" t="str">
        <f>IFERROR(IF($G838=Tabelid!$L$6,$E838*Q838,IFERROR($E838*Q838/SUM($J838:$AB838)*(Eksplikatsioon!V839)/SUMPRODUCT($J838:$AB838,Eksplikatsioon!$O839:$AG839),"")),"")</f>
        <v/>
      </c>
      <c r="AK838" s="52" t="str">
        <f>IFERROR(IF($G838=Tabelid!$L$6,$E838*R838,IFERROR($E838*R838/SUM($J838:$AB838)*(Eksplikatsioon!W839)/SUMPRODUCT($J838:$AB838,Eksplikatsioon!$O839:$AG839),"")),"")</f>
        <v/>
      </c>
      <c r="AL838" s="52" t="str">
        <f>IFERROR(IF($G838=Tabelid!$L$6,$E838*S838,IFERROR($E838*S838/SUM($J838:$AB838)*(Eksplikatsioon!X839)/SUMPRODUCT($J838:$AB838,Eksplikatsioon!$O839:$AG839),"")),"")</f>
        <v/>
      </c>
      <c r="AM838" s="52" t="str">
        <f>IFERROR(IF($G838=Tabelid!$L$6,$E838*T838,IFERROR($E838*T838/SUM($J838:$AB838)*(Eksplikatsioon!Y839)/SUMPRODUCT($J838:$AB838,Eksplikatsioon!$O839:$AG839),"")),"")</f>
        <v/>
      </c>
      <c r="AN838" s="52" t="str">
        <f>IFERROR(IF($G838=Tabelid!$L$6,$E838*U838,IFERROR($E838*U838/SUM($J838:$AB838)*(Eksplikatsioon!Z839)/SUMPRODUCT($J838:$AB838,Eksplikatsioon!$O839:$AG839),"")),"")</f>
        <v/>
      </c>
      <c r="AO838" s="52" t="str">
        <f>IFERROR(IF($G838=Tabelid!$L$6,$E838*V838,IFERROR($E838*V838/SUM($J838:$AB838)*(Eksplikatsioon!AA839)/SUMPRODUCT($J838:$AB838,Eksplikatsioon!$O839:$AG839),"")),"")</f>
        <v/>
      </c>
      <c r="AP838" s="52" t="str">
        <f>IFERROR(IF($G838=Tabelid!$L$6,$E838*W838,IFERROR($E838*W838/SUM($J838:$AB838)*(Eksplikatsioon!AB839)/SUMPRODUCT($J838:$AB838,Eksplikatsioon!$O839:$AG839),"")),"")</f>
        <v/>
      </c>
      <c r="AQ838" s="52" t="str">
        <f>IFERROR(IF($G838=Tabelid!$L$6,$E838*X838,IFERROR($E838*X838/SUM($J838:$AB838)*(Eksplikatsioon!AC839)/SUMPRODUCT($J838:$AB838,Eksplikatsioon!$O839:$AG839),"")),"")</f>
        <v/>
      </c>
      <c r="AR838" s="52" t="str">
        <f>IFERROR(IF($G838=Tabelid!$L$6,$E838*Y838,IFERROR($E838*Y838/SUM($J838:$AB838)*(Eksplikatsioon!AD839)/SUMPRODUCT($J838:$AB838,Eksplikatsioon!$O839:$AG839),"")),"")</f>
        <v/>
      </c>
      <c r="AS838" s="52" t="str">
        <f>IFERROR(IF($G838=Tabelid!$L$6,$E838*Z838,IFERROR($E838*Z838/SUM($J838:$AB838)*(Eksplikatsioon!AE839)/SUMPRODUCT($J838:$AB838,Eksplikatsioon!$O839:$AG839),"")),"")</f>
        <v/>
      </c>
      <c r="AT838" s="52" t="str">
        <f>IFERROR(IF($G838=Tabelid!$L$6,$E838*AA838,IFERROR($E838*AA838/SUM($J838:$AB838)*(Eksplikatsioon!AF839)/SUMPRODUCT($J838:$AB838,Eksplikatsioon!$O839:$AG839),"")),"")</f>
        <v/>
      </c>
      <c r="AU838" s="52" t="str">
        <f>IFERROR(IF($G838=Tabelid!$L$6,$E838*AB838,IFERROR($E838*AB838/SUM($J838:$AB838)*(Eksplikatsioon!AG839)/SUMPRODUCT($J838:$AB838,Eksplikatsioon!$O839:$AG839),"")),"")</f>
        <v/>
      </c>
    </row>
    <row r="839" spans="1:47" x14ac:dyDescent="0.25">
      <c r="A839" s="38" t="str">
        <f>IF(Eksplikatsioon!A840=0,"",Eksplikatsioon!A840)</f>
        <v/>
      </c>
      <c r="B839" s="38" t="str">
        <f>IF(Eksplikatsioon!B840=0,"",Eksplikatsioon!B840)</f>
        <v/>
      </c>
      <c r="C839" s="38" t="str">
        <f>IF(Eksplikatsioon!C840=0,"",Eksplikatsioon!C840)</f>
        <v/>
      </c>
      <c r="D839" s="38" t="str">
        <f>IF(Eksplikatsioon!D840=0,"",Eksplikatsioon!D840)</f>
        <v/>
      </c>
      <c r="E839" s="38" t="str">
        <f>IF(Eksplikatsioon!F840=0,"",Eksplikatsioon!F840)</f>
        <v/>
      </c>
      <c r="F839" s="38" t="str">
        <f>IF(Eksplikatsioon!H840=0,"",Eksplikatsioon!H840)</f>
        <v/>
      </c>
      <c r="G839" s="38" t="str">
        <f>IF(Eksplikatsioon!J840=0,"",Eksplikatsioon!J840)</f>
        <v/>
      </c>
      <c r="H839" s="38" t="str">
        <f>IF(Eksplikatsioon!K840=0,"",Eksplikatsioon!K840)</f>
        <v/>
      </c>
      <c r="I839" s="38" t="str">
        <f>IF(Eksplikatsioon!L840=0,"",Eksplikatsioon!L840)</f>
        <v/>
      </c>
      <c r="J839" s="52"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52"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52"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52"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52"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52"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52"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52"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52"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52"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52"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52"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52"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52"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52"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52"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52"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52"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52"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52" t="str">
        <f>IFERROR(IF($G839=Tabelid!$L$6,$E839*J839,IFERROR($E839*J839/SUM($J839:$AB839)*(Eksplikatsioon!O840)/SUMPRODUCT($J839:$AB839,Eksplikatsioon!$O840:$AG840),"")),"")</f>
        <v/>
      </c>
      <c r="AD839" s="52" t="str">
        <f>IFERROR(IF($G839=Tabelid!$L$6,$E839*K839,IFERROR($E839*K839/SUM($J839:$AB839)*(Eksplikatsioon!P840)/SUMPRODUCT($J839:$AB839,Eksplikatsioon!$O840:$AG840),"")),"")</f>
        <v/>
      </c>
      <c r="AE839" s="52" t="str">
        <f>IFERROR(IF($G839=Tabelid!$L$6,$E839*L839,IFERROR($E839*L839/SUM($J839:$AB839)*(Eksplikatsioon!Q840)/SUMPRODUCT($J839:$AB839,Eksplikatsioon!$O840:$AG840),"")),"")</f>
        <v/>
      </c>
      <c r="AF839" s="52" t="str">
        <f>IFERROR(IF($G839=Tabelid!$L$6,$E839*M839,IFERROR($E839*M839/SUM($J839:$AB839)*(Eksplikatsioon!R840)/SUMPRODUCT($J839:$AB839,Eksplikatsioon!$O840:$AG840),"")),"")</f>
        <v/>
      </c>
      <c r="AG839" s="52" t="str">
        <f>IFERROR(IF($G839=Tabelid!$L$6,$E839*N839,IFERROR($E839*N839/SUM($J839:$AB839)*(Eksplikatsioon!S840)/SUMPRODUCT($J839:$AB839,Eksplikatsioon!$O840:$AG840),"")),"")</f>
        <v/>
      </c>
      <c r="AH839" s="52" t="str">
        <f>IFERROR(IF($G839=Tabelid!$L$6,$E839*O839,IFERROR($E839*O839/SUM($J839:$AB839)*(Eksplikatsioon!T840)/SUMPRODUCT($J839:$AB839,Eksplikatsioon!$O840:$AG840),"")),"")</f>
        <v/>
      </c>
      <c r="AI839" s="52" t="str">
        <f>IFERROR(IF($G839=Tabelid!$L$6,$E839*P839,IFERROR($E839*P839/SUM($J839:$AB839)*(Eksplikatsioon!U840)/SUMPRODUCT($J839:$AB839,Eksplikatsioon!$O840:$AG840),"")),"")</f>
        <v/>
      </c>
      <c r="AJ839" s="52" t="str">
        <f>IFERROR(IF($G839=Tabelid!$L$6,$E839*Q839,IFERROR($E839*Q839/SUM($J839:$AB839)*(Eksplikatsioon!V840)/SUMPRODUCT($J839:$AB839,Eksplikatsioon!$O840:$AG840),"")),"")</f>
        <v/>
      </c>
      <c r="AK839" s="52" t="str">
        <f>IFERROR(IF($G839=Tabelid!$L$6,$E839*R839,IFERROR($E839*R839/SUM($J839:$AB839)*(Eksplikatsioon!W840)/SUMPRODUCT($J839:$AB839,Eksplikatsioon!$O840:$AG840),"")),"")</f>
        <v/>
      </c>
      <c r="AL839" s="52" t="str">
        <f>IFERROR(IF($G839=Tabelid!$L$6,$E839*S839,IFERROR($E839*S839/SUM($J839:$AB839)*(Eksplikatsioon!X840)/SUMPRODUCT($J839:$AB839,Eksplikatsioon!$O840:$AG840),"")),"")</f>
        <v/>
      </c>
      <c r="AM839" s="52" t="str">
        <f>IFERROR(IF($G839=Tabelid!$L$6,$E839*T839,IFERROR($E839*T839/SUM($J839:$AB839)*(Eksplikatsioon!Y840)/SUMPRODUCT($J839:$AB839,Eksplikatsioon!$O840:$AG840),"")),"")</f>
        <v/>
      </c>
      <c r="AN839" s="52" t="str">
        <f>IFERROR(IF($G839=Tabelid!$L$6,$E839*U839,IFERROR($E839*U839/SUM($J839:$AB839)*(Eksplikatsioon!Z840)/SUMPRODUCT($J839:$AB839,Eksplikatsioon!$O840:$AG840),"")),"")</f>
        <v/>
      </c>
      <c r="AO839" s="52" t="str">
        <f>IFERROR(IF($G839=Tabelid!$L$6,$E839*V839,IFERROR($E839*V839/SUM($J839:$AB839)*(Eksplikatsioon!AA840)/SUMPRODUCT($J839:$AB839,Eksplikatsioon!$O840:$AG840),"")),"")</f>
        <v/>
      </c>
      <c r="AP839" s="52" t="str">
        <f>IFERROR(IF($G839=Tabelid!$L$6,$E839*W839,IFERROR($E839*W839/SUM($J839:$AB839)*(Eksplikatsioon!AB840)/SUMPRODUCT($J839:$AB839,Eksplikatsioon!$O840:$AG840),"")),"")</f>
        <v/>
      </c>
      <c r="AQ839" s="52" t="str">
        <f>IFERROR(IF($G839=Tabelid!$L$6,$E839*X839,IFERROR($E839*X839/SUM($J839:$AB839)*(Eksplikatsioon!AC840)/SUMPRODUCT($J839:$AB839,Eksplikatsioon!$O840:$AG840),"")),"")</f>
        <v/>
      </c>
      <c r="AR839" s="52" t="str">
        <f>IFERROR(IF($G839=Tabelid!$L$6,$E839*Y839,IFERROR($E839*Y839/SUM($J839:$AB839)*(Eksplikatsioon!AD840)/SUMPRODUCT($J839:$AB839,Eksplikatsioon!$O840:$AG840),"")),"")</f>
        <v/>
      </c>
      <c r="AS839" s="52" t="str">
        <f>IFERROR(IF($G839=Tabelid!$L$6,$E839*Z839,IFERROR($E839*Z839/SUM($J839:$AB839)*(Eksplikatsioon!AE840)/SUMPRODUCT($J839:$AB839,Eksplikatsioon!$O840:$AG840),"")),"")</f>
        <v/>
      </c>
      <c r="AT839" s="52" t="str">
        <f>IFERROR(IF($G839=Tabelid!$L$6,$E839*AA839,IFERROR($E839*AA839/SUM($J839:$AB839)*(Eksplikatsioon!AF840)/SUMPRODUCT($J839:$AB839,Eksplikatsioon!$O840:$AG840),"")),"")</f>
        <v/>
      </c>
      <c r="AU839" s="52" t="str">
        <f>IFERROR(IF($G839=Tabelid!$L$6,$E839*AB839,IFERROR($E839*AB839/SUM($J839:$AB839)*(Eksplikatsioon!AG840)/SUMPRODUCT($J839:$AB839,Eksplikatsioon!$O840:$AG840),"")),"")</f>
        <v/>
      </c>
    </row>
    <row r="840" spans="1:47" x14ac:dyDescent="0.25">
      <c r="A840" s="38" t="str">
        <f>IF(Eksplikatsioon!A841=0,"",Eksplikatsioon!A841)</f>
        <v/>
      </c>
      <c r="B840" s="38" t="str">
        <f>IF(Eksplikatsioon!B841=0,"",Eksplikatsioon!B841)</f>
        <v/>
      </c>
      <c r="C840" s="38" t="str">
        <f>IF(Eksplikatsioon!C841=0,"",Eksplikatsioon!C841)</f>
        <v/>
      </c>
      <c r="D840" s="38" t="str">
        <f>IF(Eksplikatsioon!D841=0,"",Eksplikatsioon!D841)</f>
        <v/>
      </c>
      <c r="E840" s="38" t="str">
        <f>IF(Eksplikatsioon!F841=0,"",Eksplikatsioon!F841)</f>
        <v/>
      </c>
      <c r="F840" s="38" t="str">
        <f>IF(Eksplikatsioon!H841=0,"",Eksplikatsioon!H841)</f>
        <v/>
      </c>
      <c r="G840" s="38" t="str">
        <f>IF(Eksplikatsioon!J841=0,"",Eksplikatsioon!J841)</f>
        <v/>
      </c>
      <c r="H840" s="38" t="str">
        <f>IF(Eksplikatsioon!K841=0,"",Eksplikatsioon!K841)</f>
        <v/>
      </c>
      <c r="I840" s="38" t="str">
        <f>IF(Eksplikatsioon!L841=0,"",Eksplikatsioon!L841)</f>
        <v/>
      </c>
      <c r="J840" s="52"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52"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52"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52"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52"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52"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52"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52"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52"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52"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52"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52"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52"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52"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52"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52"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52"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52"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52"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52" t="str">
        <f>IFERROR(IF($G840=Tabelid!$L$6,$E840*J840,IFERROR($E840*J840/SUM($J840:$AB840)*(Eksplikatsioon!O841)/SUMPRODUCT($J840:$AB840,Eksplikatsioon!$O841:$AG841),"")),"")</f>
        <v/>
      </c>
      <c r="AD840" s="52" t="str">
        <f>IFERROR(IF($G840=Tabelid!$L$6,$E840*K840,IFERROR($E840*K840/SUM($J840:$AB840)*(Eksplikatsioon!P841)/SUMPRODUCT($J840:$AB840,Eksplikatsioon!$O841:$AG841),"")),"")</f>
        <v/>
      </c>
      <c r="AE840" s="52" t="str">
        <f>IFERROR(IF($G840=Tabelid!$L$6,$E840*L840,IFERROR($E840*L840/SUM($J840:$AB840)*(Eksplikatsioon!Q841)/SUMPRODUCT($J840:$AB840,Eksplikatsioon!$O841:$AG841),"")),"")</f>
        <v/>
      </c>
      <c r="AF840" s="52" t="str">
        <f>IFERROR(IF($G840=Tabelid!$L$6,$E840*M840,IFERROR($E840*M840/SUM($J840:$AB840)*(Eksplikatsioon!R841)/SUMPRODUCT($J840:$AB840,Eksplikatsioon!$O841:$AG841),"")),"")</f>
        <v/>
      </c>
      <c r="AG840" s="52" t="str">
        <f>IFERROR(IF($G840=Tabelid!$L$6,$E840*N840,IFERROR($E840*N840/SUM($J840:$AB840)*(Eksplikatsioon!S841)/SUMPRODUCT($J840:$AB840,Eksplikatsioon!$O841:$AG841),"")),"")</f>
        <v/>
      </c>
      <c r="AH840" s="52" t="str">
        <f>IFERROR(IF($G840=Tabelid!$L$6,$E840*O840,IFERROR($E840*O840/SUM($J840:$AB840)*(Eksplikatsioon!T841)/SUMPRODUCT($J840:$AB840,Eksplikatsioon!$O841:$AG841),"")),"")</f>
        <v/>
      </c>
      <c r="AI840" s="52" t="str">
        <f>IFERROR(IF($G840=Tabelid!$L$6,$E840*P840,IFERROR($E840*P840/SUM($J840:$AB840)*(Eksplikatsioon!U841)/SUMPRODUCT($J840:$AB840,Eksplikatsioon!$O841:$AG841),"")),"")</f>
        <v/>
      </c>
      <c r="AJ840" s="52" t="str">
        <f>IFERROR(IF($G840=Tabelid!$L$6,$E840*Q840,IFERROR($E840*Q840/SUM($J840:$AB840)*(Eksplikatsioon!V841)/SUMPRODUCT($J840:$AB840,Eksplikatsioon!$O841:$AG841),"")),"")</f>
        <v/>
      </c>
      <c r="AK840" s="52" t="str">
        <f>IFERROR(IF($G840=Tabelid!$L$6,$E840*R840,IFERROR($E840*R840/SUM($J840:$AB840)*(Eksplikatsioon!W841)/SUMPRODUCT($J840:$AB840,Eksplikatsioon!$O841:$AG841),"")),"")</f>
        <v/>
      </c>
      <c r="AL840" s="52" t="str">
        <f>IFERROR(IF($G840=Tabelid!$L$6,$E840*S840,IFERROR($E840*S840/SUM($J840:$AB840)*(Eksplikatsioon!X841)/SUMPRODUCT($J840:$AB840,Eksplikatsioon!$O841:$AG841),"")),"")</f>
        <v/>
      </c>
      <c r="AM840" s="52" t="str">
        <f>IFERROR(IF($G840=Tabelid!$L$6,$E840*T840,IFERROR($E840*T840/SUM($J840:$AB840)*(Eksplikatsioon!Y841)/SUMPRODUCT($J840:$AB840,Eksplikatsioon!$O841:$AG841),"")),"")</f>
        <v/>
      </c>
      <c r="AN840" s="52" t="str">
        <f>IFERROR(IF($G840=Tabelid!$L$6,$E840*U840,IFERROR($E840*U840/SUM($J840:$AB840)*(Eksplikatsioon!Z841)/SUMPRODUCT($J840:$AB840,Eksplikatsioon!$O841:$AG841),"")),"")</f>
        <v/>
      </c>
      <c r="AO840" s="52" t="str">
        <f>IFERROR(IF($G840=Tabelid!$L$6,$E840*V840,IFERROR($E840*V840/SUM($J840:$AB840)*(Eksplikatsioon!AA841)/SUMPRODUCT($J840:$AB840,Eksplikatsioon!$O841:$AG841),"")),"")</f>
        <v/>
      </c>
      <c r="AP840" s="52" t="str">
        <f>IFERROR(IF($G840=Tabelid!$L$6,$E840*W840,IFERROR($E840*W840/SUM($J840:$AB840)*(Eksplikatsioon!AB841)/SUMPRODUCT($J840:$AB840,Eksplikatsioon!$O841:$AG841),"")),"")</f>
        <v/>
      </c>
      <c r="AQ840" s="52" t="str">
        <f>IFERROR(IF($G840=Tabelid!$L$6,$E840*X840,IFERROR($E840*X840/SUM($J840:$AB840)*(Eksplikatsioon!AC841)/SUMPRODUCT($J840:$AB840,Eksplikatsioon!$O841:$AG841),"")),"")</f>
        <v/>
      </c>
      <c r="AR840" s="52" t="str">
        <f>IFERROR(IF($G840=Tabelid!$L$6,$E840*Y840,IFERROR($E840*Y840/SUM($J840:$AB840)*(Eksplikatsioon!AD841)/SUMPRODUCT($J840:$AB840,Eksplikatsioon!$O841:$AG841),"")),"")</f>
        <v/>
      </c>
      <c r="AS840" s="52" t="str">
        <f>IFERROR(IF($G840=Tabelid!$L$6,$E840*Z840,IFERROR($E840*Z840/SUM($J840:$AB840)*(Eksplikatsioon!AE841)/SUMPRODUCT($J840:$AB840,Eksplikatsioon!$O841:$AG841),"")),"")</f>
        <v/>
      </c>
      <c r="AT840" s="52" t="str">
        <f>IFERROR(IF($G840=Tabelid!$L$6,$E840*AA840,IFERROR($E840*AA840/SUM($J840:$AB840)*(Eksplikatsioon!AF841)/SUMPRODUCT($J840:$AB840,Eksplikatsioon!$O841:$AG841),"")),"")</f>
        <v/>
      </c>
      <c r="AU840" s="52" t="str">
        <f>IFERROR(IF($G840=Tabelid!$L$6,$E840*AB840,IFERROR($E840*AB840/SUM($J840:$AB840)*(Eksplikatsioon!AG841)/SUMPRODUCT($J840:$AB840,Eksplikatsioon!$O841:$AG841),"")),"")</f>
        <v/>
      </c>
    </row>
    <row r="841" spans="1:47" x14ac:dyDescent="0.25">
      <c r="A841" s="38" t="str">
        <f>IF(Eksplikatsioon!A842=0,"",Eksplikatsioon!A842)</f>
        <v/>
      </c>
      <c r="B841" s="38" t="str">
        <f>IF(Eksplikatsioon!B842=0,"",Eksplikatsioon!B842)</f>
        <v/>
      </c>
      <c r="C841" s="38" t="str">
        <f>IF(Eksplikatsioon!C842=0,"",Eksplikatsioon!C842)</f>
        <v/>
      </c>
      <c r="D841" s="38" t="str">
        <f>IF(Eksplikatsioon!D842=0,"",Eksplikatsioon!D842)</f>
        <v/>
      </c>
      <c r="E841" s="38" t="str">
        <f>IF(Eksplikatsioon!F842=0,"",Eksplikatsioon!F842)</f>
        <v/>
      </c>
      <c r="F841" s="38" t="str">
        <f>IF(Eksplikatsioon!H842=0,"",Eksplikatsioon!H842)</f>
        <v/>
      </c>
      <c r="G841" s="38" t="str">
        <f>IF(Eksplikatsioon!J842=0,"",Eksplikatsioon!J842)</f>
        <v/>
      </c>
      <c r="H841" s="38" t="str">
        <f>IF(Eksplikatsioon!K842=0,"",Eksplikatsioon!K842)</f>
        <v/>
      </c>
      <c r="I841" s="38" t="str">
        <f>IF(Eksplikatsioon!L842=0,"",Eksplikatsioon!L842)</f>
        <v/>
      </c>
      <c r="J841" s="52"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52"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52"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52"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52"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52"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52"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52"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52"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52"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52"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52"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52"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52"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52"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52"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52"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52"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52"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52" t="str">
        <f>IFERROR(IF($G841=Tabelid!$L$6,$E841*J841,IFERROR($E841*J841/SUM($J841:$AB841)*(Eksplikatsioon!O842)/SUMPRODUCT($J841:$AB841,Eksplikatsioon!$O842:$AG842),"")),"")</f>
        <v/>
      </c>
      <c r="AD841" s="52" t="str">
        <f>IFERROR(IF($G841=Tabelid!$L$6,$E841*K841,IFERROR($E841*K841/SUM($J841:$AB841)*(Eksplikatsioon!P842)/SUMPRODUCT($J841:$AB841,Eksplikatsioon!$O842:$AG842),"")),"")</f>
        <v/>
      </c>
      <c r="AE841" s="52" t="str">
        <f>IFERROR(IF($G841=Tabelid!$L$6,$E841*L841,IFERROR($E841*L841/SUM($J841:$AB841)*(Eksplikatsioon!Q842)/SUMPRODUCT($J841:$AB841,Eksplikatsioon!$O842:$AG842),"")),"")</f>
        <v/>
      </c>
      <c r="AF841" s="52" t="str">
        <f>IFERROR(IF($G841=Tabelid!$L$6,$E841*M841,IFERROR($E841*M841/SUM($J841:$AB841)*(Eksplikatsioon!R842)/SUMPRODUCT($J841:$AB841,Eksplikatsioon!$O842:$AG842),"")),"")</f>
        <v/>
      </c>
      <c r="AG841" s="52" t="str">
        <f>IFERROR(IF($G841=Tabelid!$L$6,$E841*N841,IFERROR($E841*N841/SUM($J841:$AB841)*(Eksplikatsioon!S842)/SUMPRODUCT($J841:$AB841,Eksplikatsioon!$O842:$AG842),"")),"")</f>
        <v/>
      </c>
      <c r="AH841" s="52" t="str">
        <f>IFERROR(IF($G841=Tabelid!$L$6,$E841*O841,IFERROR($E841*O841/SUM($J841:$AB841)*(Eksplikatsioon!T842)/SUMPRODUCT($J841:$AB841,Eksplikatsioon!$O842:$AG842),"")),"")</f>
        <v/>
      </c>
      <c r="AI841" s="52" t="str">
        <f>IFERROR(IF($G841=Tabelid!$L$6,$E841*P841,IFERROR($E841*P841/SUM($J841:$AB841)*(Eksplikatsioon!U842)/SUMPRODUCT($J841:$AB841,Eksplikatsioon!$O842:$AG842),"")),"")</f>
        <v/>
      </c>
      <c r="AJ841" s="52" t="str">
        <f>IFERROR(IF($G841=Tabelid!$L$6,$E841*Q841,IFERROR($E841*Q841/SUM($J841:$AB841)*(Eksplikatsioon!V842)/SUMPRODUCT($J841:$AB841,Eksplikatsioon!$O842:$AG842),"")),"")</f>
        <v/>
      </c>
      <c r="AK841" s="52" t="str">
        <f>IFERROR(IF($G841=Tabelid!$L$6,$E841*R841,IFERROR($E841*R841/SUM($J841:$AB841)*(Eksplikatsioon!W842)/SUMPRODUCT($J841:$AB841,Eksplikatsioon!$O842:$AG842),"")),"")</f>
        <v/>
      </c>
      <c r="AL841" s="52" t="str">
        <f>IFERROR(IF($G841=Tabelid!$L$6,$E841*S841,IFERROR($E841*S841/SUM($J841:$AB841)*(Eksplikatsioon!X842)/SUMPRODUCT($J841:$AB841,Eksplikatsioon!$O842:$AG842),"")),"")</f>
        <v/>
      </c>
      <c r="AM841" s="52" t="str">
        <f>IFERROR(IF($G841=Tabelid!$L$6,$E841*T841,IFERROR($E841*T841/SUM($J841:$AB841)*(Eksplikatsioon!Y842)/SUMPRODUCT($J841:$AB841,Eksplikatsioon!$O842:$AG842),"")),"")</f>
        <v/>
      </c>
      <c r="AN841" s="52" t="str">
        <f>IFERROR(IF($G841=Tabelid!$L$6,$E841*U841,IFERROR($E841*U841/SUM($J841:$AB841)*(Eksplikatsioon!Z842)/SUMPRODUCT($J841:$AB841,Eksplikatsioon!$O842:$AG842),"")),"")</f>
        <v/>
      </c>
      <c r="AO841" s="52" t="str">
        <f>IFERROR(IF($G841=Tabelid!$L$6,$E841*V841,IFERROR($E841*V841/SUM($J841:$AB841)*(Eksplikatsioon!AA842)/SUMPRODUCT($J841:$AB841,Eksplikatsioon!$O842:$AG842),"")),"")</f>
        <v/>
      </c>
      <c r="AP841" s="52" t="str">
        <f>IFERROR(IF($G841=Tabelid!$L$6,$E841*W841,IFERROR($E841*W841/SUM($J841:$AB841)*(Eksplikatsioon!AB842)/SUMPRODUCT($J841:$AB841,Eksplikatsioon!$O842:$AG842),"")),"")</f>
        <v/>
      </c>
      <c r="AQ841" s="52" t="str">
        <f>IFERROR(IF($G841=Tabelid!$L$6,$E841*X841,IFERROR($E841*X841/SUM($J841:$AB841)*(Eksplikatsioon!AC842)/SUMPRODUCT($J841:$AB841,Eksplikatsioon!$O842:$AG842),"")),"")</f>
        <v/>
      </c>
      <c r="AR841" s="52" t="str">
        <f>IFERROR(IF($G841=Tabelid!$L$6,$E841*Y841,IFERROR($E841*Y841/SUM($J841:$AB841)*(Eksplikatsioon!AD842)/SUMPRODUCT($J841:$AB841,Eksplikatsioon!$O842:$AG842),"")),"")</f>
        <v/>
      </c>
      <c r="AS841" s="52" t="str">
        <f>IFERROR(IF($G841=Tabelid!$L$6,$E841*Z841,IFERROR($E841*Z841/SUM($J841:$AB841)*(Eksplikatsioon!AE842)/SUMPRODUCT($J841:$AB841,Eksplikatsioon!$O842:$AG842),"")),"")</f>
        <v/>
      </c>
      <c r="AT841" s="52" t="str">
        <f>IFERROR(IF($G841=Tabelid!$L$6,$E841*AA841,IFERROR($E841*AA841/SUM($J841:$AB841)*(Eksplikatsioon!AF842)/SUMPRODUCT($J841:$AB841,Eksplikatsioon!$O842:$AG842),"")),"")</f>
        <v/>
      </c>
      <c r="AU841" s="52" t="str">
        <f>IFERROR(IF($G841=Tabelid!$L$6,$E841*AB841,IFERROR($E841*AB841/SUM($J841:$AB841)*(Eksplikatsioon!AG842)/SUMPRODUCT($J841:$AB841,Eksplikatsioon!$O842:$AG842),"")),"")</f>
        <v/>
      </c>
    </row>
    <row r="842" spans="1:47" x14ac:dyDescent="0.25">
      <c r="A842" s="38" t="str">
        <f>IF(Eksplikatsioon!A843=0,"",Eksplikatsioon!A843)</f>
        <v/>
      </c>
      <c r="B842" s="38" t="str">
        <f>IF(Eksplikatsioon!B843=0,"",Eksplikatsioon!B843)</f>
        <v/>
      </c>
      <c r="C842" s="38" t="str">
        <f>IF(Eksplikatsioon!C843=0,"",Eksplikatsioon!C843)</f>
        <v/>
      </c>
      <c r="D842" s="38" t="str">
        <f>IF(Eksplikatsioon!D843=0,"",Eksplikatsioon!D843)</f>
        <v/>
      </c>
      <c r="E842" s="38" t="str">
        <f>IF(Eksplikatsioon!F843=0,"",Eksplikatsioon!F843)</f>
        <v/>
      </c>
      <c r="F842" s="38" t="str">
        <f>IF(Eksplikatsioon!H843=0,"",Eksplikatsioon!H843)</f>
        <v/>
      </c>
      <c r="G842" s="38" t="str">
        <f>IF(Eksplikatsioon!J843=0,"",Eksplikatsioon!J843)</f>
        <v/>
      </c>
      <c r="H842" s="38" t="str">
        <f>IF(Eksplikatsioon!K843=0,"",Eksplikatsioon!K843)</f>
        <v/>
      </c>
      <c r="I842" s="38" t="str">
        <f>IF(Eksplikatsioon!L843=0,"",Eksplikatsioon!L843)</f>
        <v/>
      </c>
      <c r="J842" s="52"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52"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52"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52"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52"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52"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52"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52"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52"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52"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52"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52"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52"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52"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52"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52"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52"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52"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52"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52" t="str">
        <f>IFERROR(IF($G842=Tabelid!$L$6,$E842*J842,IFERROR($E842*J842/SUM($J842:$AB842)*(Eksplikatsioon!O843)/SUMPRODUCT($J842:$AB842,Eksplikatsioon!$O843:$AG843),"")),"")</f>
        <v/>
      </c>
      <c r="AD842" s="52" t="str">
        <f>IFERROR(IF($G842=Tabelid!$L$6,$E842*K842,IFERROR($E842*K842/SUM($J842:$AB842)*(Eksplikatsioon!P843)/SUMPRODUCT($J842:$AB842,Eksplikatsioon!$O843:$AG843),"")),"")</f>
        <v/>
      </c>
      <c r="AE842" s="52" t="str">
        <f>IFERROR(IF($G842=Tabelid!$L$6,$E842*L842,IFERROR($E842*L842/SUM($J842:$AB842)*(Eksplikatsioon!Q843)/SUMPRODUCT($J842:$AB842,Eksplikatsioon!$O843:$AG843),"")),"")</f>
        <v/>
      </c>
      <c r="AF842" s="52" t="str">
        <f>IFERROR(IF($G842=Tabelid!$L$6,$E842*M842,IFERROR($E842*M842/SUM($J842:$AB842)*(Eksplikatsioon!R843)/SUMPRODUCT($J842:$AB842,Eksplikatsioon!$O843:$AG843),"")),"")</f>
        <v/>
      </c>
      <c r="AG842" s="52" t="str">
        <f>IFERROR(IF($G842=Tabelid!$L$6,$E842*N842,IFERROR($E842*N842/SUM($J842:$AB842)*(Eksplikatsioon!S843)/SUMPRODUCT($J842:$AB842,Eksplikatsioon!$O843:$AG843),"")),"")</f>
        <v/>
      </c>
      <c r="AH842" s="52" t="str">
        <f>IFERROR(IF($G842=Tabelid!$L$6,$E842*O842,IFERROR($E842*O842/SUM($J842:$AB842)*(Eksplikatsioon!T843)/SUMPRODUCT($J842:$AB842,Eksplikatsioon!$O843:$AG843),"")),"")</f>
        <v/>
      </c>
      <c r="AI842" s="52" t="str">
        <f>IFERROR(IF($G842=Tabelid!$L$6,$E842*P842,IFERROR($E842*P842/SUM($J842:$AB842)*(Eksplikatsioon!U843)/SUMPRODUCT($J842:$AB842,Eksplikatsioon!$O843:$AG843),"")),"")</f>
        <v/>
      </c>
      <c r="AJ842" s="52" t="str">
        <f>IFERROR(IF($G842=Tabelid!$L$6,$E842*Q842,IFERROR($E842*Q842/SUM($J842:$AB842)*(Eksplikatsioon!V843)/SUMPRODUCT($J842:$AB842,Eksplikatsioon!$O843:$AG843),"")),"")</f>
        <v/>
      </c>
      <c r="AK842" s="52" t="str">
        <f>IFERROR(IF($G842=Tabelid!$L$6,$E842*R842,IFERROR($E842*R842/SUM($J842:$AB842)*(Eksplikatsioon!W843)/SUMPRODUCT($J842:$AB842,Eksplikatsioon!$O843:$AG843),"")),"")</f>
        <v/>
      </c>
      <c r="AL842" s="52" t="str">
        <f>IFERROR(IF($G842=Tabelid!$L$6,$E842*S842,IFERROR($E842*S842/SUM($J842:$AB842)*(Eksplikatsioon!X843)/SUMPRODUCT($J842:$AB842,Eksplikatsioon!$O843:$AG843),"")),"")</f>
        <v/>
      </c>
      <c r="AM842" s="52" t="str">
        <f>IFERROR(IF($G842=Tabelid!$L$6,$E842*T842,IFERROR($E842*T842/SUM($J842:$AB842)*(Eksplikatsioon!Y843)/SUMPRODUCT($J842:$AB842,Eksplikatsioon!$O843:$AG843),"")),"")</f>
        <v/>
      </c>
      <c r="AN842" s="52" t="str">
        <f>IFERROR(IF($G842=Tabelid!$L$6,$E842*U842,IFERROR($E842*U842/SUM($J842:$AB842)*(Eksplikatsioon!Z843)/SUMPRODUCT($J842:$AB842,Eksplikatsioon!$O843:$AG843),"")),"")</f>
        <v/>
      </c>
      <c r="AO842" s="52" t="str">
        <f>IFERROR(IF($G842=Tabelid!$L$6,$E842*V842,IFERROR($E842*V842/SUM($J842:$AB842)*(Eksplikatsioon!AA843)/SUMPRODUCT($J842:$AB842,Eksplikatsioon!$O843:$AG843),"")),"")</f>
        <v/>
      </c>
      <c r="AP842" s="52" t="str">
        <f>IFERROR(IF($G842=Tabelid!$L$6,$E842*W842,IFERROR($E842*W842/SUM($J842:$AB842)*(Eksplikatsioon!AB843)/SUMPRODUCT($J842:$AB842,Eksplikatsioon!$O843:$AG843),"")),"")</f>
        <v/>
      </c>
      <c r="AQ842" s="52" t="str">
        <f>IFERROR(IF($G842=Tabelid!$L$6,$E842*X842,IFERROR($E842*X842/SUM($J842:$AB842)*(Eksplikatsioon!AC843)/SUMPRODUCT($J842:$AB842,Eksplikatsioon!$O843:$AG843),"")),"")</f>
        <v/>
      </c>
      <c r="AR842" s="52" t="str">
        <f>IFERROR(IF($G842=Tabelid!$L$6,$E842*Y842,IFERROR($E842*Y842/SUM($J842:$AB842)*(Eksplikatsioon!AD843)/SUMPRODUCT($J842:$AB842,Eksplikatsioon!$O843:$AG843),"")),"")</f>
        <v/>
      </c>
      <c r="AS842" s="52" t="str">
        <f>IFERROR(IF($G842=Tabelid!$L$6,$E842*Z842,IFERROR($E842*Z842/SUM($J842:$AB842)*(Eksplikatsioon!AE843)/SUMPRODUCT($J842:$AB842,Eksplikatsioon!$O843:$AG843),"")),"")</f>
        <v/>
      </c>
      <c r="AT842" s="52" t="str">
        <f>IFERROR(IF($G842=Tabelid!$L$6,$E842*AA842,IFERROR($E842*AA842/SUM($J842:$AB842)*(Eksplikatsioon!AF843)/SUMPRODUCT($J842:$AB842,Eksplikatsioon!$O843:$AG843),"")),"")</f>
        <v/>
      </c>
      <c r="AU842" s="52" t="str">
        <f>IFERROR(IF($G842=Tabelid!$L$6,$E842*AB842,IFERROR($E842*AB842/SUM($J842:$AB842)*(Eksplikatsioon!AG843)/SUMPRODUCT($J842:$AB842,Eksplikatsioon!$O843:$AG843),"")),"")</f>
        <v/>
      </c>
    </row>
    <row r="843" spans="1:47" x14ac:dyDescent="0.25">
      <c r="A843" s="38" t="str">
        <f>IF(Eksplikatsioon!A844=0,"",Eksplikatsioon!A844)</f>
        <v/>
      </c>
      <c r="B843" s="38" t="str">
        <f>IF(Eksplikatsioon!B844=0,"",Eksplikatsioon!B844)</f>
        <v/>
      </c>
      <c r="C843" s="38" t="str">
        <f>IF(Eksplikatsioon!C844=0,"",Eksplikatsioon!C844)</f>
        <v/>
      </c>
      <c r="D843" s="38" t="str">
        <f>IF(Eksplikatsioon!D844=0,"",Eksplikatsioon!D844)</f>
        <v/>
      </c>
      <c r="E843" s="38" t="str">
        <f>IF(Eksplikatsioon!F844=0,"",Eksplikatsioon!F844)</f>
        <v/>
      </c>
      <c r="F843" s="38" t="str">
        <f>IF(Eksplikatsioon!H844=0,"",Eksplikatsioon!H844)</f>
        <v/>
      </c>
      <c r="G843" s="38" t="str">
        <f>IF(Eksplikatsioon!J844=0,"",Eksplikatsioon!J844)</f>
        <v/>
      </c>
      <c r="H843" s="38" t="str">
        <f>IF(Eksplikatsioon!K844=0,"",Eksplikatsioon!K844)</f>
        <v/>
      </c>
      <c r="I843" s="38" t="str">
        <f>IF(Eksplikatsioon!L844=0,"",Eksplikatsioon!L844)</f>
        <v/>
      </c>
      <c r="J843" s="52"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52"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52"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52"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52"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52"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52"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52"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52"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52"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52"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52"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52"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52"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52"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52"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52"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52"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52"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52" t="str">
        <f>IFERROR(IF($G843=Tabelid!$L$6,$E843*J843,IFERROR($E843*J843/SUM($J843:$AB843)*(Eksplikatsioon!O844)/SUMPRODUCT($J843:$AB843,Eksplikatsioon!$O844:$AG844),"")),"")</f>
        <v/>
      </c>
      <c r="AD843" s="52" t="str">
        <f>IFERROR(IF($G843=Tabelid!$L$6,$E843*K843,IFERROR($E843*K843/SUM($J843:$AB843)*(Eksplikatsioon!P844)/SUMPRODUCT($J843:$AB843,Eksplikatsioon!$O844:$AG844),"")),"")</f>
        <v/>
      </c>
      <c r="AE843" s="52" t="str">
        <f>IFERROR(IF($G843=Tabelid!$L$6,$E843*L843,IFERROR($E843*L843/SUM($J843:$AB843)*(Eksplikatsioon!Q844)/SUMPRODUCT($J843:$AB843,Eksplikatsioon!$O844:$AG844),"")),"")</f>
        <v/>
      </c>
      <c r="AF843" s="52" t="str">
        <f>IFERROR(IF($G843=Tabelid!$L$6,$E843*M843,IFERROR($E843*M843/SUM($J843:$AB843)*(Eksplikatsioon!R844)/SUMPRODUCT($J843:$AB843,Eksplikatsioon!$O844:$AG844),"")),"")</f>
        <v/>
      </c>
      <c r="AG843" s="52" t="str">
        <f>IFERROR(IF($G843=Tabelid!$L$6,$E843*N843,IFERROR($E843*N843/SUM($J843:$AB843)*(Eksplikatsioon!S844)/SUMPRODUCT($J843:$AB843,Eksplikatsioon!$O844:$AG844),"")),"")</f>
        <v/>
      </c>
      <c r="AH843" s="52" t="str">
        <f>IFERROR(IF($G843=Tabelid!$L$6,$E843*O843,IFERROR($E843*O843/SUM($J843:$AB843)*(Eksplikatsioon!T844)/SUMPRODUCT($J843:$AB843,Eksplikatsioon!$O844:$AG844),"")),"")</f>
        <v/>
      </c>
      <c r="AI843" s="52" t="str">
        <f>IFERROR(IF($G843=Tabelid!$L$6,$E843*P843,IFERROR($E843*P843/SUM($J843:$AB843)*(Eksplikatsioon!U844)/SUMPRODUCT($J843:$AB843,Eksplikatsioon!$O844:$AG844),"")),"")</f>
        <v/>
      </c>
      <c r="AJ843" s="52" t="str">
        <f>IFERROR(IF($G843=Tabelid!$L$6,$E843*Q843,IFERROR($E843*Q843/SUM($J843:$AB843)*(Eksplikatsioon!V844)/SUMPRODUCT($J843:$AB843,Eksplikatsioon!$O844:$AG844),"")),"")</f>
        <v/>
      </c>
      <c r="AK843" s="52" t="str">
        <f>IFERROR(IF($G843=Tabelid!$L$6,$E843*R843,IFERROR($E843*R843/SUM($J843:$AB843)*(Eksplikatsioon!W844)/SUMPRODUCT($J843:$AB843,Eksplikatsioon!$O844:$AG844),"")),"")</f>
        <v/>
      </c>
      <c r="AL843" s="52" t="str">
        <f>IFERROR(IF($G843=Tabelid!$L$6,$E843*S843,IFERROR($E843*S843/SUM($J843:$AB843)*(Eksplikatsioon!X844)/SUMPRODUCT($J843:$AB843,Eksplikatsioon!$O844:$AG844),"")),"")</f>
        <v/>
      </c>
      <c r="AM843" s="52" t="str">
        <f>IFERROR(IF($G843=Tabelid!$L$6,$E843*T843,IFERROR($E843*T843/SUM($J843:$AB843)*(Eksplikatsioon!Y844)/SUMPRODUCT($J843:$AB843,Eksplikatsioon!$O844:$AG844),"")),"")</f>
        <v/>
      </c>
      <c r="AN843" s="52" t="str">
        <f>IFERROR(IF($G843=Tabelid!$L$6,$E843*U843,IFERROR($E843*U843/SUM($J843:$AB843)*(Eksplikatsioon!Z844)/SUMPRODUCT($J843:$AB843,Eksplikatsioon!$O844:$AG844),"")),"")</f>
        <v/>
      </c>
      <c r="AO843" s="52" t="str">
        <f>IFERROR(IF($G843=Tabelid!$L$6,$E843*V843,IFERROR($E843*V843/SUM($J843:$AB843)*(Eksplikatsioon!AA844)/SUMPRODUCT($J843:$AB843,Eksplikatsioon!$O844:$AG844),"")),"")</f>
        <v/>
      </c>
      <c r="AP843" s="52" t="str">
        <f>IFERROR(IF($G843=Tabelid!$L$6,$E843*W843,IFERROR($E843*W843/SUM($J843:$AB843)*(Eksplikatsioon!AB844)/SUMPRODUCT($J843:$AB843,Eksplikatsioon!$O844:$AG844),"")),"")</f>
        <v/>
      </c>
      <c r="AQ843" s="52" t="str">
        <f>IFERROR(IF($G843=Tabelid!$L$6,$E843*X843,IFERROR($E843*X843/SUM($J843:$AB843)*(Eksplikatsioon!AC844)/SUMPRODUCT($J843:$AB843,Eksplikatsioon!$O844:$AG844),"")),"")</f>
        <v/>
      </c>
      <c r="AR843" s="52" t="str">
        <f>IFERROR(IF($G843=Tabelid!$L$6,$E843*Y843,IFERROR($E843*Y843/SUM($J843:$AB843)*(Eksplikatsioon!AD844)/SUMPRODUCT($J843:$AB843,Eksplikatsioon!$O844:$AG844),"")),"")</f>
        <v/>
      </c>
      <c r="AS843" s="52" t="str">
        <f>IFERROR(IF($G843=Tabelid!$L$6,$E843*Z843,IFERROR($E843*Z843/SUM($J843:$AB843)*(Eksplikatsioon!AE844)/SUMPRODUCT($J843:$AB843,Eksplikatsioon!$O844:$AG844),"")),"")</f>
        <v/>
      </c>
      <c r="AT843" s="52" t="str">
        <f>IFERROR(IF($G843=Tabelid!$L$6,$E843*AA843,IFERROR($E843*AA843/SUM($J843:$AB843)*(Eksplikatsioon!AF844)/SUMPRODUCT($J843:$AB843,Eksplikatsioon!$O844:$AG844),"")),"")</f>
        <v/>
      </c>
      <c r="AU843" s="52" t="str">
        <f>IFERROR(IF($G843=Tabelid!$L$6,$E843*AB843,IFERROR($E843*AB843/SUM($J843:$AB843)*(Eksplikatsioon!AG844)/SUMPRODUCT($J843:$AB843,Eksplikatsioon!$O844:$AG844),"")),"")</f>
        <v/>
      </c>
    </row>
    <row r="844" spans="1:47" x14ac:dyDescent="0.25">
      <c r="A844" s="38" t="str">
        <f>IF(Eksplikatsioon!A845=0,"",Eksplikatsioon!A845)</f>
        <v/>
      </c>
      <c r="B844" s="38" t="str">
        <f>IF(Eksplikatsioon!B845=0,"",Eksplikatsioon!B845)</f>
        <v/>
      </c>
      <c r="C844" s="38" t="str">
        <f>IF(Eksplikatsioon!C845=0,"",Eksplikatsioon!C845)</f>
        <v/>
      </c>
      <c r="D844" s="38" t="str">
        <f>IF(Eksplikatsioon!D845=0,"",Eksplikatsioon!D845)</f>
        <v/>
      </c>
      <c r="E844" s="38" t="str">
        <f>IF(Eksplikatsioon!F845=0,"",Eksplikatsioon!F845)</f>
        <v/>
      </c>
      <c r="F844" s="38" t="str">
        <f>IF(Eksplikatsioon!H845=0,"",Eksplikatsioon!H845)</f>
        <v/>
      </c>
      <c r="G844" s="38" t="str">
        <f>IF(Eksplikatsioon!J845=0,"",Eksplikatsioon!J845)</f>
        <v/>
      </c>
      <c r="H844" s="38" t="str">
        <f>IF(Eksplikatsioon!K845=0,"",Eksplikatsioon!K845)</f>
        <v/>
      </c>
      <c r="I844" s="38" t="str">
        <f>IF(Eksplikatsioon!L845=0,"",Eksplikatsioon!L845)</f>
        <v/>
      </c>
      <c r="J844" s="52"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52"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52"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52"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52"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52"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52"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52"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52"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52"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52"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52"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52"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52"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52"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52"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52"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52"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52"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52" t="str">
        <f>IFERROR(IF($G844=Tabelid!$L$6,$E844*J844,IFERROR($E844*J844/SUM($J844:$AB844)*(Eksplikatsioon!O845)/SUMPRODUCT($J844:$AB844,Eksplikatsioon!$O845:$AG845),"")),"")</f>
        <v/>
      </c>
      <c r="AD844" s="52" t="str">
        <f>IFERROR(IF($G844=Tabelid!$L$6,$E844*K844,IFERROR($E844*K844/SUM($J844:$AB844)*(Eksplikatsioon!P845)/SUMPRODUCT($J844:$AB844,Eksplikatsioon!$O845:$AG845),"")),"")</f>
        <v/>
      </c>
      <c r="AE844" s="52" t="str">
        <f>IFERROR(IF($G844=Tabelid!$L$6,$E844*L844,IFERROR($E844*L844/SUM($J844:$AB844)*(Eksplikatsioon!Q845)/SUMPRODUCT($J844:$AB844,Eksplikatsioon!$O845:$AG845),"")),"")</f>
        <v/>
      </c>
      <c r="AF844" s="52" t="str">
        <f>IFERROR(IF($G844=Tabelid!$L$6,$E844*M844,IFERROR($E844*M844/SUM($J844:$AB844)*(Eksplikatsioon!R845)/SUMPRODUCT($J844:$AB844,Eksplikatsioon!$O845:$AG845),"")),"")</f>
        <v/>
      </c>
      <c r="AG844" s="52" t="str">
        <f>IFERROR(IF($G844=Tabelid!$L$6,$E844*N844,IFERROR($E844*N844/SUM($J844:$AB844)*(Eksplikatsioon!S845)/SUMPRODUCT($J844:$AB844,Eksplikatsioon!$O845:$AG845),"")),"")</f>
        <v/>
      </c>
      <c r="AH844" s="52" t="str">
        <f>IFERROR(IF($G844=Tabelid!$L$6,$E844*O844,IFERROR($E844*O844/SUM($J844:$AB844)*(Eksplikatsioon!T845)/SUMPRODUCT($J844:$AB844,Eksplikatsioon!$O845:$AG845),"")),"")</f>
        <v/>
      </c>
      <c r="AI844" s="52" t="str">
        <f>IFERROR(IF($G844=Tabelid!$L$6,$E844*P844,IFERROR($E844*P844/SUM($J844:$AB844)*(Eksplikatsioon!U845)/SUMPRODUCT($J844:$AB844,Eksplikatsioon!$O845:$AG845),"")),"")</f>
        <v/>
      </c>
      <c r="AJ844" s="52" t="str">
        <f>IFERROR(IF($G844=Tabelid!$L$6,$E844*Q844,IFERROR($E844*Q844/SUM($J844:$AB844)*(Eksplikatsioon!V845)/SUMPRODUCT($J844:$AB844,Eksplikatsioon!$O845:$AG845),"")),"")</f>
        <v/>
      </c>
      <c r="AK844" s="52" t="str">
        <f>IFERROR(IF($G844=Tabelid!$L$6,$E844*R844,IFERROR($E844*R844/SUM($J844:$AB844)*(Eksplikatsioon!W845)/SUMPRODUCT($J844:$AB844,Eksplikatsioon!$O845:$AG845),"")),"")</f>
        <v/>
      </c>
      <c r="AL844" s="52" t="str">
        <f>IFERROR(IF($G844=Tabelid!$L$6,$E844*S844,IFERROR($E844*S844/SUM($J844:$AB844)*(Eksplikatsioon!X845)/SUMPRODUCT($J844:$AB844,Eksplikatsioon!$O845:$AG845),"")),"")</f>
        <v/>
      </c>
      <c r="AM844" s="52" t="str">
        <f>IFERROR(IF($G844=Tabelid!$L$6,$E844*T844,IFERROR($E844*T844/SUM($J844:$AB844)*(Eksplikatsioon!Y845)/SUMPRODUCT($J844:$AB844,Eksplikatsioon!$O845:$AG845),"")),"")</f>
        <v/>
      </c>
      <c r="AN844" s="52" t="str">
        <f>IFERROR(IF($G844=Tabelid!$L$6,$E844*U844,IFERROR($E844*U844/SUM($J844:$AB844)*(Eksplikatsioon!Z845)/SUMPRODUCT($J844:$AB844,Eksplikatsioon!$O845:$AG845),"")),"")</f>
        <v/>
      </c>
      <c r="AO844" s="52" t="str">
        <f>IFERROR(IF($G844=Tabelid!$L$6,$E844*V844,IFERROR($E844*V844/SUM($J844:$AB844)*(Eksplikatsioon!AA845)/SUMPRODUCT($J844:$AB844,Eksplikatsioon!$O845:$AG845),"")),"")</f>
        <v/>
      </c>
      <c r="AP844" s="52" t="str">
        <f>IFERROR(IF($G844=Tabelid!$L$6,$E844*W844,IFERROR($E844*W844/SUM($J844:$AB844)*(Eksplikatsioon!AB845)/SUMPRODUCT($J844:$AB844,Eksplikatsioon!$O845:$AG845),"")),"")</f>
        <v/>
      </c>
      <c r="AQ844" s="52" t="str">
        <f>IFERROR(IF($G844=Tabelid!$L$6,$E844*X844,IFERROR($E844*X844/SUM($J844:$AB844)*(Eksplikatsioon!AC845)/SUMPRODUCT($J844:$AB844,Eksplikatsioon!$O845:$AG845),"")),"")</f>
        <v/>
      </c>
      <c r="AR844" s="52" t="str">
        <f>IFERROR(IF($G844=Tabelid!$L$6,$E844*Y844,IFERROR($E844*Y844/SUM($J844:$AB844)*(Eksplikatsioon!AD845)/SUMPRODUCT($J844:$AB844,Eksplikatsioon!$O845:$AG845),"")),"")</f>
        <v/>
      </c>
      <c r="AS844" s="52" t="str">
        <f>IFERROR(IF($G844=Tabelid!$L$6,$E844*Z844,IFERROR($E844*Z844/SUM($J844:$AB844)*(Eksplikatsioon!AE845)/SUMPRODUCT($J844:$AB844,Eksplikatsioon!$O845:$AG845),"")),"")</f>
        <v/>
      </c>
      <c r="AT844" s="52" t="str">
        <f>IFERROR(IF($G844=Tabelid!$L$6,$E844*AA844,IFERROR($E844*AA844/SUM($J844:$AB844)*(Eksplikatsioon!AF845)/SUMPRODUCT($J844:$AB844,Eksplikatsioon!$O845:$AG845),"")),"")</f>
        <v/>
      </c>
      <c r="AU844" s="52" t="str">
        <f>IFERROR(IF($G844=Tabelid!$L$6,$E844*AB844,IFERROR($E844*AB844/SUM($J844:$AB844)*(Eksplikatsioon!AG845)/SUMPRODUCT($J844:$AB844,Eksplikatsioon!$O845:$AG845),"")),"")</f>
        <v/>
      </c>
    </row>
    <row r="845" spans="1:47" x14ac:dyDescent="0.25">
      <c r="A845" s="38" t="str">
        <f>IF(Eksplikatsioon!A846=0,"",Eksplikatsioon!A846)</f>
        <v/>
      </c>
      <c r="B845" s="38" t="str">
        <f>IF(Eksplikatsioon!B846=0,"",Eksplikatsioon!B846)</f>
        <v/>
      </c>
      <c r="C845" s="38" t="str">
        <f>IF(Eksplikatsioon!C846=0,"",Eksplikatsioon!C846)</f>
        <v/>
      </c>
      <c r="D845" s="38" t="str">
        <f>IF(Eksplikatsioon!D846=0,"",Eksplikatsioon!D846)</f>
        <v/>
      </c>
      <c r="E845" s="38" t="str">
        <f>IF(Eksplikatsioon!F846=0,"",Eksplikatsioon!F846)</f>
        <v/>
      </c>
      <c r="F845" s="38" t="str">
        <f>IF(Eksplikatsioon!H846=0,"",Eksplikatsioon!H846)</f>
        <v/>
      </c>
      <c r="G845" s="38" t="str">
        <f>IF(Eksplikatsioon!J846=0,"",Eksplikatsioon!J846)</f>
        <v/>
      </c>
      <c r="H845" s="38" t="str">
        <f>IF(Eksplikatsioon!K846=0,"",Eksplikatsioon!K846)</f>
        <v/>
      </c>
      <c r="I845" s="38" t="str">
        <f>IF(Eksplikatsioon!L846=0,"",Eksplikatsioon!L846)</f>
        <v/>
      </c>
      <c r="J845" s="52"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52"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52"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52"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52"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52"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52"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52"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52"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52"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52"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52"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52"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52"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52"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52"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52"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52"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52"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52" t="str">
        <f>IFERROR(IF($G845=Tabelid!$L$6,$E845*J845,IFERROR($E845*J845/SUM($J845:$AB845)*(Eksplikatsioon!O846)/SUMPRODUCT($J845:$AB845,Eksplikatsioon!$O846:$AG846),"")),"")</f>
        <v/>
      </c>
      <c r="AD845" s="52" t="str">
        <f>IFERROR(IF($G845=Tabelid!$L$6,$E845*K845,IFERROR($E845*K845/SUM($J845:$AB845)*(Eksplikatsioon!P846)/SUMPRODUCT($J845:$AB845,Eksplikatsioon!$O846:$AG846),"")),"")</f>
        <v/>
      </c>
      <c r="AE845" s="52" t="str">
        <f>IFERROR(IF($G845=Tabelid!$L$6,$E845*L845,IFERROR($E845*L845/SUM($J845:$AB845)*(Eksplikatsioon!Q846)/SUMPRODUCT($J845:$AB845,Eksplikatsioon!$O846:$AG846),"")),"")</f>
        <v/>
      </c>
      <c r="AF845" s="52" t="str">
        <f>IFERROR(IF($G845=Tabelid!$L$6,$E845*M845,IFERROR($E845*M845/SUM($J845:$AB845)*(Eksplikatsioon!R846)/SUMPRODUCT($J845:$AB845,Eksplikatsioon!$O846:$AG846),"")),"")</f>
        <v/>
      </c>
      <c r="AG845" s="52" t="str">
        <f>IFERROR(IF($G845=Tabelid!$L$6,$E845*N845,IFERROR($E845*N845/SUM($J845:$AB845)*(Eksplikatsioon!S846)/SUMPRODUCT($J845:$AB845,Eksplikatsioon!$O846:$AG846),"")),"")</f>
        <v/>
      </c>
      <c r="AH845" s="52" t="str">
        <f>IFERROR(IF($G845=Tabelid!$L$6,$E845*O845,IFERROR($E845*O845/SUM($J845:$AB845)*(Eksplikatsioon!T846)/SUMPRODUCT($J845:$AB845,Eksplikatsioon!$O846:$AG846),"")),"")</f>
        <v/>
      </c>
      <c r="AI845" s="52" t="str">
        <f>IFERROR(IF($G845=Tabelid!$L$6,$E845*P845,IFERROR($E845*P845/SUM($J845:$AB845)*(Eksplikatsioon!U846)/SUMPRODUCT($J845:$AB845,Eksplikatsioon!$O846:$AG846),"")),"")</f>
        <v/>
      </c>
      <c r="AJ845" s="52" t="str">
        <f>IFERROR(IF($G845=Tabelid!$L$6,$E845*Q845,IFERROR($E845*Q845/SUM($J845:$AB845)*(Eksplikatsioon!V846)/SUMPRODUCT($J845:$AB845,Eksplikatsioon!$O846:$AG846),"")),"")</f>
        <v/>
      </c>
      <c r="AK845" s="52" t="str">
        <f>IFERROR(IF($G845=Tabelid!$L$6,$E845*R845,IFERROR($E845*R845/SUM($J845:$AB845)*(Eksplikatsioon!W846)/SUMPRODUCT($J845:$AB845,Eksplikatsioon!$O846:$AG846),"")),"")</f>
        <v/>
      </c>
      <c r="AL845" s="52" t="str">
        <f>IFERROR(IF($G845=Tabelid!$L$6,$E845*S845,IFERROR($E845*S845/SUM($J845:$AB845)*(Eksplikatsioon!X846)/SUMPRODUCT($J845:$AB845,Eksplikatsioon!$O846:$AG846),"")),"")</f>
        <v/>
      </c>
      <c r="AM845" s="52" t="str">
        <f>IFERROR(IF($G845=Tabelid!$L$6,$E845*T845,IFERROR($E845*T845/SUM($J845:$AB845)*(Eksplikatsioon!Y846)/SUMPRODUCT($J845:$AB845,Eksplikatsioon!$O846:$AG846),"")),"")</f>
        <v/>
      </c>
      <c r="AN845" s="52" t="str">
        <f>IFERROR(IF($G845=Tabelid!$L$6,$E845*U845,IFERROR($E845*U845/SUM($J845:$AB845)*(Eksplikatsioon!Z846)/SUMPRODUCT($J845:$AB845,Eksplikatsioon!$O846:$AG846),"")),"")</f>
        <v/>
      </c>
      <c r="AO845" s="52" t="str">
        <f>IFERROR(IF($G845=Tabelid!$L$6,$E845*V845,IFERROR($E845*V845/SUM($J845:$AB845)*(Eksplikatsioon!AA846)/SUMPRODUCT($J845:$AB845,Eksplikatsioon!$O846:$AG846),"")),"")</f>
        <v/>
      </c>
      <c r="AP845" s="52" t="str">
        <f>IFERROR(IF($G845=Tabelid!$L$6,$E845*W845,IFERROR($E845*W845/SUM($J845:$AB845)*(Eksplikatsioon!AB846)/SUMPRODUCT($J845:$AB845,Eksplikatsioon!$O846:$AG846),"")),"")</f>
        <v/>
      </c>
      <c r="AQ845" s="52" t="str">
        <f>IFERROR(IF($G845=Tabelid!$L$6,$E845*X845,IFERROR($E845*X845/SUM($J845:$AB845)*(Eksplikatsioon!AC846)/SUMPRODUCT($J845:$AB845,Eksplikatsioon!$O846:$AG846),"")),"")</f>
        <v/>
      </c>
      <c r="AR845" s="52" t="str">
        <f>IFERROR(IF($G845=Tabelid!$L$6,$E845*Y845,IFERROR($E845*Y845/SUM($J845:$AB845)*(Eksplikatsioon!AD846)/SUMPRODUCT($J845:$AB845,Eksplikatsioon!$O846:$AG846),"")),"")</f>
        <v/>
      </c>
      <c r="AS845" s="52" t="str">
        <f>IFERROR(IF($G845=Tabelid!$L$6,$E845*Z845,IFERROR($E845*Z845/SUM($J845:$AB845)*(Eksplikatsioon!AE846)/SUMPRODUCT($J845:$AB845,Eksplikatsioon!$O846:$AG846),"")),"")</f>
        <v/>
      </c>
      <c r="AT845" s="52" t="str">
        <f>IFERROR(IF($G845=Tabelid!$L$6,$E845*AA845,IFERROR($E845*AA845/SUM($J845:$AB845)*(Eksplikatsioon!AF846)/SUMPRODUCT($J845:$AB845,Eksplikatsioon!$O846:$AG846),"")),"")</f>
        <v/>
      </c>
      <c r="AU845" s="52" t="str">
        <f>IFERROR(IF($G845=Tabelid!$L$6,$E845*AB845,IFERROR($E845*AB845/SUM($J845:$AB845)*(Eksplikatsioon!AG846)/SUMPRODUCT($J845:$AB845,Eksplikatsioon!$O846:$AG846),"")),"")</f>
        <v/>
      </c>
    </row>
    <row r="846" spans="1:47" x14ac:dyDescent="0.25">
      <c r="A846" s="38" t="str">
        <f>IF(Eksplikatsioon!A847=0,"",Eksplikatsioon!A847)</f>
        <v/>
      </c>
      <c r="B846" s="38" t="str">
        <f>IF(Eksplikatsioon!B847=0,"",Eksplikatsioon!B847)</f>
        <v/>
      </c>
      <c r="C846" s="38" t="str">
        <f>IF(Eksplikatsioon!C847=0,"",Eksplikatsioon!C847)</f>
        <v/>
      </c>
      <c r="D846" s="38" t="str">
        <f>IF(Eksplikatsioon!D847=0,"",Eksplikatsioon!D847)</f>
        <v/>
      </c>
      <c r="E846" s="38" t="str">
        <f>IF(Eksplikatsioon!F847=0,"",Eksplikatsioon!F847)</f>
        <v/>
      </c>
      <c r="F846" s="38" t="str">
        <f>IF(Eksplikatsioon!H847=0,"",Eksplikatsioon!H847)</f>
        <v/>
      </c>
      <c r="G846" s="38" t="str">
        <f>IF(Eksplikatsioon!J847=0,"",Eksplikatsioon!J847)</f>
        <v/>
      </c>
      <c r="H846" s="38" t="str">
        <f>IF(Eksplikatsioon!K847=0,"",Eksplikatsioon!K847)</f>
        <v/>
      </c>
      <c r="I846" s="38" t="str">
        <f>IF(Eksplikatsioon!L847=0,"",Eksplikatsioon!L847)</f>
        <v/>
      </c>
      <c r="J846" s="52"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52"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52"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52"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52"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52"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52"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52"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52"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52"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52"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52"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52"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52"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52"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52"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52"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52"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52"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52" t="str">
        <f>IFERROR(IF($G846=Tabelid!$L$6,$E846*J846,IFERROR($E846*J846/SUM($J846:$AB846)*(Eksplikatsioon!O847)/SUMPRODUCT($J846:$AB846,Eksplikatsioon!$O847:$AG847),"")),"")</f>
        <v/>
      </c>
      <c r="AD846" s="52" t="str">
        <f>IFERROR(IF($G846=Tabelid!$L$6,$E846*K846,IFERROR($E846*K846/SUM($J846:$AB846)*(Eksplikatsioon!P847)/SUMPRODUCT($J846:$AB846,Eksplikatsioon!$O847:$AG847),"")),"")</f>
        <v/>
      </c>
      <c r="AE846" s="52" t="str">
        <f>IFERROR(IF($G846=Tabelid!$L$6,$E846*L846,IFERROR($E846*L846/SUM($J846:$AB846)*(Eksplikatsioon!Q847)/SUMPRODUCT($J846:$AB846,Eksplikatsioon!$O847:$AG847),"")),"")</f>
        <v/>
      </c>
      <c r="AF846" s="52" t="str">
        <f>IFERROR(IF($G846=Tabelid!$L$6,$E846*M846,IFERROR($E846*M846/SUM($J846:$AB846)*(Eksplikatsioon!R847)/SUMPRODUCT($J846:$AB846,Eksplikatsioon!$O847:$AG847),"")),"")</f>
        <v/>
      </c>
      <c r="AG846" s="52" t="str">
        <f>IFERROR(IF($G846=Tabelid!$L$6,$E846*N846,IFERROR($E846*N846/SUM($J846:$AB846)*(Eksplikatsioon!S847)/SUMPRODUCT($J846:$AB846,Eksplikatsioon!$O847:$AG847),"")),"")</f>
        <v/>
      </c>
      <c r="AH846" s="52" t="str">
        <f>IFERROR(IF($G846=Tabelid!$L$6,$E846*O846,IFERROR($E846*O846/SUM($J846:$AB846)*(Eksplikatsioon!T847)/SUMPRODUCT($J846:$AB846,Eksplikatsioon!$O847:$AG847),"")),"")</f>
        <v/>
      </c>
      <c r="AI846" s="52" t="str">
        <f>IFERROR(IF($G846=Tabelid!$L$6,$E846*P846,IFERROR($E846*P846/SUM($J846:$AB846)*(Eksplikatsioon!U847)/SUMPRODUCT($J846:$AB846,Eksplikatsioon!$O847:$AG847),"")),"")</f>
        <v/>
      </c>
      <c r="AJ846" s="52" t="str">
        <f>IFERROR(IF($G846=Tabelid!$L$6,$E846*Q846,IFERROR($E846*Q846/SUM($J846:$AB846)*(Eksplikatsioon!V847)/SUMPRODUCT($J846:$AB846,Eksplikatsioon!$O847:$AG847),"")),"")</f>
        <v/>
      </c>
      <c r="AK846" s="52" t="str">
        <f>IFERROR(IF($G846=Tabelid!$L$6,$E846*R846,IFERROR($E846*R846/SUM($J846:$AB846)*(Eksplikatsioon!W847)/SUMPRODUCT($J846:$AB846,Eksplikatsioon!$O847:$AG847),"")),"")</f>
        <v/>
      </c>
      <c r="AL846" s="52" t="str">
        <f>IFERROR(IF($G846=Tabelid!$L$6,$E846*S846,IFERROR($E846*S846/SUM($J846:$AB846)*(Eksplikatsioon!X847)/SUMPRODUCT($J846:$AB846,Eksplikatsioon!$O847:$AG847),"")),"")</f>
        <v/>
      </c>
      <c r="AM846" s="52" t="str">
        <f>IFERROR(IF($G846=Tabelid!$L$6,$E846*T846,IFERROR($E846*T846/SUM($J846:$AB846)*(Eksplikatsioon!Y847)/SUMPRODUCT($J846:$AB846,Eksplikatsioon!$O847:$AG847),"")),"")</f>
        <v/>
      </c>
      <c r="AN846" s="52" t="str">
        <f>IFERROR(IF($G846=Tabelid!$L$6,$E846*U846,IFERROR($E846*U846/SUM($J846:$AB846)*(Eksplikatsioon!Z847)/SUMPRODUCT($J846:$AB846,Eksplikatsioon!$O847:$AG847),"")),"")</f>
        <v/>
      </c>
      <c r="AO846" s="52" t="str">
        <f>IFERROR(IF($G846=Tabelid!$L$6,$E846*V846,IFERROR($E846*V846/SUM($J846:$AB846)*(Eksplikatsioon!AA847)/SUMPRODUCT($J846:$AB846,Eksplikatsioon!$O847:$AG847),"")),"")</f>
        <v/>
      </c>
      <c r="AP846" s="52" t="str">
        <f>IFERROR(IF($G846=Tabelid!$L$6,$E846*W846,IFERROR($E846*W846/SUM($J846:$AB846)*(Eksplikatsioon!AB847)/SUMPRODUCT($J846:$AB846,Eksplikatsioon!$O847:$AG847),"")),"")</f>
        <v/>
      </c>
      <c r="AQ846" s="52" t="str">
        <f>IFERROR(IF($G846=Tabelid!$L$6,$E846*X846,IFERROR($E846*X846/SUM($J846:$AB846)*(Eksplikatsioon!AC847)/SUMPRODUCT($J846:$AB846,Eksplikatsioon!$O847:$AG847),"")),"")</f>
        <v/>
      </c>
      <c r="AR846" s="52" t="str">
        <f>IFERROR(IF($G846=Tabelid!$L$6,$E846*Y846,IFERROR($E846*Y846/SUM($J846:$AB846)*(Eksplikatsioon!AD847)/SUMPRODUCT($J846:$AB846,Eksplikatsioon!$O847:$AG847),"")),"")</f>
        <v/>
      </c>
      <c r="AS846" s="52" t="str">
        <f>IFERROR(IF($G846=Tabelid!$L$6,$E846*Z846,IFERROR($E846*Z846/SUM($J846:$AB846)*(Eksplikatsioon!AE847)/SUMPRODUCT($J846:$AB846,Eksplikatsioon!$O847:$AG847),"")),"")</f>
        <v/>
      </c>
      <c r="AT846" s="52" t="str">
        <f>IFERROR(IF($G846=Tabelid!$L$6,$E846*AA846,IFERROR($E846*AA846/SUM($J846:$AB846)*(Eksplikatsioon!AF847)/SUMPRODUCT($J846:$AB846,Eksplikatsioon!$O847:$AG847),"")),"")</f>
        <v/>
      </c>
      <c r="AU846" s="52" t="str">
        <f>IFERROR(IF($G846=Tabelid!$L$6,$E846*AB846,IFERROR($E846*AB846/SUM($J846:$AB846)*(Eksplikatsioon!AG847)/SUMPRODUCT($J846:$AB846,Eksplikatsioon!$O847:$AG847),"")),"")</f>
        <v/>
      </c>
    </row>
    <row r="847" spans="1:47" x14ac:dyDescent="0.25">
      <c r="A847" s="38" t="str">
        <f>IF(Eksplikatsioon!A848=0,"",Eksplikatsioon!A848)</f>
        <v/>
      </c>
      <c r="B847" s="38" t="str">
        <f>IF(Eksplikatsioon!B848=0,"",Eksplikatsioon!B848)</f>
        <v/>
      </c>
      <c r="C847" s="38" t="str">
        <f>IF(Eksplikatsioon!C848=0,"",Eksplikatsioon!C848)</f>
        <v/>
      </c>
      <c r="D847" s="38" t="str">
        <f>IF(Eksplikatsioon!D848=0,"",Eksplikatsioon!D848)</f>
        <v/>
      </c>
      <c r="E847" s="38" t="str">
        <f>IF(Eksplikatsioon!F848=0,"",Eksplikatsioon!F848)</f>
        <v/>
      </c>
      <c r="F847" s="38" t="str">
        <f>IF(Eksplikatsioon!H848=0,"",Eksplikatsioon!H848)</f>
        <v/>
      </c>
      <c r="G847" s="38" t="str">
        <f>IF(Eksplikatsioon!J848=0,"",Eksplikatsioon!J848)</f>
        <v/>
      </c>
      <c r="H847" s="38" t="str">
        <f>IF(Eksplikatsioon!K848=0,"",Eksplikatsioon!K848)</f>
        <v/>
      </c>
      <c r="I847" s="38" t="str">
        <f>IF(Eksplikatsioon!L848=0,"",Eksplikatsioon!L848)</f>
        <v/>
      </c>
      <c r="J847" s="52"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52"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52"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52"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52"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52"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52"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52"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52"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52"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52"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52"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52"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52"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52"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52"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52"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52"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52"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52" t="str">
        <f>IFERROR(IF($G847=Tabelid!$L$6,$E847*J847,IFERROR($E847*J847/SUM($J847:$AB847)*(Eksplikatsioon!O848)/SUMPRODUCT($J847:$AB847,Eksplikatsioon!$O848:$AG848),"")),"")</f>
        <v/>
      </c>
      <c r="AD847" s="52" t="str">
        <f>IFERROR(IF($G847=Tabelid!$L$6,$E847*K847,IFERROR($E847*K847/SUM($J847:$AB847)*(Eksplikatsioon!P848)/SUMPRODUCT($J847:$AB847,Eksplikatsioon!$O848:$AG848),"")),"")</f>
        <v/>
      </c>
      <c r="AE847" s="52" t="str">
        <f>IFERROR(IF($G847=Tabelid!$L$6,$E847*L847,IFERROR($E847*L847/SUM($J847:$AB847)*(Eksplikatsioon!Q848)/SUMPRODUCT($J847:$AB847,Eksplikatsioon!$O848:$AG848),"")),"")</f>
        <v/>
      </c>
      <c r="AF847" s="52" t="str">
        <f>IFERROR(IF($G847=Tabelid!$L$6,$E847*M847,IFERROR($E847*M847/SUM($J847:$AB847)*(Eksplikatsioon!R848)/SUMPRODUCT($J847:$AB847,Eksplikatsioon!$O848:$AG848),"")),"")</f>
        <v/>
      </c>
      <c r="AG847" s="52" t="str">
        <f>IFERROR(IF($G847=Tabelid!$L$6,$E847*N847,IFERROR($E847*N847/SUM($J847:$AB847)*(Eksplikatsioon!S848)/SUMPRODUCT($J847:$AB847,Eksplikatsioon!$O848:$AG848),"")),"")</f>
        <v/>
      </c>
      <c r="AH847" s="52" t="str">
        <f>IFERROR(IF($G847=Tabelid!$L$6,$E847*O847,IFERROR($E847*O847/SUM($J847:$AB847)*(Eksplikatsioon!T848)/SUMPRODUCT($J847:$AB847,Eksplikatsioon!$O848:$AG848),"")),"")</f>
        <v/>
      </c>
      <c r="AI847" s="52" t="str">
        <f>IFERROR(IF($G847=Tabelid!$L$6,$E847*P847,IFERROR($E847*P847/SUM($J847:$AB847)*(Eksplikatsioon!U848)/SUMPRODUCT($J847:$AB847,Eksplikatsioon!$O848:$AG848),"")),"")</f>
        <v/>
      </c>
      <c r="AJ847" s="52" t="str">
        <f>IFERROR(IF($G847=Tabelid!$L$6,$E847*Q847,IFERROR($E847*Q847/SUM($J847:$AB847)*(Eksplikatsioon!V848)/SUMPRODUCT($J847:$AB847,Eksplikatsioon!$O848:$AG848),"")),"")</f>
        <v/>
      </c>
      <c r="AK847" s="52" t="str">
        <f>IFERROR(IF($G847=Tabelid!$L$6,$E847*R847,IFERROR($E847*R847/SUM($J847:$AB847)*(Eksplikatsioon!W848)/SUMPRODUCT($J847:$AB847,Eksplikatsioon!$O848:$AG848),"")),"")</f>
        <v/>
      </c>
      <c r="AL847" s="52" t="str">
        <f>IFERROR(IF($G847=Tabelid!$L$6,$E847*S847,IFERROR($E847*S847/SUM($J847:$AB847)*(Eksplikatsioon!X848)/SUMPRODUCT($J847:$AB847,Eksplikatsioon!$O848:$AG848),"")),"")</f>
        <v/>
      </c>
      <c r="AM847" s="52" t="str">
        <f>IFERROR(IF($G847=Tabelid!$L$6,$E847*T847,IFERROR($E847*T847/SUM($J847:$AB847)*(Eksplikatsioon!Y848)/SUMPRODUCT($J847:$AB847,Eksplikatsioon!$O848:$AG848),"")),"")</f>
        <v/>
      </c>
      <c r="AN847" s="52" t="str">
        <f>IFERROR(IF($G847=Tabelid!$L$6,$E847*U847,IFERROR($E847*U847/SUM($J847:$AB847)*(Eksplikatsioon!Z848)/SUMPRODUCT($J847:$AB847,Eksplikatsioon!$O848:$AG848),"")),"")</f>
        <v/>
      </c>
      <c r="AO847" s="52" t="str">
        <f>IFERROR(IF($G847=Tabelid!$L$6,$E847*V847,IFERROR($E847*V847/SUM($J847:$AB847)*(Eksplikatsioon!AA848)/SUMPRODUCT($J847:$AB847,Eksplikatsioon!$O848:$AG848),"")),"")</f>
        <v/>
      </c>
      <c r="AP847" s="52" t="str">
        <f>IFERROR(IF($G847=Tabelid!$L$6,$E847*W847,IFERROR($E847*W847/SUM($J847:$AB847)*(Eksplikatsioon!AB848)/SUMPRODUCT($J847:$AB847,Eksplikatsioon!$O848:$AG848),"")),"")</f>
        <v/>
      </c>
      <c r="AQ847" s="52" t="str">
        <f>IFERROR(IF($G847=Tabelid!$L$6,$E847*X847,IFERROR($E847*X847/SUM($J847:$AB847)*(Eksplikatsioon!AC848)/SUMPRODUCT($J847:$AB847,Eksplikatsioon!$O848:$AG848),"")),"")</f>
        <v/>
      </c>
      <c r="AR847" s="52" t="str">
        <f>IFERROR(IF($G847=Tabelid!$L$6,$E847*Y847,IFERROR($E847*Y847/SUM($J847:$AB847)*(Eksplikatsioon!AD848)/SUMPRODUCT($J847:$AB847,Eksplikatsioon!$O848:$AG848),"")),"")</f>
        <v/>
      </c>
      <c r="AS847" s="52" t="str">
        <f>IFERROR(IF($G847=Tabelid!$L$6,$E847*Z847,IFERROR($E847*Z847/SUM($J847:$AB847)*(Eksplikatsioon!AE848)/SUMPRODUCT($J847:$AB847,Eksplikatsioon!$O848:$AG848),"")),"")</f>
        <v/>
      </c>
      <c r="AT847" s="52" t="str">
        <f>IFERROR(IF($G847=Tabelid!$L$6,$E847*AA847,IFERROR($E847*AA847/SUM($J847:$AB847)*(Eksplikatsioon!AF848)/SUMPRODUCT($J847:$AB847,Eksplikatsioon!$O848:$AG848),"")),"")</f>
        <v/>
      </c>
      <c r="AU847" s="52" t="str">
        <f>IFERROR(IF($G847=Tabelid!$L$6,$E847*AB847,IFERROR($E847*AB847/SUM($J847:$AB847)*(Eksplikatsioon!AG848)/SUMPRODUCT($J847:$AB847,Eksplikatsioon!$O848:$AG848),"")),"")</f>
        <v/>
      </c>
    </row>
    <row r="848" spans="1:47" x14ac:dyDescent="0.25">
      <c r="A848" s="38" t="str">
        <f>IF(Eksplikatsioon!A849=0,"",Eksplikatsioon!A849)</f>
        <v/>
      </c>
      <c r="B848" s="38" t="str">
        <f>IF(Eksplikatsioon!B849=0,"",Eksplikatsioon!B849)</f>
        <v/>
      </c>
      <c r="C848" s="38" t="str">
        <f>IF(Eksplikatsioon!C849=0,"",Eksplikatsioon!C849)</f>
        <v/>
      </c>
      <c r="D848" s="38" t="str">
        <f>IF(Eksplikatsioon!D849=0,"",Eksplikatsioon!D849)</f>
        <v/>
      </c>
      <c r="E848" s="38" t="str">
        <f>IF(Eksplikatsioon!F849=0,"",Eksplikatsioon!F849)</f>
        <v/>
      </c>
      <c r="F848" s="38" t="str">
        <f>IF(Eksplikatsioon!H849=0,"",Eksplikatsioon!H849)</f>
        <v/>
      </c>
      <c r="G848" s="38" t="str">
        <f>IF(Eksplikatsioon!J849=0,"",Eksplikatsioon!J849)</f>
        <v/>
      </c>
      <c r="H848" s="38" t="str">
        <f>IF(Eksplikatsioon!K849=0,"",Eksplikatsioon!K849)</f>
        <v/>
      </c>
      <c r="I848" s="38" t="str">
        <f>IF(Eksplikatsioon!L849=0,"",Eksplikatsioon!L849)</f>
        <v/>
      </c>
      <c r="J848" s="52"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52"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52"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52"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52"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52"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52"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52"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52"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52"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52"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52"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52"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52"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52"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52"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52"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52"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52"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52" t="str">
        <f>IFERROR(IF($G848=Tabelid!$L$6,$E848*J848,IFERROR($E848*J848/SUM($J848:$AB848)*(Eksplikatsioon!O849)/SUMPRODUCT($J848:$AB848,Eksplikatsioon!$O849:$AG849),"")),"")</f>
        <v/>
      </c>
      <c r="AD848" s="52" t="str">
        <f>IFERROR(IF($G848=Tabelid!$L$6,$E848*K848,IFERROR($E848*K848/SUM($J848:$AB848)*(Eksplikatsioon!P849)/SUMPRODUCT($J848:$AB848,Eksplikatsioon!$O849:$AG849),"")),"")</f>
        <v/>
      </c>
      <c r="AE848" s="52" t="str">
        <f>IFERROR(IF($G848=Tabelid!$L$6,$E848*L848,IFERROR($E848*L848/SUM($J848:$AB848)*(Eksplikatsioon!Q849)/SUMPRODUCT($J848:$AB848,Eksplikatsioon!$O849:$AG849),"")),"")</f>
        <v/>
      </c>
      <c r="AF848" s="52" t="str">
        <f>IFERROR(IF($G848=Tabelid!$L$6,$E848*M848,IFERROR($E848*M848/SUM($J848:$AB848)*(Eksplikatsioon!R849)/SUMPRODUCT($J848:$AB848,Eksplikatsioon!$O849:$AG849),"")),"")</f>
        <v/>
      </c>
      <c r="AG848" s="52" t="str">
        <f>IFERROR(IF($G848=Tabelid!$L$6,$E848*N848,IFERROR($E848*N848/SUM($J848:$AB848)*(Eksplikatsioon!S849)/SUMPRODUCT($J848:$AB848,Eksplikatsioon!$O849:$AG849),"")),"")</f>
        <v/>
      </c>
      <c r="AH848" s="52" t="str">
        <f>IFERROR(IF($G848=Tabelid!$L$6,$E848*O848,IFERROR($E848*O848/SUM($J848:$AB848)*(Eksplikatsioon!T849)/SUMPRODUCT($J848:$AB848,Eksplikatsioon!$O849:$AG849),"")),"")</f>
        <v/>
      </c>
      <c r="AI848" s="52" t="str">
        <f>IFERROR(IF($G848=Tabelid!$L$6,$E848*P848,IFERROR($E848*P848/SUM($J848:$AB848)*(Eksplikatsioon!U849)/SUMPRODUCT($J848:$AB848,Eksplikatsioon!$O849:$AG849),"")),"")</f>
        <v/>
      </c>
      <c r="AJ848" s="52" t="str">
        <f>IFERROR(IF($G848=Tabelid!$L$6,$E848*Q848,IFERROR($E848*Q848/SUM($J848:$AB848)*(Eksplikatsioon!V849)/SUMPRODUCT($J848:$AB848,Eksplikatsioon!$O849:$AG849),"")),"")</f>
        <v/>
      </c>
      <c r="AK848" s="52" t="str">
        <f>IFERROR(IF($G848=Tabelid!$L$6,$E848*R848,IFERROR($E848*R848/SUM($J848:$AB848)*(Eksplikatsioon!W849)/SUMPRODUCT($J848:$AB848,Eksplikatsioon!$O849:$AG849),"")),"")</f>
        <v/>
      </c>
      <c r="AL848" s="52" t="str">
        <f>IFERROR(IF($G848=Tabelid!$L$6,$E848*S848,IFERROR($E848*S848/SUM($J848:$AB848)*(Eksplikatsioon!X849)/SUMPRODUCT($J848:$AB848,Eksplikatsioon!$O849:$AG849),"")),"")</f>
        <v/>
      </c>
      <c r="AM848" s="52" t="str">
        <f>IFERROR(IF($G848=Tabelid!$L$6,$E848*T848,IFERROR($E848*T848/SUM($J848:$AB848)*(Eksplikatsioon!Y849)/SUMPRODUCT($J848:$AB848,Eksplikatsioon!$O849:$AG849),"")),"")</f>
        <v/>
      </c>
      <c r="AN848" s="52" t="str">
        <f>IFERROR(IF($G848=Tabelid!$L$6,$E848*U848,IFERROR($E848*U848/SUM($J848:$AB848)*(Eksplikatsioon!Z849)/SUMPRODUCT($J848:$AB848,Eksplikatsioon!$O849:$AG849),"")),"")</f>
        <v/>
      </c>
      <c r="AO848" s="52" t="str">
        <f>IFERROR(IF($G848=Tabelid!$L$6,$E848*V848,IFERROR($E848*V848/SUM($J848:$AB848)*(Eksplikatsioon!AA849)/SUMPRODUCT($J848:$AB848,Eksplikatsioon!$O849:$AG849),"")),"")</f>
        <v/>
      </c>
      <c r="AP848" s="52" t="str">
        <f>IFERROR(IF($G848=Tabelid!$L$6,$E848*W848,IFERROR($E848*W848/SUM($J848:$AB848)*(Eksplikatsioon!AB849)/SUMPRODUCT($J848:$AB848,Eksplikatsioon!$O849:$AG849),"")),"")</f>
        <v/>
      </c>
      <c r="AQ848" s="52" t="str">
        <f>IFERROR(IF($G848=Tabelid!$L$6,$E848*X848,IFERROR($E848*X848/SUM($J848:$AB848)*(Eksplikatsioon!AC849)/SUMPRODUCT($J848:$AB848,Eksplikatsioon!$O849:$AG849),"")),"")</f>
        <v/>
      </c>
      <c r="AR848" s="52" t="str">
        <f>IFERROR(IF($G848=Tabelid!$L$6,$E848*Y848,IFERROR($E848*Y848/SUM($J848:$AB848)*(Eksplikatsioon!AD849)/SUMPRODUCT($J848:$AB848,Eksplikatsioon!$O849:$AG849),"")),"")</f>
        <v/>
      </c>
      <c r="AS848" s="52" t="str">
        <f>IFERROR(IF($G848=Tabelid!$L$6,$E848*Z848,IFERROR($E848*Z848/SUM($J848:$AB848)*(Eksplikatsioon!AE849)/SUMPRODUCT($J848:$AB848,Eksplikatsioon!$O849:$AG849),"")),"")</f>
        <v/>
      </c>
      <c r="AT848" s="52" t="str">
        <f>IFERROR(IF($G848=Tabelid!$L$6,$E848*AA848,IFERROR($E848*AA848/SUM($J848:$AB848)*(Eksplikatsioon!AF849)/SUMPRODUCT($J848:$AB848,Eksplikatsioon!$O849:$AG849),"")),"")</f>
        <v/>
      </c>
      <c r="AU848" s="52" t="str">
        <f>IFERROR(IF($G848=Tabelid!$L$6,$E848*AB848,IFERROR($E848*AB848/SUM($J848:$AB848)*(Eksplikatsioon!AG849)/SUMPRODUCT($J848:$AB848,Eksplikatsioon!$O849:$AG849),"")),"")</f>
        <v/>
      </c>
    </row>
    <row r="849" spans="1:47" x14ac:dyDescent="0.25">
      <c r="A849" s="38" t="str">
        <f>IF(Eksplikatsioon!A850=0,"",Eksplikatsioon!A850)</f>
        <v/>
      </c>
      <c r="B849" s="38" t="str">
        <f>IF(Eksplikatsioon!B850=0,"",Eksplikatsioon!B850)</f>
        <v/>
      </c>
      <c r="C849" s="38" t="str">
        <f>IF(Eksplikatsioon!C850=0,"",Eksplikatsioon!C850)</f>
        <v/>
      </c>
      <c r="D849" s="38" t="str">
        <f>IF(Eksplikatsioon!D850=0,"",Eksplikatsioon!D850)</f>
        <v/>
      </c>
      <c r="E849" s="38" t="str">
        <f>IF(Eksplikatsioon!F850=0,"",Eksplikatsioon!F850)</f>
        <v/>
      </c>
      <c r="F849" s="38" t="str">
        <f>IF(Eksplikatsioon!H850=0,"",Eksplikatsioon!H850)</f>
        <v/>
      </c>
      <c r="G849" s="38" t="str">
        <f>IF(Eksplikatsioon!J850=0,"",Eksplikatsioon!J850)</f>
        <v/>
      </c>
      <c r="H849" s="38" t="str">
        <f>IF(Eksplikatsioon!K850=0,"",Eksplikatsioon!K850)</f>
        <v/>
      </c>
      <c r="I849" s="38" t="str">
        <f>IF(Eksplikatsioon!L850=0,"",Eksplikatsioon!L850)</f>
        <v/>
      </c>
      <c r="J849" s="52"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52"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52"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52"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52"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52"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52"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52"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52"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52"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52"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52"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52"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52"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52"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52"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52"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52"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52"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52" t="str">
        <f>IFERROR(IF($G849=Tabelid!$L$6,$E849*J849,IFERROR($E849*J849/SUM($J849:$AB849)*(Eksplikatsioon!O850)/SUMPRODUCT($J849:$AB849,Eksplikatsioon!$O850:$AG850),"")),"")</f>
        <v/>
      </c>
      <c r="AD849" s="52" t="str">
        <f>IFERROR(IF($G849=Tabelid!$L$6,$E849*K849,IFERROR($E849*K849/SUM($J849:$AB849)*(Eksplikatsioon!P850)/SUMPRODUCT($J849:$AB849,Eksplikatsioon!$O850:$AG850),"")),"")</f>
        <v/>
      </c>
      <c r="AE849" s="52" t="str">
        <f>IFERROR(IF($G849=Tabelid!$L$6,$E849*L849,IFERROR($E849*L849/SUM($J849:$AB849)*(Eksplikatsioon!Q850)/SUMPRODUCT($J849:$AB849,Eksplikatsioon!$O850:$AG850),"")),"")</f>
        <v/>
      </c>
      <c r="AF849" s="52" t="str">
        <f>IFERROR(IF($G849=Tabelid!$L$6,$E849*M849,IFERROR($E849*M849/SUM($J849:$AB849)*(Eksplikatsioon!R850)/SUMPRODUCT($J849:$AB849,Eksplikatsioon!$O850:$AG850),"")),"")</f>
        <v/>
      </c>
      <c r="AG849" s="52" t="str">
        <f>IFERROR(IF($G849=Tabelid!$L$6,$E849*N849,IFERROR($E849*N849/SUM($J849:$AB849)*(Eksplikatsioon!S850)/SUMPRODUCT($J849:$AB849,Eksplikatsioon!$O850:$AG850),"")),"")</f>
        <v/>
      </c>
      <c r="AH849" s="52" t="str">
        <f>IFERROR(IF($G849=Tabelid!$L$6,$E849*O849,IFERROR($E849*O849/SUM($J849:$AB849)*(Eksplikatsioon!T850)/SUMPRODUCT($J849:$AB849,Eksplikatsioon!$O850:$AG850),"")),"")</f>
        <v/>
      </c>
      <c r="AI849" s="52" t="str">
        <f>IFERROR(IF($G849=Tabelid!$L$6,$E849*P849,IFERROR($E849*P849/SUM($J849:$AB849)*(Eksplikatsioon!U850)/SUMPRODUCT($J849:$AB849,Eksplikatsioon!$O850:$AG850),"")),"")</f>
        <v/>
      </c>
      <c r="AJ849" s="52" t="str">
        <f>IFERROR(IF($G849=Tabelid!$L$6,$E849*Q849,IFERROR($E849*Q849/SUM($J849:$AB849)*(Eksplikatsioon!V850)/SUMPRODUCT($J849:$AB849,Eksplikatsioon!$O850:$AG850),"")),"")</f>
        <v/>
      </c>
      <c r="AK849" s="52" t="str">
        <f>IFERROR(IF($G849=Tabelid!$L$6,$E849*R849,IFERROR($E849*R849/SUM($J849:$AB849)*(Eksplikatsioon!W850)/SUMPRODUCT($J849:$AB849,Eksplikatsioon!$O850:$AG850),"")),"")</f>
        <v/>
      </c>
      <c r="AL849" s="52" t="str">
        <f>IFERROR(IF($G849=Tabelid!$L$6,$E849*S849,IFERROR($E849*S849/SUM($J849:$AB849)*(Eksplikatsioon!X850)/SUMPRODUCT($J849:$AB849,Eksplikatsioon!$O850:$AG850),"")),"")</f>
        <v/>
      </c>
      <c r="AM849" s="52" t="str">
        <f>IFERROR(IF($G849=Tabelid!$L$6,$E849*T849,IFERROR($E849*T849/SUM($J849:$AB849)*(Eksplikatsioon!Y850)/SUMPRODUCT($J849:$AB849,Eksplikatsioon!$O850:$AG850),"")),"")</f>
        <v/>
      </c>
      <c r="AN849" s="52" t="str">
        <f>IFERROR(IF($G849=Tabelid!$L$6,$E849*U849,IFERROR($E849*U849/SUM($J849:$AB849)*(Eksplikatsioon!Z850)/SUMPRODUCT($J849:$AB849,Eksplikatsioon!$O850:$AG850),"")),"")</f>
        <v/>
      </c>
      <c r="AO849" s="52" t="str">
        <f>IFERROR(IF($G849=Tabelid!$L$6,$E849*V849,IFERROR($E849*V849/SUM($J849:$AB849)*(Eksplikatsioon!AA850)/SUMPRODUCT($J849:$AB849,Eksplikatsioon!$O850:$AG850),"")),"")</f>
        <v/>
      </c>
      <c r="AP849" s="52" t="str">
        <f>IFERROR(IF($G849=Tabelid!$L$6,$E849*W849,IFERROR($E849*W849/SUM($J849:$AB849)*(Eksplikatsioon!AB850)/SUMPRODUCT($J849:$AB849,Eksplikatsioon!$O850:$AG850),"")),"")</f>
        <v/>
      </c>
      <c r="AQ849" s="52" t="str">
        <f>IFERROR(IF($G849=Tabelid!$L$6,$E849*X849,IFERROR($E849*X849/SUM($J849:$AB849)*(Eksplikatsioon!AC850)/SUMPRODUCT($J849:$AB849,Eksplikatsioon!$O850:$AG850),"")),"")</f>
        <v/>
      </c>
      <c r="AR849" s="52" t="str">
        <f>IFERROR(IF($G849=Tabelid!$L$6,$E849*Y849,IFERROR($E849*Y849/SUM($J849:$AB849)*(Eksplikatsioon!AD850)/SUMPRODUCT($J849:$AB849,Eksplikatsioon!$O850:$AG850),"")),"")</f>
        <v/>
      </c>
      <c r="AS849" s="52" t="str">
        <f>IFERROR(IF($G849=Tabelid!$L$6,$E849*Z849,IFERROR($E849*Z849/SUM($J849:$AB849)*(Eksplikatsioon!AE850)/SUMPRODUCT($J849:$AB849,Eksplikatsioon!$O850:$AG850),"")),"")</f>
        <v/>
      </c>
      <c r="AT849" s="52" t="str">
        <f>IFERROR(IF($G849=Tabelid!$L$6,$E849*AA849,IFERROR($E849*AA849/SUM($J849:$AB849)*(Eksplikatsioon!AF850)/SUMPRODUCT($J849:$AB849,Eksplikatsioon!$O850:$AG850),"")),"")</f>
        <v/>
      </c>
      <c r="AU849" s="52" t="str">
        <f>IFERROR(IF($G849=Tabelid!$L$6,$E849*AB849,IFERROR($E849*AB849/SUM($J849:$AB849)*(Eksplikatsioon!AG850)/SUMPRODUCT($J849:$AB849,Eksplikatsioon!$O850:$AG850),"")),"")</f>
        <v/>
      </c>
    </row>
    <row r="850" spans="1:47" x14ac:dyDescent="0.25">
      <c r="A850" s="38" t="str">
        <f>IF(Eksplikatsioon!A851=0,"",Eksplikatsioon!A851)</f>
        <v/>
      </c>
      <c r="B850" s="38" t="str">
        <f>IF(Eksplikatsioon!B851=0,"",Eksplikatsioon!B851)</f>
        <v/>
      </c>
      <c r="C850" s="38" t="str">
        <f>IF(Eksplikatsioon!C851=0,"",Eksplikatsioon!C851)</f>
        <v/>
      </c>
      <c r="D850" s="38" t="str">
        <f>IF(Eksplikatsioon!D851=0,"",Eksplikatsioon!D851)</f>
        <v/>
      </c>
      <c r="E850" s="38" t="str">
        <f>IF(Eksplikatsioon!F851=0,"",Eksplikatsioon!F851)</f>
        <v/>
      </c>
      <c r="F850" s="38" t="str">
        <f>IF(Eksplikatsioon!H851=0,"",Eksplikatsioon!H851)</f>
        <v/>
      </c>
      <c r="G850" s="38" t="str">
        <f>IF(Eksplikatsioon!J851=0,"",Eksplikatsioon!J851)</f>
        <v/>
      </c>
      <c r="H850" s="38" t="str">
        <f>IF(Eksplikatsioon!K851=0,"",Eksplikatsioon!K851)</f>
        <v/>
      </c>
      <c r="I850" s="38" t="str">
        <f>IF(Eksplikatsioon!L851=0,"",Eksplikatsioon!L851)</f>
        <v/>
      </c>
      <c r="J850" s="52"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52"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52"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52"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52"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52"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52"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52"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52"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52"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52"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52"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52"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52"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52"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52"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52"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52"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52"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52" t="str">
        <f>IFERROR(IF($G850=Tabelid!$L$6,$E850*J850,IFERROR($E850*J850/SUM($J850:$AB850)*(Eksplikatsioon!O851)/SUMPRODUCT($J850:$AB850,Eksplikatsioon!$O851:$AG851),"")),"")</f>
        <v/>
      </c>
      <c r="AD850" s="52" t="str">
        <f>IFERROR(IF($G850=Tabelid!$L$6,$E850*K850,IFERROR($E850*K850/SUM($J850:$AB850)*(Eksplikatsioon!P851)/SUMPRODUCT($J850:$AB850,Eksplikatsioon!$O851:$AG851),"")),"")</f>
        <v/>
      </c>
      <c r="AE850" s="52" t="str">
        <f>IFERROR(IF($G850=Tabelid!$L$6,$E850*L850,IFERROR($E850*L850/SUM($J850:$AB850)*(Eksplikatsioon!Q851)/SUMPRODUCT($J850:$AB850,Eksplikatsioon!$O851:$AG851),"")),"")</f>
        <v/>
      </c>
      <c r="AF850" s="52" t="str">
        <f>IFERROR(IF($G850=Tabelid!$L$6,$E850*M850,IFERROR($E850*M850/SUM($J850:$AB850)*(Eksplikatsioon!R851)/SUMPRODUCT($J850:$AB850,Eksplikatsioon!$O851:$AG851),"")),"")</f>
        <v/>
      </c>
      <c r="AG850" s="52" t="str">
        <f>IFERROR(IF($G850=Tabelid!$L$6,$E850*N850,IFERROR($E850*N850/SUM($J850:$AB850)*(Eksplikatsioon!S851)/SUMPRODUCT($J850:$AB850,Eksplikatsioon!$O851:$AG851),"")),"")</f>
        <v/>
      </c>
      <c r="AH850" s="52" t="str">
        <f>IFERROR(IF($G850=Tabelid!$L$6,$E850*O850,IFERROR($E850*O850/SUM($J850:$AB850)*(Eksplikatsioon!T851)/SUMPRODUCT($J850:$AB850,Eksplikatsioon!$O851:$AG851),"")),"")</f>
        <v/>
      </c>
      <c r="AI850" s="52" t="str">
        <f>IFERROR(IF($G850=Tabelid!$L$6,$E850*P850,IFERROR($E850*P850/SUM($J850:$AB850)*(Eksplikatsioon!U851)/SUMPRODUCT($J850:$AB850,Eksplikatsioon!$O851:$AG851),"")),"")</f>
        <v/>
      </c>
      <c r="AJ850" s="52" t="str">
        <f>IFERROR(IF($G850=Tabelid!$L$6,$E850*Q850,IFERROR($E850*Q850/SUM($J850:$AB850)*(Eksplikatsioon!V851)/SUMPRODUCT($J850:$AB850,Eksplikatsioon!$O851:$AG851),"")),"")</f>
        <v/>
      </c>
      <c r="AK850" s="52" t="str">
        <f>IFERROR(IF($G850=Tabelid!$L$6,$E850*R850,IFERROR($E850*R850/SUM($J850:$AB850)*(Eksplikatsioon!W851)/SUMPRODUCT($J850:$AB850,Eksplikatsioon!$O851:$AG851),"")),"")</f>
        <v/>
      </c>
      <c r="AL850" s="52" t="str">
        <f>IFERROR(IF($G850=Tabelid!$L$6,$E850*S850,IFERROR($E850*S850/SUM($J850:$AB850)*(Eksplikatsioon!X851)/SUMPRODUCT($J850:$AB850,Eksplikatsioon!$O851:$AG851),"")),"")</f>
        <v/>
      </c>
      <c r="AM850" s="52" t="str">
        <f>IFERROR(IF($G850=Tabelid!$L$6,$E850*T850,IFERROR($E850*T850/SUM($J850:$AB850)*(Eksplikatsioon!Y851)/SUMPRODUCT($J850:$AB850,Eksplikatsioon!$O851:$AG851),"")),"")</f>
        <v/>
      </c>
      <c r="AN850" s="52" t="str">
        <f>IFERROR(IF($G850=Tabelid!$L$6,$E850*U850,IFERROR($E850*U850/SUM($J850:$AB850)*(Eksplikatsioon!Z851)/SUMPRODUCT($J850:$AB850,Eksplikatsioon!$O851:$AG851),"")),"")</f>
        <v/>
      </c>
      <c r="AO850" s="52" t="str">
        <f>IFERROR(IF($G850=Tabelid!$L$6,$E850*V850,IFERROR($E850*V850/SUM($J850:$AB850)*(Eksplikatsioon!AA851)/SUMPRODUCT($J850:$AB850,Eksplikatsioon!$O851:$AG851),"")),"")</f>
        <v/>
      </c>
      <c r="AP850" s="52" t="str">
        <f>IFERROR(IF($G850=Tabelid!$L$6,$E850*W850,IFERROR($E850*W850/SUM($J850:$AB850)*(Eksplikatsioon!AB851)/SUMPRODUCT($J850:$AB850,Eksplikatsioon!$O851:$AG851),"")),"")</f>
        <v/>
      </c>
      <c r="AQ850" s="52" t="str">
        <f>IFERROR(IF($G850=Tabelid!$L$6,$E850*X850,IFERROR($E850*X850/SUM($J850:$AB850)*(Eksplikatsioon!AC851)/SUMPRODUCT($J850:$AB850,Eksplikatsioon!$O851:$AG851),"")),"")</f>
        <v/>
      </c>
      <c r="AR850" s="52" t="str">
        <f>IFERROR(IF($G850=Tabelid!$L$6,$E850*Y850,IFERROR($E850*Y850/SUM($J850:$AB850)*(Eksplikatsioon!AD851)/SUMPRODUCT($J850:$AB850,Eksplikatsioon!$O851:$AG851),"")),"")</f>
        <v/>
      </c>
      <c r="AS850" s="52" t="str">
        <f>IFERROR(IF($G850=Tabelid!$L$6,$E850*Z850,IFERROR($E850*Z850/SUM($J850:$AB850)*(Eksplikatsioon!AE851)/SUMPRODUCT($J850:$AB850,Eksplikatsioon!$O851:$AG851),"")),"")</f>
        <v/>
      </c>
      <c r="AT850" s="52" t="str">
        <f>IFERROR(IF($G850=Tabelid!$L$6,$E850*AA850,IFERROR($E850*AA850/SUM($J850:$AB850)*(Eksplikatsioon!AF851)/SUMPRODUCT($J850:$AB850,Eksplikatsioon!$O851:$AG851),"")),"")</f>
        <v/>
      </c>
      <c r="AU850" s="52" t="str">
        <f>IFERROR(IF($G850=Tabelid!$L$6,$E850*AB850,IFERROR($E850*AB850/SUM($J850:$AB850)*(Eksplikatsioon!AG851)/SUMPRODUCT($J850:$AB850,Eksplikatsioon!$O851:$AG851),"")),"")</f>
        <v/>
      </c>
    </row>
    <row r="851" spans="1:47" x14ac:dyDescent="0.25">
      <c r="A851" s="38" t="str">
        <f>IF(Eksplikatsioon!A852=0,"",Eksplikatsioon!A852)</f>
        <v/>
      </c>
      <c r="B851" s="38" t="str">
        <f>IF(Eksplikatsioon!B852=0,"",Eksplikatsioon!B852)</f>
        <v/>
      </c>
      <c r="C851" s="38" t="str">
        <f>IF(Eksplikatsioon!C852=0,"",Eksplikatsioon!C852)</f>
        <v/>
      </c>
      <c r="D851" s="38" t="str">
        <f>IF(Eksplikatsioon!D852=0,"",Eksplikatsioon!D852)</f>
        <v/>
      </c>
      <c r="E851" s="38" t="str">
        <f>IF(Eksplikatsioon!F852=0,"",Eksplikatsioon!F852)</f>
        <v/>
      </c>
      <c r="F851" s="38" t="str">
        <f>IF(Eksplikatsioon!H852=0,"",Eksplikatsioon!H852)</f>
        <v/>
      </c>
      <c r="G851" s="38" t="str">
        <f>IF(Eksplikatsioon!J852=0,"",Eksplikatsioon!J852)</f>
        <v/>
      </c>
      <c r="H851" s="38" t="str">
        <f>IF(Eksplikatsioon!K852=0,"",Eksplikatsioon!K852)</f>
        <v/>
      </c>
      <c r="I851" s="38" t="str">
        <f>IF(Eksplikatsioon!L852=0,"",Eksplikatsioon!L852)</f>
        <v/>
      </c>
      <c r="J851" s="52"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52"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52"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52"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52"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52"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52"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52"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52"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52"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52"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52"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52"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52"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52"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52"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52"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52"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52"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52" t="str">
        <f>IFERROR(IF($G851=Tabelid!$L$6,$E851*J851,IFERROR($E851*J851/SUM($J851:$AB851)*(Eksplikatsioon!O852)/SUMPRODUCT($J851:$AB851,Eksplikatsioon!$O852:$AG852),"")),"")</f>
        <v/>
      </c>
      <c r="AD851" s="52" t="str">
        <f>IFERROR(IF($G851=Tabelid!$L$6,$E851*K851,IFERROR($E851*K851/SUM($J851:$AB851)*(Eksplikatsioon!P852)/SUMPRODUCT($J851:$AB851,Eksplikatsioon!$O852:$AG852),"")),"")</f>
        <v/>
      </c>
      <c r="AE851" s="52" t="str">
        <f>IFERROR(IF($G851=Tabelid!$L$6,$E851*L851,IFERROR($E851*L851/SUM($J851:$AB851)*(Eksplikatsioon!Q852)/SUMPRODUCT($J851:$AB851,Eksplikatsioon!$O852:$AG852),"")),"")</f>
        <v/>
      </c>
      <c r="AF851" s="52" t="str">
        <f>IFERROR(IF($G851=Tabelid!$L$6,$E851*M851,IFERROR($E851*M851/SUM($J851:$AB851)*(Eksplikatsioon!R852)/SUMPRODUCT($J851:$AB851,Eksplikatsioon!$O852:$AG852),"")),"")</f>
        <v/>
      </c>
      <c r="AG851" s="52" t="str">
        <f>IFERROR(IF($G851=Tabelid!$L$6,$E851*N851,IFERROR($E851*N851/SUM($J851:$AB851)*(Eksplikatsioon!S852)/SUMPRODUCT($J851:$AB851,Eksplikatsioon!$O852:$AG852),"")),"")</f>
        <v/>
      </c>
      <c r="AH851" s="52" t="str">
        <f>IFERROR(IF($G851=Tabelid!$L$6,$E851*O851,IFERROR($E851*O851/SUM($J851:$AB851)*(Eksplikatsioon!T852)/SUMPRODUCT($J851:$AB851,Eksplikatsioon!$O852:$AG852),"")),"")</f>
        <v/>
      </c>
      <c r="AI851" s="52" t="str">
        <f>IFERROR(IF($G851=Tabelid!$L$6,$E851*P851,IFERROR($E851*P851/SUM($J851:$AB851)*(Eksplikatsioon!U852)/SUMPRODUCT($J851:$AB851,Eksplikatsioon!$O852:$AG852),"")),"")</f>
        <v/>
      </c>
      <c r="AJ851" s="52" t="str">
        <f>IFERROR(IF($G851=Tabelid!$L$6,$E851*Q851,IFERROR($E851*Q851/SUM($J851:$AB851)*(Eksplikatsioon!V852)/SUMPRODUCT($J851:$AB851,Eksplikatsioon!$O852:$AG852),"")),"")</f>
        <v/>
      </c>
      <c r="AK851" s="52" t="str">
        <f>IFERROR(IF($G851=Tabelid!$L$6,$E851*R851,IFERROR($E851*R851/SUM($J851:$AB851)*(Eksplikatsioon!W852)/SUMPRODUCT($J851:$AB851,Eksplikatsioon!$O852:$AG852),"")),"")</f>
        <v/>
      </c>
      <c r="AL851" s="52" t="str">
        <f>IFERROR(IF($G851=Tabelid!$L$6,$E851*S851,IFERROR($E851*S851/SUM($J851:$AB851)*(Eksplikatsioon!X852)/SUMPRODUCT($J851:$AB851,Eksplikatsioon!$O852:$AG852),"")),"")</f>
        <v/>
      </c>
      <c r="AM851" s="52" t="str">
        <f>IFERROR(IF($G851=Tabelid!$L$6,$E851*T851,IFERROR($E851*T851/SUM($J851:$AB851)*(Eksplikatsioon!Y852)/SUMPRODUCT($J851:$AB851,Eksplikatsioon!$O852:$AG852),"")),"")</f>
        <v/>
      </c>
      <c r="AN851" s="52" t="str">
        <f>IFERROR(IF($G851=Tabelid!$L$6,$E851*U851,IFERROR($E851*U851/SUM($J851:$AB851)*(Eksplikatsioon!Z852)/SUMPRODUCT($J851:$AB851,Eksplikatsioon!$O852:$AG852),"")),"")</f>
        <v/>
      </c>
      <c r="AO851" s="52" t="str">
        <f>IFERROR(IF($G851=Tabelid!$L$6,$E851*V851,IFERROR($E851*V851/SUM($J851:$AB851)*(Eksplikatsioon!AA852)/SUMPRODUCT($J851:$AB851,Eksplikatsioon!$O852:$AG852),"")),"")</f>
        <v/>
      </c>
      <c r="AP851" s="52" t="str">
        <f>IFERROR(IF($G851=Tabelid!$L$6,$E851*W851,IFERROR($E851*W851/SUM($J851:$AB851)*(Eksplikatsioon!AB852)/SUMPRODUCT($J851:$AB851,Eksplikatsioon!$O852:$AG852),"")),"")</f>
        <v/>
      </c>
      <c r="AQ851" s="52" t="str">
        <f>IFERROR(IF($G851=Tabelid!$L$6,$E851*X851,IFERROR($E851*X851/SUM($J851:$AB851)*(Eksplikatsioon!AC852)/SUMPRODUCT($J851:$AB851,Eksplikatsioon!$O852:$AG852),"")),"")</f>
        <v/>
      </c>
      <c r="AR851" s="52" t="str">
        <f>IFERROR(IF($G851=Tabelid!$L$6,$E851*Y851,IFERROR($E851*Y851/SUM($J851:$AB851)*(Eksplikatsioon!AD852)/SUMPRODUCT($J851:$AB851,Eksplikatsioon!$O852:$AG852),"")),"")</f>
        <v/>
      </c>
      <c r="AS851" s="52" t="str">
        <f>IFERROR(IF($G851=Tabelid!$L$6,$E851*Z851,IFERROR($E851*Z851/SUM($J851:$AB851)*(Eksplikatsioon!AE852)/SUMPRODUCT($J851:$AB851,Eksplikatsioon!$O852:$AG852),"")),"")</f>
        <v/>
      </c>
      <c r="AT851" s="52" t="str">
        <f>IFERROR(IF($G851=Tabelid!$L$6,$E851*AA851,IFERROR($E851*AA851/SUM($J851:$AB851)*(Eksplikatsioon!AF852)/SUMPRODUCT($J851:$AB851,Eksplikatsioon!$O852:$AG852),"")),"")</f>
        <v/>
      </c>
      <c r="AU851" s="52" t="str">
        <f>IFERROR(IF($G851=Tabelid!$L$6,$E851*AB851,IFERROR($E851*AB851/SUM($J851:$AB851)*(Eksplikatsioon!AG852)/SUMPRODUCT($J851:$AB851,Eksplikatsioon!$O852:$AG852),"")),"")</f>
        <v/>
      </c>
    </row>
    <row r="852" spans="1:47" x14ac:dyDescent="0.25">
      <c r="A852" s="38" t="str">
        <f>IF(Eksplikatsioon!A853=0,"",Eksplikatsioon!A853)</f>
        <v/>
      </c>
      <c r="B852" s="38" t="str">
        <f>IF(Eksplikatsioon!B853=0,"",Eksplikatsioon!B853)</f>
        <v/>
      </c>
      <c r="C852" s="38" t="str">
        <f>IF(Eksplikatsioon!C853=0,"",Eksplikatsioon!C853)</f>
        <v/>
      </c>
      <c r="D852" s="38" t="str">
        <f>IF(Eksplikatsioon!D853=0,"",Eksplikatsioon!D853)</f>
        <v/>
      </c>
      <c r="E852" s="38" t="str">
        <f>IF(Eksplikatsioon!F853=0,"",Eksplikatsioon!F853)</f>
        <v/>
      </c>
      <c r="F852" s="38" t="str">
        <f>IF(Eksplikatsioon!H853=0,"",Eksplikatsioon!H853)</f>
        <v/>
      </c>
      <c r="G852" s="38" t="str">
        <f>IF(Eksplikatsioon!J853=0,"",Eksplikatsioon!J853)</f>
        <v/>
      </c>
      <c r="H852" s="38" t="str">
        <f>IF(Eksplikatsioon!K853=0,"",Eksplikatsioon!K853)</f>
        <v/>
      </c>
      <c r="I852" s="38" t="str">
        <f>IF(Eksplikatsioon!L853=0,"",Eksplikatsioon!L853)</f>
        <v/>
      </c>
      <c r="J852" s="52"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52"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52"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52"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52"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52"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52"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52"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52"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52"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52"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52"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52"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52"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52"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52"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52"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52"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52"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52" t="str">
        <f>IFERROR(IF($G852=Tabelid!$L$6,$E852*J852,IFERROR($E852*J852/SUM($J852:$AB852)*(Eksplikatsioon!O853)/SUMPRODUCT($J852:$AB852,Eksplikatsioon!$O853:$AG853),"")),"")</f>
        <v/>
      </c>
      <c r="AD852" s="52" t="str">
        <f>IFERROR(IF($G852=Tabelid!$L$6,$E852*K852,IFERROR($E852*K852/SUM($J852:$AB852)*(Eksplikatsioon!P853)/SUMPRODUCT($J852:$AB852,Eksplikatsioon!$O853:$AG853),"")),"")</f>
        <v/>
      </c>
      <c r="AE852" s="52" t="str">
        <f>IFERROR(IF($G852=Tabelid!$L$6,$E852*L852,IFERROR($E852*L852/SUM($J852:$AB852)*(Eksplikatsioon!Q853)/SUMPRODUCT($J852:$AB852,Eksplikatsioon!$O853:$AG853),"")),"")</f>
        <v/>
      </c>
      <c r="AF852" s="52" t="str">
        <f>IFERROR(IF($G852=Tabelid!$L$6,$E852*M852,IFERROR($E852*M852/SUM($J852:$AB852)*(Eksplikatsioon!R853)/SUMPRODUCT($J852:$AB852,Eksplikatsioon!$O853:$AG853),"")),"")</f>
        <v/>
      </c>
      <c r="AG852" s="52" t="str">
        <f>IFERROR(IF($G852=Tabelid!$L$6,$E852*N852,IFERROR($E852*N852/SUM($J852:$AB852)*(Eksplikatsioon!S853)/SUMPRODUCT($J852:$AB852,Eksplikatsioon!$O853:$AG853),"")),"")</f>
        <v/>
      </c>
      <c r="AH852" s="52" t="str">
        <f>IFERROR(IF($G852=Tabelid!$L$6,$E852*O852,IFERROR($E852*O852/SUM($J852:$AB852)*(Eksplikatsioon!T853)/SUMPRODUCT($J852:$AB852,Eksplikatsioon!$O853:$AG853),"")),"")</f>
        <v/>
      </c>
      <c r="AI852" s="52" t="str">
        <f>IFERROR(IF($G852=Tabelid!$L$6,$E852*P852,IFERROR($E852*P852/SUM($J852:$AB852)*(Eksplikatsioon!U853)/SUMPRODUCT($J852:$AB852,Eksplikatsioon!$O853:$AG853),"")),"")</f>
        <v/>
      </c>
      <c r="AJ852" s="52" t="str">
        <f>IFERROR(IF($G852=Tabelid!$L$6,$E852*Q852,IFERROR($E852*Q852/SUM($J852:$AB852)*(Eksplikatsioon!V853)/SUMPRODUCT($J852:$AB852,Eksplikatsioon!$O853:$AG853),"")),"")</f>
        <v/>
      </c>
      <c r="AK852" s="52" t="str">
        <f>IFERROR(IF($G852=Tabelid!$L$6,$E852*R852,IFERROR($E852*R852/SUM($J852:$AB852)*(Eksplikatsioon!W853)/SUMPRODUCT($J852:$AB852,Eksplikatsioon!$O853:$AG853),"")),"")</f>
        <v/>
      </c>
      <c r="AL852" s="52" t="str">
        <f>IFERROR(IF($G852=Tabelid!$L$6,$E852*S852,IFERROR($E852*S852/SUM($J852:$AB852)*(Eksplikatsioon!X853)/SUMPRODUCT($J852:$AB852,Eksplikatsioon!$O853:$AG853),"")),"")</f>
        <v/>
      </c>
      <c r="AM852" s="52" t="str">
        <f>IFERROR(IF($G852=Tabelid!$L$6,$E852*T852,IFERROR($E852*T852/SUM($J852:$AB852)*(Eksplikatsioon!Y853)/SUMPRODUCT($J852:$AB852,Eksplikatsioon!$O853:$AG853),"")),"")</f>
        <v/>
      </c>
      <c r="AN852" s="52" t="str">
        <f>IFERROR(IF($G852=Tabelid!$L$6,$E852*U852,IFERROR($E852*U852/SUM($J852:$AB852)*(Eksplikatsioon!Z853)/SUMPRODUCT($J852:$AB852,Eksplikatsioon!$O853:$AG853),"")),"")</f>
        <v/>
      </c>
      <c r="AO852" s="52" t="str">
        <f>IFERROR(IF($G852=Tabelid!$L$6,$E852*V852,IFERROR($E852*V852/SUM($J852:$AB852)*(Eksplikatsioon!AA853)/SUMPRODUCT($J852:$AB852,Eksplikatsioon!$O853:$AG853),"")),"")</f>
        <v/>
      </c>
      <c r="AP852" s="52" t="str">
        <f>IFERROR(IF($G852=Tabelid!$L$6,$E852*W852,IFERROR($E852*W852/SUM($J852:$AB852)*(Eksplikatsioon!AB853)/SUMPRODUCT($J852:$AB852,Eksplikatsioon!$O853:$AG853),"")),"")</f>
        <v/>
      </c>
      <c r="AQ852" s="52" t="str">
        <f>IFERROR(IF($G852=Tabelid!$L$6,$E852*X852,IFERROR($E852*X852/SUM($J852:$AB852)*(Eksplikatsioon!AC853)/SUMPRODUCT($J852:$AB852,Eksplikatsioon!$O853:$AG853),"")),"")</f>
        <v/>
      </c>
      <c r="AR852" s="52" t="str">
        <f>IFERROR(IF($G852=Tabelid!$L$6,$E852*Y852,IFERROR($E852*Y852/SUM($J852:$AB852)*(Eksplikatsioon!AD853)/SUMPRODUCT($J852:$AB852,Eksplikatsioon!$O853:$AG853),"")),"")</f>
        <v/>
      </c>
      <c r="AS852" s="52" t="str">
        <f>IFERROR(IF($G852=Tabelid!$L$6,$E852*Z852,IFERROR($E852*Z852/SUM($J852:$AB852)*(Eksplikatsioon!AE853)/SUMPRODUCT($J852:$AB852,Eksplikatsioon!$O853:$AG853),"")),"")</f>
        <v/>
      </c>
      <c r="AT852" s="52" t="str">
        <f>IFERROR(IF($G852=Tabelid!$L$6,$E852*AA852,IFERROR($E852*AA852/SUM($J852:$AB852)*(Eksplikatsioon!AF853)/SUMPRODUCT($J852:$AB852,Eksplikatsioon!$O853:$AG853),"")),"")</f>
        <v/>
      </c>
      <c r="AU852" s="52" t="str">
        <f>IFERROR(IF($G852=Tabelid!$L$6,$E852*AB852,IFERROR($E852*AB852/SUM($J852:$AB852)*(Eksplikatsioon!AG853)/SUMPRODUCT($J852:$AB852,Eksplikatsioon!$O853:$AG853),"")),"")</f>
        <v/>
      </c>
    </row>
    <row r="853" spans="1:47" x14ac:dyDescent="0.25">
      <c r="A853" s="38" t="str">
        <f>IF(Eksplikatsioon!A854=0,"",Eksplikatsioon!A854)</f>
        <v/>
      </c>
      <c r="B853" s="38" t="str">
        <f>IF(Eksplikatsioon!B854=0,"",Eksplikatsioon!B854)</f>
        <v/>
      </c>
      <c r="C853" s="38" t="str">
        <f>IF(Eksplikatsioon!C854=0,"",Eksplikatsioon!C854)</f>
        <v/>
      </c>
      <c r="D853" s="38" t="str">
        <f>IF(Eksplikatsioon!D854=0,"",Eksplikatsioon!D854)</f>
        <v/>
      </c>
      <c r="E853" s="38" t="str">
        <f>IF(Eksplikatsioon!F854=0,"",Eksplikatsioon!F854)</f>
        <v/>
      </c>
      <c r="F853" s="38" t="str">
        <f>IF(Eksplikatsioon!H854=0,"",Eksplikatsioon!H854)</f>
        <v/>
      </c>
      <c r="G853" s="38" t="str">
        <f>IF(Eksplikatsioon!J854=0,"",Eksplikatsioon!J854)</f>
        <v/>
      </c>
      <c r="H853" s="38" t="str">
        <f>IF(Eksplikatsioon!K854=0,"",Eksplikatsioon!K854)</f>
        <v/>
      </c>
      <c r="I853" s="38" t="str">
        <f>IF(Eksplikatsioon!L854=0,"",Eksplikatsioon!L854)</f>
        <v/>
      </c>
      <c r="J853" s="52"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52"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52"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52"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52"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52"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52"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52"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52"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52"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52"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52"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52"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52"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52"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52"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52"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52"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52"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52" t="str">
        <f>IFERROR(IF($G853=Tabelid!$L$6,$E853*J853,IFERROR($E853*J853/SUM($J853:$AB853)*(Eksplikatsioon!O854)/SUMPRODUCT($J853:$AB853,Eksplikatsioon!$O854:$AG854),"")),"")</f>
        <v/>
      </c>
      <c r="AD853" s="52" t="str">
        <f>IFERROR(IF($G853=Tabelid!$L$6,$E853*K853,IFERROR($E853*K853/SUM($J853:$AB853)*(Eksplikatsioon!P854)/SUMPRODUCT($J853:$AB853,Eksplikatsioon!$O854:$AG854),"")),"")</f>
        <v/>
      </c>
      <c r="AE853" s="52" t="str">
        <f>IFERROR(IF($G853=Tabelid!$L$6,$E853*L853,IFERROR($E853*L853/SUM($J853:$AB853)*(Eksplikatsioon!Q854)/SUMPRODUCT($J853:$AB853,Eksplikatsioon!$O854:$AG854),"")),"")</f>
        <v/>
      </c>
      <c r="AF853" s="52" t="str">
        <f>IFERROR(IF($G853=Tabelid!$L$6,$E853*M853,IFERROR($E853*M853/SUM($J853:$AB853)*(Eksplikatsioon!R854)/SUMPRODUCT($J853:$AB853,Eksplikatsioon!$O854:$AG854),"")),"")</f>
        <v/>
      </c>
      <c r="AG853" s="52" t="str">
        <f>IFERROR(IF($G853=Tabelid!$L$6,$E853*N853,IFERROR($E853*N853/SUM($J853:$AB853)*(Eksplikatsioon!S854)/SUMPRODUCT($J853:$AB853,Eksplikatsioon!$O854:$AG854),"")),"")</f>
        <v/>
      </c>
      <c r="AH853" s="52" t="str">
        <f>IFERROR(IF($G853=Tabelid!$L$6,$E853*O853,IFERROR($E853*O853/SUM($J853:$AB853)*(Eksplikatsioon!T854)/SUMPRODUCT($J853:$AB853,Eksplikatsioon!$O854:$AG854),"")),"")</f>
        <v/>
      </c>
      <c r="AI853" s="52" t="str">
        <f>IFERROR(IF($G853=Tabelid!$L$6,$E853*P853,IFERROR($E853*P853/SUM($J853:$AB853)*(Eksplikatsioon!U854)/SUMPRODUCT($J853:$AB853,Eksplikatsioon!$O854:$AG854),"")),"")</f>
        <v/>
      </c>
      <c r="AJ853" s="52" t="str">
        <f>IFERROR(IF($G853=Tabelid!$L$6,$E853*Q853,IFERROR($E853*Q853/SUM($J853:$AB853)*(Eksplikatsioon!V854)/SUMPRODUCT($J853:$AB853,Eksplikatsioon!$O854:$AG854),"")),"")</f>
        <v/>
      </c>
      <c r="AK853" s="52" t="str">
        <f>IFERROR(IF($G853=Tabelid!$L$6,$E853*R853,IFERROR($E853*R853/SUM($J853:$AB853)*(Eksplikatsioon!W854)/SUMPRODUCT($J853:$AB853,Eksplikatsioon!$O854:$AG854),"")),"")</f>
        <v/>
      </c>
      <c r="AL853" s="52" t="str">
        <f>IFERROR(IF($G853=Tabelid!$L$6,$E853*S853,IFERROR($E853*S853/SUM($J853:$AB853)*(Eksplikatsioon!X854)/SUMPRODUCT($J853:$AB853,Eksplikatsioon!$O854:$AG854),"")),"")</f>
        <v/>
      </c>
      <c r="AM853" s="52" t="str">
        <f>IFERROR(IF($G853=Tabelid!$L$6,$E853*T853,IFERROR($E853*T853/SUM($J853:$AB853)*(Eksplikatsioon!Y854)/SUMPRODUCT($J853:$AB853,Eksplikatsioon!$O854:$AG854),"")),"")</f>
        <v/>
      </c>
      <c r="AN853" s="52" t="str">
        <f>IFERROR(IF($G853=Tabelid!$L$6,$E853*U853,IFERROR($E853*U853/SUM($J853:$AB853)*(Eksplikatsioon!Z854)/SUMPRODUCT($J853:$AB853,Eksplikatsioon!$O854:$AG854),"")),"")</f>
        <v/>
      </c>
      <c r="AO853" s="52" t="str">
        <f>IFERROR(IF($G853=Tabelid!$L$6,$E853*V853,IFERROR($E853*V853/SUM($J853:$AB853)*(Eksplikatsioon!AA854)/SUMPRODUCT($J853:$AB853,Eksplikatsioon!$O854:$AG854),"")),"")</f>
        <v/>
      </c>
      <c r="AP853" s="52" t="str">
        <f>IFERROR(IF($G853=Tabelid!$L$6,$E853*W853,IFERROR($E853*W853/SUM($J853:$AB853)*(Eksplikatsioon!AB854)/SUMPRODUCT($J853:$AB853,Eksplikatsioon!$O854:$AG854),"")),"")</f>
        <v/>
      </c>
      <c r="AQ853" s="52" t="str">
        <f>IFERROR(IF($G853=Tabelid!$L$6,$E853*X853,IFERROR($E853*X853/SUM($J853:$AB853)*(Eksplikatsioon!AC854)/SUMPRODUCT($J853:$AB853,Eksplikatsioon!$O854:$AG854),"")),"")</f>
        <v/>
      </c>
      <c r="AR853" s="52" t="str">
        <f>IFERROR(IF($G853=Tabelid!$L$6,$E853*Y853,IFERROR($E853*Y853/SUM($J853:$AB853)*(Eksplikatsioon!AD854)/SUMPRODUCT($J853:$AB853,Eksplikatsioon!$O854:$AG854),"")),"")</f>
        <v/>
      </c>
      <c r="AS853" s="52" t="str">
        <f>IFERROR(IF($G853=Tabelid!$L$6,$E853*Z853,IFERROR($E853*Z853/SUM($J853:$AB853)*(Eksplikatsioon!AE854)/SUMPRODUCT($J853:$AB853,Eksplikatsioon!$O854:$AG854),"")),"")</f>
        <v/>
      </c>
      <c r="AT853" s="52" t="str">
        <f>IFERROR(IF($G853=Tabelid!$L$6,$E853*AA853,IFERROR($E853*AA853/SUM($J853:$AB853)*(Eksplikatsioon!AF854)/SUMPRODUCT($J853:$AB853,Eksplikatsioon!$O854:$AG854),"")),"")</f>
        <v/>
      </c>
      <c r="AU853" s="52" t="str">
        <f>IFERROR(IF($G853=Tabelid!$L$6,$E853*AB853,IFERROR($E853*AB853/SUM($J853:$AB853)*(Eksplikatsioon!AG854)/SUMPRODUCT($J853:$AB853,Eksplikatsioon!$O854:$AG854),"")),"")</f>
        <v/>
      </c>
    </row>
    <row r="854" spans="1:47" x14ac:dyDescent="0.25">
      <c r="A854" s="38" t="str">
        <f>IF(Eksplikatsioon!A855=0,"",Eksplikatsioon!A855)</f>
        <v/>
      </c>
      <c r="B854" s="38" t="str">
        <f>IF(Eksplikatsioon!B855=0,"",Eksplikatsioon!B855)</f>
        <v/>
      </c>
      <c r="C854" s="38" t="str">
        <f>IF(Eksplikatsioon!C855=0,"",Eksplikatsioon!C855)</f>
        <v/>
      </c>
      <c r="D854" s="38" t="str">
        <f>IF(Eksplikatsioon!D855=0,"",Eksplikatsioon!D855)</f>
        <v/>
      </c>
      <c r="E854" s="38" t="str">
        <f>IF(Eksplikatsioon!F855=0,"",Eksplikatsioon!F855)</f>
        <v/>
      </c>
      <c r="F854" s="38" t="str">
        <f>IF(Eksplikatsioon!H855=0,"",Eksplikatsioon!H855)</f>
        <v/>
      </c>
      <c r="G854" s="38" t="str">
        <f>IF(Eksplikatsioon!J855=0,"",Eksplikatsioon!J855)</f>
        <v/>
      </c>
      <c r="H854" s="38" t="str">
        <f>IF(Eksplikatsioon!K855=0,"",Eksplikatsioon!K855)</f>
        <v/>
      </c>
      <c r="I854" s="38" t="str">
        <f>IF(Eksplikatsioon!L855=0,"",Eksplikatsioon!L855)</f>
        <v/>
      </c>
      <c r="J854" s="52"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52"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52"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52"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52"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52"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52"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52"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52"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52"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52"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52"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52"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52"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52"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52"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52"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52"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52"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52" t="str">
        <f>IFERROR(IF($G854=Tabelid!$L$6,$E854*J854,IFERROR($E854*J854/SUM($J854:$AB854)*(Eksplikatsioon!O855)/SUMPRODUCT($J854:$AB854,Eksplikatsioon!$O855:$AG855),"")),"")</f>
        <v/>
      </c>
      <c r="AD854" s="52" t="str">
        <f>IFERROR(IF($G854=Tabelid!$L$6,$E854*K854,IFERROR($E854*K854/SUM($J854:$AB854)*(Eksplikatsioon!P855)/SUMPRODUCT($J854:$AB854,Eksplikatsioon!$O855:$AG855),"")),"")</f>
        <v/>
      </c>
      <c r="AE854" s="52" t="str">
        <f>IFERROR(IF($G854=Tabelid!$L$6,$E854*L854,IFERROR($E854*L854/SUM($J854:$AB854)*(Eksplikatsioon!Q855)/SUMPRODUCT($J854:$AB854,Eksplikatsioon!$O855:$AG855),"")),"")</f>
        <v/>
      </c>
      <c r="AF854" s="52" t="str">
        <f>IFERROR(IF($G854=Tabelid!$L$6,$E854*M854,IFERROR($E854*M854/SUM($J854:$AB854)*(Eksplikatsioon!R855)/SUMPRODUCT($J854:$AB854,Eksplikatsioon!$O855:$AG855),"")),"")</f>
        <v/>
      </c>
      <c r="AG854" s="52" t="str">
        <f>IFERROR(IF($G854=Tabelid!$L$6,$E854*N854,IFERROR($E854*N854/SUM($J854:$AB854)*(Eksplikatsioon!S855)/SUMPRODUCT($J854:$AB854,Eksplikatsioon!$O855:$AG855),"")),"")</f>
        <v/>
      </c>
      <c r="AH854" s="52" t="str">
        <f>IFERROR(IF($G854=Tabelid!$L$6,$E854*O854,IFERROR($E854*O854/SUM($J854:$AB854)*(Eksplikatsioon!T855)/SUMPRODUCT($J854:$AB854,Eksplikatsioon!$O855:$AG855),"")),"")</f>
        <v/>
      </c>
      <c r="AI854" s="52" t="str">
        <f>IFERROR(IF($G854=Tabelid!$L$6,$E854*P854,IFERROR($E854*P854/SUM($J854:$AB854)*(Eksplikatsioon!U855)/SUMPRODUCT($J854:$AB854,Eksplikatsioon!$O855:$AG855),"")),"")</f>
        <v/>
      </c>
      <c r="AJ854" s="52" t="str">
        <f>IFERROR(IF($G854=Tabelid!$L$6,$E854*Q854,IFERROR($E854*Q854/SUM($J854:$AB854)*(Eksplikatsioon!V855)/SUMPRODUCT($J854:$AB854,Eksplikatsioon!$O855:$AG855),"")),"")</f>
        <v/>
      </c>
      <c r="AK854" s="52" t="str">
        <f>IFERROR(IF($G854=Tabelid!$L$6,$E854*R854,IFERROR($E854*R854/SUM($J854:$AB854)*(Eksplikatsioon!W855)/SUMPRODUCT($J854:$AB854,Eksplikatsioon!$O855:$AG855),"")),"")</f>
        <v/>
      </c>
      <c r="AL854" s="52" t="str">
        <f>IFERROR(IF($G854=Tabelid!$L$6,$E854*S854,IFERROR($E854*S854/SUM($J854:$AB854)*(Eksplikatsioon!X855)/SUMPRODUCT($J854:$AB854,Eksplikatsioon!$O855:$AG855),"")),"")</f>
        <v/>
      </c>
      <c r="AM854" s="52" t="str">
        <f>IFERROR(IF($G854=Tabelid!$L$6,$E854*T854,IFERROR($E854*T854/SUM($J854:$AB854)*(Eksplikatsioon!Y855)/SUMPRODUCT($J854:$AB854,Eksplikatsioon!$O855:$AG855),"")),"")</f>
        <v/>
      </c>
      <c r="AN854" s="52" t="str">
        <f>IFERROR(IF($G854=Tabelid!$L$6,$E854*U854,IFERROR($E854*U854/SUM($J854:$AB854)*(Eksplikatsioon!Z855)/SUMPRODUCT($J854:$AB854,Eksplikatsioon!$O855:$AG855),"")),"")</f>
        <v/>
      </c>
      <c r="AO854" s="52" t="str">
        <f>IFERROR(IF($G854=Tabelid!$L$6,$E854*V854,IFERROR($E854*V854/SUM($J854:$AB854)*(Eksplikatsioon!AA855)/SUMPRODUCT($J854:$AB854,Eksplikatsioon!$O855:$AG855),"")),"")</f>
        <v/>
      </c>
      <c r="AP854" s="52" t="str">
        <f>IFERROR(IF($G854=Tabelid!$L$6,$E854*W854,IFERROR($E854*W854/SUM($J854:$AB854)*(Eksplikatsioon!AB855)/SUMPRODUCT($J854:$AB854,Eksplikatsioon!$O855:$AG855),"")),"")</f>
        <v/>
      </c>
      <c r="AQ854" s="52" t="str">
        <f>IFERROR(IF($G854=Tabelid!$L$6,$E854*X854,IFERROR($E854*X854/SUM($J854:$AB854)*(Eksplikatsioon!AC855)/SUMPRODUCT($J854:$AB854,Eksplikatsioon!$O855:$AG855),"")),"")</f>
        <v/>
      </c>
      <c r="AR854" s="52" t="str">
        <f>IFERROR(IF($G854=Tabelid!$L$6,$E854*Y854,IFERROR($E854*Y854/SUM($J854:$AB854)*(Eksplikatsioon!AD855)/SUMPRODUCT($J854:$AB854,Eksplikatsioon!$O855:$AG855),"")),"")</f>
        <v/>
      </c>
      <c r="AS854" s="52" t="str">
        <f>IFERROR(IF($G854=Tabelid!$L$6,$E854*Z854,IFERROR($E854*Z854/SUM($J854:$AB854)*(Eksplikatsioon!AE855)/SUMPRODUCT($J854:$AB854,Eksplikatsioon!$O855:$AG855),"")),"")</f>
        <v/>
      </c>
      <c r="AT854" s="52" t="str">
        <f>IFERROR(IF($G854=Tabelid!$L$6,$E854*AA854,IFERROR($E854*AA854/SUM($J854:$AB854)*(Eksplikatsioon!AF855)/SUMPRODUCT($J854:$AB854,Eksplikatsioon!$O855:$AG855),"")),"")</f>
        <v/>
      </c>
      <c r="AU854" s="52" t="str">
        <f>IFERROR(IF($G854=Tabelid!$L$6,$E854*AB854,IFERROR($E854*AB854/SUM($J854:$AB854)*(Eksplikatsioon!AG855)/SUMPRODUCT($J854:$AB854,Eksplikatsioon!$O855:$AG855),"")),"")</f>
        <v/>
      </c>
    </row>
    <row r="855" spans="1:47" x14ac:dyDescent="0.25">
      <c r="A855" s="38" t="str">
        <f>IF(Eksplikatsioon!A856=0,"",Eksplikatsioon!A856)</f>
        <v/>
      </c>
      <c r="B855" s="38" t="str">
        <f>IF(Eksplikatsioon!B856=0,"",Eksplikatsioon!B856)</f>
        <v/>
      </c>
      <c r="C855" s="38" t="str">
        <f>IF(Eksplikatsioon!C856=0,"",Eksplikatsioon!C856)</f>
        <v/>
      </c>
      <c r="D855" s="38" t="str">
        <f>IF(Eksplikatsioon!D856=0,"",Eksplikatsioon!D856)</f>
        <v/>
      </c>
      <c r="E855" s="38" t="str">
        <f>IF(Eksplikatsioon!F856=0,"",Eksplikatsioon!F856)</f>
        <v/>
      </c>
      <c r="F855" s="38" t="str">
        <f>IF(Eksplikatsioon!H856=0,"",Eksplikatsioon!H856)</f>
        <v/>
      </c>
      <c r="G855" s="38" t="str">
        <f>IF(Eksplikatsioon!J856=0,"",Eksplikatsioon!J856)</f>
        <v/>
      </c>
      <c r="H855" s="38" t="str">
        <f>IF(Eksplikatsioon!K856=0,"",Eksplikatsioon!K856)</f>
        <v/>
      </c>
      <c r="I855" s="38" t="str">
        <f>IF(Eksplikatsioon!L856=0,"",Eksplikatsioon!L856)</f>
        <v/>
      </c>
      <c r="J855" s="52"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52"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52"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52"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52"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52"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52"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52"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52"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52"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52"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52"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52"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52"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52"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52"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52"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52"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52"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52" t="str">
        <f>IFERROR(IF($G855=Tabelid!$L$6,$E855*J855,IFERROR($E855*J855/SUM($J855:$AB855)*(Eksplikatsioon!O856)/SUMPRODUCT($J855:$AB855,Eksplikatsioon!$O856:$AG856),"")),"")</f>
        <v/>
      </c>
      <c r="AD855" s="52" t="str">
        <f>IFERROR(IF($G855=Tabelid!$L$6,$E855*K855,IFERROR($E855*K855/SUM($J855:$AB855)*(Eksplikatsioon!P856)/SUMPRODUCT($J855:$AB855,Eksplikatsioon!$O856:$AG856),"")),"")</f>
        <v/>
      </c>
      <c r="AE855" s="52" t="str">
        <f>IFERROR(IF($G855=Tabelid!$L$6,$E855*L855,IFERROR($E855*L855/SUM($J855:$AB855)*(Eksplikatsioon!Q856)/SUMPRODUCT($J855:$AB855,Eksplikatsioon!$O856:$AG856),"")),"")</f>
        <v/>
      </c>
      <c r="AF855" s="52" t="str">
        <f>IFERROR(IF($G855=Tabelid!$L$6,$E855*M855,IFERROR($E855*M855/SUM($J855:$AB855)*(Eksplikatsioon!R856)/SUMPRODUCT($J855:$AB855,Eksplikatsioon!$O856:$AG856),"")),"")</f>
        <v/>
      </c>
      <c r="AG855" s="52" t="str">
        <f>IFERROR(IF($G855=Tabelid!$L$6,$E855*N855,IFERROR($E855*N855/SUM($J855:$AB855)*(Eksplikatsioon!S856)/SUMPRODUCT($J855:$AB855,Eksplikatsioon!$O856:$AG856),"")),"")</f>
        <v/>
      </c>
      <c r="AH855" s="52" t="str">
        <f>IFERROR(IF($G855=Tabelid!$L$6,$E855*O855,IFERROR($E855*O855/SUM($J855:$AB855)*(Eksplikatsioon!T856)/SUMPRODUCT($J855:$AB855,Eksplikatsioon!$O856:$AG856),"")),"")</f>
        <v/>
      </c>
      <c r="AI855" s="52" t="str">
        <f>IFERROR(IF($G855=Tabelid!$L$6,$E855*P855,IFERROR($E855*P855/SUM($J855:$AB855)*(Eksplikatsioon!U856)/SUMPRODUCT($J855:$AB855,Eksplikatsioon!$O856:$AG856),"")),"")</f>
        <v/>
      </c>
      <c r="AJ855" s="52" t="str">
        <f>IFERROR(IF($G855=Tabelid!$L$6,$E855*Q855,IFERROR($E855*Q855/SUM($J855:$AB855)*(Eksplikatsioon!V856)/SUMPRODUCT($J855:$AB855,Eksplikatsioon!$O856:$AG856),"")),"")</f>
        <v/>
      </c>
      <c r="AK855" s="52" t="str">
        <f>IFERROR(IF($G855=Tabelid!$L$6,$E855*R855,IFERROR($E855*R855/SUM($J855:$AB855)*(Eksplikatsioon!W856)/SUMPRODUCT($J855:$AB855,Eksplikatsioon!$O856:$AG856),"")),"")</f>
        <v/>
      </c>
      <c r="AL855" s="52" t="str">
        <f>IFERROR(IF($G855=Tabelid!$L$6,$E855*S855,IFERROR($E855*S855/SUM($J855:$AB855)*(Eksplikatsioon!X856)/SUMPRODUCT($J855:$AB855,Eksplikatsioon!$O856:$AG856),"")),"")</f>
        <v/>
      </c>
      <c r="AM855" s="52" t="str">
        <f>IFERROR(IF($G855=Tabelid!$L$6,$E855*T855,IFERROR($E855*T855/SUM($J855:$AB855)*(Eksplikatsioon!Y856)/SUMPRODUCT($J855:$AB855,Eksplikatsioon!$O856:$AG856),"")),"")</f>
        <v/>
      </c>
      <c r="AN855" s="52" t="str">
        <f>IFERROR(IF($G855=Tabelid!$L$6,$E855*U855,IFERROR($E855*U855/SUM($J855:$AB855)*(Eksplikatsioon!Z856)/SUMPRODUCT($J855:$AB855,Eksplikatsioon!$O856:$AG856),"")),"")</f>
        <v/>
      </c>
      <c r="AO855" s="52" t="str">
        <f>IFERROR(IF($G855=Tabelid!$L$6,$E855*V855,IFERROR($E855*V855/SUM($J855:$AB855)*(Eksplikatsioon!AA856)/SUMPRODUCT($J855:$AB855,Eksplikatsioon!$O856:$AG856),"")),"")</f>
        <v/>
      </c>
      <c r="AP855" s="52" t="str">
        <f>IFERROR(IF($G855=Tabelid!$L$6,$E855*W855,IFERROR($E855*W855/SUM($J855:$AB855)*(Eksplikatsioon!AB856)/SUMPRODUCT($J855:$AB855,Eksplikatsioon!$O856:$AG856),"")),"")</f>
        <v/>
      </c>
      <c r="AQ855" s="52" t="str">
        <f>IFERROR(IF($G855=Tabelid!$L$6,$E855*X855,IFERROR($E855*X855/SUM($J855:$AB855)*(Eksplikatsioon!AC856)/SUMPRODUCT($J855:$AB855,Eksplikatsioon!$O856:$AG856),"")),"")</f>
        <v/>
      </c>
      <c r="AR855" s="52" t="str">
        <f>IFERROR(IF($G855=Tabelid!$L$6,$E855*Y855,IFERROR($E855*Y855/SUM($J855:$AB855)*(Eksplikatsioon!AD856)/SUMPRODUCT($J855:$AB855,Eksplikatsioon!$O856:$AG856),"")),"")</f>
        <v/>
      </c>
      <c r="AS855" s="52" t="str">
        <f>IFERROR(IF($G855=Tabelid!$L$6,$E855*Z855,IFERROR($E855*Z855/SUM($J855:$AB855)*(Eksplikatsioon!AE856)/SUMPRODUCT($J855:$AB855,Eksplikatsioon!$O856:$AG856),"")),"")</f>
        <v/>
      </c>
      <c r="AT855" s="52" t="str">
        <f>IFERROR(IF($G855=Tabelid!$L$6,$E855*AA855,IFERROR($E855*AA855/SUM($J855:$AB855)*(Eksplikatsioon!AF856)/SUMPRODUCT($J855:$AB855,Eksplikatsioon!$O856:$AG856),"")),"")</f>
        <v/>
      </c>
      <c r="AU855" s="52" t="str">
        <f>IFERROR(IF($G855=Tabelid!$L$6,$E855*AB855,IFERROR($E855*AB855/SUM($J855:$AB855)*(Eksplikatsioon!AG856)/SUMPRODUCT($J855:$AB855,Eksplikatsioon!$O856:$AG856),"")),"")</f>
        <v/>
      </c>
    </row>
    <row r="856" spans="1:47" x14ac:dyDescent="0.25">
      <c r="A856" s="38" t="str">
        <f>IF(Eksplikatsioon!A857=0,"",Eksplikatsioon!A857)</f>
        <v/>
      </c>
      <c r="B856" s="38" t="str">
        <f>IF(Eksplikatsioon!B857=0,"",Eksplikatsioon!B857)</f>
        <v/>
      </c>
      <c r="C856" s="38" t="str">
        <f>IF(Eksplikatsioon!C857=0,"",Eksplikatsioon!C857)</f>
        <v/>
      </c>
      <c r="D856" s="38" t="str">
        <f>IF(Eksplikatsioon!D857=0,"",Eksplikatsioon!D857)</f>
        <v/>
      </c>
      <c r="E856" s="38" t="str">
        <f>IF(Eksplikatsioon!F857=0,"",Eksplikatsioon!F857)</f>
        <v/>
      </c>
      <c r="F856" s="38" t="str">
        <f>IF(Eksplikatsioon!H857=0,"",Eksplikatsioon!H857)</f>
        <v/>
      </c>
      <c r="G856" s="38" t="str">
        <f>IF(Eksplikatsioon!J857=0,"",Eksplikatsioon!J857)</f>
        <v/>
      </c>
      <c r="H856" s="38" t="str">
        <f>IF(Eksplikatsioon!K857=0,"",Eksplikatsioon!K857)</f>
        <v/>
      </c>
      <c r="I856" s="38" t="str">
        <f>IF(Eksplikatsioon!L857=0,"",Eksplikatsioon!L857)</f>
        <v/>
      </c>
      <c r="J856" s="52"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52"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52"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52"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52"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52"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52"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52"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52"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52"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52"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52"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52"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52"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52"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52"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52"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52"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52"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52" t="str">
        <f>IFERROR(IF($G856=Tabelid!$L$6,$E856*J856,IFERROR($E856*J856/SUM($J856:$AB856)*(Eksplikatsioon!O857)/SUMPRODUCT($J856:$AB856,Eksplikatsioon!$O857:$AG857),"")),"")</f>
        <v/>
      </c>
      <c r="AD856" s="52" t="str">
        <f>IFERROR(IF($G856=Tabelid!$L$6,$E856*K856,IFERROR($E856*K856/SUM($J856:$AB856)*(Eksplikatsioon!P857)/SUMPRODUCT($J856:$AB856,Eksplikatsioon!$O857:$AG857),"")),"")</f>
        <v/>
      </c>
      <c r="AE856" s="52" t="str">
        <f>IFERROR(IF($G856=Tabelid!$L$6,$E856*L856,IFERROR($E856*L856/SUM($J856:$AB856)*(Eksplikatsioon!Q857)/SUMPRODUCT($J856:$AB856,Eksplikatsioon!$O857:$AG857),"")),"")</f>
        <v/>
      </c>
      <c r="AF856" s="52" t="str">
        <f>IFERROR(IF($G856=Tabelid!$L$6,$E856*M856,IFERROR($E856*M856/SUM($J856:$AB856)*(Eksplikatsioon!R857)/SUMPRODUCT($J856:$AB856,Eksplikatsioon!$O857:$AG857),"")),"")</f>
        <v/>
      </c>
      <c r="AG856" s="52" t="str">
        <f>IFERROR(IF($G856=Tabelid!$L$6,$E856*N856,IFERROR($E856*N856/SUM($J856:$AB856)*(Eksplikatsioon!S857)/SUMPRODUCT($J856:$AB856,Eksplikatsioon!$O857:$AG857),"")),"")</f>
        <v/>
      </c>
      <c r="AH856" s="52" t="str">
        <f>IFERROR(IF($G856=Tabelid!$L$6,$E856*O856,IFERROR($E856*O856/SUM($J856:$AB856)*(Eksplikatsioon!T857)/SUMPRODUCT($J856:$AB856,Eksplikatsioon!$O857:$AG857),"")),"")</f>
        <v/>
      </c>
      <c r="AI856" s="52" t="str">
        <f>IFERROR(IF($G856=Tabelid!$L$6,$E856*P856,IFERROR($E856*P856/SUM($J856:$AB856)*(Eksplikatsioon!U857)/SUMPRODUCT($J856:$AB856,Eksplikatsioon!$O857:$AG857),"")),"")</f>
        <v/>
      </c>
      <c r="AJ856" s="52" t="str">
        <f>IFERROR(IF($G856=Tabelid!$L$6,$E856*Q856,IFERROR($E856*Q856/SUM($J856:$AB856)*(Eksplikatsioon!V857)/SUMPRODUCT($J856:$AB856,Eksplikatsioon!$O857:$AG857),"")),"")</f>
        <v/>
      </c>
      <c r="AK856" s="52" t="str">
        <f>IFERROR(IF($G856=Tabelid!$L$6,$E856*R856,IFERROR($E856*R856/SUM($J856:$AB856)*(Eksplikatsioon!W857)/SUMPRODUCT($J856:$AB856,Eksplikatsioon!$O857:$AG857),"")),"")</f>
        <v/>
      </c>
      <c r="AL856" s="52" t="str">
        <f>IFERROR(IF($G856=Tabelid!$L$6,$E856*S856,IFERROR($E856*S856/SUM($J856:$AB856)*(Eksplikatsioon!X857)/SUMPRODUCT($J856:$AB856,Eksplikatsioon!$O857:$AG857),"")),"")</f>
        <v/>
      </c>
      <c r="AM856" s="52" t="str">
        <f>IFERROR(IF($G856=Tabelid!$L$6,$E856*T856,IFERROR($E856*T856/SUM($J856:$AB856)*(Eksplikatsioon!Y857)/SUMPRODUCT($J856:$AB856,Eksplikatsioon!$O857:$AG857),"")),"")</f>
        <v/>
      </c>
      <c r="AN856" s="52" t="str">
        <f>IFERROR(IF($G856=Tabelid!$L$6,$E856*U856,IFERROR($E856*U856/SUM($J856:$AB856)*(Eksplikatsioon!Z857)/SUMPRODUCT($J856:$AB856,Eksplikatsioon!$O857:$AG857),"")),"")</f>
        <v/>
      </c>
      <c r="AO856" s="52" t="str">
        <f>IFERROR(IF($G856=Tabelid!$L$6,$E856*V856,IFERROR($E856*V856/SUM($J856:$AB856)*(Eksplikatsioon!AA857)/SUMPRODUCT($J856:$AB856,Eksplikatsioon!$O857:$AG857),"")),"")</f>
        <v/>
      </c>
      <c r="AP856" s="52" t="str">
        <f>IFERROR(IF($G856=Tabelid!$L$6,$E856*W856,IFERROR($E856*W856/SUM($J856:$AB856)*(Eksplikatsioon!AB857)/SUMPRODUCT($J856:$AB856,Eksplikatsioon!$O857:$AG857),"")),"")</f>
        <v/>
      </c>
      <c r="AQ856" s="52" t="str">
        <f>IFERROR(IF($G856=Tabelid!$L$6,$E856*X856,IFERROR($E856*X856/SUM($J856:$AB856)*(Eksplikatsioon!AC857)/SUMPRODUCT($J856:$AB856,Eksplikatsioon!$O857:$AG857),"")),"")</f>
        <v/>
      </c>
      <c r="AR856" s="52" t="str">
        <f>IFERROR(IF($G856=Tabelid!$L$6,$E856*Y856,IFERROR($E856*Y856/SUM($J856:$AB856)*(Eksplikatsioon!AD857)/SUMPRODUCT($J856:$AB856,Eksplikatsioon!$O857:$AG857),"")),"")</f>
        <v/>
      </c>
      <c r="AS856" s="52" t="str">
        <f>IFERROR(IF($G856=Tabelid!$L$6,$E856*Z856,IFERROR($E856*Z856/SUM($J856:$AB856)*(Eksplikatsioon!AE857)/SUMPRODUCT($J856:$AB856,Eksplikatsioon!$O857:$AG857),"")),"")</f>
        <v/>
      </c>
      <c r="AT856" s="52" t="str">
        <f>IFERROR(IF($G856=Tabelid!$L$6,$E856*AA856,IFERROR($E856*AA856/SUM($J856:$AB856)*(Eksplikatsioon!AF857)/SUMPRODUCT($J856:$AB856,Eksplikatsioon!$O857:$AG857),"")),"")</f>
        <v/>
      </c>
      <c r="AU856" s="52" t="str">
        <f>IFERROR(IF($G856=Tabelid!$L$6,$E856*AB856,IFERROR($E856*AB856/SUM($J856:$AB856)*(Eksplikatsioon!AG857)/SUMPRODUCT($J856:$AB856,Eksplikatsioon!$O857:$AG857),"")),"")</f>
        <v/>
      </c>
    </row>
    <row r="857" spans="1:47" x14ac:dyDescent="0.25">
      <c r="A857" s="38" t="str">
        <f>IF(Eksplikatsioon!A858=0,"",Eksplikatsioon!A858)</f>
        <v/>
      </c>
      <c r="B857" s="38" t="str">
        <f>IF(Eksplikatsioon!B858=0,"",Eksplikatsioon!B858)</f>
        <v/>
      </c>
      <c r="C857" s="38" t="str">
        <f>IF(Eksplikatsioon!C858=0,"",Eksplikatsioon!C858)</f>
        <v/>
      </c>
      <c r="D857" s="38" t="str">
        <f>IF(Eksplikatsioon!D858=0,"",Eksplikatsioon!D858)</f>
        <v/>
      </c>
      <c r="E857" s="38" t="str">
        <f>IF(Eksplikatsioon!F858=0,"",Eksplikatsioon!F858)</f>
        <v/>
      </c>
      <c r="F857" s="38" t="str">
        <f>IF(Eksplikatsioon!H858=0,"",Eksplikatsioon!H858)</f>
        <v/>
      </c>
      <c r="G857" s="38" t="str">
        <f>IF(Eksplikatsioon!J858=0,"",Eksplikatsioon!J858)</f>
        <v/>
      </c>
      <c r="H857" s="38" t="str">
        <f>IF(Eksplikatsioon!K858=0,"",Eksplikatsioon!K858)</f>
        <v/>
      </c>
      <c r="I857" s="38" t="str">
        <f>IF(Eksplikatsioon!L858=0,"",Eksplikatsioon!L858)</f>
        <v/>
      </c>
      <c r="J857" s="52"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52"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52"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52"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52"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52"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52"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52"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52"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52"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52"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52"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52"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52"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52"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52"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52"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52"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52"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52" t="str">
        <f>IFERROR(IF($G857=Tabelid!$L$6,$E857*J857,IFERROR($E857*J857/SUM($J857:$AB857)*(Eksplikatsioon!O858)/SUMPRODUCT($J857:$AB857,Eksplikatsioon!$O858:$AG858),"")),"")</f>
        <v/>
      </c>
      <c r="AD857" s="52" t="str">
        <f>IFERROR(IF($G857=Tabelid!$L$6,$E857*K857,IFERROR($E857*K857/SUM($J857:$AB857)*(Eksplikatsioon!P858)/SUMPRODUCT($J857:$AB857,Eksplikatsioon!$O858:$AG858),"")),"")</f>
        <v/>
      </c>
      <c r="AE857" s="52" t="str">
        <f>IFERROR(IF($G857=Tabelid!$L$6,$E857*L857,IFERROR($E857*L857/SUM($J857:$AB857)*(Eksplikatsioon!Q858)/SUMPRODUCT($J857:$AB857,Eksplikatsioon!$O858:$AG858),"")),"")</f>
        <v/>
      </c>
      <c r="AF857" s="52" t="str">
        <f>IFERROR(IF($G857=Tabelid!$L$6,$E857*M857,IFERROR($E857*M857/SUM($J857:$AB857)*(Eksplikatsioon!R858)/SUMPRODUCT($J857:$AB857,Eksplikatsioon!$O858:$AG858),"")),"")</f>
        <v/>
      </c>
      <c r="AG857" s="52" t="str">
        <f>IFERROR(IF($G857=Tabelid!$L$6,$E857*N857,IFERROR($E857*N857/SUM($J857:$AB857)*(Eksplikatsioon!S858)/SUMPRODUCT($J857:$AB857,Eksplikatsioon!$O858:$AG858),"")),"")</f>
        <v/>
      </c>
      <c r="AH857" s="52" t="str">
        <f>IFERROR(IF($G857=Tabelid!$L$6,$E857*O857,IFERROR($E857*O857/SUM($J857:$AB857)*(Eksplikatsioon!T858)/SUMPRODUCT($J857:$AB857,Eksplikatsioon!$O858:$AG858),"")),"")</f>
        <v/>
      </c>
      <c r="AI857" s="52" t="str">
        <f>IFERROR(IF($G857=Tabelid!$L$6,$E857*P857,IFERROR($E857*P857/SUM($J857:$AB857)*(Eksplikatsioon!U858)/SUMPRODUCT($J857:$AB857,Eksplikatsioon!$O858:$AG858),"")),"")</f>
        <v/>
      </c>
      <c r="AJ857" s="52" t="str">
        <f>IFERROR(IF($G857=Tabelid!$L$6,$E857*Q857,IFERROR($E857*Q857/SUM($J857:$AB857)*(Eksplikatsioon!V858)/SUMPRODUCT($J857:$AB857,Eksplikatsioon!$O858:$AG858),"")),"")</f>
        <v/>
      </c>
      <c r="AK857" s="52" t="str">
        <f>IFERROR(IF($G857=Tabelid!$L$6,$E857*R857,IFERROR($E857*R857/SUM($J857:$AB857)*(Eksplikatsioon!W858)/SUMPRODUCT($J857:$AB857,Eksplikatsioon!$O858:$AG858),"")),"")</f>
        <v/>
      </c>
      <c r="AL857" s="52" t="str">
        <f>IFERROR(IF($G857=Tabelid!$L$6,$E857*S857,IFERROR($E857*S857/SUM($J857:$AB857)*(Eksplikatsioon!X858)/SUMPRODUCT($J857:$AB857,Eksplikatsioon!$O858:$AG858),"")),"")</f>
        <v/>
      </c>
      <c r="AM857" s="52" t="str">
        <f>IFERROR(IF($G857=Tabelid!$L$6,$E857*T857,IFERROR($E857*T857/SUM($J857:$AB857)*(Eksplikatsioon!Y858)/SUMPRODUCT($J857:$AB857,Eksplikatsioon!$O858:$AG858),"")),"")</f>
        <v/>
      </c>
      <c r="AN857" s="52" t="str">
        <f>IFERROR(IF($G857=Tabelid!$L$6,$E857*U857,IFERROR($E857*U857/SUM($J857:$AB857)*(Eksplikatsioon!Z858)/SUMPRODUCT($J857:$AB857,Eksplikatsioon!$O858:$AG858),"")),"")</f>
        <v/>
      </c>
      <c r="AO857" s="52" t="str">
        <f>IFERROR(IF($G857=Tabelid!$L$6,$E857*V857,IFERROR($E857*V857/SUM($J857:$AB857)*(Eksplikatsioon!AA858)/SUMPRODUCT($J857:$AB857,Eksplikatsioon!$O858:$AG858),"")),"")</f>
        <v/>
      </c>
      <c r="AP857" s="52" t="str">
        <f>IFERROR(IF($G857=Tabelid!$L$6,$E857*W857,IFERROR($E857*W857/SUM($J857:$AB857)*(Eksplikatsioon!AB858)/SUMPRODUCT($J857:$AB857,Eksplikatsioon!$O858:$AG858),"")),"")</f>
        <v/>
      </c>
      <c r="AQ857" s="52" t="str">
        <f>IFERROR(IF($G857=Tabelid!$L$6,$E857*X857,IFERROR($E857*X857/SUM($J857:$AB857)*(Eksplikatsioon!AC858)/SUMPRODUCT($J857:$AB857,Eksplikatsioon!$O858:$AG858),"")),"")</f>
        <v/>
      </c>
      <c r="AR857" s="52" t="str">
        <f>IFERROR(IF($G857=Tabelid!$L$6,$E857*Y857,IFERROR($E857*Y857/SUM($J857:$AB857)*(Eksplikatsioon!AD858)/SUMPRODUCT($J857:$AB857,Eksplikatsioon!$O858:$AG858),"")),"")</f>
        <v/>
      </c>
      <c r="AS857" s="52" t="str">
        <f>IFERROR(IF($G857=Tabelid!$L$6,$E857*Z857,IFERROR($E857*Z857/SUM($J857:$AB857)*(Eksplikatsioon!AE858)/SUMPRODUCT($J857:$AB857,Eksplikatsioon!$O858:$AG858),"")),"")</f>
        <v/>
      </c>
      <c r="AT857" s="52" t="str">
        <f>IFERROR(IF($G857=Tabelid!$L$6,$E857*AA857,IFERROR($E857*AA857/SUM($J857:$AB857)*(Eksplikatsioon!AF858)/SUMPRODUCT($J857:$AB857,Eksplikatsioon!$O858:$AG858),"")),"")</f>
        <v/>
      </c>
      <c r="AU857" s="52" t="str">
        <f>IFERROR(IF($G857=Tabelid!$L$6,$E857*AB857,IFERROR($E857*AB857/SUM($J857:$AB857)*(Eksplikatsioon!AG858)/SUMPRODUCT($J857:$AB857,Eksplikatsioon!$O858:$AG858),"")),"")</f>
        <v/>
      </c>
    </row>
    <row r="858" spans="1:47" x14ac:dyDescent="0.25">
      <c r="A858" s="38" t="str">
        <f>IF(Eksplikatsioon!A859=0,"",Eksplikatsioon!A859)</f>
        <v/>
      </c>
      <c r="B858" s="38" t="str">
        <f>IF(Eksplikatsioon!B859=0,"",Eksplikatsioon!B859)</f>
        <v/>
      </c>
      <c r="C858" s="38" t="str">
        <f>IF(Eksplikatsioon!C859=0,"",Eksplikatsioon!C859)</f>
        <v/>
      </c>
      <c r="D858" s="38" t="str">
        <f>IF(Eksplikatsioon!D859=0,"",Eksplikatsioon!D859)</f>
        <v/>
      </c>
      <c r="E858" s="38" t="str">
        <f>IF(Eksplikatsioon!F859=0,"",Eksplikatsioon!F859)</f>
        <v/>
      </c>
      <c r="F858" s="38" t="str">
        <f>IF(Eksplikatsioon!H859=0,"",Eksplikatsioon!H859)</f>
        <v/>
      </c>
      <c r="G858" s="38" t="str">
        <f>IF(Eksplikatsioon!J859=0,"",Eksplikatsioon!J859)</f>
        <v/>
      </c>
      <c r="H858" s="38" t="str">
        <f>IF(Eksplikatsioon!K859=0,"",Eksplikatsioon!K859)</f>
        <v/>
      </c>
      <c r="I858" s="38" t="str">
        <f>IF(Eksplikatsioon!L859=0,"",Eksplikatsioon!L859)</f>
        <v/>
      </c>
      <c r="J858" s="52"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52"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52"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52"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52"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52"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52"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52"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52"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52"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52"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52"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52"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52"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52"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52"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52"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52"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52"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52" t="str">
        <f>IFERROR(IF($G858=Tabelid!$L$6,$E858*J858,IFERROR($E858*J858/SUM($J858:$AB858)*(Eksplikatsioon!O859)/SUMPRODUCT($J858:$AB858,Eksplikatsioon!$O859:$AG859),"")),"")</f>
        <v/>
      </c>
      <c r="AD858" s="52" t="str">
        <f>IFERROR(IF($G858=Tabelid!$L$6,$E858*K858,IFERROR($E858*K858/SUM($J858:$AB858)*(Eksplikatsioon!P859)/SUMPRODUCT($J858:$AB858,Eksplikatsioon!$O859:$AG859),"")),"")</f>
        <v/>
      </c>
      <c r="AE858" s="52" t="str">
        <f>IFERROR(IF($G858=Tabelid!$L$6,$E858*L858,IFERROR($E858*L858/SUM($J858:$AB858)*(Eksplikatsioon!Q859)/SUMPRODUCT($J858:$AB858,Eksplikatsioon!$O859:$AG859),"")),"")</f>
        <v/>
      </c>
      <c r="AF858" s="52" t="str">
        <f>IFERROR(IF($G858=Tabelid!$L$6,$E858*M858,IFERROR($E858*M858/SUM($J858:$AB858)*(Eksplikatsioon!R859)/SUMPRODUCT($J858:$AB858,Eksplikatsioon!$O859:$AG859),"")),"")</f>
        <v/>
      </c>
      <c r="AG858" s="52" t="str">
        <f>IFERROR(IF($G858=Tabelid!$L$6,$E858*N858,IFERROR($E858*N858/SUM($J858:$AB858)*(Eksplikatsioon!S859)/SUMPRODUCT($J858:$AB858,Eksplikatsioon!$O859:$AG859),"")),"")</f>
        <v/>
      </c>
      <c r="AH858" s="52" t="str">
        <f>IFERROR(IF($G858=Tabelid!$L$6,$E858*O858,IFERROR($E858*O858/SUM($J858:$AB858)*(Eksplikatsioon!T859)/SUMPRODUCT($J858:$AB858,Eksplikatsioon!$O859:$AG859),"")),"")</f>
        <v/>
      </c>
      <c r="AI858" s="52" t="str">
        <f>IFERROR(IF($G858=Tabelid!$L$6,$E858*P858,IFERROR($E858*P858/SUM($J858:$AB858)*(Eksplikatsioon!U859)/SUMPRODUCT($J858:$AB858,Eksplikatsioon!$O859:$AG859),"")),"")</f>
        <v/>
      </c>
      <c r="AJ858" s="52" t="str">
        <f>IFERROR(IF($G858=Tabelid!$L$6,$E858*Q858,IFERROR($E858*Q858/SUM($J858:$AB858)*(Eksplikatsioon!V859)/SUMPRODUCT($J858:$AB858,Eksplikatsioon!$O859:$AG859),"")),"")</f>
        <v/>
      </c>
      <c r="AK858" s="52" t="str">
        <f>IFERROR(IF($G858=Tabelid!$L$6,$E858*R858,IFERROR($E858*R858/SUM($J858:$AB858)*(Eksplikatsioon!W859)/SUMPRODUCT($J858:$AB858,Eksplikatsioon!$O859:$AG859),"")),"")</f>
        <v/>
      </c>
      <c r="AL858" s="52" t="str">
        <f>IFERROR(IF($G858=Tabelid!$L$6,$E858*S858,IFERROR($E858*S858/SUM($J858:$AB858)*(Eksplikatsioon!X859)/SUMPRODUCT($J858:$AB858,Eksplikatsioon!$O859:$AG859),"")),"")</f>
        <v/>
      </c>
      <c r="AM858" s="52" t="str">
        <f>IFERROR(IF($G858=Tabelid!$L$6,$E858*T858,IFERROR($E858*T858/SUM($J858:$AB858)*(Eksplikatsioon!Y859)/SUMPRODUCT($J858:$AB858,Eksplikatsioon!$O859:$AG859),"")),"")</f>
        <v/>
      </c>
      <c r="AN858" s="52" t="str">
        <f>IFERROR(IF($G858=Tabelid!$L$6,$E858*U858,IFERROR($E858*U858/SUM($J858:$AB858)*(Eksplikatsioon!Z859)/SUMPRODUCT($J858:$AB858,Eksplikatsioon!$O859:$AG859),"")),"")</f>
        <v/>
      </c>
      <c r="AO858" s="52" t="str">
        <f>IFERROR(IF($G858=Tabelid!$L$6,$E858*V858,IFERROR($E858*V858/SUM($J858:$AB858)*(Eksplikatsioon!AA859)/SUMPRODUCT($J858:$AB858,Eksplikatsioon!$O859:$AG859),"")),"")</f>
        <v/>
      </c>
      <c r="AP858" s="52" t="str">
        <f>IFERROR(IF($G858=Tabelid!$L$6,$E858*W858,IFERROR($E858*W858/SUM($J858:$AB858)*(Eksplikatsioon!AB859)/SUMPRODUCT($J858:$AB858,Eksplikatsioon!$O859:$AG859),"")),"")</f>
        <v/>
      </c>
      <c r="AQ858" s="52" t="str">
        <f>IFERROR(IF($G858=Tabelid!$L$6,$E858*X858,IFERROR($E858*X858/SUM($J858:$AB858)*(Eksplikatsioon!AC859)/SUMPRODUCT($J858:$AB858,Eksplikatsioon!$O859:$AG859),"")),"")</f>
        <v/>
      </c>
      <c r="AR858" s="52" t="str">
        <f>IFERROR(IF($G858=Tabelid!$L$6,$E858*Y858,IFERROR($E858*Y858/SUM($J858:$AB858)*(Eksplikatsioon!AD859)/SUMPRODUCT($J858:$AB858,Eksplikatsioon!$O859:$AG859),"")),"")</f>
        <v/>
      </c>
      <c r="AS858" s="52" t="str">
        <f>IFERROR(IF($G858=Tabelid!$L$6,$E858*Z858,IFERROR($E858*Z858/SUM($J858:$AB858)*(Eksplikatsioon!AE859)/SUMPRODUCT($J858:$AB858,Eksplikatsioon!$O859:$AG859),"")),"")</f>
        <v/>
      </c>
      <c r="AT858" s="52" t="str">
        <f>IFERROR(IF($G858=Tabelid!$L$6,$E858*AA858,IFERROR($E858*AA858/SUM($J858:$AB858)*(Eksplikatsioon!AF859)/SUMPRODUCT($J858:$AB858,Eksplikatsioon!$O859:$AG859),"")),"")</f>
        <v/>
      </c>
      <c r="AU858" s="52" t="str">
        <f>IFERROR(IF($G858=Tabelid!$L$6,$E858*AB858,IFERROR($E858*AB858/SUM($J858:$AB858)*(Eksplikatsioon!AG859)/SUMPRODUCT($J858:$AB858,Eksplikatsioon!$O859:$AG859),"")),"")</f>
        <v/>
      </c>
    </row>
    <row r="859" spans="1:47" x14ac:dyDescent="0.25">
      <c r="A859" s="38" t="str">
        <f>IF(Eksplikatsioon!A860=0,"",Eksplikatsioon!A860)</f>
        <v/>
      </c>
      <c r="B859" s="38" t="str">
        <f>IF(Eksplikatsioon!B860=0,"",Eksplikatsioon!B860)</f>
        <v/>
      </c>
      <c r="C859" s="38" t="str">
        <f>IF(Eksplikatsioon!C860=0,"",Eksplikatsioon!C860)</f>
        <v/>
      </c>
      <c r="D859" s="38" t="str">
        <f>IF(Eksplikatsioon!D860=0,"",Eksplikatsioon!D860)</f>
        <v/>
      </c>
      <c r="E859" s="38" t="str">
        <f>IF(Eksplikatsioon!F860=0,"",Eksplikatsioon!F860)</f>
        <v/>
      </c>
      <c r="F859" s="38" t="str">
        <f>IF(Eksplikatsioon!H860=0,"",Eksplikatsioon!H860)</f>
        <v/>
      </c>
      <c r="G859" s="38" t="str">
        <f>IF(Eksplikatsioon!J860=0,"",Eksplikatsioon!J860)</f>
        <v/>
      </c>
      <c r="H859" s="38" t="str">
        <f>IF(Eksplikatsioon!K860=0,"",Eksplikatsioon!K860)</f>
        <v/>
      </c>
      <c r="I859" s="38" t="str">
        <f>IF(Eksplikatsioon!L860=0,"",Eksplikatsioon!L860)</f>
        <v/>
      </c>
      <c r="J859" s="52"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52"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52"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52"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52"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52"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52"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52"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52"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52"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52"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52"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52"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52"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52"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52"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52"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52"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52"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52" t="str">
        <f>IFERROR(IF($G859=Tabelid!$L$6,$E859*J859,IFERROR($E859*J859/SUM($J859:$AB859)*(Eksplikatsioon!O860)/SUMPRODUCT($J859:$AB859,Eksplikatsioon!$O860:$AG860),"")),"")</f>
        <v/>
      </c>
      <c r="AD859" s="52" t="str">
        <f>IFERROR(IF($G859=Tabelid!$L$6,$E859*K859,IFERROR($E859*K859/SUM($J859:$AB859)*(Eksplikatsioon!P860)/SUMPRODUCT($J859:$AB859,Eksplikatsioon!$O860:$AG860),"")),"")</f>
        <v/>
      </c>
      <c r="AE859" s="52" t="str">
        <f>IFERROR(IF($G859=Tabelid!$L$6,$E859*L859,IFERROR($E859*L859/SUM($J859:$AB859)*(Eksplikatsioon!Q860)/SUMPRODUCT($J859:$AB859,Eksplikatsioon!$O860:$AG860),"")),"")</f>
        <v/>
      </c>
      <c r="AF859" s="52" t="str">
        <f>IFERROR(IF($G859=Tabelid!$L$6,$E859*M859,IFERROR($E859*M859/SUM($J859:$AB859)*(Eksplikatsioon!R860)/SUMPRODUCT($J859:$AB859,Eksplikatsioon!$O860:$AG860),"")),"")</f>
        <v/>
      </c>
      <c r="AG859" s="52" t="str">
        <f>IFERROR(IF($G859=Tabelid!$L$6,$E859*N859,IFERROR($E859*N859/SUM($J859:$AB859)*(Eksplikatsioon!S860)/SUMPRODUCT($J859:$AB859,Eksplikatsioon!$O860:$AG860),"")),"")</f>
        <v/>
      </c>
      <c r="AH859" s="52" t="str">
        <f>IFERROR(IF($G859=Tabelid!$L$6,$E859*O859,IFERROR($E859*O859/SUM($J859:$AB859)*(Eksplikatsioon!T860)/SUMPRODUCT($J859:$AB859,Eksplikatsioon!$O860:$AG860),"")),"")</f>
        <v/>
      </c>
      <c r="AI859" s="52" t="str">
        <f>IFERROR(IF($G859=Tabelid!$L$6,$E859*P859,IFERROR($E859*P859/SUM($J859:$AB859)*(Eksplikatsioon!U860)/SUMPRODUCT($J859:$AB859,Eksplikatsioon!$O860:$AG860),"")),"")</f>
        <v/>
      </c>
      <c r="AJ859" s="52" t="str">
        <f>IFERROR(IF($G859=Tabelid!$L$6,$E859*Q859,IFERROR($E859*Q859/SUM($J859:$AB859)*(Eksplikatsioon!V860)/SUMPRODUCT($J859:$AB859,Eksplikatsioon!$O860:$AG860),"")),"")</f>
        <v/>
      </c>
      <c r="AK859" s="52" t="str">
        <f>IFERROR(IF($G859=Tabelid!$L$6,$E859*R859,IFERROR($E859*R859/SUM($J859:$AB859)*(Eksplikatsioon!W860)/SUMPRODUCT($J859:$AB859,Eksplikatsioon!$O860:$AG860),"")),"")</f>
        <v/>
      </c>
      <c r="AL859" s="52" t="str">
        <f>IFERROR(IF($G859=Tabelid!$L$6,$E859*S859,IFERROR($E859*S859/SUM($J859:$AB859)*(Eksplikatsioon!X860)/SUMPRODUCT($J859:$AB859,Eksplikatsioon!$O860:$AG860),"")),"")</f>
        <v/>
      </c>
      <c r="AM859" s="52" t="str">
        <f>IFERROR(IF($G859=Tabelid!$L$6,$E859*T859,IFERROR($E859*T859/SUM($J859:$AB859)*(Eksplikatsioon!Y860)/SUMPRODUCT($J859:$AB859,Eksplikatsioon!$O860:$AG860),"")),"")</f>
        <v/>
      </c>
      <c r="AN859" s="52" t="str">
        <f>IFERROR(IF($G859=Tabelid!$L$6,$E859*U859,IFERROR($E859*U859/SUM($J859:$AB859)*(Eksplikatsioon!Z860)/SUMPRODUCT($J859:$AB859,Eksplikatsioon!$O860:$AG860),"")),"")</f>
        <v/>
      </c>
      <c r="AO859" s="52" t="str">
        <f>IFERROR(IF($G859=Tabelid!$L$6,$E859*V859,IFERROR($E859*V859/SUM($J859:$AB859)*(Eksplikatsioon!AA860)/SUMPRODUCT($J859:$AB859,Eksplikatsioon!$O860:$AG860),"")),"")</f>
        <v/>
      </c>
      <c r="AP859" s="52" t="str">
        <f>IFERROR(IF($G859=Tabelid!$L$6,$E859*W859,IFERROR($E859*W859/SUM($J859:$AB859)*(Eksplikatsioon!AB860)/SUMPRODUCT($J859:$AB859,Eksplikatsioon!$O860:$AG860),"")),"")</f>
        <v/>
      </c>
      <c r="AQ859" s="52" t="str">
        <f>IFERROR(IF($G859=Tabelid!$L$6,$E859*X859,IFERROR($E859*X859/SUM($J859:$AB859)*(Eksplikatsioon!AC860)/SUMPRODUCT($J859:$AB859,Eksplikatsioon!$O860:$AG860),"")),"")</f>
        <v/>
      </c>
      <c r="AR859" s="52" t="str">
        <f>IFERROR(IF($G859=Tabelid!$L$6,$E859*Y859,IFERROR($E859*Y859/SUM($J859:$AB859)*(Eksplikatsioon!AD860)/SUMPRODUCT($J859:$AB859,Eksplikatsioon!$O860:$AG860),"")),"")</f>
        <v/>
      </c>
      <c r="AS859" s="52" t="str">
        <f>IFERROR(IF($G859=Tabelid!$L$6,$E859*Z859,IFERROR($E859*Z859/SUM($J859:$AB859)*(Eksplikatsioon!AE860)/SUMPRODUCT($J859:$AB859,Eksplikatsioon!$O860:$AG860),"")),"")</f>
        <v/>
      </c>
      <c r="AT859" s="52" t="str">
        <f>IFERROR(IF($G859=Tabelid!$L$6,$E859*AA859,IFERROR($E859*AA859/SUM($J859:$AB859)*(Eksplikatsioon!AF860)/SUMPRODUCT($J859:$AB859,Eksplikatsioon!$O860:$AG860),"")),"")</f>
        <v/>
      </c>
      <c r="AU859" s="52" t="str">
        <f>IFERROR(IF($G859=Tabelid!$L$6,$E859*AB859,IFERROR($E859*AB859/SUM($J859:$AB859)*(Eksplikatsioon!AG860)/SUMPRODUCT($J859:$AB859,Eksplikatsioon!$O860:$AG860),"")),"")</f>
        <v/>
      </c>
    </row>
    <row r="860" spans="1:47" x14ac:dyDescent="0.25">
      <c r="A860" s="38" t="str">
        <f>IF(Eksplikatsioon!A861=0,"",Eksplikatsioon!A861)</f>
        <v/>
      </c>
      <c r="B860" s="38" t="str">
        <f>IF(Eksplikatsioon!B861=0,"",Eksplikatsioon!B861)</f>
        <v/>
      </c>
      <c r="C860" s="38" t="str">
        <f>IF(Eksplikatsioon!C861=0,"",Eksplikatsioon!C861)</f>
        <v/>
      </c>
      <c r="D860" s="38" t="str">
        <f>IF(Eksplikatsioon!D861=0,"",Eksplikatsioon!D861)</f>
        <v/>
      </c>
      <c r="E860" s="38" t="str">
        <f>IF(Eksplikatsioon!F861=0,"",Eksplikatsioon!F861)</f>
        <v/>
      </c>
      <c r="F860" s="38" t="str">
        <f>IF(Eksplikatsioon!H861=0,"",Eksplikatsioon!H861)</f>
        <v/>
      </c>
      <c r="G860" s="38" t="str">
        <f>IF(Eksplikatsioon!J861=0,"",Eksplikatsioon!J861)</f>
        <v/>
      </c>
      <c r="H860" s="38" t="str">
        <f>IF(Eksplikatsioon!K861=0,"",Eksplikatsioon!K861)</f>
        <v/>
      </c>
      <c r="I860" s="38" t="str">
        <f>IF(Eksplikatsioon!L861=0,"",Eksplikatsioon!L861)</f>
        <v/>
      </c>
      <c r="J860" s="52"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52"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52"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52"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52"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52"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52"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52"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52"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52"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52"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52"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52"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52"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52"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52"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52"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52"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52"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52" t="str">
        <f>IFERROR(IF($G860=Tabelid!$L$6,$E860*J860,IFERROR($E860*J860/SUM($J860:$AB860)*(Eksplikatsioon!O861)/SUMPRODUCT($J860:$AB860,Eksplikatsioon!$O861:$AG861),"")),"")</f>
        <v/>
      </c>
      <c r="AD860" s="52" t="str">
        <f>IFERROR(IF($G860=Tabelid!$L$6,$E860*K860,IFERROR($E860*K860/SUM($J860:$AB860)*(Eksplikatsioon!P861)/SUMPRODUCT($J860:$AB860,Eksplikatsioon!$O861:$AG861),"")),"")</f>
        <v/>
      </c>
      <c r="AE860" s="52" t="str">
        <f>IFERROR(IF($G860=Tabelid!$L$6,$E860*L860,IFERROR($E860*L860/SUM($J860:$AB860)*(Eksplikatsioon!Q861)/SUMPRODUCT($J860:$AB860,Eksplikatsioon!$O861:$AG861),"")),"")</f>
        <v/>
      </c>
      <c r="AF860" s="52" t="str">
        <f>IFERROR(IF($G860=Tabelid!$L$6,$E860*M860,IFERROR($E860*M860/SUM($J860:$AB860)*(Eksplikatsioon!R861)/SUMPRODUCT($J860:$AB860,Eksplikatsioon!$O861:$AG861),"")),"")</f>
        <v/>
      </c>
      <c r="AG860" s="52" t="str">
        <f>IFERROR(IF($G860=Tabelid!$L$6,$E860*N860,IFERROR($E860*N860/SUM($J860:$AB860)*(Eksplikatsioon!S861)/SUMPRODUCT($J860:$AB860,Eksplikatsioon!$O861:$AG861),"")),"")</f>
        <v/>
      </c>
      <c r="AH860" s="52" t="str">
        <f>IFERROR(IF($G860=Tabelid!$L$6,$E860*O860,IFERROR($E860*O860/SUM($J860:$AB860)*(Eksplikatsioon!T861)/SUMPRODUCT($J860:$AB860,Eksplikatsioon!$O861:$AG861),"")),"")</f>
        <v/>
      </c>
      <c r="AI860" s="52" t="str">
        <f>IFERROR(IF($G860=Tabelid!$L$6,$E860*P860,IFERROR($E860*P860/SUM($J860:$AB860)*(Eksplikatsioon!U861)/SUMPRODUCT($J860:$AB860,Eksplikatsioon!$O861:$AG861),"")),"")</f>
        <v/>
      </c>
      <c r="AJ860" s="52" t="str">
        <f>IFERROR(IF($G860=Tabelid!$L$6,$E860*Q860,IFERROR($E860*Q860/SUM($J860:$AB860)*(Eksplikatsioon!V861)/SUMPRODUCT($J860:$AB860,Eksplikatsioon!$O861:$AG861),"")),"")</f>
        <v/>
      </c>
      <c r="AK860" s="52" t="str">
        <f>IFERROR(IF($G860=Tabelid!$L$6,$E860*R860,IFERROR($E860*R860/SUM($J860:$AB860)*(Eksplikatsioon!W861)/SUMPRODUCT($J860:$AB860,Eksplikatsioon!$O861:$AG861),"")),"")</f>
        <v/>
      </c>
      <c r="AL860" s="52" t="str">
        <f>IFERROR(IF($G860=Tabelid!$L$6,$E860*S860,IFERROR($E860*S860/SUM($J860:$AB860)*(Eksplikatsioon!X861)/SUMPRODUCT($J860:$AB860,Eksplikatsioon!$O861:$AG861),"")),"")</f>
        <v/>
      </c>
      <c r="AM860" s="52" t="str">
        <f>IFERROR(IF($G860=Tabelid!$L$6,$E860*T860,IFERROR($E860*T860/SUM($J860:$AB860)*(Eksplikatsioon!Y861)/SUMPRODUCT($J860:$AB860,Eksplikatsioon!$O861:$AG861),"")),"")</f>
        <v/>
      </c>
      <c r="AN860" s="52" t="str">
        <f>IFERROR(IF($G860=Tabelid!$L$6,$E860*U860,IFERROR($E860*U860/SUM($J860:$AB860)*(Eksplikatsioon!Z861)/SUMPRODUCT($J860:$AB860,Eksplikatsioon!$O861:$AG861),"")),"")</f>
        <v/>
      </c>
      <c r="AO860" s="52" t="str">
        <f>IFERROR(IF($G860=Tabelid!$L$6,$E860*V860,IFERROR($E860*V860/SUM($J860:$AB860)*(Eksplikatsioon!AA861)/SUMPRODUCT($J860:$AB860,Eksplikatsioon!$O861:$AG861),"")),"")</f>
        <v/>
      </c>
      <c r="AP860" s="52" t="str">
        <f>IFERROR(IF($G860=Tabelid!$L$6,$E860*W860,IFERROR($E860*W860/SUM($J860:$AB860)*(Eksplikatsioon!AB861)/SUMPRODUCT($J860:$AB860,Eksplikatsioon!$O861:$AG861),"")),"")</f>
        <v/>
      </c>
      <c r="AQ860" s="52" t="str">
        <f>IFERROR(IF($G860=Tabelid!$L$6,$E860*X860,IFERROR($E860*X860/SUM($J860:$AB860)*(Eksplikatsioon!AC861)/SUMPRODUCT($J860:$AB860,Eksplikatsioon!$O861:$AG861),"")),"")</f>
        <v/>
      </c>
      <c r="AR860" s="52" t="str">
        <f>IFERROR(IF($G860=Tabelid!$L$6,$E860*Y860,IFERROR($E860*Y860/SUM($J860:$AB860)*(Eksplikatsioon!AD861)/SUMPRODUCT($J860:$AB860,Eksplikatsioon!$O861:$AG861),"")),"")</f>
        <v/>
      </c>
      <c r="AS860" s="52" t="str">
        <f>IFERROR(IF($G860=Tabelid!$L$6,$E860*Z860,IFERROR($E860*Z860/SUM($J860:$AB860)*(Eksplikatsioon!AE861)/SUMPRODUCT($J860:$AB860,Eksplikatsioon!$O861:$AG861),"")),"")</f>
        <v/>
      </c>
      <c r="AT860" s="52" t="str">
        <f>IFERROR(IF($G860=Tabelid!$L$6,$E860*AA860,IFERROR($E860*AA860/SUM($J860:$AB860)*(Eksplikatsioon!AF861)/SUMPRODUCT($J860:$AB860,Eksplikatsioon!$O861:$AG861),"")),"")</f>
        <v/>
      </c>
      <c r="AU860" s="52" t="str">
        <f>IFERROR(IF($G860=Tabelid!$L$6,$E860*AB860,IFERROR($E860*AB860/SUM($J860:$AB860)*(Eksplikatsioon!AG861)/SUMPRODUCT($J860:$AB860,Eksplikatsioon!$O861:$AG861),"")),"")</f>
        <v/>
      </c>
    </row>
    <row r="861" spans="1:47" x14ac:dyDescent="0.25">
      <c r="A861" s="38" t="str">
        <f>IF(Eksplikatsioon!A862=0,"",Eksplikatsioon!A862)</f>
        <v/>
      </c>
      <c r="B861" s="38" t="str">
        <f>IF(Eksplikatsioon!B862=0,"",Eksplikatsioon!B862)</f>
        <v/>
      </c>
      <c r="C861" s="38" t="str">
        <f>IF(Eksplikatsioon!C862=0,"",Eksplikatsioon!C862)</f>
        <v/>
      </c>
      <c r="D861" s="38" t="str">
        <f>IF(Eksplikatsioon!D862=0,"",Eksplikatsioon!D862)</f>
        <v/>
      </c>
      <c r="E861" s="38" t="str">
        <f>IF(Eksplikatsioon!F862=0,"",Eksplikatsioon!F862)</f>
        <v/>
      </c>
      <c r="F861" s="38" t="str">
        <f>IF(Eksplikatsioon!H862=0,"",Eksplikatsioon!H862)</f>
        <v/>
      </c>
      <c r="G861" s="38" t="str">
        <f>IF(Eksplikatsioon!J862=0,"",Eksplikatsioon!J862)</f>
        <v/>
      </c>
      <c r="H861" s="38" t="str">
        <f>IF(Eksplikatsioon!K862=0,"",Eksplikatsioon!K862)</f>
        <v/>
      </c>
      <c r="I861" s="38" t="str">
        <f>IF(Eksplikatsioon!L862=0,"",Eksplikatsioon!L862)</f>
        <v/>
      </c>
      <c r="J861" s="52"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52"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52"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52"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52"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52"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52"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52"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52"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52"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52"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52"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52"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52"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52"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52"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52"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52"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52"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52" t="str">
        <f>IFERROR(IF($G861=Tabelid!$L$6,$E861*J861,IFERROR($E861*J861/SUM($J861:$AB861)*(Eksplikatsioon!O862)/SUMPRODUCT($J861:$AB861,Eksplikatsioon!$O862:$AG862),"")),"")</f>
        <v/>
      </c>
      <c r="AD861" s="52" t="str">
        <f>IFERROR(IF($G861=Tabelid!$L$6,$E861*K861,IFERROR($E861*K861/SUM($J861:$AB861)*(Eksplikatsioon!P862)/SUMPRODUCT($J861:$AB861,Eksplikatsioon!$O862:$AG862),"")),"")</f>
        <v/>
      </c>
      <c r="AE861" s="52" t="str">
        <f>IFERROR(IF($G861=Tabelid!$L$6,$E861*L861,IFERROR($E861*L861/SUM($J861:$AB861)*(Eksplikatsioon!Q862)/SUMPRODUCT($J861:$AB861,Eksplikatsioon!$O862:$AG862),"")),"")</f>
        <v/>
      </c>
      <c r="AF861" s="52" t="str">
        <f>IFERROR(IF($G861=Tabelid!$L$6,$E861*M861,IFERROR($E861*M861/SUM($J861:$AB861)*(Eksplikatsioon!R862)/SUMPRODUCT($J861:$AB861,Eksplikatsioon!$O862:$AG862),"")),"")</f>
        <v/>
      </c>
      <c r="AG861" s="52" t="str">
        <f>IFERROR(IF($G861=Tabelid!$L$6,$E861*N861,IFERROR($E861*N861/SUM($J861:$AB861)*(Eksplikatsioon!S862)/SUMPRODUCT($J861:$AB861,Eksplikatsioon!$O862:$AG862),"")),"")</f>
        <v/>
      </c>
      <c r="AH861" s="52" t="str">
        <f>IFERROR(IF($G861=Tabelid!$L$6,$E861*O861,IFERROR($E861*O861/SUM($J861:$AB861)*(Eksplikatsioon!T862)/SUMPRODUCT($J861:$AB861,Eksplikatsioon!$O862:$AG862),"")),"")</f>
        <v/>
      </c>
      <c r="AI861" s="52" t="str">
        <f>IFERROR(IF($G861=Tabelid!$L$6,$E861*P861,IFERROR($E861*P861/SUM($J861:$AB861)*(Eksplikatsioon!U862)/SUMPRODUCT($J861:$AB861,Eksplikatsioon!$O862:$AG862),"")),"")</f>
        <v/>
      </c>
      <c r="AJ861" s="52" t="str">
        <f>IFERROR(IF($G861=Tabelid!$L$6,$E861*Q861,IFERROR($E861*Q861/SUM($J861:$AB861)*(Eksplikatsioon!V862)/SUMPRODUCT($J861:$AB861,Eksplikatsioon!$O862:$AG862),"")),"")</f>
        <v/>
      </c>
      <c r="AK861" s="52" t="str">
        <f>IFERROR(IF($G861=Tabelid!$L$6,$E861*R861,IFERROR($E861*R861/SUM($J861:$AB861)*(Eksplikatsioon!W862)/SUMPRODUCT($J861:$AB861,Eksplikatsioon!$O862:$AG862),"")),"")</f>
        <v/>
      </c>
      <c r="AL861" s="52" t="str">
        <f>IFERROR(IF($G861=Tabelid!$L$6,$E861*S861,IFERROR($E861*S861/SUM($J861:$AB861)*(Eksplikatsioon!X862)/SUMPRODUCT($J861:$AB861,Eksplikatsioon!$O862:$AG862),"")),"")</f>
        <v/>
      </c>
      <c r="AM861" s="52" t="str">
        <f>IFERROR(IF($G861=Tabelid!$L$6,$E861*T861,IFERROR($E861*T861/SUM($J861:$AB861)*(Eksplikatsioon!Y862)/SUMPRODUCT($J861:$AB861,Eksplikatsioon!$O862:$AG862),"")),"")</f>
        <v/>
      </c>
      <c r="AN861" s="52" t="str">
        <f>IFERROR(IF($G861=Tabelid!$L$6,$E861*U861,IFERROR($E861*U861/SUM($J861:$AB861)*(Eksplikatsioon!Z862)/SUMPRODUCT($J861:$AB861,Eksplikatsioon!$O862:$AG862),"")),"")</f>
        <v/>
      </c>
      <c r="AO861" s="52" t="str">
        <f>IFERROR(IF($G861=Tabelid!$L$6,$E861*V861,IFERROR($E861*V861/SUM($J861:$AB861)*(Eksplikatsioon!AA862)/SUMPRODUCT($J861:$AB861,Eksplikatsioon!$O862:$AG862),"")),"")</f>
        <v/>
      </c>
      <c r="AP861" s="52" t="str">
        <f>IFERROR(IF($G861=Tabelid!$L$6,$E861*W861,IFERROR($E861*W861/SUM($J861:$AB861)*(Eksplikatsioon!AB862)/SUMPRODUCT($J861:$AB861,Eksplikatsioon!$O862:$AG862),"")),"")</f>
        <v/>
      </c>
      <c r="AQ861" s="52" t="str">
        <f>IFERROR(IF($G861=Tabelid!$L$6,$E861*X861,IFERROR($E861*X861/SUM($J861:$AB861)*(Eksplikatsioon!AC862)/SUMPRODUCT($J861:$AB861,Eksplikatsioon!$O862:$AG862),"")),"")</f>
        <v/>
      </c>
      <c r="AR861" s="52" t="str">
        <f>IFERROR(IF($G861=Tabelid!$L$6,$E861*Y861,IFERROR($E861*Y861/SUM($J861:$AB861)*(Eksplikatsioon!AD862)/SUMPRODUCT($J861:$AB861,Eksplikatsioon!$O862:$AG862),"")),"")</f>
        <v/>
      </c>
      <c r="AS861" s="52" t="str">
        <f>IFERROR(IF($G861=Tabelid!$L$6,$E861*Z861,IFERROR($E861*Z861/SUM($J861:$AB861)*(Eksplikatsioon!AE862)/SUMPRODUCT($J861:$AB861,Eksplikatsioon!$O862:$AG862),"")),"")</f>
        <v/>
      </c>
      <c r="AT861" s="52" t="str">
        <f>IFERROR(IF($G861=Tabelid!$L$6,$E861*AA861,IFERROR($E861*AA861/SUM($J861:$AB861)*(Eksplikatsioon!AF862)/SUMPRODUCT($J861:$AB861,Eksplikatsioon!$O862:$AG862),"")),"")</f>
        <v/>
      </c>
      <c r="AU861" s="52" t="str">
        <f>IFERROR(IF($G861=Tabelid!$L$6,$E861*AB861,IFERROR($E861*AB861/SUM($J861:$AB861)*(Eksplikatsioon!AG862)/SUMPRODUCT($J861:$AB861,Eksplikatsioon!$O862:$AG862),"")),"")</f>
        <v/>
      </c>
    </row>
    <row r="862" spans="1:47" x14ac:dyDescent="0.25">
      <c r="A862" s="38" t="str">
        <f>IF(Eksplikatsioon!A863=0,"",Eksplikatsioon!A863)</f>
        <v/>
      </c>
      <c r="B862" s="38" t="str">
        <f>IF(Eksplikatsioon!B863=0,"",Eksplikatsioon!B863)</f>
        <v/>
      </c>
      <c r="C862" s="38" t="str">
        <f>IF(Eksplikatsioon!C863=0,"",Eksplikatsioon!C863)</f>
        <v/>
      </c>
      <c r="D862" s="38" t="str">
        <f>IF(Eksplikatsioon!D863=0,"",Eksplikatsioon!D863)</f>
        <v/>
      </c>
      <c r="E862" s="38" t="str">
        <f>IF(Eksplikatsioon!F863=0,"",Eksplikatsioon!F863)</f>
        <v/>
      </c>
      <c r="F862" s="38" t="str">
        <f>IF(Eksplikatsioon!H863=0,"",Eksplikatsioon!H863)</f>
        <v/>
      </c>
      <c r="G862" s="38" t="str">
        <f>IF(Eksplikatsioon!J863=0,"",Eksplikatsioon!J863)</f>
        <v/>
      </c>
      <c r="H862" s="38" t="str">
        <f>IF(Eksplikatsioon!K863=0,"",Eksplikatsioon!K863)</f>
        <v/>
      </c>
      <c r="I862" s="38" t="str">
        <f>IF(Eksplikatsioon!L863=0,"",Eksplikatsioon!L863)</f>
        <v/>
      </c>
      <c r="J862" s="52"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52"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52"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52"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52"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52"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52"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52"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52"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52"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52"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52"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52"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52"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52"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52"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52"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52"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52"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52" t="str">
        <f>IFERROR(IF($G862=Tabelid!$L$6,$E862*J862,IFERROR($E862*J862/SUM($J862:$AB862)*(Eksplikatsioon!O863)/SUMPRODUCT($J862:$AB862,Eksplikatsioon!$O863:$AG863),"")),"")</f>
        <v/>
      </c>
      <c r="AD862" s="52" t="str">
        <f>IFERROR(IF($G862=Tabelid!$L$6,$E862*K862,IFERROR($E862*K862/SUM($J862:$AB862)*(Eksplikatsioon!P863)/SUMPRODUCT($J862:$AB862,Eksplikatsioon!$O863:$AG863),"")),"")</f>
        <v/>
      </c>
      <c r="AE862" s="52" t="str">
        <f>IFERROR(IF($G862=Tabelid!$L$6,$E862*L862,IFERROR($E862*L862/SUM($J862:$AB862)*(Eksplikatsioon!Q863)/SUMPRODUCT($J862:$AB862,Eksplikatsioon!$O863:$AG863),"")),"")</f>
        <v/>
      </c>
      <c r="AF862" s="52" t="str">
        <f>IFERROR(IF($G862=Tabelid!$L$6,$E862*M862,IFERROR($E862*M862/SUM($J862:$AB862)*(Eksplikatsioon!R863)/SUMPRODUCT($J862:$AB862,Eksplikatsioon!$O863:$AG863),"")),"")</f>
        <v/>
      </c>
      <c r="AG862" s="52" t="str">
        <f>IFERROR(IF($G862=Tabelid!$L$6,$E862*N862,IFERROR($E862*N862/SUM($J862:$AB862)*(Eksplikatsioon!S863)/SUMPRODUCT($J862:$AB862,Eksplikatsioon!$O863:$AG863),"")),"")</f>
        <v/>
      </c>
      <c r="AH862" s="52" t="str">
        <f>IFERROR(IF($G862=Tabelid!$L$6,$E862*O862,IFERROR($E862*O862/SUM($J862:$AB862)*(Eksplikatsioon!T863)/SUMPRODUCT($J862:$AB862,Eksplikatsioon!$O863:$AG863),"")),"")</f>
        <v/>
      </c>
      <c r="AI862" s="52" t="str">
        <f>IFERROR(IF($G862=Tabelid!$L$6,$E862*P862,IFERROR($E862*P862/SUM($J862:$AB862)*(Eksplikatsioon!U863)/SUMPRODUCT($J862:$AB862,Eksplikatsioon!$O863:$AG863),"")),"")</f>
        <v/>
      </c>
      <c r="AJ862" s="52" t="str">
        <f>IFERROR(IF($G862=Tabelid!$L$6,$E862*Q862,IFERROR($E862*Q862/SUM($J862:$AB862)*(Eksplikatsioon!V863)/SUMPRODUCT($J862:$AB862,Eksplikatsioon!$O863:$AG863),"")),"")</f>
        <v/>
      </c>
      <c r="AK862" s="52" t="str">
        <f>IFERROR(IF($G862=Tabelid!$L$6,$E862*R862,IFERROR($E862*R862/SUM($J862:$AB862)*(Eksplikatsioon!W863)/SUMPRODUCT($J862:$AB862,Eksplikatsioon!$O863:$AG863),"")),"")</f>
        <v/>
      </c>
      <c r="AL862" s="52" t="str">
        <f>IFERROR(IF($G862=Tabelid!$L$6,$E862*S862,IFERROR($E862*S862/SUM($J862:$AB862)*(Eksplikatsioon!X863)/SUMPRODUCT($J862:$AB862,Eksplikatsioon!$O863:$AG863),"")),"")</f>
        <v/>
      </c>
      <c r="AM862" s="52" t="str">
        <f>IFERROR(IF($G862=Tabelid!$L$6,$E862*T862,IFERROR($E862*T862/SUM($J862:$AB862)*(Eksplikatsioon!Y863)/SUMPRODUCT($J862:$AB862,Eksplikatsioon!$O863:$AG863),"")),"")</f>
        <v/>
      </c>
      <c r="AN862" s="52" t="str">
        <f>IFERROR(IF($G862=Tabelid!$L$6,$E862*U862,IFERROR($E862*U862/SUM($J862:$AB862)*(Eksplikatsioon!Z863)/SUMPRODUCT($J862:$AB862,Eksplikatsioon!$O863:$AG863),"")),"")</f>
        <v/>
      </c>
      <c r="AO862" s="52" t="str">
        <f>IFERROR(IF($G862=Tabelid!$L$6,$E862*V862,IFERROR($E862*V862/SUM($J862:$AB862)*(Eksplikatsioon!AA863)/SUMPRODUCT($J862:$AB862,Eksplikatsioon!$O863:$AG863),"")),"")</f>
        <v/>
      </c>
      <c r="AP862" s="52" t="str">
        <f>IFERROR(IF($G862=Tabelid!$L$6,$E862*W862,IFERROR($E862*W862/SUM($J862:$AB862)*(Eksplikatsioon!AB863)/SUMPRODUCT($J862:$AB862,Eksplikatsioon!$O863:$AG863),"")),"")</f>
        <v/>
      </c>
      <c r="AQ862" s="52" t="str">
        <f>IFERROR(IF($G862=Tabelid!$L$6,$E862*X862,IFERROR($E862*X862/SUM($J862:$AB862)*(Eksplikatsioon!AC863)/SUMPRODUCT($J862:$AB862,Eksplikatsioon!$O863:$AG863),"")),"")</f>
        <v/>
      </c>
      <c r="AR862" s="52" t="str">
        <f>IFERROR(IF($G862=Tabelid!$L$6,$E862*Y862,IFERROR($E862*Y862/SUM($J862:$AB862)*(Eksplikatsioon!AD863)/SUMPRODUCT($J862:$AB862,Eksplikatsioon!$O863:$AG863),"")),"")</f>
        <v/>
      </c>
      <c r="AS862" s="52" t="str">
        <f>IFERROR(IF($G862=Tabelid!$L$6,$E862*Z862,IFERROR($E862*Z862/SUM($J862:$AB862)*(Eksplikatsioon!AE863)/SUMPRODUCT($J862:$AB862,Eksplikatsioon!$O863:$AG863),"")),"")</f>
        <v/>
      </c>
      <c r="AT862" s="52" t="str">
        <f>IFERROR(IF($G862=Tabelid!$L$6,$E862*AA862,IFERROR($E862*AA862/SUM($J862:$AB862)*(Eksplikatsioon!AF863)/SUMPRODUCT($J862:$AB862,Eksplikatsioon!$O863:$AG863),"")),"")</f>
        <v/>
      </c>
      <c r="AU862" s="52" t="str">
        <f>IFERROR(IF($G862=Tabelid!$L$6,$E862*AB862,IFERROR($E862*AB862/SUM($J862:$AB862)*(Eksplikatsioon!AG863)/SUMPRODUCT($J862:$AB862,Eksplikatsioon!$O863:$AG863),"")),"")</f>
        <v/>
      </c>
    </row>
    <row r="863" spans="1:47" x14ac:dyDescent="0.25">
      <c r="A863" s="38" t="str">
        <f>IF(Eksplikatsioon!A864=0,"",Eksplikatsioon!A864)</f>
        <v/>
      </c>
      <c r="B863" s="38" t="str">
        <f>IF(Eksplikatsioon!B864=0,"",Eksplikatsioon!B864)</f>
        <v/>
      </c>
      <c r="C863" s="38" t="str">
        <f>IF(Eksplikatsioon!C864=0,"",Eksplikatsioon!C864)</f>
        <v/>
      </c>
      <c r="D863" s="38" t="str">
        <f>IF(Eksplikatsioon!D864=0,"",Eksplikatsioon!D864)</f>
        <v/>
      </c>
      <c r="E863" s="38" t="str">
        <f>IF(Eksplikatsioon!F864=0,"",Eksplikatsioon!F864)</f>
        <v/>
      </c>
      <c r="F863" s="38" t="str">
        <f>IF(Eksplikatsioon!H864=0,"",Eksplikatsioon!H864)</f>
        <v/>
      </c>
      <c r="G863" s="38" t="str">
        <f>IF(Eksplikatsioon!J864=0,"",Eksplikatsioon!J864)</f>
        <v/>
      </c>
      <c r="H863" s="38" t="str">
        <f>IF(Eksplikatsioon!K864=0,"",Eksplikatsioon!K864)</f>
        <v/>
      </c>
      <c r="I863" s="38" t="str">
        <f>IF(Eksplikatsioon!L864=0,"",Eksplikatsioon!L864)</f>
        <v/>
      </c>
      <c r="J863" s="52"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52"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52"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52"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52"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52"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52"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52"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52"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52"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52"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52"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52"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52"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52"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52"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52"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52"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52"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52" t="str">
        <f>IFERROR(IF($G863=Tabelid!$L$6,$E863*J863,IFERROR($E863*J863/SUM($J863:$AB863)*(Eksplikatsioon!O864)/SUMPRODUCT($J863:$AB863,Eksplikatsioon!$O864:$AG864),"")),"")</f>
        <v/>
      </c>
      <c r="AD863" s="52" t="str">
        <f>IFERROR(IF($G863=Tabelid!$L$6,$E863*K863,IFERROR($E863*K863/SUM($J863:$AB863)*(Eksplikatsioon!P864)/SUMPRODUCT($J863:$AB863,Eksplikatsioon!$O864:$AG864),"")),"")</f>
        <v/>
      </c>
      <c r="AE863" s="52" t="str">
        <f>IFERROR(IF($G863=Tabelid!$L$6,$E863*L863,IFERROR($E863*L863/SUM($J863:$AB863)*(Eksplikatsioon!Q864)/SUMPRODUCT($J863:$AB863,Eksplikatsioon!$O864:$AG864),"")),"")</f>
        <v/>
      </c>
      <c r="AF863" s="52" t="str">
        <f>IFERROR(IF($G863=Tabelid!$L$6,$E863*M863,IFERROR($E863*M863/SUM($J863:$AB863)*(Eksplikatsioon!R864)/SUMPRODUCT($J863:$AB863,Eksplikatsioon!$O864:$AG864),"")),"")</f>
        <v/>
      </c>
      <c r="AG863" s="52" t="str">
        <f>IFERROR(IF($G863=Tabelid!$L$6,$E863*N863,IFERROR($E863*N863/SUM($J863:$AB863)*(Eksplikatsioon!S864)/SUMPRODUCT($J863:$AB863,Eksplikatsioon!$O864:$AG864),"")),"")</f>
        <v/>
      </c>
      <c r="AH863" s="52" t="str">
        <f>IFERROR(IF($G863=Tabelid!$L$6,$E863*O863,IFERROR($E863*O863/SUM($J863:$AB863)*(Eksplikatsioon!T864)/SUMPRODUCT($J863:$AB863,Eksplikatsioon!$O864:$AG864),"")),"")</f>
        <v/>
      </c>
      <c r="AI863" s="52" t="str">
        <f>IFERROR(IF($G863=Tabelid!$L$6,$E863*P863,IFERROR($E863*P863/SUM($J863:$AB863)*(Eksplikatsioon!U864)/SUMPRODUCT($J863:$AB863,Eksplikatsioon!$O864:$AG864),"")),"")</f>
        <v/>
      </c>
      <c r="AJ863" s="52" t="str">
        <f>IFERROR(IF($G863=Tabelid!$L$6,$E863*Q863,IFERROR($E863*Q863/SUM($J863:$AB863)*(Eksplikatsioon!V864)/SUMPRODUCT($J863:$AB863,Eksplikatsioon!$O864:$AG864),"")),"")</f>
        <v/>
      </c>
      <c r="AK863" s="52" t="str">
        <f>IFERROR(IF($G863=Tabelid!$L$6,$E863*R863,IFERROR($E863*R863/SUM($J863:$AB863)*(Eksplikatsioon!W864)/SUMPRODUCT($J863:$AB863,Eksplikatsioon!$O864:$AG864),"")),"")</f>
        <v/>
      </c>
      <c r="AL863" s="52" t="str">
        <f>IFERROR(IF($G863=Tabelid!$L$6,$E863*S863,IFERROR($E863*S863/SUM($J863:$AB863)*(Eksplikatsioon!X864)/SUMPRODUCT($J863:$AB863,Eksplikatsioon!$O864:$AG864),"")),"")</f>
        <v/>
      </c>
      <c r="AM863" s="52" t="str">
        <f>IFERROR(IF($G863=Tabelid!$L$6,$E863*T863,IFERROR($E863*T863/SUM($J863:$AB863)*(Eksplikatsioon!Y864)/SUMPRODUCT($J863:$AB863,Eksplikatsioon!$O864:$AG864),"")),"")</f>
        <v/>
      </c>
      <c r="AN863" s="52" t="str">
        <f>IFERROR(IF($G863=Tabelid!$L$6,$E863*U863,IFERROR($E863*U863/SUM($J863:$AB863)*(Eksplikatsioon!Z864)/SUMPRODUCT($J863:$AB863,Eksplikatsioon!$O864:$AG864),"")),"")</f>
        <v/>
      </c>
      <c r="AO863" s="52" t="str">
        <f>IFERROR(IF($G863=Tabelid!$L$6,$E863*V863,IFERROR($E863*V863/SUM($J863:$AB863)*(Eksplikatsioon!AA864)/SUMPRODUCT($J863:$AB863,Eksplikatsioon!$O864:$AG864),"")),"")</f>
        <v/>
      </c>
      <c r="AP863" s="52" t="str">
        <f>IFERROR(IF($G863=Tabelid!$L$6,$E863*W863,IFERROR($E863*W863/SUM($J863:$AB863)*(Eksplikatsioon!AB864)/SUMPRODUCT($J863:$AB863,Eksplikatsioon!$O864:$AG864),"")),"")</f>
        <v/>
      </c>
      <c r="AQ863" s="52" t="str">
        <f>IFERROR(IF($G863=Tabelid!$L$6,$E863*X863,IFERROR($E863*X863/SUM($J863:$AB863)*(Eksplikatsioon!AC864)/SUMPRODUCT($J863:$AB863,Eksplikatsioon!$O864:$AG864),"")),"")</f>
        <v/>
      </c>
      <c r="AR863" s="52" t="str">
        <f>IFERROR(IF($G863=Tabelid!$L$6,$E863*Y863,IFERROR($E863*Y863/SUM($J863:$AB863)*(Eksplikatsioon!AD864)/SUMPRODUCT($J863:$AB863,Eksplikatsioon!$O864:$AG864),"")),"")</f>
        <v/>
      </c>
      <c r="AS863" s="52" t="str">
        <f>IFERROR(IF($G863=Tabelid!$L$6,$E863*Z863,IFERROR($E863*Z863/SUM($J863:$AB863)*(Eksplikatsioon!AE864)/SUMPRODUCT($J863:$AB863,Eksplikatsioon!$O864:$AG864),"")),"")</f>
        <v/>
      </c>
      <c r="AT863" s="52" t="str">
        <f>IFERROR(IF($G863=Tabelid!$L$6,$E863*AA863,IFERROR($E863*AA863/SUM($J863:$AB863)*(Eksplikatsioon!AF864)/SUMPRODUCT($J863:$AB863,Eksplikatsioon!$O864:$AG864),"")),"")</f>
        <v/>
      </c>
      <c r="AU863" s="52" t="str">
        <f>IFERROR(IF($G863=Tabelid!$L$6,$E863*AB863,IFERROR($E863*AB863/SUM($J863:$AB863)*(Eksplikatsioon!AG864)/SUMPRODUCT($J863:$AB863,Eksplikatsioon!$O864:$AG864),"")),"")</f>
        <v/>
      </c>
    </row>
    <row r="864" spans="1:47" x14ac:dyDescent="0.25">
      <c r="A864" s="38" t="str">
        <f>IF(Eksplikatsioon!A865=0,"",Eksplikatsioon!A865)</f>
        <v/>
      </c>
      <c r="B864" s="38" t="str">
        <f>IF(Eksplikatsioon!B865=0,"",Eksplikatsioon!B865)</f>
        <v/>
      </c>
      <c r="C864" s="38" t="str">
        <f>IF(Eksplikatsioon!C865=0,"",Eksplikatsioon!C865)</f>
        <v/>
      </c>
      <c r="D864" s="38" t="str">
        <f>IF(Eksplikatsioon!D865=0,"",Eksplikatsioon!D865)</f>
        <v/>
      </c>
      <c r="E864" s="38" t="str">
        <f>IF(Eksplikatsioon!F865=0,"",Eksplikatsioon!F865)</f>
        <v/>
      </c>
      <c r="F864" s="38" t="str">
        <f>IF(Eksplikatsioon!H865=0,"",Eksplikatsioon!H865)</f>
        <v/>
      </c>
      <c r="G864" s="38" t="str">
        <f>IF(Eksplikatsioon!J865=0,"",Eksplikatsioon!J865)</f>
        <v/>
      </c>
      <c r="H864" s="38" t="str">
        <f>IF(Eksplikatsioon!K865=0,"",Eksplikatsioon!K865)</f>
        <v/>
      </c>
      <c r="I864" s="38" t="str">
        <f>IF(Eksplikatsioon!L865=0,"",Eksplikatsioon!L865)</f>
        <v/>
      </c>
      <c r="J864" s="52"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52"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52"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52"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52"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52"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52"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52"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52"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52"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52"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52"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52"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52"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52"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52"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52"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52"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52"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52" t="str">
        <f>IFERROR(IF($G864=Tabelid!$L$6,$E864*J864,IFERROR($E864*J864/SUM($J864:$AB864)*(Eksplikatsioon!O865)/SUMPRODUCT($J864:$AB864,Eksplikatsioon!$O865:$AG865),"")),"")</f>
        <v/>
      </c>
      <c r="AD864" s="52" t="str">
        <f>IFERROR(IF($G864=Tabelid!$L$6,$E864*K864,IFERROR($E864*K864/SUM($J864:$AB864)*(Eksplikatsioon!P865)/SUMPRODUCT($J864:$AB864,Eksplikatsioon!$O865:$AG865),"")),"")</f>
        <v/>
      </c>
      <c r="AE864" s="52" t="str">
        <f>IFERROR(IF($G864=Tabelid!$L$6,$E864*L864,IFERROR($E864*L864/SUM($J864:$AB864)*(Eksplikatsioon!Q865)/SUMPRODUCT($J864:$AB864,Eksplikatsioon!$O865:$AG865),"")),"")</f>
        <v/>
      </c>
      <c r="AF864" s="52" t="str">
        <f>IFERROR(IF($G864=Tabelid!$L$6,$E864*M864,IFERROR($E864*M864/SUM($J864:$AB864)*(Eksplikatsioon!R865)/SUMPRODUCT($J864:$AB864,Eksplikatsioon!$O865:$AG865),"")),"")</f>
        <v/>
      </c>
      <c r="AG864" s="52" t="str">
        <f>IFERROR(IF($G864=Tabelid!$L$6,$E864*N864,IFERROR($E864*N864/SUM($J864:$AB864)*(Eksplikatsioon!S865)/SUMPRODUCT($J864:$AB864,Eksplikatsioon!$O865:$AG865),"")),"")</f>
        <v/>
      </c>
      <c r="AH864" s="52" t="str">
        <f>IFERROR(IF($G864=Tabelid!$L$6,$E864*O864,IFERROR($E864*O864/SUM($J864:$AB864)*(Eksplikatsioon!T865)/SUMPRODUCT($J864:$AB864,Eksplikatsioon!$O865:$AG865),"")),"")</f>
        <v/>
      </c>
      <c r="AI864" s="52" t="str">
        <f>IFERROR(IF($G864=Tabelid!$L$6,$E864*P864,IFERROR($E864*P864/SUM($J864:$AB864)*(Eksplikatsioon!U865)/SUMPRODUCT($J864:$AB864,Eksplikatsioon!$O865:$AG865),"")),"")</f>
        <v/>
      </c>
      <c r="AJ864" s="52" t="str">
        <f>IFERROR(IF($G864=Tabelid!$L$6,$E864*Q864,IFERROR($E864*Q864/SUM($J864:$AB864)*(Eksplikatsioon!V865)/SUMPRODUCT($J864:$AB864,Eksplikatsioon!$O865:$AG865),"")),"")</f>
        <v/>
      </c>
      <c r="AK864" s="52" t="str">
        <f>IFERROR(IF($G864=Tabelid!$L$6,$E864*R864,IFERROR($E864*R864/SUM($J864:$AB864)*(Eksplikatsioon!W865)/SUMPRODUCT($J864:$AB864,Eksplikatsioon!$O865:$AG865),"")),"")</f>
        <v/>
      </c>
      <c r="AL864" s="52" t="str">
        <f>IFERROR(IF($G864=Tabelid!$L$6,$E864*S864,IFERROR($E864*S864/SUM($J864:$AB864)*(Eksplikatsioon!X865)/SUMPRODUCT($J864:$AB864,Eksplikatsioon!$O865:$AG865),"")),"")</f>
        <v/>
      </c>
      <c r="AM864" s="52" t="str">
        <f>IFERROR(IF($G864=Tabelid!$L$6,$E864*T864,IFERROR($E864*T864/SUM($J864:$AB864)*(Eksplikatsioon!Y865)/SUMPRODUCT($J864:$AB864,Eksplikatsioon!$O865:$AG865),"")),"")</f>
        <v/>
      </c>
      <c r="AN864" s="52" t="str">
        <f>IFERROR(IF($G864=Tabelid!$L$6,$E864*U864,IFERROR($E864*U864/SUM($J864:$AB864)*(Eksplikatsioon!Z865)/SUMPRODUCT($J864:$AB864,Eksplikatsioon!$O865:$AG865),"")),"")</f>
        <v/>
      </c>
      <c r="AO864" s="52" t="str">
        <f>IFERROR(IF($G864=Tabelid!$L$6,$E864*V864,IFERROR($E864*V864/SUM($J864:$AB864)*(Eksplikatsioon!AA865)/SUMPRODUCT($J864:$AB864,Eksplikatsioon!$O865:$AG865),"")),"")</f>
        <v/>
      </c>
      <c r="AP864" s="52" t="str">
        <f>IFERROR(IF($G864=Tabelid!$L$6,$E864*W864,IFERROR($E864*W864/SUM($J864:$AB864)*(Eksplikatsioon!AB865)/SUMPRODUCT($J864:$AB864,Eksplikatsioon!$O865:$AG865),"")),"")</f>
        <v/>
      </c>
      <c r="AQ864" s="52" t="str">
        <f>IFERROR(IF($G864=Tabelid!$L$6,$E864*X864,IFERROR($E864*X864/SUM($J864:$AB864)*(Eksplikatsioon!AC865)/SUMPRODUCT($J864:$AB864,Eksplikatsioon!$O865:$AG865),"")),"")</f>
        <v/>
      </c>
      <c r="AR864" s="52" t="str">
        <f>IFERROR(IF($G864=Tabelid!$L$6,$E864*Y864,IFERROR($E864*Y864/SUM($J864:$AB864)*(Eksplikatsioon!AD865)/SUMPRODUCT($J864:$AB864,Eksplikatsioon!$O865:$AG865),"")),"")</f>
        <v/>
      </c>
      <c r="AS864" s="52" t="str">
        <f>IFERROR(IF($G864=Tabelid!$L$6,$E864*Z864,IFERROR($E864*Z864/SUM($J864:$AB864)*(Eksplikatsioon!AE865)/SUMPRODUCT($J864:$AB864,Eksplikatsioon!$O865:$AG865),"")),"")</f>
        <v/>
      </c>
      <c r="AT864" s="52" t="str">
        <f>IFERROR(IF($G864=Tabelid!$L$6,$E864*AA864,IFERROR($E864*AA864/SUM($J864:$AB864)*(Eksplikatsioon!AF865)/SUMPRODUCT($J864:$AB864,Eksplikatsioon!$O865:$AG865),"")),"")</f>
        <v/>
      </c>
      <c r="AU864" s="52" t="str">
        <f>IFERROR(IF($G864=Tabelid!$L$6,$E864*AB864,IFERROR($E864*AB864/SUM($J864:$AB864)*(Eksplikatsioon!AG865)/SUMPRODUCT($J864:$AB864,Eksplikatsioon!$O865:$AG865),"")),"")</f>
        <v/>
      </c>
    </row>
    <row r="865" spans="1:47" x14ac:dyDescent="0.25">
      <c r="A865" s="38" t="str">
        <f>IF(Eksplikatsioon!A866=0,"",Eksplikatsioon!A866)</f>
        <v/>
      </c>
      <c r="B865" s="38" t="str">
        <f>IF(Eksplikatsioon!B866=0,"",Eksplikatsioon!B866)</f>
        <v/>
      </c>
      <c r="C865" s="38" t="str">
        <f>IF(Eksplikatsioon!C866=0,"",Eksplikatsioon!C866)</f>
        <v/>
      </c>
      <c r="D865" s="38" t="str">
        <f>IF(Eksplikatsioon!D866=0,"",Eksplikatsioon!D866)</f>
        <v/>
      </c>
      <c r="E865" s="38" t="str">
        <f>IF(Eksplikatsioon!F866=0,"",Eksplikatsioon!F866)</f>
        <v/>
      </c>
      <c r="F865" s="38" t="str">
        <f>IF(Eksplikatsioon!H866=0,"",Eksplikatsioon!H866)</f>
        <v/>
      </c>
      <c r="G865" s="38" t="str">
        <f>IF(Eksplikatsioon!J866=0,"",Eksplikatsioon!J866)</f>
        <v/>
      </c>
      <c r="H865" s="38" t="str">
        <f>IF(Eksplikatsioon!K866=0,"",Eksplikatsioon!K866)</f>
        <v/>
      </c>
      <c r="I865" s="38" t="str">
        <f>IF(Eksplikatsioon!L866=0,"",Eksplikatsioon!L866)</f>
        <v/>
      </c>
      <c r="J865" s="52"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52"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52"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52"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52"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52"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52"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52"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52"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52"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52"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52"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52"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52"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52"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52"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52"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52"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52"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52" t="str">
        <f>IFERROR(IF($G865=Tabelid!$L$6,$E865*J865,IFERROR($E865*J865/SUM($J865:$AB865)*(Eksplikatsioon!O866)/SUMPRODUCT($J865:$AB865,Eksplikatsioon!$O866:$AG866),"")),"")</f>
        <v/>
      </c>
      <c r="AD865" s="52" t="str">
        <f>IFERROR(IF($G865=Tabelid!$L$6,$E865*K865,IFERROR($E865*K865/SUM($J865:$AB865)*(Eksplikatsioon!P866)/SUMPRODUCT($J865:$AB865,Eksplikatsioon!$O866:$AG866),"")),"")</f>
        <v/>
      </c>
      <c r="AE865" s="52" t="str">
        <f>IFERROR(IF($G865=Tabelid!$L$6,$E865*L865,IFERROR($E865*L865/SUM($J865:$AB865)*(Eksplikatsioon!Q866)/SUMPRODUCT($J865:$AB865,Eksplikatsioon!$O866:$AG866),"")),"")</f>
        <v/>
      </c>
      <c r="AF865" s="52" t="str">
        <f>IFERROR(IF($G865=Tabelid!$L$6,$E865*M865,IFERROR($E865*M865/SUM($J865:$AB865)*(Eksplikatsioon!R866)/SUMPRODUCT($J865:$AB865,Eksplikatsioon!$O866:$AG866),"")),"")</f>
        <v/>
      </c>
      <c r="AG865" s="52" t="str">
        <f>IFERROR(IF($G865=Tabelid!$L$6,$E865*N865,IFERROR($E865*N865/SUM($J865:$AB865)*(Eksplikatsioon!S866)/SUMPRODUCT($J865:$AB865,Eksplikatsioon!$O866:$AG866),"")),"")</f>
        <v/>
      </c>
      <c r="AH865" s="52" t="str">
        <f>IFERROR(IF($G865=Tabelid!$L$6,$E865*O865,IFERROR($E865*O865/SUM($J865:$AB865)*(Eksplikatsioon!T866)/SUMPRODUCT($J865:$AB865,Eksplikatsioon!$O866:$AG866),"")),"")</f>
        <v/>
      </c>
      <c r="AI865" s="52" t="str">
        <f>IFERROR(IF($G865=Tabelid!$L$6,$E865*P865,IFERROR($E865*P865/SUM($J865:$AB865)*(Eksplikatsioon!U866)/SUMPRODUCT($J865:$AB865,Eksplikatsioon!$O866:$AG866),"")),"")</f>
        <v/>
      </c>
      <c r="AJ865" s="52" t="str">
        <f>IFERROR(IF($G865=Tabelid!$L$6,$E865*Q865,IFERROR($E865*Q865/SUM($J865:$AB865)*(Eksplikatsioon!V866)/SUMPRODUCT($J865:$AB865,Eksplikatsioon!$O866:$AG866),"")),"")</f>
        <v/>
      </c>
      <c r="AK865" s="52" t="str">
        <f>IFERROR(IF($G865=Tabelid!$L$6,$E865*R865,IFERROR($E865*R865/SUM($J865:$AB865)*(Eksplikatsioon!W866)/SUMPRODUCT($J865:$AB865,Eksplikatsioon!$O866:$AG866),"")),"")</f>
        <v/>
      </c>
      <c r="AL865" s="52" t="str">
        <f>IFERROR(IF($G865=Tabelid!$L$6,$E865*S865,IFERROR($E865*S865/SUM($J865:$AB865)*(Eksplikatsioon!X866)/SUMPRODUCT($J865:$AB865,Eksplikatsioon!$O866:$AG866),"")),"")</f>
        <v/>
      </c>
      <c r="AM865" s="52" t="str">
        <f>IFERROR(IF($G865=Tabelid!$L$6,$E865*T865,IFERROR($E865*T865/SUM($J865:$AB865)*(Eksplikatsioon!Y866)/SUMPRODUCT($J865:$AB865,Eksplikatsioon!$O866:$AG866),"")),"")</f>
        <v/>
      </c>
      <c r="AN865" s="52" t="str">
        <f>IFERROR(IF($G865=Tabelid!$L$6,$E865*U865,IFERROR($E865*U865/SUM($J865:$AB865)*(Eksplikatsioon!Z866)/SUMPRODUCT($J865:$AB865,Eksplikatsioon!$O866:$AG866),"")),"")</f>
        <v/>
      </c>
      <c r="AO865" s="52" t="str">
        <f>IFERROR(IF($G865=Tabelid!$L$6,$E865*V865,IFERROR($E865*V865/SUM($J865:$AB865)*(Eksplikatsioon!AA866)/SUMPRODUCT($J865:$AB865,Eksplikatsioon!$O866:$AG866),"")),"")</f>
        <v/>
      </c>
      <c r="AP865" s="52" t="str">
        <f>IFERROR(IF($G865=Tabelid!$L$6,$E865*W865,IFERROR($E865*W865/SUM($J865:$AB865)*(Eksplikatsioon!AB866)/SUMPRODUCT($J865:$AB865,Eksplikatsioon!$O866:$AG866),"")),"")</f>
        <v/>
      </c>
      <c r="AQ865" s="52" t="str">
        <f>IFERROR(IF($G865=Tabelid!$L$6,$E865*X865,IFERROR($E865*X865/SUM($J865:$AB865)*(Eksplikatsioon!AC866)/SUMPRODUCT($J865:$AB865,Eksplikatsioon!$O866:$AG866),"")),"")</f>
        <v/>
      </c>
      <c r="AR865" s="52" t="str">
        <f>IFERROR(IF($G865=Tabelid!$L$6,$E865*Y865,IFERROR($E865*Y865/SUM($J865:$AB865)*(Eksplikatsioon!AD866)/SUMPRODUCT($J865:$AB865,Eksplikatsioon!$O866:$AG866),"")),"")</f>
        <v/>
      </c>
      <c r="AS865" s="52" t="str">
        <f>IFERROR(IF($G865=Tabelid!$L$6,$E865*Z865,IFERROR($E865*Z865/SUM($J865:$AB865)*(Eksplikatsioon!AE866)/SUMPRODUCT($J865:$AB865,Eksplikatsioon!$O866:$AG866),"")),"")</f>
        <v/>
      </c>
      <c r="AT865" s="52" t="str">
        <f>IFERROR(IF($G865=Tabelid!$L$6,$E865*AA865,IFERROR($E865*AA865/SUM($J865:$AB865)*(Eksplikatsioon!AF866)/SUMPRODUCT($J865:$AB865,Eksplikatsioon!$O866:$AG866),"")),"")</f>
        <v/>
      </c>
      <c r="AU865" s="52" t="str">
        <f>IFERROR(IF($G865=Tabelid!$L$6,$E865*AB865,IFERROR($E865*AB865/SUM($J865:$AB865)*(Eksplikatsioon!AG866)/SUMPRODUCT($J865:$AB865,Eksplikatsioon!$O866:$AG866),"")),"")</f>
        <v/>
      </c>
    </row>
    <row r="866" spans="1:47" x14ac:dyDescent="0.25">
      <c r="A866" s="38" t="str">
        <f>IF(Eksplikatsioon!A867=0,"",Eksplikatsioon!A867)</f>
        <v/>
      </c>
      <c r="B866" s="38" t="str">
        <f>IF(Eksplikatsioon!B867=0,"",Eksplikatsioon!B867)</f>
        <v/>
      </c>
      <c r="C866" s="38" t="str">
        <f>IF(Eksplikatsioon!C867=0,"",Eksplikatsioon!C867)</f>
        <v/>
      </c>
      <c r="D866" s="38" t="str">
        <f>IF(Eksplikatsioon!D867=0,"",Eksplikatsioon!D867)</f>
        <v/>
      </c>
      <c r="E866" s="38" t="str">
        <f>IF(Eksplikatsioon!F867=0,"",Eksplikatsioon!F867)</f>
        <v/>
      </c>
      <c r="F866" s="38" t="str">
        <f>IF(Eksplikatsioon!H867=0,"",Eksplikatsioon!H867)</f>
        <v/>
      </c>
      <c r="G866" s="38" t="str">
        <f>IF(Eksplikatsioon!J867=0,"",Eksplikatsioon!J867)</f>
        <v/>
      </c>
      <c r="H866" s="38" t="str">
        <f>IF(Eksplikatsioon!K867=0,"",Eksplikatsioon!K867)</f>
        <v/>
      </c>
      <c r="I866" s="38" t="str">
        <f>IF(Eksplikatsioon!L867=0,"",Eksplikatsioon!L867)</f>
        <v/>
      </c>
      <c r="J866" s="52"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52"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52"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52"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52"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52"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52"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52"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52"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52"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52"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52"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52"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52"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52"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52"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52"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52"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52"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52" t="str">
        <f>IFERROR(IF($G866=Tabelid!$L$6,$E866*J866,IFERROR($E866*J866/SUM($J866:$AB866)*(Eksplikatsioon!O867)/SUMPRODUCT($J866:$AB866,Eksplikatsioon!$O867:$AG867),"")),"")</f>
        <v/>
      </c>
      <c r="AD866" s="52" t="str">
        <f>IFERROR(IF($G866=Tabelid!$L$6,$E866*K866,IFERROR($E866*K866/SUM($J866:$AB866)*(Eksplikatsioon!P867)/SUMPRODUCT($J866:$AB866,Eksplikatsioon!$O867:$AG867),"")),"")</f>
        <v/>
      </c>
      <c r="AE866" s="52" t="str">
        <f>IFERROR(IF($G866=Tabelid!$L$6,$E866*L866,IFERROR($E866*L866/SUM($J866:$AB866)*(Eksplikatsioon!Q867)/SUMPRODUCT($J866:$AB866,Eksplikatsioon!$O867:$AG867),"")),"")</f>
        <v/>
      </c>
      <c r="AF866" s="52" t="str">
        <f>IFERROR(IF($G866=Tabelid!$L$6,$E866*M866,IFERROR($E866*M866/SUM($J866:$AB866)*(Eksplikatsioon!R867)/SUMPRODUCT($J866:$AB866,Eksplikatsioon!$O867:$AG867),"")),"")</f>
        <v/>
      </c>
      <c r="AG866" s="52" t="str">
        <f>IFERROR(IF($G866=Tabelid!$L$6,$E866*N866,IFERROR($E866*N866/SUM($J866:$AB866)*(Eksplikatsioon!S867)/SUMPRODUCT($J866:$AB866,Eksplikatsioon!$O867:$AG867),"")),"")</f>
        <v/>
      </c>
      <c r="AH866" s="52" t="str">
        <f>IFERROR(IF($G866=Tabelid!$L$6,$E866*O866,IFERROR($E866*O866/SUM($J866:$AB866)*(Eksplikatsioon!T867)/SUMPRODUCT($J866:$AB866,Eksplikatsioon!$O867:$AG867),"")),"")</f>
        <v/>
      </c>
      <c r="AI866" s="52" t="str">
        <f>IFERROR(IF($G866=Tabelid!$L$6,$E866*P866,IFERROR($E866*P866/SUM($J866:$AB866)*(Eksplikatsioon!U867)/SUMPRODUCT($J866:$AB866,Eksplikatsioon!$O867:$AG867),"")),"")</f>
        <v/>
      </c>
      <c r="AJ866" s="52" t="str">
        <f>IFERROR(IF($G866=Tabelid!$L$6,$E866*Q866,IFERROR($E866*Q866/SUM($J866:$AB866)*(Eksplikatsioon!V867)/SUMPRODUCT($J866:$AB866,Eksplikatsioon!$O867:$AG867),"")),"")</f>
        <v/>
      </c>
      <c r="AK866" s="52" t="str">
        <f>IFERROR(IF($G866=Tabelid!$L$6,$E866*R866,IFERROR($E866*R866/SUM($J866:$AB866)*(Eksplikatsioon!W867)/SUMPRODUCT($J866:$AB866,Eksplikatsioon!$O867:$AG867),"")),"")</f>
        <v/>
      </c>
      <c r="AL866" s="52" t="str">
        <f>IFERROR(IF($G866=Tabelid!$L$6,$E866*S866,IFERROR($E866*S866/SUM($J866:$AB866)*(Eksplikatsioon!X867)/SUMPRODUCT($J866:$AB866,Eksplikatsioon!$O867:$AG867),"")),"")</f>
        <v/>
      </c>
      <c r="AM866" s="52" t="str">
        <f>IFERROR(IF($G866=Tabelid!$L$6,$E866*T866,IFERROR($E866*T866/SUM($J866:$AB866)*(Eksplikatsioon!Y867)/SUMPRODUCT($J866:$AB866,Eksplikatsioon!$O867:$AG867),"")),"")</f>
        <v/>
      </c>
      <c r="AN866" s="52" t="str">
        <f>IFERROR(IF($G866=Tabelid!$L$6,$E866*U866,IFERROR($E866*U866/SUM($J866:$AB866)*(Eksplikatsioon!Z867)/SUMPRODUCT($J866:$AB866,Eksplikatsioon!$O867:$AG867),"")),"")</f>
        <v/>
      </c>
      <c r="AO866" s="52" t="str">
        <f>IFERROR(IF($G866=Tabelid!$L$6,$E866*V866,IFERROR($E866*V866/SUM($J866:$AB866)*(Eksplikatsioon!AA867)/SUMPRODUCT($J866:$AB866,Eksplikatsioon!$O867:$AG867),"")),"")</f>
        <v/>
      </c>
      <c r="AP866" s="52" t="str">
        <f>IFERROR(IF($G866=Tabelid!$L$6,$E866*W866,IFERROR($E866*W866/SUM($J866:$AB866)*(Eksplikatsioon!AB867)/SUMPRODUCT($J866:$AB866,Eksplikatsioon!$O867:$AG867),"")),"")</f>
        <v/>
      </c>
      <c r="AQ866" s="52" t="str">
        <f>IFERROR(IF($G866=Tabelid!$L$6,$E866*X866,IFERROR($E866*X866/SUM($J866:$AB866)*(Eksplikatsioon!AC867)/SUMPRODUCT($J866:$AB866,Eksplikatsioon!$O867:$AG867),"")),"")</f>
        <v/>
      </c>
      <c r="AR866" s="52" t="str">
        <f>IFERROR(IF($G866=Tabelid!$L$6,$E866*Y866,IFERROR($E866*Y866/SUM($J866:$AB866)*(Eksplikatsioon!AD867)/SUMPRODUCT($J866:$AB866,Eksplikatsioon!$O867:$AG867),"")),"")</f>
        <v/>
      </c>
      <c r="AS866" s="52" t="str">
        <f>IFERROR(IF($G866=Tabelid!$L$6,$E866*Z866,IFERROR($E866*Z866/SUM($J866:$AB866)*(Eksplikatsioon!AE867)/SUMPRODUCT($J866:$AB866,Eksplikatsioon!$O867:$AG867),"")),"")</f>
        <v/>
      </c>
      <c r="AT866" s="52" t="str">
        <f>IFERROR(IF($G866=Tabelid!$L$6,$E866*AA866,IFERROR($E866*AA866/SUM($J866:$AB866)*(Eksplikatsioon!AF867)/SUMPRODUCT($J866:$AB866,Eksplikatsioon!$O867:$AG867),"")),"")</f>
        <v/>
      </c>
      <c r="AU866" s="52" t="str">
        <f>IFERROR(IF($G866=Tabelid!$L$6,$E866*AB866,IFERROR($E866*AB866/SUM($J866:$AB866)*(Eksplikatsioon!AG867)/SUMPRODUCT($J866:$AB866,Eksplikatsioon!$O867:$AG867),"")),"")</f>
        <v/>
      </c>
    </row>
    <row r="867" spans="1:47" x14ac:dyDescent="0.25">
      <c r="A867" s="38" t="str">
        <f>IF(Eksplikatsioon!A868=0,"",Eksplikatsioon!A868)</f>
        <v/>
      </c>
      <c r="B867" s="38" t="str">
        <f>IF(Eksplikatsioon!B868=0,"",Eksplikatsioon!B868)</f>
        <v/>
      </c>
      <c r="C867" s="38" t="str">
        <f>IF(Eksplikatsioon!C868=0,"",Eksplikatsioon!C868)</f>
        <v/>
      </c>
      <c r="D867" s="38" t="str">
        <f>IF(Eksplikatsioon!D868=0,"",Eksplikatsioon!D868)</f>
        <v/>
      </c>
      <c r="E867" s="38" t="str">
        <f>IF(Eksplikatsioon!F868=0,"",Eksplikatsioon!F868)</f>
        <v/>
      </c>
      <c r="F867" s="38" t="str">
        <f>IF(Eksplikatsioon!H868=0,"",Eksplikatsioon!H868)</f>
        <v/>
      </c>
      <c r="G867" s="38" t="str">
        <f>IF(Eksplikatsioon!J868=0,"",Eksplikatsioon!J868)</f>
        <v/>
      </c>
      <c r="H867" s="38" t="str">
        <f>IF(Eksplikatsioon!K868=0,"",Eksplikatsioon!K868)</f>
        <v/>
      </c>
      <c r="I867" s="38" t="str">
        <f>IF(Eksplikatsioon!L868=0,"",Eksplikatsioon!L868)</f>
        <v/>
      </c>
      <c r="J867" s="52"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52"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52"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52"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52"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52"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52"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52"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52"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52"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52"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52"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52"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52"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52"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52"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52"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52"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52"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52" t="str">
        <f>IFERROR(IF($G867=Tabelid!$L$6,$E867*J867,IFERROR($E867*J867/SUM($J867:$AB867)*(Eksplikatsioon!O868)/SUMPRODUCT($J867:$AB867,Eksplikatsioon!$O868:$AG868),"")),"")</f>
        <v/>
      </c>
      <c r="AD867" s="52" t="str">
        <f>IFERROR(IF($G867=Tabelid!$L$6,$E867*K867,IFERROR($E867*K867/SUM($J867:$AB867)*(Eksplikatsioon!P868)/SUMPRODUCT($J867:$AB867,Eksplikatsioon!$O868:$AG868),"")),"")</f>
        <v/>
      </c>
      <c r="AE867" s="52" t="str">
        <f>IFERROR(IF($G867=Tabelid!$L$6,$E867*L867,IFERROR($E867*L867/SUM($J867:$AB867)*(Eksplikatsioon!Q868)/SUMPRODUCT($J867:$AB867,Eksplikatsioon!$O868:$AG868),"")),"")</f>
        <v/>
      </c>
      <c r="AF867" s="52" t="str">
        <f>IFERROR(IF($G867=Tabelid!$L$6,$E867*M867,IFERROR($E867*M867/SUM($J867:$AB867)*(Eksplikatsioon!R868)/SUMPRODUCT($J867:$AB867,Eksplikatsioon!$O868:$AG868),"")),"")</f>
        <v/>
      </c>
      <c r="AG867" s="52" t="str">
        <f>IFERROR(IF($G867=Tabelid!$L$6,$E867*N867,IFERROR($E867*N867/SUM($J867:$AB867)*(Eksplikatsioon!S868)/SUMPRODUCT($J867:$AB867,Eksplikatsioon!$O868:$AG868),"")),"")</f>
        <v/>
      </c>
      <c r="AH867" s="52" t="str">
        <f>IFERROR(IF($G867=Tabelid!$L$6,$E867*O867,IFERROR($E867*O867/SUM($J867:$AB867)*(Eksplikatsioon!T868)/SUMPRODUCT($J867:$AB867,Eksplikatsioon!$O868:$AG868),"")),"")</f>
        <v/>
      </c>
      <c r="AI867" s="52" t="str">
        <f>IFERROR(IF($G867=Tabelid!$L$6,$E867*P867,IFERROR($E867*P867/SUM($J867:$AB867)*(Eksplikatsioon!U868)/SUMPRODUCT($J867:$AB867,Eksplikatsioon!$O868:$AG868),"")),"")</f>
        <v/>
      </c>
      <c r="AJ867" s="52" t="str">
        <f>IFERROR(IF($G867=Tabelid!$L$6,$E867*Q867,IFERROR($E867*Q867/SUM($J867:$AB867)*(Eksplikatsioon!V868)/SUMPRODUCT($J867:$AB867,Eksplikatsioon!$O868:$AG868),"")),"")</f>
        <v/>
      </c>
      <c r="AK867" s="52" t="str">
        <f>IFERROR(IF($G867=Tabelid!$L$6,$E867*R867,IFERROR($E867*R867/SUM($J867:$AB867)*(Eksplikatsioon!W868)/SUMPRODUCT($J867:$AB867,Eksplikatsioon!$O868:$AG868),"")),"")</f>
        <v/>
      </c>
      <c r="AL867" s="52" t="str">
        <f>IFERROR(IF($G867=Tabelid!$L$6,$E867*S867,IFERROR($E867*S867/SUM($J867:$AB867)*(Eksplikatsioon!X868)/SUMPRODUCT($J867:$AB867,Eksplikatsioon!$O868:$AG868),"")),"")</f>
        <v/>
      </c>
      <c r="AM867" s="52" t="str">
        <f>IFERROR(IF($G867=Tabelid!$L$6,$E867*T867,IFERROR($E867*T867/SUM($J867:$AB867)*(Eksplikatsioon!Y868)/SUMPRODUCT($J867:$AB867,Eksplikatsioon!$O868:$AG868),"")),"")</f>
        <v/>
      </c>
      <c r="AN867" s="52" t="str">
        <f>IFERROR(IF($G867=Tabelid!$L$6,$E867*U867,IFERROR($E867*U867/SUM($J867:$AB867)*(Eksplikatsioon!Z868)/SUMPRODUCT($J867:$AB867,Eksplikatsioon!$O868:$AG868),"")),"")</f>
        <v/>
      </c>
      <c r="AO867" s="52" t="str">
        <f>IFERROR(IF($G867=Tabelid!$L$6,$E867*V867,IFERROR($E867*V867/SUM($J867:$AB867)*(Eksplikatsioon!AA868)/SUMPRODUCT($J867:$AB867,Eksplikatsioon!$O868:$AG868),"")),"")</f>
        <v/>
      </c>
      <c r="AP867" s="52" t="str">
        <f>IFERROR(IF($G867=Tabelid!$L$6,$E867*W867,IFERROR($E867*W867/SUM($J867:$AB867)*(Eksplikatsioon!AB868)/SUMPRODUCT($J867:$AB867,Eksplikatsioon!$O868:$AG868),"")),"")</f>
        <v/>
      </c>
      <c r="AQ867" s="52" t="str">
        <f>IFERROR(IF($G867=Tabelid!$L$6,$E867*X867,IFERROR($E867*X867/SUM($J867:$AB867)*(Eksplikatsioon!AC868)/SUMPRODUCT($J867:$AB867,Eksplikatsioon!$O868:$AG868),"")),"")</f>
        <v/>
      </c>
      <c r="AR867" s="52" t="str">
        <f>IFERROR(IF($G867=Tabelid!$L$6,$E867*Y867,IFERROR($E867*Y867/SUM($J867:$AB867)*(Eksplikatsioon!AD868)/SUMPRODUCT($J867:$AB867,Eksplikatsioon!$O868:$AG868),"")),"")</f>
        <v/>
      </c>
      <c r="AS867" s="52" t="str">
        <f>IFERROR(IF($G867=Tabelid!$L$6,$E867*Z867,IFERROR($E867*Z867/SUM($J867:$AB867)*(Eksplikatsioon!AE868)/SUMPRODUCT($J867:$AB867,Eksplikatsioon!$O868:$AG868),"")),"")</f>
        <v/>
      </c>
      <c r="AT867" s="52" t="str">
        <f>IFERROR(IF($G867=Tabelid!$L$6,$E867*AA867,IFERROR($E867*AA867/SUM($J867:$AB867)*(Eksplikatsioon!AF868)/SUMPRODUCT($J867:$AB867,Eksplikatsioon!$O868:$AG868),"")),"")</f>
        <v/>
      </c>
      <c r="AU867" s="52" t="str">
        <f>IFERROR(IF($G867=Tabelid!$L$6,$E867*AB867,IFERROR($E867*AB867/SUM($J867:$AB867)*(Eksplikatsioon!AG868)/SUMPRODUCT($J867:$AB867,Eksplikatsioon!$O868:$AG868),"")),"")</f>
        <v/>
      </c>
    </row>
    <row r="868" spans="1:47" x14ac:dyDescent="0.25">
      <c r="A868" s="38" t="str">
        <f>IF(Eksplikatsioon!A869=0,"",Eksplikatsioon!A869)</f>
        <v/>
      </c>
      <c r="B868" s="38" t="str">
        <f>IF(Eksplikatsioon!B869=0,"",Eksplikatsioon!B869)</f>
        <v/>
      </c>
      <c r="C868" s="38" t="str">
        <f>IF(Eksplikatsioon!C869=0,"",Eksplikatsioon!C869)</f>
        <v/>
      </c>
      <c r="D868" s="38" t="str">
        <f>IF(Eksplikatsioon!D869=0,"",Eksplikatsioon!D869)</f>
        <v/>
      </c>
      <c r="E868" s="38" t="str">
        <f>IF(Eksplikatsioon!F869=0,"",Eksplikatsioon!F869)</f>
        <v/>
      </c>
      <c r="F868" s="38" t="str">
        <f>IF(Eksplikatsioon!H869=0,"",Eksplikatsioon!H869)</f>
        <v/>
      </c>
      <c r="G868" s="38" t="str">
        <f>IF(Eksplikatsioon!J869=0,"",Eksplikatsioon!J869)</f>
        <v/>
      </c>
      <c r="H868" s="38" t="str">
        <f>IF(Eksplikatsioon!K869=0,"",Eksplikatsioon!K869)</f>
        <v/>
      </c>
      <c r="I868" s="38" t="str">
        <f>IF(Eksplikatsioon!L869=0,"",Eksplikatsioon!L869)</f>
        <v/>
      </c>
      <c r="J868" s="52"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52"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52"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52"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52"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52"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52"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52"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52"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52"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52"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52"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52"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52"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52"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52"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52"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52"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52"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52" t="str">
        <f>IFERROR(IF($G868=Tabelid!$L$6,$E868*J868,IFERROR($E868*J868/SUM($J868:$AB868)*(Eksplikatsioon!O869)/SUMPRODUCT($J868:$AB868,Eksplikatsioon!$O869:$AG869),"")),"")</f>
        <v/>
      </c>
      <c r="AD868" s="52" t="str">
        <f>IFERROR(IF($G868=Tabelid!$L$6,$E868*K868,IFERROR($E868*K868/SUM($J868:$AB868)*(Eksplikatsioon!P869)/SUMPRODUCT($J868:$AB868,Eksplikatsioon!$O869:$AG869),"")),"")</f>
        <v/>
      </c>
      <c r="AE868" s="52" t="str">
        <f>IFERROR(IF($G868=Tabelid!$L$6,$E868*L868,IFERROR($E868*L868/SUM($J868:$AB868)*(Eksplikatsioon!Q869)/SUMPRODUCT($J868:$AB868,Eksplikatsioon!$O869:$AG869),"")),"")</f>
        <v/>
      </c>
      <c r="AF868" s="52" t="str">
        <f>IFERROR(IF($G868=Tabelid!$L$6,$E868*M868,IFERROR($E868*M868/SUM($J868:$AB868)*(Eksplikatsioon!R869)/SUMPRODUCT($J868:$AB868,Eksplikatsioon!$O869:$AG869),"")),"")</f>
        <v/>
      </c>
      <c r="AG868" s="52" t="str">
        <f>IFERROR(IF($G868=Tabelid!$L$6,$E868*N868,IFERROR($E868*N868/SUM($J868:$AB868)*(Eksplikatsioon!S869)/SUMPRODUCT($J868:$AB868,Eksplikatsioon!$O869:$AG869),"")),"")</f>
        <v/>
      </c>
      <c r="AH868" s="52" t="str">
        <f>IFERROR(IF($G868=Tabelid!$L$6,$E868*O868,IFERROR($E868*O868/SUM($J868:$AB868)*(Eksplikatsioon!T869)/SUMPRODUCT($J868:$AB868,Eksplikatsioon!$O869:$AG869),"")),"")</f>
        <v/>
      </c>
      <c r="AI868" s="52" t="str">
        <f>IFERROR(IF($G868=Tabelid!$L$6,$E868*P868,IFERROR($E868*P868/SUM($J868:$AB868)*(Eksplikatsioon!U869)/SUMPRODUCT($J868:$AB868,Eksplikatsioon!$O869:$AG869),"")),"")</f>
        <v/>
      </c>
      <c r="AJ868" s="52" t="str">
        <f>IFERROR(IF($G868=Tabelid!$L$6,$E868*Q868,IFERROR($E868*Q868/SUM($J868:$AB868)*(Eksplikatsioon!V869)/SUMPRODUCT($J868:$AB868,Eksplikatsioon!$O869:$AG869),"")),"")</f>
        <v/>
      </c>
      <c r="AK868" s="52" t="str">
        <f>IFERROR(IF($G868=Tabelid!$L$6,$E868*R868,IFERROR($E868*R868/SUM($J868:$AB868)*(Eksplikatsioon!W869)/SUMPRODUCT($J868:$AB868,Eksplikatsioon!$O869:$AG869),"")),"")</f>
        <v/>
      </c>
      <c r="AL868" s="52" t="str">
        <f>IFERROR(IF($G868=Tabelid!$L$6,$E868*S868,IFERROR($E868*S868/SUM($J868:$AB868)*(Eksplikatsioon!X869)/SUMPRODUCT($J868:$AB868,Eksplikatsioon!$O869:$AG869),"")),"")</f>
        <v/>
      </c>
      <c r="AM868" s="52" t="str">
        <f>IFERROR(IF($G868=Tabelid!$L$6,$E868*T868,IFERROR($E868*T868/SUM($J868:$AB868)*(Eksplikatsioon!Y869)/SUMPRODUCT($J868:$AB868,Eksplikatsioon!$O869:$AG869),"")),"")</f>
        <v/>
      </c>
      <c r="AN868" s="52" t="str">
        <f>IFERROR(IF($G868=Tabelid!$L$6,$E868*U868,IFERROR($E868*U868/SUM($J868:$AB868)*(Eksplikatsioon!Z869)/SUMPRODUCT($J868:$AB868,Eksplikatsioon!$O869:$AG869),"")),"")</f>
        <v/>
      </c>
      <c r="AO868" s="52" t="str">
        <f>IFERROR(IF($G868=Tabelid!$L$6,$E868*V868,IFERROR($E868*V868/SUM($J868:$AB868)*(Eksplikatsioon!AA869)/SUMPRODUCT($J868:$AB868,Eksplikatsioon!$O869:$AG869),"")),"")</f>
        <v/>
      </c>
      <c r="AP868" s="52" t="str">
        <f>IFERROR(IF($G868=Tabelid!$L$6,$E868*W868,IFERROR($E868*W868/SUM($J868:$AB868)*(Eksplikatsioon!AB869)/SUMPRODUCT($J868:$AB868,Eksplikatsioon!$O869:$AG869),"")),"")</f>
        <v/>
      </c>
      <c r="AQ868" s="52" t="str">
        <f>IFERROR(IF($G868=Tabelid!$L$6,$E868*X868,IFERROR($E868*X868/SUM($J868:$AB868)*(Eksplikatsioon!AC869)/SUMPRODUCT($J868:$AB868,Eksplikatsioon!$O869:$AG869),"")),"")</f>
        <v/>
      </c>
      <c r="AR868" s="52" t="str">
        <f>IFERROR(IF($G868=Tabelid!$L$6,$E868*Y868,IFERROR($E868*Y868/SUM($J868:$AB868)*(Eksplikatsioon!AD869)/SUMPRODUCT($J868:$AB868,Eksplikatsioon!$O869:$AG869),"")),"")</f>
        <v/>
      </c>
      <c r="AS868" s="52" t="str">
        <f>IFERROR(IF($G868=Tabelid!$L$6,$E868*Z868,IFERROR($E868*Z868/SUM($J868:$AB868)*(Eksplikatsioon!AE869)/SUMPRODUCT($J868:$AB868,Eksplikatsioon!$O869:$AG869),"")),"")</f>
        <v/>
      </c>
      <c r="AT868" s="52" t="str">
        <f>IFERROR(IF($G868=Tabelid!$L$6,$E868*AA868,IFERROR($E868*AA868/SUM($J868:$AB868)*(Eksplikatsioon!AF869)/SUMPRODUCT($J868:$AB868,Eksplikatsioon!$O869:$AG869),"")),"")</f>
        <v/>
      </c>
      <c r="AU868" s="52" t="str">
        <f>IFERROR(IF($G868=Tabelid!$L$6,$E868*AB868,IFERROR($E868*AB868/SUM($J868:$AB868)*(Eksplikatsioon!AG869)/SUMPRODUCT($J868:$AB868,Eksplikatsioon!$O869:$AG869),"")),"")</f>
        <v/>
      </c>
    </row>
    <row r="869" spans="1:47" x14ac:dyDescent="0.25">
      <c r="A869" s="38" t="str">
        <f>IF(Eksplikatsioon!A870=0,"",Eksplikatsioon!A870)</f>
        <v/>
      </c>
      <c r="B869" s="38" t="str">
        <f>IF(Eksplikatsioon!B870=0,"",Eksplikatsioon!B870)</f>
        <v/>
      </c>
      <c r="C869" s="38" t="str">
        <f>IF(Eksplikatsioon!C870=0,"",Eksplikatsioon!C870)</f>
        <v/>
      </c>
      <c r="D869" s="38" t="str">
        <f>IF(Eksplikatsioon!D870=0,"",Eksplikatsioon!D870)</f>
        <v/>
      </c>
      <c r="E869" s="38" t="str">
        <f>IF(Eksplikatsioon!F870=0,"",Eksplikatsioon!F870)</f>
        <v/>
      </c>
      <c r="F869" s="38" t="str">
        <f>IF(Eksplikatsioon!H870=0,"",Eksplikatsioon!H870)</f>
        <v/>
      </c>
      <c r="G869" s="38" t="str">
        <f>IF(Eksplikatsioon!J870=0,"",Eksplikatsioon!J870)</f>
        <v/>
      </c>
      <c r="H869" s="38" t="str">
        <f>IF(Eksplikatsioon!K870=0,"",Eksplikatsioon!K870)</f>
        <v/>
      </c>
      <c r="I869" s="38" t="str">
        <f>IF(Eksplikatsioon!L870=0,"",Eksplikatsioon!L870)</f>
        <v/>
      </c>
      <c r="J869" s="52"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52"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52"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52"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52"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52"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52"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52"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52"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52"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52"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52"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52"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52"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52"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52"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52"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52"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52"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52" t="str">
        <f>IFERROR(IF($G869=Tabelid!$L$6,$E869*J869,IFERROR($E869*J869/SUM($J869:$AB869)*(Eksplikatsioon!O870)/SUMPRODUCT($J869:$AB869,Eksplikatsioon!$O870:$AG870),"")),"")</f>
        <v/>
      </c>
      <c r="AD869" s="52" t="str">
        <f>IFERROR(IF($G869=Tabelid!$L$6,$E869*K869,IFERROR($E869*K869/SUM($J869:$AB869)*(Eksplikatsioon!P870)/SUMPRODUCT($J869:$AB869,Eksplikatsioon!$O870:$AG870),"")),"")</f>
        <v/>
      </c>
      <c r="AE869" s="52" t="str">
        <f>IFERROR(IF($G869=Tabelid!$L$6,$E869*L869,IFERROR($E869*L869/SUM($J869:$AB869)*(Eksplikatsioon!Q870)/SUMPRODUCT($J869:$AB869,Eksplikatsioon!$O870:$AG870),"")),"")</f>
        <v/>
      </c>
      <c r="AF869" s="52" t="str">
        <f>IFERROR(IF($G869=Tabelid!$L$6,$E869*M869,IFERROR($E869*M869/SUM($J869:$AB869)*(Eksplikatsioon!R870)/SUMPRODUCT($J869:$AB869,Eksplikatsioon!$O870:$AG870),"")),"")</f>
        <v/>
      </c>
      <c r="AG869" s="52" t="str">
        <f>IFERROR(IF($G869=Tabelid!$L$6,$E869*N869,IFERROR($E869*N869/SUM($J869:$AB869)*(Eksplikatsioon!S870)/SUMPRODUCT($J869:$AB869,Eksplikatsioon!$O870:$AG870),"")),"")</f>
        <v/>
      </c>
      <c r="AH869" s="52" t="str">
        <f>IFERROR(IF($G869=Tabelid!$L$6,$E869*O869,IFERROR($E869*O869/SUM($J869:$AB869)*(Eksplikatsioon!T870)/SUMPRODUCT($J869:$AB869,Eksplikatsioon!$O870:$AG870),"")),"")</f>
        <v/>
      </c>
      <c r="AI869" s="52" t="str">
        <f>IFERROR(IF($G869=Tabelid!$L$6,$E869*P869,IFERROR($E869*P869/SUM($J869:$AB869)*(Eksplikatsioon!U870)/SUMPRODUCT($J869:$AB869,Eksplikatsioon!$O870:$AG870),"")),"")</f>
        <v/>
      </c>
      <c r="AJ869" s="52" t="str">
        <f>IFERROR(IF($G869=Tabelid!$L$6,$E869*Q869,IFERROR($E869*Q869/SUM($J869:$AB869)*(Eksplikatsioon!V870)/SUMPRODUCT($J869:$AB869,Eksplikatsioon!$O870:$AG870),"")),"")</f>
        <v/>
      </c>
      <c r="AK869" s="52" t="str">
        <f>IFERROR(IF($G869=Tabelid!$L$6,$E869*R869,IFERROR($E869*R869/SUM($J869:$AB869)*(Eksplikatsioon!W870)/SUMPRODUCT($J869:$AB869,Eksplikatsioon!$O870:$AG870),"")),"")</f>
        <v/>
      </c>
      <c r="AL869" s="52" t="str">
        <f>IFERROR(IF($G869=Tabelid!$L$6,$E869*S869,IFERROR($E869*S869/SUM($J869:$AB869)*(Eksplikatsioon!X870)/SUMPRODUCT($J869:$AB869,Eksplikatsioon!$O870:$AG870),"")),"")</f>
        <v/>
      </c>
      <c r="AM869" s="52" t="str">
        <f>IFERROR(IF($G869=Tabelid!$L$6,$E869*T869,IFERROR($E869*T869/SUM($J869:$AB869)*(Eksplikatsioon!Y870)/SUMPRODUCT($J869:$AB869,Eksplikatsioon!$O870:$AG870),"")),"")</f>
        <v/>
      </c>
      <c r="AN869" s="52" t="str">
        <f>IFERROR(IF($G869=Tabelid!$L$6,$E869*U869,IFERROR($E869*U869/SUM($J869:$AB869)*(Eksplikatsioon!Z870)/SUMPRODUCT($J869:$AB869,Eksplikatsioon!$O870:$AG870),"")),"")</f>
        <v/>
      </c>
      <c r="AO869" s="52" t="str">
        <f>IFERROR(IF($G869=Tabelid!$L$6,$E869*V869,IFERROR($E869*V869/SUM($J869:$AB869)*(Eksplikatsioon!AA870)/SUMPRODUCT($J869:$AB869,Eksplikatsioon!$O870:$AG870),"")),"")</f>
        <v/>
      </c>
      <c r="AP869" s="52" t="str">
        <f>IFERROR(IF($G869=Tabelid!$L$6,$E869*W869,IFERROR($E869*W869/SUM($J869:$AB869)*(Eksplikatsioon!AB870)/SUMPRODUCT($J869:$AB869,Eksplikatsioon!$O870:$AG870),"")),"")</f>
        <v/>
      </c>
      <c r="AQ869" s="52" t="str">
        <f>IFERROR(IF($G869=Tabelid!$L$6,$E869*X869,IFERROR($E869*X869/SUM($J869:$AB869)*(Eksplikatsioon!AC870)/SUMPRODUCT($J869:$AB869,Eksplikatsioon!$O870:$AG870),"")),"")</f>
        <v/>
      </c>
      <c r="AR869" s="52" t="str">
        <f>IFERROR(IF($G869=Tabelid!$L$6,$E869*Y869,IFERROR($E869*Y869/SUM($J869:$AB869)*(Eksplikatsioon!AD870)/SUMPRODUCT($J869:$AB869,Eksplikatsioon!$O870:$AG870),"")),"")</f>
        <v/>
      </c>
      <c r="AS869" s="52" t="str">
        <f>IFERROR(IF($G869=Tabelid!$L$6,$E869*Z869,IFERROR($E869*Z869/SUM($J869:$AB869)*(Eksplikatsioon!AE870)/SUMPRODUCT($J869:$AB869,Eksplikatsioon!$O870:$AG870),"")),"")</f>
        <v/>
      </c>
      <c r="AT869" s="52" t="str">
        <f>IFERROR(IF($G869=Tabelid!$L$6,$E869*AA869,IFERROR($E869*AA869/SUM($J869:$AB869)*(Eksplikatsioon!AF870)/SUMPRODUCT($J869:$AB869,Eksplikatsioon!$O870:$AG870),"")),"")</f>
        <v/>
      </c>
      <c r="AU869" s="52" t="str">
        <f>IFERROR(IF($G869=Tabelid!$L$6,$E869*AB869,IFERROR($E869*AB869/SUM($J869:$AB869)*(Eksplikatsioon!AG870)/SUMPRODUCT($J869:$AB869,Eksplikatsioon!$O870:$AG870),"")),"")</f>
        <v/>
      </c>
    </row>
    <row r="870" spans="1:47" x14ac:dyDescent="0.25">
      <c r="A870" s="38" t="str">
        <f>IF(Eksplikatsioon!A871=0,"",Eksplikatsioon!A871)</f>
        <v/>
      </c>
      <c r="B870" s="38" t="str">
        <f>IF(Eksplikatsioon!B871=0,"",Eksplikatsioon!B871)</f>
        <v/>
      </c>
      <c r="C870" s="38" t="str">
        <f>IF(Eksplikatsioon!C871=0,"",Eksplikatsioon!C871)</f>
        <v/>
      </c>
      <c r="D870" s="38" t="str">
        <f>IF(Eksplikatsioon!D871=0,"",Eksplikatsioon!D871)</f>
        <v/>
      </c>
      <c r="E870" s="38" t="str">
        <f>IF(Eksplikatsioon!F871=0,"",Eksplikatsioon!F871)</f>
        <v/>
      </c>
      <c r="F870" s="38" t="str">
        <f>IF(Eksplikatsioon!H871=0,"",Eksplikatsioon!H871)</f>
        <v/>
      </c>
      <c r="G870" s="38" t="str">
        <f>IF(Eksplikatsioon!J871=0,"",Eksplikatsioon!J871)</f>
        <v/>
      </c>
      <c r="H870" s="38" t="str">
        <f>IF(Eksplikatsioon!K871=0,"",Eksplikatsioon!K871)</f>
        <v/>
      </c>
      <c r="I870" s="38" t="str">
        <f>IF(Eksplikatsioon!L871=0,"",Eksplikatsioon!L871)</f>
        <v/>
      </c>
      <c r="J870" s="52"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52"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52"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52"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52"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52"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52"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52"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52"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52"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52"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52"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52"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52"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52"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52"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52"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52"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52"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52" t="str">
        <f>IFERROR(IF($G870=Tabelid!$L$6,$E870*J870,IFERROR($E870*J870/SUM($J870:$AB870)*(Eksplikatsioon!O871)/SUMPRODUCT($J870:$AB870,Eksplikatsioon!$O871:$AG871),"")),"")</f>
        <v/>
      </c>
      <c r="AD870" s="52" t="str">
        <f>IFERROR(IF($G870=Tabelid!$L$6,$E870*K870,IFERROR($E870*K870/SUM($J870:$AB870)*(Eksplikatsioon!P871)/SUMPRODUCT($J870:$AB870,Eksplikatsioon!$O871:$AG871),"")),"")</f>
        <v/>
      </c>
      <c r="AE870" s="52" t="str">
        <f>IFERROR(IF($G870=Tabelid!$L$6,$E870*L870,IFERROR($E870*L870/SUM($J870:$AB870)*(Eksplikatsioon!Q871)/SUMPRODUCT($J870:$AB870,Eksplikatsioon!$O871:$AG871),"")),"")</f>
        <v/>
      </c>
      <c r="AF870" s="52" t="str">
        <f>IFERROR(IF($G870=Tabelid!$L$6,$E870*M870,IFERROR($E870*M870/SUM($J870:$AB870)*(Eksplikatsioon!R871)/SUMPRODUCT($J870:$AB870,Eksplikatsioon!$O871:$AG871),"")),"")</f>
        <v/>
      </c>
      <c r="AG870" s="52" t="str">
        <f>IFERROR(IF($G870=Tabelid!$L$6,$E870*N870,IFERROR($E870*N870/SUM($J870:$AB870)*(Eksplikatsioon!S871)/SUMPRODUCT($J870:$AB870,Eksplikatsioon!$O871:$AG871),"")),"")</f>
        <v/>
      </c>
      <c r="AH870" s="52" t="str">
        <f>IFERROR(IF($G870=Tabelid!$L$6,$E870*O870,IFERROR($E870*O870/SUM($J870:$AB870)*(Eksplikatsioon!T871)/SUMPRODUCT($J870:$AB870,Eksplikatsioon!$O871:$AG871),"")),"")</f>
        <v/>
      </c>
      <c r="AI870" s="52" t="str">
        <f>IFERROR(IF($G870=Tabelid!$L$6,$E870*P870,IFERROR($E870*P870/SUM($J870:$AB870)*(Eksplikatsioon!U871)/SUMPRODUCT($J870:$AB870,Eksplikatsioon!$O871:$AG871),"")),"")</f>
        <v/>
      </c>
      <c r="AJ870" s="52" t="str">
        <f>IFERROR(IF($G870=Tabelid!$L$6,$E870*Q870,IFERROR($E870*Q870/SUM($J870:$AB870)*(Eksplikatsioon!V871)/SUMPRODUCT($J870:$AB870,Eksplikatsioon!$O871:$AG871),"")),"")</f>
        <v/>
      </c>
      <c r="AK870" s="52" t="str">
        <f>IFERROR(IF($G870=Tabelid!$L$6,$E870*R870,IFERROR($E870*R870/SUM($J870:$AB870)*(Eksplikatsioon!W871)/SUMPRODUCT($J870:$AB870,Eksplikatsioon!$O871:$AG871),"")),"")</f>
        <v/>
      </c>
      <c r="AL870" s="52" t="str">
        <f>IFERROR(IF($G870=Tabelid!$L$6,$E870*S870,IFERROR($E870*S870/SUM($J870:$AB870)*(Eksplikatsioon!X871)/SUMPRODUCT($J870:$AB870,Eksplikatsioon!$O871:$AG871),"")),"")</f>
        <v/>
      </c>
      <c r="AM870" s="52" t="str">
        <f>IFERROR(IF($G870=Tabelid!$L$6,$E870*T870,IFERROR($E870*T870/SUM($J870:$AB870)*(Eksplikatsioon!Y871)/SUMPRODUCT($J870:$AB870,Eksplikatsioon!$O871:$AG871),"")),"")</f>
        <v/>
      </c>
      <c r="AN870" s="52" t="str">
        <f>IFERROR(IF($G870=Tabelid!$L$6,$E870*U870,IFERROR($E870*U870/SUM($J870:$AB870)*(Eksplikatsioon!Z871)/SUMPRODUCT($J870:$AB870,Eksplikatsioon!$O871:$AG871),"")),"")</f>
        <v/>
      </c>
      <c r="AO870" s="52" t="str">
        <f>IFERROR(IF($G870=Tabelid!$L$6,$E870*V870,IFERROR($E870*V870/SUM($J870:$AB870)*(Eksplikatsioon!AA871)/SUMPRODUCT($J870:$AB870,Eksplikatsioon!$O871:$AG871),"")),"")</f>
        <v/>
      </c>
      <c r="AP870" s="52" t="str">
        <f>IFERROR(IF($G870=Tabelid!$L$6,$E870*W870,IFERROR($E870*W870/SUM($J870:$AB870)*(Eksplikatsioon!AB871)/SUMPRODUCT($J870:$AB870,Eksplikatsioon!$O871:$AG871),"")),"")</f>
        <v/>
      </c>
      <c r="AQ870" s="52" t="str">
        <f>IFERROR(IF($G870=Tabelid!$L$6,$E870*X870,IFERROR($E870*X870/SUM($J870:$AB870)*(Eksplikatsioon!AC871)/SUMPRODUCT($J870:$AB870,Eksplikatsioon!$O871:$AG871),"")),"")</f>
        <v/>
      </c>
      <c r="AR870" s="52" t="str">
        <f>IFERROR(IF($G870=Tabelid!$L$6,$E870*Y870,IFERROR($E870*Y870/SUM($J870:$AB870)*(Eksplikatsioon!AD871)/SUMPRODUCT($J870:$AB870,Eksplikatsioon!$O871:$AG871),"")),"")</f>
        <v/>
      </c>
      <c r="AS870" s="52" t="str">
        <f>IFERROR(IF($G870=Tabelid!$L$6,$E870*Z870,IFERROR($E870*Z870/SUM($J870:$AB870)*(Eksplikatsioon!AE871)/SUMPRODUCT($J870:$AB870,Eksplikatsioon!$O871:$AG871),"")),"")</f>
        <v/>
      </c>
      <c r="AT870" s="52" t="str">
        <f>IFERROR(IF($G870=Tabelid!$L$6,$E870*AA870,IFERROR($E870*AA870/SUM($J870:$AB870)*(Eksplikatsioon!AF871)/SUMPRODUCT($J870:$AB870,Eksplikatsioon!$O871:$AG871),"")),"")</f>
        <v/>
      </c>
      <c r="AU870" s="52" t="str">
        <f>IFERROR(IF($G870=Tabelid!$L$6,$E870*AB870,IFERROR($E870*AB870/SUM($J870:$AB870)*(Eksplikatsioon!AG871)/SUMPRODUCT($J870:$AB870,Eksplikatsioon!$O871:$AG871),"")),"")</f>
        <v/>
      </c>
    </row>
    <row r="871" spans="1:47" x14ac:dyDescent="0.25">
      <c r="A871" s="38" t="str">
        <f>IF(Eksplikatsioon!A872=0,"",Eksplikatsioon!A872)</f>
        <v/>
      </c>
      <c r="B871" s="38" t="str">
        <f>IF(Eksplikatsioon!B872=0,"",Eksplikatsioon!B872)</f>
        <v/>
      </c>
      <c r="C871" s="38" t="str">
        <f>IF(Eksplikatsioon!C872=0,"",Eksplikatsioon!C872)</f>
        <v/>
      </c>
      <c r="D871" s="38" t="str">
        <f>IF(Eksplikatsioon!D872=0,"",Eksplikatsioon!D872)</f>
        <v/>
      </c>
      <c r="E871" s="38" t="str">
        <f>IF(Eksplikatsioon!F872=0,"",Eksplikatsioon!F872)</f>
        <v/>
      </c>
      <c r="F871" s="38" t="str">
        <f>IF(Eksplikatsioon!H872=0,"",Eksplikatsioon!H872)</f>
        <v/>
      </c>
      <c r="G871" s="38" t="str">
        <f>IF(Eksplikatsioon!J872=0,"",Eksplikatsioon!J872)</f>
        <v/>
      </c>
      <c r="H871" s="38" t="str">
        <f>IF(Eksplikatsioon!K872=0,"",Eksplikatsioon!K872)</f>
        <v/>
      </c>
      <c r="I871" s="38" t="str">
        <f>IF(Eksplikatsioon!L872=0,"",Eksplikatsioon!L872)</f>
        <v/>
      </c>
      <c r="J871" s="52"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52"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52"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52"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52"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52"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52"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52"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52"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52"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52"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52"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52"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52"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52"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52"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52"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52"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52"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52" t="str">
        <f>IFERROR(IF($G871=Tabelid!$L$6,$E871*J871,IFERROR($E871*J871/SUM($J871:$AB871)*(Eksplikatsioon!O872)/SUMPRODUCT($J871:$AB871,Eksplikatsioon!$O872:$AG872),"")),"")</f>
        <v/>
      </c>
      <c r="AD871" s="52" t="str">
        <f>IFERROR(IF($G871=Tabelid!$L$6,$E871*K871,IFERROR($E871*K871/SUM($J871:$AB871)*(Eksplikatsioon!P872)/SUMPRODUCT($J871:$AB871,Eksplikatsioon!$O872:$AG872),"")),"")</f>
        <v/>
      </c>
      <c r="AE871" s="52" t="str">
        <f>IFERROR(IF($G871=Tabelid!$L$6,$E871*L871,IFERROR($E871*L871/SUM($J871:$AB871)*(Eksplikatsioon!Q872)/SUMPRODUCT($J871:$AB871,Eksplikatsioon!$O872:$AG872),"")),"")</f>
        <v/>
      </c>
      <c r="AF871" s="52" t="str">
        <f>IFERROR(IF($G871=Tabelid!$L$6,$E871*M871,IFERROR($E871*M871/SUM($J871:$AB871)*(Eksplikatsioon!R872)/SUMPRODUCT($J871:$AB871,Eksplikatsioon!$O872:$AG872),"")),"")</f>
        <v/>
      </c>
      <c r="AG871" s="52" t="str">
        <f>IFERROR(IF($G871=Tabelid!$L$6,$E871*N871,IFERROR($E871*N871/SUM($J871:$AB871)*(Eksplikatsioon!S872)/SUMPRODUCT($J871:$AB871,Eksplikatsioon!$O872:$AG872),"")),"")</f>
        <v/>
      </c>
      <c r="AH871" s="52" t="str">
        <f>IFERROR(IF($G871=Tabelid!$L$6,$E871*O871,IFERROR($E871*O871/SUM($J871:$AB871)*(Eksplikatsioon!T872)/SUMPRODUCT($J871:$AB871,Eksplikatsioon!$O872:$AG872),"")),"")</f>
        <v/>
      </c>
      <c r="AI871" s="52" t="str">
        <f>IFERROR(IF($G871=Tabelid!$L$6,$E871*P871,IFERROR($E871*P871/SUM($J871:$AB871)*(Eksplikatsioon!U872)/SUMPRODUCT($J871:$AB871,Eksplikatsioon!$O872:$AG872),"")),"")</f>
        <v/>
      </c>
      <c r="AJ871" s="52" t="str">
        <f>IFERROR(IF($G871=Tabelid!$L$6,$E871*Q871,IFERROR($E871*Q871/SUM($J871:$AB871)*(Eksplikatsioon!V872)/SUMPRODUCT($J871:$AB871,Eksplikatsioon!$O872:$AG872),"")),"")</f>
        <v/>
      </c>
      <c r="AK871" s="52" t="str">
        <f>IFERROR(IF($G871=Tabelid!$L$6,$E871*R871,IFERROR($E871*R871/SUM($J871:$AB871)*(Eksplikatsioon!W872)/SUMPRODUCT($J871:$AB871,Eksplikatsioon!$O872:$AG872),"")),"")</f>
        <v/>
      </c>
      <c r="AL871" s="52" t="str">
        <f>IFERROR(IF($G871=Tabelid!$L$6,$E871*S871,IFERROR($E871*S871/SUM($J871:$AB871)*(Eksplikatsioon!X872)/SUMPRODUCT($J871:$AB871,Eksplikatsioon!$O872:$AG872),"")),"")</f>
        <v/>
      </c>
      <c r="AM871" s="52" t="str">
        <f>IFERROR(IF($G871=Tabelid!$L$6,$E871*T871,IFERROR($E871*T871/SUM($J871:$AB871)*(Eksplikatsioon!Y872)/SUMPRODUCT($J871:$AB871,Eksplikatsioon!$O872:$AG872),"")),"")</f>
        <v/>
      </c>
      <c r="AN871" s="52" t="str">
        <f>IFERROR(IF($G871=Tabelid!$L$6,$E871*U871,IFERROR($E871*U871/SUM($J871:$AB871)*(Eksplikatsioon!Z872)/SUMPRODUCT($J871:$AB871,Eksplikatsioon!$O872:$AG872),"")),"")</f>
        <v/>
      </c>
      <c r="AO871" s="52" t="str">
        <f>IFERROR(IF($G871=Tabelid!$L$6,$E871*V871,IFERROR($E871*V871/SUM($J871:$AB871)*(Eksplikatsioon!AA872)/SUMPRODUCT($J871:$AB871,Eksplikatsioon!$O872:$AG872),"")),"")</f>
        <v/>
      </c>
      <c r="AP871" s="52" t="str">
        <f>IFERROR(IF($G871=Tabelid!$L$6,$E871*W871,IFERROR($E871*W871/SUM($J871:$AB871)*(Eksplikatsioon!AB872)/SUMPRODUCT($J871:$AB871,Eksplikatsioon!$O872:$AG872),"")),"")</f>
        <v/>
      </c>
      <c r="AQ871" s="52" t="str">
        <f>IFERROR(IF($G871=Tabelid!$L$6,$E871*X871,IFERROR($E871*X871/SUM($J871:$AB871)*(Eksplikatsioon!AC872)/SUMPRODUCT($J871:$AB871,Eksplikatsioon!$O872:$AG872),"")),"")</f>
        <v/>
      </c>
      <c r="AR871" s="52" t="str">
        <f>IFERROR(IF($G871=Tabelid!$L$6,$E871*Y871,IFERROR($E871*Y871/SUM($J871:$AB871)*(Eksplikatsioon!AD872)/SUMPRODUCT($J871:$AB871,Eksplikatsioon!$O872:$AG872),"")),"")</f>
        <v/>
      </c>
      <c r="AS871" s="52" t="str">
        <f>IFERROR(IF($G871=Tabelid!$L$6,$E871*Z871,IFERROR($E871*Z871/SUM($J871:$AB871)*(Eksplikatsioon!AE872)/SUMPRODUCT($J871:$AB871,Eksplikatsioon!$O872:$AG872),"")),"")</f>
        <v/>
      </c>
      <c r="AT871" s="52" t="str">
        <f>IFERROR(IF($G871=Tabelid!$L$6,$E871*AA871,IFERROR($E871*AA871/SUM($J871:$AB871)*(Eksplikatsioon!AF872)/SUMPRODUCT($J871:$AB871,Eksplikatsioon!$O872:$AG872),"")),"")</f>
        <v/>
      </c>
      <c r="AU871" s="52" t="str">
        <f>IFERROR(IF($G871=Tabelid!$L$6,$E871*AB871,IFERROR($E871*AB871/SUM($J871:$AB871)*(Eksplikatsioon!AG872)/SUMPRODUCT($J871:$AB871,Eksplikatsioon!$O872:$AG872),"")),"")</f>
        <v/>
      </c>
    </row>
    <row r="872" spans="1:47" x14ac:dyDescent="0.25">
      <c r="A872" s="38" t="str">
        <f>IF(Eksplikatsioon!A873=0,"",Eksplikatsioon!A873)</f>
        <v/>
      </c>
      <c r="B872" s="38" t="str">
        <f>IF(Eksplikatsioon!B873=0,"",Eksplikatsioon!B873)</f>
        <v/>
      </c>
      <c r="C872" s="38" t="str">
        <f>IF(Eksplikatsioon!C873=0,"",Eksplikatsioon!C873)</f>
        <v/>
      </c>
      <c r="D872" s="38" t="str">
        <f>IF(Eksplikatsioon!D873=0,"",Eksplikatsioon!D873)</f>
        <v/>
      </c>
      <c r="E872" s="38" t="str">
        <f>IF(Eksplikatsioon!F873=0,"",Eksplikatsioon!F873)</f>
        <v/>
      </c>
      <c r="F872" s="38" t="str">
        <f>IF(Eksplikatsioon!H873=0,"",Eksplikatsioon!H873)</f>
        <v/>
      </c>
      <c r="G872" s="38" t="str">
        <f>IF(Eksplikatsioon!J873=0,"",Eksplikatsioon!J873)</f>
        <v/>
      </c>
      <c r="H872" s="38" t="str">
        <f>IF(Eksplikatsioon!K873=0,"",Eksplikatsioon!K873)</f>
        <v/>
      </c>
      <c r="I872" s="38" t="str">
        <f>IF(Eksplikatsioon!L873=0,"",Eksplikatsioon!L873)</f>
        <v/>
      </c>
      <c r="J872" s="52"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52"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52"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52"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52"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52"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52"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52"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52"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52"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52"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52"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52"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52"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52"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52"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52"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52"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52"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52" t="str">
        <f>IFERROR(IF($G872=Tabelid!$L$6,$E872*J872,IFERROR($E872*J872/SUM($J872:$AB872)*(Eksplikatsioon!O873)/SUMPRODUCT($J872:$AB872,Eksplikatsioon!$O873:$AG873),"")),"")</f>
        <v/>
      </c>
      <c r="AD872" s="52" t="str">
        <f>IFERROR(IF($G872=Tabelid!$L$6,$E872*K872,IFERROR($E872*K872/SUM($J872:$AB872)*(Eksplikatsioon!P873)/SUMPRODUCT($J872:$AB872,Eksplikatsioon!$O873:$AG873),"")),"")</f>
        <v/>
      </c>
      <c r="AE872" s="52" t="str">
        <f>IFERROR(IF($G872=Tabelid!$L$6,$E872*L872,IFERROR($E872*L872/SUM($J872:$AB872)*(Eksplikatsioon!Q873)/SUMPRODUCT($J872:$AB872,Eksplikatsioon!$O873:$AG873),"")),"")</f>
        <v/>
      </c>
      <c r="AF872" s="52" t="str">
        <f>IFERROR(IF($G872=Tabelid!$L$6,$E872*M872,IFERROR($E872*M872/SUM($J872:$AB872)*(Eksplikatsioon!R873)/SUMPRODUCT($J872:$AB872,Eksplikatsioon!$O873:$AG873),"")),"")</f>
        <v/>
      </c>
      <c r="AG872" s="52" t="str">
        <f>IFERROR(IF($G872=Tabelid!$L$6,$E872*N872,IFERROR($E872*N872/SUM($J872:$AB872)*(Eksplikatsioon!S873)/SUMPRODUCT($J872:$AB872,Eksplikatsioon!$O873:$AG873),"")),"")</f>
        <v/>
      </c>
      <c r="AH872" s="52" t="str">
        <f>IFERROR(IF($G872=Tabelid!$L$6,$E872*O872,IFERROR($E872*O872/SUM($J872:$AB872)*(Eksplikatsioon!T873)/SUMPRODUCT($J872:$AB872,Eksplikatsioon!$O873:$AG873),"")),"")</f>
        <v/>
      </c>
      <c r="AI872" s="52" t="str">
        <f>IFERROR(IF($G872=Tabelid!$L$6,$E872*P872,IFERROR($E872*P872/SUM($J872:$AB872)*(Eksplikatsioon!U873)/SUMPRODUCT($J872:$AB872,Eksplikatsioon!$O873:$AG873),"")),"")</f>
        <v/>
      </c>
      <c r="AJ872" s="52" t="str">
        <f>IFERROR(IF($G872=Tabelid!$L$6,$E872*Q872,IFERROR($E872*Q872/SUM($J872:$AB872)*(Eksplikatsioon!V873)/SUMPRODUCT($J872:$AB872,Eksplikatsioon!$O873:$AG873),"")),"")</f>
        <v/>
      </c>
      <c r="AK872" s="52" t="str">
        <f>IFERROR(IF($G872=Tabelid!$L$6,$E872*R872,IFERROR($E872*R872/SUM($J872:$AB872)*(Eksplikatsioon!W873)/SUMPRODUCT($J872:$AB872,Eksplikatsioon!$O873:$AG873),"")),"")</f>
        <v/>
      </c>
      <c r="AL872" s="52" t="str">
        <f>IFERROR(IF($G872=Tabelid!$L$6,$E872*S872,IFERROR($E872*S872/SUM($J872:$AB872)*(Eksplikatsioon!X873)/SUMPRODUCT($J872:$AB872,Eksplikatsioon!$O873:$AG873),"")),"")</f>
        <v/>
      </c>
      <c r="AM872" s="52" t="str">
        <f>IFERROR(IF($G872=Tabelid!$L$6,$E872*T872,IFERROR($E872*T872/SUM($J872:$AB872)*(Eksplikatsioon!Y873)/SUMPRODUCT($J872:$AB872,Eksplikatsioon!$O873:$AG873),"")),"")</f>
        <v/>
      </c>
      <c r="AN872" s="52" t="str">
        <f>IFERROR(IF($G872=Tabelid!$L$6,$E872*U872,IFERROR($E872*U872/SUM($J872:$AB872)*(Eksplikatsioon!Z873)/SUMPRODUCT($J872:$AB872,Eksplikatsioon!$O873:$AG873),"")),"")</f>
        <v/>
      </c>
      <c r="AO872" s="52" t="str">
        <f>IFERROR(IF($G872=Tabelid!$L$6,$E872*V872,IFERROR($E872*V872/SUM($J872:$AB872)*(Eksplikatsioon!AA873)/SUMPRODUCT($J872:$AB872,Eksplikatsioon!$O873:$AG873),"")),"")</f>
        <v/>
      </c>
      <c r="AP872" s="52" t="str">
        <f>IFERROR(IF($G872=Tabelid!$L$6,$E872*W872,IFERROR($E872*W872/SUM($J872:$AB872)*(Eksplikatsioon!AB873)/SUMPRODUCT($J872:$AB872,Eksplikatsioon!$O873:$AG873),"")),"")</f>
        <v/>
      </c>
      <c r="AQ872" s="52" t="str">
        <f>IFERROR(IF($G872=Tabelid!$L$6,$E872*X872,IFERROR($E872*X872/SUM($J872:$AB872)*(Eksplikatsioon!AC873)/SUMPRODUCT($J872:$AB872,Eksplikatsioon!$O873:$AG873),"")),"")</f>
        <v/>
      </c>
      <c r="AR872" s="52" t="str">
        <f>IFERROR(IF($G872=Tabelid!$L$6,$E872*Y872,IFERROR($E872*Y872/SUM($J872:$AB872)*(Eksplikatsioon!AD873)/SUMPRODUCT($J872:$AB872,Eksplikatsioon!$O873:$AG873),"")),"")</f>
        <v/>
      </c>
      <c r="AS872" s="52" t="str">
        <f>IFERROR(IF($G872=Tabelid!$L$6,$E872*Z872,IFERROR($E872*Z872/SUM($J872:$AB872)*(Eksplikatsioon!AE873)/SUMPRODUCT($J872:$AB872,Eksplikatsioon!$O873:$AG873),"")),"")</f>
        <v/>
      </c>
      <c r="AT872" s="52" t="str">
        <f>IFERROR(IF($G872=Tabelid!$L$6,$E872*AA872,IFERROR($E872*AA872/SUM($J872:$AB872)*(Eksplikatsioon!AF873)/SUMPRODUCT($J872:$AB872,Eksplikatsioon!$O873:$AG873),"")),"")</f>
        <v/>
      </c>
      <c r="AU872" s="52" t="str">
        <f>IFERROR(IF($G872=Tabelid!$L$6,$E872*AB872,IFERROR($E872*AB872/SUM($J872:$AB872)*(Eksplikatsioon!AG873)/SUMPRODUCT($J872:$AB872,Eksplikatsioon!$O873:$AG873),"")),"")</f>
        <v/>
      </c>
    </row>
    <row r="873" spans="1:47" x14ac:dyDescent="0.25">
      <c r="A873" s="38" t="str">
        <f>IF(Eksplikatsioon!A874=0,"",Eksplikatsioon!A874)</f>
        <v/>
      </c>
      <c r="B873" s="38" t="str">
        <f>IF(Eksplikatsioon!B874=0,"",Eksplikatsioon!B874)</f>
        <v/>
      </c>
      <c r="C873" s="38" t="str">
        <f>IF(Eksplikatsioon!C874=0,"",Eksplikatsioon!C874)</f>
        <v/>
      </c>
      <c r="D873" s="38" t="str">
        <f>IF(Eksplikatsioon!D874=0,"",Eksplikatsioon!D874)</f>
        <v/>
      </c>
      <c r="E873" s="38" t="str">
        <f>IF(Eksplikatsioon!F874=0,"",Eksplikatsioon!F874)</f>
        <v/>
      </c>
      <c r="F873" s="38" t="str">
        <f>IF(Eksplikatsioon!H874=0,"",Eksplikatsioon!H874)</f>
        <v/>
      </c>
      <c r="G873" s="38" t="str">
        <f>IF(Eksplikatsioon!J874=0,"",Eksplikatsioon!J874)</f>
        <v/>
      </c>
      <c r="H873" s="38" t="str">
        <f>IF(Eksplikatsioon!K874=0,"",Eksplikatsioon!K874)</f>
        <v/>
      </c>
      <c r="I873" s="38" t="str">
        <f>IF(Eksplikatsioon!L874=0,"",Eksplikatsioon!L874)</f>
        <v/>
      </c>
      <c r="J873" s="52"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52"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52"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52"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52"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52"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52"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52"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52"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52"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52"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52"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52"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52"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52"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52"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52"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52"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52"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52" t="str">
        <f>IFERROR(IF($G873=Tabelid!$L$6,$E873*J873,IFERROR($E873*J873/SUM($J873:$AB873)*(Eksplikatsioon!O874)/SUMPRODUCT($J873:$AB873,Eksplikatsioon!$O874:$AG874),"")),"")</f>
        <v/>
      </c>
      <c r="AD873" s="52" t="str">
        <f>IFERROR(IF($G873=Tabelid!$L$6,$E873*K873,IFERROR($E873*K873/SUM($J873:$AB873)*(Eksplikatsioon!P874)/SUMPRODUCT($J873:$AB873,Eksplikatsioon!$O874:$AG874),"")),"")</f>
        <v/>
      </c>
      <c r="AE873" s="52" t="str">
        <f>IFERROR(IF($G873=Tabelid!$L$6,$E873*L873,IFERROR($E873*L873/SUM($J873:$AB873)*(Eksplikatsioon!Q874)/SUMPRODUCT($J873:$AB873,Eksplikatsioon!$O874:$AG874),"")),"")</f>
        <v/>
      </c>
      <c r="AF873" s="52" t="str">
        <f>IFERROR(IF($G873=Tabelid!$L$6,$E873*M873,IFERROR($E873*M873/SUM($J873:$AB873)*(Eksplikatsioon!R874)/SUMPRODUCT($J873:$AB873,Eksplikatsioon!$O874:$AG874),"")),"")</f>
        <v/>
      </c>
      <c r="AG873" s="52" t="str">
        <f>IFERROR(IF($G873=Tabelid!$L$6,$E873*N873,IFERROR($E873*N873/SUM($J873:$AB873)*(Eksplikatsioon!S874)/SUMPRODUCT($J873:$AB873,Eksplikatsioon!$O874:$AG874),"")),"")</f>
        <v/>
      </c>
      <c r="AH873" s="52" t="str">
        <f>IFERROR(IF($G873=Tabelid!$L$6,$E873*O873,IFERROR($E873*O873/SUM($J873:$AB873)*(Eksplikatsioon!T874)/SUMPRODUCT($J873:$AB873,Eksplikatsioon!$O874:$AG874),"")),"")</f>
        <v/>
      </c>
      <c r="AI873" s="52" t="str">
        <f>IFERROR(IF($G873=Tabelid!$L$6,$E873*P873,IFERROR($E873*P873/SUM($J873:$AB873)*(Eksplikatsioon!U874)/SUMPRODUCT($J873:$AB873,Eksplikatsioon!$O874:$AG874),"")),"")</f>
        <v/>
      </c>
      <c r="AJ873" s="52" t="str">
        <f>IFERROR(IF($G873=Tabelid!$L$6,$E873*Q873,IFERROR($E873*Q873/SUM($J873:$AB873)*(Eksplikatsioon!V874)/SUMPRODUCT($J873:$AB873,Eksplikatsioon!$O874:$AG874),"")),"")</f>
        <v/>
      </c>
      <c r="AK873" s="52" t="str">
        <f>IFERROR(IF($G873=Tabelid!$L$6,$E873*R873,IFERROR($E873*R873/SUM($J873:$AB873)*(Eksplikatsioon!W874)/SUMPRODUCT($J873:$AB873,Eksplikatsioon!$O874:$AG874),"")),"")</f>
        <v/>
      </c>
      <c r="AL873" s="52" t="str">
        <f>IFERROR(IF($G873=Tabelid!$L$6,$E873*S873,IFERROR($E873*S873/SUM($J873:$AB873)*(Eksplikatsioon!X874)/SUMPRODUCT($J873:$AB873,Eksplikatsioon!$O874:$AG874),"")),"")</f>
        <v/>
      </c>
      <c r="AM873" s="52" t="str">
        <f>IFERROR(IF($G873=Tabelid!$L$6,$E873*T873,IFERROR($E873*T873/SUM($J873:$AB873)*(Eksplikatsioon!Y874)/SUMPRODUCT($J873:$AB873,Eksplikatsioon!$O874:$AG874),"")),"")</f>
        <v/>
      </c>
      <c r="AN873" s="52" t="str">
        <f>IFERROR(IF($G873=Tabelid!$L$6,$E873*U873,IFERROR($E873*U873/SUM($J873:$AB873)*(Eksplikatsioon!Z874)/SUMPRODUCT($J873:$AB873,Eksplikatsioon!$O874:$AG874),"")),"")</f>
        <v/>
      </c>
      <c r="AO873" s="52" t="str">
        <f>IFERROR(IF($G873=Tabelid!$L$6,$E873*V873,IFERROR($E873*V873/SUM($J873:$AB873)*(Eksplikatsioon!AA874)/SUMPRODUCT($J873:$AB873,Eksplikatsioon!$O874:$AG874),"")),"")</f>
        <v/>
      </c>
      <c r="AP873" s="52" t="str">
        <f>IFERROR(IF($G873=Tabelid!$L$6,$E873*W873,IFERROR($E873*W873/SUM($J873:$AB873)*(Eksplikatsioon!AB874)/SUMPRODUCT($J873:$AB873,Eksplikatsioon!$O874:$AG874),"")),"")</f>
        <v/>
      </c>
      <c r="AQ873" s="52" t="str">
        <f>IFERROR(IF($G873=Tabelid!$L$6,$E873*X873,IFERROR($E873*X873/SUM($J873:$AB873)*(Eksplikatsioon!AC874)/SUMPRODUCT($J873:$AB873,Eksplikatsioon!$O874:$AG874),"")),"")</f>
        <v/>
      </c>
      <c r="AR873" s="52" t="str">
        <f>IFERROR(IF($G873=Tabelid!$L$6,$E873*Y873,IFERROR($E873*Y873/SUM($J873:$AB873)*(Eksplikatsioon!AD874)/SUMPRODUCT($J873:$AB873,Eksplikatsioon!$O874:$AG874),"")),"")</f>
        <v/>
      </c>
      <c r="AS873" s="52" t="str">
        <f>IFERROR(IF($G873=Tabelid!$L$6,$E873*Z873,IFERROR($E873*Z873/SUM($J873:$AB873)*(Eksplikatsioon!AE874)/SUMPRODUCT($J873:$AB873,Eksplikatsioon!$O874:$AG874),"")),"")</f>
        <v/>
      </c>
      <c r="AT873" s="52" t="str">
        <f>IFERROR(IF($G873=Tabelid!$L$6,$E873*AA873,IFERROR($E873*AA873/SUM($J873:$AB873)*(Eksplikatsioon!AF874)/SUMPRODUCT($J873:$AB873,Eksplikatsioon!$O874:$AG874),"")),"")</f>
        <v/>
      </c>
      <c r="AU873" s="52" t="str">
        <f>IFERROR(IF($G873=Tabelid!$L$6,$E873*AB873,IFERROR($E873*AB873/SUM($J873:$AB873)*(Eksplikatsioon!AG874)/SUMPRODUCT($J873:$AB873,Eksplikatsioon!$O874:$AG874),"")),"")</f>
        <v/>
      </c>
    </row>
    <row r="874" spans="1:47" x14ac:dyDescent="0.25">
      <c r="A874" s="38" t="str">
        <f>IF(Eksplikatsioon!A875=0,"",Eksplikatsioon!A875)</f>
        <v/>
      </c>
      <c r="B874" s="38" t="str">
        <f>IF(Eksplikatsioon!B875=0,"",Eksplikatsioon!B875)</f>
        <v/>
      </c>
      <c r="C874" s="38" t="str">
        <f>IF(Eksplikatsioon!C875=0,"",Eksplikatsioon!C875)</f>
        <v/>
      </c>
      <c r="D874" s="38" t="str">
        <f>IF(Eksplikatsioon!D875=0,"",Eksplikatsioon!D875)</f>
        <v/>
      </c>
      <c r="E874" s="38" t="str">
        <f>IF(Eksplikatsioon!F875=0,"",Eksplikatsioon!F875)</f>
        <v/>
      </c>
      <c r="F874" s="38" t="str">
        <f>IF(Eksplikatsioon!H875=0,"",Eksplikatsioon!H875)</f>
        <v/>
      </c>
      <c r="G874" s="38" t="str">
        <f>IF(Eksplikatsioon!J875=0,"",Eksplikatsioon!J875)</f>
        <v/>
      </c>
      <c r="H874" s="38" t="str">
        <f>IF(Eksplikatsioon!K875=0,"",Eksplikatsioon!K875)</f>
        <v/>
      </c>
      <c r="I874" s="38" t="str">
        <f>IF(Eksplikatsioon!L875=0,"",Eksplikatsioon!L875)</f>
        <v/>
      </c>
      <c r="J874" s="52"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52"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52"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52"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52"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52"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52"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52"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52"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52"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52"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52"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52"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52"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52"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52"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52"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52"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52"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52" t="str">
        <f>IFERROR(IF($G874=Tabelid!$L$6,$E874*J874,IFERROR($E874*J874/SUM($J874:$AB874)*(Eksplikatsioon!O875)/SUMPRODUCT($J874:$AB874,Eksplikatsioon!$O875:$AG875),"")),"")</f>
        <v/>
      </c>
      <c r="AD874" s="52" t="str">
        <f>IFERROR(IF($G874=Tabelid!$L$6,$E874*K874,IFERROR($E874*K874/SUM($J874:$AB874)*(Eksplikatsioon!P875)/SUMPRODUCT($J874:$AB874,Eksplikatsioon!$O875:$AG875),"")),"")</f>
        <v/>
      </c>
      <c r="AE874" s="52" t="str">
        <f>IFERROR(IF($G874=Tabelid!$L$6,$E874*L874,IFERROR($E874*L874/SUM($J874:$AB874)*(Eksplikatsioon!Q875)/SUMPRODUCT($J874:$AB874,Eksplikatsioon!$O875:$AG875),"")),"")</f>
        <v/>
      </c>
      <c r="AF874" s="52" t="str">
        <f>IFERROR(IF($G874=Tabelid!$L$6,$E874*M874,IFERROR($E874*M874/SUM($J874:$AB874)*(Eksplikatsioon!R875)/SUMPRODUCT($J874:$AB874,Eksplikatsioon!$O875:$AG875),"")),"")</f>
        <v/>
      </c>
      <c r="AG874" s="52" t="str">
        <f>IFERROR(IF($G874=Tabelid!$L$6,$E874*N874,IFERROR($E874*N874/SUM($J874:$AB874)*(Eksplikatsioon!S875)/SUMPRODUCT($J874:$AB874,Eksplikatsioon!$O875:$AG875),"")),"")</f>
        <v/>
      </c>
      <c r="AH874" s="52" t="str">
        <f>IFERROR(IF($G874=Tabelid!$L$6,$E874*O874,IFERROR($E874*O874/SUM($J874:$AB874)*(Eksplikatsioon!T875)/SUMPRODUCT($J874:$AB874,Eksplikatsioon!$O875:$AG875),"")),"")</f>
        <v/>
      </c>
      <c r="AI874" s="52" t="str">
        <f>IFERROR(IF($G874=Tabelid!$L$6,$E874*P874,IFERROR($E874*P874/SUM($J874:$AB874)*(Eksplikatsioon!U875)/SUMPRODUCT($J874:$AB874,Eksplikatsioon!$O875:$AG875),"")),"")</f>
        <v/>
      </c>
      <c r="AJ874" s="52" t="str">
        <f>IFERROR(IF($G874=Tabelid!$L$6,$E874*Q874,IFERROR($E874*Q874/SUM($J874:$AB874)*(Eksplikatsioon!V875)/SUMPRODUCT($J874:$AB874,Eksplikatsioon!$O875:$AG875),"")),"")</f>
        <v/>
      </c>
      <c r="AK874" s="52" t="str">
        <f>IFERROR(IF($G874=Tabelid!$L$6,$E874*R874,IFERROR($E874*R874/SUM($J874:$AB874)*(Eksplikatsioon!W875)/SUMPRODUCT($J874:$AB874,Eksplikatsioon!$O875:$AG875),"")),"")</f>
        <v/>
      </c>
      <c r="AL874" s="52" t="str">
        <f>IFERROR(IF($G874=Tabelid!$L$6,$E874*S874,IFERROR($E874*S874/SUM($J874:$AB874)*(Eksplikatsioon!X875)/SUMPRODUCT($J874:$AB874,Eksplikatsioon!$O875:$AG875),"")),"")</f>
        <v/>
      </c>
      <c r="AM874" s="52" t="str">
        <f>IFERROR(IF($G874=Tabelid!$L$6,$E874*T874,IFERROR($E874*T874/SUM($J874:$AB874)*(Eksplikatsioon!Y875)/SUMPRODUCT($J874:$AB874,Eksplikatsioon!$O875:$AG875),"")),"")</f>
        <v/>
      </c>
      <c r="AN874" s="52" t="str">
        <f>IFERROR(IF($G874=Tabelid!$L$6,$E874*U874,IFERROR($E874*U874/SUM($J874:$AB874)*(Eksplikatsioon!Z875)/SUMPRODUCT($J874:$AB874,Eksplikatsioon!$O875:$AG875),"")),"")</f>
        <v/>
      </c>
      <c r="AO874" s="52" t="str">
        <f>IFERROR(IF($G874=Tabelid!$L$6,$E874*V874,IFERROR($E874*V874/SUM($J874:$AB874)*(Eksplikatsioon!AA875)/SUMPRODUCT($J874:$AB874,Eksplikatsioon!$O875:$AG875),"")),"")</f>
        <v/>
      </c>
      <c r="AP874" s="52" t="str">
        <f>IFERROR(IF($G874=Tabelid!$L$6,$E874*W874,IFERROR($E874*W874/SUM($J874:$AB874)*(Eksplikatsioon!AB875)/SUMPRODUCT($J874:$AB874,Eksplikatsioon!$O875:$AG875),"")),"")</f>
        <v/>
      </c>
      <c r="AQ874" s="52" t="str">
        <f>IFERROR(IF($G874=Tabelid!$L$6,$E874*X874,IFERROR($E874*X874/SUM($J874:$AB874)*(Eksplikatsioon!AC875)/SUMPRODUCT($J874:$AB874,Eksplikatsioon!$O875:$AG875),"")),"")</f>
        <v/>
      </c>
      <c r="AR874" s="52" t="str">
        <f>IFERROR(IF($G874=Tabelid!$L$6,$E874*Y874,IFERROR($E874*Y874/SUM($J874:$AB874)*(Eksplikatsioon!AD875)/SUMPRODUCT($J874:$AB874,Eksplikatsioon!$O875:$AG875),"")),"")</f>
        <v/>
      </c>
      <c r="AS874" s="52" t="str">
        <f>IFERROR(IF($G874=Tabelid!$L$6,$E874*Z874,IFERROR($E874*Z874/SUM($J874:$AB874)*(Eksplikatsioon!AE875)/SUMPRODUCT($J874:$AB874,Eksplikatsioon!$O875:$AG875),"")),"")</f>
        <v/>
      </c>
      <c r="AT874" s="52" t="str">
        <f>IFERROR(IF($G874=Tabelid!$L$6,$E874*AA874,IFERROR($E874*AA874/SUM($J874:$AB874)*(Eksplikatsioon!AF875)/SUMPRODUCT($J874:$AB874,Eksplikatsioon!$O875:$AG875),"")),"")</f>
        <v/>
      </c>
      <c r="AU874" s="52" t="str">
        <f>IFERROR(IF($G874=Tabelid!$L$6,$E874*AB874,IFERROR($E874*AB874/SUM($J874:$AB874)*(Eksplikatsioon!AG875)/SUMPRODUCT($J874:$AB874,Eksplikatsioon!$O875:$AG875),"")),"")</f>
        <v/>
      </c>
    </row>
    <row r="875" spans="1:47" x14ac:dyDescent="0.25">
      <c r="A875" s="38" t="str">
        <f>IF(Eksplikatsioon!A876=0,"",Eksplikatsioon!A876)</f>
        <v/>
      </c>
      <c r="B875" s="38" t="str">
        <f>IF(Eksplikatsioon!B876=0,"",Eksplikatsioon!B876)</f>
        <v/>
      </c>
      <c r="C875" s="38" t="str">
        <f>IF(Eksplikatsioon!C876=0,"",Eksplikatsioon!C876)</f>
        <v/>
      </c>
      <c r="D875" s="38" t="str">
        <f>IF(Eksplikatsioon!D876=0,"",Eksplikatsioon!D876)</f>
        <v/>
      </c>
      <c r="E875" s="38" t="str">
        <f>IF(Eksplikatsioon!F876=0,"",Eksplikatsioon!F876)</f>
        <v/>
      </c>
      <c r="F875" s="38" t="str">
        <f>IF(Eksplikatsioon!H876=0,"",Eksplikatsioon!H876)</f>
        <v/>
      </c>
      <c r="G875" s="38" t="str">
        <f>IF(Eksplikatsioon!J876=0,"",Eksplikatsioon!J876)</f>
        <v/>
      </c>
      <c r="H875" s="38" t="str">
        <f>IF(Eksplikatsioon!K876=0,"",Eksplikatsioon!K876)</f>
        <v/>
      </c>
      <c r="I875" s="38" t="str">
        <f>IF(Eksplikatsioon!L876=0,"",Eksplikatsioon!L876)</f>
        <v/>
      </c>
      <c r="J875" s="52"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52"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52"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52"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52"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52"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52"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52"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52"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52"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52"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52"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52"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52"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52"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52"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52"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52"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52"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52" t="str">
        <f>IFERROR(IF($G875=Tabelid!$L$6,$E875*J875,IFERROR($E875*J875/SUM($J875:$AB875)*(Eksplikatsioon!O876)/SUMPRODUCT($J875:$AB875,Eksplikatsioon!$O876:$AG876),"")),"")</f>
        <v/>
      </c>
      <c r="AD875" s="52" t="str">
        <f>IFERROR(IF($G875=Tabelid!$L$6,$E875*K875,IFERROR($E875*K875/SUM($J875:$AB875)*(Eksplikatsioon!P876)/SUMPRODUCT($J875:$AB875,Eksplikatsioon!$O876:$AG876),"")),"")</f>
        <v/>
      </c>
      <c r="AE875" s="52" t="str">
        <f>IFERROR(IF($G875=Tabelid!$L$6,$E875*L875,IFERROR($E875*L875/SUM($J875:$AB875)*(Eksplikatsioon!Q876)/SUMPRODUCT($J875:$AB875,Eksplikatsioon!$O876:$AG876),"")),"")</f>
        <v/>
      </c>
      <c r="AF875" s="52" t="str">
        <f>IFERROR(IF($G875=Tabelid!$L$6,$E875*M875,IFERROR($E875*M875/SUM($J875:$AB875)*(Eksplikatsioon!R876)/SUMPRODUCT($J875:$AB875,Eksplikatsioon!$O876:$AG876),"")),"")</f>
        <v/>
      </c>
      <c r="AG875" s="52" t="str">
        <f>IFERROR(IF($G875=Tabelid!$L$6,$E875*N875,IFERROR($E875*N875/SUM($J875:$AB875)*(Eksplikatsioon!S876)/SUMPRODUCT($J875:$AB875,Eksplikatsioon!$O876:$AG876),"")),"")</f>
        <v/>
      </c>
      <c r="AH875" s="52" t="str">
        <f>IFERROR(IF($G875=Tabelid!$L$6,$E875*O875,IFERROR($E875*O875/SUM($J875:$AB875)*(Eksplikatsioon!T876)/SUMPRODUCT($J875:$AB875,Eksplikatsioon!$O876:$AG876),"")),"")</f>
        <v/>
      </c>
      <c r="AI875" s="52" t="str">
        <f>IFERROR(IF($G875=Tabelid!$L$6,$E875*P875,IFERROR($E875*P875/SUM($J875:$AB875)*(Eksplikatsioon!U876)/SUMPRODUCT($J875:$AB875,Eksplikatsioon!$O876:$AG876),"")),"")</f>
        <v/>
      </c>
      <c r="AJ875" s="52" t="str">
        <f>IFERROR(IF($G875=Tabelid!$L$6,$E875*Q875,IFERROR($E875*Q875/SUM($J875:$AB875)*(Eksplikatsioon!V876)/SUMPRODUCT($J875:$AB875,Eksplikatsioon!$O876:$AG876),"")),"")</f>
        <v/>
      </c>
      <c r="AK875" s="52" t="str">
        <f>IFERROR(IF($G875=Tabelid!$L$6,$E875*R875,IFERROR($E875*R875/SUM($J875:$AB875)*(Eksplikatsioon!W876)/SUMPRODUCT($J875:$AB875,Eksplikatsioon!$O876:$AG876),"")),"")</f>
        <v/>
      </c>
      <c r="AL875" s="52" t="str">
        <f>IFERROR(IF($G875=Tabelid!$L$6,$E875*S875,IFERROR($E875*S875/SUM($J875:$AB875)*(Eksplikatsioon!X876)/SUMPRODUCT($J875:$AB875,Eksplikatsioon!$O876:$AG876),"")),"")</f>
        <v/>
      </c>
      <c r="AM875" s="52" t="str">
        <f>IFERROR(IF($G875=Tabelid!$L$6,$E875*T875,IFERROR($E875*T875/SUM($J875:$AB875)*(Eksplikatsioon!Y876)/SUMPRODUCT($J875:$AB875,Eksplikatsioon!$O876:$AG876),"")),"")</f>
        <v/>
      </c>
      <c r="AN875" s="52" t="str">
        <f>IFERROR(IF($G875=Tabelid!$L$6,$E875*U875,IFERROR($E875*U875/SUM($J875:$AB875)*(Eksplikatsioon!Z876)/SUMPRODUCT($J875:$AB875,Eksplikatsioon!$O876:$AG876),"")),"")</f>
        <v/>
      </c>
      <c r="AO875" s="52" t="str">
        <f>IFERROR(IF($G875=Tabelid!$L$6,$E875*V875,IFERROR($E875*V875/SUM($J875:$AB875)*(Eksplikatsioon!AA876)/SUMPRODUCT($J875:$AB875,Eksplikatsioon!$O876:$AG876),"")),"")</f>
        <v/>
      </c>
      <c r="AP875" s="52" t="str">
        <f>IFERROR(IF($G875=Tabelid!$L$6,$E875*W875,IFERROR($E875*W875/SUM($J875:$AB875)*(Eksplikatsioon!AB876)/SUMPRODUCT($J875:$AB875,Eksplikatsioon!$O876:$AG876),"")),"")</f>
        <v/>
      </c>
      <c r="AQ875" s="52" t="str">
        <f>IFERROR(IF($G875=Tabelid!$L$6,$E875*X875,IFERROR($E875*X875/SUM($J875:$AB875)*(Eksplikatsioon!AC876)/SUMPRODUCT($J875:$AB875,Eksplikatsioon!$O876:$AG876),"")),"")</f>
        <v/>
      </c>
      <c r="AR875" s="52" t="str">
        <f>IFERROR(IF($G875=Tabelid!$L$6,$E875*Y875,IFERROR($E875*Y875/SUM($J875:$AB875)*(Eksplikatsioon!AD876)/SUMPRODUCT($J875:$AB875,Eksplikatsioon!$O876:$AG876),"")),"")</f>
        <v/>
      </c>
      <c r="AS875" s="52" t="str">
        <f>IFERROR(IF($G875=Tabelid!$L$6,$E875*Z875,IFERROR($E875*Z875/SUM($J875:$AB875)*(Eksplikatsioon!AE876)/SUMPRODUCT($J875:$AB875,Eksplikatsioon!$O876:$AG876),"")),"")</f>
        <v/>
      </c>
      <c r="AT875" s="52" t="str">
        <f>IFERROR(IF($G875=Tabelid!$L$6,$E875*AA875,IFERROR($E875*AA875/SUM($J875:$AB875)*(Eksplikatsioon!AF876)/SUMPRODUCT($J875:$AB875,Eksplikatsioon!$O876:$AG876),"")),"")</f>
        <v/>
      </c>
      <c r="AU875" s="52" t="str">
        <f>IFERROR(IF($G875=Tabelid!$L$6,$E875*AB875,IFERROR($E875*AB875/SUM($J875:$AB875)*(Eksplikatsioon!AG876)/SUMPRODUCT($J875:$AB875,Eksplikatsioon!$O876:$AG876),"")),"")</f>
        <v/>
      </c>
    </row>
    <row r="876" spans="1:47" x14ac:dyDescent="0.25">
      <c r="A876" s="38" t="str">
        <f>IF(Eksplikatsioon!A877=0,"",Eksplikatsioon!A877)</f>
        <v/>
      </c>
      <c r="B876" s="38" t="str">
        <f>IF(Eksplikatsioon!B877=0,"",Eksplikatsioon!B877)</f>
        <v/>
      </c>
      <c r="C876" s="38" t="str">
        <f>IF(Eksplikatsioon!C877=0,"",Eksplikatsioon!C877)</f>
        <v/>
      </c>
      <c r="D876" s="38" t="str">
        <f>IF(Eksplikatsioon!D877=0,"",Eksplikatsioon!D877)</f>
        <v/>
      </c>
      <c r="E876" s="38" t="str">
        <f>IF(Eksplikatsioon!F877=0,"",Eksplikatsioon!F877)</f>
        <v/>
      </c>
      <c r="F876" s="38" t="str">
        <f>IF(Eksplikatsioon!H877=0,"",Eksplikatsioon!H877)</f>
        <v/>
      </c>
      <c r="G876" s="38" t="str">
        <f>IF(Eksplikatsioon!J877=0,"",Eksplikatsioon!J877)</f>
        <v/>
      </c>
      <c r="H876" s="38" t="str">
        <f>IF(Eksplikatsioon!K877=0,"",Eksplikatsioon!K877)</f>
        <v/>
      </c>
      <c r="I876" s="38" t="str">
        <f>IF(Eksplikatsioon!L877=0,"",Eksplikatsioon!L877)</f>
        <v/>
      </c>
      <c r="J876" s="52"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52"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52"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52"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52"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52"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52"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52"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52"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52"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52"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52"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52"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52"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52"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52"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52"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52"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52"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52" t="str">
        <f>IFERROR(IF($G876=Tabelid!$L$6,$E876*J876,IFERROR($E876*J876/SUM($J876:$AB876)*(Eksplikatsioon!O877)/SUMPRODUCT($J876:$AB876,Eksplikatsioon!$O877:$AG877),"")),"")</f>
        <v/>
      </c>
      <c r="AD876" s="52" t="str">
        <f>IFERROR(IF($G876=Tabelid!$L$6,$E876*K876,IFERROR($E876*K876/SUM($J876:$AB876)*(Eksplikatsioon!P877)/SUMPRODUCT($J876:$AB876,Eksplikatsioon!$O877:$AG877),"")),"")</f>
        <v/>
      </c>
      <c r="AE876" s="52" t="str">
        <f>IFERROR(IF($G876=Tabelid!$L$6,$E876*L876,IFERROR($E876*L876/SUM($J876:$AB876)*(Eksplikatsioon!Q877)/SUMPRODUCT($J876:$AB876,Eksplikatsioon!$O877:$AG877),"")),"")</f>
        <v/>
      </c>
      <c r="AF876" s="52" t="str">
        <f>IFERROR(IF($G876=Tabelid!$L$6,$E876*M876,IFERROR($E876*M876/SUM($J876:$AB876)*(Eksplikatsioon!R877)/SUMPRODUCT($J876:$AB876,Eksplikatsioon!$O877:$AG877),"")),"")</f>
        <v/>
      </c>
      <c r="AG876" s="52" t="str">
        <f>IFERROR(IF($G876=Tabelid!$L$6,$E876*N876,IFERROR($E876*N876/SUM($J876:$AB876)*(Eksplikatsioon!S877)/SUMPRODUCT($J876:$AB876,Eksplikatsioon!$O877:$AG877),"")),"")</f>
        <v/>
      </c>
      <c r="AH876" s="52" t="str">
        <f>IFERROR(IF($G876=Tabelid!$L$6,$E876*O876,IFERROR($E876*O876/SUM($J876:$AB876)*(Eksplikatsioon!T877)/SUMPRODUCT($J876:$AB876,Eksplikatsioon!$O877:$AG877),"")),"")</f>
        <v/>
      </c>
      <c r="AI876" s="52" t="str">
        <f>IFERROR(IF($G876=Tabelid!$L$6,$E876*P876,IFERROR($E876*P876/SUM($J876:$AB876)*(Eksplikatsioon!U877)/SUMPRODUCT($J876:$AB876,Eksplikatsioon!$O877:$AG877),"")),"")</f>
        <v/>
      </c>
      <c r="AJ876" s="52" t="str">
        <f>IFERROR(IF($G876=Tabelid!$L$6,$E876*Q876,IFERROR($E876*Q876/SUM($J876:$AB876)*(Eksplikatsioon!V877)/SUMPRODUCT($J876:$AB876,Eksplikatsioon!$O877:$AG877),"")),"")</f>
        <v/>
      </c>
      <c r="AK876" s="52" t="str">
        <f>IFERROR(IF($G876=Tabelid!$L$6,$E876*R876,IFERROR($E876*R876/SUM($J876:$AB876)*(Eksplikatsioon!W877)/SUMPRODUCT($J876:$AB876,Eksplikatsioon!$O877:$AG877),"")),"")</f>
        <v/>
      </c>
      <c r="AL876" s="52" t="str">
        <f>IFERROR(IF($G876=Tabelid!$L$6,$E876*S876,IFERROR($E876*S876/SUM($J876:$AB876)*(Eksplikatsioon!X877)/SUMPRODUCT($J876:$AB876,Eksplikatsioon!$O877:$AG877),"")),"")</f>
        <v/>
      </c>
      <c r="AM876" s="52" t="str">
        <f>IFERROR(IF($G876=Tabelid!$L$6,$E876*T876,IFERROR($E876*T876/SUM($J876:$AB876)*(Eksplikatsioon!Y877)/SUMPRODUCT($J876:$AB876,Eksplikatsioon!$O877:$AG877),"")),"")</f>
        <v/>
      </c>
      <c r="AN876" s="52" t="str">
        <f>IFERROR(IF($G876=Tabelid!$L$6,$E876*U876,IFERROR($E876*U876/SUM($J876:$AB876)*(Eksplikatsioon!Z877)/SUMPRODUCT($J876:$AB876,Eksplikatsioon!$O877:$AG877),"")),"")</f>
        <v/>
      </c>
      <c r="AO876" s="52" t="str">
        <f>IFERROR(IF($G876=Tabelid!$L$6,$E876*V876,IFERROR($E876*V876/SUM($J876:$AB876)*(Eksplikatsioon!AA877)/SUMPRODUCT($J876:$AB876,Eksplikatsioon!$O877:$AG877),"")),"")</f>
        <v/>
      </c>
      <c r="AP876" s="52" t="str">
        <f>IFERROR(IF($G876=Tabelid!$L$6,$E876*W876,IFERROR($E876*W876/SUM($J876:$AB876)*(Eksplikatsioon!AB877)/SUMPRODUCT($J876:$AB876,Eksplikatsioon!$O877:$AG877),"")),"")</f>
        <v/>
      </c>
      <c r="AQ876" s="52" t="str">
        <f>IFERROR(IF($G876=Tabelid!$L$6,$E876*X876,IFERROR($E876*X876/SUM($J876:$AB876)*(Eksplikatsioon!AC877)/SUMPRODUCT($J876:$AB876,Eksplikatsioon!$O877:$AG877),"")),"")</f>
        <v/>
      </c>
      <c r="AR876" s="52" t="str">
        <f>IFERROR(IF($G876=Tabelid!$L$6,$E876*Y876,IFERROR($E876*Y876/SUM($J876:$AB876)*(Eksplikatsioon!AD877)/SUMPRODUCT($J876:$AB876,Eksplikatsioon!$O877:$AG877),"")),"")</f>
        <v/>
      </c>
      <c r="AS876" s="52" t="str">
        <f>IFERROR(IF($G876=Tabelid!$L$6,$E876*Z876,IFERROR($E876*Z876/SUM($J876:$AB876)*(Eksplikatsioon!AE877)/SUMPRODUCT($J876:$AB876,Eksplikatsioon!$O877:$AG877),"")),"")</f>
        <v/>
      </c>
      <c r="AT876" s="52" t="str">
        <f>IFERROR(IF($G876=Tabelid!$L$6,$E876*AA876,IFERROR($E876*AA876/SUM($J876:$AB876)*(Eksplikatsioon!AF877)/SUMPRODUCT($J876:$AB876,Eksplikatsioon!$O877:$AG877),"")),"")</f>
        <v/>
      </c>
      <c r="AU876" s="52" t="str">
        <f>IFERROR(IF($G876=Tabelid!$L$6,$E876*AB876,IFERROR($E876*AB876/SUM($J876:$AB876)*(Eksplikatsioon!AG877)/SUMPRODUCT($J876:$AB876,Eksplikatsioon!$O877:$AG877),"")),"")</f>
        <v/>
      </c>
    </row>
    <row r="877" spans="1:47" x14ac:dyDescent="0.25">
      <c r="A877" s="38" t="str">
        <f>IF(Eksplikatsioon!A878=0,"",Eksplikatsioon!A878)</f>
        <v/>
      </c>
      <c r="B877" s="38" t="str">
        <f>IF(Eksplikatsioon!B878=0,"",Eksplikatsioon!B878)</f>
        <v/>
      </c>
      <c r="C877" s="38" t="str">
        <f>IF(Eksplikatsioon!C878=0,"",Eksplikatsioon!C878)</f>
        <v/>
      </c>
      <c r="D877" s="38" t="str">
        <f>IF(Eksplikatsioon!D878=0,"",Eksplikatsioon!D878)</f>
        <v/>
      </c>
      <c r="E877" s="38" t="str">
        <f>IF(Eksplikatsioon!F878=0,"",Eksplikatsioon!F878)</f>
        <v/>
      </c>
      <c r="F877" s="38" t="str">
        <f>IF(Eksplikatsioon!H878=0,"",Eksplikatsioon!H878)</f>
        <v/>
      </c>
      <c r="G877" s="38" t="str">
        <f>IF(Eksplikatsioon!J878=0,"",Eksplikatsioon!J878)</f>
        <v/>
      </c>
      <c r="H877" s="38" t="str">
        <f>IF(Eksplikatsioon!K878=0,"",Eksplikatsioon!K878)</f>
        <v/>
      </c>
      <c r="I877" s="38" t="str">
        <f>IF(Eksplikatsioon!L878=0,"",Eksplikatsioon!L878)</f>
        <v/>
      </c>
      <c r="J877" s="52"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52"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52"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52"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52"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52"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52"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52"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52"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52"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52"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52"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52"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52"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52"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52"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52"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52"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52"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52" t="str">
        <f>IFERROR(IF($G877=Tabelid!$L$6,$E877*J877,IFERROR($E877*J877/SUM($J877:$AB877)*(Eksplikatsioon!O878)/SUMPRODUCT($J877:$AB877,Eksplikatsioon!$O878:$AG878),"")),"")</f>
        <v/>
      </c>
      <c r="AD877" s="52" t="str">
        <f>IFERROR(IF($G877=Tabelid!$L$6,$E877*K877,IFERROR($E877*K877/SUM($J877:$AB877)*(Eksplikatsioon!P878)/SUMPRODUCT($J877:$AB877,Eksplikatsioon!$O878:$AG878),"")),"")</f>
        <v/>
      </c>
      <c r="AE877" s="52" t="str">
        <f>IFERROR(IF($G877=Tabelid!$L$6,$E877*L877,IFERROR($E877*L877/SUM($J877:$AB877)*(Eksplikatsioon!Q878)/SUMPRODUCT($J877:$AB877,Eksplikatsioon!$O878:$AG878),"")),"")</f>
        <v/>
      </c>
      <c r="AF877" s="52" t="str">
        <f>IFERROR(IF($G877=Tabelid!$L$6,$E877*M877,IFERROR($E877*M877/SUM($J877:$AB877)*(Eksplikatsioon!R878)/SUMPRODUCT($J877:$AB877,Eksplikatsioon!$O878:$AG878),"")),"")</f>
        <v/>
      </c>
      <c r="AG877" s="52" t="str">
        <f>IFERROR(IF($G877=Tabelid!$L$6,$E877*N877,IFERROR($E877*N877/SUM($J877:$AB877)*(Eksplikatsioon!S878)/SUMPRODUCT($J877:$AB877,Eksplikatsioon!$O878:$AG878),"")),"")</f>
        <v/>
      </c>
      <c r="AH877" s="52" t="str">
        <f>IFERROR(IF($G877=Tabelid!$L$6,$E877*O877,IFERROR($E877*O877/SUM($J877:$AB877)*(Eksplikatsioon!T878)/SUMPRODUCT($J877:$AB877,Eksplikatsioon!$O878:$AG878),"")),"")</f>
        <v/>
      </c>
      <c r="AI877" s="52" t="str">
        <f>IFERROR(IF($G877=Tabelid!$L$6,$E877*P877,IFERROR($E877*P877/SUM($J877:$AB877)*(Eksplikatsioon!U878)/SUMPRODUCT($J877:$AB877,Eksplikatsioon!$O878:$AG878),"")),"")</f>
        <v/>
      </c>
      <c r="AJ877" s="52" t="str">
        <f>IFERROR(IF($G877=Tabelid!$L$6,$E877*Q877,IFERROR($E877*Q877/SUM($J877:$AB877)*(Eksplikatsioon!V878)/SUMPRODUCT($J877:$AB877,Eksplikatsioon!$O878:$AG878),"")),"")</f>
        <v/>
      </c>
      <c r="AK877" s="52" t="str">
        <f>IFERROR(IF($G877=Tabelid!$L$6,$E877*R877,IFERROR($E877*R877/SUM($J877:$AB877)*(Eksplikatsioon!W878)/SUMPRODUCT($J877:$AB877,Eksplikatsioon!$O878:$AG878),"")),"")</f>
        <v/>
      </c>
      <c r="AL877" s="52" t="str">
        <f>IFERROR(IF($G877=Tabelid!$L$6,$E877*S877,IFERROR($E877*S877/SUM($J877:$AB877)*(Eksplikatsioon!X878)/SUMPRODUCT($J877:$AB877,Eksplikatsioon!$O878:$AG878),"")),"")</f>
        <v/>
      </c>
      <c r="AM877" s="52" t="str">
        <f>IFERROR(IF($G877=Tabelid!$L$6,$E877*T877,IFERROR($E877*T877/SUM($J877:$AB877)*(Eksplikatsioon!Y878)/SUMPRODUCT($J877:$AB877,Eksplikatsioon!$O878:$AG878),"")),"")</f>
        <v/>
      </c>
      <c r="AN877" s="52" t="str">
        <f>IFERROR(IF($G877=Tabelid!$L$6,$E877*U877,IFERROR($E877*U877/SUM($J877:$AB877)*(Eksplikatsioon!Z878)/SUMPRODUCT($J877:$AB877,Eksplikatsioon!$O878:$AG878),"")),"")</f>
        <v/>
      </c>
      <c r="AO877" s="52" t="str">
        <f>IFERROR(IF($G877=Tabelid!$L$6,$E877*V877,IFERROR($E877*V877/SUM($J877:$AB877)*(Eksplikatsioon!AA878)/SUMPRODUCT($J877:$AB877,Eksplikatsioon!$O878:$AG878),"")),"")</f>
        <v/>
      </c>
      <c r="AP877" s="52" t="str">
        <f>IFERROR(IF($G877=Tabelid!$L$6,$E877*W877,IFERROR($E877*W877/SUM($J877:$AB877)*(Eksplikatsioon!AB878)/SUMPRODUCT($J877:$AB877,Eksplikatsioon!$O878:$AG878),"")),"")</f>
        <v/>
      </c>
      <c r="AQ877" s="52" t="str">
        <f>IFERROR(IF($G877=Tabelid!$L$6,$E877*X877,IFERROR($E877*X877/SUM($J877:$AB877)*(Eksplikatsioon!AC878)/SUMPRODUCT($J877:$AB877,Eksplikatsioon!$O878:$AG878),"")),"")</f>
        <v/>
      </c>
      <c r="AR877" s="52" t="str">
        <f>IFERROR(IF($G877=Tabelid!$L$6,$E877*Y877,IFERROR($E877*Y877/SUM($J877:$AB877)*(Eksplikatsioon!AD878)/SUMPRODUCT($J877:$AB877,Eksplikatsioon!$O878:$AG878),"")),"")</f>
        <v/>
      </c>
      <c r="AS877" s="52" t="str">
        <f>IFERROR(IF($G877=Tabelid!$L$6,$E877*Z877,IFERROR($E877*Z877/SUM($J877:$AB877)*(Eksplikatsioon!AE878)/SUMPRODUCT($J877:$AB877,Eksplikatsioon!$O878:$AG878),"")),"")</f>
        <v/>
      </c>
      <c r="AT877" s="52" t="str">
        <f>IFERROR(IF($G877=Tabelid!$L$6,$E877*AA877,IFERROR($E877*AA877/SUM($J877:$AB877)*(Eksplikatsioon!AF878)/SUMPRODUCT($J877:$AB877,Eksplikatsioon!$O878:$AG878),"")),"")</f>
        <v/>
      </c>
      <c r="AU877" s="52" t="str">
        <f>IFERROR(IF($G877=Tabelid!$L$6,$E877*AB877,IFERROR($E877*AB877/SUM($J877:$AB877)*(Eksplikatsioon!AG878)/SUMPRODUCT($J877:$AB877,Eksplikatsioon!$O878:$AG878),"")),"")</f>
        <v/>
      </c>
    </row>
    <row r="878" spans="1:47" x14ac:dyDescent="0.25">
      <c r="A878" s="38" t="str">
        <f>IF(Eksplikatsioon!A879=0,"",Eksplikatsioon!A879)</f>
        <v/>
      </c>
      <c r="B878" s="38" t="str">
        <f>IF(Eksplikatsioon!B879=0,"",Eksplikatsioon!B879)</f>
        <v/>
      </c>
      <c r="C878" s="38" t="str">
        <f>IF(Eksplikatsioon!C879=0,"",Eksplikatsioon!C879)</f>
        <v/>
      </c>
      <c r="D878" s="38" t="str">
        <f>IF(Eksplikatsioon!D879=0,"",Eksplikatsioon!D879)</f>
        <v/>
      </c>
      <c r="E878" s="38" t="str">
        <f>IF(Eksplikatsioon!F879=0,"",Eksplikatsioon!F879)</f>
        <v/>
      </c>
      <c r="F878" s="38" t="str">
        <f>IF(Eksplikatsioon!H879=0,"",Eksplikatsioon!H879)</f>
        <v/>
      </c>
      <c r="G878" s="38" t="str">
        <f>IF(Eksplikatsioon!J879=0,"",Eksplikatsioon!J879)</f>
        <v/>
      </c>
      <c r="H878" s="38" t="str">
        <f>IF(Eksplikatsioon!K879=0,"",Eksplikatsioon!K879)</f>
        <v/>
      </c>
      <c r="I878" s="38" t="str">
        <f>IF(Eksplikatsioon!L879=0,"",Eksplikatsioon!L879)</f>
        <v/>
      </c>
      <c r="J878" s="52"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52"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52"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52"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52"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52"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52"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52"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52"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52"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52"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52"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52"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52"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52"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52"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52"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52"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52"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52" t="str">
        <f>IFERROR(IF($G878=Tabelid!$L$6,$E878*J878,IFERROR($E878*J878/SUM($J878:$AB878)*(Eksplikatsioon!O879)/SUMPRODUCT($J878:$AB878,Eksplikatsioon!$O879:$AG879),"")),"")</f>
        <v/>
      </c>
      <c r="AD878" s="52" t="str">
        <f>IFERROR(IF($G878=Tabelid!$L$6,$E878*K878,IFERROR($E878*K878/SUM($J878:$AB878)*(Eksplikatsioon!P879)/SUMPRODUCT($J878:$AB878,Eksplikatsioon!$O879:$AG879),"")),"")</f>
        <v/>
      </c>
      <c r="AE878" s="52" t="str">
        <f>IFERROR(IF($G878=Tabelid!$L$6,$E878*L878,IFERROR($E878*L878/SUM($J878:$AB878)*(Eksplikatsioon!Q879)/SUMPRODUCT($J878:$AB878,Eksplikatsioon!$O879:$AG879),"")),"")</f>
        <v/>
      </c>
      <c r="AF878" s="52" t="str">
        <f>IFERROR(IF($G878=Tabelid!$L$6,$E878*M878,IFERROR($E878*M878/SUM($J878:$AB878)*(Eksplikatsioon!R879)/SUMPRODUCT($J878:$AB878,Eksplikatsioon!$O879:$AG879),"")),"")</f>
        <v/>
      </c>
      <c r="AG878" s="52" t="str">
        <f>IFERROR(IF($G878=Tabelid!$L$6,$E878*N878,IFERROR($E878*N878/SUM($J878:$AB878)*(Eksplikatsioon!S879)/SUMPRODUCT($J878:$AB878,Eksplikatsioon!$O879:$AG879),"")),"")</f>
        <v/>
      </c>
      <c r="AH878" s="52" t="str">
        <f>IFERROR(IF($G878=Tabelid!$L$6,$E878*O878,IFERROR($E878*O878/SUM($J878:$AB878)*(Eksplikatsioon!T879)/SUMPRODUCT($J878:$AB878,Eksplikatsioon!$O879:$AG879),"")),"")</f>
        <v/>
      </c>
      <c r="AI878" s="52" t="str">
        <f>IFERROR(IF($G878=Tabelid!$L$6,$E878*P878,IFERROR($E878*P878/SUM($J878:$AB878)*(Eksplikatsioon!U879)/SUMPRODUCT($J878:$AB878,Eksplikatsioon!$O879:$AG879),"")),"")</f>
        <v/>
      </c>
      <c r="AJ878" s="52" t="str">
        <f>IFERROR(IF($G878=Tabelid!$L$6,$E878*Q878,IFERROR($E878*Q878/SUM($J878:$AB878)*(Eksplikatsioon!V879)/SUMPRODUCT($J878:$AB878,Eksplikatsioon!$O879:$AG879),"")),"")</f>
        <v/>
      </c>
      <c r="AK878" s="52" t="str">
        <f>IFERROR(IF($G878=Tabelid!$L$6,$E878*R878,IFERROR($E878*R878/SUM($J878:$AB878)*(Eksplikatsioon!W879)/SUMPRODUCT($J878:$AB878,Eksplikatsioon!$O879:$AG879),"")),"")</f>
        <v/>
      </c>
      <c r="AL878" s="52" t="str">
        <f>IFERROR(IF($G878=Tabelid!$L$6,$E878*S878,IFERROR($E878*S878/SUM($J878:$AB878)*(Eksplikatsioon!X879)/SUMPRODUCT($J878:$AB878,Eksplikatsioon!$O879:$AG879),"")),"")</f>
        <v/>
      </c>
      <c r="AM878" s="52" t="str">
        <f>IFERROR(IF($G878=Tabelid!$L$6,$E878*T878,IFERROR($E878*T878/SUM($J878:$AB878)*(Eksplikatsioon!Y879)/SUMPRODUCT($J878:$AB878,Eksplikatsioon!$O879:$AG879),"")),"")</f>
        <v/>
      </c>
      <c r="AN878" s="52" t="str">
        <f>IFERROR(IF($G878=Tabelid!$L$6,$E878*U878,IFERROR($E878*U878/SUM($J878:$AB878)*(Eksplikatsioon!Z879)/SUMPRODUCT($J878:$AB878,Eksplikatsioon!$O879:$AG879),"")),"")</f>
        <v/>
      </c>
      <c r="AO878" s="52" t="str">
        <f>IFERROR(IF($G878=Tabelid!$L$6,$E878*V878,IFERROR($E878*V878/SUM($J878:$AB878)*(Eksplikatsioon!AA879)/SUMPRODUCT($J878:$AB878,Eksplikatsioon!$O879:$AG879),"")),"")</f>
        <v/>
      </c>
      <c r="AP878" s="52" t="str">
        <f>IFERROR(IF($G878=Tabelid!$L$6,$E878*W878,IFERROR($E878*W878/SUM($J878:$AB878)*(Eksplikatsioon!AB879)/SUMPRODUCT($J878:$AB878,Eksplikatsioon!$O879:$AG879),"")),"")</f>
        <v/>
      </c>
      <c r="AQ878" s="52" t="str">
        <f>IFERROR(IF($G878=Tabelid!$L$6,$E878*X878,IFERROR($E878*X878/SUM($J878:$AB878)*(Eksplikatsioon!AC879)/SUMPRODUCT($J878:$AB878,Eksplikatsioon!$O879:$AG879),"")),"")</f>
        <v/>
      </c>
      <c r="AR878" s="52" t="str">
        <f>IFERROR(IF($G878=Tabelid!$L$6,$E878*Y878,IFERROR($E878*Y878/SUM($J878:$AB878)*(Eksplikatsioon!AD879)/SUMPRODUCT($J878:$AB878,Eksplikatsioon!$O879:$AG879),"")),"")</f>
        <v/>
      </c>
      <c r="AS878" s="52" t="str">
        <f>IFERROR(IF($G878=Tabelid!$L$6,$E878*Z878,IFERROR($E878*Z878/SUM($J878:$AB878)*(Eksplikatsioon!AE879)/SUMPRODUCT($J878:$AB878,Eksplikatsioon!$O879:$AG879),"")),"")</f>
        <v/>
      </c>
      <c r="AT878" s="52" t="str">
        <f>IFERROR(IF($G878=Tabelid!$L$6,$E878*AA878,IFERROR($E878*AA878/SUM($J878:$AB878)*(Eksplikatsioon!AF879)/SUMPRODUCT($J878:$AB878,Eksplikatsioon!$O879:$AG879),"")),"")</f>
        <v/>
      </c>
      <c r="AU878" s="52" t="str">
        <f>IFERROR(IF($G878=Tabelid!$L$6,$E878*AB878,IFERROR($E878*AB878/SUM($J878:$AB878)*(Eksplikatsioon!AG879)/SUMPRODUCT($J878:$AB878,Eksplikatsioon!$O879:$AG879),"")),"")</f>
        <v/>
      </c>
    </row>
    <row r="879" spans="1:47" x14ac:dyDescent="0.25">
      <c r="A879" s="38" t="str">
        <f>IF(Eksplikatsioon!A880=0,"",Eksplikatsioon!A880)</f>
        <v/>
      </c>
      <c r="B879" s="38" t="str">
        <f>IF(Eksplikatsioon!B880=0,"",Eksplikatsioon!B880)</f>
        <v/>
      </c>
      <c r="C879" s="38" t="str">
        <f>IF(Eksplikatsioon!C880=0,"",Eksplikatsioon!C880)</f>
        <v/>
      </c>
      <c r="D879" s="38" t="str">
        <f>IF(Eksplikatsioon!D880=0,"",Eksplikatsioon!D880)</f>
        <v/>
      </c>
      <c r="E879" s="38" t="str">
        <f>IF(Eksplikatsioon!F880=0,"",Eksplikatsioon!F880)</f>
        <v/>
      </c>
      <c r="F879" s="38" t="str">
        <f>IF(Eksplikatsioon!H880=0,"",Eksplikatsioon!H880)</f>
        <v/>
      </c>
      <c r="G879" s="38" t="str">
        <f>IF(Eksplikatsioon!J880=0,"",Eksplikatsioon!J880)</f>
        <v/>
      </c>
      <c r="H879" s="38" t="str">
        <f>IF(Eksplikatsioon!K880=0,"",Eksplikatsioon!K880)</f>
        <v/>
      </c>
      <c r="I879" s="38" t="str">
        <f>IF(Eksplikatsioon!L880=0,"",Eksplikatsioon!L880)</f>
        <v/>
      </c>
      <c r="J879" s="52"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52"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52"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52"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52"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52"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52"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52"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52"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52"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52"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52"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52"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52"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52"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52"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52"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52"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52"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52" t="str">
        <f>IFERROR(IF($G879=Tabelid!$L$6,$E879*J879,IFERROR($E879*J879/SUM($J879:$AB879)*(Eksplikatsioon!O880)/SUMPRODUCT($J879:$AB879,Eksplikatsioon!$O880:$AG880),"")),"")</f>
        <v/>
      </c>
      <c r="AD879" s="52" t="str">
        <f>IFERROR(IF($G879=Tabelid!$L$6,$E879*K879,IFERROR($E879*K879/SUM($J879:$AB879)*(Eksplikatsioon!P880)/SUMPRODUCT($J879:$AB879,Eksplikatsioon!$O880:$AG880),"")),"")</f>
        <v/>
      </c>
      <c r="AE879" s="52" t="str">
        <f>IFERROR(IF($G879=Tabelid!$L$6,$E879*L879,IFERROR($E879*L879/SUM($J879:$AB879)*(Eksplikatsioon!Q880)/SUMPRODUCT($J879:$AB879,Eksplikatsioon!$O880:$AG880),"")),"")</f>
        <v/>
      </c>
      <c r="AF879" s="52" t="str">
        <f>IFERROR(IF($G879=Tabelid!$L$6,$E879*M879,IFERROR($E879*M879/SUM($J879:$AB879)*(Eksplikatsioon!R880)/SUMPRODUCT($J879:$AB879,Eksplikatsioon!$O880:$AG880),"")),"")</f>
        <v/>
      </c>
      <c r="AG879" s="52" t="str">
        <f>IFERROR(IF($G879=Tabelid!$L$6,$E879*N879,IFERROR($E879*N879/SUM($J879:$AB879)*(Eksplikatsioon!S880)/SUMPRODUCT($J879:$AB879,Eksplikatsioon!$O880:$AG880),"")),"")</f>
        <v/>
      </c>
      <c r="AH879" s="52" t="str">
        <f>IFERROR(IF($G879=Tabelid!$L$6,$E879*O879,IFERROR($E879*O879/SUM($J879:$AB879)*(Eksplikatsioon!T880)/SUMPRODUCT($J879:$AB879,Eksplikatsioon!$O880:$AG880),"")),"")</f>
        <v/>
      </c>
      <c r="AI879" s="52" t="str">
        <f>IFERROR(IF($G879=Tabelid!$L$6,$E879*P879,IFERROR($E879*P879/SUM($J879:$AB879)*(Eksplikatsioon!U880)/SUMPRODUCT($J879:$AB879,Eksplikatsioon!$O880:$AG880),"")),"")</f>
        <v/>
      </c>
      <c r="AJ879" s="52" t="str">
        <f>IFERROR(IF($G879=Tabelid!$L$6,$E879*Q879,IFERROR($E879*Q879/SUM($J879:$AB879)*(Eksplikatsioon!V880)/SUMPRODUCT($J879:$AB879,Eksplikatsioon!$O880:$AG880),"")),"")</f>
        <v/>
      </c>
      <c r="AK879" s="52" t="str">
        <f>IFERROR(IF($G879=Tabelid!$L$6,$E879*R879,IFERROR($E879*R879/SUM($J879:$AB879)*(Eksplikatsioon!W880)/SUMPRODUCT($J879:$AB879,Eksplikatsioon!$O880:$AG880),"")),"")</f>
        <v/>
      </c>
      <c r="AL879" s="52" t="str">
        <f>IFERROR(IF($G879=Tabelid!$L$6,$E879*S879,IFERROR($E879*S879/SUM($J879:$AB879)*(Eksplikatsioon!X880)/SUMPRODUCT($J879:$AB879,Eksplikatsioon!$O880:$AG880),"")),"")</f>
        <v/>
      </c>
      <c r="AM879" s="52" t="str">
        <f>IFERROR(IF($G879=Tabelid!$L$6,$E879*T879,IFERROR($E879*T879/SUM($J879:$AB879)*(Eksplikatsioon!Y880)/SUMPRODUCT($J879:$AB879,Eksplikatsioon!$O880:$AG880),"")),"")</f>
        <v/>
      </c>
      <c r="AN879" s="52" t="str">
        <f>IFERROR(IF($G879=Tabelid!$L$6,$E879*U879,IFERROR($E879*U879/SUM($J879:$AB879)*(Eksplikatsioon!Z880)/SUMPRODUCT($J879:$AB879,Eksplikatsioon!$O880:$AG880),"")),"")</f>
        <v/>
      </c>
      <c r="AO879" s="52" t="str">
        <f>IFERROR(IF($G879=Tabelid!$L$6,$E879*V879,IFERROR($E879*V879/SUM($J879:$AB879)*(Eksplikatsioon!AA880)/SUMPRODUCT($J879:$AB879,Eksplikatsioon!$O880:$AG880),"")),"")</f>
        <v/>
      </c>
      <c r="AP879" s="52" t="str">
        <f>IFERROR(IF($G879=Tabelid!$L$6,$E879*W879,IFERROR($E879*W879/SUM($J879:$AB879)*(Eksplikatsioon!AB880)/SUMPRODUCT($J879:$AB879,Eksplikatsioon!$O880:$AG880),"")),"")</f>
        <v/>
      </c>
      <c r="AQ879" s="52" t="str">
        <f>IFERROR(IF($G879=Tabelid!$L$6,$E879*X879,IFERROR($E879*X879/SUM($J879:$AB879)*(Eksplikatsioon!AC880)/SUMPRODUCT($J879:$AB879,Eksplikatsioon!$O880:$AG880),"")),"")</f>
        <v/>
      </c>
      <c r="AR879" s="52" t="str">
        <f>IFERROR(IF($G879=Tabelid!$L$6,$E879*Y879,IFERROR($E879*Y879/SUM($J879:$AB879)*(Eksplikatsioon!AD880)/SUMPRODUCT($J879:$AB879,Eksplikatsioon!$O880:$AG880),"")),"")</f>
        <v/>
      </c>
      <c r="AS879" s="52" t="str">
        <f>IFERROR(IF($G879=Tabelid!$L$6,$E879*Z879,IFERROR($E879*Z879/SUM($J879:$AB879)*(Eksplikatsioon!AE880)/SUMPRODUCT($J879:$AB879,Eksplikatsioon!$O880:$AG880),"")),"")</f>
        <v/>
      </c>
      <c r="AT879" s="52" t="str">
        <f>IFERROR(IF($G879=Tabelid!$L$6,$E879*AA879,IFERROR($E879*AA879/SUM($J879:$AB879)*(Eksplikatsioon!AF880)/SUMPRODUCT($J879:$AB879,Eksplikatsioon!$O880:$AG880),"")),"")</f>
        <v/>
      </c>
      <c r="AU879" s="52" t="str">
        <f>IFERROR(IF($G879=Tabelid!$L$6,$E879*AB879,IFERROR($E879*AB879/SUM($J879:$AB879)*(Eksplikatsioon!AG880)/SUMPRODUCT($J879:$AB879,Eksplikatsioon!$O880:$AG880),"")),"")</f>
        <v/>
      </c>
    </row>
    <row r="880" spans="1:47" x14ac:dyDescent="0.25">
      <c r="A880" s="38" t="str">
        <f>IF(Eksplikatsioon!A881=0,"",Eksplikatsioon!A881)</f>
        <v/>
      </c>
      <c r="B880" s="38" t="str">
        <f>IF(Eksplikatsioon!B881=0,"",Eksplikatsioon!B881)</f>
        <v/>
      </c>
      <c r="C880" s="38" t="str">
        <f>IF(Eksplikatsioon!C881=0,"",Eksplikatsioon!C881)</f>
        <v/>
      </c>
      <c r="D880" s="38" t="str">
        <f>IF(Eksplikatsioon!D881=0,"",Eksplikatsioon!D881)</f>
        <v/>
      </c>
      <c r="E880" s="38" t="str">
        <f>IF(Eksplikatsioon!F881=0,"",Eksplikatsioon!F881)</f>
        <v/>
      </c>
      <c r="F880" s="38" t="str">
        <f>IF(Eksplikatsioon!H881=0,"",Eksplikatsioon!H881)</f>
        <v/>
      </c>
      <c r="G880" s="38" t="str">
        <f>IF(Eksplikatsioon!J881=0,"",Eksplikatsioon!J881)</f>
        <v/>
      </c>
      <c r="H880" s="38" t="str">
        <f>IF(Eksplikatsioon!K881=0,"",Eksplikatsioon!K881)</f>
        <v/>
      </c>
      <c r="I880" s="38" t="str">
        <f>IF(Eksplikatsioon!L881=0,"",Eksplikatsioon!L881)</f>
        <v/>
      </c>
      <c r="J880" s="52"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52"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52"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52"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52"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52"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52"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52"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52"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52"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52"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52"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52"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52"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52"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52"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52"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52"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52"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52" t="str">
        <f>IFERROR(IF($G880=Tabelid!$L$6,$E880*J880,IFERROR($E880*J880/SUM($J880:$AB880)*(Eksplikatsioon!O881)/SUMPRODUCT($J880:$AB880,Eksplikatsioon!$O881:$AG881),"")),"")</f>
        <v/>
      </c>
      <c r="AD880" s="52" t="str">
        <f>IFERROR(IF($G880=Tabelid!$L$6,$E880*K880,IFERROR($E880*K880/SUM($J880:$AB880)*(Eksplikatsioon!P881)/SUMPRODUCT($J880:$AB880,Eksplikatsioon!$O881:$AG881),"")),"")</f>
        <v/>
      </c>
      <c r="AE880" s="52" t="str">
        <f>IFERROR(IF($G880=Tabelid!$L$6,$E880*L880,IFERROR($E880*L880/SUM($J880:$AB880)*(Eksplikatsioon!Q881)/SUMPRODUCT($J880:$AB880,Eksplikatsioon!$O881:$AG881),"")),"")</f>
        <v/>
      </c>
      <c r="AF880" s="52" t="str">
        <f>IFERROR(IF($G880=Tabelid!$L$6,$E880*M880,IFERROR($E880*M880/SUM($J880:$AB880)*(Eksplikatsioon!R881)/SUMPRODUCT($J880:$AB880,Eksplikatsioon!$O881:$AG881),"")),"")</f>
        <v/>
      </c>
      <c r="AG880" s="52" t="str">
        <f>IFERROR(IF($G880=Tabelid!$L$6,$E880*N880,IFERROR($E880*N880/SUM($J880:$AB880)*(Eksplikatsioon!S881)/SUMPRODUCT($J880:$AB880,Eksplikatsioon!$O881:$AG881),"")),"")</f>
        <v/>
      </c>
      <c r="AH880" s="52" t="str">
        <f>IFERROR(IF($G880=Tabelid!$L$6,$E880*O880,IFERROR($E880*O880/SUM($J880:$AB880)*(Eksplikatsioon!T881)/SUMPRODUCT($J880:$AB880,Eksplikatsioon!$O881:$AG881),"")),"")</f>
        <v/>
      </c>
      <c r="AI880" s="52" t="str">
        <f>IFERROR(IF($G880=Tabelid!$L$6,$E880*P880,IFERROR($E880*P880/SUM($J880:$AB880)*(Eksplikatsioon!U881)/SUMPRODUCT($J880:$AB880,Eksplikatsioon!$O881:$AG881),"")),"")</f>
        <v/>
      </c>
      <c r="AJ880" s="52" t="str">
        <f>IFERROR(IF($G880=Tabelid!$L$6,$E880*Q880,IFERROR($E880*Q880/SUM($J880:$AB880)*(Eksplikatsioon!V881)/SUMPRODUCT($J880:$AB880,Eksplikatsioon!$O881:$AG881),"")),"")</f>
        <v/>
      </c>
      <c r="AK880" s="52" t="str">
        <f>IFERROR(IF($G880=Tabelid!$L$6,$E880*R880,IFERROR($E880*R880/SUM($J880:$AB880)*(Eksplikatsioon!W881)/SUMPRODUCT($J880:$AB880,Eksplikatsioon!$O881:$AG881),"")),"")</f>
        <v/>
      </c>
      <c r="AL880" s="52" t="str">
        <f>IFERROR(IF($G880=Tabelid!$L$6,$E880*S880,IFERROR($E880*S880/SUM($J880:$AB880)*(Eksplikatsioon!X881)/SUMPRODUCT($J880:$AB880,Eksplikatsioon!$O881:$AG881),"")),"")</f>
        <v/>
      </c>
      <c r="AM880" s="52" t="str">
        <f>IFERROR(IF($G880=Tabelid!$L$6,$E880*T880,IFERROR($E880*T880/SUM($J880:$AB880)*(Eksplikatsioon!Y881)/SUMPRODUCT($J880:$AB880,Eksplikatsioon!$O881:$AG881),"")),"")</f>
        <v/>
      </c>
      <c r="AN880" s="52" t="str">
        <f>IFERROR(IF($G880=Tabelid!$L$6,$E880*U880,IFERROR($E880*U880/SUM($J880:$AB880)*(Eksplikatsioon!Z881)/SUMPRODUCT($J880:$AB880,Eksplikatsioon!$O881:$AG881),"")),"")</f>
        <v/>
      </c>
      <c r="AO880" s="52" t="str">
        <f>IFERROR(IF($G880=Tabelid!$L$6,$E880*V880,IFERROR($E880*V880/SUM($J880:$AB880)*(Eksplikatsioon!AA881)/SUMPRODUCT($J880:$AB880,Eksplikatsioon!$O881:$AG881),"")),"")</f>
        <v/>
      </c>
      <c r="AP880" s="52" t="str">
        <f>IFERROR(IF($G880=Tabelid!$L$6,$E880*W880,IFERROR($E880*W880/SUM($J880:$AB880)*(Eksplikatsioon!AB881)/SUMPRODUCT($J880:$AB880,Eksplikatsioon!$O881:$AG881),"")),"")</f>
        <v/>
      </c>
      <c r="AQ880" s="52" t="str">
        <f>IFERROR(IF($G880=Tabelid!$L$6,$E880*X880,IFERROR($E880*X880/SUM($J880:$AB880)*(Eksplikatsioon!AC881)/SUMPRODUCT($J880:$AB880,Eksplikatsioon!$O881:$AG881),"")),"")</f>
        <v/>
      </c>
      <c r="AR880" s="52" t="str">
        <f>IFERROR(IF($G880=Tabelid!$L$6,$E880*Y880,IFERROR($E880*Y880/SUM($J880:$AB880)*(Eksplikatsioon!AD881)/SUMPRODUCT($J880:$AB880,Eksplikatsioon!$O881:$AG881),"")),"")</f>
        <v/>
      </c>
      <c r="AS880" s="52" t="str">
        <f>IFERROR(IF($G880=Tabelid!$L$6,$E880*Z880,IFERROR($E880*Z880/SUM($J880:$AB880)*(Eksplikatsioon!AE881)/SUMPRODUCT($J880:$AB880,Eksplikatsioon!$O881:$AG881),"")),"")</f>
        <v/>
      </c>
      <c r="AT880" s="52" t="str">
        <f>IFERROR(IF($G880=Tabelid!$L$6,$E880*AA880,IFERROR($E880*AA880/SUM($J880:$AB880)*(Eksplikatsioon!AF881)/SUMPRODUCT($J880:$AB880,Eksplikatsioon!$O881:$AG881),"")),"")</f>
        <v/>
      </c>
      <c r="AU880" s="52" t="str">
        <f>IFERROR(IF($G880=Tabelid!$L$6,$E880*AB880,IFERROR($E880*AB880/SUM($J880:$AB880)*(Eksplikatsioon!AG881)/SUMPRODUCT($J880:$AB880,Eksplikatsioon!$O881:$AG881),"")),"")</f>
        <v/>
      </c>
    </row>
    <row r="881" spans="1:47" x14ac:dyDescent="0.25">
      <c r="A881" s="38" t="str">
        <f>IF(Eksplikatsioon!A882=0,"",Eksplikatsioon!A882)</f>
        <v/>
      </c>
      <c r="B881" s="38" t="str">
        <f>IF(Eksplikatsioon!B882=0,"",Eksplikatsioon!B882)</f>
        <v/>
      </c>
      <c r="C881" s="38" t="str">
        <f>IF(Eksplikatsioon!C882=0,"",Eksplikatsioon!C882)</f>
        <v/>
      </c>
      <c r="D881" s="38" t="str">
        <f>IF(Eksplikatsioon!D882=0,"",Eksplikatsioon!D882)</f>
        <v/>
      </c>
      <c r="E881" s="38" t="str">
        <f>IF(Eksplikatsioon!F882=0,"",Eksplikatsioon!F882)</f>
        <v/>
      </c>
      <c r="F881" s="38" t="str">
        <f>IF(Eksplikatsioon!H882=0,"",Eksplikatsioon!H882)</f>
        <v/>
      </c>
      <c r="G881" s="38" t="str">
        <f>IF(Eksplikatsioon!J882=0,"",Eksplikatsioon!J882)</f>
        <v/>
      </c>
      <c r="H881" s="38" t="str">
        <f>IF(Eksplikatsioon!K882=0,"",Eksplikatsioon!K882)</f>
        <v/>
      </c>
      <c r="I881" s="38" t="str">
        <f>IF(Eksplikatsioon!L882=0,"",Eksplikatsioon!L882)</f>
        <v/>
      </c>
      <c r="J881" s="52"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52"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52"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52"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52"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52"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52"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52"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52"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52"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52"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52"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52"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52"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52"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52"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52"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52"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52"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52" t="str">
        <f>IFERROR(IF($G881=Tabelid!$L$6,$E881*J881,IFERROR($E881*J881/SUM($J881:$AB881)*(Eksplikatsioon!O882)/SUMPRODUCT($J881:$AB881,Eksplikatsioon!$O882:$AG882),"")),"")</f>
        <v/>
      </c>
      <c r="AD881" s="52" t="str">
        <f>IFERROR(IF($G881=Tabelid!$L$6,$E881*K881,IFERROR($E881*K881/SUM($J881:$AB881)*(Eksplikatsioon!P882)/SUMPRODUCT($J881:$AB881,Eksplikatsioon!$O882:$AG882),"")),"")</f>
        <v/>
      </c>
      <c r="AE881" s="52" t="str">
        <f>IFERROR(IF($G881=Tabelid!$L$6,$E881*L881,IFERROR($E881*L881/SUM($J881:$AB881)*(Eksplikatsioon!Q882)/SUMPRODUCT($J881:$AB881,Eksplikatsioon!$O882:$AG882),"")),"")</f>
        <v/>
      </c>
      <c r="AF881" s="52" t="str">
        <f>IFERROR(IF($G881=Tabelid!$L$6,$E881*M881,IFERROR($E881*M881/SUM($J881:$AB881)*(Eksplikatsioon!R882)/SUMPRODUCT($J881:$AB881,Eksplikatsioon!$O882:$AG882),"")),"")</f>
        <v/>
      </c>
      <c r="AG881" s="52" t="str">
        <f>IFERROR(IF($G881=Tabelid!$L$6,$E881*N881,IFERROR($E881*N881/SUM($J881:$AB881)*(Eksplikatsioon!S882)/SUMPRODUCT($J881:$AB881,Eksplikatsioon!$O882:$AG882),"")),"")</f>
        <v/>
      </c>
      <c r="AH881" s="52" t="str">
        <f>IFERROR(IF($G881=Tabelid!$L$6,$E881*O881,IFERROR($E881*O881/SUM($J881:$AB881)*(Eksplikatsioon!T882)/SUMPRODUCT($J881:$AB881,Eksplikatsioon!$O882:$AG882),"")),"")</f>
        <v/>
      </c>
      <c r="AI881" s="52" t="str">
        <f>IFERROR(IF($G881=Tabelid!$L$6,$E881*P881,IFERROR($E881*P881/SUM($J881:$AB881)*(Eksplikatsioon!U882)/SUMPRODUCT($J881:$AB881,Eksplikatsioon!$O882:$AG882),"")),"")</f>
        <v/>
      </c>
      <c r="AJ881" s="52" t="str">
        <f>IFERROR(IF($G881=Tabelid!$L$6,$E881*Q881,IFERROR($E881*Q881/SUM($J881:$AB881)*(Eksplikatsioon!V882)/SUMPRODUCT($J881:$AB881,Eksplikatsioon!$O882:$AG882),"")),"")</f>
        <v/>
      </c>
      <c r="AK881" s="52" t="str">
        <f>IFERROR(IF($G881=Tabelid!$L$6,$E881*R881,IFERROR($E881*R881/SUM($J881:$AB881)*(Eksplikatsioon!W882)/SUMPRODUCT($J881:$AB881,Eksplikatsioon!$O882:$AG882),"")),"")</f>
        <v/>
      </c>
      <c r="AL881" s="52" t="str">
        <f>IFERROR(IF($G881=Tabelid!$L$6,$E881*S881,IFERROR($E881*S881/SUM($J881:$AB881)*(Eksplikatsioon!X882)/SUMPRODUCT($J881:$AB881,Eksplikatsioon!$O882:$AG882),"")),"")</f>
        <v/>
      </c>
      <c r="AM881" s="52" t="str">
        <f>IFERROR(IF($G881=Tabelid!$L$6,$E881*T881,IFERROR($E881*T881/SUM($J881:$AB881)*(Eksplikatsioon!Y882)/SUMPRODUCT($J881:$AB881,Eksplikatsioon!$O882:$AG882),"")),"")</f>
        <v/>
      </c>
      <c r="AN881" s="52" t="str">
        <f>IFERROR(IF($G881=Tabelid!$L$6,$E881*U881,IFERROR($E881*U881/SUM($J881:$AB881)*(Eksplikatsioon!Z882)/SUMPRODUCT($J881:$AB881,Eksplikatsioon!$O882:$AG882),"")),"")</f>
        <v/>
      </c>
      <c r="AO881" s="52" t="str">
        <f>IFERROR(IF($G881=Tabelid!$L$6,$E881*V881,IFERROR($E881*V881/SUM($J881:$AB881)*(Eksplikatsioon!AA882)/SUMPRODUCT($J881:$AB881,Eksplikatsioon!$O882:$AG882),"")),"")</f>
        <v/>
      </c>
      <c r="AP881" s="52" t="str">
        <f>IFERROR(IF($G881=Tabelid!$L$6,$E881*W881,IFERROR($E881*W881/SUM($J881:$AB881)*(Eksplikatsioon!AB882)/SUMPRODUCT($J881:$AB881,Eksplikatsioon!$O882:$AG882),"")),"")</f>
        <v/>
      </c>
      <c r="AQ881" s="52" t="str">
        <f>IFERROR(IF($G881=Tabelid!$L$6,$E881*X881,IFERROR($E881*X881/SUM($J881:$AB881)*(Eksplikatsioon!AC882)/SUMPRODUCT($J881:$AB881,Eksplikatsioon!$O882:$AG882),"")),"")</f>
        <v/>
      </c>
      <c r="AR881" s="52" t="str">
        <f>IFERROR(IF($G881=Tabelid!$L$6,$E881*Y881,IFERROR($E881*Y881/SUM($J881:$AB881)*(Eksplikatsioon!AD882)/SUMPRODUCT($J881:$AB881,Eksplikatsioon!$O882:$AG882),"")),"")</f>
        <v/>
      </c>
      <c r="AS881" s="52" t="str">
        <f>IFERROR(IF($G881=Tabelid!$L$6,$E881*Z881,IFERROR($E881*Z881/SUM($J881:$AB881)*(Eksplikatsioon!AE882)/SUMPRODUCT($J881:$AB881,Eksplikatsioon!$O882:$AG882),"")),"")</f>
        <v/>
      </c>
      <c r="AT881" s="52" t="str">
        <f>IFERROR(IF($G881=Tabelid!$L$6,$E881*AA881,IFERROR($E881*AA881/SUM($J881:$AB881)*(Eksplikatsioon!AF882)/SUMPRODUCT($J881:$AB881,Eksplikatsioon!$O882:$AG882),"")),"")</f>
        <v/>
      </c>
      <c r="AU881" s="52" t="str">
        <f>IFERROR(IF($G881=Tabelid!$L$6,$E881*AB881,IFERROR($E881*AB881/SUM($J881:$AB881)*(Eksplikatsioon!AG882)/SUMPRODUCT($J881:$AB881,Eksplikatsioon!$O882:$AG882),"")),"")</f>
        <v/>
      </c>
    </row>
    <row r="882" spans="1:47" x14ac:dyDescent="0.25">
      <c r="A882" s="38" t="str">
        <f>IF(Eksplikatsioon!A883=0,"",Eksplikatsioon!A883)</f>
        <v/>
      </c>
      <c r="B882" s="38" t="str">
        <f>IF(Eksplikatsioon!B883=0,"",Eksplikatsioon!B883)</f>
        <v/>
      </c>
      <c r="C882" s="38" t="str">
        <f>IF(Eksplikatsioon!C883=0,"",Eksplikatsioon!C883)</f>
        <v/>
      </c>
      <c r="D882" s="38" t="str">
        <f>IF(Eksplikatsioon!D883=0,"",Eksplikatsioon!D883)</f>
        <v/>
      </c>
      <c r="E882" s="38" t="str">
        <f>IF(Eksplikatsioon!F883=0,"",Eksplikatsioon!F883)</f>
        <v/>
      </c>
      <c r="F882" s="38" t="str">
        <f>IF(Eksplikatsioon!H883=0,"",Eksplikatsioon!H883)</f>
        <v/>
      </c>
      <c r="G882" s="38" t="str">
        <f>IF(Eksplikatsioon!J883=0,"",Eksplikatsioon!J883)</f>
        <v/>
      </c>
      <c r="H882" s="38" t="str">
        <f>IF(Eksplikatsioon!K883=0,"",Eksplikatsioon!K883)</f>
        <v/>
      </c>
      <c r="I882" s="38" t="str">
        <f>IF(Eksplikatsioon!L883=0,"",Eksplikatsioon!L883)</f>
        <v/>
      </c>
      <c r="J882" s="52"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52"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52"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52"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52"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52"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52"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52"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52"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52"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52"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52"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52"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52"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52"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52"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52"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52"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52"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52" t="str">
        <f>IFERROR(IF($G882=Tabelid!$L$6,$E882*J882,IFERROR($E882*J882/SUM($J882:$AB882)*(Eksplikatsioon!O883)/SUMPRODUCT($J882:$AB882,Eksplikatsioon!$O883:$AG883),"")),"")</f>
        <v/>
      </c>
      <c r="AD882" s="52" t="str">
        <f>IFERROR(IF($G882=Tabelid!$L$6,$E882*K882,IFERROR($E882*K882/SUM($J882:$AB882)*(Eksplikatsioon!P883)/SUMPRODUCT($J882:$AB882,Eksplikatsioon!$O883:$AG883),"")),"")</f>
        <v/>
      </c>
      <c r="AE882" s="52" t="str">
        <f>IFERROR(IF($G882=Tabelid!$L$6,$E882*L882,IFERROR($E882*L882/SUM($J882:$AB882)*(Eksplikatsioon!Q883)/SUMPRODUCT($J882:$AB882,Eksplikatsioon!$O883:$AG883),"")),"")</f>
        <v/>
      </c>
      <c r="AF882" s="52" t="str">
        <f>IFERROR(IF($G882=Tabelid!$L$6,$E882*M882,IFERROR($E882*M882/SUM($J882:$AB882)*(Eksplikatsioon!R883)/SUMPRODUCT($J882:$AB882,Eksplikatsioon!$O883:$AG883),"")),"")</f>
        <v/>
      </c>
      <c r="AG882" s="52" t="str">
        <f>IFERROR(IF($G882=Tabelid!$L$6,$E882*N882,IFERROR($E882*N882/SUM($J882:$AB882)*(Eksplikatsioon!S883)/SUMPRODUCT($J882:$AB882,Eksplikatsioon!$O883:$AG883),"")),"")</f>
        <v/>
      </c>
      <c r="AH882" s="52" t="str">
        <f>IFERROR(IF($G882=Tabelid!$L$6,$E882*O882,IFERROR($E882*O882/SUM($J882:$AB882)*(Eksplikatsioon!T883)/SUMPRODUCT($J882:$AB882,Eksplikatsioon!$O883:$AG883),"")),"")</f>
        <v/>
      </c>
      <c r="AI882" s="52" t="str">
        <f>IFERROR(IF($G882=Tabelid!$L$6,$E882*P882,IFERROR($E882*P882/SUM($J882:$AB882)*(Eksplikatsioon!U883)/SUMPRODUCT($J882:$AB882,Eksplikatsioon!$O883:$AG883),"")),"")</f>
        <v/>
      </c>
      <c r="AJ882" s="52" t="str">
        <f>IFERROR(IF($G882=Tabelid!$L$6,$E882*Q882,IFERROR($E882*Q882/SUM($J882:$AB882)*(Eksplikatsioon!V883)/SUMPRODUCT($J882:$AB882,Eksplikatsioon!$O883:$AG883),"")),"")</f>
        <v/>
      </c>
      <c r="AK882" s="52" t="str">
        <f>IFERROR(IF($G882=Tabelid!$L$6,$E882*R882,IFERROR($E882*R882/SUM($J882:$AB882)*(Eksplikatsioon!W883)/SUMPRODUCT($J882:$AB882,Eksplikatsioon!$O883:$AG883),"")),"")</f>
        <v/>
      </c>
      <c r="AL882" s="52" t="str">
        <f>IFERROR(IF($G882=Tabelid!$L$6,$E882*S882,IFERROR($E882*S882/SUM($J882:$AB882)*(Eksplikatsioon!X883)/SUMPRODUCT($J882:$AB882,Eksplikatsioon!$O883:$AG883),"")),"")</f>
        <v/>
      </c>
      <c r="AM882" s="52" t="str">
        <f>IFERROR(IF($G882=Tabelid!$L$6,$E882*T882,IFERROR($E882*T882/SUM($J882:$AB882)*(Eksplikatsioon!Y883)/SUMPRODUCT($J882:$AB882,Eksplikatsioon!$O883:$AG883),"")),"")</f>
        <v/>
      </c>
      <c r="AN882" s="52" t="str">
        <f>IFERROR(IF($G882=Tabelid!$L$6,$E882*U882,IFERROR($E882*U882/SUM($J882:$AB882)*(Eksplikatsioon!Z883)/SUMPRODUCT($J882:$AB882,Eksplikatsioon!$O883:$AG883),"")),"")</f>
        <v/>
      </c>
      <c r="AO882" s="52" t="str">
        <f>IFERROR(IF($G882=Tabelid!$L$6,$E882*V882,IFERROR($E882*V882/SUM($J882:$AB882)*(Eksplikatsioon!AA883)/SUMPRODUCT($J882:$AB882,Eksplikatsioon!$O883:$AG883),"")),"")</f>
        <v/>
      </c>
      <c r="AP882" s="52" t="str">
        <f>IFERROR(IF($G882=Tabelid!$L$6,$E882*W882,IFERROR($E882*W882/SUM($J882:$AB882)*(Eksplikatsioon!AB883)/SUMPRODUCT($J882:$AB882,Eksplikatsioon!$O883:$AG883),"")),"")</f>
        <v/>
      </c>
      <c r="AQ882" s="52" t="str">
        <f>IFERROR(IF($G882=Tabelid!$L$6,$E882*X882,IFERROR($E882*X882/SUM($J882:$AB882)*(Eksplikatsioon!AC883)/SUMPRODUCT($J882:$AB882,Eksplikatsioon!$O883:$AG883),"")),"")</f>
        <v/>
      </c>
      <c r="AR882" s="52" t="str">
        <f>IFERROR(IF($G882=Tabelid!$L$6,$E882*Y882,IFERROR($E882*Y882/SUM($J882:$AB882)*(Eksplikatsioon!AD883)/SUMPRODUCT($J882:$AB882,Eksplikatsioon!$O883:$AG883),"")),"")</f>
        <v/>
      </c>
      <c r="AS882" s="52" t="str">
        <f>IFERROR(IF($G882=Tabelid!$L$6,$E882*Z882,IFERROR($E882*Z882/SUM($J882:$AB882)*(Eksplikatsioon!AE883)/SUMPRODUCT($J882:$AB882,Eksplikatsioon!$O883:$AG883),"")),"")</f>
        <v/>
      </c>
      <c r="AT882" s="52" t="str">
        <f>IFERROR(IF($G882=Tabelid!$L$6,$E882*AA882,IFERROR($E882*AA882/SUM($J882:$AB882)*(Eksplikatsioon!AF883)/SUMPRODUCT($J882:$AB882,Eksplikatsioon!$O883:$AG883),"")),"")</f>
        <v/>
      </c>
      <c r="AU882" s="52" t="str">
        <f>IFERROR(IF($G882=Tabelid!$L$6,$E882*AB882,IFERROR($E882*AB882/SUM($J882:$AB882)*(Eksplikatsioon!AG883)/SUMPRODUCT($J882:$AB882,Eksplikatsioon!$O883:$AG883),"")),"")</f>
        <v/>
      </c>
    </row>
    <row r="883" spans="1:47" x14ac:dyDescent="0.25">
      <c r="A883" s="38" t="str">
        <f>IF(Eksplikatsioon!A884=0,"",Eksplikatsioon!A884)</f>
        <v/>
      </c>
      <c r="B883" s="38" t="str">
        <f>IF(Eksplikatsioon!B884=0,"",Eksplikatsioon!B884)</f>
        <v/>
      </c>
      <c r="C883" s="38" t="str">
        <f>IF(Eksplikatsioon!C884=0,"",Eksplikatsioon!C884)</f>
        <v/>
      </c>
      <c r="D883" s="38" t="str">
        <f>IF(Eksplikatsioon!D884=0,"",Eksplikatsioon!D884)</f>
        <v/>
      </c>
      <c r="E883" s="38" t="str">
        <f>IF(Eksplikatsioon!F884=0,"",Eksplikatsioon!F884)</f>
        <v/>
      </c>
      <c r="F883" s="38" t="str">
        <f>IF(Eksplikatsioon!H884=0,"",Eksplikatsioon!H884)</f>
        <v/>
      </c>
      <c r="G883" s="38" t="str">
        <f>IF(Eksplikatsioon!J884=0,"",Eksplikatsioon!J884)</f>
        <v/>
      </c>
      <c r="H883" s="38" t="str">
        <f>IF(Eksplikatsioon!K884=0,"",Eksplikatsioon!K884)</f>
        <v/>
      </c>
      <c r="I883" s="38" t="str">
        <f>IF(Eksplikatsioon!L884=0,"",Eksplikatsioon!L884)</f>
        <v/>
      </c>
      <c r="J883" s="52"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52"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52"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52"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52"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52"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52"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52"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52"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52"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52"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52"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52"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52"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52"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52"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52"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52"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52"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52" t="str">
        <f>IFERROR(IF($G883=Tabelid!$L$6,$E883*J883,IFERROR($E883*J883/SUM($J883:$AB883)*(Eksplikatsioon!O884)/SUMPRODUCT($J883:$AB883,Eksplikatsioon!$O884:$AG884),"")),"")</f>
        <v/>
      </c>
      <c r="AD883" s="52" t="str">
        <f>IFERROR(IF($G883=Tabelid!$L$6,$E883*K883,IFERROR($E883*K883/SUM($J883:$AB883)*(Eksplikatsioon!P884)/SUMPRODUCT($J883:$AB883,Eksplikatsioon!$O884:$AG884),"")),"")</f>
        <v/>
      </c>
      <c r="AE883" s="52" t="str">
        <f>IFERROR(IF($G883=Tabelid!$L$6,$E883*L883,IFERROR($E883*L883/SUM($J883:$AB883)*(Eksplikatsioon!Q884)/SUMPRODUCT($J883:$AB883,Eksplikatsioon!$O884:$AG884),"")),"")</f>
        <v/>
      </c>
      <c r="AF883" s="52" t="str">
        <f>IFERROR(IF($G883=Tabelid!$L$6,$E883*M883,IFERROR($E883*M883/SUM($J883:$AB883)*(Eksplikatsioon!R884)/SUMPRODUCT($J883:$AB883,Eksplikatsioon!$O884:$AG884),"")),"")</f>
        <v/>
      </c>
      <c r="AG883" s="52" t="str">
        <f>IFERROR(IF($G883=Tabelid!$L$6,$E883*N883,IFERROR($E883*N883/SUM($J883:$AB883)*(Eksplikatsioon!S884)/SUMPRODUCT($J883:$AB883,Eksplikatsioon!$O884:$AG884),"")),"")</f>
        <v/>
      </c>
      <c r="AH883" s="52" t="str">
        <f>IFERROR(IF($G883=Tabelid!$L$6,$E883*O883,IFERROR($E883*O883/SUM($J883:$AB883)*(Eksplikatsioon!T884)/SUMPRODUCT($J883:$AB883,Eksplikatsioon!$O884:$AG884),"")),"")</f>
        <v/>
      </c>
      <c r="AI883" s="52" t="str">
        <f>IFERROR(IF($G883=Tabelid!$L$6,$E883*P883,IFERROR($E883*P883/SUM($J883:$AB883)*(Eksplikatsioon!U884)/SUMPRODUCT($J883:$AB883,Eksplikatsioon!$O884:$AG884),"")),"")</f>
        <v/>
      </c>
      <c r="AJ883" s="52" t="str">
        <f>IFERROR(IF($G883=Tabelid!$L$6,$E883*Q883,IFERROR($E883*Q883/SUM($J883:$AB883)*(Eksplikatsioon!V884)/SUMPRODUCT($J883:$AB883,Eksplikatsioon!$O884:$AG884),"")),"")</f>
        <v/>
      </c>
      <c r="AK883" s="52" t="str">
        <f>IFERROR(IF($G883=Tabelid!$L$6,$E883*R883,IFERROR($E883*R883/SUM($J883:$AB883)*(Eksplikatsioon!W884)/SUMPRODUCT($J883:$AB883,Eksplikatsioon!$O884:$AG884),"")),"")</f>
        <v/>
      </c>
      <c r="AL883" s="52" t="str">
        <f>IFERROR(IF($G883=Tabelid!$L$6,$E883*S883,IFERROR($E883*S883/SUM($J883:$AB883)*(Eksplikatsioon!X884)/SUMPRODUCT($J883:$AB883,Eksplikatsioon!$O884:$AG884),"")),"")</f>
        <v/>
      </c>
      <c r="AM883" s="52" t="str">
        <f>IFERROR(IF($G883=Tabelid!$L$6,$E883*T883,IFERROR($E883*T883/SUM($J883:$AB883)*(Eksplikatsioon!Y884)/SUMPRODUCT($J883:$AB883,Eksplikatsioon!$O884:$AG884),"")),"")</f>
        <v/>
      </c>
      <c r="AN883" s="52" t="str">
        <f>IFERROR(IF($G883=Tabelid!$L$6,$E883*U883,IFERROR($E883*U883/SUM($J883:$AB883)*(Eksplikatsioon!Z884)/SUMPRODUCT($J883:$AB883,Eksplikatsioon!$O884:$AG884),"")),"")</f>
        <v/>
      </c>
      <c r="AO883" s="52" t="str">
        <f>IFERROR(IF($G883=Tabelid!$L$6,$E883*V883,IFERROR($E883*V883/SUM($J883:$AB883)*(Eksplikatsioon!AA884)/SUMPRODUCT($J883:$AB883,Eksplikatsioon!$O884:$AG884),"")),"")</f>
        <v/>
      </c>
      <c r="AP883" s="52" t="str">
        <f>IFERROR(IF($G883=Tabelid!$L$6,$E883*W883,IFERROR($E883*W883/SUM($J883:$AB883)*(Eksplikatsioon!AB884)/SUMPRODUCT($J883:$AB883,Eksplikatsioon!$O884:$AG884),"")),"")</f>
        <v/>
      </c>
      <c r="AQ883" s="52" t="str">
        <f>IFERROR(IF($G883=Tabelid!$L$6,$E883*X883,IFERROR($E883*X883/SUM($J883:$AB883)*(Eksplikatsioon!AC884)/SUMPRODUCT($J883:$AB883,Eksplikatsioon!$O884:$AG884),"")),"")</f>
        <v/>
      </c>
      <c r="AR883" s="52" t="str">
        <f>IFERROR(IF($G883=Tabelid!$L$6,$E883*Y883,IFERROR($E883*Y883/SUM($J883:$AB883)*(Eksplikatsioon!AD884)/SUMPRODUCT($J883:$AB883,Eksplikatsioon!$O884:$AG884),"")),"")</f>
        <v/>
      </c>
      <c r="AS883" s="52" t="str">
        <f>IFERROR(IF($G883=Tabelid!$L$6,$E883*Z883,IFERROR($E883*Z883/SUM($J883:$AB883)*(Eksplikatsioon!AE884)/SUMPRODUCT($J883:$AB883,Eksplikatsioon!$O884:$AG884),"")),"")</f>
        <v/>
      </c>
      <c r="AT883" s="52" t="str">
        <f>IFERROR(IF($G883=Tabelid!$L$6,$E883*AA883,IFERROR($E883*AA883/SUM($J883:$AB883)*(Eksplikatsioon!AF884)/SUMPRODUCT($J883:$AB883,Eksplikatsioon!$O884:$AG884),"")),"")</f>
        <v/>
      </c>
      <c r="AU883" s="52" t="str">
        <f>IFERROR(IF($G883=Tabelid!$L$6,$E883*AB883,IFERROR($E883*AB883/SUM($J883:$AB883)*(Eksplikatsioon!AG884)/SUMPRODUCT($J883:$AB883,Eksplikatsioon!$O884:$AG884),"")),"")</f>
        <v/>
      </c>
    </row>
    <row r="884" spans="1:47" x14ac:dyDescent="0.25">
      <c r="A884" s="38" t="str">
        <f>IF(Eksplikatsioon!A885=0,"",Eksplikatsioon!A885)</f>
        <v/>
      </c>
      <c r="B884" s="38" t="str">
        <f>IF(Eksplikatsioon!B885=0,"",Eksplikatsioon!B885)</f>
        <v/>
      </c>
      <c r="C884" s="38" t="str">
        <f>IF(Eksplikatsioon!C885=0,"",Eksplikatsioon!C885)</f>
        <v/>
      </c>
      <c r="D884" s="38" t="str">
        <f>IF(Eksplikatsioon!D885=0,"",Eksplikatsioon!D885)</f>
        <v/>
      </c>
      <c r="E884" s="38" t="str">
        <f>IF(Eksplikatsioon!F885=0,"",Eksplikatsioon!F885)</f>
        <v/>
      </c>
      <c r="F884" s="38" t="str">
        <f>IF(Eksplikatsioon!H885=0,"",Eksplikatsioon!H885)</f>
        <v/>
      </c>
      <c r="G884" s="38" t="str">
        <f>IF(Eksplikatsioon!J885=0,"",Eksplikatsioon!J885)</f>
        <v/>
      </c>
      <c r="H884" s="38" t="str">
        <f>IF(Eksplikatsioon!K885=0,"",Eksplikatsioon!K885)</f>
        <v/>
      </c>
      <c r="I884" s="38" t="str">
        <f>IF(Eksplikatsioon!L885=0,"",Eksplikatsioon!L885)</f>
        <v/>
      </c>
      <c r="J884" s="52"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52"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52"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52"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52"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52"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52"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52"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52"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52"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52"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52"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52"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52"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52"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52"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52"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52"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52"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52" t="str">
        <f>IFERROR(IF($G884=Tabelid!$L$6,$E884*J884,IFERROR($E884*J884/SUM($J884:$AB884)*(Eksplikatsioon!O885)/SUMPRODUCT($J884:$AB884,Eksplikatsioon!$O885:$AG885),"")),"")</f>
        <v/>
      </c>
      <c r="AD884" s="52" t="str">
        <f>IFERROR(IF($G884=Tabelid!$L$6,$E884*K884,IFERROR($E884*K884/SUM($J884:$AB884)*(Eksplikatsioon!P885)/SUMPRODUCT($J884:$AB884,Eksplikatsioon!$O885:$AG885),"")),"")</f>
        <v/>
      </c>
      <c r="AE884" s="52" t="str">
        <f>IFERROR(IF($G884=Tabelid!$L$6,$E884*L884,IFERROR($E884*L884/SUM($J884:$AB884)*(Eksplikatsioon!Q885)/SUMPRODUCT($J884:$AB884,Eksplikatsioon!$O885:$AG885),"")),"")</f>
        <v/>
      </c>
      <c r="AF884" s="52" t="str">
        <f>IFERROR(IF($G884=Tabelid!$L$6,$E884*M884,IFERROR($E884*M884/SUM($J884:$AB884)*(Eksplikatsioon!R885)/SUMPRODUCT($J884:$AB884,Eksplikatsioon!$O885:$AG885),"")),"")</f>
        <v/>
      </c>
      <c r="AG884" s="52" t="str">
        <f>IFERROR(IF($G884=Tabelid!$L$6,$E884*N884,IFERROR($E884*N884/SUM($J884:$AB884)*(Eksplikatsioon!S885)/SUMPRODUCT($J884:$AB884,Eksplikatsioon!$O885:$AG885),"")),"")</f>
        <v/>
      </c>
      <c r="AH884" s="52" t="str">
        <f>IFERROR(IF($G884=Tabelid!$L$6,$E884*O884,IFERROR($E884*O884/SUM($J884:$AB884)*(Eksplikatsioon!T885)/SUMPRODUCT($J884:$AB884,Eksplikatsioon!$O885:$AG885),"")),"")</f>
        <v/>
      </c>
      <c r="AI884" s="52" t="str">
        <f>IFERROR(IF($G884=Tabelid!$L$6,$E884*P884,IFERROR($E884*P884/SUM($J884:$AB884)*(Eksplikatsioon!U885)/SUMPRODUCT($J884:$AB884,Eksplikatsioon!$O885:$AG885),"")),"")</f>
        <v/>
      </c>
      <c r="AJ884" s="52" t="str">
        <f>IFERROR(IF($G884=Tabelid!$L$6,$E884*Q884,IFERROR($E884*Q884/SUM($J884:$AB884)*(Eksplikatsioon!V885)/SUMPRODUCT($J884:$AB884,Eksplikatsioon!$O885:$AG885),"")),"")</f>
        <v/>
      </c>
      <c r="AK884" s="52" t="str">
        <f>IFERROR(IF($G884=Tabelid!$L$6,$E884*R884,IFERROR($E884*R884/SUM($J884:$AB884)*(Eksplikatsioon!W885)/SUMPRODUCT($J884:$AB884,Eksplikatsioon!$O885:$AG885),"")),"")</f>
        <v/>
      </c>
      <c r="AL884" s="52" t="str">
        <f>IFERROR(IF($G884=Tabelid!$L$6,$E884*S884,IFERROR($E884*S884/SUM($J884:$AB884)*(Eksplikatsioon!X885)/SUMPRODUCT($J884:$AB884,Eksplikatsioon!$O885:$AG885),"")),"")</f>
        <v/>
      </c>
      <c r="AM884" s="52" t="str">
        <f>IFERROR(IF($G884=Tabelid!$L$6,$E884*T884,IFERROR($E884*T884/SUM($J884:$AB884)*(Eksplikatsioon!Y885)/SUMPRODUCT($J884:$AB884,Eksplikatsioon!$O885:$AG885),"")),"")</f>
        <v/>
      </c>
      <c r="AN884" s="52" t="str">
        <f>IFERROR(IF($G884=Tabelid!$L$6,$E884*U884,IFERROR($E884*U884/SUM($J884:$AB884)*(Eksplikatsioon!Z885)/SUMPRODUCT($J884:$AB884,Eksplikatsioon!$O885:$AG885),"")),"")</f>
        <v/>
      </c>
      <c r="AO884" s="52" t="str">
        <f>IFERROR(IF($G884=Tabelid!$L$6,$E884*V884,IFERROR($E884*V884/SUM($J884:$AB884)*(Eksplikatsioon!AA885)/SUMPRODUCT($J884:$AB884,Eksplikatsioon!$O885:$AG885),"")),"")</f>
        <v/>
      </c>
      <c r="AP884" s="52" t="str">
        <f>IFERROR(IF($G884=Tabelid!$L$6,$E884*W884,IFERROR($E884*W884/SUM($J884:$AB884)*(Eksplikatsioon!AB885)/SUMPRODUCT($J884:$AB884,Eksplikatsioon!$O885:$AG885),"")),"")</f>
        <v/>
      </c>
      <c r="AQ884" s="52" t="str">
        <f>IFERROR(IF($G884=Tabelid!$L$6,$E884*X884,IFERROR($E884*X884/SUM($J884:$AB884)*(Eksplikatsioon!AC885)/SUMPRODUCT($J884:$AB884,Eksplikatsioon!$O885:$AG885),"")),"")</f>
        <v/>
      </c>
      <c r="AR884" s="52" t="str">
        <f>IFERROR(IF($G884=Tabelid!$L$6,$E884*Y884,IFERROR($E884*Y884/SUM($J884:$AB884)*(Eksplikatsioon!AD885)/SUMPRODUCT($J884:$AB884,Eksplikatsioon!$O885:$AG885),"")),"")</f>
        <v/>
      </c>
      <c r="AS884" s="52" t="str">
        <f>IFERROR(IF($G884=Tabelid!$L$6,$E884*Z884,IFERROR($E884*Z884/SUM($J884:$AB884)*(Eksplikatsioon!AE885)/SUMPRODUCT($J884:$AB884,Eksplikatsioon!$O885:$AG885),"")),"")</f>
        <v/>
      </c>
      <c r="AT884" s="52" t="str">
        <f>IFERROR(IF($G884=Tabelid!$L$6,$E884*AA884,IFERROR($E884*AA884/SUM($J884:$AB884)*(Eksplikatsioon!AF885)/SUMPRODUCT($J884:$AB884,Eksplikatsioon!$O885:$AG885),"")),"")</f>
        <v/>
      </c>
      <c r="AU884" s="52" t="str">
        <f>IFERROR(IF($G884=Tabelid!$L$6,$E884*AB884,IFERROR($E884*AB884/SUM($J884:$AB884)*(Eksplikatsioon!AG885)/SUMPRODUCT($J884:$AB884,Eksplikatsioon!$O885:$AG885),"")),"")</f>
        <v/>
      </c>
    </row>
    <row r="885" spans="1:47" x14ac:dyDescent="0.25">
      <c r="A885" s="38" t="str">
        <f>IF(Eksplikatsioon!A886=0,"",Eksplikatsioon!A886)</f>
        <v/>
      </c>
      <c r="B885" s="38" t="str">
        <f>IF(Eksplikatsioon!B886=0,"",Eksplikatsioon!B886)</f>
        <v/>
      </c>
      <c r="C885" s="38" t="str">
        <f>IF(Eksplikatsioon!C886=0,"",Eksplikatsioon!C886)</f>
        <v/>
      </c>
      <c r="D885" s="38" t="str">
        <f>IF(Eksplikatsioon!D886=0,"",Eksplikatsioon!D886)</f>
        <v/>
      </c>
      <c r="E885" s="38" t="str">
        <f>IF(Eksplikatsioon!F886=0,"",Eksplikatsioon!F886)</f>
        <v/>
      </c>
      <c r="F885" s="38" t="str">
        <f>IF(Eksplikatsioon!H886=0,"",Eksplikatsioon!H886)</f>
        <v/>
      </c>
      <c r="G885" s="38" t="str">
        <f>IF(Eksplikatsioon!J886=0,"",Eksplikatsioon!J886)</f>
        <v/>
      </c>
      <c r="H885" s="38" t="str">
        <f>IF(Eksplikatsioon!K886=0,"",Eksplikatsioon!K886)</f>
        <v/>
      </c>
      <c r="I885" s="38" t="str">
        <f>IF(Eksplikatsioon!L886=0,"",Eksplikatsioon!L886)</f>
        <v/>
      </c>
      <c r="J885" s="52"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52"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52"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52"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52"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52"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52"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52"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52"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52"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52"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52"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52"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52"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52"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52"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52"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52"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52"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52" t="str">
        <f>IFERROR(IF($G885=Tabelid!$L$6,$E885*J885,IFERROR($E885*J885/SUM($J885:$AB885)*(Eksplikatsioon!O886)/SUMPRODUCT($J885:$AB885,Eksplikatsioon!$O886:$AG886),"")),"")</f>
        <v/>
      </c>
      <c r="AD885" s="52" t="str">
        <f>IFERROR(IF($G885=Tabelid!$L$6,$E885*K885,IFERROR($E885*K885/SUM($J885:$AB885)*(Eksplikatsioon!P886)/SUMPRODUCT($J885:$AB885,Eksplikatsioon!$O886:$AG886),"")),"")</f>
        <v/>
      </c>
      <c r="AE885" s="52" t="str">
        <f>IFERROR(IF($G885=Tabelid!$L$6,$E885*L885,IFERROR($E885*L885/SUM($J885:$AB885)*(Eksplikatsioon!Q886)/SUMPRODUCT($J885:$AB885,Eksplikatsioon!$O886:$AG886),"")),"")</f>
        <v/>
      </c>
      <c r="AF885" s="52" t="str">
        <f>IFERROR(IF($G885=Tabelid!$L$6,$E885*M885,IFERROR($E885*M885/SUM($J885:$AB885)*(Eksplikatsioon!R886)/SUMPRODUCT($J885:$AB885,Eksplikatsioon!$O886:$AG886),"")),"")</f>
        <v/>
      </c>
      <c r="AG885" s="52" t="str">
        <f>IFERROR(IF($G885=Tabelid!$L$6,$E885*N885,IFERROR($E885*N885/SUM($J885:$AB885)*(Eksplikatsioon!S886)/SUMPRODUCT($J885:$AB885,Eksplikatsioon!$O886:$AG886),"")),"")</f>
        <v/>
      </c>
      <c r="AH885" s="52" t="str">
        <f>IFERROR(IF($G885=Tabelid!$L$6,$E885*O885,IFERROR($E885*O885/SUM($J885:$AB885)*(Eksplikatsioon!T886)/SUMPRODUCT($J885:$AB885,Eksplikatsioon!$O886:$AG886),"")),"")</f>
        <v/>
      </c>
      <c r="AI885" s="52" t="str">
        <f>IFERROR(IF($G885=Tabelid!$L$6,$E885*P885,IFERROR($E885*P885/SUM($J885:$AB885)*(Eksplikatsioon!U886)/SUMPRODUCT($J885:$AB885,Eksplikatsioon!$O886:$AG886),"")),"")</f>
        <v/>
      </c>
      <c r="AJ885" s="52" t="str">
        <f>IFERROR(IF($G885=Tabelid!$L$6,$E885*Q885,IFERROR($E885*Q885/SUM($J885:$AB885)*(Eksplikatsioon!V886)/SUMPRODUCT($J885:$AB885,Eksplikatsioon!$O886:$AG886),"")),"")</f>
        <v/>
      </c>
      <c r="AK885" s="52" t="str">
        <f>IFERROR(IF($G885=Tabelid!$L$6,$E885*R885,IFERROR($E885*R885/SUM($J885:$AB885)*(Eksplikatsioon!W886)/SUMPRODUCT($J885:$AB885,Eksplikatsioon!$O886:$AG886),"")),"")</f>
        <v/>
      </c>
      <c r="AL885" s="52" t="str">
        <f>IFERROR(IF($G885=Tabelid!$L$6,$E885*S885,IFERROR($E885*S885/SUM($J885:$AB885)*(Eksplikatsioon!X886)/SUMPRODUCT($J885:$AB885,Eksplikatsioon!$O886:$AG886),"")),"")</f>
        <v/>
      </c>
      <c r="AM885" s="52" t="str">
        <f>IFERROR(IF($G885=Tabelid!$L$6,$E885*T885,IFERROR($E885*T885/SUM($J885:$AB885)*(Eksplikatsioon!Y886)/SUMPRODUCT($J885:$AB885,Eksplikatsioon!$O886:$AG886),"")),"")</f>
        <v/>
      </c>
      <c r="AN885" s="52" t="str">
        <f>IFERROR(IF($G885=Tabelid!$L$6,$E885*U885,IFERROR($E885*U885/SUM($J885:$AB885)*(Eksplikatsioon!Z886)/SUMPRODUCT($J885:$AB885,Eksplikatsioon!$O886:$AG886),"")),"")</f>
        <v/>
      </c>
      <c r="AO885" s="52" t="str">
        <f>IFERROR(IF($G885=Tabelid!$L$6,$E885*V885,IFERROR($E885*V885/SUM($J885:$AB885)*(Eksplikatsioon!AA886)/SUMPRODUCT($J885:$AB885,Eksplikatsioon!$O886:$AG886),"")),"")</f>
        <v/>
      </c>
      <c r="AP885" s="52" t="str">
        <f>IFERROR(IF($G885=Tabelid!$L$6,$E885*W885,IFERROR($E885*W885/SUM($J885:$AB885)*(Eksplikatsioon!AB886)/SUMPRODUCT($J885:$AB885,Eksplikatsioon!$O886:$AG886),"")),"")</f>
        <v/>
      </c>
      <c r="AQ885" s="52" t="str">
        <f>IFERROR(IF($G885=Tabelid!$L$6,$E885*X885,IFERROR($E885*X885/SUM($J885:$AB885)*(Eksplikatsioon!AC886)/SUMPRODUCT($J885:$AB885,Eksplikatsioon!$O886:$AG886),"")),"")</f>
        <v/>
      </c>
      <c r="AR885" s="52" t="str">
        <f>IFERROR(IF($G885=Tabelid!$L$6,$E885*Y885,IFERROR($E885*Y885/SUM($J885:$AB885)*(Eksplikatsioon!AD886)/SUMPRODUCT($J885:$AB885,Eksplikatsioon!$O886:$AG886),"")),"")</f>
        <v/>
      </c>
      <c r="AS885" s="52" t="str">
        <f>IFERROR(IF($G885=Tabelid!$L$6,$E885*Z885,IFERROR($E885*Z885/SUM($J885:$AB885)*(Eksplikatsioon!AE886)/SUMPRODUCT($J885:$AB885,Eksplikatsioon!$O886:$AG886),"")),"")</f>
        <v/>
      </c>
      <c r="AT885" s="52" t="str">
        <f>IFERROR(IF($G885=Tabelid!$L$6,$E885*AA885,IFERROR($E885*AA885/SUM($J885:$AB885)*(Eksplikatsioon!AF886)/SUMPRODUCT($J885:$AB885,Eksplikatsioon!$O886:$AG886),"")),"")</f>
        <v/>
      </c>
      <c r="AU885" s="52" t="str">
        <f>IFERROR(IF($G885=Tabelid!$L$6,$E885*AB885,IFERROR($E885*AB885/SUM($J885:$AB885)*(Eksplikatsioon!AG886)/SUMPRODUCT($J885:$AB885,Eksplikatsioon!$O886:$AG886),"")),"")</f>
        <v/>
      </c>
    </row>
    <row r="886" spans="1:47" x14ac:dyDescent="0.25">
      <c r="A886" s="38" t="str">
        <f>IF(Eksplikatsioon!A887=0,"",Eksplikatsioon!A887)</f>
        <v/>
      </c>
      <c r="B886" s="38" t="str">
        <f>IF(Eksplikatsioon!B887=0,"",Eksplikatsioon!B887)</f>
        <v/>
      </c>
      <c r="C886" s="38" t="str">
        <f>IF(Eksplikatsioon!C887=0,"",Eksplikatsioon!C887)</f>
        <v/>
      </c>
      <c r="D886" s="38" t="str">
        <f>IF(Eksplikatsioon!D887=0,"",Eksplikatsioon!D887)</f>
        <v/>
      </c>
      <c r="E886" s="38" t="str">
        <f>IF(Eksplikatsioon!F887=0,"",Eksplikatsioon!F887)</f>
        <v/>
      </c>
      <c r="F886" s="38" t="str">
        <f>IF(Eksplikatsioon!H887=0,"",Eksplikatsioon!H887)</f>
        <v/>
      </c>
      <c r="G886" s="38" t="str">
        <f>IF(Eksplikatsioon!J887=0,"",Eksplikatsioon!J887)</f>
        <v/>
      </c>
      <c r="H886" s="38" t="str">
        <f>IF(Eksplikatsioon!K887=0,"",Eksplikatsioon!K887)</f>
        <v/>
      </c>
      <c r="I886" s="38" t="str">
        <f>IF(Eksplikatsioon!L887=0,"",Eksplikatsioon!L887)</f>
        <v/>
      </c>
      <c r="J886" s="52"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52"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52"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52"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52"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52"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52"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52"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52"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52"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52"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52"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52"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52"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52"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52"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52"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52"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52"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52" t="str">
        <f>IFERROR(IF($G886=Tabelid!$L$6,$E886*J886,IFERROR($E886*J886/SUM($J886:$AB886)*(Eksplikatsioon!O887)/SUMPRODUCT($J886:$AB886,Eksplikatsioon!$O887:$AG887),"")),"")</f>
        <v/>
      </c>
      <c r="AD886" s="52" t="str">
        <f>IFERROR(IF($G886=Tabelid!$L$6,$E886*K886,IFERROR($E886*K886/SUM($J886:$AB886)*(Eksplikatsioon!P887)/SUMPRODUCT($J886:$AB886,Eksplikatsioon!$O887:$AG887),"")),"")</f>
        <v/>
      </c>
      <c r="AE886" s="52" t="str">
        <f>IFERROR(IF($G886=Tabelid!$L$6,$E886*L886,IFERROR($E886*L886/SUM($J886:$AB886)*(Eksplikatsioon!Q887)/SUMPRODUCT($J886:$AB886,Eksplikatsioon!$O887:$AG887),"")),"")</f>
        <v/>
      </c>
      <c r="AF886" s="52" t="str">
        <f>IFERROR(IF($G886=Tabelid!$L$6,$E886*M886,IFERROR($E886*M886/SUM($J886:$AB886)*(Eksplikatsioon!R887)/SUMPRODUCT($J886:$AB886,Eksplikatsioon!$O887:$AG887),"")),"")</f>
        <v/>
      </c>
      <c r="AG886" s="52" t="str">
        <f>IFERROR(IF($G886=Tabelid!$L$6,$E886*N886,IFERROR($E886*N886/SUM($J886:$AB886)*(Eksplikatsioon!S887)/SUMPRODUCT($J886:$AB886,Eksplikatsioon!$O887:$AG887),"")),"")</f>
        <v/>
      </c>
      <c r="AH886" s="52" t="str">
        <f>IFERROR(IF($G886=Tabelid!$L$6,$E886*O886,IFERROR($E886*O886/SUM($J886:$AB886)*(Eksplikatsioon!T887)/SUMPRODUCT($J886:$AB886,Eksplikatsioon!$O887:$AG887),"")),"")</f>
        <v/>
      </c>
      <c r="AI886" s="52" t="str">
        <f>IFERROR(IF($G886=Tabelid!$L$6,$E886*P886,IFERROR($E886*P886/SUM($J886:$AB886)*(Eksplikatsioon!U887)/SUMPRODUCT($J886:$AB886,Eksplikatsioon!$O887:$AG887),"")),"")</f>
        <v/>
      </c>
      <c r="AJ886" s="52" t="str">
        <f>IFERROR(IF($G886=Tabelid!$L$6,$E886*Q886,IFERROR($E886*Q886/SUM($J886:$AB886)*(Eksplikatsioon!V887)/SUMPRODUCT($J886:$AB886,Eksplikatsioon!$O887:$AG887),"")),"")</f>
        <v/>
      </c>
      <c r="AK886" s="52" t="str">
        <f>IFERROR(IF($G886=Tabelid!$L$6,$E886*R886,IFERROR($E886*R886/SUM($J886:$AB886)*(Eksplikatsioon!W887)/SUMPRODUCT($J886:$AB886,Eksplikatsioon!$O887:$AG887),"")),"")</f>
        <v/>
      </c>
      <c r="AL886" s="52" t="str">
        <f>IFERROR(IF($G886=Tabelid!$L$6,$E886*S886,IFERROR($E886*S886/SUM($J886:$AB886)*(Eksplikatsioon!X887)/SUMPRODUCT($J886:$AB886,Eksplikatsioon!$O887:$AG887),"")),"")</f>
        <v/>
      </c>
      <c r="AM886" s="52" t="str">
        <f>IFERROR(IF($G886=Tabelid!$L$6,$E886*T886,IFERROR($E886*T886/SUM($J886:$AB886)*(Eksplikatsioon!Y887)/SUMPRODUCT($J886:$AB886,Eksplikatsioon!$O887:$AG887),"")),"")</f>
        <v/>
      </c>
      <c r="AN886" s="52" t="str">
        <f>IFERROR(IF($G886=Tabelid!$L$6,$E886*U886,IFERROR($E886*U886/SUM($J886:$AB886)*(Eksplikatsioon!Z887)/SUMPRODUCT($J886:$AB886,Eksplikatsioon!$O887:$AG887),"")),"")</f>
        <v/>
      </c>
      <c r="AO886" s="52" t="str">
        <f>IFERROR(IF($G886=Tabelid!$L$6,$E886*V886,IFERROR($E886*V886/SUM($J886:$AB886)*(Eksplikatsioon!AA887)/SUMPRODUCT($J886:$AB886,Eksplikatsioon!$O887:$AG887),"")),"")</f>
        <v/>
      </c>
      <c r="AP886" s="52" t="str">
        <f>IFERROR(IF($G886=Tabelid!$L$6,$E886*W886,IFERROR($E886*W886/SUM($J886:$AB886)*(Eksplikatsioon!AB887)/SUMPRODUCT($J886:$AB886,Eksplikatsioon!$O887:$AG887),"")),"")</f>
        <v/>
      </c>
      <c r="AQ886" s="52" t="str">
        <f>IFERROR(IF($G886=Tabelid!$L$6,$E886*X886,IFERROR($E886*X886/SUM($J886:$AB886)*(Eksplikatsioon!AC887)/SUMPRODUCT($J886:$AB886,Eksplikatsioon!$O887:$AG887),"")),"")</f>
        <v/>
      </c>
      <c r="AR886" s="52" t="str">
        <f>IFERROR(IF($G886=Tabelid!$L$6,$E886*Y886,IFERROR($E886*Y886/SUM($J886:$AB886)*(Eksplikatsioon!AD887)/SUMPRODUCT($J886:$AB886,Eksplikatsioon!$O887:$AG887),"")),"")</f>
        <v/>
      </c>
      <c r="AS886" s="52" t="str">
        <f>IFERROR(IF($G886=Tabelid!$L$6,$E886*Z886,IFERROR($E886*Z886/SUM($J886:$AB886)*(Eksplikatsioon!AE887)/SUMPRODUCT($J886:$AB886,Eksplikatsioon!$O887:$AG887),"")),"")</f>
        <v/>
      </c>
      <c r="AT886" s="52" t="str">
        <f>IFERROR(IF($G886=Tabelid!$L$6,$E886*AA886,IFERROR($E886*AA886/SUM($J886:$AB886)*(Eksplikatsioon!AF887)/SUMPRODUCT($J886:$AB886,Eksplikatsioon!$O887:$AG887),"")),"")</f>
        <v/>
      </c>
      <c r="AU886" s="52" t="str">
        <f>IFERROR(IF($G886=Tabelid!$L$6,$E886*AB886,IFERROR($E886*AB886/SUM($J886:$AB886)*(Eksplikatsioon!AG887)/SUMPRODUCT($J886:$AB886,Eksplikatsioon!$O887:$AG887),"")),"")</f>
        <v/>
      </c>
    </row>
    <row r="887" spans="1:47" x14ac:dyDescent="0.25">
      <c r="A887" s="38" t="str">
        <f>IF(Eksplikatsioon!A888=0,"",Eksplikatsioon!A888)</f>
        <v/>
      </c>
      <c r="B887" s="38" t="str">
        <f>IF(Eksplikatsioon!B888=0,"",Eksplikatsioon!B888)</f>
        <v/>
      </c>
      <c r="C887" s="38" t="str">
        <f>IF(Eksplikatsioon!C888=0,"",Eksplikatsioon!C888)</f>
        <v/>
      </c>
      <c r="D887" s="38" t="str">
        <f>IF(Eksplikatsioon!D888=0,"",Eksplikatsioon!D888)</f>
        <v/>
      </c>
      <c r="E887" s="38" t="str">
        <f>IF(Eksplikatsioon!F888=0,"",Eksplikatsioon!F888)</f>
        <v/>
      </c>
      <c r="F887" s="38" t="str">
        <f>IF(Eksplikatsioon!H888=0,"",Eksplikatsioon!H888)</f>
        <v/>
      </c>
      <c r="G887" s="38" t="str">
        <f>IF(Eksplikatsioon!J888=0,"",Eksplikatsioon!J888)</f>
        <v/>
      </c>
      <c r="H887" s="38" t="str">
        <f>IF(Eksplikatsioon!K888=0,"",Eksplikatsioon!K888)</f>
        <v/>
      </c>
      <c r="I887" s="38" t="str">
        <f>IF(Eksplikatsioon!L888=0,"",Eksplikatsioon!L888)</f>
        <v/>
      </c>
      <c r="J887" s="52"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52"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52"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52"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52"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52"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52"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52"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52"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52"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52"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52"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52"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52"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52"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52"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52"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52"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52"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52" t="str">
        <f>IFERROR(IF($G887=Tabelid!$L$6,$E887*J887,IFERROR($E887*J887/SUM($J887:$AB887)*(Eksplikatsioon!O888)/SUMPRODUCT($J887:$AB887,Eksplikatsioon!$O888:$AG888),"")),"")</f>
        <v/>
      </c>
      <c r="AD887" s="52" t="str">
        <f>IFERROR(IF($G887=Tabelid!$L$6,$E887*K887,IFERROR($E887*K887/SUM($J887:$AB887)*(Eksplikatsioon!P888)/SUMPRODUCT($J887:$AB887,Eksplikatsioon!$O888:$AG888),"")),"")</f>
        <v/>
      </c>
      <c r="AE887" s="52" t="str">
        <f>IFERROR(IF($G887=Tabelid!$L$6,$E887*L887,IFERROR($E887*L887/SUM($J887:$AB887)*(Eksplikatsioon!Q888)/SUMPRODUCT($J887:$AB887,Eksplikatsioon!$O888:$AG888),"")),"")</f>
        <v/>
      </c>
      <c r="AF887" s="52" t="str">
        <f>IFERROR(IF($G887=Tabelid!$L$6,$E887*M887,IFERROR($E887*M887/SUM($J887:$AB887)*(Eksplikatsioon!R888)/SUMPRODUCT($J887:$AB887,Eksplikatsioon!$O888:$AG888),"")),"")</f>
        <v/>
      </c>
      <c r="AG887" s="52" t="str">
        <f>IFERROR(IF($G887=Tabelid!$L$6,$E887*N887,IFERROR($E887*N887/SUM($J887:$AB887)*(Eksplikatsioon!S888)/SUMPRODUCT($J887:$AB887,Eksplikatsioon!$O888:$AG888),"")),"")</f>
        <v/>
      </c>
      <c r="AH887" s="52" t="str">
        <f>IFERROR(IF($G887=Tabelid!$L$6,$E887*O887,IFERROR($E887*O887/SUM($J887:$AB887)*(Eksplikatsioon!T888)/SUMPRODUCT($J887:$AB887,Eksplikatsioon!$O888:$AG888),"")),"")</f>
        <v/>
      </c>
      <c r="AI887" s="52" t="str">
        <f>IFERROR(IF($G887=Tabelid!$L$6,$E887*P887,IFERROR($E887*P887/SUM($J887:$AB887)*(Eksplikatsioon!U888)/SUMPRODUCT($J887:$AB887,Eksplikatsioon!$O888:$AG888),"")),"")</f>
        <v/>
      </c>
      <c r="AJ887" s="52" t="str">
        <f>IFERROR(IF($G887=Tabelid!$L$6,$E887*Q887,IFERROR($E887*Q887/SUM($J887:$AB887)*(Eksplikatsioon!V888)/SUMPRODUCT($J887:$AB887,Eksplikatsioon!$O888:$AG888),"")),"")</f>
        <v/>
      </c>
      <c r="AK887" s="52" t="str">
        <f>IFERROR(IF($G887=Tabelid!$L$6,$E887*R887,IFERROR($E887*R887/SUM($J887:$AB887)*(Eksplikatsioon!W888)/SUMPRODUCT($J887:$AB887,Eksplikatsioon!$O888:$AG888),"")),"")</f>
        <v/>
      </c>
      <c r="AL887" s="52" t="str">
        <f>IFERROR(IF($G887=Tabelid!$L$6,$E887*S887,IFERROR($E887*S887/SUM($J887:$AB887)*(Eksplikatsioon!X888)/SUMPRODUCT($J887:$AB887,Eksplikatsioon!$O888:$AG888),"")),"")</f>
        <v/>
      </c>
      <c r="AM887" s="52" t="str">
        <f>IFERROR(IF($G887=Tabelid!$L$6,$E887*T887,IFERROR($E887*T887/SUM($J887:$AB887)*(Eksplikatsioon!Y888)/SUMPRODUCT($J887:$AB887,Eksplikatsioon!$O888:$AG888),"")),"")</f>
        <v/>
      </c>
      <c r="AN887" s="52" t="str">
        <f>IFERROR(IF($G887=Tabelid!$L$6,$E887*U887,IFERROR($E887*U887/SUM($J887:$AB887)*(Eksplikatsioon!Z888)/SUMPRODUCT($J887:$AB887,Eksplikatsioon!$O888:$AG888),"")),"")</f>
        <v/>
      </c>
      <c r="AO887" s="52" t="str">
        <f>IFERROR(IF($G887=Tabelid!$L$6,$E887*V887,IFERROR($E887*V887/SUM($J887:$AB887)*(Eksplikatsioon!AA888)/SUMPRODUCT($J887:$AB887,Eksplikatsioon!$O888:$AG888),"")),"")</f>
        <v/>
      </c>
      <c r="AP887" s="52" t="str">
        <f>IFERROR(IF($G887=Tabelid!$L$6,$E887*W887,IFERROR($E887*W887/SUM($J887:$AB887)*(Eksplikatsioon!AB888)/SUMPRODUCT($J887:$AB887,Eksplikatsioon!$O888:$AG888),"")),"")</f>
        <v/>
      </c>
      <c r="AQ887" s="52" t="str">
        <f>IFERROR(IF($G887=Tabelid!$L$6,$E887*X887,IFERROR($E887*X887/SUM($J887:$AB887)*(Eksplikatsioon!AC888)/SUMPRODUCT($J887:$AB887,Eksplikatsioon!$O888:$AG888),"")),"")</f>
        <v/>
      </c>
      <c r="AR887" s="52" t="str">
        <f>IFERROR(IF($G887=Tabelid!$L$6,$E887*Y887,IFERROR($E887*Y887/SUM($J887:$AB887)*(Eksplikatsioon!AD888)/SUMPRODUCT($J887:$AB887,Eksplikatsioon!$O888:$AG888),"")),"")</f>
        <v/>
      </c>
      <c r="AS887" s="52" t="str">
        <f>IFERROR(IF($G887=Tabelid!$L$6,$E887*Z887,IFERROR($E887*Z887/SUM($J887:$AB887)*(Eksplikatsioon!AE888)/SUMPRODUCT($J887:$AB887,Eksplikatsioon!$O888:$AG888),"")),"")</f>
        <v/>
      </c>
      <c r="AT887" s="52" t="str">
        <f>IFERROR(IF($G887=Tabelid!$L$6,$E887*AA887,IFERROR($E887*AA887/SUM($J887:$AB887)*(Eksplikatsioon!AF888)/SUMPRODUCT($J887:$AB887,Eksplikatsioon!$O888:$AG888),"")),"")</f>
        <v/>
      </c>
      <c r="AU887" s="52" t="str">
        <f>IFERROR(IF($G887=Tabelid!$L$6,$E887*AB887,IFERROR($E887*AB887/SUM($J887:$AB887)*(Eksplikatsioon!AG888)/SUMPRODUCT($J887:$AB887,Eksplikatsioon!$O888:$AG888),"")),"")</f>
        <v/>
      </c>
    </row>
    <row r="888" spans="1:47" x14ac:dyDescent="0.25">
      <c r="A888" s="38" t="str">
        <f>IF(Eksplikatsioon!A889=0,"",Eksplikatsioon!A889)</f>
        <v/>
      </c>
      <c r="B888" s="38" t="str">
        <f>IF(Eksplikatsioon!B889=0,"",Eksplikatsioon!B889)</f>
        <v/>
      </c>
      <c r="C888" s="38" t="str">
        <f>IF(Eksplikatsioon!C889=0,"",Eksplikatsioon!C889)</f>
        <v/>
      </c>
      <c r="D888" s="38" t="str">
        <f>IF(Eksplikatsioon!D889=0,"",Eksplikatsioon!D889)</f>
        <v/>
      </c>
      <c r="E888" s="38" t="str">
        <f>IF(Eksplikatsioon!F889=0,"",Eksplikatsioon!F889)</f>
        <v/>
      </c>
      <c r="F888" s="38" t="str">
        <f>IF(Eksplikatsioon!H889=0,"",Eksplikatsioon!H889)</f>
        <v/>
      </c>
      <c r="G888" s="38" t="str">
        <f>IF(Eksplikatsioon!J889=0,"",Eksplikatsioon!J889)</f>
        <v/>
      </c>
      <c r="H888" s="38" t="str">
        <f>IF(Eksplikatsioon!K889=0,"",Eksplikatsioon!K889)</f>
        <v/>
      </c>
      <c r="I888" s="38" t="str">
        <f>IF(Eksplikatsioon!L889=0,"",Eksplikatsioon!L889)</f>
        <v/>
      </c>
      <c r="J888" s="52"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52"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52"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52"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52"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52"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52"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52"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52"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52"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52"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52"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52"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52"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52"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52"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52"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52"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52"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52" t="str">
        <f>IFERROR(IF($G888=Tabelid!$L$6,$E888*J888,IFERROR($E888*J888/SUM($J888:$AB888)*(Eksplikatsioon!O889)/SUMPRODUCT($J888:$AB888,Eksplikatsioon!$O889:$AG889),"")),"")</f>
        <v/>
      </c>
      <c r="AD888" s="52" t="str">
        <f>IFERROR(IF($G888=Tabelid!$L$6,$E888*K888,IFERROR($E888*K888/SUM($J888:$AB888)*(Eksplikatsioon!P889)/SUMPRODUCT($J888:$AB888,Eksplikatsioon!$O889:$AG889),"")),"")</f>
        <v/>
      </c>
      <c r="AE888" s="52" t="str">
        <f>IFERROR(IF($G888=Tabelid!$L$6,$E888*L888,IFERROR($E888*L888/SUM($J888:$AB888)*(Eksplikatsioon!Q889)/SUMPRODUCT($J888:$AB888,Eksplikatsioon!$O889:$AG889),"")),"")</f>
        <v/>
      </c>
      <c r="AF888" s="52" t="str">
        <f>IFERROR(IF($G888=Tabelid!$L$6,$E888*M888,IFERROR($E888*M888/SUM($J888:$AB888)*(Eksplikatsioon!R889)/SUMPRODUCT($J888:$AB888,Eksplikatsioon!$O889:$AG889),"")),"")</f>
        <v/>
      </c>
      <c r="AG888" s="52" t="str">
        <f>IFERROR(IF($G888=Tabelid!$L$6,$E888*N888,IFERROR($E888*N888/SUM($J888:$AB888)*(Eksplikatsioon!S889)/SUMPRODUCT($J888:$AB888,Eksplikatsioon!$O889:$AG889),"")),"")</f>
        <v/>
      </c>
      <c r="AH888" s="52" t="str">
        <f>IFERROR(IF($G888=Tabelid!$L$6,$E888*O888,IFERROR($E888*O888/SUM($J888:$AB888)*(Eksplikatsioon!T889)/SUMPRODUCT($J888:$AB888,Eksplikatsioon!$O889:$AG889),"")),"")</f>
        <v/>
      </c>
      <c r="AI888" s="52" t="str">
        <f>IFERROR(IF($G888=Tabelid!$L$6,$E888*P888,IFERROR($E888*P888/SUM($J888:$AB888)*(Eksplikatsioon!U889)/SUMPRODUCT($J888:$AB888,Eksplikatsioon!$O889:$AG889),"")),"")</f>
        <v/>
      </c>
      <c r="AJ888" s="52" t="str">
        <f>IFERROR(IF($G888=Tabelid!$L$6,$E888*Q888,IFERROR($E888*Q888/SUM($J888:$AB888)*(Eksplikatsioon!V889)/SUMPRODUCT($J888:$AB888,Eksplikatsioon!$O889:$AG889),"")),"")</f>
        <v/>
      </c>
      <c r="AK888" s="52" t="str">
        <f>IFERROR(IF($G888=Tabelid!$L$6,$E888*R888,IFERROR($E888*R888/SUM($J888:$AB888)*(Eksplikatsioon!W889)/SUMPRODUCT($J888:$AB888,Eksplikatsioon!$O889:$AG889),"")),"")</f>
        <v/>
      </c>
      <c r="AL888" s="52" t="str">
        <f>IFERROR(IF($G888=Tabelid!$L$6,$E888*S888,IFERROR($E888*S888/SUM($J888:$AB888)*(Eksplikatsioon!X889)/SUMPRODUCT($J888:$AB888,Eksplikatsioon!$O889:$AG889),"")),"")</f>
        <v/>
      </c>
      <c r="AM888" s="52" t="str">
        <f>IFERROR(IF($G888=Tabelid!$L$6,$E888*T888,IFERROR($E888*T888/SUM($J888:$AB888)*(Eksplikatsioon!Y889)/SUMPRODUCT($J888:$AB888,Eksplikatsioon!$O889:$AG889),"")),"")</f>
        <v/>
      </c>
      <c r="AN888" s="52" t="str">
        <f>IFERROR(IF($G888=Tabelid!$L$6,$E888*U888,IFERROR($E888*U888/SUM($J888:$AB888)*(Eksplikatsioon!Z889)/SUMPRODUCT($J888:$AB888,Eksplikatsioon!$O889:$AG889),"")),"")</f>
        <v/>
      </c>
      <c r="AO888" s="52" t="str">
        <f>IFERROR(IF($G888=Tabelid!$L$6,$E888*V888,IFERROR($E888*V888/SUM($J888:$AB888)*(Eksplikatsioon!AA889)/SUMPRODUCT($J888:$AB888,Eksplikatsioon!$O889:$AG889),"")),"")</f>
        <v/>
      </c>
      <c r="AP888" s="52" t="str">
        <f>IFERROR(IF($G888=Tabelid!$L$6,$E888*W888,IFERROR($E888*W888/SUM($J888:$AB888)*(Eksplikatsioon!AB889)/SUMPRODUCT($J888:$AB888,Eksplikatsioon!$O889:$AG889),"")),"")</f>
        <v/>
      </c>
      <c r="AQ888" s="52" t="str">
        <f>IFERROR(IF($G888=Tabelid!$L$6,$E888*X888,IFERROR($E888*X888/SUM($J888:$AB888)*(Eksplikatsioon!AC889)/SUMPRODUCT($J888:$AB888,Eksplikatsioon!$O889:$AG889),"")),"")</f>
        <v/>
      </c>
      <c r="AR888" s="52" t="str">
        <f>IFERROR(IF($G888=Tabelid!$L$6,$E888*Y888,IFERROR($E888*Y888/SUM($J888:$AB888)*(Eksplikatsioon!AD889)/SUMPRODUCT($J888:$AB888,Eksplikatsioon!$O889:$AG889),"")),"")</f>
        <v/>
      </c>
      <c r="AS888" s="52" t="str">
        <f>IFERROR(IF($G888=Tabelid!$L$6,$E888*Z888,IFERROR($E888*Z888/SUM($J888:$AB888)*(Eksplikatsioon!AE889)/SUMPRODUCT($J888:$AB888,Eksplikatsioon!$O889:$AG889),"")),"")</f>
        <v/>
      </c>
      <c r="AT888" s="52" t="str">
        <f>IFERROR(IF($G888=Tabelid!$L$6,$E888*AA888,IFERROR($E888*AA888/SUM($J888:$AB888)*(Eksplikatsioon!AF889)/SUMPRODUCT($J888:$AB888,Eksplikatsioon!$O889:$AG889),"")),"")</f>
        <v/>
      </c>
      <c r="AU888" s="52" t="str">
        <f>IFERROR(IF($G888=Tabelid!$L$6,$E888*AB888,IFERROR($E888*AB888/SUM($J888:$AB888)*(Eksplikatsioon!AG889)/SUMPRODUCT($J888:$AB888,Eksplikatsioon!$O889:$AG889),"")),"")</f>
        <v/>
      </c>
    </row>
    <row r="889" spans="1:47" x14ac:dyDescent="0.25">
      <c r="A889" s="38" t="str">
        <f>IF(Eksplikatsioon!A890=0,"",Eksplikatsioon!A890)</f>
        <v/>
      </c>
      <c r="B889" s="38" t="str">
        <f>IF(Eksplikatsioon!B890=0,"",Eksplikatsioon!B890)</f>
        <v/>
      </c>
      <c r="C889" s="38" t="str">
        <f>IF(Eksplikatsioon!C890=0,"",Eksplikatsioon!C890)</f>
        <v/>
      </c>
      <c r="D889" s="38" t="str">
        <f>IF(Eksplikatsioon!D890=0,"",Eksplikatsioon!D890)</f>
        <v/>
      </c>
      <c r="E889" s="38" t="str">
        <f>IF(Eksplikatsioon!F890=0,"",Eksplikatsioon!F890)</f>
        <v/>
      </c>
      <c r="F889" s="38" t="str">
        <f>IF(Eksplikatsioon!H890=0,"",Eksplikatsioon!H890)</f>
        <v/>
      </c>
      <c r="G889" s="38" t="str">
        <f>IF(Eksplikatsioon!J890=0,"",Eksplikatsioon!J890)</f>
        <v/>
      </c>
      <c r="H889" s="38" t="str">
        <f>IF(Eksplikatsioon!K890=0,"",Eksplikatsioon!K890)</f>
        <v/>
      </c>
      <c r="I889" s="38" t="str">
        <f>IF(Eksplikatsioon!L890=0,"",Eksplikatsioon!L890)</f>
        <v/>
      </c>
      <c r="J889" s="52"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52"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52"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52"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52"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52"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52"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52"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52"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52"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52"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52"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52"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52"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52"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52"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52"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52"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52"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52" t="str">
        <f>IFERROR(IF($G889=Tabelid!$L$6,$E889*J889,IFERROR($E889*J889/SUM($J889:$AB889)*(Eksplikatsioon!O890)/SUMPRODUCT($J889:$AB889,Eksplikatsioon!$O890:$AG890),"")),"")</f>
        <v/>
      </c>
      <c r="AD889" s="52" t="str">
        <f>IFERROR(IF($G889=Tabelid!$L$6,$E889*K889,IFERROR($E889*K889/SUM($J889:$AB889)*(Eksplikatsioon!P890)/SUMPRODUCT($J889:$AB889,Eksplikatsioon!$O890:$AG890),"")),"")</f>
        <v/>
      </c>
      <c r="AE889" s="52" t="str">
        <f>IFERROR(IF($G889=Tabelid!$L$6,$E889*L889,IFERROR($E889*L889/SUM($J889:$AB889)*(Eksplikatsioon!Q890)/SUMPRODUCT($J889:$AB889,Eksplikatsioon!$O890:$AG890),"")),"")</f>
        <v/>
      </c>
      <c r="AF889" s="52" t="str">
        <f>IFERROR(IF($G889=Tabelid!$L$6,$E889*M889,IFERROR($E889*M889/SUM($J889:$AB889)*(Eksplikatsioon!R890)/SUMPRODUCT($J889:$AB889,Eksplikatsioon!$O890:$AG890),"")),"")</f>
        <v/>
      </c>
      <c r="AG889" s="52" t="str">
        <f>IFERROR(IF($G889=Tabelid!$L$6,$E889*N889,IFERROR($E889*N889/SUM($J889:$AB889)*(Eksplikatsioon!S890)/SUMPRODUCT($J889:$AB889,Eksplikatsioon!$O890:$AG890),"")),"")</f>
        <v/>
      </c>
      <c r="AH889" s="52" t="str">
        <f>IFERROR(IF($G889=Tabelid!$L$6,$E889*O889,IFERROR($E889*O889/SUM($J889:$AB889)*(Eksplikatsioon!T890)/SUMPRODUCT($J889:$AB889,Eksplikatsioon!$O890:$AG890),"")),"")</f>
        <v/>
      </c>
      <c r="AI889" s="52" t="str">
        <f>IFERROR(IF($G889=Tabelid!$L$6,$E889*P889,IFERROR($E889*P889/SUM($J889:$AB889)*(Eksplikatsioon!U890)/SUMPRODUCT($J889:$AB889,Eksplikatsioon!$O890:$AG890),"")),"")</f>
        <v/>
      </c>
      <c r="AJ889" s="52" t="str">
        <f>IFERROR(IF($G889=Tabelid!$L$6,$E889*Q889,IFERROR($E889*Q889/SUM($J889:$AB889)*(Eksplikatsioon!V890)/SUMPRODUCT($J889:$AB889,Eksplikatsioon!$O890:$AG890),"")),"")</f>
        <v/>
      </c>
      <c r="AK889" s="52" t="str">
        <f>IFERROR(IF($G889=Tabelid!$L$6,$E889*R889,IFERROR($E889*R889/SUM($J889:$AB889)*(Eksplikatsioon!W890)/SUMPRODUCT($J889:$AB889,Eksplikatsioon!$O890:$AG890),"")),"")</f>
        <v/>
      </c>
      <c r="AL889" s="52" t="str">
        <f>IFERROR(IF($G889=Tabelid!$L$6,$E889*S889,IFERROR($E889*S889/SUM($J889:$AB889)*(Eksplikatsioon!X890)/SUMPRODUCT($J889:$AB889,Eksplikatsioon!$O890:$AG890),"")),"")</f>
        <v/>
      </c>
      <c r="AM889" s="52" t="str">
        <f>IFERROR(IF($G889=Tabelid!$L$6,$E889*T889,IFERROR($E889*T889/SUM($J889:$AB889)*(Eksplikatsioon!Y890)/SUMPRODUCT($J889:$AB889,Eksplikatsioon!$O890:$AG890),"")),"")</f>
        <v/>
      </c>
      <c r="AN889" s="52" t="str">
        <f>IFERROR(IF($G889=Tabelid!$L$6,$E889*U889,IFERROR($E889*U889/SUM($J889:$AB889)*(Eksplikatsioon!Z890)/SUMPRODUCT($J889:$AB889,Eksplikatsioon!$O890:$AG890),"")),"")</f>
        <v/>
      </c>
      <c r="AO889" s="52" t="str">
        <f>IFERROR(IF($G889=Tabelid!$L$6,$E889*V889,IFERROR($E889*V889/SUM($J889:$AB889)*(Eksplikatsioon!AA890)/SUMPRODUCT($J889:$AB889,Eksplikatsioon!$O890:$AG890),"")),"")</f>
        <v/>
      </c>
      <c r="AP889" s="52" t="str">
        <f>IFERROR(IF($G889=Tabelid!$L$6,$E889*W889,IFERROR($E889*W889/SUM($J889:$AB889)*(Eksplikatsioon!AB890)/SUMPRODUCT($J889:$AB889,Eksplikatsioon!$O890:$AG890),"")),"")</f>
        <v/>
      </c>
      <c r="AQ889" s="52" t="str">
        <f>IFERROR(IF($G889=Tabelid!$L$6,$E889*X889,IFERROR($E889*X889/SUM($J889:$AB889)*(Eksplikatsioon!AC890)/SUMPRODUCT($J889:$AB889,Eksplikatsioon!$O890:$AG890),"")),"")</f>
        <v/>
      </c>
      <c r="AR889" s="52" t="str">
        <f>IFERROR(IF($G889=Tabelid!$L$6,$E889*Y889,IFERROR($E889*Y889/SUM($J889:$AB889)*(Eksplikatsioon!AD890)/SUMPRODUCT($J889:$AB889,Eksplikatsioon!$O890:$AG890),"")),"")</f>
        <v/>
      </c>
      <c r="AS889" s="52" t="str">
        <f>IFERROR(IF($G889=Tabelid!$L$6,$E889*Z889,IFERROR($E889*Z889/SUM($J889:$AB889)*(Eksplikatsioon!AE890)/SUMPRODUCT($J889:$AB889,Eksplikatsioon!$O890:$AG890),"")),"")</f>
        <v/>
      </c>
      <c r="AT889" s="52" t="str">
        <f>IFERROR(IF($G889=Tabelid!$L$6,$E889*AA889,IFERROR($E889*AA889/SUM($J889:$AB889)*(Eksplikatsioon!AF890)/SUMPRODUCT($J889:$AB889,Eksplikatsioon!$O890:$AG890),"")),"")</f>
        <v/>
      </c>
      <c r="AU889" s="52" t="str">
        <f>IFERROR(IF($G889=Tabelid!$L$6,$E889*AB889,IFERROR($E889*AB889/SUM($J889:$AB889)*(Eksplikatsioon!AG890)/SUMPRODUCT($J889:$AB889,Eksplikatsioon!$O890:$AG890),"")),"")</f>
        <v/>
      </c>
    </row>
    <row r="890" spans="1:47" x14ac:dyDescent="0.25">
      <c r="A890" s="38" t="str">
        <f>IF(Eksplikatsioon!A891=0,"",Eksplikatsioon!A891)</f>
        <v/>
      </c>
      <c r="B890" s="38" t="str">
        <f>IF(Eksplikatsioon!B891=0,"",Eksplikatsioon!B891)</f>
        <v/>
      </c>
      <c r="C890" s="38" t="str">
        <f>IF(Eksplikatsioon!C891=0,"",Eksplikatsioon!C891)</f>
        <v/>
      </c>
      <c r="D890" s="38" t="str">
        <f>IF(Eksplikatsioon!D891=0,"",Eksplikatsioon!D891)</f>
        <v/>
      </c>
      <c r="E890" s="38" t="str">
        <f>IF(Eksplikatsioon!F891=0,"",Eksplikatsioon!F891)</f>
        <v/>
      </c>
      <c r="F890" s="38" t="str">
        <f>IF(Eksplikatsioon!H891=0,"",Eksplikatsioon!H891)</f>
        <v/>
      </c>
      <c r="G890" s="38" t="str">
        <f>IF(Eksplikatsioon!J891=0,"",Eksplikatsioon!J891)</f>
        <v/>
      </c>
      <c r="H890" s="38" t="str">
        <f>IF(Eksplikatsioon!K891=0,"",Eksplikatsioon!K891)</f>
        <v/>
      </c>
      <c r="I890" s="38" t="str">
        <f>IF(Eksplikatsioon!L891=0,"",Eksplikatsioon!L891)</f>
        <v/>
      </c>
      <c r="J890" s="52"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52"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52"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52"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52"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52"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52"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52"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52"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52"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52"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52"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52"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52"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52"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52"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52"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52"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52"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52" t="str">
        <f>IFERROR(IF($G890=Tabelid!$L$6,$E890*J890,IFERROR($E890*J890/SUM($J890:$AB890)*(Eksplikatsioon!O891)/SUMPRODUCT($J890:$AB890,Eksplikatsioon!$O891:$AG891),"")),"")</f>
        <v/>
      </c>
      <c r="AD890" s="52" t="str">
        <f>IFERROR(IF($G890=Tabelid!$L$6,$E890*K890,IFERROR($E890*K890/SUM($J890:$AB890)*(Eksplikatsioon!P891)/SUMPRODUCT($J890:$AB890,Eksplikatsioon!$O891:$AG891),"")),"")</f>
        <v/>
      </c>
      <c r="AE890" s="52" t="str">
        <f>IFERROR(IF($G890=Tabelid!$L$6,$E890*L890,IFERROR($E890*L890/SUM($J890:$AB890)*(Eksplikatsioon!Q891)/SUMPRODUCT($J890:$AB890,Eksplikatsioon!$O891:$AG891),"")),"")</f>
        <v/>
      </c>
      <c r="AF890" s="52" t="str">
        <f>IFERROR(IF($G890=Tabelid!$L$6,$E890*M890,IFERROR($E890*M890/SUM($J890:$AB890)*(Eksplikatsioon!R891)/SUMPRODUCT($J890:$AB890,Eksplikatsioon!$O891:$AG891),"")),"")</f>
        <v/>
      </c>
      <c r="AG890" s="52" t="str">
        <f>IFERROR(IF($G890=Tabelid!$L$6,$E890*N890,IFERROR($E890*N890/SUM($J890:$AB890)*(Eksplikatsioon!S891)/SUMPRODUCT($J890:$AB890,Eksplikatsioon!$O891:$AG891),"")),"")</f>
        <v/>
      </c>
      <c r="AH890" s="52" t="str">
        <f>IFERROR(IF($G890=Tabelid!$L$6,$E890*O890,IFERROR($E890*O890/SUM($J890:$AB890)*(Eksplikatsioon!T891)/SUMPRODUCT($J890:$AB890,Eksplikatsioon!$O891:$AG891),"")),"")</f>
        <v/>
      </c>
      <c r="AI890" s="52" t="str">
        <f>IFERROR(IF($G890=Tabelid!$L$6,$E890*P890,IFERROR($E890*P890/SUM($J890:$AB890)*(Eksplikatsioon!U891)/SUMPRODUCT($J890:$AB890,Eksplikatsioon!$O891:$AG891),"")),"")</f>
        <v/>
      </c>
      <c r="AJ890" s="52" t="str">
        <f>IFERROR(IF($G890=Tabelid!$L$6,$E890*Q890,IFERROR($E890*Q890/SUM($J890:$AB890)*(Eksplikatsioon!V891)/SUMPRODUCT($J890:$AB890,Eksplikatsioon!$O891:$AG891),"")),"")</f>
        <v/>
      </c>
      <c r="AK890" s="52" t="str">
        <f>IFERROR(IF($G890=Tabelid!$L$6,$E890*R890,IFERROR($E890*R890/SUM($J890:$AB890)*(Eksplikatsioon!W891)/SUMPRODUCT($J890:$AB890,Eksplikatsioon!$O891:$AG891),"")),"")</f>
        <v/>
      </c>
      <c r="AL890" s="52" t="str">
        <f>IFERROR(IF($G890=Tabelid!$L$6,$E890*S890,IFERROR($E890*S890/SUM($J890:$AB890)*(Eksplikatsioon!X891)/SUMPRODUCT($J890:$AB890,Eksplikatsioon!$O891:$AG891),"")),"")</f>
        <v/>
      </c>
      <c r="AM890" s="52" t="str">
        <f>IFERROR(IF($G890=Tabelid!$L$6,$E890*T890,IFERROR($E890*T890/SUM($J890:$AB890)*(Eksplikatsioon!Y891)/SUMPRODUCT($J890:$AB890,Eksplikatsioon!$O891:$AG891),"")),"")</f>
        <v/>
      </c>
      <c r="AN890" s="52" t="str">
        <f>IFERROR(IF($G890=Tabelid!$L$6,$E890*U890,IFERROR($E890*U890/SUM($J890:$AB890)*(Eksplikatsioon!Z891)/SUMPRODUCT($J890:$AB890,Eksplikatsioon!$O891:$AG891),"")),"")</f>
        <v/>
      </c>
      <c r="AO890" s="52" t="str">
        <f>IFERROR(IF($G890=Tabelid!$L$6,$E890*V890,IFERROR($E890*V890/SUM($J890:$AB890)*(Eksplikatsioon!AA891)/SUMPRODUCT($J890:$AB890,Eksplikatsioon!$O891:$AG891),"")),"")</f>
        <v/>
      </c>
      <c r="AP890" s="52" t="str">
        <f>IFERROR(IF($G890=Tabelid!$L$6,$E890*W890,IFERROR($E890*W890/SUM($J890:$AB890)*(Eksplikatsioon!AB891)/SUMPRODUCT($J890:$AB890,Eksplikatsioon!$O891:$AG891),"")),"")</f>
        <v/>
      </c>
      <c r="AQ890" s="52" t="str">
        <f>IFERROR(IF($G890=Tabelid!$L$6,$E890*X890,IFERROR($E890*X890/SUM($J890:$AB890)*(Eksplikatsioon!AC891)/SUMPRODUCT($J890:$AB890,Eksplikatsioon!$O891:$AG891),"")),"")</f>
        <v/>
      </c>
      <c r="AR890" s="52" t="str">
        <f>IFERROR(IF($G890=Tabelid!$L$6,$E890*Y890,IFERROR($E890*Y890/SUM($J890:$AB890)*(Eksplikatsioon!AD891)/SUMPRODUCT($J890:$AB890,Eksplikatsioon!$O891:$AG891),"")),"")</f>
        <v/>
      </c>
      <c r="AS890" s="52" t="str">
        <f>IFERROR(IF($G890=Tabelid!$L$6,$E890*Z890,IFERROR($E890*Z890/SUM($J890:$AB890)*(Eksplikatsioon!AE891)/SUMPRODUCT($J890:$AB890,Eksplikatsioon!$O891:$AG891),"")),"")</f>
        <v/>
      </c>
      <c r="AT890" s="52" t="str">
        <f>IFERROR(IF($G890=Tabelid!$L$6,$E890*AA890,IFERROR($E890*AA890/SUM($J890:$AB890)*(Eksplikatsioon!AF891)/SUMPRODUCT($J890:$AB890,Eksplikatsioon!$O891:$AG891),"")),"")</f>
        <v/>
      </c>
      <c r="AU890" s="52" t="str">
        <f>IFERROR(IF($G890=Tabelid!$L$6,$E890*AB890,IFERROR($E890*AB890/SUM($J890:$AB890)*(Eksplikatsioon!AG891)/SUMPRODUCT($J890:$AB890,Eksplikatsioon!$O891:$AG891),"")),"")</f>
        <v/>
      </c>
    </row>
    <row r="891" spans="1:47" x14ac:dyDescent="0.25">
      <c r="A891" s="38" t="str">
        <f>IF(Eksplikatsioon!A892=0,"",Eksplikatsioon!A892)</f>
        <v/>
      </c>
      <c r="B891" s="38" t="str">
        <f>IF(Eksplikatsioon!B892=0,"",Eksplikatsioon!B892)</f>
        <v/>
      </c>
      <c r="C891" s="38" t="str">
        <f>IF(Eksplikatsioon!C892=0,"",Eksplikatsioon!C892)</f>
        <v/>
      </c>
      <c r="D891" s="38" t="str">
        <f>IF(Eksplikatsioon!D892=0,"",Eksplikatsioon!D892)</f>
        <v/>
      </c>
      <c r="E891" s="38" t="str">
        <f>IF(Eksplikatsioon!F892=0,"",Eksplikatsioon!F892)</f>
        <v/>
      </c>
      <c r="F891" s="38" t="str">
        <f>IF(Eksplikatsioon!H892=0,"",Eksplikatsioon!H892)</f>
        <v/>
      </c>
      <c r="G891" s="38" t="str">
        <f>IF(Eksplikatsioon!J892=0,"",Eksplikatsioon!J892)</f>
        <v/>
      </c>
      <c r="H891" s="38" t="str">
        <f>IF(Eksplikatsioon!K892=0,"",Eksplikatsioon!K892)</f>
        <v/>
      </c>
      <c r="I891" s="38" t="str">
        <f>IF(Eksplikatsioon!L892=0,"",Eksplikatsioon!L892)</f>
        <v/>
      </c>
      <c r="J891" s="52"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52"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52"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52"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52"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52"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52"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52"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52"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52"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52"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52"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52"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52"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52"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52"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52"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52"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52"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52" t="str">
        <f>IFERROR(IF($G891=Tabelid!$L$6,$E891*J891,IFERROR($E891*J891/SUM($J891:$AB891)*(Eksplikatsioon!O892)/SUMPRODUCT($J891:$AB891,Eksplikatsioon!$O892:$AG892),"")),"")</f>
        <v/>
      </c>
      <c r="AD891" s="52" t="str">
        <f>IFERROR(IF($G891=Tabelid!$L$6,$E891*K891,IFERROR($E891*K891/SUM($J891:$AB891)*(Eksplikatsioon!P892)/SUMPRODUCT($J891:$AB891,Eksplikatsioon!$O892:$AG892),"")),"")</f>
        <v/>
      </c>
      <c r="AE891" s="52" t="str">
        <f>IFERROR(IF($G891=Tabelid!$L$6,$E891*L891,IFERROR($E891*L891/SUM($J891:$AB891)*(Eksplikatsioon!Q892)/SUMPRODUCT($J891:$AB891,Eksplikatsioon!$O892:$AG892),"")),"")</f>
        <v/>
      </c>
      <c r="AF891" s="52" t="str">
        <f>IFERROR(IF($G891=Tabelid!$L$6,$E891*M891,IFERROR($E891*M891/SUM($J891:$AB891)*(Eksplikatsioon!R892)/SUMPRODUCT($J891:$AB891,Eksplikatsioon!$O892:$AG892),"")),"")</f>
        <v/>
      </c>
      <c r="AG891" s="52" t="str">
        <f>IFERROR(IF($G891=Tabelid!$L$6,$E891*N891,IFERROR($E891*N891/SUM($J891:$AB891)*(Eksplikatsioon!S892)/SUMPRODUCT($J891:$AB891,Eksplikatsioon!$O892:$AG892),"")),"")</f>
        <v/>
      </c>
      <c r="AH891" s="52" t="str">
        <f>IFERROR(IF($G891=Tabelid!$L$6,$E891*O891,IFERROR($E891*O891/SUM($J891:$AB891)*(Eksplikatsioon!T892)/SUMPRODUCT($J891:$AB891,Eksplikatsioon!$O892:$AG892),"")),"")</f>
        <v/>
      </c>
      <c r="AI891" s="52" t="str">
        <f>IFERROR(IF($G891=Tabelid!$L$6,$E891*P891,IFERROR($E891*P891/SUM($J891:$AB891)*(Eksplikatsioon!U892)/SUMPRODUCT($J891:$AB891,Eksplikatsioon!$O892:$AG892),"")),"")</f>
        <v/>
      </c>
      <c r="AJ891" s="52" t="str">
        <f>IFERROR(IF($G891=Tabelid!$L$6,$E891*Q891,IFERROR($E891*Q891/SUM($J891:$AB891)*(Eksplikatsioon!V892)/SUMPRODUCT($J891:$AB891,Eksplikatsioon!$O892:$AG892),"")),"")</f>
        <v/>
      </c>
      <c r="AK891" s="52" t="str">
        <f>IFERROR(IF($G891=Tabelid!$L$6,$E891*R891,IFERROR($E891*R891/SUM($J891:$AB891)*(Eksplikatsioon!W892)/SUMPRODUCT($J891:$AB891,Eksplikatsioon!$O892:$AG892),"")),"")</f>
        <v/>
      </c>
      <c r="AL891" s="52" t="str">
        <f>IFERROR(IF($G891=Tabelid!$L$6,$E891*S891,IFERROR($E891*S891/SUM($J891:$AB891)*(Eksplikatsioon!X892)/SUMPRODUCT($J891:$AB891,Eksplikatsioon!$O892:$AG892),"")),"")</f>
        <v/>
      </c>
      <c r="AM891" s="52" t="str">
        <f>IFERROR(IF($G891=Tabelid!$L$6,$E891*T891,IFERROR($E891*T891/SUM($J891:$AB891)*(Eksplikatsioon!Y892)/SUMPRODUCT($J891:$AB891,Eksplikatsioon!$O892:$AG892),"")),"")</f>
        <v/>
      </c>
      <c r="AN891" s="52" t="str">
        <f>IFERROR(IF($G891=Tabelid!$L$6,$E891*U891,IFERROR($E891*U891/SUM($J891:$AB891)*(Eksplikatsioon!Z892)/SUMPRODUCT($J891:$AB891,Eksplikatsioon!$O892:$AG892),"")),"")</f>
        <v/>
      </c>
      <c r="AO891" s="52" t="str">
        <f>IFERROR(IF($G891=Tabelid!$L$6,$E891*V891,IFERROR($E891*V891/SUM($J891:$AB891)*(Eksplikatsioon!AA892)/SUMPRODUCT($J891:$AB891,Eksplikatsioon!$O892:$AG892),"")),"")</f>
        <v/>
      </c>
      <c r="AP891" s="52" t="str">
        <f>IFERROR(IF($G891=Tabelid!$L$6,$E891*W891,IFERROR($E891*W891/SUM($J891:$AB891)*(Eksplikatsioon!AB892)/SUMPRODUCT($J891:$AB891,Eksplikatsioon!$O892:$AG892),"")),"")</f>
        <v/>
      </c>
      <c r="AQ891" s="52" t="str">
        <f>IFERROR(IF($G891=Tabelid!$L$6,$E891*X891,IFERROR($E891*X891/SUM($J891:$AB891)*(Eksplikatsioon!AC892)/SUMPRODUCT($J891:$AB891,Eksplikatsioon!$O892:$AG892),"")),"")</f>
        <v/>
      </c>
      <c r="AR891" s="52" t="str">
        <f>IFERROR(IF($G891=Tabelid!$L$6,$E891*Y891,IFERROR($E891*Y891/SUM($J891:$AB891)*(Eksplikatsioon!AD892)/SUMPRODUCT($J891:$AB891,Eksplikatsioon!$O892:$AG892),"")),"")</f>
        <v/>
      </c>
      <c r="AS891" s="52" t="str">
        <f>IFERROR(IF($G891=Tabelid!$L$6,$E891*Z891,IFERROR($E891*Z891/SUM($J891:$AB891)*(Eksplikatsioon!AE892)/SUMPRODUCT($J891:$AB891,Eksplikatsioon!$O892:$AG892),"")),"")</f>
        <v/>
      </c>
      <c r="AT891" s="52" t="str">
        <f>IFERROR(IF($G891=Tabelid!$L$6,$E891*AA891,IFERROR($E891*AA891/SUM($J891:$AB891)*(Eksplikatsioon!AF892)/SUMPRODUCT($J891:$AB891,Eksplikatsioon!$O892:$AG892),"")),"")</f>
        <v/>
      </c>
      <c r="AU891" s="52" t="str">
        <f>IFERROR(IF($G891=Tabelid!$L$6,$E891*AB891,IFERROR($E891*AB891/SUM($J891:$AB891)*(Eksplikatsioon!AG892)/SUMPRODUCT($J891:$AB891,Eksplikatsioon!$O892:$AG892),"")),"")</f>
        <v/>
      </c>
    </row>
    <row r="892" spans="1:47" x14ac:dyDescent="0.25">
      <c r="A892" s="38" t="str">
        <f>IF(Eksplikatsioon!A893=0,"",Eksplikatsioon!A893)</f>
        <v/>
      </c>
      <c r="B892" s="38" t="str">
        <f>IF(Eksplikatsioon!B893=0,"",Eksplikatsioon!B893)</f>
        <v/>
      </c>
      <c r="C892" s="38" t="str">
        <f>IF(Eksplikatsioon!C893=0,"",Eksplikatsioon!C893)</f>
        <v/>
      </c>
      <c r="D892" s="38" t="str">
        <f>IF(Eksplikatsioon!D893=0,"",Eksplikatsioon!D893)</f>
        <v/>
      </c>
      <c r="E892" s="38" t="str">
        <f>IF(Eksplikatsioon!F893=0,"",Eksplikatsioon!F893)</f>
        <v/>
      </c>
      <c r="F892" s="38" t="str">
        <f>IF(Eksplikatsioon!H893=0,"",Eksplikatsioon!H893)</f>
        <v/>
      </c>
      <c r="G892" s="38" t="str">
        <f>IF(Eksplikatsioon!J893=0,"",Eksplikatsioon!J893)</f>
        <v/>
      </c>
      <c r="H892" s="38" t="str">
        <f>IF(Eksplikatsioon!K893=0,"",Eksplikatsioon!K893)</f>
        <v/>
      </c>
      <c r="I892" s="38" t="str">
        <f>IF(Eksplikatsioon!L893=0,"",Eksplikatsioon!L893)</f>
        <v/>
      </c>
      <c r="J892" s="52"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52"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52"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52"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52"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52"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52"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52"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52"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52"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52"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52"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52"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52"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52"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52"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52"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52"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52"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52" t="str">
        <f>IFERROR(IF($G892=Tabelid!$L$6,$E892*J892,IFERROR($E892*J892/SUM($J892:$AB892)*(Eksplikatsioon!O893)/SUMPRODUCT($J892:$AB892,Eksplikatsioon!$O893:$AG893),"")),"")</f>
        <v/>
      </c>
      <c r="AD892" s="52" t="str">
        <f>IFERROR(IF($G892=Tabelid!$L$6,$E892*K892,IFERROR($E892*K892/SUM($J892:$AB892)*(Eksplikatsioon!P893)/SUMPRODUCT($J892:$AB892,Eksplikatsioon!$O893:$AG893),"")),"")</f>
        <v/>
      </c>
      <c r="AE892" s="52" t="str">
        <f>IFERROR(IF($G892=Tabelid!$L$6,$E892*L892,IFERROR($E892*L892/SUM($J892:$AB892)*(Eksplikatsioon!Q893)/SUMPRODUCT($J892:$AB892,Eksplikatsioon!$O893:$AG893),"")),"")</f>
        <v/>
      </c>
      <c r="AF892" s="52" t="str">
        <f>IFERROR(IF($G892=Tabelid!$L$6,$E892*M892,IFERROR($E892*M892/SUM($J892:$AB892)*(Eksplikatsioon!R893)/SUMPRODUCT($J892:$AB892,Eksplikatsioon!$O893:$AG893),"")),"")</f>
        <v/>
      </c>
      <c r="AG892" s="52" t="str">
        <f>IFERROR(IF($G892=Tabelid!$L$6,$E892*N892,IFERROR($E892*N892/SUM($J892:$AB892)*(Eksplikatsioon!S893)/SUMPRODUCT($J892:$AB892,Eksplikatsioon!$O893:$AG893),"")),"")</f>
        <v/>
      </c>
      <c r="AH892" s="52" t="str">
        <f>IFERROR(IF($G892=Tabelid!$L$6,$E892*O892,IFERROR($E892*O892/SUM($J892:$AB892)*(Eksplikatsioon!T893)/SUMPRODUCT($J892:$AB892,Eksplikatsioon!$O893:$AG893),"")),"")</f>
        <v/>
      </c>
      <c r="AI892" s="52" t="str">
        <f>IFERROR(IF($G892=Tabelid!$L$6,$E892*P892,IFERROR($E892*P892/SUM($J892:$AB892)*(Eksplikatsioon!U893)/SUMPRODUCT($J892:$AB892,Eksplikatsioon!$O893:$AG893),"")),"")</f>
        <v/>
      </c>
      <c r="AJ892" s="52" t="str">
        <f>IFERROR(IF($G892=Tabelid!$L$6,$E892*Q892,IFERROR($E892*Q892/SUM($J892:$AB892)*(Eksplikatsioon!V893)/SUMPRODUCT($J892:$AB892,Eksplikatsioon!$O893:$AG893),"")),"")</f>
        <v/>
      </c>
      <c r="AK892" s="52" t="str">
        <f>IFERROR(IF($G892=Tabelid!$L$6,$E892*R892,IFERROR($E892*R892/SUM($J892:$AB892)*(Eksplikatsioon!W893)/SUMPRODUCT($J892:$AB892,Eksplikatsioon!$O893:$AG893),"")),"")</f>
        <v/>
      </c>
      <c r="AL892" s="52" t="str">
        <f>IFERROR(IF($G892=Tabelid!$L$6,$E892*S892,IFERROR($E892*S892/SUM($J892:$AB892)*(Eksplikatsioon!X893)/SUMPRODUCT($J892:$AB892,Eksplikatsioon!$O893:$AG893),"")),"")</f>
        <v/>
      </c>
      <c r="AM892" s="52" t="str">
        <f>IFERROR(IF($G892=Tabelid!$L$6,$E892*T892,IFERROR($E892*T892/SUM($J892:$AB892)*(Eksplikatsioon!Y893)/SUMPRODUCT($J892:$AB892,Eksplikatsioon!$O893:$AG893),"")),"")</f>
        <v/>
      </c>
      <c r="AN892" s="52" t="str">
        <f>IFERROR(IF($G892=Tabelid!$L$6,$E892*U892,IFERROR($E892*U892/SUM($J892:$AB892)*(Eksplikatsioon!Z893)/SUMPRODUCT($J892:$AB892,Eksplikatsioon!$O893:$AG893),"")),"")</f>
        <v/>
      </c>
      <c r="AO892" s="52" t="str">
        <f>IFERROR(IF($G892=Tabelid!$L$6,$E892*V892,IFERROR($E892*V892/SUM($J892:$AB892)*(Eksplikatsioon!AA893)/SUMPRODUCT($J892:$AB892,Eksplikatsioon!$O893:$AG893),"")),"")</f>
        <v/>
      </c>
      <c r="AP892" s="52" t="str">
        <f>IFERROR(IF($G892=Tabelid!$L$6,$E892*W892,IFERROR($E892*W892/SUM($J892:$AB892)*(Eksplikatsioon!AB893)/SUMPRODUCT($J892:$AB892,Eksplikatsioon!$O893:$AG893),"")),"")</f>
        <v/>
      </c>
      <c r="AQ892" s="52" t="str">
        <f>IFERROR(IF($G892=Tabelid!$L$6,$E892*X892,IFERROR($E892*X892/SUM($J892:$AB892)*(Eksplikatsioon!AC893)/SUMPRODUCT($J892:$AB892,Eksplikatsioon!$O893:$AG893),"")),"")</f>
        <v/>
      </c>
      <c r="AR892" s="52" t="str">
        <f>IFERROR(IF($G892=Tabelid!$L$6,$E892*Y892,IFERROR($E892*Y892/SUM($J892:$AB892)*(Eksplikatsioon!AD893)/SUMPRODUCT($J892:$AB892,Eksplikatsioon!$O893:$AG893),"")),"")</f>
        <v/>
      </c>
      <c r="AS892" s="52" t="str">
        <f>IFERROR(IF($G892=Tabelid!$L$6,$E892*Z892,IFERROR($E892*Z892/SUM($J892:$AB892)*(Eksplikatsioon!AE893)/SUMPRODUCT($J892:$AB892,Eksplikatsioon!$O893:$AG893),"")),"")</f>
        <v/>
      </c>
      <c r="AT892" s="52" t="str">
        <f>IFERROR(IF($G892=Tabelid!$L$6,$E892*AA892,IFERROR($E892*AA892/SUM($J892:$AB892)*(Eksplikatsioon!AF893)/SUMPRODUCT($J892:$AB892,Eksplikatsioon!$O893:$AG893),"")),"")</f>
        <v/>
      </c>
      <c r="AU892" s="52" t="str">
        <f>IFERROR(IF($G892=Tabelid!$L$6,$E892*AB892,IFERROR($E892*AB892/SUM($J892:$AB892)*(Eksplikatsioon!AG893)/SUMPRODUCT($J892:$AB892,Eksplikatsioon!$O893:$AG893),"")),"")</f>
        <v/>
      </c>
    </row>
    <row r="893" spans="1:47" x14ac:dyDescent="0.25">
      <c r="A893" s="38" t="str">
        <f>IF(Eksplikatsioon!A894=0,"",Eksplikatsioon!A894)</f>
        <v/>
      </c>
      <c r="B893" s="38" t="str">
        <f>IF(Eksplikatsioon!B894=0,"",Eksplikatsioon!B894)</f>
        <v/>
      </c>
      <c r="C893" s="38" t="str">
        <f>IF(Eksplikatsioon!C894=0,"",Eksplikatsioon!C894)</f>
        <v/>
      </c>
      <c r="D893" s="38" t="str">
        <f>IF(Eksplikatsioon!D894=0,"",Eksplikatsioon!D894)</f>
        <v/>
      </c>
      <c r="E893" s="38" t="str">
        <f>IF(Eksplikatsioon!F894=0,"",Eksplikatsioon!F894)</f>
        <v/>
      </c>
      <c r="F893" s="38" t="str">
        <f>IF(Eksplikatsioon!H894=0,"",Eksplikatsioon!H894)</f>
        <v/>
      </c>
      <c r="G893" s="38" t="str">
        <f>IF(Eksplikatsioon!J894=0,"",Eksplikatsioon!J894)</f>
        <v/>
      </c>
      <c r="H893" s="38" t="str">
        <f>IF(Eksplikatsioon!K894=0,"",Eksplikatsioon!K894)</f>
        <v/>
      </c>
      <c r="I893" s="38" t="str">
        <f>IF(Eksplikatsioon!L894=0,"",Eksplikatsioon!L894)</f>
        <v/>
      </c>
      <c r="J893" s="52"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52"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52"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52"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52"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52"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52"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52"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52"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52"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52"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52"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52"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52"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52"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52"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52"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52"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52"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52" t="str">
        <f>IFERROR(IF($G893=Tabelid!$L$6,$E893*J893,IFERROR($E893*J893/SUM($J893:$AB893)*(Eksplikatsioon!O894)/SUMPRODUCT($J893:$AB893,Eksplikatsioon!$O894:$AG894),"")),"")</f>
        <v/>
      </c>
      <c r="AD893" s="52" t="str">
        <f>IFERROR(IF($G893=Tabelid!$L$6,$E893*K893,IFERROR($E893*K893/SUM($J893:$AB893)*(Eksplikatsioon!P894)/SUMPRODUCT($J893:$AB893,Eksplikatsioon!$O894:$AG894),"")),"")</f>
        <v/>
      </c>
      <c r="AE893" s="52" t="str">
        <f>IFERROR(IF($G893=Tabelid!$L$6,$E893*L893,IFERROR($E893*L893/SUM($J893:$AB893)*(Eksplikatsioon!Q894)/SUMPRODUCT($J893:$AB893,Eksplikatsioon!$O894:$AG894),"")),"")</f>
        <v/>
      </c>
      <c r="AF893" s="52" t="str">
        <f>IFERROR(IF($G893=Tabelid!$L$6,$E893*M893,IFERROR($E893*M893/SUM($J893:$AB893)*(Eksplikatsioon!R894)/SUMPRODUCT($J893:$AB893,Eksplikatsioon!$O894:$AG894),"")),"")</f>
        <v/>
      </c>
      <c r="AG893" s="52" t="str">
        <f>IFERROR(IF($G893=Tabelid!$L$6,$E893*N893,IFERROR($E893*N893/SUM($J893:$AB893)*(Eksplikatsioon!S894)/SUMPRODUCT($J893:$AB893,Eksplikatsioon!$O894:$AG894),"")),"")</f>
        <v/>
      </c>
      <c r="AH893" s="52" t="str">
        <f>IFERROR(IF($G893=Tabelid!$L$6,$E893*O893,IFERROR($E893*O893/SUM($J893:$AB893)*(Eksplikatsioon!T894)/SUMPRODUCT($J893:$AB893,Eksplikatsioon!$O894:$AG894),"")),"")</f>
        <v/>
      </c>
      <c r="AI893" s="52" t="str">
        <f>IFERROR(IF($G893=Tabelid!$L$6,$E893*P893,IFERROR($E893*P893/SUM($J893:$AB893)*(Eksplikatsioon!U894)/SUMPRODUCT($J893:$AB893,Eksplikatsioon!$O894:$AG894),"")),"")</f>
        <v/>
      </c>
      <c r="AJ893" s="52" t="str">
        <f>IFERROR(IF($G893=Tabelid!$L$6,$E893*Q893,IFERROR($E893*Q893/SUM($J893:$AB893)*(Eksplikatsioon!V894)/SUMPRODUCT($J893:$AB893,Eksplikatsioon!$O894:$AG894),"")),"")</f>
        <v/>
      </c>
      <c r="AK893" s="52" t="str">
        <f>IFERROR(IF($G893=Tabelid!$L$6,$E893*R893,IFERROR($E893*R893/SUM($J893:$AB893)*(Eksplikatsioon!W894)/SUMPRODUCT($J893:$AB893,Eksplikatsioon!$O894:$AG894),"")),"")</f>
        <v/>
      </c>
      <c r="AL893" s="52" t="str">
        <f>IFERROR(IF($G893=Tabelid!$L$6,$E893*S893,IFERROR($E893*S893/SUM($J893:$AB893)*(Eksplikatsioon!X894)/SUMPRODUCT($J893:$AB893,Eksplikatsioon!$O894:$AG894),"")),"")</f>
        <v/>
      </c>
      <c r="AM893" s="52" t="str">
        <f>IFERROR(IF($G893=Tabelid!$L$6,$E893*T893,IFERROR($E893*T893/SUM($J893:$AB893)*(Eksplikatsioon!Y894)/SUMPRODUCT($J893:$AB893,Eksplikatsioon!$O894:$AG894),"")),"")</f>
        <v/>
      </c>
      <c r="AN893" s="52" t="str">
        <f>IFERROR(IF($G893=Tabelid!$L$6,$E893*U893,IFERROR($E893*U893/SUM($J893:$AB893)*(Eksplikatsioon!Z894)/SUMPRODUCT($J893:$AB893,Eksplikatsioon!$O894:$AG894),"")),"")</f>
        <v/>
      </c>
      <c r="AO893" s="52" t="str">
        <f>IFERROR(IF($G893=Tabelid!$L$6,$E893*V893,IFERROR($E893*V893/SUM($J893:$AB893)*(Eksplikatsioon!AA894)/SUMPRODUCT($J893:$AB893,Eksplikatsioon!$O894:$AG894),"")),"")</f>
        <v/>
      </c>
      <c r="AP893" s="52" t="str">
        <f>IFERROR(IF($G893=Tabelid!$L$6,$E893*W893,IFERROR($E893*W893/SUM($J893:$AB893)*(Eksplikatsioon!AB894)/SUMPRODUCT($J893:$AB893,Eksplikatsioon!$O894:$AG894),"")),"")</f>
        <v/>
      </c>
      <c r="AQ893" s="52" t="str">
        <f>IFERROR(IF($G893=Tabelid!$L$6,$E893*X893,IFERROR($E893*X893/SUM($J893:$AB893)*(Eksplikatsioon!AC894)/SUMPRODUCT($J893:$AB893,Eksplikatsioon!$O894:$AG894),"")),"")</f>
        <v/>
      </c>
      <c r="AR893" s="52" t="str">
        <f>IFERROR(IF($G893=Tabelid!$L$6,$E893*Y893,IFERROR($E893*Y893/SUM($J893:$AB893)*(Eksplikatsioon!AD894)/SUMPRODUCT($J893:$AB893,Eksplikatsioon!$O894:$AG894),"")),"")</f>
        <v/>
      </c>
      <c r="AS893" s="52" t="str">
        <f>IFERROR(IF($G893=Tabelid!$L$6,$E893*Z893,IFERROR($E893*Z893/SUM($J893:$AB893)*(Eksplikatsioon!AE894)/SUMPRODUCT($J893:$AB893,Eksplikatsioon!$O894:$AG894),"")),"")</f>
        <v/>
      </c>
      <c r="AT893" s="52" t="str">
        <f>IFERROR(IF($G893=Tabelid!$L$6,$E893*AA893,IFERROR($E893*AA893/SUM($J893:$AB893)*(Eksplikatsioon!AF894)/SUMPRODUCT($J893:$AB893,Eksplikatsioon!$O894:$AG894),"")),"")</f>
        <v/>
      </c>
      <c r="AU893" s="52" t="str">
        <f>IFERROR(IF($G893=Tabelid!$L$6,$E893*AB893,IFERROR($E893*AB893/SUM($J893:$AB893)*(Eksplikatsioon!AG894)/SUMPRODUCT($J893:$AB893,Eksplikatsioon!$O894:$AG894),"")),"")</f>
        <v/>
      </c>
    </row>
    <row r="894" spans="1:47" x14ac:dyDescent="0.25">
      <c r="A894" s="38" t="str">
        <f>IF(Eksplikatsioon!A895=0,"",Eksplikatsioon!A895)</f>
        <v/>
      </c>
      <c r="B894" s="38" t="str">
        <f>IF(Eksplikatsioon!B895=0,"",Eksplikatsioon!B895)</f>
        <v/>
      </c>
      <c r="C894" s="38" t="str">
        <f>IF(Eksplikatsioon!C895=0,"",Eksplikatsioon!C895)</f>
        <v/>
      </c>
      <c r="D894" s="38" t="str">
        <f>IF(Eksplikatsioon!D895=0,"",Eksplikatsioon!D895)</f>
        <v/>
      </c>
      <c r="E894" s="38" t="str">
        <f>IF(Eksplikatsioon!F895=0,"",Eksplikatsioon!F895)</f>
        <v/>
      </c>
      <c r="F894" s="38" t="str">
        <f>IF(Eksplikatsioon!H895=0,"",Eksplikatsioon!H895)</f>
        <v/>
      </c>
      <c r="G894" s="38" t="str">
        <f>IF(Eksplikatsioon!J895=0,"",Eksplikatsioon!J895)</f>
        <v/>
      </c>
      <c r="H894" s="38" t="str">
        <f>IF(Eksplikatsioon!K895=0,"",Eksplikatsioon!K895)</f>
        <v/>
      </c>
      <c r="I894" s="38" t="str">
        <f>IF(Eksplikatsioon!L895=0,"",Eksplikatsioon!L895)</f>
        <v/>
      </c>
      <c r="J894" s="52"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52"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52"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52"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52"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52"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52"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52"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52"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52"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52"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52"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52"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52"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52"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52"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52"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52"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52"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52" t="str">
        <f>IFERROR(IF($G894=Tabelid!$L$6,$E894*J894,IFERROR($E894*J894/SUM($J894:$AB894)*(Eksplikatsioon!O895)/SUMPRODUCT($J894:$AB894,Eksplikatsioon!$O895:$AG895),"")),"")</f>
        <v/>
      </c>
      <c r="AD894" s="52" t="str">
        <f>IFERROR(IF($G894=Tabelid!$L$6,$E894*K894,IFERROR($E894*K894/SUM($J894:$AB894)*(Eksplikatsioon!P895)/SUMPRODUCT($J894:$AB894,Eksplikatsioon!$O895:$AG895),"")),"")</f>
        <v/>
      </c>
      <c r="AE894" s="52" t="str">
        <f>IFERROR(IF($G894=Tabelid!$L$6,$E894*L894,IFERROR($E894*L894/SUM($J894:$AB894)*(Eksplikatsioon!Q895)/SUMPRODUCT($J894:$AB894,Eksplikatsioon!$O895:$AG895),"")),"")</f>
        <v/>
      </c>
      <c r="AF894" s="52" t="str">
        <f>IFERROR(IF($G894=Tabelid!$L$6,$E894*M894,IFERROR($E894*M894/SUM($J894:$AB894)*(Eksplikatsioon!R895)/SUMPRODUCT($J894:$AB894,Eksplikatsioon!$O895:$AG895),"")),"")</f>
        <v/>
      </c>
      <c r="AG894" s="52" t="str">
        <f>IFERROR(IF($G894=Tabelid!$L$6,$E894*N894,IFERROR($E894*N894/SUM($J894:$AB894)*(Eksplikatsioon!S895)/SUMPRODUCT($J894:$AB894,Eksplikatsioon!$O895:$AG895),"")),"")</f>
        <v/>
      </c>
      <c r="AH894" s="52" t="str">
        <f>IFERROR(IF($G894=Tabelid!$L$6,$E894*O894,IFERROR($E894*O894/SUM($J894:$AB894)*(Eksplikatsioon!T895)/SUMPRODUCT($J894:$AB894,Eksplikatsioon!$O895:$AG895),"")),"")</f>
        <v/>
      </c>
      <c r="AI894" s="52" t="str">
        <f>IFERROR(IF($G894=Tabelid!$L$6,$E894*P894,IFERROR($E894*P894/SUM($J894:$AB894)*(Eksplikatsioon!U895)/SUMPRODUCT($J894:$AB894,Eksplikatsioon!$O895:$AG895),"")),"")</f>
        <v/>
      </c>
      <c r="AJ894" s="52" t="str">
        <f>IFERROR(IF($G894=Tabelid!$L$6,$E894*Q894,IFERROR($E894*Q894/SUM($J894:$AB894)*(Eksplikatsioon!V895)/SUMPRODUCT($J894:$AB894,Eksplikatsioon!$O895:$AG895),"")),"")</f>
        <v/>
      </c>
      <c r="AK894" s="52" t="str">
        <f>IFERROR(IF($G894=Tabelid!$L$6,$E894*R894,IFERROR($E894*R894/SUM($J894:$AB894)*(Eksplikatsioon!W895)/SUMPRODUCT($J894:$AB894,Eksplikatsioon!$O895:$AG895),"")),"")</f>
        <v/>
      </c>
      <c r="AL894" s="52" t="str">
        <f>IFERROR(IF($G894=Tabelid!$L$6,$E894*S894,IFERROR($E894*S894/SUM($J894:$AB894)*(Eksplikatsioon!X895)/SUMPRODUCT($J894:$AB894,Eksplikatsioon!$O895:$AG895),"")),"")</f>
        <v/>
      </c>
      <c r="AM894" s="52" t="str">
        <f>IFERROR(IF($G894=Tabelid!$L$6,$E894*T894,IFERROR($E894*T894/SUM($J894:$AB894)*(Eksplikatsioon!Y895)/SUMPRODUCT($J894:$AB894,Eksplikatsioon!$O895:$AG895),"")),"")</f>
        <v/>
      </c>
      <c r="AN894" s="52" t="str">
        <f>IFERROR(IF($G894=Tabelid!$L$6,$E894*U894,IFERROR($E894*U894/SUM($J894:$AB894)*(Eksplikatsioon!Z895)/SUMPRODUCT($J894:$AB894,Eksplikatsioon!$O895:$AG895),"")),"")</f>
        <v/>
      </c>
      <c r="AO894" s="52" t="str">
        <f>IFERROR(IF($G894=Tabelid!$L$6,$E894*V894,IFERROR($E894*V894/SUM($J894:$AB894)*(Eksplikatsioon!AA895)/SUMPRODUCT($J894:$AB894,Eksplikatsioon!$O895:$AG895),"")),"")</f>
        <v/>
      </c>
      <c r="AP894" s="52" t="str">
        <f>IFERROR(IF($G894=Tabelid!$L$6,$E894*W894,IFERROR($E894*W894/SUM($J894:$AB894)*(Eksplikatsioon!AB895)/SUMPRODUCT($J894:$AB894,Eksplikatsioon!$O895:$AG895),"")),"")</f>
        <v/>
      </c>
      <c r="AQ894" s="52" t="str">
        <f>IFERROR(IF($G894=Tabelid!$L$6,$E894*X894,IFERROR($E894*X894/SUM($J894:$AB894)*(Eksplikatsioon!AC895)/SUMPRODUCT($J894:$AB894,Eksplikatsioon!$O895:$AG895),"")),"")</f>
        <v/>
      </c>
      <c r="AR894" s="52" t="str">
        <f>IFERROR(IF($G894=Tabelid!$L$6,$E894*Y894,IFERROR($E894*Y894/SUM($J894:$AB894)*(Eksplikatsioon!AD895)/SUMPRODUCT($J894:$AB894,Eksplikatsioon!$O895:$AG895),"")),"")</f>
        <v/>
      </c>
      <c r="AS894" s="52" t="str">
        <f>IFERROR(IF($G894=Tabelid!$L$6,$E894*Z894,IFERROR($E894*Z894/SUM($J894:$AB894)*(Eksplikatsioon!AE895)/SUMPRODUCT($J894:$AB894,Eksplikatsioon!$O895:$AG895),"")),"")</f>
        <v/>
      </c>
      <c r="AT894" s="52" t="str">
        <f>IFERROR(IF($G894=Tabelid!$L$6,$E894*AA894,IFERROR($E894*AA894/SUM($J894:$AB894)*(Eksplikatsioon!AF895)/SUMPRODUCT($J894:$AB894,Eksplikatsioon!$O895:$AG895),"")),"")</f>
        <v/>
      </c>
      <c r="AU894" s="52" t="str">
        <f>IFERROR(IF($G894=Tabelid!$L$6,$E894*AB894,IFERROR($E894*AB894/SUM($J894:$AB894)*(Eksplikatsioon!AG895)/SUMPRODUCT($J894:$AB894,Eksplikatsioon!$O895:$AG895),"")),"")</f>
        <v/>
      </c>
    </row>
    <row r="895" spans="1:47" x14ac:dyDescent="0.25">
      <c r="A895" s="38" t="str">
        <f>IF(Eksplikatsioon!A896=0,"",Eksplikatsioon!A896)</f>
        <v/>
      </c>
      <c r="B895" s="38" t="str">
        <f>IF(Eksplikatsioon!B896=0,"",Eksplikatsioon!B896)</f>
        <v/>
      </c>
      <c r="C895" s="38" t="str">
        <f>IF(Eksplikatsioon!C896=0,"",Eksplikatsioon!C896)</f>
        <v/>
      </c>
      <c r="D895" s="38" t="str">
        <f>IF(Eksplikatsioon!D896=0,"",Eksplikatsioon!D896)</f>
        <v/>
      </c>
      <c r="E895" s="38" t="str">
        <f>IF(Eksplikatsioon!F896=0,"",Eksplikatsioon!F896)</f>
        <v/>
      </c>
      <c r="F895" s="38" t="str">
        <f>IF(Eksplikatsioon!H896=0,"",Eksplikatsioon!H896)</f>
        <v/>
      </c>
      <c r="G895" s="38" t="str">
        <f>IF(Eksplikatsioon!J896=0,"",Eksplikatsioon!J896)</f>
        <v/>
      </c>
      <c r="H895" s="38" t="str">
        <f>IF(Eksplikatsioon!K896=0,"",Eksplikatsioon!K896)</f>
        <v/>
      </c>
      <c r="I895" s="38" t="str">
        <f>IF(Eksplikatsioon!L896=0,"",Eksplikatsioon!L896)</f>
        <v/>
      </c>
      <c r="J895" s="52"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52"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52"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52"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52"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52"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52"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52"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52"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52"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52"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52"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52"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52"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52"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52"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52"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52"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52"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52" t="str">
        <f>IFERROR(IF($G895=Tabelid!$L$6,$E895*J895,IFERROR($E895*J895/SUM($J895:$AB895)*(Eksplikatsioon!O896)/SUMPRODUCT($J895:$AB895,Eksplikatsioon!$O896:$AG896),"")),"")</f>
        <v/>
      </c>
      <c r="AD895" s="52" t="str">
        <f>IFERROR(IF($G895=Tabelid!$L$6,$E895*K895,IFERROR($E895*K895/SUM($J895:$AB895)*(Eksplikatsioon!P896)/SUMPRODUCT($J895:$AB895,Eksplikatsioon!$O896:$AG896),"")),"")</f>
        <v/>
      </c>
      <c r="AE895" s="52" t="str">
        <f>IFERROR(IF($G895=Tabelid!$L$6,$E895*L895,IFERROR($E895*L895/SUM($J895:$AB895)*(Eksplikatsioon!Q896)/SUMPRODUCT($J895:$AB895,Eksplikatsioon!$O896:$AG896),"")),"")</f>
        <v/>
      </c>
      <c r="AF895" s="52" t="str">
        <f>IFERROR(IF($G895=Tabelid!$L$6,$E895*M895,IFERROR($E895*M895/SUM($J895:$AB895)*(Eksplikatsioon!R896)/SUMPRODUCT($J895:$AB895,Eksplikatsioon!$O896:$AG896),"")),"")</f>
        <v/>
      </c>
      <c r="AG895" s="52" t="str">
        <f>IFERROR(IF($G895=Tabelid!$L$6,$E895*N895,IFERROR($E895*N895/SUM($J895:$AB895)*(Eksplikatsioon!S896)/SUMPRODUCT($J895:$AB895,Eksplikatsioon!$O896:$AG896),"")),"")</f>
        <v/>
      </c>
      <c r="AH895" s="52" t="str">
        <f>IFERROR(IF($G895=Tabelid!$L$6,$E895*O895,IFERROR($E895*O895/SUM($J895:$AB895)*(Eksplikatsioon!T896)/SUMPRODUCT($J895:$AB895,Eksplikatsioon!$O896:$AG896),"")),"")</f>
        <v/>
      </c>
      <c r="AI895" s="52" t="str">
        <f>IFERROR(IF($G895=Tabelid!$L$6,$E895*P895,IFERROR($E895*P895/SUM($J895:$AB895)*(Eksplikatsioon!U896)/SUMPRODUCT($J895:$AB895,Eksplikatsioon!$O896:$AG896),"")),"")</f>
        <v/>
      </c>
      <c r="AJ895" s="52" t="str">
        <f>IFERROR(IF($G895=Tabelid!$L$6,$E895*Q895,IFERROR($E895*Q895/SUM($J895:$AB895)*(Eksplikatsioon!V896)/SUMPRODUCT($J895:$AB895,Eksplikatsioon!$O896:$AG896),"")),"")</f>
        <v/>
      </c>
      <c r="AK895" s="52" t="str">
        <f>IFERROR(IF($G895=Tabelid!$L$6,$E895*R895,IFERROR($E895*R895/SUM($J895:$AB895)*(Eksplikatsioon!W896)/SUMPRODUCT($J895:$AB895,Eksplikatsioon!$O896:$AG896),"")),"")</f>
        <v/>
      </c>
      <c r="AL895" s="52" t="str">
        <f>IFERROR(IF($G895=Tabelid!$L$6,$E895*S895,IFERROR($E895*S895/SUM($J895:$AB895)*(Eksplikatsioon!X896)/SUMPRODUCT($J895:$AB895,Eksplikatsioon!$O896:$AG896),"")),"")</f>
        <v/>
      </c>
      <c r="AM895" s="52" t="str">
        <f>IFERROR(IF($G895=Tabelid!$L$6,$E895*T895,IFERROR($E895*T895/SUM($J895:$AB895)*(Eksplikatsioon!Y896)/SUMPRODUCT($J895:$AB895,Eksplikatsioon!$O896:$AG896),"")),"")</f>
        <v/>
      </c>
      <c r="AN895" s="52" t="str">
        <f>IFERROR(IF($G895=Tabelid!$L$6,$E895*U895,IFERROR($E895*U895/SUM($J895:$AB895)*(Eksplikatsioon!Z896)/SUMPRODUCT($J895:$AB895,Eksplikatsioon!$O896:$AG896),"")),"")</f>
        <v/>
      </c>
      <c r="AO895" s="52" t="str">
        <f>IFERROR(IF($G895=Tabelid!$L$6,$E895*V895,IFERROR($E895*V895/SUM($J895:$AB895)*(Eksplikatsioon!AA896)/SUMPRODUCT($J895:$AB895,Eksplikatsioon!$O896:$AG896),"")),"")</f>
        <v/>
      </c>
      <c r="AP895" s="52" t="str">
        <f>IFERROR(IF($G895=Tabelid!$L$6,$E895*W895,IFERROR($E895*W895/SUM($J895:$AB895)*(Eksplikatsioon!AB896)/SUMPRODUCT($J895:$AB895,Eksplikatsioon!$O896:$AG896),"")),"")</f>
        <v/>
      </c>
      <c r="AQ895" s="52" t="str">
        <f>IFERROR(IF($G895=Tabelid!$L$6,$E895*X895,IFERROR($E895*X895/SUM($J895:$AB895)*(Eksplikatsioon!AC896)/SUMPRODUCT($J895:$AB895,Eksplikatsioon!$O896:$AG896),"")),"")</f>
        <v/>
      </c>
      <c r="AR895" s="52" t="str">
        <f>IFERROR(IF($G895=Tabelid!$L$6,$E895*Y895,IFERROR($E895*Y895/SUM($J895:$AB895)*(Eksplikatsioon!AD896)/SUMPRODUCT($J895:$AB895,Eksplikatsioon!$O896:$AG896),"")),"")</f>
        <v/>
      </c>
      <c r="AS895" s="52" t="str">
        <f>IFERROR(IF($G895=Tabelid!$L$6,$E895*Z895,IFERROR($E895*Z895/SUM($J895:$AB895)*(Eksplikatsioon!AE896)/SUMPRODUCT($J895:$AB895,Eksplikatsioon!$O896:$AG896),"")),"")</f>
        <v/>
      </c>
      <c r="AT895" s="52" t="str">
        <f>IFERROR(IF($G895=Tabelid!$L$6,$E895*AA895,IFERROR($E895*AA895/SUM($J895:$AB895)*(Eksplikatsioon!AF896)/SUMPRODUCT($J895:$AB895,Eksplikatsioon!$O896:$AG896),"")),"")</f>
        <v/>
      </c>
      <c r="AU895" s="52" t="str">
        <f>IFERROR(IF($G895=Tabelid!$L$6,$E895*AB895,IFERROR($E895*AB895/SUM($J895:$AB895)*(Eksplikatsioon!AG896)/SUMPRODUCT($J895:$AB895,Eksplikatsioon!$O896:$AG896),"")),"")</f>
        <v/>
      </c>
    </row>
    <row r="896" spans="1:47" x14ac:dyDescent="0.25">
      <c r="A896" s="38" t="str">
        <f>IF(Eksplikatsioon!A897=0,"",Eksplikatsioon!A897)</f>
        <v/>
      </c>
      <c r="B896" s="38" t="str">
        <f>IF(Eksplikatsioon!B897=0,"",Eksplikatsioon!B897)</f>
        <v/>
      </c>
      <c r="C896" s="38" t="str">
        <f>IF(Eksplikatsioon!C897=0,"",Eksplikatsioon!C897)</f>
        <v/>
      </c>
      <c r="D896" s="38" t="str">
        <f>IF(Eksplikatsioon!D897=0,"",Eksplikatsioon!D897)</f>
        <v/>
      </c>
      <c r="E896" s="38" t="str">
        <f>IF(Eksplikatsioon!F897=0,"",Eksplikatsioon!F897)</f>
        <v/>
      </c>
      <c r="F896" s="38" t="str">
        <f>IF(Eksplikatsioon!H897=0,"",Eksplikatsioon!H897)</f>
        <v/>
      </c>
      <c r="G896" s="38" t="str">
        <f>IF(Eksplikatsioon!J897=0,"",Eksplikatsioon!J897)</f>
        <v/>
      </c>
      <c r="H896" s="38" t="str">
        <f>IF(Eksplikatsioon!K897=0,"",Eksplikatsioon!K897)</f>
        <v/>
      </c>
      <c r="I896" s="38" t="str">
        <f>IF(Eksplikatsioon!L897=0,"",Eksplikatsioon!L897)</f>
        <v/>
      </c>
      <c r="J896" s="52"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52"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52"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52"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52"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52"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52"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52"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52"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52"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52"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52"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52"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52"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52"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52"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52"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52"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52"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52" t="str">
        <f>IFERROR(IF($G896=Tabelid!$L$6,$E896*J896,IFERROR($E896*J896/SUM($J896:$AB896)*(Eksplikatsioon!O897)/SUMPRODUCT($J896:$AB896,Eksplikatsioon!$O897:$AG897),"")),"")</f>
        <v/>
      </c>
      <c r="AD896" s="52" t="str">
        <f>IFERROR(IF($G896=Tabelid!$L$6,$E896*K896,IFERROR($E896*K896/SUM($J896:$AB896)*(Eksplikatsioon!P897)/SUMPRODUCT($J896:$AB896,Eksplikatsioon!$O897:$AG897),"")),"")</f>
        <v/>
      </c>
      <c r="AE896" s="52" t="str">
        <f>IFERROR(IF($G896=Tabelid!$L$6,$E896*L896,IFERROR($E896*L896/SUM($J896:$AB896)*(Eksplikatsioon!Q897)/SUMPRODUCT($J896:$AB896,Eksplikatsioon!$O897:$AG897),"")),"")</f>
        <v/>
      </c>
      <c r="AF896" s="52" t="str">
        <f>IFERROR(IF($G896=Tabelid!$L$6,$E896*M896,IFERROR($E896*M896/SUM($J896:$AB896)*(Eksplikatsioon!R897)/SUMPRODUCT($J896:$AB896,Eksplikatsioon!$O897:$AG897),"")),"")</f>
        <v/>
      </c>
      <c r="AG896" s="52" t="str">
        <f>IFERROR(IF($G896=Tabelid!$L$6,$E896*N896,IFERROR($E896*N896/SUM($J896:$AB896)*(Eksplikatsioon!S897)/SUMPRODUCT($J896:$AB896,Eksplikatsioon!$O897:$AG897),"")),"")</f>
        <v/>
      </c>
      <c r="AH896" s="52" t="str">
        <f>IFERROR(IF($G896=Tabelid!$L$6,$E896*O896,IFERROR($E896*O896/SUM($J896:$AB896)*(Eksplikatsioon!T897)/SUMPRODUCT($J896:$AB896,Eksplikatsioon!$O897:$AG897),"")),"")</f>
        <v/>
      </c>
      <c r="AI896" s="52" t="str">
        <f>IFERROR(IF($G896=Tabelid!$L$6,$E896*P896,IFERROR($E896*P896/SUM($J896:$AB896)*(Eksplikatsioon!U897)/SUMPRODUCT($J896:$AB896,Eksplikatsioon!$O897:$AG897),"")),"")</f>
        <v/>
      </c>
      <c r="AJ896" s="52" t="str">
        <f>IFERROR(IF($G896=Tabelid!$L$6,$E896*Q896,IFERROR($E896*Q896/SUM($J896:$AB896)*(Eksplikatsioon!V897)/SUMPRODUCT($J896:$AB896,Eksplikatsioon!$O897:$AG897),"")),"")</f>
        <v/>
      </c>
      <c r="AK896" s="52" t="str">
        <f>IFERROR(IF($G896=Tabelid!$L$6,$E896*R896,IFERROR($E896*R896/SUM($J896:$AB896)*(Eksplikatsioon!W897)/SUMPRODUCT($J896:$AB896,Eksplikatsioon!$O897:$AG897),"")),"")</f>
        <v/>
      </c>
      <c r="AL896" s="52" t="str">
        <f>IFERROR(IF($G896=Tabelid!$L$6,$E896*S896,IFERROR($E896*S896/SUM($J896:$AB896)*(Eksplikatsioon!X897)/SUMPRODUCT($J896:$AB896,Eksplikatsioon!$O897:$AG897),"")),"")</f>
        <v/>
      </c>
      <c r="AM896" s="52" t="str">
        <f>IFERROR(IF($G896=Tabelid!$L$6,$E896*T896,IFERROR($E896*T896/SUM($J896:$AB896)*(Eksplikatsioon!Y897)/SUMPRODUCT($J896:$AB896,Eksplikatsioon!$O897:$AG897),"")),"")</f>
        <v/>
      </c>
      <c r="AN896" s="52" t="str">
        <f>IFERROR(IF($G896=Tabelid!$L$6,$E896*U896,IFERROR($E896*U896/SUM($J896:$AB896)*(Eksplikatsioon!Z897)/SUMPRODUCT($J896:$AB896,Eksplikatsioon!$O897:$AG897),"")),"")</f>
        <v/>
      </c>
      <c r="AO896" s="52" t="str">
        <f>IFERROR(IF($G896=Tabelid!$L$6,$E896*V896,IFERROR($E896*V896/SUM($J896:$AB896)*(Eksplikatsioon!AA897)/SUMPRODUCT($J896:$AB896,Eksplikatsioon!$O897:$AG897),"")),"")</f>
        <v/>
      </c>
      <c r="AP896" s="52" t="str">
        <f>IFERROR(IF($G896=Tabelid!$L$6,$E896*W896,IFERROR($E896*W896/SUM($J896:$AB896)*(Eksplikatsioon!AB897)/SUMPRODUCT($J896:$AB896,Eksplikatsioon!$O897:$AG897),"")),"")</f>
        <v/>
      </c>
      <c r="AQ896" s="52" t="str">
        <f>IFERROR(IF($G896=Tabelid!$L$6,$E896*X896,IFERROR($E896*X896/SUM($J896:$AB896)*(Eksplikatsioon!AC897)/SUMPRODUCT($J896:$AB896,Eksplikatsioon!$O897:$AG897),"")),"")</f>
        <v/>
      </c>
      <c r="AR896" s="52" t="str">
        <f>IFERROR(IF($G896=Tabelid!$L$6,$E896*Y896,IFERROR($E896*Y896/SUM($J896:$AB896)*(Eksplikatsioon!AD897)/SUMPRODUCT($J896:$AB896,Eksplikatsioon!$O897:$AG897),"")),"")</f>
        <v/>
      </c>
      <c r="AS896" s="52" t="str">
        <f>IFERROR(IF($G896=Tabelid!$L$6,$E896*Z896,IFERROR($E896*Z896/SUM($J896:$AB896)*(Eksplikatsioon!AE897)/SUMPRODUCT($J896:$AB896,Eksplikatsioon!$O897:$AG897),"")),"")</f>
        <v/>
      </c>
      <c r="AT896" s="52" t="str">
        <f>IFERROR(IF($G896=Tabelid!$L$6,$E896*AA896,IFERROR($E896*AA896/SUM($J896:$AB896)*(Eksplikatsioon!AF897)/SUMPRODUCT($J896:$AB896,Eksplikatsioon!$O897:$AG897),"")),"")</f>
        <v/>
      </c>
      <c r="AU896" s="52" t="str">
        <f>IFERROR(IF($G896=Tabelid!$L$6,$E896*AB896,IFERROR($E896*AB896/SUM($J896:$AB896)*(Eksplikatsioon!AG897)/SUMPRODUCT($J896:$AB896,Eksplikatsioon!$O897:$AG897),"")),"")</f>
        <v/>
      </c>
    </row>
    <row r="897" spans="1:47" x14ac:dyDescent="0.25">
      <c r="A897" s="38" t="str">
        <f>IF(Eksplikatsioon!A898=0,"",Eksplikatsioon!A898)</f>
        <v/>
      </c>
      <c r="B897" s="38" t="str">
        <f>IF(Eksplikatsioon!B898=0,"",Eksplikatsioon!B898)</f>
        <v/>
      </c>
      <c r="C897" s="38" t="str">
        <f>IF(Eksplikatsioon!C898=0,"",Eksplikatsioon!C898)</f>
        <v/>
      </c>
      <c r="D897" s="38" t="str">
        <f>IF(Eksplikatsioon!D898=0,"",Eksplikatsioon!D898)</f>
        <v/>
      </c>
      <c r="E897" s="38" t="str">
        <f>IF(Eksplikatsioon!F898=0,"",Eksplikatsioon!F898)</f>
        <v/>
      </c>
      <c r="F897" s="38" t="str">
        <f>IF(Eksplikatsioon!H898=0,"",Eksplikatsioon!H898)</f>
        <v/>
      </c>
      <c r="G897" s="38" t="str">
        <f>IF(Eksplikatsioon!J898=0,"",Eksplikatsioon!J898)</f>
        <v/>
      </c>
      <c r="H897" s="38" t="str">
        <f>IF(Eksplikatsioon!K898=0,"",Eksplikatsioon!K898)</f>
        <v/>
      </c>
      <c r="I897" s="38" t="str">
        <f>IF(Eksplikatsioon!L898=0,"",Eksplikatsioon!L898)</f>
        <v/>
      </c>
      <c r="J897" s="52"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52"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52"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52"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52"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52"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52"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52"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52"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52"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52"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52"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52"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52"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52"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52"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52"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52"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52"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52" t="str">
        <f>IFERROR(IF($G897=Tabelid!$L$6,$E897*J897,IFERROR($E897*J897/SUM($J897:$AB897)*(Eksplikatsioon!O898)/SUMPRODUCT($J897:$AB897,Eksplikatsioon!$O898:$AG898),"")),"")</f>
        <v/>
      </c>
      <c r="AD897" s="52" t="str">
        <f>IFERROR(IF($G897=Tabelid!$L$6,$E897*K897,IFERROR($E897*K897/SUM($J897:$AB897)*(Eksplikatsioon!P898)/SUMPRODUCT($J897:$AB897,Eksplikatsioon!$O898:$AG898),"")),"")</f>
        <v/>
      </c>
      <c r="AE897" s="52" t="str">
        <f>IFERROR(IF($G897=Tabelid!$L$6,$E897*L897,IFERROR($E897*L897/SUM($J897:$AB897)*(Eksplikatsioon!Q898)/SUMPRODUCT($J897:$AB897,Eksplikatsioon!$O898:$AG898),"")),"")</f>
        <v/>
      </c>
      <c r="AF897" s="52" t="str">
        <f>IFERROR(IF($G897=Tabelid!$L$6,$E897*M897,IFERROR($E897*M897/SUM($J897:$AB897)*(Eksplikatsioon!R898)/SUMPRODUCT($J897:$AB897,Eksplikatsioon!$O898:$AG898),"")),"")</f>
        <v/>
      </c>
      <c r="AG897" s="52" t="str">
        <f>IFERROR(IF($G897=Tabelid!$L$6,$E897*N897,IFERROR($E897*N897/SUM($J897:$AB897)*(Eksplikatsioon!S898)/SUMPRODUCT($J897:$AB897,Eksplikatsioon!$O898:$AG898),"")),"")</f>
        <v/>
      </c>
      <c r="AH897" s="52" t="str">
        <f>IFERROR(IF($G897=Tabelid!$L$6,$E897*O897,IFERROR($E897*O897/SUM($J897:$AB897)*(Eksplikatsioon!T898)/SUMPRODUCT($J897:$AB897,Eksplikatsioon!$O898:$AG898),"")),"")</f>
        <v/>
      </c>
      <c r="AI897" s="52" t="str">
        <f>IFERROR(IF($G897=Tabelid!$L$6,$E897*P897,IFERROR($E897*P897/SUM($J897:$AB897)*(Eksplikatsioon!U898)/SUMPRODUCT($J897:$AB897,Eksplikatsioon!$O898:$AG898),"")),"")</f>
        <v/>
      </c>
      <c r="AJ897" s="52" t="str">
        <f>IFERROR(IF($G897=Tabelid!$L$6,$E897*Q897,IFERROR($E897*Q897/SUM($J897:$AB897)*(Eksplikatsioon!V898)/SUMPRODUCT($J897:$AB897,Eksplikatsioon!$O898:$AG898),"")),"")</f>
        <v/>
      </c>
      <c r="AK897" s="52" t="str">
        <f>IFERROR(IF($G897=Tabelid!$L$6,$E897*R897,IFERROR($E897*R897/SUM($J897:$AB897)*(Eksplikatsioon!W898)/SUMPRODUCT($J897:$AB897,Eksplikatsioon!$O898:$AG898),"")),"")</f>
        <v/>
      </c>
      <c r="AL897" s="52" t="str">
        <f>IFERROR(IF($G897=Tabelid!$L$6,$E897*S897,IFERROR($E897*S897/SUM($J897:$AB897)*(Eksplikatsioon!X898)/SUMPRODUCT($J897:$AB897,Eksplikatsioon!$O898:$AG898),"")),"")</f>
        <v/>
      </c>
      <c r="AM897" s="52" t="str">
        <f>IFERROR(IF($G897=Tabelid!$L$6,$E897*T897,IFERROR($E897*T897/SUM($J897:$AB897)*(Eksplikatsioon!Y898)/SUMPRODUCT($J897:$AB897,Eksplikatsioon!$O898:$AG898),"")),"")</f>
        <v/>
      </c>
      <c r="AN897" s="52" t="str">
        <f>IFERROR(IF($G897=Tabelid!$L$6,$E897*U897,IFERROR($E897*U897/SUM($J897:$AB897)*(Eksplikatsioon!Z898)/SUMPRODUCT($J897:$AB897,Eksplikatsioon!$O898:$AG898),"")),"")</f>
        <v/>
      </c>
      <c r="AO897" s="52" t="str">
        <f>IFERROR(IF($G897=Tabelid!$L$6,$E897*V897,IFERROR($E897*V897/SUM($J897:$AB897)*(Eksplikatsioon!AA898)/SUMPRODUCT($J897:$AB897,Eksplikatsioon!$O898:$AG898),"")),"")</f>
        <v/>
      </c>
      <c r="AP897" s="52" t="str">
        <f>IFERROR(IF($G897=Tabelid!$L$6,$E897*W897,IFERROR($E897*W897/SUM($J897:$AB897)*(Eksplikatsioon!AB898)/SUMPRODUCT($J897:$AB897,Eksplikatsioon!$O898:$AG898),"")),"")</f>
        <v/>
      </c>
      <c r="AQ897" s="52" t="str">
        <f>IFERROR(IF($G897=Tabelid!$L$6,$E897*X897,IFERROR($E897*X897/SUM($J897:$AB897)*(Eksplikatsioon!AC898)/SUMPRODUCT($J897:$AB897,Eksplikatsioon!$O898:$AG898),"")),"")</f>
        <v/>
      </c>
      <c r="AR897" s="52" t="str">
        <f>IFERROR(IF($G897=Tabelid!$L$6,$E897*Y897,IFERROR($E897*Y897/SUM($J897:$AB897)*(Eksplikatsioon!AD898)/SUMPRODUCT($J897:$AB897,Eksplikatsioon!$O898:$AG898),"")),"")</f>
        <v/>
      </c>
      <c r="AS897" s="52" t="str">
        <f>IFERROR(IF($G897=Tabelid!$L$6,$E897*Z897,IFERROR($E897*Z897/SUM($J897:$AB897)*(Eksplikatsioon!AE898)/SUMPRODUCT($J897:$AB897,Eksplikatsioon!$O898:$AG898),"")),"")</f>
        <v/>
      </c>
      <c r="AT897" s="52" t="str">
        <f>IFERROR(IF($G897=Tabelid!$L$6,$E897*AA897,IFERROR($E897*AA897/SUM($J897:$AB897)*(Eksplikatsioon!AF898)/SUMPRODUCT($J897:$AB897,Eksplikatsioon!$O898:$AG898),"")),"")</f>
        <v/>
      </c>
      <c r="AU897" s="52" t="str">
        <f>IFERROR(IF($G897=Tabelid!$L$6,$E897*AB897,IFERROR($E897*AB897/SUM($J897:$AB897)*(Eksplikatsioon!AG898)/SUMPRODUCT($J897:$AB897,Eksplikatsioon!$O898:$AG898),"")),"")</f>
        <v/>
      </c>
    </row>
    <row r="898" spans="1:47" x14ac:dyDescent="0.25">
      <c r="A898" s="38" t="str">
        <f>IF(Eksplikatsioon!A899=0,"",Eksplikatsioon!A899)</f>
        <v/>
      </c>
      <c r="B898" s="38" t="str">
        <f>IF(Eksplikatsioon!B899=0,"",Eksplikatsioon!B899)</f>
        <v/>
      </c>
      <c r="C898" s="38" t="str">
        <f>IF(Eksplikatsioon!C899=0,"",Eksplikatsioon!C899)</f>
        <v/>
      </c>
      <c r="D898" s="38" t="str">
        <f>IF(Eksplikatsioon!D899=0,"",Eksplikatsioon!D899)</f>
        <v/>
      </c>
      <c r="E898" s="38" t="str">
        <f>IF(Eksplikatsioon!F899=0,"",Eksplikatsioon!F899)</f>
        <v/>
      </c>
      <c r="F898" s="38" t="str">
        <f>IF(Eksplikatsioon!H899=0,"",Eksplikatsioon!H899)</f>
        <v/>
      </c>
      <c r="G898" s="38" t="str">
        <f>IF(Eksplikatsioon!J899=0,"",Eksplikatsioon!J899)</f>
        <v/>
      </c>
      <c r="H898" s="38" t="str">
        <f>IF(Eksplikatsioon!K899=0,"",Eksplikatsioon!K899)</f>
        <v/>
      </c>
      <c r="I898" s="38" t="str">
        <f>IF(Eksplikatsioon!L899=0,"",Eksplikatsioon!L899)</f>
        <v/>
      </c>
      <c r="J898" s="52"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52"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52"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52"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52"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52"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52"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52"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52"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52"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52"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52"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52"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52"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52"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52"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52"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52"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52"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52" t="str">
        <f>IFERROR(IF($G898=Tabelid!$L$6,$E898*J898,IFERROR($E898*J898/SUM($J898:$AB898)*(Eksplikatsioon!O899)/SUMPRODUCT($J898:$AB898,Eksplikatsioon!$O899:$AG899),"")),"")</f>
        <v/>
      </c>
      <c r="AD898" s="52" t="str">
        <f>IFERROR(IF($G898=Tabelid!$L$6,$E898*K898,IFERROR($E898*K898/SUM($J898:$AB898)*(Eksplikatsioon!P899)/SUMPRODUCT($J898:$AB898,Eksplikatsioon!$O899:$AG899),"")),"")</f>
        <v/>
      </c>
      <c r="AE898" s="52" t="str">
        <f>IFERROR(IF($G898=Tabelid!$L$6,$E898*L898,IFERROR($E898*L898/SUM($J898:$AB898)*(Eksplikatsioon!Q899)/SUMPRODUCT($J898:$AB898,Eksplikatsioon!$O899:$AG899),"")),"")</f>
        <v/>
      </c>
      <c r="AF898" s="52" t="str">
        <f>IFERROR(IF($G898=Tabelid!$L$6,$E898*M898,IFERROR($E898*M898/SUM($J898:$AB898)*(Eksplikatsioon!R899)/SUMPRODUCT($J898:$AB898,Eksplikatsioon!$O899:$AG899),"")),"")</f>
        <v/>
      </c>
      <c r="AG898" s="52" t="str">
        <f>IFERROR(IF($G898=Tabelid!$L$6,$E898*N898,IFERROR($E898*N898/SUM($J898:$AB898)*(Eksplikatsioon!S899)/SUMPRODUCT($J898:$AB898,Eksplikatsioon!$O899:$AG899),"")),"")</f>
        <v/>
      </c>
      <c r="AH898" s="52" t="str">
        <f>IFERROR(IF($G898=Tabelid!$L$6,$E898*O898,IFERROR($E898*O898/SUM($J898:$AB898)*(Eksplikatsioon!T899)/SUMPRODUCT($J898:$AB898,Eksplikatsioon!$O899:$AG899),"")),"")</f>
        <v/>
      </c>
      <c r="AI898" s="52" t="str">
        <f>IFERROR(IF($G898=Tabelid!$L$6,$E898*P898,IFERROR($E898*P898/SUM($J898:$AB898)*(Eksplikatsioon!U899)/SUMPRODUCT($J898:$AB898,Eksplikatsioon!$O899:$AG899),"")),"")</f>
        <v/>
      </c>
      <c r="AJ898" s="52" t="str">
        <f>IFERROR(IF($G898=Tabelid!$L$6,$E898*Q898,IFERROR($E898*Q898/SUM($J898:$AB898)*(Eksplikatsioon!V899)/SUMPRODUCT($J898:$AB898,Eksplikatsioon!$O899:$AG899),"")),"")</f>
        <v/>
      </c>
      <c r="AK898" s="52" t="str">
        <f>IFERROR(IF($G898=Tabelid!$L$6,$E898*R898,IFERROR($E898*R898/SUM($J898:$AB898)*(Eksplikatsioon!W899)/SUMPRODUCT($J898:$AB898,Eksplikatsioon!$O899:$AG899),"")),"")</f>
        <v/>
      </c>
      <c r="AL898" s="52" t="str">
        <f>IFERROR(IF($G898=Tabelid!$L$6,$E898*S898,IFERROR($E898*S898/SUM($J898:$AB898)*(Eksplikatsioon!X899)/SUMPRODUCT($J898:$AB898,Eksplikatsioon!$O899:$AG899),"")),"")</f>
        <v/>
      </c>
      <c r="AM898" s="52" t="str">
        <f>IFERROR(IF($G898=Tabelid!$L$6,$E898*T898,IFERROR($E898*T898/SUM($J898:$AB898)*(Eksplikatsioon!Y899)/SUMPRODUCT($J898:$AB898,Eksplikatsioon!$O899:$AG899),"")),"")</f>
        <v/>
      </c>
      <c r="AN898" s="52" t="str">
        <f>IFERROR(IF($G898=Tabelid!$L$6,$E898*U898,IFERROR($E898*U898/SUM($J898:$AB898)*(Eksplikatsioon!Z899)/SUMPRODUCT($J898:$AB898,Eksplikatsioon!$O899:$AG899),"")),"")</f>
        <v/>
      </c>
      <c r="AO898" s="52" t="str">
        <f>IFERROR(IF($G898=Tabelid!$L$6,$E898*V898,IFERROR($E898*V898/SUM($J898:$AB898)*(Eksplikatsioon!AA899)/SUMPRODUCT($J898:$AB898,Eksplikatsioon!$O899:$AG899),"")),"")</f>
        <v/>
      </c>
      <c r="AP898" s="52" t="str">
        <f>IFERROR(IF($G898=Tabelid!$L$6,$E898*W898,IFERROR($E898*W898/SUM($J898:$AB898)*(Eksplikatsioon!AB899)/SUMPRODUCT($J898:$AB898,Eksplikatsioon!$O899:$AG899),"")),"")</f>
        <v/>
      </c>
      <c r="AQ898" s="52" t="str">
        <f>IFERROR(IF($G898=Tabelid!$L$6,$E898*X898,IFERROR($E898*X898/SUM($J898:$AB898)*(Eksplikatsioon!AC899)/SUMPRODUCT($J898:$AB898,Eksplikatsioon!$O899:$AG899),"")),"")</f>
        <v/>
      </c>
      <c r="AR898" s="52" t="str">
        <f>IFERROR(IF($G898=Tabelid!$L$6,$E898*Y898,IFERROR($E898*Y898/SUM($J898:$AB898)*(Eksplikatsioon!AD899)/SUMPRODUCT($J898:$AB898,Eksplikatsioon!$O899:$AG899),"")),"")</f>
        <v/>
      </c>
      <c r="AS898" s="52" t="str">
        <f>IFERROR(IF($G898=Tabelid!$L$6,$E898*Z898,IFERROR($E898*Z898/SUM($J898:$AB898)*(Eksplikatsioon!AE899)/SUMPRODUCT($J898:$AB898,Eksplikatsioon!$O899:$AG899),"")),"")</f>
        <v/>
      </c>
      <c r="AT898" s="52" t="str">
        <f>IFERROR(IF($G898=Tabelid!$L$6,$E898*AA898,IFERROR($E898*AA898/SUM($J898:$AB898)*(Eksplikatsioon!AF899)/SUMPRODUCT($J898:$AB898,Eksplikatsioon!$O899:$AG899),"")),"")</f>
        <v/>
      </c>
      <c r="AU898" s="52" t="str">
        <f>IFERROR(IF($G898=Tabelid!$L$6,$E898*AB898,IFERROR($E898*AB898/SUM($J898:$AB898)*(Eksplikatsioon!AG899)/SUMPRODUCT($J898:$AB898,Eksplikatsioon!$O899:$AG899),"")),"")</f>
        <v/>
      </c>
    </row>
    <row r="899" spans="1:47" x14ac:dyDescent="0.25">
      <c r="A899" s="38" t="str">
        <f>IF(Eksplikatsioon!A900=0,"",Eksplikatsioon!A900)</f>
        <v/>
      </c>
      <c r="B899" s="38" t="str">
        <f>IF(Eksplikatsioon!B900=0,"",Eksplikatsioon!B900)</f>
        <v/>
      </c>
      <c r="C899" s="38" t="str">
        <f>IF(Eksplikatsioon!C900=0,"",Eksplikatsioon!C900)</f>
        <v/>
      </c>
      <c r="D899" s="38" t="str">
        <f>IF(Eksplikatsioon!D900=0,"",Eksplikatsioon!D900)</f>
        <v/>
      </c>
      <c r="E899" s="38" t="str">
        <f>IF(Eksplikatsioon!F900=0,"",Eksplikatsioon!F900)</f>
        <v/>
      </c>
      <c r="F899" s="38" t="str">
        <f>IF(Eksplikatsioon!H900=0,"",Eksplikatsioon!H900)</f>
        <v/>
      </c>
      <c r="G899" s="38" t="str">
        <f>IF(Eksplikatsioon!J900=0,"",Eksplikatsioon!J900)</f>
        <v/>
      </c>
      <c r="H899" s="38" t="str">
        <f>IF(Eksplikatsioon!K900=0,"",Eksplikatsioon!K900)</f>
        <v/>
      </c>
      <c r="I899" s="38" t="str">
        <f>IF(Eksplikatsioon!L900=0,"",Eksplikatsioon!L900)</f>
        <v/>
      </c>
      <c r="J899" s="52"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52"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52"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52"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52"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52"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52"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52"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52"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52"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52"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52"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52"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52"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52"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52"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52"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52"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52"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52" t="str">
        <f>IFERROR(IF($G899=Tabelid!$L$6,$E899*J899,IFERROR($E899*J899/SUM($J899:$AB899)*(Eksplikatsioon!O900)/SUMPRODUCT($J899:$AB899,Eksplikatsioon!$O900:$AG900),"")),"")</f>
        <v/>
      </c>
      <c r="AD899" s="52" t="str">
        <f>IFERROR(IF($G899=Tabelid!$L$6,$E899*K899,IFERROR($E899*K899/SUM($J899:$AB899)*(Eksplikatsioon!P900)/SUMPRODUCT($J899:$AB899,Eksplikatsioon!$O900:$AG900),"")),"")</f>
        <v/>
      </c>
      <c r="AE899" s="52" t="str">
        <f>IFERROR(IF($G899=Tabelid!$L$6,$E899*L899,IFERROR($E899*L899/SUM($J899:$AB899)*(Eksplikatsioon!Q900)/SUMPRODUCT($J899:$AB899,Eksplikatsioon!$O900:$AG900),"")),"")</f>
        <v/>
      </c>
      <c r="AF899" s="52" t="str">
        <f>IFERROR(IF($G899=Tabelid!$L$6,$E899*M899,IFERROR($E899*M899/SUM($J899:$AB899)*(Eksplikatsioon!R900)/SUMPRODUCT($J899:$AB899,Eksplikatsioon!$O900:$AG900),"")),"")</f>
        <v/>
      </c>
      <c r="AG899" s="52" t="str">
        <f>IFERROR(IF($G899=Tabelid!$L$6,$E899*N899,IFERROR($E899*N899/SUM($J899:$AB899)*(Eksplikatsioon!S900)/SUMPRODUCT($J899:$AB899,Eksplikatsioon!$O900:$AG900),"")),"")</f>
        <v/>
      </c>
      <c r="AH899" s="52" t="str">
        <f>IFERROR(IF($G899=Tabelid!$L$6,$E899*O899,IFERROR($E899*O899/SUM($J899:$AB899)*(Eksplikatsioon!T900)/SUMPRODUCT($J899:$AB899,Eksplikatsioon!$O900:$AG900),"")),"")</f>
        <v/>
      </c>
      <c r="AI899" s="52" t="str">
        <f>IFERROR(IF($G899=Tabelid!$L$6,$E899*P899,IFERROR($E899*P899/SUM($J899:$AB899)*(Eksplikatsioon!U900)/SUMPRODUCT($J899:$AB899,Eksplikatsioon!$O900:$AG900),"")),"")</f>
        <v/>
      </c>
      <c r="AJ899" s="52" t="str">
        <f>IFERROR(IF($G899=Tabelid!$L$6,$E899*Q899,IFERROR($E899*Q899/SUM($J899:$AB899)*(Eksplikatsioon!V900)/SUMPRODUCT($J899:$AB899,Eksplikatsioon!$O900:$AG900),"")),"")</f>
        <v/>
      </c>
      <c r="AK899" s="52" t="str">
        <f>IFERROR(IF($G899=Tabelid!$L$6,$E899*R899,IFERROR($E899*R899/SUM($J899:$AB899)*(Eksplikatsioon!W900)/SUMPRODUCT($J899:$AB899,Eksplikatsioon!$O900:$AG900),"")),"")</f>
        <v/>
      </c>
      <c r="AL899" s="52" t="str">
        <f>IFERROR(IF($G899=Tabelid!$L$6,$E899*S899,IFERROR($E899*S899/SUM($J899:$AB899)*(Eksplikatsioon!X900)/SUMPRODUCT($J899:$AB899,Eksplikatsioon!$O900:$AG900),"")),"")</f>
        <v/>
      </c>
      <c r="AM899" s="52" t="str">
        <f>IFERROR(IF($G899=Tabelid!$L$6,$E899*T899,IFERROR($E899*T899/SUM($J899:$AB899)*(Eksplikatsioon!Y900)/SUMPRODUCT($J899:$AB899,Eksplikatsioon!$O900:$AG900),"")),"")</f>
        <v/>
      </c>
      <c r="AN899" s="52" t="str">
        <f>IFERROR(IF($G899=Tabelid!$L$6,$E899*U899,IFERROR($E899*U899/SUM($J899:$AB899)*(Eksplikatsioon!Z900)/SUMPRODUCT($J899:$AB899,Eksplikatsioon!$O900:$AG900),"")),"")</f>
        <v/>
      </c>
      <c r="AO899" s="52" t="str">
        <f>IFERROR(IF($G899=Tabelid!$L$6,$E899*V899,IFERROR($E899*V899/SUM($J899:$AB899)*(Eksplikatsioon!AA900)/SUMPRODUCT($J899:$AB899,Eksplikatsioon!$O900:$AG900),"")),"")</f>
        <v/>
      </c>
      <c r="AP899" s="52" t="str">
        <f>IFERROR(IF($G899=Tabelid!$L$6,$E899*W899,IFERROR($E899*W899/SUM($J899:$AB899)*(Eksplikatsioon!AB900)/SUMPRODUCT($J899:$AB899,Eksplikatsioon!$O900:$AG900),"")),"")</f>
        <v/>
      </c>
      <c r="AQ899" s="52" t="str">
        <f>IFERROR(IF($G899=Tabelid!$L$6,$E899*X899,IFERROR($E899*X899/SUM($J899:$AB899)*(Eksplikatsioon!AC900)/SUMPRODUCT($J899:$AB899,Eksplikatsioon!$O900:$AG900),"")),"")</f>
        <v/>
      </c>
      <c r="AR899" s="52" t="str">
        <f>IFERROR(IF($G899=Tabelid!$L$6,$E899*Y899,IFERROR($E899*Y899/SUM($J899:$AB899)*(Eksplikatsioon!AD900)/SUMPRODUCT($J899:$AB899,Eksplikatsioon!$O900:$AG900),"")),"")</f>
        <v/>
      </c>
      <c r="AS899" s="52" t="str">
        <f>IFERROR(IF($G899=Tabelid!$L$6,$E899*Z899,IFERROR($E899*Z899/SUM($J899:$AB899)*(Eksplikatsioon!AE900)/SUMPRODUCT($J899:$AB899,Eksplikatsioon!$O900:$AG900),"")),"")</f>
        <v/>
      </c>
      <c r="AT899" s="52" t="str">
        <f>IFERROR(IF($G899=Tabelid!$L$6,$E899*AA899,IFERROR($E899*AA899/SUM($J899:$AB899)*(Eksplikatsioon!AF900)/SUMPRODUCT($J899:$AB899,Eksplikatsioon!$O900:$AG900),"")),"")</f>
        <v/>
      </c>
      <c r="AU899" s="52" t="str">
        <f>IFERROR(IF($G899=Tabelid!$L$6,$E899*AB899,IFERROR($E899*AB899/SUM($J899:$AB899)*(Eksplikatsioon!AG900)/SUMPRODUCT($J899:$AB899,Eksplikatsioon!$O900:$AG900),"")),"")</f>
        <v/>
      </c>
    </row>
    <row r="900" spans="1:47" x14ac:dyDescent="0.25">
      <c r="A900" s="38" t="str">
        <f>IF(Eksplikatsioon!A901=0,"",Eksplikatsioon!A901)</f>
        <v/>
      </c>
      <c r="B900" s="38" t="str">
        <f>IF(Eksplikatsioon!B901=0,"",Eksplikatsioon!B901)</f>
        <v/>
      </c>
      <c r="C900" s="38" t="str">
        <f>IF(Eksplikatsioon!C901=0,"",Eksplikatsioon!C901)</f>
        <v/>
      </c>
      <c r="D900" s="38" t="str">
        <f>IF(Eksplikatsioon!D901=0,"",Eksplikatsioon!D901)</f>
        <v/>
      </c>
      <c r="E900" s="38" t="str">
        <f>IF(Eksplikatsioon!F901=0,"",Eksplikatsioon!F901)</f>
        <v/>
      </c>
      <c r="F900" s="38" t="str">
        <f>IF(Eksplikatsioon!H901=0,"",Eksplikatsioon!H901)</f>
        <v/>
      </c>
      <c r="G900" s="38" t="str">
        <f>IF(Eksplikatsioon!J901=0,"",Eksplikatsioon!J901)</f>
        <v/>
      </c>
      <c r="H900" s="38" t="str">
        <f>IF(Eksplikatsioon!K901=0,"",Eksplikatsioon!K901)</f>
        <v/>
      </c>
      <c r="I900" s="38" t="str">
        <f>IF(Eksplikatsioon!L901=0,"",Eksplikatsioon!L901)</f>
        <v/>
      </c>
      <c r="J900" s="52"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52"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52"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52"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52"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52"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52"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52"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52"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52"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52"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52"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52"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52"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52"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52"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52"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52"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52"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52" t="str">
        <f>IFERROR(IF($G900=Tabelid!$L$6,$E900*J900,IFERROR($E900*J900/SUM($J900:$AB900)*(Eksplikatsioon!O901)/SUMPRODUCT($J900:$AB900,Eksplikatsioon!$O901:$AG901),"")),"")</f>
        <v/>
      </c>
      <c r="AD900" s="52" t="str">
        <f>IFERROR(IF($G900=Tabelid!$L$6,$E900*K900,IFERROR($E900*K900/SUM($J900:$AB900)*(Eksplikatsioon!P901)/SUMPRODUCT($J900:$AB900,Eksplikatsioon!$O901:$AG901),"")),"")</f>
        <v/>
      </c>
      <c r="AE900" s="52" t="str">
        <f>IFERROR(IF($G900=Tabelid!$L$6,$E900*L900,IFERROR($E900*L900/SUM($J900:$AB900)*(Eksplikatsioon!Q901)/SUMPRODUCT($J900:$AB900,Eksplikatsioon!$O901:$AG901),"")),"")</f>
        <v/>
      </c>
      <c r="AF900" s="52" t="str">
        <f>IFERROR(IF($G900=Tabelid!$L$6,$E900*M900,IFERROR($E900*M900/SUM($J900:$AB900)*(Eksplikatsioon!R901)/SUMPRODUCT($J900:$AB900,Eksplikatsioon!$O901:$AG901),"")),"")</f>
        <v/>
      </c>
      <c r="AG900" s="52" t="str">
        <f>IFERROR(IF($G900=Tabelid!$L$6,$E900*N900,IFERROR($E900*N900/SUM($J900:$AB900)*(Eksplikatsioon!S901)/SUMPRODUCT($J900:$AB900,Eksplikatsioon!$O901:$AG901),"")),"")</f>
        <v/>
      </c>
      <c r="AH900" s="52" t="str">
        <f>IFERROR(IF($G900=Tabelid!$L$6,$E900*O900,IFERROR($E900*O900/SUM($J900:$AB900)*(Eksplikatsioon!T901)/SUMPRODUCT($J900:$AB900,Eksplikatsioon!$O901:$AG901),"")),"")</f>
        <v/>
      </c>
      <c r="AI900" s="52" t="str">
        <f>IFERROR(IF($G900=Tabelid!$L$6,$E900*P900,IFERROR($E900*P900/SUM($J900:$AB900)*(Eksplikatsioon!U901)/SUMPRODUCT($J900:$AB900,Eksplikatsioon!$O901:$AG901),"")),"")</f>
        <v/>
      </c>
      <c r="AJ900" s="52" t="str">
        <f>IFERROR(IF($G900=Tabelid!$L$6,$E900*Q900,IFERROR($E900*Q900/SUM($J900:$AB900)*(Eksplikatsioon!V901)/SUMPRODUCT($J900:$AB900,Eksplikatsioon!$O901:$AG901),"")),"")</f>
        <v/>
      </c>
      <c r="AK900" s="52" t="str">
        <f>IFERROR(IF($G900=Tabelid!$L$6,$E900*R900,IFERROR($E900*R900/SUM($J900:$AB900)*(Eksplikatsioon!W901)/SUMPRODUCT($J900:$AB900,Eksplikatsioon!$O901:$AG901),"")),"")</f>
        <v/>
      </c>
      <c r="AL900" s="52" t="str">
        <f>IFERROR(IF($G900=Tabelid!$L$6,$E900*S900,IFERROR($E900*S900/SUM($J900:$AB900)*(Eksplikatsioon!X901)/SUMPRODUCT($J900:$AB900,Eksplikatsioon!$O901:$AG901),"")),"")</f>
        <v/>
      </c>
      <c r="AM900" s="52" t="str">
        <f>IFERROR(IF($G900=Tabelid!$L$6,$E900*T900,IFERROR($E900*T900/SUM($J900:$AB900)*(Eksplikatsioon!Y901)/SUMPRODUCT($J900:$AB900,Eksplikatsioon!$O901:$AG901),"")),"")</f>
        <v/>
      </c>
      <c r="AN900" s="52" t="str">
        <f>IFERROR(IF($G900=Tabelid!$L$6,$E900*U900,IFERROR($E900*U900/SUM($J900:$AB900)*(Eksplikatsioon!Z901)/SUMPRODUCT($J900:$AB900,Eksplikatsioon!$O901:$AG901),"")),"")</f>
        <v/>
      </c>
      <c r="AO900" s="52" t="str">
        <f>IFERROR(IF($G900=Tabelid!$L$6,$E900*V900,IFERROR($E900*V900/SUM($J900:$AB900)*(Eksplikatsioon!AA901)/SUMPRODUCT($J900:$AB900,Eksplikatsioon!$O901:$AG901),"")),"")</f>
        <v/>
      </c>
      <c r="AP900" s="52" t="str">
        <f>IFERROR(IF($G900=Tabelid!$L$6,$E900*W900,IFERROR($E900*W900/SUM($J900:$AB900)*(Eksplikatsioon!AB901)/SUMPRODUCT($J900:$AB900,Eksplikatsioon!$O901:$AG901),"")),"")</f>
        <v/>
      </c>
      <c r="AQ900" s="52" t="str">
        <f>IFERROR(IF($G900=Tabelid!$L$6,$E900*X900,IFERROR($E900*X900/SUM($J900:$AB900)*(Eksplikatsioon!AC901)/SUMPRODUCT($J900:$AB900,Eksplikatsioon!$O901:$AG901),"")),"")</f>
        <v/>
      </c>
      <c r="AR900" s="52" t="str">
        <f>IFERROR(IF($G900=Tabelid!$L$6,$E900*Y900,IFERROR($E900*Y900/SUM($J900:$AB900)*(Eksplikatsioon!AD901)/SUMPRODUCT($J900:$AB900,Eksplikatsioon!$O901:$AG901),"")),"")</f>
        <v/>
      </c>
      <c r="AS900" s="52" t="str">
        <f>IFERROR(IF($G900=Tabelid!$L$6,$E900*Z900,IFERROR($E900*Z900/SUM($J900:$AB900)*(Eksplikatsioon!AE901)/SUMPRODUCT($J900:$AB900,Eksplikatsioon!$O901:$AG901),"")),"")</f>
        <v/>
      </c>
      <c r="AT900" s="52" t="str">
        <f>IFERROR(IF($G900=Tabelid!$L$6,$E900*AA900,IFERROR($E900*AA900/SUM($J900:$AB900)*(Eksplikatsioon!AF901)/SUMPRODUCT($J900:$AB900,Eksplikatsioon!$O901:$AG901),"")),"")</f>
        <v/>
      </c>
      <c r="AU900" s="52" t="str">
        <f>IFERROR(IF($G900=Tabelid!$L$6,$E900*AB900,IFERROR($E900*AB900/SUM($J900:$AB900)*(Eksplikatsioon!AG901)/SUMPRODUCT($J900:$AB900,Eksplikatsioon!$O901:$AG901),"")),"")</f>
        <v/>
      </c>
    </row>
    <row r="901" spans="1:47" x14ac:dyDescent="0.25">
      <c r="A901" s="38" t="str">
        <f>IF(Eksplikatsioon!A902=0,"",Eksplikatsioon!A902)</f>
        <v/>
      </c>
      <c r="B901" s="38" t="str">
        <f>IF(Eksplikatsioon!B902=0,"",Eksplikatsioon!B902)</f>
        <v/>
      </c>
      <c r="C901" s="38" t="str">
        <f>IF(Eksplikatsioon!C902=0,"",Eksplikatsioon!C902)</f>
        <v/>
      </c>
      <c r="D901" s="38" t="str">
        <f>IF(Eksplikatsioon!D902=0,"",Eksplikatsioon!D902)</f>
        <v/>
      </c>
      <c r="E901" s="38" t="str">
        <f>IF(Eksplikatsioon!F902=0,"",Eksplikatsioon!F902)</f>
        <v/>
      </c>
      <c r="F901" s="38" t="str">
        <f>IF(Eksplikatsioon!H902=0,"",Eksplikatsioon!H902)</f>
        <v/>
      </c>
      <c r="G901" s="38" t="str">
        <f>IF(Eksplikatsioon!J902=0,"",Eksplikatsioon!J902)</f>
        <v/>
      </c>
      <c r="H901" s="38" t="str">
        <f>IF(Eksplikatsioon!K902=0,"",Eksplikatsioon!K902)</f>
        <v/>
      </c>
      <c r="I901" s="38" t="str">
        <f>IF(Eksplikatsioon!L902=0,"",Eksplikatsioon!L902)</f>
        <v/>
      </c>
      <c r="J901" s="52"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52"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52"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52"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52"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52"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52"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52"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52"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52"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52"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52"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52"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52"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52"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52"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52"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52"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52"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52" t="str">
        <f>IFERROR(IF($G901=Tabelid!$L$6,$E901*J901,IFERROR($E901*J901/SUM($J901:$AB901)*(Eksplikatsioon!O902)/SUMPRODUCT($J901:$AB901,Eksplikatsioon!$O902:$AG902),"")),"")</f>
        <v/>
      </c>
      <c r="AD901" s="52" t="str">
        <f>IFERROR(IF($G901=Tabelid!$L$6,$E901*K901,IFERROR($E901*K901/SUM($J901:$AB901)*(Eksplikatsioon!P902)/SUMPRODUCT($J901:$AB901,Eksplikatsioon!$O902:$AG902),"")),"")</f>
        <v/>
      </c>
      <c r="AE901" s="52" t="str">
        <f>IFERROR(IF($G901=Tabelid!$L$6,$E901*L901,IFERROR($E901*L901/SUM($J901:$AB901)*(Eksplikatsioon!Q902)/SUMPRODUCT($J901:$AB901,Eksplikatsioon!$O902:$AG902),"")),"")</f>
        <v/>
      </c>
      <c r="AF901" s="52" t="str">
        <f>IFERROR(IF($G901=Tabelid!$L$6,$E901*M901,IFERROR($E901*M901/SUM($J901:$AB901)*(Eksplikatsioon!R902)/SUMPRODUCT($J901:$AB901,Eksplikatsioon!$O902:$AG902),"")),"")</f>
        <v/>
      </c>
      <c r="AG901" s="52" t="str">
        <f>IFERROR(IF($G901=Tabelid!$L$6,$E901*N901,IFERROR($E901*N901/SUM($J901:$AB901)*(Eksplikatsioon!S902)/SUMPRODUCT($J901:$AB901,Eksplikatsioon!$O902:$AG902),"")),"")</f>
        <v/>
      </c>
      <c r="AH901" s="52" t="str">
        <f>IFERROR(IF($G901=Tabelid!$L$6,$E901*O901,IFERROR($E901*O901/SUM($J901:$AB901)*(Eksplikatsioon!T902)/SUMPRODUCT($J901:$AB901,Eksplikatsioon!$O902:$AG902),"")),"")</f>
        <v/>
      </c>
      <c r="AI901" s="52" t="str">
        <f>IFERROR(IF($G901=Tabelid!$L$6,$E901*P901,IFERROR($E901*P901/SUM($J901:$AB901)*(Eksplikatsioon!U902)/SUMPRODUCT($J901:$AB901,Eksplikatsioon!$O902:$AG902),"")),"")</f>
        <v/>
      </c>
      <c r="AJ901" s="52" t="str">
        <f>IFERROR(IF($G901=Tabelid!$L$6,$E901*Q901,IFERROR($E901*Q901/SUM($J901:$AB901)*(Eksplikatsioon!V902)/SUMPRODUCT($J901:$AB901,Eksplikatsioon!$O902:$AG902),"")),"")</f>
        <v/>
      </c>
      <c r="AK901" s="52" t="str">
        <f>IFERROR(IF($G901=Tabelid!$L$6,$E901*R901,IFERROR($E901*R901/SUM($J901:$AB901)*(Eksplikatsioon!W902)/SUMPRODUCT($J901:$AB901,Eksplikatsioon!$O902:$AG902),"")),"")</f>
        <v/>
      </c>
      <c r="AL901" s="52" t="str">
        <f>IFERROR(IF($G901=Tabelid!$L$6,$E901*S901,IFERROR($E901*S901/SUM($J901:$AB901)*(Eksplikatsioon!X902)/SUMPRODUCT($J901:$AB901,Eksplikatsioon!$O902:$AG902),"")),"")</f>
        <v/>
      </c>
      <c r="AM901" s="52" t="str">
        <f>IFERROR(IF($G901=Tabelid!$L$6,$E901*T901,IFERROR($E901*T901/SUM($J901:$AB901)*(Eksplikatsioon!Y902)/SUMPRODUCT($J901:$AB901,Eksplikatsioon!$O902:$AG902),"")),"")</f>
        <v/>
      </c>
      <c r="AN901" s="52" t="str">
        <f>IFERROR(IF($G901=Tabelid!$L$6,$E901*U901,IFERROR($E901*U901/SUM($J901:$AB901)*(Eksplikatsioon!Z902)/SUMPRODUCT($J901:$AB901,Eksplikatsioon!$O902:$AG902),"")),"")</f>
        <v/>
      </c>
      <c r="AO901" s="52" t="str">
        <f>IFERROR(IF($G901=Tabelid!$L$6,$E901*V901,IFERROR($E901*V901/SUM($J901:$AB901)*(Eksplikatsioon!AA902)/SUMPRODUCT($J901:$AB901,Eksplikatsioon!$O902:$AG902),"")),"")</f>
        <v/>
      </c>
      <c r="AP901" s="52" t="str">
        <f>IFERROR(IF($G901=Tabelid!$L$6,$E901*W901,IFERROR($E901*W901/SUM($J901:$AB901)*(Eksplikatsioon!AB902)/SUMPRODUCT($J901:$AB901,Eksplikatsioon!$O902:$AG902),"")),"")</f>
        <v/>
      </c>
      <c r="AQ901" s="52" t="str">
        <f>IFERROR(IF($G901=Tabelid!$L$6,$E901*X901,IFERROR($E901*X901/SUM($J901:$AB901)*(Eksplikatsioon!AC902)/SUMPRODUCT($J901:$AB901,Eksplikatsioon!$O902:$AG902),"")),"")</f>
        <v/>
      </c>
      <c r="AR901" s="52" t="str">
        <f>IFERROR(IF($G901=Tabelid!$L$6,$E901*Y901,IFERROR($E901*Y901/SUM($J901:$AB901)*(Eksplikatsioon!AD902)/SUMPRODUCT($J901:$AB901,Eksplikatsioon!$O902:$AG902),"")),"")</f>
        <v/>
      </c>
      <c r="AS901" s="52" t="str">
        <f>IFERROR(IF($G901=Tabelid!$L$6,$E901*Z901,IFERROR($E901*Z901/SUM($J901:$AB901)*(Eksplikatsioon!AE902)/SUMPRODUCT($J901:$AB901,Eksplikatsioon!$O902:$AG902),"")),"")</f>
        <v/>
      </c>
      <c r="AT901" s="52" t="str">
        <f>IFERROR(IF($G901=Tabelid!$L$6,$E901*AA901,IFERROR($E901*AA901/SUM($J901:$AB901)*(Eksplikatsioon!AF902)/SUMPRODUCT($J901:$AB901,Eksplikatsioon!$O902:$AG902),"")),"")</f>
        <v/>
      </c>
      <c r="AU901" s="52" t="str">
        <f>IFERROR(IF($G901=Tabelid!$L$6,$E901*AB901,IFERROR($E901*AB901/SUM($J901:$AB901)*(Eksplikatsioon!AG902)/SUMPRODUCT($J901:$AB901,Eksplikatsioon!$O902:$AG902),"")),"")</f>
        <v/>
      </c>
    </row>
    <row r="902" spans="1:47" x14ac:dyDescent="0.25">
      <c r="A902" s="38" t="str">
        <f>IF(Eksplikatsioon!A903=0,"",Eksplikatsioon!A903)</f>
        <v/>
      </c>
      <c r="B902" s="38" t="str">
        <f>IF(Eksplikatsioon!B903=0,"",Eksplikatsioon!B903)</f>
        <v/>
      </c>
      <c r="C902" s="38" t="str">
        <f>IF(Eksplikatsioon!C903=0,"",Eksplikatsioon!C903)</f>
        <v/>
      </c>
      <c r="D902" s="38" t="str">
        <f>IF(Eksplikatsioon!D903=0,"",Eksplikatsioon!D903)</f>
        <v/>
      </c>
      <c r="E902" s="38" t="str">
        <f>IF(Eksplikatsioon!F903=0,"",Eksplikatsioon!F903)</f>
        <v/>
      </c>
      <c r="F902" s="38" t="str">
        <f>IF(Eksplikatsioon!H903=0,"",Eksplikatsioon!H903)</f>
        <v/>
      </c>
      <c r="G902" s="38" t="str">
        <f>IF(Eksplikatsioon!J903=0,"",Eksplikatsioon!J903)</f>
        <v/>
      </c>
      <c r="H902" s="38" t="str">
        <f>IF(Eksplikatsioon!K903=0,"",Eksplikatsioon!K903)</f>
        <v/>
      </c>
      <c r="I902" s="38" t="str">
        <f>IF(Eksplikatsioon!L903=0,"",Eksplikatsioon!L903)</f>
        <v/>
      </c>
      <c r="J902" s="52"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52"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52"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52"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52"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52"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52"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52"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52"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52"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52"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52"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52"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52"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52"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52"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52"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52"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52"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52" t="str">
        <f>IFERROR(IF($G902=Tabelid!$L$6,$E902*J902,IFERROR($E902*J902/SUM($J902:$AB902)*(Eksplikatsioon!O903)/SUMPRODUCT($J902:$AB902,Eksplikatsioon!$O903:$AG903),"")),"")</f>
        <v/>
      </c>
      <c r="AD902" s="52" t="str">
        <f>IFERROR(IF($G902=Tabelid!$L$6,$E902*K902,IFERROR($E902*K902/SUM($J902:$AB902)*(Eksplikatsioon!P903)/SUMPRODUCT($J902:$AB902,Eksplikatsioon!$O903:$AG903),"")),"")</f>
        <v/>
      </c>
      <c r="AE902" s="52" t="str">
        <f>IFERROR(IF($G902=Tabelid!$L$6,$E902*L902,IFERROR($E902*L902/SUM($J902:$AB902)*(Eksplikatsioon!Q903)/SUMPRODUCT($J902:$AB902,Eksplikatsioon!$O903:$AG903),"")),"")</f>
        <v/>
      </c>
      <c r="AF902" s="52" t="str">
        <f>IFERROR(IF($G902=Tabelid!$L$6,$E902*M902,IFERROR($E902*M902/SUM($J902:$AB902)*(Eksplikatsioon!R903)/SUMPRODUCT($J902:$AB902,Eksplikatsioon!$O903:$AG903),"")),"")</f>
        <v/>
      </c>
      <c r="AG902" s="52" t="str">
        <f>IFERROR(IF($G902=Tabelid!$L$6,$E902*N902,IFERROR($E902*N902/SUM($J902:$AB902)*(Eksplikatsioon!S903)/SUMPRODUCT($J902:$AB902,Eksplikatsioon!$O903:$AG903),"")),"")</f>
        <v/>
      </c>
      <c r="AH902" s="52" t="str">
        <f>IFERROR(IF($G902=Tabelid!$L$6,$E902*O902,IFERROR($E902*O902/SUM($J902:$AB902)*(Eksplikatsioon!T903)/SUMPRODUCT($J902:$AB902,Eksplikatsioon!$O903:$AG903),"")),"")</f>
        <v/>
      </c>
      <c r="AI902" s="52" t="str">
        <f>IFERROR(IF($G902=Tabelid!$L$6,$E902*P902,IFERROR($E902*P902/SUM($J902:$AB902)*(Eksplikatsioon!U903)/SUMPRODUCT($J902:$AB902,Eksplikatsioon!$O903:$AG903),"")),"")</f>
        <v/>
      </c>
      <c r="AJ902" s="52" t="str">
        <f>IFERROR(IF($G902=Tabelid!$L$6,$E902*Q902,IFERROR($E902*Q902/SUM($J902:$AB902)*(Eksplikatsioon!V903)/SUMPRODUCT($J902:$AB902,Eksplikatsioon!$O903:$AG903),"")),"")</f>
        <v/>
      </c>
      <c r="AK902" s="52" t="str">
        <f>IFERROR(IF($G902=Tabelid!$L$6,$E902*R902,IFERROR($E902*R902/SUM($J902:$AB902)*(Eksplikatsioon!W903)/SUMPRODUCT($J902:$AB902,Eksplikatsioon!$O903:$AG903),"")),"")</f>
        <v/>
      </c>
      <c r="AL902" s="52" t="str">
        <f>IFERROR(IF($G902=Tabelid!$L$6,$E902*S902,IFERROR($E902*S902/SUM($J902:$AB902)*(Eksplikatsioon!X903)/SUMPRODUCT($J902:$AB902,Eksplikatsioon!$O903:$AG903),"")),"")</f>
        <v/>
      </c>
      <c r="AM902" s="52" t="str">
        <f>IFERROR(IF($G902=Tabelid!$L$6,$E902*T902,IFERROR($E902*T902/SUM($J902:$AB902)*(Eksplikatsioon!Y903)/SUMPRODUCT($J902:$AB902,Eksplikatsioon!$O903:$AG903),"")),"")</f>
        <v/>
      </c>
      <c r="AN902" s="52" t="str">
        <f>IFERROR(IF($G902=Tabelid!$L$6,$E902*U902,IFERROR($E902*U902/SUM($J902:$AB902)*(Eksplikatsioon!Z903)/SUMPRODUCT($J902:$AB902,Eksplikatsioon!$O903:$AG903),"")),"")</f>
        <v/>
      </c>
      <c r="AO902" s="52" t="str">
        <f>IFERROR(IF($G902=Tabelid!$L$6,$E902*V902,IFERROR($E902*V902/SUM($J902:$AB902)*(Eksplikatsioon!AA903)/SUMPRODUCT($J902:$AB902,Eksplikatsioon!$O903:$AG903),"")),"")</f>
        <v/>
      </c>
      <c r="AP902" s="52" t="str">
        <f>IFERROR(IF($G902=Tabelid!$L$6,$E902*W902,IFERROR($E902*W902/SUM($J902:$AB902)*(Eksplikatsioon!AB903)/SUMPRODUCT($J902:$AB902,Eksplikatsioon!$O903:$AG903),"")),"")</f>
        <v/>
      </c>
      <c r="AQ902" s="52" t="str">
        <f>IFERROR(IF($G902=Tabelid!$L$6,$E902*X902,IFERROR($E902*X902/SUM($J902:$AB902)*(Eksplikatsioon!AC903)/SUMPRODUCT($J902:$AB902,Eksplikatsioon!$O903:$AG903),"")),"")</f>
        <v/>
      </c>
      <c r="AR902" s="52" t="str">
        <f>IFERROR(IF($G902=Tabelid!$L$6,$E902*Y902,IFERROR($E902*Y902/SUM($J902:$AB902)*(Eksplikatsioon!AD903)/SUMPRODUCT($J902:$AB902,Eksplikatsioon!$O903:$AG903),"")),"")</f>
        <v/>
      </c>
      <c r="AS902" s="52" t="str">
        <f>IFERROR(IF($G902=Tabelid!$L$6,$E902*Z902,IFERROR($E902*Z902/SUM($J902:$AB902)*(Eksplikatsioon!AE903)/SUMPRODUCT($J902:$AB902,Eksplikatsioon!$O903:$AG903),"")),"")</f>
        <v/>
      </c>
      <c r="AT902" s="52" t="str">
        <f>IFERROR(IF($G902=Tabelid!$L$6,$E902*AA902,IFERROR($E902*AA902/SUM($J902:$AB902)*(Eksplikatsioon!AF903)/SUMPRODUCT($J902:$AB902,Eksplikatsioon!$O903:$AG903),"")),"")</f>
        <v/>
      </c>
      <c r="AU902" s="52" t="str">
        <f>IFERROR(IF($G902=Tabelid!$L$6,$E902*AB902,IFERROR($E902*AB902/SUM($J902:$AB902)*(Eksplikatsioon!AG903)/SUMPRODUCT($J902:$AB902,Eksplikatsioon!$O903:$AG903),"")),"")</f>
        <v/>
      </c>
    </row>
    <row r="903" spans="1:47" x14ac:dyDescent="0.25">
      <c r="A903" s="38" t="str">
        <f>IF(Eksplikatsioon!A904=0,"",Eksplikatsioon!A904)</f>
        <v/>
      </c>
      <c r="B903" s="38" t="str">
        <f>IF(Eksplikatsioon!B904=0,"",Eksplikatsioon!B904)</f>
        <v/>
      </c>
      <c r="C903" s="38" t="str">
        <f>IF(Eksplikatsioon!C904=0,"",Eksplikatsioon!C904)</f>
        <v/>
      </c>
      <c r="D903" s="38" t="str">
        <f>IF(Eksplikatsioon!D904=0,"",Eksplikatsioon!D904)</f>
        <v/>
      </c>
      <c r="E903" s="38" t="str">
        <f>IF(Eksplikatsioon!F904=0,"",Eksplikatsioon!F904)</f>
        <v/>
      </c>
      <c r="F903" s="38" t="str">
        <f>IF(Eksplikatsioon!H904=0,"",Eksplikatsioon!H904)</f>
        <v/>
      </c>
      <c r="G903" s="38" t="str">
        <f>IF(Eksplikatsioon!J904=0,"",Eksplikatsioon!J904)</f>
        <v/>
      </c>
      <c r="H903" s="38" t="str">
        <f>IF(Eksplikatsioon!K904=0,"",Eksplikatsioon!K904)</f>
        <v/>
      </c>
      <c r="I903" s="38" t="str">
        <f>IF(Eksplikatsioon!L904=0,"",Eksplikatsioon!L904)</f>
        <v/>
      </c>
      <c r="J903" s="52"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52"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52"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52"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52"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52"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52"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52"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52"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52"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52"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52"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52"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52"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52"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52"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52"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52"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52"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52" t="str">
        <f>IFERROR(IF($G903=Tabelid!$L$6,$E903*J903,IFERROR($E903*J903/SUM($J903:$AB903)*(Eksplikatsioon!O904)/SUMPRODUCT($J903:$AB903,Eksplikatsioon!$O904:$AG904),"")),"")</f>
        <v/>
      </c>
      <c r="AD903" s="52" t="str">
        <f>IFERROR(IF($G903=Tabelid!$L$6,$E903*K903,IFERROR($E903*K903/SUM($J903:$AB903)*(Eksplikatsioon!P904)/SUMPRODUCT($J903:$AB903,Eksplikatsioon!$O904:$AG904),"")),"")</f>
        <v/>
      </c>
      <c r="AE903" s="52" t="str">
        <f>IFERROR(IF($G903=Tabelid!$L$6,$E903*L903,IFERROR($E903*L903/SUM($J903:$AB903)*(Eksplikatsioon!Q904)/SUMPRODUCT($J903:$AB903,Eksplikatsioon!$O904:$AG904),"")),"")</f>
        <v/>
      </c>
      <c r="AF903" s="52" t="str">
        <f>IFERROR(IF($G903=Tabelid!$L$6,$E903*M903,IFERROR($E903*M903/SUM($J903:$AB903)*(Eksplikatsioon!R904)/SUMPRODUCT($J903:$AB903,Eksplikatsioon!$O904:$AG904),"")),"")</f>
        <v/>
      </c>
      <c r="AG903" s="52" t="str">
        <f>IFERROR(IF($G903=Tabelid!$L$6,$E903*N903,IFERROR($E903*N903/SUM($J903:$AB903)*(Eksplikatsioon!S904)/SUMPRODUCT($J903:$AB903,Eksplikatsioon!$O904:$AG904),"")),"")</f>
        <v/>
      </c>
      <c r="AH903" s="52" t="str">
        <f>IFERROR(IF($G903=Tabelid!$L$6,$E903*O903,IFERROR($E903*O903/SUM($J903:$AB903)*(Eksplikatsioon!T904)/SUMPRODUCT($J903:$AB903,Eksplikatsioon!$O904:$AG904),"")),"")</f>
        <v/>
      </c>
      <c r="AI903" s="52" t="str">
        <f>IFERROR(IF($G903=Tabelid!$L$6,$E903*P903,IFERROR($E903*P903/SUM($J903:$AB903)*(Eksplikatsioon!U904)/SUMPRODUCT($J903:$AB903,Eksplikatsioon!$O904:$AG904),"")),"")</f>
        <v/>
      </c>
      <c r="AJ903" s="52" t="str">
        <f>IFERROR(IF($G903=Tabelid!$L$6,$E903*Q903,IFERROR($E903*Q903/SUM($J903:$AB903)*(Eksplikatsioon!V904)/SUMPRODUCT($J903:$AB903,Eksplikatsioon!$O904:$AG904),"")),"")</f>
        <v/>
      </c>
      <c r="AK903" s="52" t="str">
        <f>IFERROR(IF($G903=Tabelid!$L$6,$E903*R903,IFERROR($E903*R903/SUM($J903:$AB903)*(Eksplikatsioon!W904)/SUMPRODUCT($J903:$AB903,Eksplikatsioon!$O904:$AG904),"")),"")</f>
        <v/>
      </c>
      <c r="AL903" s="52" t="str">
        <f>IFERROR(IF($G903=Tabelid!$L$6,$E903*S903,IFERROR($E903*S903/SUM($J903:$AB903)*(Eksplikatsioon!X904)/SUMPRODUCT($J903:$AB903,Eksplikatsioon!$O904:$AG904),"")),"")</f>
        <v/>
      </c>
      <c r="AM903" s="52" t="str">
        <f>IFERROR(IF($G903=Tabelid!$L$6,$E903*T903,IFERROR($E903*T903/SUM($J903:$AB903)*(Eksplikatsioon!Y904)/SUMPRODUCT($J903:$AB903,Eksplikatsioon!$O904:$AG904),"")),"")</f>
        <v/>
      </c>
      <c r="AN903" s="52" t="str">
        <f>IFERROR(IF($G903=Tabelid!$L$6,$E903*U903,IFERROR($E903*U903/SUM($J903:$AB903)*(Eksplikatsioon!Z904)/SUMPRODUCT($J903:$AB903,Eksplikatsioon!$O904:$AG904),"")),"")</f>
        <v/>
      </c>
      <c r="AO903" s="52" t="str">
        <f>IFERROR(IF($G903=Tabelid!$L$6,$E903*V903,IFERROR($E903*V903/SUM($J903:$AB903)*(Eksplikatsioon!AA904)/SUMPRODUCT($J903:$AB903,Eksplikatsioon!$O904:$AG904),"")),"")</f>
        <v/>
      </c>
      <c r="AP903" s="52" t="str">
        <f>IFERROR(IF($G903=Tabelid!$L$6,$E903*W903,IFERROR($E903*W903/SUM($J903:$AB903)*(Eksplikatsioon!AB904)/SUMPRODUCT($J903:$AB903,Eksplikatsioon!$O904:$AG904),"")),"")</f>
        <v/>
      </c>
      <c r="AQ903" s="52" t="str">
        <f>IFERROR(IF($G903=Tabelid!$L$6,$E903*X903,IFERROR($E903*X903/SUM($J903:$AB903)*(Eksplikatsioon!AC904)/SUMPRODUCT($J903:$AB903,Eksplikatsioon!$O904:$AG904),"")),"")</f>
        <v/>
      </c>
      <c r="AR903" s="52" t="str">
        <f>IFERROR(IF($G903=Tabelid!$L$6,$E903*Y903,IFERROR($E903*Y903/SUM($J903:$AB903)*(Eksplikatsioon!AD904)/SUMPRODUCT($J903:$AB903,Eksplikatsioon!$O904:$AG904),"")),"")</f>
        <v/>
      </c>
      <c r="AS903" s="52" t="str">
        <f>IFERROR(IF($G903=Tabelid!$L$6,$E903*Z903,IFERROR($E903*Z903/SUM($J903:$AB903)*(Eksplikatsioon!AE904)/SUMPRODUCT($J903:$AB903,Eksplikatsioon!$O904:$AG904),"")),"")</f>
        <v/>
      </c>
      <c r="AT903" s="52" t="str">
        <f>IFERROR(IF($G903=Tabelid!$L$6,$E903*AA903,IFERROR($E903*AA903/SUM($J903:$AB903)*(Eksplikatsioon!AF904)/SUMPRODUCT($J903:$AB903,Eksplikatsioon!$O904:$AG904),"")),"")</f>
        <v/>
      </c>
      <c r="AU903" s="52" t="str">
        <f>IFERROR(IF($G903=Tabelid!$L$6,$E903*AB903,IFERROR($E903*AB903/SUM($J903:$AB903)*(Eksplikatsioon!AG904)/SUMPRODUCT($J903:$AB903,Eksplikatsioon!$O904:$AG904),"")),"")</f>
        <v/>
      </c>
    </row>
    <row r="904" spans="1:47" x14ac:dyDescent="0.25">
      <c r="A904" s="38" t="str">
        <f>IF(Eksplikatsioon!A905=0,"",Eksplikatsioon!A905)</f>
        <v/>
      </c>
      <c r="B904" s="38" t="str">
        <f>IF(Eksplikatsioon!B905=0,"",Eksplikatsioon!B905)</f>
        <v/>
      </c>
      <c r="C904" s="38" t="str">
        <f>IF(Eksplikatsioon!C905=0,"",Eksplikatsioon!C905)</f>
        <v/>
      </c>
      <c r="D904" s="38" t="str">
        <f>IF(Eksplikatsioon!D905=0,"",Eksplikatsioon!D905)</f>
        <v/>
      </c>
      <c r="E904" s="38" t="str">
        <f>IF(Eksplikatsioon!F905=0,"",Eksplikatsioon!F905)</f>
        <v/>
      </c>
      <c r="F904" s="38" t="str">
        <f>IF(Eksplikatsioon!H905=0,"",Eksplikatsioon!H905)</f>
        <v/>
      </c>
      <c r="G904" s="38" t="str">
        <f>IF(Eksplikatsioon!J905=0,"",Eksplikatsioon!J905)</f>
        <v/>
      </c>
      <c r="H904" s="38" t="str">
        <f>IF(Eksplikatsioon!K905=0,"",Eksplikatsioon!K905)</f>
        <v/>
      </c>
      <c r="I904" s="38" t="str">
        <f>IF(Eksplikatsioon!L905=0,"",Eksplikatsioon!L905)</f>
        <v/>
      </c>
      <c r="J904" s="52"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52"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52"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52"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52"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52"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52"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52"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52"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52"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52"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52"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52"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52"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52"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52"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52"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52"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52"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52" t="str">
        <f>IFERROR(IF($G904=Tabelid!$L$6,$E904*J904,IFERROR($E904*J904/SUM($J904:$AB904)*(Eksplikatsioon!O905)/SUMPRODUCT($J904:$AB904,Eksplikatsioon!$O905:$AG905),"")),"")</f>
        <v/>
      </c>
      <c r="AD904" s="52" t="str">
        <f>IFERROR(IF($G904=Tabelid!$L$6,$E904*K904,IFERROR($E904*K904/SUM($J904:$AB904)*(Eksplikatsioon!P905)/SUMPRODUCT($J904:$AB904,Eksplikatsioon!$O905:$AG905),"")),"")</f>
        <v/>
      </c>
      <c r="AE904" s="52" t="str">
        <f>IFERROR(IF($G904=Tabelid!$L$6,$E904*L904,IFERROR($E904*L904/SUM($J904:$AB904)*(Eksplikatsioon!Q905)/SUMPRODUCT($J904:$AB904,Eksplikatsioon!$O905:$AG905),"")),"")</f>
        <v/>
      </c>
      <c r="AF904" s="52" t="str">
        <f>IFERROR(IF($G904=Tabelid!$L$6,$E904*M904,IFERROR($E904*M904/SUM($J904:$AB904)*(Eksplikatsioon!R905)/SUMPRODUCT($J904:$AB904,Eksplikatsioon!$O905:$AG905),"")),"")</f>
        <v/>
      </c>
      <c r="AG904" s="52" t="str">
        <f>IFERROR(IF($G904=Tabelid!$L$6,$E904*N904,IFERROR($E904*N904/SUM($J904:$AB904)*(Eksplikatsioon!S905)/SUMPRODUCT($J904:$AB904,Eksplikatsioon!$O905:$AG905),"")),"")</f>
        <v/>
      </c>
      <c r="AH904" s="52" t="str">
        <f>IFERROR(IF($G904=Tabelid!$L$6,$E904*O904,IFERROR($E904*O904/SUM($J904:$AB904)*(Eksplikatsioon!T905)/SUMPRODUCT($J904:$AB904,Eksplikatsioon!$O905:$AG905),"")),"")</f>
        <v/>
      </c>
      <c r="AI904" s="52" t="str">
        <f>IFERROR(IF($G904=Tabelid!$L$6,$E904*P904,IFERROR($E904*P904/SUM($J904:$AB904)*(Eksplikatsioon!U905)/SUMPRODUCT($J904:$AB904,Eksplikatsioon!$O905:$AG905),"")),"")</f>
        <v/>
      </c>
      <c r="AJ904" s="52" t="str">
        <f>IFERROR(IF($G904=Tabelid!$L$6,$E904*Q904,IFERROR($E904*Q904/SUM($J904:$AB904)*(Eksplikatsioon!V905)/SUMPRODUCT($J904:$AB904,Eksplikatsioon!$O905:$AG905),"")),"")</f>
        <v/>
      </c>
      <c r="AK904" s="52" t="str">
        <f>IFERROR(IF($G904=Tabelid!$L$6,$E904*R904,IFERROR($E904*R904/SUM($J904:$AB904)*(Eksplikatsioon!W905)/SUMPRODUCT($J904:$AB904,Eksplikatsioon!$O905:$AG905),"")),"")</f>
        <v/>
      </c>
      <c r="AL904" s="52" t="str">
        <f>IFERROR(IF($G904=Tabelid!$L$6,$E904*S904,IFERROR($E904*S904/SUM($J904:$AB904)*(Eksplikatsioon!X905)/SUMPRODUCT($J904:$AB904,Eksplikatsioon!$O905:$AG905),"")),"")</f>
        <v/>
      </c>
      <c r="AM904" s="52" t="str">
        <f>IFERROR(IF($G904=Tabelid!$L$6,$E904*T904,IFERROR($E904*T904/SUM($J904:$AB904)*(Eksplikatsioon!Y905)/SUMPRODUCT($J904:$AB904,Eksplikatsioon!$O905:$AG905),"")),"")</f>
        <v/>
      </c>
      <c r="AN904" s="52" t="str">
        <f>IFERROR(IF($G904=Tabelid!$L$6,$E904*U904,IFERROR($E904*U904/SUM($J904:$AB904)*(Eksplikatsioon!Z905)/SUMPRODUCT($J904:$AB904,Eksplikatsioon!$O905:$AG905),"")),"")</f>
        <v/>
      </c>
      <c r="AO904" s="52" t="str">
        <f>IFERROR(IF($G904=Tabelid!$L$6,$E904*V904,IFERROR($E904*V904/SUM($J904:$AB904)*(Eksplikatsioon!AA905)/SUMPRODUCT($J904:$AB904,Eksplikatsioon!$O905:$AG905),"")),"")</f>
        <v/>
      </c>
      <c r="AP904" s="52" t="str">
        <f>IFERROR(IF($G904=Tabelid!$L$6,$E904*W904,IFERROR($E904*W904/SUM($J904:$AB904)*(Eksplikatsioon!AB905)/SUMPRODUCT($J904:$AB904,Eksplikatsioon!$O905:$AG905),"")),"")</f>
        <v/>
      </c>
      <c r="AQ904" s="52" t="str">
        <f>IFERROR(IF($G904=Tabelid!$L$6,$E904*X904,IFERROR($E904*X904/SUM($J904:$AB904)*(Eksplikatsioon!AC905)/SUMPRODUCT($J904:$AB904,Eksplikatsioon!$O905:$AG905),"")),"")</f>
        <v/>
      </c>
      <c r="AR904" s="52" t="str">
        <f>IFERROR(IF($G904=Tabelid!$L$6,$E904*Y904,IFERROR($E904*Y904/SUM($J904:$AB904)*(Eksplikatsioon!AD905)/SUMPRODUCT($J904:$AB904,Eksplikatsioon!$O905:$AG905),"")),"")</f>
        <v/>
      </c>
      <c r="AS904" s="52" t="str">
        <f>IFERROR(IF($G904=Tabelid!$L$6,$E904*Z904,IFERROR($E904*Z904/SUM($J904:$AB904)*(Eksplikatsioon!AE905)/SUMPRODUCT($J904:$AB904,Eksplikatsioon!$O905:$AG905),"")),"")</f>
        <v/>
      </c>
      <c r="AT904" s="52" t="str">
        <f>IFERROR(IF($G904=Tabelid!$L$6,$E904*AA904,IFERROR($E904*AA904/SUM($J904:$AB904)*(Eksplikatsioon!AF905)/SUMPRODUCT($J904:$AB904,Eksplikatsioon!$O905:$AG905),"")),"")</f>
        <v/>
      </c>
      <c r="AU904" s="52" t="str">
        <f>IFERROR(IF($G904=Tabelid!$L$6,$E904*AB904,IFERROR($E904*AB904/SUM($J904:$AB904)*(Eksplikatsioon!AG905)/SUMPRODUCT($J904:$AB904,Eksplikatsioon!$O905:$AG905),"")),"")</f>
        <v/>
      </c>
    </row>
    <row r="905" spans="1:47" x14ac:dyDescent="0.25">
      <c r="A905" s="38" t="str">
        <f>IF(Eksplikatsioon!A906=0,"",Eksplikatsioon!A906)</f>
        <v/>
      </c>
      <c r="B905" s="38" t="str">
        <f>IF(Eksplikatsioon!B906=0,"",Eksplikatsioon!B906)</f>
        <v/>
      </c>
      <c r="C905" s="38" t="str">
        <f>IF(Eksplikatsioon!C906=0,"",Eksplikatsioon!C906)</f>
        <v/>
      </c>
      <c r="D905" s="38" t="str">
        <f>IF(Eksplikatsioon!D906=0,"",Eksplikatsioon!D906)</f>
        <v/>
      </c>
      <c r="E905" s="38" t="str">
        <f>IF(Eksplikatsioon!F906=0,"",Eksplikatsioon!F906)</f>
        <v/>
      </c>
      <c r="F905" s="38" t="str">
        <f>IF(Eksplikatsioon!H906=0,"",Eksplikatsioon!H906)</f>
        <v/>
      </c>
      <c r="G905" s="38" t="str">
        <f>IF(Eksplikatsioon!J906=0,"",Eksplikatsioon!J906)</f>
        <v/>
      </c>
      <c r="H905" s="38" t="str">
        <f>IF(Eksplikatsioon!K906=0,"",Eksplikatsioon!K906)</f>
        <v/>
      </c>
      <c r="I905" s="38" t="str">
        <f>IF(Eksplikatsioon!L906=0,"",Eksplikatsioon!L906)</f>
        <v/>
      </c>
      <c r="J905" s="52"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52"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52"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52"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52"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52"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52"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52"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52"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52"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52"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52"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52"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52"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52"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52"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52"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52"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52"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52" t="str">
        <f>IFERROR(IF($G905=Tabelid!$L$6,$E905*J905,IFERROR($E905*J905/SUM($J905:$AB905)*(Eksplikatsioon!O906)/SUMPRODUCT($J905:$AB905,Eksplikatsioon!$O906:$AG906),"")),"")</f>
        <v/>
      </c>
      <c r="AD905" s="52" t="str">
        <f>IFERROR(IF($G905=Tabelid!$L$6,$E905*K905,IFERROR($E905*K905/SUM($J905:$AB905)*(Eksplikatsioon!P906)/SUMPRODUCT($J905:$AB905,Eksplikatsioon!$O906:$AG906),"")),"")</f>
        <v/>
      </c>
      <c r="AE905" s="52" t="str">
        <f>IFERROR(IF($G905=Tabelid!$L$6,$E905*L905,IFERROR($E905*L905/SUM($J905:$AB905)*(Eksplikatsioon!Q906)/SUMPRODUCT($J905:$AB905,Eksplikatsioon!$O906:$AG906),"")),"")</f>
        <v/>
      </c>
      <c r="AF905" s="52" t="str">
        <f>IFERROR(IF($G905=Tabelid!$L$6,$E905*M905,IFERROR($E905*M905/SUM($J905:$AB905)*(Eksplikatsioon!R906)/SUMPRODUCT($J905:$AB905,Eksplikatsioon!$O906:$AG906),"")),"")</f>
        <v/>
      </c>
      <c r="AG905" s="52" t="str">
        <f>IFERROR(IF($G905=Tabelid!$L$6,$E905*N905,IFERROR($E905*N905/SUM($J905:$AB905)*(Eksplikatsioon!S906)/SUMPRODUCT($J905:$AB905,Eksplikatsioon!$O906:$AG906),"")),"")</f>
        <v/>
      </c>
      <c r="AH905" s="52" t="str">
        <f>IFERROR(IF($G905=Tabelid!$L$6,$E905*O905,IFERROR($E905*O905/SUM($J905:$AB905)*(Eksplikatsioon!T906)/SUMPRODUCT($J905:$AB905,Eksplikatsioon!$O906:$AG906),"")),"")</f>
        <v/>
      </c>
      <c r="AI905" s="52" t="str">
        <f>IFERROR(IF($G905=Tabelid!$L$6,$E905*P905,IFERROR($E905*P905/SUM($J905:$AB905)*(Eksplikatsioon!U906)/SUMPRODUCT($J905:$AB905,Eksplikatsioon!$O906:$AG906),"")),"")</f>
        <v/>
      </c>
      <c r="AJ905" s="52" t="str">
        <f>IFERROR(IF($G905=Tabelid!$L$6,$E905*Q905,IFERROR($E905*Q905/SUM($J905:$AB905)*(Eksplikatsioon!V906)/SUMPRODUCT($J905:$AB905,Eksplikatsioon!$O906:$AG906),"")),"")</f>
        <v/>
      </c>
      <c r="AK905" s="52" t="str">
        <f>IFERROR(IF($G905=Tabelid!$L$6,$E905*R905,IFERROR($E905*R905/SUM($J905:$AB905)*(Eksplikatsioon!W906)/SUMPRODUCT($J905:$AB905,Eksplikatsioon!$O906:$AG906),"")),"")</f>
        <v/>
      </c>
      <c r="AL905" s="52" t="str">
        <f>IFERROR(IF($G905=Tabelid!$L$6,$E905*S905,IFERROR($E905*S905/SUM($J905:$AB905)*(Eksplikatsioon!X906)/SUMPRODUCT($J905:$AB905,Eksplikatsioon!$O906:$AG906),"")),"")</f>
        <v/>
      </c>
      <c r="AM905" s="52" t="str">
        <f>IFERROR(IF($G905=Tabelid!$L$6,$E905*T905,IFERROR($E905*T905/SUM($J905:$AB905)*(Eksplikatsioon!Y906)/SUMPRODUCT($J905:$AB905,Eksplikatsioon!$O906:$AG906),"")),"")</f>
        <v/>
      </c>
      <c r="AN905" s="52" t="str">
        <f>IFERROR(IF($G905=Tabelid!$L$6,$E905*U905,IFERROR($E905*U905/SUM($J905:$AB905)*(Eksplikatsioon!Z906)/SUMPRODUCT($J905:$AB905,Eksplikatsioon!$O906:$AG906),"")),"")</f>
        <v/>
      </c>
      <c r="AO905" s="52" t="str">
        <f>IFERROR(IF($G905=Tabelid!$L$6,$E905*V905,IFERROR($E905*V905/SUM($J905:$AB905)*(Eksplikatsioon!AA906)/SUMPRODUCT($J905:$AB905,Eksplikatsioon!$O906:$AG906),"")),"")</f>
        <v/>
      </c>
      <c r="AP905" s="52" t="str">
        <f>IFERROR(IF($G905=Tabelid!$L$6,$E905*W905,IFERROR($E905*W905/SUM($J905:$AB905)*(Eksplikatsioon!AB906)/SUMPRODUCT($J905:$AB905,Eksplikatsioon!$O906:$AG906),"")),"")</f>
        <v/>
      </c>
      <c r="AQ905" s="52" t="str">
        <f>IFERROR(IF($G905=Tabelid!$L$6,$E905*X905,IFERROR($E905*X905/SUM($J905:$AB905)*(Eksplikatsioon!AC906)/SUMPRODUCT($J905:$AB905,Eksplikatsioon!$O906:$AG906),"")),"")</f>
        <v/>
      </c>
      <c r="AR905" s="52" t="str">
        <f>IFERROR(IF($G905=Tabelid!$L$6,$E905*Y905,IFERROR($E905*Y905/SUM($J905:$AB905)*(Eksplikatsioon!AD906)/SUMPRODUCT($J905:$AB905,Eksplikatsioon!$O906:$AG906),"")),"")</f>
        <v/>
      </c>
      <c r="AS905" s="52" t="str">
        <f>IFERROR(IF($G905=Tabelid!$L$6,$E905*Z905,IFERROR($E905*Z905/SUM($J905:$AB905)*(Eksplikatsioon!AE906)/SUMPRODUCT($J905:$AB905,Eksplikatsioon!$O906:$AG906),"")),"")</f>
        <v/>
      </c>
      <c r="AT905" s="52" t="str">
        <f>IFERROR(IF($G905=Tabelid!$L$6,$E905*AA905,IFERROR($E905*AA905/SUM($J905:$AB905)*(Eksplikatsioon!AF906)/SUMPRODUCT($J905:$AB905,Eksplikatsioon!$O906:$AG906),"")),"")</f>
        <v/>
      </c>
      <c r="AU905" s="52" t="str">
        <f>IFERROR(IF($G905=Tabelid!$L$6,$E905*AB905,IFERROR($E905*AB905/SUM($J905:$AB905)*(Eksplikatsioon!AG906)/SUMPRODUCT($J905:$AB905,Eksplikatsioon!$O906:$AG906),"")),"")</f>
        <v/>
      </c>
    </row>
    <row r="906" spans="1:47" x14ac:dyDescent="0.25">
      <c r="A906" s="38" t="str">
        <f>IF(Eksplikatsioon!A907=0,"",Eksplikatsioon!A907)</f>
        <v/>
      </c>
      <c r="B906" s="38" t="str">
        <f>IF(Eksplikatsioon!B907=0,"",Eksplikatsioon!B907)</f>
        <v/>
      </c>
      <c r="C906" s="38" t="str">
        <f>IF(Eksplikatsioon!C907=0,"",Eksplikatsioon!C907)</f>
        <v/>
      </c>
      <c r="D906" s="38" t="str">
        <f>IF(Eksplikatsioon!D907=0,"",Eksplikatsioon!D907)</f>
        <v/>
      </c>
      <c r="E906" s="38" t="str">
        <f>IF(Eksplikatsioon!F907=0,"",Eksplikatsioon!F907)</f>
        <v/>
      </c>
      <c r="F906" s="38" t="str">
        <f>IF(Eksplikatsioon!H907=0,"",Eksplikatsioon!H907)</f>
        <v/>
      </c>
      <c r="G906" s="38" t="str">
        <f>IF(Eksplikatsioon!J907=0,"",Eksplikatsioon!J907)</f>
        <v/>
      </c>
      <c r="H906" s="38" t="str">
        <f>IF(Eksplikatsioon!K907=0,"",Eksplikatsioon!K907)</f>
        <v/>
      </c>
      <c r="I906" s="38" t="str">
        <f>IF(Eksplikatsioon!L907=0,"",Eksplikatsioon!L907)</f>
        <v/>
      </c>
      <c r="J906" s="52"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52"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52"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52"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52"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52"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52"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52"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52"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52"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52"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52"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52"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52"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52"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52"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52"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52"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52"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52" t="str">
        <f>IFERROR(IF($G906=Tabelid!$L$6,$E906*J906,IFERROR($E906*J906/SUM($J906:$AB906)*(Eksplikatsioon!O907)/SUMPRODUCT($J906:$AB906,Eksplikatsioon!$O907:$AG907),"")),"")</f>
        <v/>
      </c>
      <c r="AD906" s="52" t="str">
        <f>IFERROR(IF($G906=Tabelid!$L$6,$E906*K906,IFERROR($E906*K906/SUM($J906:$AB906)*(Eksplikatsioon!P907)/SUMPRODUCT($J906:$AB906,Eksplikatsioon!$O907:$AG907),"")),"")</f>
        <v/>
      </c>
      <c r="AE906" s="52" t="str">
        <f>IFERROR(IF($G906=Tabelid!$L$6,$E906*L906,IFERROR($E906*L906/SUM($J906:$AB906)*(Eksplikatsioon!Q907)/SUMPRODUCT($J906:$AB906,Eksplikatsioon!$O907:$AG907),"")),"")</f>
        <v/>
      </c>
      <c r="AF906" s="52" t="str">
        <f>IFERROR(IF($G906=Tabelid!$L$6,$E906*M906,IFERROR($E906*M906/SUM($J906:$AB906)*(Eksplikatsioon!R907)/SUMPRODUCT($J906:$AB906,Eksplikatsioon!$O907:$AG907),"")),"")</f>
        <v/>
      </c>
      <c r="AG906" s="52" t="str">
        <f>IFERROR(IF($G906=Tabelid!$L$6,$E906*N906,IFERROR($E906*N906/SUM($J906:$AB906)*(Eksplikatsioon!S907)/SUMPRODUCT($J906:$AB906,Eksplikatsioon!$O907:$AG907),"")),"")</f>
        <v/>
      </c>
      <c r="AH906" s="52" t="str">
        <f>IFERROR(IF($G906=Tabelid!$L$6,$E906*O906,IFERROR($E906*O906/SUM($J906:$AB906)*(Eksplikatsioon!T907)/SUMPRODUCT($J906:$AB906,Eksplikatsioon!$O907:$AG907),"")),"")</f>
        <v/>
      </c>
      <c r="AI906" s="52" t="str">
        <f>IFERROR(IF($G906=Tabelid!$L$6,$E906*P906,IFERROR($E906*P906/SUM($J906:$AB906)*(Eksplikatsioon!U907)/SUMPRODUCT($J906:$AB906,Eksplikatsioon!$O907:$AG907),"")),"")</f>
        <v/>
      </c>
      <c r="AJ906" s="52" t="str">
        <f>IFERROR(IF($G906=Tabelid!$L$6,$E906*Q906,IFERROR($E906*Q906/SUM($J906:$AB906)*(Eksplikatsioon!V907)/SUMPRODUCT($J906:$AB906,Eksplikatsioon!$O907:$AG907),"")),"")</f>
        <v/>
      </c>
      <c r="AK906" s="52" t="str">
        <f>IFERROR(IF($G906=Tabelid!$L$6,$E906*R906,IFERROR($E906*R906/SUM($J906:$AB906)*(Eksplikatsioon!W907)/SUMPRODUCT($J906:$AB906,Eksplikatsioon!$O907:$AG907),"")),"")</f>
        <v/>
      </c>
      <c r="AL906" s="52" t="str">
        <f>IFERROR(IF($G906=Tabelid!$L$6,$E906*S906,IFERROR($E906*S906/SUM($J906:$AB906)*(Eksplikatsioon!X907)/SUMPRODUCT($J906:$AB906,Eksplikatsioon!$O907:$AG907),"")),"")</f>
        <v/>
      </c>
      <c r="AM906" s="52" t="str">
        <f>IFERROR(IF($G906=Tabelid!$L$6,$E906*T906,IFERROR($E906*T906/SUM($J906:$AB906)*(Eksplikatsioon!Y907)/SUMPRODUCT($J906:$AB906,Eksplikatsioon!$O907:$AG907),"")),"")</f>
        <v/>
      </c>
      <c r="AN906" s="52" t="str">
        <f>IFERROR(IF($G906=Tabelid!$L$6,$E906*U906,IFERROR($E906*U906/SUM($J906:$AB906)*(Eksplikatsioon!Z907)/SUMPRODUCT($J906:$AB906,Eksplikatsioon!$O907:$AG907),"")),"")</f>
        <v/>
      </c>
      <c r="AO906" s="52" t="str">
        <f>IFERROR(IF($G906=Tabelid!$L$6,$E906*V906,IFERROR($E906*V906/SUM($J906:$AB906)*(Eksplikatsioon!AA907)/SUMPRODUCT($J906:$AB906,Eksplikatsioon!$O907:$AG907),"")),"")</f>
        <v/>
      </c>
      <c r="AP906" s="52" t="str">
        <f>IFERROR(IF($G906=Tabelid!$L$6,$E906*W906,IFERROR($E906*W906/SUM($J906:$AB906)*(Eksplikatsioon!AB907)/SUMPRODUCT($J906:$AB906,Eksplikatsioon!$O907:$AG907),"")),"")</f>
        <v/>
      </c>
      <c r="AQ906" s="52" t="str">
        <f>IFERROR(IF($G906=Tabelid!$L$6,$E906*X906,IFERROR($E906*X906/SUM($J906:$AB906)*(Eksplikatsioon!AC907)/SUMPRODUCT($J906:$AB906,Eksplikatsioon!$O907:$AG907),"")),"")</f>
        <v/>
      </c>
      <c r="AR906" s="52" t="str">
        <f>IFERROR(IF($G906=Tabelid!$L$6,$E906*Y906,IFERROR($E906*Y906/SUM($J906:$AB906)*(Eksplikatsioon!AD907)/SUMPRODUCT($J906:$AB906,Eksplikatsioon!$O907:$AG907),"")),"")</f>
        <v/>
      </c>
      <c r="AS906" s="52" t="str">
        <f>IFERROR(IF($G906=Tabelid!$L$6,$E906*Z906,IFERROR($E906*Z906/SUM($J906:$AB906)*(Eksplikatsioon!AE907)/SUMPRODUCT($J906:$AB906,Eksplikatsioon!$O907:$AG907),"")),"")</f>
        <v/>
      </c>
      <c r="AT906" s="52" t="str">
        <f>IFERROR(IF($G906=Tabelid!$L$6,$E906*AA906,IFERROR($E906*AA906/SUM($J906:$AB906)*(Eksplikatsioon!AF907)/SUMPRODUCT($J906:$AB906,Eksplikatsioon!$O907:$AG907),"")),"")</f>
        <v/>
      </c>
      <c r="AU906" s="52" t="str">
        <f>IFERROR(IF($G906=Tabelid!$L$6,$E906*AB906,IFERROR($E906*AB906/SUM($J906:$AB906)*(Eksplikatsioon!AG907)/SUMPRODUCT($J906:$AB906,Eksplikatsioon!$O907:$AG907),"")),"")</f>
        <v/>
      </c>
    </row>
    <row r="907" spans="1:47" x14ac:dyDescent="0.25">
      <c r="A907" s="38" t="str">
        <f>IF(Eksplikatsioon!A908=0,"",Eksplikatsioon!A908)</f>
        <v/>
      </c>
      <c r="B907" s="38" t="str">
        <f>IF(Eksplikatsioon!B908=0,"",Eksplikatsioon!B908)</f>
        <v/>
      </c>
      <c r="C907" s="38" t="str">
        <f>IF(Eksplikatsioon!C908=0,"",Eksplikatsioon!C908)</f>
        <v/>
      </c>
      <c r="D907" s="38" t="str">
        <f>IF(Eksplikatsioon!D908=0,"",Eksplikatsioon!D908)</f>
        <v/>
      </c>
      <c r="E907" s="38" t="str">
        <f>IF(Eksplikatsioon!F908=0,"",Eksplikatsioon!F908)</f>
        <v/>
      </c>
      <c r="F907" s="38" t="str">
        <f>IF(Eksplikatsioon!H908=0,"",Eksplikatsioon!H908)</f>
        <v/>
      </c>
      <c r="G907" s="38" t="str">
        <f>IF(Eksplikatsioon!J908=0,"",Eksplikatsioon!J908)</f>
        <v/>
      </c>
      <c r="H907" s="38" t="str">
        <f>IF(Eksplikatsioon!K908=0,"",Eksplikatsioon!K908)</f>
        <v/>
      </c>
      <c r="I907" s="38" t="str">
        <f>IF(Eksplikatsioon!L908=0,"",Eksplikatsioon!L908)</f>
        <v/>
      </c>
      <c r="J907" s="52"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52"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52"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52"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52"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52"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52"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52"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52"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52"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52"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52"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52"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52"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52"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52"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52"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52"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52"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52" t="str">
        <f>IFERROR(IF($G907=Tabelid!$L$6,$E907*J907,IFERROR($E907*J907/SUM($J907:$AB907)*(Eksplikatsioon!O908)/SUMPRODUCT($J907:$AB907,Eksplikatsioon!$O908:$AG908),"")),"")</f>
        <v/>
      </c>
      <c r="AD907" s="52" t="str">
        <f>IFERROR(IF($G907=Tabelid!$L$6,$E907*K907,IFERROR($E907*K907/SUM($J907:$AB907)*(Eksplikatsioon!P908)/SUMPRODUCT($J907:$AB907,Eksplikatsioon!$O908:$AG908),"")),"")</f>
        <v/>
      </c>
      <c r="AE907" s="52" t="str">
        <f>IFERROR(IF($G907=Tabelid!$L$6,$E907*L907,IFERROR($E907*L907/SUM($J907:$AB907)*(Eksplikatsioon!Q908)/SUMPRODUCT($J907:$AB907,Eksplikatsioon!$O908:$AG908),"")),"")</f>
        <v/>
      </c>
      <c r="AF907" s="52" t="str">
        <f>IFERROR(IF($G907=Tabelid!$L$6,$E907*M907,IFERROR($E907*M907/SUM($J907:$AB907)*(Eksplikatsioon!R908)/SUMPRODUCT($J907:$AB907,Eksplikatsioon!$O908:$AG908),"")),"")</f>
        <v/>
      </c>
      <c r="AG907" s="52" t="str">
        <f>IFERROR(IF($G907=Tabelid!$L$6,$E907*N907,IFERROR($E907*N907/SUM($J907:$AB907)*(Eksplikatsioon!S908)/SUMPRODUCT($J907:$AB907,Eksplikatsioon!$O908:$AG908),"")),"")</f>
        <v/>
      </c>
      <c r="AH907" s="52" t="str">
        <f>IFERROR(IF($G907=Tabelid!$L$6,$E907*O907,IFERROR($E907*O907/SUM($J907:$AB907)*(Eksplikatsioon!T908)/SUMPRODUCT($J907:$AB907,Eksplikatsioon!$O908:$AG908),"")),"")</f>
        <v/>
      </c>
      <c r="AI907" s="52" t="str">
        <f>IFERROR(IF($G907=Tabelid!$L$6,$E907*P907,IFERROR($E907*P907/SUM($J907:$AB907)*(Eksplikatsioon!U908)/SUMPRODUCT($J907:$AB907,Eksplikatsioon!$O908:$AG908),"")),"")</f>
        <v/>
      </c>
      <c r="AJ907" s="52" t="str">
        <f>IFERROR(IF($G907=Tabelid!$L$6,$E907*Q907,IFERROR($E907*Q907/SUM($J907:$AB907)*(Eksplikatsioon!V908)/SUMPRODUCT($J907:$AB907,Eksplikatsioon!$O908:$AG908),"")),"")</f>
        <v/>
      </c>
      <c r="AK907" s="52" t="str">
        <f>IFERROR(IF($G907=Tabelid!$L$6,$E907*R907,IFERROR($E907*R907/SUM($J907:$AB907)*(Eksplikatsioon!W908)/SUMPRODUCT($J907:$AB907,Eksplikatsioon!$O908:$AG908),"")),"")</f>
        <v/>
      </c>
      <c r="AL907" s="52" t="str">
        <f>IFERROR(IF($G907=Tabelid!$L$6,$E907*S907,IFERROR($E907*S907/SUM($J907:$AB907)*(Eksplikatsioon!X908)/SUMPRODUCT($J907:$AB907,Eksplikatsioon!$O908:$AG908),"")),"")</f>
        <v/>
      </c>
      <c r="AM907" s="52" t="str">
        <f>IFERROR(IF($G907=Tabelid!$L$6,$E907*T907,IFERROR($E907*T907/SUM($J907:$AB907)*(Eksplikatsioon!Y908)/SUMPRODUCT($J907:$AB907,Eksplikatsioon!$O908:$AG908),"")),"")</f>
        <v/>
      </c>
      <c r="AN907" s="52" t="str">
        <f>IFERROR(IF($G907=Tabelid!$L$6,$E907*U907,IFERROR($E907*U907/SUM($J907:$AB907)*(Eksplikatsioon!Z908)/SUMPRODUCT($J907:$AB907,Eksplikatsioon!$O908:$AG908),"")),"")</f>
        <v/>
      </c>
      <c r="AO907" s="52" t="str">
        <f>IFERROR(IF($G907=Tabelid!$L$6,$E907*V907,IFERROR($E907*V907/SUM($J907:$AB907)*(Eksplikatsioon!AA908)/SUMPRODUCT($J907:$AB907,Eksplikatsioon!$O908:$AG908),"")),"")</f>
        <v/>
      </c>
      <c r="AP907" s="52" t="str">
        <f>IFERROR(IF($G907=Tabelid!$L$6,$E907*W907,IFERROR($E907*W907/SUM($J907:$AB907)*(Eksplikatsioon!AB908)/SUMPRODUCT($J907:$AB907,Eksplikatsioon!$O908:$AG908),"")),"")</f>
        <v/>
      </c>
      <c r="AQ907" s="52" t="str">
        <f>IFERROR(IF($G907=Tabelid!$L$6,$E907*X907,IFERROR($E907*X907/SUM($J907:$AB907)*(Eksplikatsioon!AC908)/SUMPRODUCT($J907:$AB907,Eksplikatsioon!$O908:$AG908),"")),"")</f>
        <v/>
      </c>
      <c r="AR907" s="52" t="str">
        <f>IFERROR(IF($G907=Tabelid!$L$6,$E907*Y907,IFERROR($E907*Y907/SUM($J907:$AB907)*(Eksplikatsioon!AD908)/SUMPRODUCT($J907:$AB907,Eksplikatsioon!$O908:$AG908),"")),"")</f>
        <v/>
      </c>
      <c r="AS907" s="52" t="str">
        <f>IFERROR(IF($G907=Tabelid!$L$6,$E907*Z907,IFERROR($E907*Z907/SUM($J907:$AB907)*(Eksplikatsioon!AE908)/SUMPRODUCT($J907:$AB907,Eksplikatsioon!$O908:$AG908),"")),"")</f>
        <v/>
      </c>
      <c r="AT907" s="52" t="str">
        <f>IFERROR(IF($G907=Tabelid!$L$6,$E907*AA907,IFERROR($E907*AA907/SUM($J907:$AB907)*(Eksplikatsioon!AF908)/SUMPRODUCT($J907:$AB907,Eksplikatsioon!$O908:$AG908),"")),"")</f>
        <v/>
      </c>
      <c r="AU907" s="52" t="str">
        <f>IFERROR(IF($G907=Tabelid!$L$6,$E907*AB907,IFERROR($E907*AB907/SUM($J907:$AB907)*(Eksplikatsioon!AG908)/SUMPRODUCT($J907:$AB907,Eksplikatsioon!$O908:$AG908),"")),"")</f>
        <v/>
      </c>
    </row>
    <row r="908" spans="1:47" x14ac:dyDescent="0.25">
      <c r="A908" s="38" t="str">
        <f>IF(Eksplikatsioon!A909=0,"",Eksplikatsioon!A909)</f>
        <v/>
      </c>
      <c r="B908" s="38" t="str">
        <f>IF(Eksplikatsioon!B909=0,"",Eksplikatsioon!B909)</f>
        <v/>
      </c>
      <c r="C908" s="38" t="str">
        <f>IF(Eksplikatsioon!C909=0,"",Eksplikatsioon!C909)</f>
        <v/>
      </c>
      <c r="D908" s="38" t="str">
        <f>IF(Eksplikatsioon!D909=0,"",Eksplikatsioon!D909)</f>
        <v/>
      </c>
      <c r="E908" s="38" t="str">
        <f>IF(Eksplikatsioon!F909=0,"",Eksplikatsioon!F909)</f>
        <v/>
      </c>
      <c r="F908" s="38" t="str">
        <f>IF(Eksplikatsioon!H909=0,"",Eksplikatsioon!H909)</f>
        <v/>
      </c>
      <c r="G908" s="38" t="str">
        <f>IF(Eksplikatsioon!J909=0,"",Eksplikatsioon!J909)</f>
        <v/>
      </c>
      <c r="H908" s="38" t="str">
        <f>IF(Eksplikatsioon!K909=0,"",Eksplikatsioon!K909)</f>
        <v/>
      </c>
      <c r="I908" s="38" t="str">
        <f>IF(Eksplikatsioon!L909=0,"",Eksplikatsioon!L909)</f>
        <v/>
      </c>
      <c r="J908" s="52"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52"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52"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52"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52"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52"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52"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52"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52"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52"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52"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52"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52"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52"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52"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52"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52"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52"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52"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52" t="str">
        <f>IFERROR(IF($G908=Tabelid!$L$6,$E908*J908,IFERROR($E908*J908/SUM($J908:$AB908)*(Eksplikatsioon!O909)/SUMPRODUCT($J908:$AB908,Eksplikatsioon!$O909:$AG909),"")),"")</f>
        <v/>
      </c>
      <c r="AD908" s="52" t="str">
        <f>IFERROR(IF($G908=Tabelid!$L$6,$E908*K908,IFERROR($E908*K908/SUM($J908:$AB908)*(Eksplikatsioon!P909)/SUMPRODUCT($J908:$AB908,Eksplikatsioon!$O909:$AG909),"")),"")</f>
        <v/>
      </c>
      <c r="AE908" s="52" t="str">
        <f>IFERROR(IF($G908=Tabelid!$L$6,$E908*L908,IFERROR($E908*L908/SUM($J908:$AB908)*(Eksplikatsioon!Q909)/SUMPRODUCT($J908:$AB908,Eksplikatsioon!$O909:$AG909),"")),"")</f>
        <v/>
      </c>
      <c r="AF908" s="52" t="str">
        <f>IFERROR(IF($G908=Tabelid!$L$6,$E908*M908,IFERROR($E908*M908/SUM($J908:$AB908)*(Eksplikatsioon!R909)/SUMPRODUCT($J908:$AB908,Eksplikatsioon!$O909:$AG909),"")),"")</f>
        <v/>
      </c>
      <c r="AG908" s="52" t="str">
        <f>IFERROR(IF($G908=Tabelid!$L$6,$E908*N908,IFERROR($E908*N908/SUM($J908:$AB908)*(Eksplikatsioon!S909)/SUMPRODUCT($J908:$AB908,Eksplikatsioon!$O909:$AG909),"")),"")</f>
        <v/>
      </c>
      <c r="AH908" s="52" t="str">
        <f>IFERROR(IF($G908=Tabelid!$L$6,$E908*O908,IFERROR($E908*O908/SUM($J908:$AB908)*(Eksplikatsioon!T909)/SUMPRODUCT($J908:$AB908,Eksplikatsioon!$O909:$AG909),"")),"")</f>
        <v/>
      </c>
      <c r="AI908" s="52" t="str">
        <f>IFERROR(IF($G908=Tabelid!$L$6,$E908*P908,IFERROR($E908*P908/SUM($J908:$AB908)*(Eksplikatsioon!U909)/SUMPRODUCT($J908:$AB908,Eksplikatsioon!$O909:$AG909),"")),"")</f>
        <v/>
      </c>
      <c r="AJ908" s="52" t="str">
        <f>IFERROR(IF($G908=Tabelid!$L$6,$E908*Q908,IFERROR($E908*Q908/SUM($J908:$AB908)*(Eksplikatsioon!V909)/SUMPRODUCT($J908:$AB908,Eksplikatsioon!$O909:$AG909),"")),"")</f>
        <v/>
      </c>
      <c r="AK908" s="52" t="str">
        <f>IFERROR(IF($G908=Tabelid!$L$6,$E908*R908,IFERROR($E908*R908/SUM($J908:$AB908)*(Eksplikatsioon!W909)/SUMPRODUCT($J908:$AB908,Eksplikatsioon!$O909:$AG909),"")),"")</f>
        <v/>
      </c>
      <c r="AL908" s="52" t="str">
        <f>IFERROR(IF($G908=Tabelid!$L$6,$E908*S908,IFERROR($E908*S908/SUM($J908:$AB908)*(Eksplikatsioon!X909)/SUMPRODUCT($J908:$AB908,Eksplikatsioon!$O909:$AG909),"")),"")</f>
        <v/>
      </c>
      <c r="AM908" s="52" t="str">
        <f>IFERROR(IF($G908=Tabelid!$L$6,$E908*T908,IFERROR($E908*T908/SUM($J908:$AB908)*(Eksplikatsioon!Y909)/SUMPRODUCT($J908:$AB908,Eksplikatsioon!$O909:$AG909),"")),"")</f>
        <v/>
      </c>
      <c r="AN908" s="52" t="str">
        <f>IFERROR(IF($G908=Tabelid!$L$6,$E908*U908,IFERROR($E908*U908/SUM($J908:$AB908)*(Eksplikatsioon!Z909)/SUMPRODUCT($J908:$AB908,Eksplikatsioon!$O909:$AG909),"")),"")</f>
        <v/>
      </c>
      <c r="AO908" s="52" t="str">
        <f>IFERROR(IF($G908=Tabelid!$L$6,$E908*V908,IFERROR($E908*V908/SUM($J908:$AB908)*(Eksplikatsioon!AA909)/SUMPRODUCT($J908:$AB908,Eksplikatsioon!$O909:$AG909),"")),"")</f>
        <v/>
      </c>
      <c r="AP908" s="52" t="str">
        <f>IFERROR(IF($G908=Tabelid!$L$6,$E908*W908,IFERROR($E908*W908/SUM($J908:$AB908)*(Eksplikatsioon!AB909)/SUMPRODUCT($J908:$AB908,Eksplikatsioon!$O909:$AG909),"")),"")</f>
        <v/>
      </c>
      <c r="AQ908" s="52" t="str">
        <f>IFERROR(IF($G908=Tabelid!$L$6,$E908*X908,IFERROR($E908*X908/SUM($J908:$AB908)*(Eksplikatsioon!AC909)/SUMPRODUCT($J908:$AB908,Eksplikatsioon!$O909:$AG909),"")),"")</f>
        <v/>
      </c>
      <c r="AR908" s="52" t="str">
        <f>IFERROR(IF($G908=Tabelid!$L$6,$E908*Y908,IFERROR($E908*Y908/SUM($J908:$AB908)*(Eksplikatsioon!AD909)/SUMPRODUCT($J908:$AB908,Eksplikatsioon!$O909:$AG909),"")),"")</f>
        <v/>
      </c>
      <c r="AS908" s="52" t="str">
        <f>IFERROR(IF($G908=Tabelid!$L$6,$E908*Z908,IFERROR($E908*Z908/SUM($J908:$AB908)*(Eksplikatsioon!AE909)/SUMPRODUCT($J908:$AB908,Eksplikatsioon!$O909:$AG909),"")),"")</f>
        <v/>
      </c>
      <c r="AT908" s="52" t="str">
        <f>IFERROR(IF($G908=Tabelid!$L$6,$E908*AA908,IFERROR($E908*AA908/SUM($J908:$AB908)*(Eksplikatsioon!AF909)/SUMPRODUCT($J908:$AB908,Eksplikatsioon!$O909:$AG909),"")),"")</f>
        <v/>
      </c>
      <c r="AU908" s="52" t="str">
        <f>IFERROR(IF($G908=Tabelid!$L$6,$E908*AB908,IFERROR($E908*AB908/SUM($J908:$AB908)*(Eksplikatsioon!AG909)/SUMPRODUCT($J908:$AB908,Eksplikatsioon!$O909:$AG909),"")),"")</f>
        <v/>
      </c>
    </row>
    <row r="909" spans="1:47" x14ac:dyDescent="0.25">
      <c r="A909" s="38" t="str">
        <f>IF(Eksplikatsioon!A910=0,"",Eksplikatsioon!A910)</f>
        <v/>
      </c>
      <c r="B909" s="38" t="str">
        <f>IF(Eksplikatsioon!B910=0,"",Eksplikatsioon!B910)</f>
        <v/>
      </c>
      <c r="C909" s="38" t="str">
        <f>IF(Eksplikatsioon!C910=0,"",Eksplikatsioon!C910)</f>
        <v/>
      </c>
      <c r="D909" s="38" t="str">
        <f>IF(Eksplikatsioon!D910=0,"",Eksplikatsioon!D910)</f>
        <v/>
      </c>
      <c r="E909" s="38" t="str">
        <f>IF(Eksplikatsioon!F910=0,"",Eksplikatsioon!F910)</f>
        <v/>
      </c>
      <c r="F909" s="38" t="str">
        <f>IF(Eksplikatsioon!H910=0,"",Eksplikatsioon!H910)</f>
        <v/>
      </c>
      <c r="G909" s="38" t="str">
        <f>IF(Eksplikatsioon!J910=0,"",Eksplikatsioon!J910)</f>
        <v/>
      </c>
      <c r="H909" s="38" t="str">
        <f>IF(Eksplikatsioon!K910=0,"",Eksplikatsioon!K910)</f>
        <v/>
      </c>
      <c r="I909" s="38" t="str">
        <f>IF(Eksplikatsioon!L910=0,"",Eksplikatsioon!L910)</f>
        <v/>
      </c>
      <c r="J909" s="52"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52"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52"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52"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52"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52"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52"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52"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52"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52"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52"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52"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52"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52"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52"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52"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52"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52"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52"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52" t="str">
        <f>IFERROR(IF($G909=Tabelid!$L$6,$E909*J909,IFERROR($E909*J909/SUM($J909:$AB909)*(Eksplikatsioon!O910)/SUMPRODUCT($J909:$AB909,Eksplikatsioon!$O910:$AG910),"")),"")</f>
        <v/>
      </c>
      <c r="AD909" s="52" t="str">
        <f>IFERROR(IF($G909=Tabelid!$L$6,$E909*K909,IFERROR($E909*K909/SUM($J909:$AB909)*(Eksplikatsioon!P910)/SUMPRODUCT($J909:$AB909,Eksplikatsioon!$O910:$AG910),"")),"")</f>
        <v/>
      </c>
      <c r="AE909" s="52" t="str">
        <f>IFERROR(IF($G909=Tabelid!$L$6,$E909*L909,IFERROR($E909*L909/SUM($J909:$AB909)*(Eksplikatsioon!Q910)/SUMPRODUCT($J909:$AB909,Eksplikatsioon!$O910:$AG910),"")),"")</f>
        <v/>
      </c>
      <c r="AF909" s="52" t="str">
        <f>IFERROR(IF($G909=Tabelid!$L$6,$E909*M909,IFERROR($E909*M909/SUM($J909:$AB909)*(Eksplikatsioon!R910)/SUMPRODUCT($J909:$AB909,Eksplikatsioon!$O910:$AG910),"")),"")</f>
        <v/>
      </c>
      <c r="AG909" s="52" t="str">
        <f>IFERROR(IF($G909=Tabelid!$L$6,$E909*N909,IFERROR($E909*N909/SUM($J909:$AB909)*(Eksplikatsioon!S910)/SUMPRODUCT($J909:$AB909,Eksplikatsioon!$O910:$AG910),"")),"")</f>
        <v/>
      </c>
      <c r="AH909" s="52" t="str">
        <f>IFERROR(IF($G909=Tabelid!$L$6,$E909*O909,IFERROR($E909*O909/SUM($J909:$AB909)*(Eksplikatsioon!T910)/SUMPRODUCT($J909:$AB909,Eksplikatsioon!$O910:$AG910),"")),"")</f>
        <v/>
      </c>
      <c r="AI909" s="52" t="str">
        <f>IFERROR(IF($G909=Tabelid!$L$6,$E909*P909,IFERROR($E909*P909/SUM($J909:$AB909)*(Eksplikatsioon!U910)/SUMPRODUCT($J909:$AB909,Eksplikatsioon!$O910:$AG910),"")),"")</f>
        <v/>
      </c>
      <c r="AJ909" s="52" t="str">
        <f>IFERROR(IF($G909=Tabelid!$L$6,$E909*Q909,IFERROR($E909*Q909/SUM($J909:$AB909)*(Eksplikatsioon!V910)/SUMPRODUCT($J909:$AB909,Eksplikatsioon!$O910:$AG910),"")),"")</f>
        <v/>
      </c>
      <c r="AK909" s="52" t="str">
        <f>IFERROR(IF($G909=Tabelid!$L$6,$E909*R909,IFERROR($E909*R909/SUM($J909:$AB909)*(Eksplikatsioon!W910)/SUMPRODUCT($J909:$AB909,Eksplikatsioon!$O910:$AG910),"")),"")</f>
        <v/>
      </c>
      <c r="AL909" s="52" t="str">
        <f>IFERROR(IF($G909=Tabelid!$L$6,$E909*S909,IFERROR($E909*S909/SUM($J909:$AB909)*(Eksplikatsioon!X910)/SUMPRODUCT($J909:$AB909,Eksplikatsioon!$O910:$AG910),"")),"")</f>
        <v/>
      </c>
      <c r="AM909" s="52" t="str">
        <f>IFERROR(IF($G909=Tabelid!$L$6,$E909*T909,IFERROR($E909*T909/SUM($J909:$AB909)*(Eksplikatsioon!Y910)/SUMPRODUCT($J909:$AB909,Eksplikatsioon!$O910:$AG910),"")),"")</f>
        <v/>
      </c>
      <c r="AN909" s="52" t="str">
        <f>IFERROR(IF($G909=Tabelid!$L$6,$E909*U909,IFERROR($E909*U909/SUM($J909:$AB909)*(Eksplikatsioon!Z910)/SUMPRODUCT($J909:$AB909,Eksplikatsioon!$O910:$AG910),"")),"")</f>
        <v/>
      </c>
      <c r="AO909" s="52" t="str">
        <f>IFERROR(IF($G909=Tabelid!$L$6,$E909*V909,IFERROR($E909*V909/SUM($J909:$AB909)*(Eksplikatsioon!AA910)/SUMPRODUCT($J909:$AB909,Eksplikatsioon!$O910:$AG910),"")),"")</f>
        <v/>
      </c>
      <c r="AP909" s="52" t="str">
        <f>IFERROR(IF($G909=Tabelid!$L$6,$E909*W909,IFERROR($E909*W909/SUM($J909:$AB909)*(Eksplikatsioon!AB910)/SUMPRODUCT($J909:$AB909,Eksplikatsioon!$O910:$AG910),"")),"")</f>
        <v/>
      </c>
      <c r="AQ909" s="52" t="str">
        <f>IFERROR(IF($G909=Tabelid!$L$6,$E909*X909,IFERROR($E909*X909/SUM($J909:$AB909)*(Eksplikatsioon!AC910)/SUMPRODUCT($J909:$AB909,Eksplikatsioon!$O910:$AG910),"")),"")</f>
        <v/>
      </c>
      <c r="AR909" s="52" t="str">
        <f>IFERROR(IF($G909=Tabelid!$L$6,$E909*Y909,IFERROR($E909*Y909/SUM($J909:$AB909)*(Eksplikatsioon!AD910)/SUMPRODUCT($J909:$AB909,Eksplikatsioon!$O910:$AG910),"")),"")</f>
        <v/>
      </c>
      <c r="AS909" s="52" t="str">
        <f>IFERROR(IF($G909=Tabelid!$L$6,$E909*Z909,IFERROR($E909*Z909/SUM($J909:$AB909)*(Eksplikatsioon!AE910)/SUMPRODUCT($J909:$AB909,Eksplikatsioon!$O910:$AG910),"")),"")</f>
        <v/>
      </c>
      <c r="AT909" s="52" t="str">
        <f>IFERROR(IF($G909=Tabelid!$L$6,$E909*AA909,IFERROR($E909*AA909/SUM($J909:$AB909)*(Eksplikatsioon!AF910)/SUMPRODUCT($J909:$AB909,Eksplikatsioon!$O910:$AG910),"")),"")</f>
        <v/>
      </c>
      <c r="AU909" s="52" t="str">
        <f>IFERROR(IF($G909=Tabelid!$L$6,$E909*AB909,IFERROR($E909*AB909/SUM($J909:$AB909)*(Eksplikatsioon!AG910)/SUMPRODUCT($J909:$AB909,Eksplikatsioon!$O910:$AG910),"")),"")</f>
        <v/>
      </c>
    </row>
    <row r="910" spans="1:47" x14ac:dyDescent="0.25">
      <c r="A910" s="38" t="str">
        <f>IF(Eksplikatsioon!A911=0,"",Eksplikatsioon!A911)</f>
        <v/>
      </c>
      <c r="B910" s="38" t="str">
        <f>IF(Eksplikatsioon!B911=0,"",Eksplikatsioon!B911)</f>
        <v/>
      </c>
      <c r="C910" s="38" t="str">
        <f>IF(Eksplikatsioon!C911=0,"",Eksplikatsioon!C911)</f>
        <v/>
      </c>
      <c r="D910" s="38" t="str">
        <f>IF(Eksplikatsioon!D911=0,"",Eksplikatsioon!D911)</f>
        <v/>
      </c>
      <c r="E910" s="38" t="str">
        <f>IF(Eksplikatsioon!F911=0,"",Eksplikatsioon!F911)</f>
        <v/>
      </c>
      <c r="F910" s="38" t="str">
        <f>IF(Eksplikatsioon!H911=0,"",Eksplikatsioon!H911)</f>
        <v/>
      </c>
      <c r="G910" s="38" t="str">
        <f>IF(Eksplikatsioon!J911=0,"",Eksplikatsioon!J911)</f>
        <v/>
      </c>
      <c r="H910" s="38" t="str">
        <f>IF(Eksplikatsioon!K911=0,"",Eksplikatsioon!K911)</f>
        <v/>
      </c>
      <c r="I910" s="38" t="str">
        <f>IF(Eksplikatsioon!L911=0,"",Eksplikatsioon!L911)</f>
        <v/>
      </c>
      <c r="J910" s="52"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52"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52"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52"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52"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52"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52"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52"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52"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52"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52"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52"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52"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52"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52"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52"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52"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52"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52"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52" t="str">
        <f>IFERROR(IF($G910=Tabelid!$L$6,$E910*J910,IFERROR($E910*J910/SUM($J910:$AB910)*(Eksplikatsioon!O911)/SUMPRODUCT($J910:$AB910,Eksplikatsioon!$O911:$AG911),"")),"")</f>
        <v/>
      </c>
      <c r="AD910" s="52" t="str">
        <f>IFERROR(IF($G910=Tabelid!$L$6,$E910*K910,IFERROR($E910*K910/SUM($J910:$AB910)*(Eksplikatsioon!P911)/SUMPRODUCT($J910:$AB910,Eksplikatsioon!$O911:$AG911),"")),"")</f>
        <v/>
      </c>
      <c r="AE910" s="52" t="str">
        <f>IFERROR(IF($G910=Tabelid!$L$6,$E910*L910,IFERROR($E910*L910/SUM($J910:$AB910)*(Eksplikatsioon!Q911)/SUMPRODUCT($J910:$AB910,Eksplikatsioon!$O911:$AG911),"")),"")</f>
        <v/>
      </c>
      <c r="AF910" s="52" t="str">
        <f>IFERROR(IF($G910=Tabelid!$L$6,$E910*M910,IFERROR($E910*M910/SUM($J910:$AB910)*(Eksplikatsioon!R911)/SUMPRODUCT($J910:$AB910,Eksplikatsioon!$O911:$AG911),"")),"")</f>
        <v/>
      </c>
      <c r="AG910" s="52" t="str">
        <f>IFERROR(IF($G910=Tabelid!$L$6,$E910*N910,IFERROR($E910*N910/SUM($J910:$AB910)*(Eksplikatsioon!S911)/SUMPRODUCT($J910:$AB910,Eksplikatsioon!$O911:$AG911),"")),"")</f>
        <v/>
      </c>
      <c r="AH910" s="52" t="str">
        <f>IFERROR(IF($G910=Tabelid!$L$6,$E910*O910,IFERROR($E910*O910/SUM($J910:$AB910)*(Eksplikatsioon!T911)/SUMPRODUCT($J910:$AB910,Eksplikatsioon!$O911:$AG911),"")),"")</f>
        <v/>
      </c>
      <c r="AI910" s="52" t="str">
        <f>IFERROR(IF($G910=Tabelid!$L$6,$E910*P910,IFERROR($E910*P910/SUM($J910:$AB910)*(Eksplikatsioon!U911)/SUMPRODUCT($J910:$AB910,Eksplikatsioon!$O911:$AG911),"")),"")</f>
        <v/>
      </c>
      <c r="AJ910" s="52" t="str">
        <f>IFERROR(IF($G910=Tabelid!$L$6,$E910*Q910,IFERROR($E910*Q910/SUM($J910:$AB910)*(Eksplikatsioon!V911)/SUMPRODUCT($J910:$AB910,Eksplikatsioon!$O911:$AG911),"")),"")</f>
        <v/>
      </c>
      <c r="AK910" s="52" t="str">
        <f>IFERROR(IF($G910=Tabelid!$L$6,$E910*R910,IFERROR($E910*R910/SUM($J910:$AB910)*(Eksplikatsioon!W911)/SUMPRODUCT($J910:$AB910,Eksplikatsioon!$O911:$AG911),"")),"")</f>
        <v/>
      </c>
      <c r="AL910" s="52" t="str">
        <f>IFERROR(IF($G910=Tabelid!$L$6,$E910*S910,IFERROR($E910*S910/SUM($J910:$AB910)*(Eksplikatsioon!X911)/SUMPRODUCT($J910:$AB910,Eksplikatsioon!$O911:$AG911),"")),"")</f>
        <v/>
      </c>
      <c r="AM910" s="52" t="str">
        <f>IFERROR(IF($G910=Tabelid!$L$6,$E910*T910,IFERROR($E910*T910/SUM($J910:$AB910)*(Eksplikatsioon!Y911)/SUMPRODUCT($J910:$AB910,Eksplikatsioon!$O911:$AG911),"")),"")</f>
        <v/>
      </c>
      <c r="AN910" s="52" t="str">
        <f>IFERROR(IF($G910=Tabelid!$L$6,$E910*U910,IFERROR($E910*U910/SUM($J910:$AB910)*(Eksplikatsioon!Z911)/SUMPRODUCT($J910:$AB910,Eksplikatsioon!$O911:$AG911),"")),"")</f>
        <v/>
      </c>
      <c r="AO910" s="52" t="str">
        <f>IFERROR(IF($G910=Tabelid!$L$6,$E910*V910,IFERROR($E910*V910/SUM($J910:$AB910)*(Eksplikatsioon!AA911)/SUMPRODUCT($J910:$AB910,Eksplikatsioon!$O911:$AG911),"")),"")</f>
        <v/>
      </c>
      <c r="AP910" s="52" t="str">
        <f>IFERROR(IF($G910=Tabelid!$L$6,$E910*W910,IFERROR($E910*W910/SUM($J910:$AB910)*(Eksplikatsioon!AB911)/SUMPRODUCT($J910:$AB910,Eksplikatsioon!$O911:$AG911),"")),"")</f>
        <v/>
      </c>
      <c r="AQ910" s="52" t="str">
        <f>IFERROR(IF($G910=Tabelid!$L$6,$E910*X910,IFERROR($E910*X910/SUM($J910:$AB910)*(Eksplikatsioon!AC911)/SUMPRODUCT($J910:$AB910,Eksplikatsioon!$O911:$AG911),"")),"")</f>
        <v/>
      </c>
      <c r="AR910" s="52" t="str">
        <f>IFERROR(IF($G910=Tabelid!$L$6,$E910*Y910,IFERROR($E910*Y910/SUM($J910:$AB910)*(Eksplikatsioon!AD911)/SUMPRODUCT($J910:$AB910,Eksplikatsioon!$O911:$AG911),"")),"")</f>
        <v/>
      </c>
      <c r="AS910" s="52" t="str">
        <f>IFERROR(IF($G910=Tabelid!$L$6,$E910*Z910,IFERROR($E910*Z910/SUM($J910:$AB910)*(Eksplikatsioon!AE911)/SUMPRODUCT($J910:$AB910,Eksplikatsioon!$O911:$AG911),"")),"")</f>
        <v/>
      </c>
      <c r="AT910" s="52" t="str">
        <f>IFERROR(IF($G910=Tabelid!$L$6,$E910*AA910,IFERROR($E910*AA910/SUM($J910:$AB910)*(Eksplikatsioon!AF911)/SUMPRODUCT($J910:$AB910,Eksplikatsioon!$O911:$AG911),"")),"")</f>
        <v/>
      </c>
      <c r="AU910" s="52" t="str">
        <f>IFERROR(IF($G910=Tabelid!$L$6,$E910*AB910,IFERROR($E910*AB910/SUM($J910:$AB910)*(Eksplikatsioon!AG911)/SUMPRODUCT($J910:$AB910,Eksplikatsioon!$O911:$AG911),"")),"")</f>
        <v/>
      </c>
    </row>
    <row r="911" spans="1:47" x14ac:dyDescent="0.25">
      <c r="A911" s="38" t="str">
        <f>IF(Eksplikatsioon!A912=0,"",Eksplikatsioon!A912)</f>
        <v/>
      </c>
      <c r="B911" s="38" t="str">
        <f>IF(Eksplikatsioon!B912=0,"",Eksplikatsioon!B912)</f>
        <v/>
      </c>
      <c r="C911" s="38" t="str">
        <f>IF(Eksplikatsioon!C912=0,"",Eksplikatsioon!C912)</f>
        <v/>
      </c>
      <c r="D911" s="38" t="str">
        <f>IF(Eksplikatsioon!D912=0,"",Eksplikatsioon!D912)</f>
        <v/>
      </c>
      <c r="E911" s="38" t="str">
        <f>IF(Eksplikatsioon!F912=0,"",Eksplikatsioon!F912)</f>
        <v/>
      </c>
      <c r="F911" s="38" t="str">
        <f>IF(Eksplikatsioon!H912=0,"",Eksplikatsioon!H912)</f>
        <v/>
      </c>
      <c r="G911" s="38" t="str">
        <f>IF(Eksplikatsioon!J912=0,"",Eksplikatsioon!J912)</f>
        <v/>
      </c>
      <c r="H911" s="38" t="str">
        <f>IF(Eksplikatsioon!K912=0,"",Eksplikatsioon!K912)</f>
        <v/>
      </c>
      <c r="I911" s="38" t="str">
        <f>IF(Eksplikatsioon!L912=0,"",Eksplikatsioon!L912)</f>
        <v/>
      </c>
      <c r="J911" s="52"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52"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52"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52"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52"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52"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52"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52"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52"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52"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52"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52"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52"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52"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52"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52"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52"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52"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52"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52" t="str">
        <f>IFERROR(IF($G911=Tabelid!$L$6,$E911*J911,IFERROR($E911*J911/SUM($J911:$AB911)*(Eksplikatsioon!O912)/SUMPRODUCT($J911:$AB911,Eksplikatsioon!$O912:$AG912),"")),"")</f>
        <v/>
      </c>
      <c r="AD911" s="52" t="str">
        <f>IFERROR(IF($G911=Tabelid!$L$6,$E911*K911,IFERROR($E911*K911/SUM($J911:$AB911)*(Eksplikatsioon!P912)/SUMPRODUCT($J911:$AB911,Eksplikatsioon!$O912:$AG912),"")),"")</f>
        <v/>
      </c>
      <c r="AE911" s="52" t="str">
        <f>IFERROR(IF($G911=Tabelid!$L$6,$E911*L911,IFERROR($E911*L911/SUM($J911:$AB911)*(Eksplikatsioon!Q912)/SUMPRODUCT($J911:$AB911,Eksplikatsioon!$O912:$AG912),"")),"")</f>
        <v/>
      </c>
      <c r="AF911" s="52" t="str">
        <f>IFERROR(IF($G911=Tabelid!$L$6,$E911*M911,IFERROR($E911*M911/SUM($J911:$AB911)*(Eksplikatsioon!R912)/SUMPRODUCT($J911:$AB911,Eksplikatsioon!$O912:$AG912),"")),"")</f>
        <v/>
      </c>
      <c r="AG911" s="52" t="str">
        <f>IFERROR(IF($G911=Tabelid!$L$6,$E911*N911,IFERROR($E911*N911/SUM($J911:$AB911)*(Eksplikatsioon!S912)/SUMPRODUCT($J911:$AB911,Eksplikatsioon!$O912:$AG912),"")),"")</f>
        <v/>
      </c>
      <c r="AH911" s="52" t="str">
        <f>IFERROR(IF($G911=Tabelid!$L$6,$E911*O911,IFERROR($E911*O911/SUM($J911:$AB911)*(Eksplikatsioon!T912)/SUMPRODUCT($J911:$AB911,Eksplikatsioon!$O912:$AG912),"")),"")</f>
        <v/>
      </c>
      <c r="AI911" s="52" t="str">
        <f>IFERROR(IF($G911=Tabelid!$L$6,$E911*P911,IFERROR($E911*P911/SUM($J911:$AB911)*(Eksplikatsioon!U912)/SUMPRODUCT($J911:$AB911,Eksplikatsioon!$O912:$AG912),"")),"")</f>
        <v/>
      </c>
      <c r="AJ911" s="52" t="str">
        <f>IFERROR(IF($G911=Tabelid!$L$6,$E911*Q911,IFERROR($E911*Q911/SUM($J911:$AB911)*(Eksplikatsioon!V912)/SUMPRODUCT($J911:$AB911,Eksplikatsioon!$O912:$AG912),"")),"")</f>
        <v/>
      </c>
      <c r="AK911" s="52" t="str">
        <f>IFERROR(IF($G911=Tabelid!$L$6,$E911*R911,IFERROR($E911*R911/SUM($J911:$AB911)*(Eksplikatsioon!W912)/SUMPRODUCT($J911:$AB911,Eksplikatsioon!$O912:$AG912),"")),"")</f>
        <v/>
      </c>
      <c r="AL911" s="52" t="str">
        <f>IFERROR(IF($G911=Tabelid!$L$6,$E911*S911,IFERROR($E911*S911/SUM($J911:$AB911)*(Eksplikatsioon!X912)/SUMPRODUCT($J911:$AB911,Eksplikatsioon!$O912:$AG912),"")),"")</f>
        <v/>
      </c>
      <c r="AM911" s="52" t="str">
        <f>IFERROR(IF($G911=Tabelid!$L$6,$E911*T911,IFERROR($E911*T911/SUM($J911:$AB911)*(Eksplikatsioon!Y912)/SUMPRODUCT($J911:$AB911,Eksplikatsioon!$O912:$AG912),"")),"")</f>
        <v/>
      </c>
      <c r="AN911" s="52" t="str">
        <f>IFERROR(IF($G911=Tabelid!$L$6,$E911*U911,IFERROR($E911*U911/SUM($J911:$AB911)*(Eksplikatsioon!Z912)/SUMPRODUCT($J911:$AB911,Eksplikatsioon!$O912:$AG912),"")),"")</f>
        <v/>
      </c>
      <c r="AO911" s="52" t="str">
        <f>IFERROR(IF($G911=Tabelid!$L$6,$E911*V911,IFERROR($E911*V911/SUM($J911:$AB911)*(Eksplikatsioon!AA912)/SUMPRODUCT($J911:$AB911,Eksplikatsioon!$O912:$AG912),"")),"")</f>
        <v/>
      </c>
      <c r="AP911" s="52" t="str">
        <f>IFERROR(IF($G911=Tabelid!$L$6,$E911*W911,IFERROR($E911*W911/SUM($J911:$AB911)*(Eksplikatsioon!AB912)/SUMPRODUCT($J911:$AB911,Eksplikatsioon!$O912:$AG912),"")),"")</f>
        <v/>
      </c>
      <c r="AQ911" s="52" t="str">
        <f>IFERROR(IF($G911=Tabelid!$L$6,$E911*X911,IFERROR($E911*X911/SUM($J911:$AB911)*(Eksplikatsioon!AC912)/SUMPRODUCT($J911:$AB911,Eksplikatsioon!$O912:$AG912),"")),"")</f>
        <v/>
      </c>
      <c r="AR911" s="52" t="str">
        <f>IFERROR(IF($G911=Tabelid!$L$6,$E911*Y911,IFERROR($E911*Y911/SUM($J911:$AB911)*(Eksplikatsioon!AD912)/SUMPRODUCT($J911:$AB911,Eksplikatsioon!$O912:$AG912),"")),"")</f>
        <v/>
      </c>
      <c r="AS911" s="52" t="str">
        <f>IFERROR(IF($G911=Tabelid!$L$6,$E911*Z911,IFERROR($E911*Z911/SUM($J911:$AB911)*(Eksplikatsioon!AE912)/SUMPRODUCT($J911:$AB911,Eksplikatsioon!$O912:$AG912),"")),"")</f>
        <v/>
      </c>
      <c r="AT911" s="52" t="str">
        <f>IFERROR(IF($G911=Tabelid!$L$6,$E911*AA911,IFERROR($E911*AA911/SUM($J911:$AB911)*(Eksplikatsioon!AF912)/SUMPRODUCT($J911:$AB911,Eksplikatsioon!$O912:$AG912),"")),"")</f>
        <v/>
      </c>
      <c r="AU911" s="52" t="str">
        <f>IFERROR(IF($G911=Tabelid!$L$6,$E911*AB911,IFERROR($E911*AB911/SUM($J911:$AB911)*(Eksplikatsioon!AG912)/SUMPRODUCT($J911:$AB911,Eksplikatsioon!$O912:$AG912),"")),"")</f>
        <v/>
      </c>
    </row>
    <row r="912" spans="1:47" x14ac:dyDescent="0.25">
      <c r="A912" s="38" t="str">
        <f>IF(Eksplikatsioon!A913=0,"",Eksplikatsioon!A913)</f>
        <v/>
      </c>
      <c r="B912" s="38" t="str">
        <f>IF(Eksplikatsioon!B913=0,"",Eksplikatsioon!B913)</f>
        <v/>
      </c>
      <c r="C912" s="38" t="str">
        <f>IF(Eksplikatsioon!C913=0,"",Eksplikatsioon!C913)</f>
        <v/>
      </c>
      <c r="D912" s="38" t="str">
        <f>IF(Eksplikatsioon!D913=0,"",Eksplikatsioon!D913)</f>
        <v/>
      </c>
      <c r="E912" s="38" t="str">
        <f>IF(Eksplikatsioon!F913=0,"",Eksplikatsioon!F913)</f>
        <v/>
      </c>
      <c r="F912" s="38" t="str">
        <f>IF(Eksplikatsioon!H913=0,"",Eksplikatsioon!H913)</f>
        <v/>
      </c>
      <c r="G912" s="38" t="str">
        <f>IF(Eksplikatsioon!J913=0,"",Eksplikatsioon!J913)</f>
        <v/>
      </c>
      <c r="H912" s="38" t="str">
        <f>IF(Eksplikatsioon!K913=0,"",Eksplikatsioon!K913)</f>
        <v/>
      </c>
      <c r="I912" s="38" t="str">
        <f>IF(Eksplikatsioon!L913=0,"",Eksplikatsioon!L913)</f>
        <v/>
      </c>
      <c r="J912" s="52"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52"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52"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52"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52"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52"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52"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52"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52"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52"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52"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52"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52"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52"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52"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52"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52"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52"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52"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52" t="str">
        <f>IFERROR(IF($G912=Tabelid!$L$6,$E912*J912,IFERROR($E912*J912/SUM($J912:$AB912)*(Eksplikatsioon!O913)/SUMPRODUCT($J912:$AB912,Eksplikatsioon!$O913:$AG913),"")),"")</f>
        <v/>
      </c>
      <c r="AD912" s="52" t="str">
        <f>IFERROR(IF($G912=Tabelid!$L$6,$E912*K912,IFERROR($E912*K912/SUM($J912:$AB912)*(Eksplikatsioon!P913)/SUMPRODUCT($J912:$AB912,Eksplikatsioon!$O913:$AG913),"")),"")</f>
        <v/>
      </c>
      <c r="AE912" s="52" t="str">
        <f>IFERROR(IF($G912=Tabelid!$L$6,$E912*L912,IFERROR($E912*L912/SUM($J912:$AB912)*(Eksplikatsioon!Q913)/SUMPRODUCT($J912:$AB912,Eksplikatsioon!$O913:$AG913),"")),"")</f>
        <v/>
      </c>
      <c r="AF912" s="52" t="str">
        <f>IFERROR(IF($G912=Tabelid!$L$6,$E912*M912,IFERROR($E912*M912/SUM($J912:$AB912)*(Eksplikatsioon!R913)/SUMPRODUCT($J912:$AB912,Eksplikatsioon!$O913:$AG913),"")),"")</f>
        <v/>
      </c>
      <c r="AG912" s="52" t="str">
        <f>IFERROR(IF($G912=Tabelid!$L$6,$E912*N912,IFERROR($E912*N912/SUM($J912:$AB912)*(Eksplikatsioon!S913)/SUMPRODUCT($J912:$AB912,Eksplikatsioon!$O913:$AG913),"")),"")</f>
        <v/>
      </c>
      <c r="AH912" s="52" t="str">
        <f>IFERROR(IF($G912=Tabelid!$L$6,$E912*O912,IFERROR($E912*O912/SUM($J912:$AB912)*(Eksplikatsioon!T913)/SUMPRODUCT($J912:$AB912,Eksplikatsioon!$O913:$AG913),"")),"")</f>
        <v/>
      </c>
      <c r="AI912" s="52" t="str">
        <f>IFERROR(IF($G912=Tabelid!$L$6,$E912*P912,IFERROR($E912*P912/SUM($J912:$AB912)*(Eksplikatsioon!U913)/SUMPRODUCT($J912:$AB912,Eksplikatsioon!$O913:$AG913),"")),"")</f>
        <v/>
      </c>
      <c r="AJ912" s="52" t="str">
        <f>IFERROR(IF($G912=Tabelid!$L$6,$E912*Q912,IFERROR($E912*Q912/SUM($J912:$AB912)*(Eksplikatsioon!V913)/SUMPRODUCT($J912:$AB912,Eksplikatsioon!$O913:$AG913),"")),"")</f>
        <v/>
      </c>
      <c r="AK912" s="52" t="str">
        <f>IFERROR(IF($G912=Tabelid!$L$6,$E912*R912,IFERROR($E912*R912/SUM($J912:$AB912)*(Eksplikatsioon!W913)/SUMPRODUCT($J912:$AB912,Eksplikatsioon!$O913:$AG913),"")),"")</f>
        <v/>
      </c>
      <c r="AL912" s="52" t="str">
        <f>IFERROR(IF($G912=Tabelid!$L$6,$E912*S912,IFERROR($E912*S912/SUM($J912:$AB912)*(Eksplikatsioon!X913)/SUMPRODUCT($J912:$AB912,Eksplikatsioon!$O913:$AG913),"")),"")</f>
        <v/>
      </c>
      <c r="AM912" s="52" t="str">
        <f>IFERROR(IF($G912=Tabelid!$L$6,$E912*T912,IFERROR($E912*T912/SUM($J912:$AB912)*(Eksplikatsioon!Y913)/SUMPRODUCT($J912:$AB912,Eksplikatsioon!$O913:$AG913),"")),"")</f>
        <v/>
      </c>
      <c r="AN912" s="52" t="str">
        <f>IFERROR(IF($G912=Tabelid!$L$6,$E912*U912,IFERROR($E912*U912/SUM($J912:$AB912)*(Eksplikatsioon!Z913)/SUMPRODUCT($J912:$AB912,Eksplikatsioon!$O913:$AG913),"")),"")</f>
        <v/>
      </c>
      <c r="AO912" s="52" t="str">
        <f>IFERROR(IF($G912=Tabelid!$L$6,$E912*V912,IFERROR($E912*V912/SUM($J912:$AB912)*(Eksplikatsioon!AA913)/SUMPRODUCT($J912:$AB912,Eksplikatsioon!$O913:$AG913),"")),"")</f>
        <v/>
      </c>
      <c r="AP912" s="52" t="str">
        <f>IFERROR(IF($G912=Tabelid!$L$6,$E912*W912,IFERROR($E912*W912/SUM($J912:$AB912)*(Eksplikatsioon!AB913)/SUMPRODUCT($J912:$AB912,Eksplikatsioon!$O913:$AG913),"")),"")</f>
        <v/>
      </c>
      <c r="AQ912" s="52" t="str">
        <f>IFERROR(IF($G912=Tabelid!$L$6,$E912*X912,IFERROR($E912*X912/SUM($J912:$AB912)*(Eksplikatsioon!AC913)/SUMPRODUCT($J912:$AB912,Eksplikatsioon!$O913:$AG913),"")),"")</f>
        <v/>
      </c>
      <c r="AR912" s="52" t="str">
        <f>IFERROR(IF($G912=Tabelid!$L$6,$E912*Y912,IFERROR($E912*Y912/SUM($J912:$AB912)*(Eksplikatsioon!AD913)/SUMPRODUCT($J912:$AB912,Eksplikatsioon!$O913:$AG913),"")),"")</f>
        <v/>
      </c>
      <c r="AS912" s="52" t="str">
        <f>IFERROR(IF($G912=Tabelid!$L$6,$E912*Z912,IFERROR($E912*Z912/SUM($J912:$AB912)*(Eksplikatsioon!AE913)/SUMPRODUCT($J912:$AB912,Eksplikatsioon!$O913:$AG913),"")),"")</f>
        <v/>
      </c>
      <c r="AT912" s="52" t="str">
        <f>IFERROR(IF($G912=Tabelid!$L$6,$E912*AA912,IFERROR($E912*AA912/SUM($J912:$AB912)*(Eksplikatsioon!AF913)/SUMPRODUCT($J912:$AB912,Eksplikatsioon!$O913:$AG913),"")),"")</f>
        <v/>
      </c>
      <c r="AU912" s="52" t="str">
        <f>IFERROR(IF($G912=Tabelid!$L$6,$E912*AB912,IFERROR($E912*AB912/SUM($J912:$AB912)*(Eksplikatsioon!AG913)/SUMPRODUCT($J912:$AB912,Eksplikatsioon!$O913:$AG913),"")),"")</f>
        <v/>
      </c>
    </row>
    <row r="913" spans="1:47" x14ac:dyDescent="0.25">
      <c r="A913" s="38" t="str">
        <f>IF(Eksplikatsioon!A914=0,"",Eksplikatsioon!A914)</f>
        <v/>
      </c>
      <c r="B913" s="38" t="str">
        <f>IF(Eksplikatsioon!B914=0,"",Eksplikatsioon!B914)</f>
        <v/>
      </c>
      <c r="C913" s="38" t="str">
        <f>IF(Eksplikatsioon!C914=0,"",Eksplikatsioon!C914)</f>
        <v/>
      </c>
      <c r="D913" s="38" t="str">
        <f>IF(Eksplikatsioon!D914=0,"",Eksplikatsioon!D914)</f>
        <v/>
      </c>
      <c r="E913" s="38" t="str">
        <f>IF(Eksplikatsioon!F914=0,"",Eksplikatsioon!F914)</f>
        <v/>
      </c>
      <c r="F913" s="38" t="str">
        <f>IF(Eksplikatsioon!H914=0,"",Eksplikatsioon!H914)</f>
        <v/>
      </c>
      <c r="G913" s="38" t="str">
        <f>IF(Eksplikatsioon!J914=0,"",Eksplikatsioon!J914)</f>
        <v/>
      </c>
      <c r="H913" s="38" t="str">
        <f>IF(Eksplikatsioon!K914=0,"",Eksplikatsioon!K914)</f>
        <v/>
      </c>
      <c r="I913" s="38" t="str">
        <f>IF(Eksplikatsioon!L914=0,"",Eksplikatsioon!L914)</f>
        <v/>
      </c>
      <c r="J913" s="52"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52"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52"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52"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52"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52"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52"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52"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52"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52"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52"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52"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52"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52"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52"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52"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52"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52"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52"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52" t="str">
        <f>IFERROR(IF($G913=Tabelid!$L$6,$E913*J913,IFERROR($E913*J913/SUM($J913:$AB913)*(Eksplikatsioon!O914)/SUMPRODUCT($J913:$AB913,Eksplikatsioon!$O914:$AG914),"")),"")</f>
        <v/>
      </c>
      <c r="AD913" s="52" t="str">
        <f>IFERROR(IF($G913=Tabelid!$L$6,$E913*K913,IFERROR($E913*K913/SUM($J913:$AB913)*(Eksplikatsioon!P914)/SUMPRODUCT($J913:$AB913,Eksplikatsioon!$O914:$AG914),"")),"")</f>
        <v/>
      </c>
      <c r="AE913" s="52" t="str">
        <f>IFERROR(IF($G913=Tabelid!$L$6,$E913*L913,IFERROR($E913*L913/SUM($J913:$AB913)*(Eksplikatsioon!Q914)/SUMPRODUCT($J913:$AB913,Eksplikatsioon!$O914:$AG914),"")),"")</f>
        <v/>
      </c>
      <c r="AF913" s="52" t="str">
        <f>IFERROR(IF($G913=Tabelid!$L$6,$E913*M913,IFERROR($E913*M913/SUM($J913:$AB913)*(Eksplikatsioon!R914)/SUMPRODUCT($J913:$AB913,Eksplikatsioon!$O914:$AG914),"")),"")</f>
        <v/>
      </c>
      <c r="AG913" s="52" t="str">
        <f>IFERROR(IF($G913=Tabelid!$L$6,$E913*N913,IFERROR($E913*N913/SUM($J913:$AB913)*(Eksplikatsioon!S914)/SUMPRODUCT($J913:$AB913,Eksplikatsioon!$O914:$AG914),"")),"")</f>
        <v/>
      </c>
      <c r="AH913" s="52" t="str">
        <f>IFERROR(IF($G913=Tabelid!$L$6,$E913*O913,IFERROR($E913*O913/SUM($J913:$AB913)*(Eksplikatsioon!T914)/SUMPRODUCT($J913:$AB913,Eksplikatsioon!$O914:$AG914),"")),"")</f>
        <v/>
      </c>
      <c r="AI913" s="52" t="str">
        <f>IFERROR(IF($G913=Tabelid!$L$6,$E913*P913,IFERROR($E913*P913/SUM($J913:$AB913)*(Eksplikatsioon!U914)/SUMPRODUCT($J913:$AB913,Eksplikatsioon!$O914:$AG914),"")),"")</f>
        <v/>
      </c>
      <c r="AJ913" s="52" t="str">
        <f>IFERROR(IF($G913=Tabelid!$L$6,$E913*Q913,IFERROR($E913*Q913/SUM($J913:$AB913)*(Eksplikatsioon!V914)/SUMPRODUCT($J913:$AB913,Eksplikatsioon!$O914:$AG914),"")),"")</f>
        <v/>
      </c>
      <c r="AK913" s="52" t="str">
        <f>IFERROR(IF($G913=Tabelid!$L$6,$E913*R913,IFERROR($E913*R913/SUM($J913:$AB913)*(Eksplikatsioon!W914)/SUMPRODUCT($J913:$AB913,Eksplikatsioon!$O914:$AG914),"")),"")</f>
        <v/>
      </c>
      <c r="AL913" s="52" t="str">
        <f>IFERROR(IF($G913=Tabelid!$L$6,$E913*S913,IFERROR($E913*S913/SUM($J913:$AB913)*(Eksplikatsioon!X914)/SUMPRODUCT($J913:$AB913,Eksplikatsioon!$O914:$AG914),"")),"")</f>
        <v/>
      </c>
      <c r="AM913" s="52" t="str">
        <f>IFERROR(IF($G913=Tabelid!$L$6,$E913*T913,IFERROR($E913*T913/SUM($J913:$AB913)*(Eksplikatsioon!Y914)/SUMPRODUCT($J913:$AB913,Eksplikatsioon!$O914:$AG914),"")),"")</f>
        <v/>
      </c>
      <c r="AN913" s="52" t="str">
        <f>IFERROR(IF($G913=Tabelid!$L$6,$E913*U913,IFERROR($E913*U913/SUM($J913:$AB913)*(Eksplikatsioon!Z914)/SUMPRODUCT($J913:$AB913,Eksplikatsioon!$O914:$AG914),"")),"")</f>
        <v/>
      </c>
      <c r="AO913" s="52" t="str">
        <f>IFERROR(IF($G913=Tabelid!$L$6,$E913*V913,IFERROR($E913*V913/SUM($J913:$AB913)*(Eksplikatsioon!AA914)/SUMPRODUCT($J913:$AB913,Eksplikatsioon!$O914:$AG914),"")),"")</f>
        <v/>
      </c>
      <c r="AP913" s="52" t="str">
        <f>IFERROR(IF($G913=Tabelid!$L$6,$E913*W913,IFERROR($E913*W913/SUM($J913:$AB913)*(Eksplikatsioon!AB914)/SUMPRODUCT($J913:$AB913,Eksplikatsioon!$O914:$AG914),"")),"")</f>
        <v/>
      </c>
      <c r="AQ913" s="52" t="str">
        <f>IFERROR(IF($G913=Tabelid!$L$6,$E913*X913,IFERROR($E913*X913/SUM($J913:$AB913)*(Eksplikatsioon!AC914)/SUMPRODUCT($J913:$AB913,Eksplikatsioon!$O914:$AG914),"")),"")</f>
        <v/>
      </c>
      <c r="AR913" s="52" t="str">
        <f>IFERROR(IF($G913=Tabelid!$L$6,$E913*Y913,IFERROR($E913*Y913/SUM($J913:$AB913)*(Eksplikatsioon!AD914)/SUMPRODUCT($J913:$AB913,Eksplikatsioon!$O914:$AG914),"")),"")</f>
        <v/>
      </c>
      <c r="AS913" s="52" t="str">
        <f>IFERROR(IF($G913=Tabelid!$L$6,$E913*Z913,IFERROR($E913*Z913/SUM($J913:$AB913)*(Eksplikatsioon!AE914)/SUMPRODUCT($J913:$AB913,Eksplikatsioon!$O914:$AG914),"")),"")</f>
        <v/>
      </c>
      <c r="AT913" s="52" t="str">
        <f>IFERROR(IF($G913=Tabelid!$L$6,$E913*AA913,IFERROR($E913*AA913/SUM($J913:$AB913)*(Eksplikatsioon!AF914)/SUMPRODUCT($J913:$AB913,Eksplikatsioon!$O914:$AG914),"")),"")</f>
        <v/>
      </c>
      <c r="AU913" s="52" t="str">
        <f>IFERROR(IF($G913=Tabelid!$L$6,$E913*AB913,IFERROR($E913*AB913/SUM($J913:$AB913)*(Eksplikatsioon!AG914)/SUMPRODUCT($J913:$AB913,Eksplikatsioon!$O914:$AG914),"")),"")</f>
        <v/>
      </c>
    </row>
    <row r="914" spans="1:47" x14ac:dyDescent="0.25">
      <c r="A914" s="38" t="str">
        <f>IF(Eksplikatsioon!A915=0,"",Eksplikatsioon!A915)</f>
        <v/>
      </c>
      <c r="B914" s="38" t="str">
        <f>IF(Eksplikatsioon!B915=0,"",Eksplikatsioon!B915)</f>
        <v/>
      </c>
      <c r="C914" s="38" t="str">
        <f>IF(Eksplikatsioon!C915=0,"",Eksplikatsioon!C915)</f>
        <v/>
      </c>
      <c r="D914" s="38" t="str">
        <f>IF(Eksplikatsioon!D915=0,"",Eksplikatsioon!D915)</f>
        <v/>
      </c>
      <c r="E914" s="38" t="str">
        <f>IF(Eksplikatsioon!F915=0,"",Eksplikatsioon!F915)</f>
        <v/>
      </c>
      <c r="F914" s="38" t="str">
        <f>IF(Eksplikatsioon!H915=0,"",Eksplikatsioon!H915)</f>
        <v/>
      </c>
      <c r="G914" s="38" t="str">
        <f>IF(Eksplikatsioon!J915=0,"",Eksplikatsioon!J915)</f>
        <v/>
      </c>
      <c r="H914" s="38" t="str">
        <f>IF(Eksplikatsioon!K915=0,"",Eksplikatsioon!K915)</f>
        <v/>
      </c>
      <c r="I914" s="38" t="str">
        <f>IF(Eksplikatsioon!L915=0,"",Eksplikatsioon!L915)</f>
        <v/>
      </c>
      <c r="J914" s="52"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52"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52"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52"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52"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52"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52"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52"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52"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52"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52"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52"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52"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52"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52"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52"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52"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52"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52"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52" t="str">
        <f>IFERROR(IF($G914=Tabelid!$L$6,$E914*J914,IFERROR($E914*J914/SUM($J914:$AB914)*(Eksplikatsioon!O915)/SUMPRODUCT($J914:$AB914,Eksplikatsioon!$O915:$AG915),"")),"")</f>
        <v/>
      </c>
      <c r="AD914" s="52" t="str">
        <f>IFERROR(IF($G914=Tabelid!$L$6,$E914*K914,IFERROR($E914*K914/SUM($J914:$AB914)*(Eksplikatsioon!P915)/SUMPRODUCT($J914:$AB914,Eksplikatsioon!$O915:$AG915),"")),"")</f>
        <v/>
      </c>
      <c r="AE914" s="52" t="str">
        <f>IFERROR(IF($G914=Tabelid!$L$6,$E914*L914,IFERROR($E914*L914/SUM($J914:$AB914)*(Eksplikatsioon!Q915)/SUMPRODUCT($J914:$AB914,Eksplikatsioon!$O915:$AG915),"")),"")</f>
        <v/>
      </c>
      <c r="AF914" s="52" t="str">
        <f>IFERROR(IF($G914=Tabelid!$L$6,$E914*M914,IFERROR($E914*M914/SUM($J914:$AB914)*(Eksplikatsioon!R915)/SUMPRODUCT($J914:$AB914,Eksplikatsioon!$O915:$AG915),"")),"")</f>
        <v/>
      </c>
      <c r="AG914" s="52" t="str">
        <f>IFERROR(IF($G914=Tabelid!$L$6,$E914*N914,IFERROR($E914*N914/SUM($J914:$AB914)*(Eksplikatsioon!S915)/SUMPRODUCT($J914:$AB914,Eksplikatsioon!$O915:$AG915),"")),"")</f>
        <v/>
      </c>
      <c r="AH914" s="52" t="str">
        <f>IFERROR(IF($G914=Tabelid!$L$6,$E914*O914,IFERROR($E914*O914/SUM($J914:$AB914)*(Eksplikatsioon!T915)/SUMPRODUCT($J914:$AB914,Eksplikatsioon!$O915:$AG915),"")),"")</f>
        <v/>
      </c>
      <c r="AI914" s="52" t="str">
        <f>IFERROR(IF($G914=Tabelid!$L$6,$E914*P914,IFERROR($E914*P914/SUM($J914:$AB914)*(Eksplikatsioon!U915)/SUMPRODUCT($J914:$AB914,Eksplikatsioon!$O915:$AG915),"")),"")</f>
        <v/>
      </c>
      <c r="AJ914" s="52" t="str">
        <f>IFERROR(IF($G914=Tabelid!$L$6,$E914*Q914,IFERROR($E914*Q914/SUM($J914:$AB914)*(Eksplikatsioon!V915)/SUMPRODUCT($J914:$AB914,Eksplikatsioon!$O915:$AG915),"")),"")</f>
        <v/>
      </c>
      <c r="AK914" s="52" t="str">
        <f>IFERROR(IF($G914=Tabelid!$L$6,$E914*R914,IFERROR($E914*R914/SUM($J914:$AB914)*(Eksplikatsioon!W915)/SUMPRODUCT($J914:$AB914,Eksplikatsioon!$O915:$AG915),"")),"")</f>
        <v/>
      </c>
      <c r="AL914" s="52" t="str">
        <f>IFERROR(IF($G914=Tabelid!$L$6,$E914*S914,IFERROR($E914*S914/SUM($J914:$AB914)*(Eksplikatsioon!X915)/SUMPRODUCT($J914:$AB914,Eksplikatsioon!$O915:$AG915),"")),"")</f>
        <v/>
      </c>
      <c r="AM914" s="52" t="str">
        <f>IFERROR(IF($G914=Tabelid!$L$6,$E914*T914,IFERROR($E914*T914/SUM($J914:$AB914)*(Eksplikatsioon!Y915)/SUMPRODUCT($J914:$AB914,Eksplikatsioon!$O915:$AG915),"")),"")</f>
        <v/>
      </c>
      <c r="AN914" s="52" t="str">
        <f>IFERROR(IF($G914=Tabelid!$L$6,$E914*U914,IFERROR($E914*U914/SUM($J914:$AB914)*(Eksplikatsioon!Z915)/SUMPRODUCT($J914:$AB914,Eksplikatsioon!$O915:$AG915),"")),"")</f>
        <v/>
      </c>
      <c r="AO914" s="52" t="str">
        <f>IFERROR(IF($G914=Tabelid!$L$6,$E914*V914,IFERROR($E914*V914/SUM($J914:$AB914)*(Eksplikatsioon!AA915)/SUMPRODUCT($J914:$AB914,Eksplikatsioon!$O915:$AG915),"")),"")</f>
        <v/>
      </c>
      <c r="AP914" s="52" t="str">
        <f>IFERROR(IF($G914=Tabelid!$L$6,$E914*W914,IFERROR($E914*W914/SUM($J914:$AB914)*(Eksplikatsioon!AB915)/SUMPRODUCT($J914:$AB914,Eksplikatsioon!$O915:$AG915),"")),"")</f>
        <v/>
      </c>
      <c r="AQ914" s="52" t="str">
        <f>IFERROR(IF($G914=Tabelid!$L$6,$E914*X914,IFERROR($E914*X914/SUM($J914:$AB914)*(Eksplikatsioon!AC915)/SUMPRODUCT($J914:$AB914,Eksplikatsioon!$O915:$AG915),"")),"")</f>
        <v/>
      </c>
      <c r="AR914" s="52" t="str">
        <f>IFERROR(IF($G914=Tabelid!$L$6,$E914*Y914,IFERROR($E914*Y914/SUM($J914:$AB914)*(Eksplikatsioon!AD915)/SUMPRODUCT($J914:$AB914,Eksplikatsioon!$O915:$AG915),"")),"")</f>
        <v/>
      </c>
      <c r="AS914" s="52" t="str">
        <f>IFERROR(IF($G914=Tabelid!$L$6,$E914*Z914,IFERROR($E914*Z914/SUM($J914:$AB914)*(Eksplikatsioon!AE915)/SUMPRODUCT($J914:$AB914,Eksplikatsioon!$O915:$AG915),"")),"")</f>
        <v/>
      </c>
      <c r="AT914" s="52" t="str">
        <f>IFERROR(IF($G914=Tabelid!$L$6,$E914*AA914,IFERROR($E914*AA914/SUM($J914:$AB914)*(Eksplikatsioon!AF915)/SUMPRODUCT($J914:$AB914,Eksplikatsioon!$O915:$AG915),"")),"")</f>
        <v/>
      </c>
      <c r="AU914" s="52" t="str">
        <f>IFERROR(IF($G914=Tabelid!$L$6,$E914*AB914,IFERROR($E914*AB914/SUM($J914:$AB914)*(Eksplikatsioon!AG915)/SUMPRODUCT($J914:$AB914,Eksplikatsioon!$O915:$AG915),"")),"")</f>
        <v/>
      </c>
    </row>
    <row r="915" spans="1:47" x14ac:dyDescent="0.25">
      <c r="A915" s="38" t="str">
        <f>IF(Eksplikatsioon!A916=0,"",Eksplikatsioon!A916)</f>
        <v/>
      </c>
      <c r="B915" s="38" t="str">
        <f>IF(Eksplikatsioon!B916=0,"",Eksplikatsioon!B916)</f>
        <v/>
      </c>
      <c r="C915" s="38" t="str">
        <f>IF(Eksplikatsioon!C916=0,"",Eksplikatsioon!C916)</f>
        <v/>
      </c>
      <c r="D915" s="38" t="str">
        <f>IF(Eksplikatsioon!D916=0,"",Eksplikatsioon!D916)</f>
        <v/>
      </c>
      <c r="E915" s="38" t="str">
        <f>IF(Eksplikatsioon!F916=0,"",Eksplikatsioon!F916)</f>
        <v/>
      </c>
      <c r="F915" s="38" t="str">
        <f>IF(Eksplikatsioon!H916=0,"",Eksplikatsioon!H916)</f>
        <v/>
      </c>
      <c r="G915" s="38" t="str">
        <f>IF(Eksplikatsioon!J916=0,"",Eksplikatsioon!J916)</f>
        <v/>
      </c>
      <c r="H915" s="38" t="str">
        <f>IF(Eksplikatsioon!K916=0,"",Eksplikatsioon!K916)</f>
        <v/>
      </c>
      <c r="I915" s="38" t="str">
        <f>IF(Eksplikatsioon!L916=0,"",Eksplikatsioon!L916)</f>
        <v/>
      </c>
      <c r="J915" s="52"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52"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52"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52"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52"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52"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52"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52"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52"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52"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52"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52"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52"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52"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52"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52"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52"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52"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52"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52" t="str">
        <f>IFERROR(IF($G915=Tabelid!$L$6,$E915*J915,IFERROR($E915*J915/SUM($J915:$AB915)*(Eksplikatsioon!O916)/SUMPRODUCT($J915:$AB915,Eksplikatsioon!$O916:$AG916),"")),"")</f>
        <v/>
      </c>
      <c r="AD915" s="52" t="str">
        <f>IFERROR(IF($G915=Tabelid!$L$6,$E915*K915,IFERROR($E915*K915/SUM($J915:$AB915)*(Eksplikatsioon!P916)/SUMPRODUCT($J915:$AB915,Eksplikatsioon!$O916:$AG916),"")),"")</f>
        <v/>
      </c>
      <c r="AE915" s="52" t="str">
        <f>IFERROR(IF($G915=Tabelid!$L$6,$E915*L915,IFERROR($E915*L915/SUM($J915:$AB915)*(Eksplikatsioon!Q916)/SUMPRODUCT($J915:$AB915,Eksplikatsioon!$O916:$AG916),"")),"")</f>
        <v/>
      </c>
      <c r="AF915" s="52" t="str">
        <f>IFERROR(IF($G915=Tabelid!$L$6,$E915*M915,IFERROR($E915*M915/SUM($J915:$AB915)*(Eksplikatsioon!R916)/SUMPRODUCT($J915:$AB915,Eksplikatsioon!$O916:$AG916),"")),"")</f>
        <v/>
      </c>
      <c r="AG915" s="52" t="str">
        <f>IFERROR(IF($G915=Tabelid!$L$6,$E915*N915,IFERROR($E915*N915/SUM($J915:$AB915)*(Eksplikatsioon!S916)/SUMPRODUCT($J915:$AB915,Eksplikatsioon!$O916:$AG916),"")),"")</f>
        <v/>
      </c>
      <c r="AH915" s="52" t="str">
        <f>IFERROR(IF($G915=Tabelid!$L$6,$E915*O915,IFERROR($E915*O915/SUM($J915:$AB915)*(Eksplikatsioon!T916)/SUMPRODUCT($J915:$AB915,Eksplikatsioon!$O916:$AG916),"")),"")</f>
        <v/>
      </c>
      <c r="AI915" s="52" t="str">
        <f>IFERROR(IF($G915=Tabelid!$L$6,$E915*P915,IFERROR($E915*P915/SUM($J915:$AB915)*(Eksplikatsioon!U916)/SUMPRODUCT($J915:$AB915,Eksplikatsioon!$O916:$AG916),"")),"")</f>
        <v/>
      </c>
      <c r="AJ915" s="52" t="str">
        <f>IFERROR(IF($G915=Tabelid!$L$6,$E915*Q915,IFERROR($E915*Q915/SUM($J915:$AB915)*(Eksplikatsioon!V916)/SUMPRODUCT($J915:$AB915,Eksplikatsioon!$O916:$AG916),"")),"")</f>
        <v/>
      </c>
      <c r="AK915" s="52" t="str">
        <f>IFERROR(IF($G915=Tabelid!$L$6,$E915*R915,IFERROR($E915*R915/SUM($J915:$AB915)*(Eksplikatsioon!W916)/SUMPRODUCT($J915:$AB915,Eksplikatsioon!$O916:$AG916),"")),"")</f>
        <v/>
      </c>
      <c r="AL915" s="52" t="str">
        <f>IFERROR(IF($G915=Tabelid!$L$6,$E915*S915,IFERROR($E915*S915/SUM($J915:$AB915)*(Eksplikatsioon!X916)/SUMPRODUCT($J915:$AB915,Eksplikatsioon!$O916:$AG916),"")),"")</f>
        <v/>
      </c>
      <c r="AM915" s="52" t="str">
        <f>IFERROR(IF($G915=Tabelid!$L$6,$E915*T915,IFERROR($E915*T915/SUM($J915:$AB915)*(Eksplikatsioon!Y916)/SUMPRODUCT($J915:$AB915,Eksplikatsioon!$O916:$AG916),"")),"")</f>
        <v/>
      </c>
      <c r="AN915" s="52" t="str">
        <f>IFERROR(IF($G915=Tabelid!$L$6,$E915*U915,IFERROR($E915*U915/SUM($J915:$AB915)*(Eksplikatsioon!Z916)/SUMPRODUCT($J915:$AB915,Eksplikatsioon!$O916:$AG916),"")),"")</f>
        <v/>
      </c>
      <c r="AO915" s="52" t="str">
        <f>IFERROR(IF($G915=Tabelid!$L$6,$E915*V915,IFERROR($E915*V915/SUM($J915:$AB915)*(Eksplikatsioon!AA916)/SUMPRODUCT($J915:$AB915,Eksplikatsioon!$O916:$AG916),"")),"")</f>
        <v/>
      </c>
      <c r="AP915" s="52" t="str">
        <f>IFERROR(IF($G915=Tabelid!$L$6,$E915*W915,IFERROR($E915*W915/SUM($J915:$AB915)*(Eksplikatsioon!AB916)/SUMPRODUCT($J915:$AB915,Eksplikatsioon!$O916:$AG916),"")),"")</f>
        <v/>
      </c>
      <c r="AQ915" s="52" t="str">
        <f>IFERROR(IF($G915=Tabelid!$L$6,$E915*X915,IFERROR($E915*X915/SUM($J915:$AB915)*(Eksplikatsioon!AC916)/SUMPRODUCT($J915:$AB915,Eksplikatsioon!$O916:$AG916),"")),"")</f>
        <v/>
      </c>
      <c r="AR915" s="52" t="str">
        <f>IFERROR(IF($G915=Tabelid!$L$6,$E915*Y915,IFERROR($E915*Y915/SUM($J915:$AB915)*(Eksplikatsioon!AD916)/SUMPRODUCT($J915:$AB915,Eksplikatsioon!$O916:$AG916),"")),"")</f>
        <v/>
      </c>
      <c r="AS915" s="52" t="str">
        <f>IFERROR(IF($G915=Tabelid!$L$6,$E915*Z915,IFERROR($E915*Z915/SUM($J915:$AB915)*(Eksplikatsioon!AE916)/SUMPRODUCT($J915:$AB915,Eksplikatsioon!$O916:$AG916),"")),"")</f>
        <v/>
      </c>
      <c r="AT915" s="52" t="str">
        <f>IFERROR(IF($G915=Tabelid!$L$6,$E915*AA915,IFERROR($E915*AA915/SUM($J915:$AB915)*(Eksplikatsioon!AF916)/SUMPRODUCT($J915:$AB915,Eksplikatsioon!$O916:$AG916),"")),"")</f>
        <v/>
      </c>
      <c r="AU915" s="52" t="str">
        <f>IFERROR(IF($G915=Tabelid!$L$6,$E915*AB915,IFERROR($E915*AB915/SUM($J915:$AB915)*(Eksplikatsioon!AG916)/SUMPRODUCT($J915:$AB915,Eksplikatsioon!$O916:$AG916),"")),"")</f>
        <v/>
      </c>
    </row>
    <row r="916" spans="1:47" x14ac:dyDescent="0.25">
      <c r="A916" s="38" t="str">
        <f>IF(Eksplikatsioon!A917=0,"",Eksplikatsioon!A917)</f>
        <v/>
      </c>
      <c r="B916" s="38" t="str">
        <f>IF(Eksplikatsioon!B917=0,"",Eksplikatsioon!B917)</f>
        <v/>
      </c>
      <c r="C916" s="38" t="str">
        <f>IF(Eksplikatsioon!C917=0,"",Eksplikatsioon!C917)</f>
        <v/>
      </c>
      <c r="D916" s="38" t="str">
        <f>IF(Eksplikatsioon!D917=0,"",Eksplikatsioon!D917)</f>
        <v/>
      </c>
      <c r="E916" s="38" t="str">
        <f>IF(Eksplikatsioon!F917=0,"",Eksplikatsioon!F917)</f>
        <v/>
      </c>
      <c r="F916" s="38" t="str">
        <f>IF(Eksplikatsioon!H917=0,"",Eksplikatsioon!H917)</f>
        <v/>
      </c>
      <c r="G916" s="38" t="str">
        <f>IF(Eksplikatsioon!J917=0,"",Eksplikatsioon!J917)</f>
        <v/>
      </c>
      <c r="H916" s="38" t="str">
        <f>IF(Eksplikatsioon!K917=0,"",Eksplikatsioon!K917)</f>
        <v/>
      </c>
      <c r="I916" s="38" t="str">
        <f>IF(Eksplikatsioon!L917=0,"",Eksplikatsioon!L917)</f>
        <v/>
      </c>
      <c r="J916" s="52"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52"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52"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52"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52"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52"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52"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52"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52"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52"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52"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52"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52"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52"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52"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52"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52"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52"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52"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52" t="str">
        <f>IFERROR(IF($G916=Tabelid!$L$6,$E916*J916,IFERROR($E916*J916/SUM($J916:$AB916)*(Eksplikatsioon!O917)/SUMPRODUCT($J916:$AB916,Eksplikatsioon!$O917:$AG917),"")),"")</f>
        <v/>
      </c>
      <c r="AD916" s="52" t="str">
        <f>IFERROR(IF($G916=Tabelid!$L$6,$E916*K916,IFERROR($E916*K916/SUM($J916:$AB916)*(Eksplikatsioon!P917)/SUMPRODUCT($J916:$AB916,Eksplikatsioon!$O917:$AG917),"")),"")</f>
        <v/>
      </c>
      <c r="AE916" s="52" t="str">
        <f>IFERROR(IF($G916=Tabelid!$L$6,$E916*L916,IFERROR($E916*L916/SUM($J916:$AB916)*(Eksplikatsioon!Q917)/SUMPRODUCT($J916:$AB916,Eksplikatsioon!$O917:$AG917),"")),"")</f>
        <v/>
      </c>
      <c r="AF916" s="52" t="str">
        <f>IFERROR(IF($G916=Tabelid!$L$6,$E916*M916,IFERROR($E916*M916/SUM($J916:$AB916)*(Eksplikatsioon!R917)/SUMPRODUCT($J916:$AB916,Eksplikatsioon!$O917:$AG917),"")),"")</f>
        <v/>
      </c>
      <c r="AG916" s="52" t="str">
        <f>IFERROR(IF($G916=Tabelid!$L$6,$E916*N916,IFERROR($E916*N916/SUM($J916:$AB916)*(Eksplikatsioon!S917)/SUMPRODUCT($J916:$AB916,Eksplikatsioon!$O917:$AG917),"")),"")</f>
        <v/>
      </c>
      <c r="AH916" s="52" t="str">
        <f>IFERROR(IF($G916=Tabelid!$L$6,$E916*O916,IFERROR($E916*O916/SUM($J916:$AB916)*(Eksplikatsioon!T917)/SUMPRODUCT($J916:$AB916,Eksplikatsioon!$O917:$AG917),"")),"")</f>
        <v/>
      </c>
      <c r="AI916" s="52" t="str">
        <f>IFERROR(IF($G916=Tabelid!$L$6,$E916*P916,IFERROR($E916*P916/SUM($J916:$AB916)*(Eksplikatsioon!U917)/SUMPRODUCT($J916:$AB916,Eksplikatsioon!$O917:$AG917),"")),"")</f>
        <v/>
      </c>
      <c r="AJ916" s="52" t="str">
        <f>IFERROR(IF($G916=Tabelid!$L$6,$E916*Q916,IFERROR($E916*Q916/SUM($J916:$AB916)*(Eksplikatsioon!V917)/SUMPRODUCT($J916:$AB916,Eksplikatsioon!$O917:$AG917),"")),"")</f>
        <v/>
      </c>
      <c r="AK916" s="52" t="str">
        <f>IFERROR(IF($G916=Tabelid!$L$6,$E916*R916,IFERROR($E916*R916/SUM($J916:$AB916)*(Eksplikatsioon!W917)/SUMPRODUCT($J916:$AB916,Eksplikatsioon!$O917:$AG917),"")),"")</f>
        <v/>
      </c>
      <c r="AL916" s="52" t="str">
        <f>IFERROR(IF($G916=Tabelid!$L$6,$E916*S916,IFERROR($E916*S916/SUM($J916:$AB916)*(Eksplikatsioon!X917)/SUMPRODUCT($J916:$AB916,Eksplikatsioon!$O917:$AG917),"")),"")</f>
        <v/>
      </c>
      <c r="AM916" s="52" t="str">
        <f>IFERROR(IF($G916=Tabelid!$L$6,$E916*T916,IFERROR($E916*T916/SUM($J916:$AB916)*(Eksplikatsioon!Y917)/SUMPRODUCT($J916:$AB916,Eksplikatsioon!$O917:$AG917),"")),"")</f>
        <v/>
      </c>
      <c r="AN916" s="52" t="str">
        <f>IFERROR(IF($G916=Tabelid!$L$6,$E916*U916,IFERROR($E916*U916/SUM($J916:$AB916)*(Eksplikatsioon!Z917)/SUMPRODUCT($J916:$AB916,Eksplikatsioon!$O917:$AG917),"")),"")</f>
        <v/>
      </c>
      <c r="AO916" s="52" t="str">
        <f>IFERROR(IF($G916=Tabelid!$L$6,$E916*V916,IFERROR($E916*V916/SUM($J916:$AB916)*(Eksplikatsioon!AA917)/SUMPRODUCT($J916:$AB916,Eksplikatsioon!$O917:$AG917),"")),"")</f>
        <v/>
      </c>
      <c r="AP916" s="52" t="str">
        <f>IFERROR(IF($G916=Tabelid!$L$6,$E916*W916,IFERROR($E916*W916/SUM($J916:$AB916)*(Eksplikatsioon!AB917)/SUMPRODUCT($J916:$AB916,Eksplikatsioon!$O917:$AG917),"")),"")</f>
        <v/>
      </c>
      <c r="AQ916" s="52" t="str">
        <f>IFERROR(IF($G916=Tabelid!$L$6,$E916*X916,IFERROR($E916*X916/SUM($J916:$AB916)*(Eksplikatsioon!AC917)/SUMPRODUCT($J916:$AB916,Eksplikatsioon!$O917:$AG917),"")),"")</f>
        <v/>
      </c>
      <c r="AR916" s="52" t="str">
        <f>IFERROR(IF($G916=Tabelid!$L$6,$E916*Y916,IFERROR($E916*Y916/SUM($J916:$AB916)*(Eksplikatsioon!AD917)/SUMPRODUCT($J916:$AB916,Eksplikatsioon!$O917:$AG917),"")),"")</f>
        <v/>
      </c>
      <c r="AS916" s="52" t="str">
        <f>IFERROR(IF($G916=Tabelid!$L$6,$E916*Z916,IFERROR($E916*Z916/SUM($J916:$AB916)*(Eksplikatsioon!AE917)/SUMPRODUCT($J916:$AB916,Eksplikatsioon!$O917:$AG917),"")),"")</f>
        <v/>
      </c>
      <c r="AT916" s="52" t="str">
        <f>IFERROR(IF($G916=Tabelid!$L$6,$E916*AA916,IFERROR($E916*AA916/SUM($J916:$AB916)*(Eksplikatsioon!AF917)/SUMPRODUCT($J916:$AB916,Eksplikatsioon!$O917:$AG917),"")),"")</f>
        <v/>
      </c>
      <c r="AU916" s="52" t="str">
        <f>IFERROR(IF($G916=Tabelid!$L$6,$E916*AB916,IFERROR($E916*AB916/SUM($J916:$AB916)*(Eksplikatsioon!AG917)/SUMPRODUCT($J916:$AB916,Eksplikatsioon!$O917:$AG917),"")),"")</f>
        <v/>
      </c>
    </row>
    <row r="917" spans="1:47" x14ac:dyDescent="0.25">
      <c r="A917" s="38" t="str">
        <f>IF(Eksplikatsioon!A918=0,"",Eksplikatsioon!A918)</f>
        <v/>
      </c>
      <c r="B917" s="38" t="str">
        <f>IF(Eksplikatsioon!B918=0,"",Eksplikatsioon!B918)</f>
        <v/>
      </c>
      <c r="C917" s="38" t="str">
        <f>IF(Eksplikatsioon!C918=0,"",Eksplikatsioon!C918)</f>
        <v/>
      </c>
      <c r="D917" s="38" t="str">
        <f>IF(Eksplikatsioon!D918=0,"",Eksplikatsioon!D918)</f>
        <v/>
      </c>
      <c r="E917" s="38" t="str">
        <f>IF(Eksplikatsioon!F918=0,"",Eksplikatsioon!F918)</f>
        <v/>
      </c>
      <c r="F917" s="38" t="str">
        <f>IF(Eksplikatsioon!H918=0,"",Eksplikatsioon!H918)</f>
        <v/>
      </c>
      <c r="G917" s="38" t="str">
        <f>IF(Eksplikatsioon!J918=0,"",Eksplikatsioon!J918)</f>
        <v/>
      </c>
      <c r="H917" s="38" t="str">
        <f>IF(Eksplikatsioon!K918=0,"",Eksplikatsioon!K918)</f>
        <v/>
      </c>
      <c r="I917" s="38" t="str">
        <f>IF(Eksplikatsioon!L918=0,"",Eksplikatsioon!L918)</f>
        <v/>
      </c>
      <c r="J917" s="52"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52"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52"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52"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52"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52"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52"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52"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52"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52"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52"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52"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52"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52"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52"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52"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52"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52"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52"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52" t="str">
        <f>IFERROR(IF($G917=Tabelid!$L$6,$E917*J917,IFERROR($E917*J917/SUM($J917:$AB917)*(Eksplikatsioon!O918)/SUMPRODUCT($J917:$AB917,Eksplikatsioon!$O918:$AG918),"")),"")</f>
        <v/>
      </c>
      <c r="AD917" s="52" t="str">
        <f>IFERROR(IF($G917=Tabelid!$L$6,$E917*K917,IFERROR($E917*K917/SUM($J917:$AB917)*(Eksplikatsioon!P918)/SUMPRODUCT($J917:$AB917,Eksplikatsioon!$O918:$AG918),"")),"")</f>
        <v/>
      </c>
      <c r="AE917" s="52" t="str">
        <f>IFERROR(IF($G917=Tabelid!$L$6,$E917*L917,IFERROR($E917*L917/SUM($J917:$AB917)*(Eksplikatsioon!Q918)/SUMPRODUCT($J917:$AB917,Eksplikatsioon!$O918:$AG918),"")),"")</f>
        <v/>
      </c>
      <c r="AF917" s="52" t="str">
        <f>IFERROR(IF($G917=Tabelid!$L$6,$E917*M917,IFERROR($E917*M917/SUM($J917:$AB917)*(Eksplikatsioon!R918)/SUMPRODUCT($J917:$AB917,Eksplikatsioon!$O918:$AG918),"")),"")</f>
        <v/>
      </c>
      <c r="AG917" s="52" t="str">
        <f>IFERROR(IF($G917=Tabelid!$L$6,$E917*N917,IFERROR($E917*N917/SUM($J917:$AB917)*(Eksplikatsioon!S918)/SUMPRODUCT($J917:$AB917,Eksplikatsioon!$O918:$AG918),"")),"")</f>
        <v/>
      </c>
      <c r="AH917" s="52" t="str">
        <f>IFERROR(IF($G917=Tabelid!$L$6,$E917*O917,IFERROR($E917*O917/SUM($J917:$AB917)*(Eksplikatsioon!T918)/SUMPRODUCT($J917:$AB917,Eksplikatsioon!$O918:$AG918),"")),"")</f>
        <v/>
      </c>
      <c r="AI917" s="52" t="str">
        <f>IFERROR(IF($G917=Tabelid!$L$6,$E917*P917,IFERROR($E917*P917/SUM($J917:$AB917)*(Eksplikatsioon!U918)/SUMPRODUCT($J917:$AB917,Eksplikatsioon!$O918:$AG918),"")),"")</f>
        <v/>
      </c>
      <c r="AJ917" s="52" t="str">
        <f>IFERROR(IF($G917=Tabelid!$L$6,$E917*Q917,IFERROR($E917*Q917/SUM($J917:$AB917)*(Eksplikatsioon!V918)/SUMPRODUCT($J917:$AB917,Eksplikatsioon!$O918:$AG918),"")),"")</f>
        <v/>
      </c>
      <c r="AK917" s="52" t="str">
        <f>IFERROR(IF($G917=Tabelid!$L$6,$E917*R917,IFERROR($E917*R917/SUM($J917:$AB917)*(Eksplikatsioon!W918)/SUMPRODUCT($J917:$AB917,Eksplikatsioon!$O918:$AG918),"")),"")</f>
        <v/>
      </c>
      <c r="AL917" s="52" t="str">
        <f>IFERROR(IF($G917=Tabelid!$L$6,$E917*S917,IFERROR($E917*S917/SUM($J917:$AB917)*(Eksplikatsioon!X918)/SUMPRODUCT($J917:$AB917,Eksplikatsioon!$O918:$AG918),"")),"")</f>
        <v/>
      </c>
      <c r="AM917" s="52" t="str">
        <f>IFERROR(IF($G917=Tabelid!$L$6,$E917*T917,IFERROR($E917*T917/SUM($J917:$AB917)*(Eksplikatsioon!Y918)/SUMPRODUCT($J917:$AB917,Eksplikatsioon!$O918:$AG918),"")),"")</f>
        <v/>
      </c>
      <c r="AN917" s="52" t="str">
        <f>IFERROR(IF($G917=Tabelid!$L$6,$E917*U917,IFERROR($E917*U917/SUM($J917:$AB917)*(Eksplikatsioon!Z918)/SUMPRODUCT($J917:$AB917,Eksplikatsioon!$O918:$AG918),"")),"")</f>
        <v/>
      </c>
      <c r="AO917" s="52" t="str">
        <f>IFERROR(IF($G917=Tabelid!$L$6,$E917*V917,IFERROR($E917*V917/SUM($J917:$AB917)*(Eksplikatsioon!AA918)/SUMPRODUCT($J917:$AB917,Eksplikatsioon!$O918:$AG918),"")),"")</f>
        <v/>
      </c>
      <c r="AP917" s="52" t="str">
        <f>IFERROR(IF($G917=Tabelid!$L$6,$E917*W917,IFERROR($E917*W917/SUM($J917:$AB917)*(Eksplikatsioon!AB918)/SUMPRODUCT($J917:$AB917,Eksplikatsioon!$O918:$AG918),"")),"")</f>
        <v/>
      </c>
      <c r="AQ917" s="52" t="str">
        <f>IFERROR(IF($G917=Tabelid!$L$6,$E917*X917,IFERROR($E917*X917/SUM($J917:$AB917)*(Eksplikatsioon!AC918)/SUMPRODUCT($J917:$AB917,Eksplikatsioon!$O918:$AG918),"")),"")</f>
        <v/>
      </c>
      <c r="AR917" s="52" t="str">
        <f>IFERROR(IF($G917=Tabelid!$L$6,$E917*Y917,IFERROR($E917*Y917/SUM($J917:$AB917)*(Eksplikatsioon!AD918)/SUMPRODUCT($J917:$AB917,Eksplikatsioon!$O918:$AG918),"")),"")</f>
        <v/>
      </c>
      <c r="AS917" s="52" t="str">
        <f>IFERROR(IF($G917=Tabelid!$L$6,$E917*Z917,IFERROR($E917*Z917/SUM($J917:$AB917)*(Eksplikatsioon!AE918)/SUMPRODUCT($J917:$AB917,Eksplikatsioon!$O918:$AG918),"")),"")</f>
        <v/>
      </c>
      <c r="AT917" s="52" t="str">
        <f>IFERROR(IF($G917=Tabelid!$L$6,$E917*AA917,IFERROR($E917*AA917/SUM($J917:$AB917)*(Eksplikatsioon!AF918)/SUMPRODUCT($J917:$AB917,Eksplikatsioon!$O918:$AG918),"")),"")</f>
        <v/>
      </c>
      <c r="AU917" s="52" t="str">
        <f>IFERROR(IF($G917=Tabelid!$L$6,$E917*AB917,IFERROR($E917*AB917/SUM($J917:$AB917)*(Eksplikatsioon!AG918)/SUMPRODUCT($J917:$AB917,Eksplikatsioon!$O918:$AG918),"")),"")</f>
        <v/>
      </c>
    </row>
    <row r="918" spans="1:47" x14ac:dyDescent="0.25">
      <c r="A918" s="38" t="str">
        <f>IF(Eksplikatsioon!A919=0,"",Eksplikatsioon!A919)</f>
        <v/>
      </c>
      <c r="B918" s="38" t="str">
        <f>IF(Eksplikatsioon!B919=0,"",Eksplikatsioon!B919)</f>
        <v/>
      </c>
      <c r="C918" s="38" t="str">
        <f>IF(Eksplikatsioon!C919=0,"",Eksplikatsioon!C919)</f>
        <v/>
      </c>
      <c r="D918" s="38" t="str">
        <f>IF(Eksplikatsioon!D919=0,"",Eksplikatsioon!D919)</f>
        <v/>
      </c>
      <c r="E918" s="38" t="str">
        <f>IF(Eksplikatsioon!F919=0,"",Eksplikatsioon!F919)</f>
        <v/>
      </c>
      <c r="F918" s="38" t="str">
        <f>IF(Eksplikatsioon!H919=0,"",Eksplikatsioon!H919)</f>
        <v/>
      </c>
      <c r="G918" s="38" t="str">
        <f>IF(Eksplikatsioon!J919=0,"",Eksplikatsioon!J919)</f>
        <v/>
      </c>
      <c r="H918" s="38" t="str">
        <f>IF(Eksplikatsioon!K919=0,"",Eksplikatsioon!K919)</f>
        <v/>
      </c>
      <c r="I918" s="38" t="str">
        <f>IF(Eksplikatsioon!L919=0,"",Eksplikatsioon!L919)</f>
        <v/>
      </c>
      <c r="J918" s="52"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52"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52"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52"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52"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52"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52"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52"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52"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52"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52"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52"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52"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52"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52"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52"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52"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52"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52"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52" t="str">
        <f>IFERROR(IF($G918=Tabelid!$L$6,$E918*J918,IFERROR($E918*J918/SUM($J918:$AB918)*(Eksplikatsioon!O919)/SUMPRODUCT($J918:$AB918,Eksplikatsioon!$O919:$AG919),"")),"")</f>
        <v/>
      </c>
      <c r="AD918" s="52" t="str">
        <f>IFERROR(IF($G918=Tabelid!$L$6,$E918*K918,IFERROR($E918*K918/SUM($J918:$AB918)*(Eksplikatsioon!P919)/SUMPRODUCT($J918:$AB918,Eksplikatsioon!$O919:$AG919),"")),"")</f>
        <v/>
      </c>
      <c r="AE918" s="52" t="str">
        <f>IFERROR(IF($G918=Tabelid!$L$6,$E918*L918,IFERROR($E918*L918/SUM($J918:$AB918)*(Eksplikatsioon!Q919)/SUMPRODUCT($J918:$AB918,Eksplikatsioon!$O919:$AG919),"")),"")</f>
        <v/>
      </c>
      <c r="AF918" s="52" t="str">
        <f>IFERROR(IF($G918=Tabelid!$L$6,$E918*M918,IFERROR($E918*M918/SUM($J918:$AB918)*(Eksplikatsioon!R919)/SUMPRODUCT($J918:$AB918,Eksplikatsioon!$O919:$AG919),"")),"")</f>
        <v/>
      </c>
      <c r="AG918" s="52" t="str">
        <f>IFERROR(IF($G918=Tabelid!$L$6,$E918*N918,IFERROR($E918*N918/SUM($J918:$AB918)*(Eksplikatsioon!S919)/SUMPRODUCT($J918:$AB918,Eksplikatsioon!$O919:$AG919),"")),"")</f>
        <v/>
      </c>
      <c r="AH918" s="52" t="str">
        <f>IFERROR(IF($G918=Tabelid!$L$6,$E918*O918,IFERROR($E918*O918/SUM($J918:$AB918)*(Eksplikatsioon!T919)/SUMPRODUCT($J918:$AB918,Eksplikatsioon!$O919:$AG919),"")),"")</f>
        <v/>
      </c>
      <c r="AI918" s="52" t="str">
        <f>IFERROR(IF($G918=Tabelid!$L$6,$E918*P918,IFERROR($E918*P918/SUM($J918:$AB918)*(Eksplikatsioon!U919)/SUMPRODUCT($J918:$AB918,Eksplikatsioon!$O919:$AG919),"")),"")</f>
        <v/>
      </c>
      <c r="AJ918" s="52" t="str">
        <f>IFERROR(IF($G918=Tabelid!$L$6,$E918*Q918,IFERROR($E918*Q918/SUM($J918:$AB918)*(Eksplikatsioon!V919)/SUMPRODUCT($J918:$AB918,Eksplikatsioon!$O919:$AG919),"")),"")</f>
        <v/>
      </c>
      <c r="AK918" s="52" t="str">
        <f>IFERROR(IF($G918=Tabelid!$L$6,$E918*R918,IFERROR($E918*R918/SUM($J918:$AB918)*(Eksplikatsioon!W919)/SUMPRODUCT($J918:$AB918,Eksplikatsioon!$O919:$AG919),"")),"")</f>
        <v/>
      </c>
      <c r="AL918" s="52" t="str">
        <f>IFERROR(IF($G918=Tabelid!$L$6,$E918*S918,IFERROR($E918*S918/SUM($J918:$AB918)*(Eksplikatsioon!X919)/SUMPRODUCT($J918:$AB918,Eksplikatsioon!$O919:$AG919),"")),"")</f>
        <v/>
      </c>
      <c r="AM918" s="52" t="str">
        <f>IFERROR(IF($G918=Tabelid!$L$6,$E918*T918,IFERROR($E918*T918/SUM($J918:$AB918)*(Eksplikatsioon!Y919)/SUMPRODUCT($J918:$AB918,Eksplikatsioon!$O919:$AG919),"")),"")</f>
        <v/>
      </c>
      <c r="AN918" s="52" t="str">
        <f>IFERROR(IF($G918=Tabelid!$L$6,$E918*U918,IFERROR($E918*U918/SUM($J918:$AB918)*(Eksplikatsioon!Z919)/SUMPRODUCT($J918:$AB918,Eksplikatsioon!$O919:$AG919),"")),"")</f>
        <v/>
      </c>
      <c r="AO918" s="52" t="str">
        <f>IFERROR(IF($G918=Tabelid!$L$6,$E918*V918,IFERROR($E918*V918/SUM($J918:$AB918)*(Eksplikatsioon!AA919)/SUMPRODUCT($J918:$AB918,Eksplikatsioon!$O919:$AG919),"")),"")</f>
        <v/>
      </c>
      <c r="AP918" s="52" t="str">
        <f>IFERROR(IF($G918=Tabelid!$L$6,$E918*W918,IFERROR($E918*W918/SUM($J918:$AB918)*(Eksplikatsioon!AB919)/SUMPRODUCT($J918:$AB918,Eksplikatsioon!$O919:$AG919),"")),"")</f>
        <v/>
      </c>
      <c r="AQ918" s="52" t="str">
        <f>IFERROR(IF($G918=Tabelid!$L$6,$E918*X918,IFERROR($E918*X918/SUM($J918:$AB918)*(Eksplikatsioon!AC919)/SUMPRODUCT($J918:$AB918,Eksplikatsioon!$O919:$AG919),"")),"")</f>
        <v/>
      </c>
      <c r="AR918" s="52" t="str">
        <f>IFERROR(IF($G918=Tabelid!$L$6,$E918*Y918,IFERROR($E918*Y918/SUM($J918:$AB918)*(Eksplikatsioon!AD919)/SUMPRODUCT($J918:$AB918,Eksplikatsioon!$O919:$AG919),"")),"")</f>
        <v/>
      </c>
      <c r="AS918" s="52" t="str">
        <f>IFERROR(IF($G918=Tabelid!$L$6,$E918*Z918,IFERROR($E918*Z918/SUM($J918:$AB918)*(Eksplikatsioon!AE919)/SUMPRODUCT($J918:$AB918,Eksplikatsioon!$O919:$AG919),"")),"")</f>
        <v/>
      </c>
      <c r="AT918" s="52" t="str">
        <f>IFERROR(IF($G918=Tabelid!$L$6,$E918*AA918,IFERROR($E918*AA918/SUM($J918:$AB918)*(Eksplikatsioon!AF919)/SUMPRODUCT($J918:$AB918,Eksplikatsioon!$O919:$AG919),"")),"")</f>
        <v/>
      </c>
      <c r="AU918" s="52" t="str">
        <f>IFERROR(IF($G918=Tabelid!$L$6,$E918*AB918,IFERROR($E918*AB918/SUM($J918:$AB918)*(Eksplikatsioon!AG919)/SUMPRODUCT($J918:$AB918,Eksplikatsioon!$O919:$AG919),"")),"")</f>
        <v/>
      </c>
    </row>
    <row r="919" spans="1:47" x14ac:dyDescent="0.25">
      <c r="A919" s="38" t="str">
        <f>IF(Eksplikatsioon!A920=0,"",Eksplikatsioon!A920)</f>
        <v/>
      </c>
      <c r="B919" s="38" t="str">
        <f>IF(Eksplikatsioon!B920=0,"",Eksplikatsioon!B920)</f>
        <v/>
      </c>
      <c r="C919" s="38" t="str">
        <f>IF(Eksplikatsioon!C920=0,"",Eksplikatsioon!C920)</f>
        <v/>
      </c>
      <c r="D919" s="38" t="str">
        <f>IF(Eksplikatsioon!D920=0,"",Eksplikatsioon!D920)</f>
        <v/>
      </c>
      <c r="E919" s="38" t="str">
        <f>IF(Eksplikatsioon!F920=0,"",Eksplikatsioon!F920)</f>
        <v/>
      </c>
      <c r="F919" s="38" t="str">
        <f>IF(Eksplikatsioon!H920=0,"",Eksplikatsioon!H920)</f>
        <v/>
      </c>
      <c r="G919" s="38" t="str">
        <f>IF(Eksplikatsioon!J920=0,"",Eksplikatsioon!J920)</f>
        <v/>
      </c>
      <c r="H919" s="38" t="str">
        <f>IF(Eksplikatsioon!K920=0,"",Eksplikatsioon!K920)</f>
        <v/>
      </c>
      <c r="I919" s="38" t="str">
        <f>IF(Eksplikatsioon!L920=0,"",Eksplikatsioon!L920)</f>
        <v/>
      </c>
      <c r="J919" s="52"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52"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52"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52"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52"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52"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52"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52"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52"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52"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52"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52"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52"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52"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52"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52"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52"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52"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52"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52" t="str">
        <f>IFERROR(IF($G919=Tabelid!$L$6,$E919*J919,IFERROR($E919*J919/SUM($J919:$AB919)*(Eksplikatsioon!O920)/SUMPRODUCT($J919:$AB919,Eksplikatsioon!$O920:$AG920),"")),"")</f>
        <v/>
      </c>
      <c r="AD919" s="52" t="str">
        <f>IFERROR(IF($G919=Tabelid!$L$6,$E919*K919,IFERROR($E919*K919/SUM($J919:$AB919)*(Eksplikatsioon!P920)/SUMPRODUCT($J919:$AB919,Eksplikatsioon!$O920:$AG920),"")),"")</f>
        <v/>
      </c>
      <c r="AE919" s="52" t="str">
        <f>IFERROR(IF($G919=Tabelid!$L$6,$E919*L919,IFERROR($E919*L919/SUM($J919:$AB919)*(Eksplikatsioon!Q920)/SUMPRODUCT($J919:$AB919,Eksplikatsioon!$O920:$AG920),"")),"")</f>
        <v/>
      </c>
      <c r="AF919" s="52" t="str">
        <f>IFERROR(IF($G919=Tabelid!$L$6,$E919*M919,IFERROR($E919*M919/SUM($J919:$AB919)*(Eksplikatsioon!R920)/SUMPRODUCT($J919:$AB919,Eksplikatsioon!$O920:$AG920),"")),"")</f>
        <v/>
      </c>
      <c r="AG919" s="52" t="str">
        <f>IFERROR(IF($G919=Tabelid!$L$6,$E919*N919,IFERROR($E919*N919/SUM($J919:$AB919)*(Eksplikatsioon!S920)/SUMPRODUCT($J919:$AB919,Eksplikatsioon!$O920:$AG920),"")),"")</f>
        <v/>
      </c>
      <c r="AH919" s="52" t="str">
        <f>IFERROR(IF($G919=Tabelid!$L$6,$E919*O919,IFERROR($E919*O919/SUM($J919:$AB919)*(Eksplikatsioon!T920)/SUMPRODUCT($J919:$AB919,Eksplikatsioon!$O920:$AG920),"")),"")</f>
        <v/>
      </c>
      <c r="AI919" s="52" t="str">
        <f>IFERROR(IF($G919=Tabelid!$L$6,$E919*P919,IFERROR($E919*P919/SUM($J919:$AB919)*(Eksplikatsioon!U920)/SUMPRODUCT($J919:$AB919,Eksplikatsioon!$O920:$AG920),"")),"")</f>
        <v/>
      </c>
      <c r="AJ919" s="52" t="str">
        <f>IFERROR(IF($G919=Tabelid!$L$6,$E919*Q919,IFERROR($E919*Q919/SUM($J919:$AB919)*(Eksplikatsioon!V920)/SUMPRODUCT($J919:$AB919,Eksplikatsioon!$O920:$AG920),"")),"")</f>
        <v/>
      </c>
      <c r="AK919" s="52" t="str">
        <f>IFERROR(IF($G919=Tabelid!$L$6,$E919*R919,IFERROR($E919*R919/SUM($J919:$AB919)*(Eksplikatsioon!W920)/SUMPRODUCT($J919:$AB919,Eksplikatsioon!$O920:$AG920),"")),"")</f>
        <v/>
      </c>
      <c r="AL919" s="52" t="str">
        <f>IFERROR(IF($G919=Tabelid!$L$6,$E919*S919,IFERROR($E919*S919/SUM($J919:$AB919)*(Eksplikatsioon!X920)/SUMPRODUCT($J919:$AB919,Eksplikatsioon!$O920:$AG920),"")),"")</f>
        <v/>
      </c>
      <c r="AM919" s="52" t="str">
        <f>IFERROR(IF($G919=Tabelid!$L$6,$E919*T919,IFERROR($E919*T919/SUM($J919:$AB919)*(Eksplikatsioon!Y920)/SUMPRODUCT($J919:$AB919,Eksplikatsioon!$O920:$AG920),"")),"")</f>
        <v/>
      </c>
      <c r="AN919" s="52" t="str">
        <f>IFERROR(IF($G919=Tabelid!$L$6,$E919*U919,IFERROR($E919*U919/SUM($J919:$AB919)*(Eksplikatsioon!Z920)/SUMPRODUCT($J919:$AB919,Eksplikatsioon!$O920:$AG920),"")),"")</f>
        <v/>
      </c>
      <c r="AO919" s="52" t="str">
        <f>IFERROR(IF($G919=Tabelid!$L$6,$E919*V919,IFERROR($E919*V919/SUM($J919:$AB919)*(Eksplikatsioon!AA920)/SUMPRODUCT($J919:$AB919,Eksplikatsioon!$O920:$AG920),"")),"")</f>
        <v/>
      </c>
      <c r="AP919" s="52" t="str">
        <f>IFERROR(IF($G919=Tabelid!$L$6,$E919*W919,IFERROR($E919*W919/SUM($J919:$AB919)*(Eksplikatsioon!AB920)/SUMPRODUCT($J919:$AB919,Eksplikatsioon!$O920:$AG920),"")),"")</f>
        <v/>
      </c>
      <c r="AQ919" s="52" t="str">
        <f>IFERROR(IF($G919=Tabelid!$L$6,$E919*X919,IFERROR($E919*X919/SUM($J919:$AB919)*(Eksplikatsioon!AC920)/SUMPRODUCT($J919:$AB919,Eksplikatsioon!$O920:$AG920),"")),"")</f>
        <v/>
      </c>
      <c r="AR919" s="52" t="str">
        <f>IFERROR(IF($G919=Tabelid!$L$6,$E919*Y919,IFERROR($E919*Y919/SUM($J919:$AB919)*(Eksplikatsioon!AD920)/SUMPRODUCT($J919:$AB919,Eksplikatsioon!$O920:$AG920),"")),"")</f>
        <v/>
      </c>
      <c r="AS919" s="52" t="str">
        <f>IFERROR(IF($G919=Tabelid!$L$6,$E919*Z919,IFERROR($E919*Z919/SUM($J919:$AB919)*(Eksplikatsioon!AE920)/SUMPRODUCT($J919:$AB919,Eksplikatsioon!$O920:$AG920),"")),"")</f>
        <v/>
      </c>
      <c r="AT919" s="52" t="str">
        <f>IFERROR(IF($G919=Tabelid!$L$6,$E919*AA919,IFERROR($E919*AA919/SUM($J919:$AB919)*(Eksplikatsioon!AF920)/SUMPRODUCT($J919:$AB919,Eksplikatsioon!$O920:$AG920),"")),"")</f>
        <v/>
      </c>
      <c r="AU919" s="52" t="str">
        <f>IFERROR(IF($G919=Tabelid!$L$6,$E919*AB919,IFERROR($E919*AB919/SUM($J919:$AB919)*(Eksplikatsioon!AG920)/SUMPRODUCT($J919:$AB919,Eksplikatsioon!$O920:$AG920),"")),"")</f>
        <v/>
      </c>
    </row>
    <row r="920" spans="1:47" x14ac:dyDescent="0.25">
      <c r="A920" s="38" t="str">
        <f>IF(Eksplikatsioon!A921=0,"",Eksplikatsioon!A921)</f>
        <v/>
      </c>
      <c r="B920" s="38" t="str">
        <f>IF(Eksplikatsioon!B921=0,"",Eksplikatsioon!B921)</f>
        <v/>
      </c>
      <c r="C920" s="38" t="str">
        <f>IF(Eksplikatsioon!C921=0,"",Eksplikatsioon!C921)</f>
        <v/>
      </c>
      <c r="D920" s="38" t="str">
        <f>IF(Eksplikatsioon!D921=0,"",Eksplikatsioon!D921)</f>
        <v/>
      </c>
      <c r="E920" s="38" t="str">
        <f>IF(Eksplikatsioon!F921=0,"",Eksplikatsioon!F921)</f>
        <v/>
      </c>
      <c r="F920" s="38" t="str">
        <f>IF(Eksplikatsioon!H921=0,"",Eksplikatsioon!H921)</f>
        <v/>
      </c>
      <c r="G920" s="38" t="str">
        <f>IF(Eksplikatsioon!J921=0,"",Eksplikatsioon!J921)</f>
        <v/>
      </c>
      <c r="H920" s="38" t="str">
        <f>IF(Eksplikatsioon!K921=0,"",Eksplikatsioon!K921)</f>
        <v/>
      </c>
      <c r="I920" s="38" t="str">
        <f>IF(Eksplikatsioon!L921=0,"",Eksplikatsioon!L921)</f>
        <v/>
      </c>
      <c r="J920" s="52"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52"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52"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52"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52"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52"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52"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52"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52"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52"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52"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52"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52"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52"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52"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52"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52"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52"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52"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52" t="str">
        <f>IFERROR(IF($G920=Tabelid!$L$6,$E920*J920,IFERROR($E920*J920/SUM($J920:$AB920)*(Eksplikatsioon!O921)/SUMPRODUCT($J920:$AB920,Eksplikatsioon!$O921:$AG921),"")),"")</f>
        <v/>
      </c>
      <c r="AD920" s="52" t="str">
        <f>IFERROR(IF($G920=Tabelid!$L$6,$E920*K920,IFERROR($E920*K920/SUM($J920:$AB920)*(Eksplikatsioon!P921)/SUMPRODUCT($J920:$AB920,Eksplikatsioon!$O921:$AG921),"")),"")</f>
        <v/>
      </c>
      <c r="AE920" s="52" t="str">
        <f>IFERROR(IF($G920=Tabelid!$L$6,$E920*L920,IFERROR($E920*L920/SUM($J920:$AB920)*(Eksplikatsioon!Q921)/SUMPRODUCT($J920:$AB920,Eksplikatsioon!$O921:$AG921),"")),"")</f>
        <v/>
      </c>
      <c r="AF920" s="52" t="str">
        <f>IFERROR(IF($G920=Tabelid!$L$6,$E920*M920,IFERROR($E920*M920/SUM($J920:$AB920)*(Eksplikatsioon!R921)/SUMPRODUCT($J920:$AB920,Eksplikatsioon!$O921:$AG921),"")),"")</f>
        <v/>
      </c>
      <c r="AG920" s="52" t="str">
        <f>IFERROR(IF($G920=Tabelid!$L$6,$E920*N920,IFERROR($E920*N920/SUM($J920:$AB920)*(Eksplikatsioon!S921)/SUMPRODUCT($J920:$AB920,Eksplikatsioon!$O921:$AG921),"")),"")</f>
        <v/>
      </c>
      <c r="AH920" s="52" t="str">
        <f>IFERROR(IF($G920=Tabelid!$L$6,$E920*O920,IFERROR($E920*O920/SUM($J920:$AB920)*(Eksplikatsioon!T921)/SUMPRODUCT($J920:$AB920,Eksplikatsioon!$O921:$AG921),"")),"")</f>
        <v/>
      </c>
      <c r="AI920" s="52" t="str">
        <f>IFERROR(IF($G920=Tabelid!$L$6,$E920*P920,IFERROR($E920*P920/SUM($J920:$AB920)*(Eksplikatsioon!U921)/SUMPRODUCT($J920:$AB920,Eksplikatsioon!$O921:$AG921),"")),"")</f>
        <v/>
      </c>
      <c r="AJ920" s="52" t="str">
        <f>IFERROR(IF($G920=Tabelid!$L$6,$E920*Q920,IFERROR($E920*Q920/SUM($J920:$AB920)*(Eksplikatsioon!V921)/SUMPRODUCT($J920:$AB920,Eksplikatsioon!$O921:$AG921),"")),"")</f>
        <v/>
      </c>
      <c r="AK920" s="52" t="str">
        <f>IFERROR(IF($G920=Tabelid!$L$6,$E920*R920,IFERROR($E920*R920/SUM($J920:$AB920)*(Eksplikatsioon!W921)/SUMPRODUCT($J920:$AB920,Eksplikatsioon!$O921:$AG921),"")),"")</f>
        <v/>
      </c>
      <c r="AL920" s="52" t="str">
        <f>IFERROR(IF($G920=Tabelid!$L$6,$E920*S920,IFERROR($E920*S920/SUM($J920:$AB920)*(Eksplikatsioon!X921)/SUMPRODUCT($J920:$AB920,Eksplikatsioon!$O921:$AG921),"")),"")</f>
        <v/>
      </c>
      <c r="AM920" s="52" t="str">
        <f>IFERROR(IF($G920=Tabelid!$L$6,$E920*T920,IFERROR($E920*T920/SUM($J920:$AB920)*(Eksplikatsioon!Y921)/SUMPRODUCT($J920:$AB920,Eksplikatsioon!$O921:$AG921),"")),"")</f>
        <v/>
      </c>
      <c r="AN920" s="52" t="str">
        <f>IFERROR(IF($G920=Tabelid!$L$6,$E920*U920,IFERROR($E920*U920/SUM($J920:$AB920)*(Eksplikatsioon!Z921)/SUMPRODUCT($J920:$AB920,Eksplikatsioon!$O921:$AG921),"")),"")</f>
        <v/>
      </c>
      <c r="AO920" s="52" t="str">
        <f>IFERROR(IF($G920=Tabelid!$L$6,$E920*V920,IFERROR($E920*V920/SUM($J920:$AB920)*(Eksplikatsioon!AA921)/SUMPRODUCT($J920:$AB920,Eksplikatsioon!$O921:$AG921),"")),"")</f>
        <v/>
      </c>
      <c r="AP920" s="52" t="str">
        <f>IFERROR(IF($G920=Tabelid!$L$6,$E920*W920,IFERROR($E920*W920/SUM($J920:$AB920)*(Eksplikatsioon!AB921)/SUMPRODUCT($J920:$AB920,Eksplikatsioon!$O921:$AG921),"")),"")</f>
        <v/>
      </c>
      <c r="AQ920" s="52" t="str">
        <f>IFERROR(IF($G920=Tabelid!$L$6,$E920*X920,IFERROR($E920*X920/SUM($J920:$AB920)*(Eksplikatsioon!AC921)/SUMPRODUCT($J920:$AB920,Eksplikatsioon!$O921:$AG921),"")),"")</f>
        <v/>
      </c>
      <c r="AR920" s="52" t="str">
        <f>IFERROR(IF($G920=Tabelid!$L$6,$E920*Y920,IFERROR($E920*Y920/SUM($J920:$AB920)*(Eksplikatsioon!AD921)/SUMPRODUCT($J920:$AB920,Eksplikatsioon!$O921:$AG921),"")),"")</f>
        <v/>
      </c>
      <c r="AS920" s="52" t="str">
        <f>IFERROR(IF($G920=Tabelid!$L$6,$E920*Z920,IFERROR($E920*Z920/SUM($J920:$AB920)*(Eksplikatsioon!AE921)/SUMPRODUCT($J920:$AB920,Eksplikatsioon!$O921:$AG921),"")),"")</f>
        <v/>
      </c>
      <c r="AT920" s="52" t="str">
        <f>IFERROR(IF($G920=Tabelid!$L$6,$E920*AA920,IFERROR($E920*AA920/SUM($J920:$AB920)*(Eksplikatsioon!AF921)/SUMPRODUCT($J920:$AB920,Eksplikatsioon!$O921:$AG921),"")),"")</f>
        <v/>
      </c>
      <c r="AU920" s="52" t="str">
        <f>IFERROR(IF($G920=Tabelid!$L$6,$E920*AB920,IFERROR($E920*AB920/SUM($J920:$AB920)*(Eksplikatsioon!AG921)/SUMPRODUCT($J920:$AB920,Eksplikatsioon!$O921:$AG921),"")),"")</f>
        <v/>
      </c>
    </row>
    <row r="921" spans="1:47" x14ac:dyDescent="0.25">
      <c r="A921" s="38" t="str">
        <f>IF(Eksplikatsioon!A922=0,"",Eksplikatsioon!A922)</f>
        <v/>
      </c>
      <c r="B921" s="38" t="str">
        <f>IF(Eksplikatsioon!B922=0,"",Eksplikatsioon!B922)</f>
        <v/>
      </c>
      <c r="C921" s="38" t="str">
        <f>IF(Eksplikatsioon!C922=0,"",Eksplikatsioon!C922)</f>
        <v/>
      </c>
      <c r="D921" s="38" t="str">
        <f>IF(Eksplikatsioon!D922=0,"",Eksplikatsioon!D922)</f>
        <v/>
      </c>
      <c r="E921" s="38" t="str">
        <f>IF(Eksplikatsioon!F922=0,"",Eksplikatsioon!F922)</f>
        <v/>
      </c>
      <c r="F921" s="38" t="str">
        <f>IF(Eksplikatsioon!H922=0,"",Eksplikatsioon!H922)</f>
        <v/>
      </c>
      <c r="G921" s="38" t="str">
        <f>IF(Eksplikatsioon!J922=0,"",Eksplikatsioon!J922)</f>
        <v/>
      </c>
      <c r="H921" s="38" t="str">
        <f>IF(Eksplikatsioon!K922=0,"",Eksplikatsioon!K922)</f>
        <v/>
      </c>
      <c r="I921" s="38" t="str">
        <f>IF(Eksplikatsioon!L922=0,"",Eksplikatsioon!L922)</f>
        <v/>
      </c>
      <c r="J921" s="52"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52"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52"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52"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52"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52"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52"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52"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52"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52"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52"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52"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52"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52"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52"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52"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52"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52"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52"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52" t="str">
        <f>IFERROR(IF($G921=Tabelid!$L$6,$E921*J921,IFERROR($E921*J921/SUM($J921:$AB921)*(Eksplikatsioon!O922)/SUMPRODUCT($J921:$AB921,Eksplikatsioon!$O922:$AG922),"")),"")</f>
        <v/>
      </c>
      <c r="AD921" s="52" t="str">
        <f>IFERROR(IF($G921=Tabelid!$L$6,$E921*K921,IFERROR($E921*K921/SUM($J921:$AB921)*(Eksplikatsioon!P922)/SUMPRODUCT($J921:$AB921,Eksplikatsioon!$O922:$AG922),"")),"")</f>
        <v/>
      </c>
      <c r="AE921" s="52" t="str">
        <f>IFERROR(IF($G921=Tabelid!$L$6,$E921*L921,IFERROR($E921*L921/SUM($J921:$AB921)*(Eksplikatsioon!Q922)/SUMPRODUCT($J921:$AB921,Eksplikatsioon!$O922:$AG922),"")),"")</f>
        <v/>
      </c>
      <c r="AF921" s="52" t="str">
        <f>IFERROR(IF($G921=Tabelid!$L$6,$E921*M921,IFERROR($E921*M921/SUM($J921:$AB921)*(Eksplikatsioon!R922)/SUMPRODUCT($J921:$AB921,Eksplikatsioon!$O922:$AG922),"")),"")</f>
        <v/>
      </c>
      <c r="AG921" s="52" t="str">
        <f>IFERROR(IF($G921=Tabelid!$L$6,$E921*N921,IFERROR($E921*N921/SUM($J921:$AB921)*(Eksplikatsioon!S922)/SUMPRODUCT($J921:$AB921,Eksplikatsioon!$O922:$AG922),"")),"")</f>
        <v/>
      </c>
      <c r="AH921" s="52" t="str">
        <f>IFERROR(IF($G921=Tabelid!$L$6,$E921*O921,IFERROR($E921*O921/SUM($J921:$AB921)*(Eksplikatsioon!T922)/SUMPRODUCT($J921:$AB921,Eksplikatsioon!$O922:$AG922),"")),"")</f>
        <v/>
      </c>
      <c r="AI921" s="52" t="str">
        <f>IFERROR(IF($G921=Tabelid!$L$6,$E921*P921,IFERROR($E921*P921/SUM($J921:$AB921)*(Eksplikatsioon!U922)/SUMPRODUCT($J921:$AB921,Eksplikatsioon!$O922:$AG922),"")),"")</f>
        <v/>
      </c>
      <c r="AJ921" s="52" t="str">
        <f>IFERROR(IF($G921=Tabelid!$L$6,$E921*Q921,IFERROR($E921*Q921/SUM($J921:$AB921)*(Eksplikatsioon!V922)/SUMPRODUCT($J921:$AB921,Eksplikatsioon!$O922:$AG922),"")),"")</f>
        <v/>
      </c>
      <c r="AK921" s="52" t="str">
        <f>IFERROR(IF($G921=Tabelid!$L$6,$E921*R921,IFERROR($E921*R921/SUM($J921:$AB921)*(Eksplikatsioon!W922)/SUMPRODUCT($J921:$AB921,Eksplikatsioon!$O922:$AG922),"")),"")</f>
        <v/>
      </c>
      <c r="AL921" s="52" t="str">
        <f>IFERROR(IF($G921=Tabelid!$L$6,$E921*S921,IFERROR($E921*S921/SUM($J921:$AB921)*(Eksplikatsioon!X922)/SUMPRODUCT($J921:$AB921,Eksplikatsioon!$O922:$AG922),"")),"")</f>
        <v/>
      </c>
      <c r="AM921" s="52" t="str">
        <f>IFERROR(IF($G921=Tabelid!$L$6,$E921*T921,IFERROR($E921*T921/SUM($J921:$AB921)*(Eksplikatsioon!Y922)/SUMPRODUCT($J921:$AB921,Eksplikatsioon!$O922:$AG922),"")),"")</f>
        <v/>
      </c>
      <c r="AN921" s="52" t="str">
        <f>IFERROR(IF($G921=Tabelid!$L$6,$E921*U921,IFERROR($E921*U921/SUM($J921:$AB921)*(Eksplikatsioon!Z922)/SUMPRODUCT($J921:$AB921,Eksplikatsioon!$O922:$AG922),"")),"")</f>
        <v/>
      </c>
      <c r="AO921" s="52" t="str">
        <f>IFERROR(IF($G921=Tabelid!$L$6,$E921*V921,IFERROR($E921*V921/SUM($J921:$AB921)*(Eksplikatsioon!AA922)/SUMPRODUCT($J921:$AB921,Eksplikatsioon!$O922:$AG922),"")),"")</f>
        <v/>
      </c>
      <c r="AP921" s="52" t="str">
        <f>IFERROR(IF($G921=Tabelid!$L$6,$E921*W921,IFERROR($E921*W921/SUM($J921:$AB921)*(Eksplikatsioon!AB922)/SUMPRODUCT($J921:$AB921,Eksplikatsioon!$O922:$AG922),"")),"")</f>
        <v/>
      </c>
      <c r="AQ921" s="52" t="str">
        <f>IFERROR(IF($G921=Tabelid!$L$6,$E921*X921,IFERROR($E921*X921/SUM($J921:$AB921)*(Eksplikatsioon!AC922)/SUMPRODUCT($J921:$AB921,Eksplikatsioon!$O922:$AG922),"")),"")</f>
        <v/>
      </c>
      <c r="AR921" s="52" t="str">
        <f>IFERROR(IF($G921=Tabelid!$L$6,$E921*Y921,IFERROR($E921*Y921/SUM($J921:$AB921)*(Eksplikatsioon!AD922)/SUMPRODUCT($J921:$AB921,Eksplikatsioon!$O922:$AG922),"")),"")</f>
        <v/>
      </c>
      <c r="AS921" s="52" t="str">
        <f>IFERROR(IF($G921=Tabelid!$L$6,$E921*Z921,IFERROR($E921*Z921/SUM($J921:$AB921)*(Eksplikatsioon!AE922)/SUMPRODUCT($J921:$AB921,Eksplikatsioon!$O922:$AG922),"")),"")</f>
        <v/>
      </c>
      <c r="AT921" s="52" t="str">
        <f>IFERROR(IF($G921=Tabelid!$L$6,$E921*AA921,IFERROR($E921*AA921/SUM($J921:$AB921)*(Eksplikatsioon!AF922)/SUMPRODUCT($J921:$AB921,Eksplikatsioon!$O922:$AG922),"")),"")</f>
        <v/>
      </c>
      <c r="AU921" s="52" t="str">
        <f>IFERROR(IF($G921=Tabelid!$L$6,$E921*AB921,IFERROR($E921*AB921/SUM($J921:$AB921)*(Eksplikatsioon!AG922)/SUMPRODUCT($J921:$AB921,Eksplikatsioon!$O922:$AG922),"")),"")</f>
        <v/>
      </c>
    </row>
    <row r="922" spans="1:47" x14ac:dyDescent="0.25">
      <c r="A922" s="38" t="str">
        <f>IF(Eksplikatsioon!A923=0,"",Eksplikatsioon!A923)</f>
        <v/>
      </c>
      <c r="B922" s="38" t="str">
        <f>IF(Eksplikatsioon!B923=0,"",Eksplikatsioon!B923)</f>
        <v/>
      </c>
      <c r="C922" s="38" t="str">
        <f>IF(Eksplikatsioon!C923=0,"",Eksplikatsioon!C923)</f>
        <v/>
      </c>
      <c r="D922" s="38" t="str">
        <f>IF(Eksplikatsioon!D923=0,"",Eksplikatsioon!D923)</f>
        <v/>
      </c>
      <c r="E922" s="38" t="str">
        <f>IF(Eksplikatsioon!F923=0,"",Eksplikatsioon!F923)</f>
        <v/>
      </c>
      <c r="F922" s="38" t="str">
        <f>IF(Eksplikatsioon!H923=0,"",Eksplikatsioon!H923)</f>
        <v/>
      </c>
      <c r="G922" s="38" t="str">
        <f>IF(Eksplikatsioon!J923=0,"",Eksplikatsioon!J923)</f>
        <v/>
      </c>
      <c r="H922" s="38" t="str">
        <f>IF(Eksplikatsioon!K923=0,"",Eksplikatsioon!K923)</f>
        <v/>
      </c>
      <c r="I922" s="38" t="str">
        <f>IF(Eksplikatsioon!L923=0,"",Eksplikatsioon!L923)</f>
        <v/>
      </c>
      <c r="J922" s="52"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52"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52"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52"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52"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52"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52"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52"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52"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52"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52"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52"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52"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52"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52"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52"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52"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52"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52"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52" t="str">
        <f>IFERROR(IF($G922=Tabelid!$L$6,$E922*J922,IFERROR($E922*J922/SUM($J922:$AB922)*(Eksplikatsioon!O923)/SUMPRODUCT($J922:$AB922,Eksplikatsioon!$O923:$AG923),"")),"")</f>
        <v/>
      </c>
      <c r="AD922" s="52" t="str">
        <f>IFERROR(IF($G922=Tabelid!$L$6,$E922*K922,IFERROR($E922*K922/SUM($J922:$AB922)*(Eksplikatsioon!P923)/SUMPRODUCT($J922:$AB922,Eksplikatsioon!$O923:$AG923),"")),"")</f>
        <v/>
      </c>
      <c r="AE922" s="52" t="str">
        <f>IFERROR(IF($G922=Tabelid!$L$6,$E922*L922,IFERROR($E922*L922/SUM($J922:$AB922)*(Eksplikatsioon!Q923)/SUMPRODUCT($J922:$AB922,Eksplikatsioon!$O923:$AG923),"")),"")</f>
        <v/>
      </c>
      <c r="AF922" s="52" t="str">
        <f>IFERROR(IF($G922=Tabelid!$L$6,$E922*M922,IFERROR($E922*M922/SUM($J922:$AB922)*(Eksplikatsioon!R923)/SUMPRODUCT($J922:$AB922,Eksplikatsioon!$O923:$AG923),"")),"")</f>
        <v/>
      </c>
      <c r="AG922" s="52" t="str">
        <f>IFERROR(IF($G922=Tabelid!$L$6,$E922*N922,IFERROR($E922*N922/SUM($J922:$AB922)*(Eksplikatsioon!S923)/SUMPRODUCT($J922:$AB922,Eksplikatsioon!$O923:$AG923),"")),"")</f>
        <v/>
      </c>
      <c r="AH922" s="52" t="str">
        <f>IFERROR(IF($G922=Tabelid!$L$6,$E922*O922,IFERROR($E922*O922/SUM($J922:$AB922)*(Eksplikatsioon!T923)/SUMPRODUCT($J922:$AB922,Eksplikatsioon!$O923:$AG923),"")),"")</f>
        <v/>
      </c>
      <c r="AI922" s="52" t="str">
        <f>IFERROR(IF($G922=Tabelid!$L$6,$E922*P922,IFERROR($E922*P922/SUM($J922:$AB922)*(Eksplikatsioon!U923)/SUMPRODUCT($J922:$AB922,Eksplikatsioon!$O923:$AG923),"")),"")</f>
        <v/>
      </c>
      <c r="AJ922" s="52" t="str">
        <f>IFERROR(IF($G922=Tabelid!$L$6,$E922*Q922,IFERROR($E922*Q922/SUM($J922:$AB922)*(Eksplikatsioon!V923)/SUMPRODUCT($J922:$AB922,Eksplikatsioon!$O923:$AG923),"")),"")</f>
        <v/>
      </c>
      <c r="AK922" s="52" t="str">
        <f>IFERROR(IF($G922=Tabelid!$L$6,$E922*R922,IFERROR($E922*R922/SUM($J922:$AB922)*(Eksplikatsioon!W923)/SUMPRODUCT($J922:$AB922,Eksplikatsioon!$O923:$AG923),"")),"")</f>
        <v/>
      </c>
      <c r="AL922" s="52" t="str">
        <f>IFERROR(IF($G922=Tabelid!$L$6,$E922*S922,IFERROR($E922*S922/SUM($J922:$AB922)*(Eksplikatsioon!X923)/SUMPRODUCT($J922:$AB922,Eksplikatsioon!$O923:$AG923),"")),"")</f>
        <v/>
      </c>
      <c r="AM922" s="52" t="str">
        <f>IFERROR(IF($G922=Tabelid!$L$6,$E922*T922,IFERROR($E922*T922/SUM($J922:$AB922)*(Eksplikatsioon!Y923)/SUMPRODUCT($J922:$AB922,Eksplikatsioon!$O923:$AG923),"")),"")</f>
        <v/>
      </c>
      <c r="AN922" s="52" t="str">
        <f>IFERROR(IF($G922=Tabelid!$L$6,$E922*U922,IFERROR($E922*U922/SUM($J922:$AB922)*(Eksplikatsioon!Z923)/SUMPRODUCT($J922:$AB922,Eksplikatsioon!$O923:$AG923),"")),"")</f>
        <v/>
      </c>
      <c r="AO922" s="52" t="str">
        <f>IFERROR(IF($G922=Tabelid!$L$6,$E922*V922,IFERROR($E922*V922/SUM($J922:$AB922)*(Eksplikatsioon!AA923)/SUMPRODUCT($J922:$AB922,Eksplikatsioon!$O923:$AG923),"")),"")</f>
        <v/>
      </c>
      <c r="AP922" s="52" t="str">
        <f>IFERROR(IF($G922=Tabelid!$L$6,$E922*W922,IFERROR($E922*W922/SUM($J922:$AB922)*(Eksplikatsioon!AB923)/SUMPRODUCT($J922:$AB922,Eksplikatsioon!$O923:$AG923),"")),"")</f>
        <v/>
      </c>
      <c r="AQ922" s="52" t="str">
        <f>IFERROR(IF($G922=Tabelid!$L$6,$E922*X922,IFERROR($E922*X922/SUM($J922:$AB922)*(Eksplikatsioon!AC923)/SUMPRODUCT($J922:$AB922,Eksplikatsioon!$O923:$AG923),"")),"")</f>
        <v/>
      </c>
      <c r="AR922" s="52" t="str">
        <f>IFERROR(IF($G922=Tabelid!$L$6,$E922*Y922,IFERROR($E922*Y922/SUM($J922:$AB922)*(Eksplikatsioon!AD923)/SUMPRODUCT($J922:$AB922,Eksplikatsioon!$O923:$AG923),"")),"")</f>
        <v/>
      </c>
      <c r="AS922" s="52" t="str">
        <f>IFERROR(IF($G922=Tabelid!$L$6,$E922*Z922,IFERROR($E922*Z922/SUM($J922:$AB922)*(Eksplikatsioon!AE923)/SUMPRODUCT($J922:$AB922,Eksplikatsioon!$O923:$AG923),"")),"")</f>
        <v/>
      </c>
      <c r="AT922" s="52" t="str">
        <f>IFERROR(IF($G922=Tabelid!$L$6,$E922*AA922,IFERROR($E922*AA922/SUM($J922:$AB922)*(Eksplikatsioon!AF923)/SUMPRODUCT($J922:$AB922,Eksplikatsioon!$O923:$AG923),"")),"")</f>
        <v/>
      </c>
      <c r="AU922" s="52" t="str">
        <f>IFERROR(IF($G922=Tabelid!$L$6,$E922*AB922,IFERROR($E922*AB922/SUM($J922:$AB922)*(Eksplikatsioon!AG923)/SUMPRODUCT($J922:$AB922,Eksplikatsioon!$O923:$AG923),"")),"")</f>
        <v/>
      </c>
    </row>
    <row r="923" spans="1:47" x14ac:dyDescent="0.25">
      <c r="A923" s="38" t="str">
        <f>IF(Eksplikatsioon!A924=0,"",Eksplikatsioon!A924)</f>
        <v/>
      </c>
      <c r="B923" s="38" t="str">
        <f>IF(Eksplikatsioon!B924=0,"",Eksplikatsioon!B924)</f>
        <v/>
      </c>
      <c r="C923" s="38" t="str">
        <f>IF(Eksplikatsioon!C924=0,"",Eksplikatsioon!C924)</f>
        <v/>
      </c>
      <c r="D923" s="38" t="str">
        <f>IF(Eksplikatsioon!D924=0,"",Eksplikatsioon!D924)</f>
        <v/>
      </c>
      <c r="E923" s="38" t="str">
        <f>IF(Eksplikatsioon!F924=0,"",Eksplikatsioon!F924)</f>
        <v/>
      </c>
      <c r="F923" s="38" t="str">
        <f>IF(Eksplikatsioon!H924=0,"",Eksplikatsioon!H924)</f>
        <v/>
      </c>
      <c r="G923" s="38" t="str">
        <f>IF(Eksplikatsioon!J924=0,"",Eksplikatsioon!J924)</f>
        <v/>
      </c>
      <c r="H923" s="38" t="str">
        <f>IF(Eksplikatsioon!K924=0,"",Eksplikatsioon!K924)</f>
        <v/>
      </c>
      <c r="I923" s="38" t="str">
        <f>IF(Eksplikatsioon!L924=0,"",Eksplikatsioon!L924)</f>
        <v/>
      </c>
      <c r="J923" s="52"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52"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52"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52"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52"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52"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52"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52"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52"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52"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52"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52"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52"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52"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52"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52"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52"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52"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52"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52" t="str">
        <f>IFERROR(IF($G923=Tabelid!$L$6,$E923*J923,IFERROR($E923*J923/SUM($J923:$AB923)*(Eksplikatsioon!O924)/SUMPRODUCT($J923:$AB923,Eksplikatsioon!$O924:$AG924),"")),"")</f>
        <v/>
      </c>
      <c r="AD923" s="52" t="str">
        <f>IFERROR(IF($G923=Tabelid!$L$6,$E923*K923,IFERROR($E923*K923/SUM($J923:$AB923)*(Eksplikatsioon!P924)/SUMPRODUCT($J923:$AB923,Eksplikatsioon!$O924:$AG924),"")),"")</f>
        <v/>
      </c>
      <c r="AE923" s="52" t="str">
        <f>IFERROR(IF($G923=Tabelid!$L$6,$E923*L923,IFERROR($E923*L923/SUM($J923:$AB923)*(Eksplikatsioon!Q924)/SUMPRODUCT($J923:$AB923,Eksplikatsioon!$O924:$AG924),"")),"")</f>
        <v/>
      </c>
      <c r="AF923" s="52" t="str">
        <f>IFERROR(IF($G923=Tabelid!$L$6,$E923*M923,IFERROR($E923*M923/SUM($J923:$AB923)*(Eksplikatsioon!R924)/SUMPRODUCT($J923:$AB923,Eksplikatsioon!$O924:$AG924),"")),"")</f>
        <v/>
      </c>
      <c r="AG923" s="52" t="str">
        <f>IFERROR(IF($G923=Tabelid!$L$6,$E923*N923,IFERROR($E923*N923/SUM($J923:$AB923)*(Eksplikatsioon!S924)/SUMPRODUCT($J923:$AB923,Eksplikatsioon!$O924:$AG924),"")),"")</f>
        <v/>
      </c>
      <c r="AH923" s="52" t="str">
        <f>IFERROR(IF($G923=Tabelid!$L$6,$E923*O923,IFERROR($E923*O923/SUM($J923:$AB923)*(Eksplikatsioon!T924)/SUMPRODUCT($J923:$AB923,Eksplikatsioon!$O924:$AG924),"")),"")</f>
        <v/>
      </c>
      <c r="AI923" s="52" t="str">
        <f>IFERROR(IF($G923=Tabelid!$L$6,$E923*P923,IFERROR($E923*P923/SUM($J923:$AB923)*(Eksplikatsioon!U924)/SUMPRODUCT($J923:$AB923,Eksplikatsioon!$O924:$AG924),"")),"")</f>
        <v/>
      </c>
      <c r="AJ923" s="52" t="str">
        <f>IFERROR(IF($G923=Tabelid!$L$6,$E923*Q923,IFERROR($E923*Q923/SUM($J923:$AB923)*(Eksplikatsioon!V924)/SUMPRODUCT($J923:$AB923,Eksplikatsioon!$O924:$AG924),"")),"")</f>
        <v/>
      </c>
      <c r="AK923" s="52" t="str">
        <f>IFERROR(IF($G923=Tabelid!$L$6,$E923*R923,IFERROR($E923*R923/SUM($J923:$AB923)*(Eksplikatsioon!W924)/SUMPRODUCT($J923:$AB923,Eksplikatsioon!$O924:$AG924),"")),"")</f>
        <v/>
      </c>
      <c r="AL923" s="52" t="str">
        <f>IFERROR(IF($G923=Tabelid!$L$6,$E923*S923,IFERROR($E923*S923/SUM($J923:$AB923)*(Eksplikatsioon!X924)/SUMPRODUCT($J923:$AB923,Eksplikatsioon!$O924:$AG924),"")),"")</f>
        <v/>
      </c>
      <c r="AM923" s="52" t="str">
        <f>IFERROR(IF($G923=Tabelid!$L$6,$E923*T923,IFERROR($E923*T923/SUM($J923:$AB923)*(Eksplikatsioon!Y924)/SUMPRODUCT($J923:$AB923,Eksplikatsioon!$O924:$AG924),"")),"")</f>
        <v/>
      </c>
      <c r="AN923" s="52" t="str">
        <f>IFERROR(IF($G923=Tabelid!$L$6,$E923*U923,IFERROR($E923*U923/SUM($J923:$AB923)*(Eksplikatsioon!Z924)/SUMPRODUCT($J923:$AB923,Eksplikatsioon!$O924:$AG924),"")),"")</f>
        <v/>
      </c>
      <c r="AO923" s="52" t="str">
        <f>IFERROR(IF($G923=Tabelid!$L$6,$E923*V923,IFERROR($E923*V923/SUM($J923:$AB923)*(Eksplikatsioon!AA924)/SUMPRODUCT($J923:$AB923,Eksplikatsioon!$O924:$AG924),"")),"")</f>
        <v/>
      </c>
      <c r="AP923" s="52" t="str">
        <f>IFERROR(IF($G923=Tabelid!$L$6,$E923*W923,IFERROR($E923*W923/SUM($J923:$AB923)*(Eksplikatsioon!AB924)/SUMPRODUCT($J923:$AB923,Eksplikatsioon!$O924:$AG924),"")),"")</f>
        <v/>
      </c>
      <c r="AQ923" s="52" t="str">
        <f>IFERROR(IF($G923=Tabelid!$L$6,$E923*X923,IFERROR($E923*X923/SUM($J923:$AB923)*(Eksplikatsioon!AC924)/SUMPRODUCT($J923:$AB923,Eksplikatsioon!$O924:$AG924),"")),"")</f>
        <v/>
      </c>
      <c r="AR923" s="52" t="str">
        <f>IFERROR(IF($G923=Tabelid!$L$6,$E923*Y923,IFERROR($E923*Y923/SUM($J923:$AB923)*(Eksplikatsioon!AD924)/SUMPRODUCT($J923:$AB923,Eksplikatsioon!$O924:$AG924),"")),"")</f>
        <v/>
      </c>
      <c r="AS923" s="52" t="str">
        <f>IFERROR(IF($G923=Tabelid!$L$6,$E923*Z923,IFERROR($E923*Z923/SUM($J923:$AB923)*(Eksplikatsioon!AE924)/SUMPRODUCT($J923:$AB923,Eksplikatsioon!$O924:$AG924),"")),"")</f>
        <v/>
      </c>
      <c r="AT923" s="52" t="str">
        <f>IFERROR(IF($G923=Tabelid!$L$6,$E923*AA923,IFERROR($E923*AA923/SUM($J923:$AB923)*(Eksplikatsioon!AF924)/SUMPRODUCT($J923:$AB923,Eksplikatsioon!$O924:$AG924),"")),"")</f>
        <v/>
      </c>
      <c r="AU923" s="52" t="str">
        <f>IFERROR(IF($G923=Tabelid!$L$6,$E923*AB923,IFERROR($E923*AB923/SUM($J923:$AB923)*(Eksplikatsioon!AG924)/SUMPRODUCT($J923:$AB923,Eksplikatsioon!$O924:$AG924),"")),"")</f>
        <v/>
      </c>
    </row>
    <row r="924" spans="1:47" x14ac:dyDescent="0.25">
      <c r="A924" s="38" t="str">
        <f>IF(Eksplikatsioon!A925=0,"",Eksplikatsioon!A925)</f>
        <v/>
      </c>
      <c r="B924" s="38" t="str">
        <f>IF(Eksplikatsioon!B925=0,"",Eksplikatsioon!B925)</f>
        <v/>
      </c>
      <c r="C924" s="38" t="str">
        <f>IF(Eksplikatsioon!C925=0,"",Eksplikatsioon!C925)</f>
        <v/>
      </c>
      <c r="D924" s="38" t="str">
        <f>IF(Eksplikatsioon!D925=0,"",Eksplikatsioon!D925)</f>
        <v/>
      </c>
      <c r="E924" s="38" t="str">
        <f>IF(Eksplikatsioon!F925=0,"",Eksplikatsioon!F925)</f>
        <v/>
      </c>
      <c r="F924" s="38" t="str">
        <f>IF(Eksplikatsioon!H925=0,"",Eksplikatsioon!H925)</f>
        <v/>
      </c>
      <c r="G924" s="38" t="str">
        <f>IF(Eksplikatsioon!J925=0,"",Eksplikatsioon!J925)</f>
        <v/>
      </c>
      <c r="H924" s="38" t="str">
        <f>IF(Eksplikatsioon!K925=0,"",Eksplikatsioon!K925)</f>
        <v/>
      </c>
      <c r="I924" s="38" t="str">
        <f>IF(Eksplikatsioon!L925=0,"",Eksplikatsioon!L925)</f>
        <v/>
      </c>
      <c r="J924" s="52"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52"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52"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52"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52"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52"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52"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52"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52"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52"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52"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52"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52"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52"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52"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52"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52"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52"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52"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52" t="str">
        <f>IFERROR(IF($G924=Tabelid!$L$6,$E924*J924,IFERROR($E924*J924/SUM($J924:$AB924)*(Eksplikatsioon!O925)/SUMPRODUCT($J924:$AB924,Eksplikatsioon!$O925:$AG925),"")),"")</f>
        <v/>
      </c>
      <c r="AD924" s="52" t="str">
        <f>IFERROR(IF($G924=Tabelid!$L$6,$E924*K924,IFERROR($E924*K924/SUM($J924:$AB924)*(Eksplikatsioon!P925)/SUMPRODUCT($J924:$AB924,Eksplikatsioon!$O925:$AG925),"")),"")</f>
        <v/>
      </c>
      <c r="AE924" s="52" t="str">
        <f>IFERROR(IF($G924=Tabelid!$L$6,$E924*L924,IFERROR($E924*L924/SUM($J924:$AB924)*(Eksplikatsioon!Q925)/SUMPRODUCT($J924:$AB924,Eksplikatsioon!$O925:$AG925),"")),"")</f>
        <v/>
      </c>
      <c r="AF924" s="52" t="str">
        <f>IFERROR(IF($G924=Tabelid!$L$6,$E924*M924,IFERROR($E924*M924/SUM($J924:$AB924)*(Eksplikatsioon!R925)/SUMPRODUCT($J924:$AB924,Eksplikatsioon!$O925:$AG925),"")),"")</f>
        <v/>
      </c>
      <c r="AG924" s="52" t="str">
        <f>IFERROR(IF($G924=Tabelid!$L$6,$E924*N924,IFERROR($E924*N924/SUM($J924:$AB924)*(Eksplikatsioon!S925)/SUMPRODUCT($J924:$AB924,Eksplikatsioon!$O925:$AG925),"")),"")</f>
        <v/>
      </c>
      <c r="AH924" s="52" t="str">
        <f>IFERROR(IF($G924=Tabelid!$L$6,$E924*O924,IFERROR($E924*O924/SUM($J924:$AB924)*(Eksplikatsioon!T925)/SUMPRODUCT($J924:$AB924,Eksplikatsioon!$O925:$AG925),"")),"")</f>
        <v/>
      </c>
      <c r="AI924" s="52" t="str">
        <f>IFERROR(IF($G924=Tabelid!$L$6,$E924*P924,IFERROR($E924*P924/SUM($J924:$AB924)*(Eksplikatsioon!U925)/SUMPRODUCT($J924:$AB924,Eksplikatsioon!$O925:$AG925),"")),"")</f>
        <v/>
      </c>
      <c r="AJ924" s="52" t="str">
        <f>IFERROR(IF($G924=Tabelid!$L$6,$E924*Q924,IFERROR($E924*Q924/SUM($J924:$AB924)*(Eksplikatsioon!V925)/SUMPRODUCT($J924:$AB924,Eksplikatsioon!$O925:$AG925),"")),"")</f>
        <v/>
      </c>
      <c r="AK924" s="52" t="str">
        <f>IFERROR(IF($G924=Tabelid!$L$6,$E924*R924,IFERROR($E924*R924/SUM($J924:$AB924)*(Eksplikatsioon!W925)/SUMPRODUCT($J924:$AB924,Eksplikatsioon!$O925:$AG925),"")),"")</f>
        <v/>
      </c>
      <c r="AL924" s="52" t="str">
        <f>IFERROR(IF($G924=Tabelid!$L$6,$E924*S924,IFERROR($E924*S924/SUM($J924:$AB924)*(Eksplikatsioon!X925)/SUMPRODUCT($J924:$AB924,Eksplikatsioon!$O925:$AG925),"")),"")</f>
        <v/>
      </c>
      <c r="AM924" s="52" t="str">
        <f>IFERROR(IF($G924=Tabelid!$L$6,$E924*T924,IFERROR($E924*T924/SUM($J924:$AB924)*(Eksplikatsioon!Y925)/SUMPRODUCT($J924:$AB924,Eksplikatsioon!$O925:$AG925),"")),"")</f>
        <v/>
      </c>
      <c r="AN924" s="52" t="str">
        <f>IFERROR(IF($G924=Tabelid!$L$6,$E924*U924,IFERROR($E924*U924/SUM($J924:$AB924)*(Eksplikatsioon!Z925)/SUMPRODUCT($J924:$AB924,Eksplikatsioon!$O925:$AG925),"")),"")</f>
        <v/>
      </c>
      <c r="AO924" s="52" t="str">
        <f>IFERROR(IF($G924=Tabelid!$L$6,$E924*V924,IFERROR($E924*V924/SUM($J924:$AB924)*(Eksplikatsioon!AA925)/SUMPRODUCT($J924:$AB924,Eksplikatsioon!$O925:$AG925),"")),"")</f>
        <v/>
      </c>
      <c r="AP924" s="52" t="str">
        <f>IFERROR(IF($G924=Tabelid!$L$6,$E924*W924,IFERROR($E924*W924/SUM($J924:$AB924)*(Eksplikatsioon!AB925)/SUMPRODUCT($J924:$AB924,Eksplikatsioon!$O925:$AG925),"")),"")</f>
        <v/>
      </c>
      <c r="AQ924" s="52" t="str">
        <f>IFERROR(IF($G924=Tabelid!$L$6,$E924*X924,IFERROR($E924*X924/SUM($J924:$AB924)*(Eksplikatsioon!AC925)/SUMPRODUCT($J924:$AB924,Eksplikatsioon!$O925:$AG925),"")),"")</f>
        <v/>
      </c>
      <c r="AR924" s="52" t="str">
        <f>IFERROR(IF($G924=Tabelid!$L$6,$E924*Y924,IFERROR($E924*Y924/SUM($J924:$AB924)*(Eksplikatsioon!AD925)/SUMPRODUCT($J924:$AB924,Eksplikatsioon!$O925:$AG925),"")),"")</f>
        <v/>
      </c>
      <c r="AS924" s="52" t="str">
        <f>IFERROR(IF($G924=Tabelid!$L$6,$E924*Z924,IFERROR($E924*Z924/SUM($J924:$AB924)*(Eksplikatsioon!AE925)/SUMPRODUCT($J924:$AB924,Eksplikatsioon!$O925:$AG925),"")),"")</f>
        <v/>
      </c>
      <c r="AT924" s="52" t="str">
        <f>IFERROR(IF($G924=Tabelid!$L$6,$E924*AA924,IFERROR($E924*AA924/SUM($J924:$AB924)*(Eksplikatsioon!AF925)/SUMPRODUCT($J924:$AB924,Eksplikatsioon!$O925:$AG925),"")),"")</f>
        <v/>
      </c>
      <c r="AU924" s="52" t="str">
        <f>IFERROR(IF($G924=Tabelid!$L$6,$E924*AB924,IFERROR($E924*AB924/SUM($J924:$AB924)*(Eksplikatsioon!AG925)/SUMPRODUCT($J924:$AB924,Eksplikatsioon!$O925:$AG925),"")),"")</f>
        <v/>
      </c>
    </row>
    <row r="925" spans="1:47" x14ac:dyDescent="0.25">
      <c r="A925" s="38" t="str">
        <f>IF(Eksplikatsioon!A926=0,"",Eksplikatsioon!A926)</f>
        <v/>
      </c>
      <c r="B925" s="38" t="str">
        <f>IF(Eksplikatsioon!B926=0,"",Eksplikatsioon!B926)</f>
        <v/>
      </c>
      <c r="C925" s="38" t="str">
        <f>IF(Eksplikatsioon!C926=0,"",Eksplikatsioon!C926)</f>
        <v/>
      </c>
      <c r="D925" s="38" t="str">
        <f>IF(Eksplikatsioon!D926=0,"",Eksplikatsioon!D926)</f>
        <v/>
      </c>
      <c r="E925" s="38" t="str">
        <f>IF(Eksplikatsioon!F926=0,"",Eksplikatsioon!F926)</f>
        <v/>
      </c>
      <c r="F925" s="38" t="str">
        <f>IF(Eksplikatsioon!H926=0,"",Eksplikatsioon!H926)</f>
        <v/>
      </c>
      <c r="G925" s="38" t="str">
        <f>IF(Eksplikatsioon!J926=0,"",Eksplikatsioon!J926)</f>
        <v/>
      </c>
      <c r="H925" s="38" t="str">
        <f>IF(Eksplikatsioon!K926=0,"",Eksplikatsioon!K926)</f>
        <v/>
      </c>
      <c r="I925" s="38" t="str">
        <f>IF(Eksplikatsioon!L926=0,"",Eksplikatsioon!L926)</f>
        <v/>
      </c>
      <c r="J925" s="52"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52"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52"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52"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52"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52"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52"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52"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52"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52"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52"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52"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52"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52"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52"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52"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52"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52"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52"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52" t="str">
        <f>IFERROR(IF($G925=Tabelid!$L$6,$E925*J925,IFERROR($E925*J925/SUM($J925:$AB925)*(Eksplikatsioon!O926)/SUMPRODUCT($J925:$AB925,Eksplikatsioon!$O926:$AG926),"")),"")</f>
        <v/>
      </c>
      <c r="AD925" s="52" t="str">
        <f>IFERROR(IF($G925=Tabelid!$L$6,$E925*K925,IFERROR($E925*K925/SUM($J925:$AB925)*(Eksplikatsioon!P926)/SUMPRODUCT($J925:$AB925,Eksplikatsioon!$O926:$AG926),"")),"")</f>
        <v/>
      </c>
      <c r="AE925" s="52" t="str">
        <f>IFERROR(IF($G925=Tabelid!$L$6,$E925*L925,IFERROR($E925*L925/SUM($J925:$AB925)*(Eksplikatsioon!Q926)/SUMPRODUCT($J925:$AB925,Eksplikatsioon!$O926:$AG926),"")),"")</f>
        <v/>
      </c>
      <c r="AF925" s="52" t="str">
        <f>IFERROR(IF($G925=Tabelid!$L$6,$E925*M925,IFERROR($E925*M925/SUM($J925:$AB925)*(Eksplikatsioon!R926)/SUMPRODUCT($J925:$AB925,Eksplikatsioon!$O926:$AG926),"")),"")</f>
        <v/>
      </c>
      <c r="AG925" s="52" t="str">
        <f>IFERROR(IF($G925=Tabelid!$L$6,$E925*N925,IFERROR($E925*N925/SUM($J925:$AB925)*(Eksplikatsioon!S926)/SUMPRODUCT($J925:$AB925,Eksplikatsioon!$O926:$AG926),"")),"")</f>
        <v/>
      </c>
      <c r="AH925" s="52" t="str">
        <f>IFERROR(IF($G925=Tabelid!$L$6,$E925*O925,IFERROR($E925*O925/SUM($J925:$AB925)*(Eksplikatsioon!T926)/SUMPRODUCT($J925:$AB925,Eksplikatsioon!$O926:$AG926),"")),"")</f>
        <v/>
      </c>
      <c r="AI925" s="52" t="str">
        <f>IFERROR(IF($G925=Tabelid!$L$6,$E925*P925,IFERROR($E925*P925/SUM($J925:$AB925)*(Eksplikatsioon!U926)/SUMPRODUCT($J925:$AB925,Eksplikatsioon!$O926:$AG926),"")),"")</f>
        <v/>
      </c>
      <c r="AJ925" s="52" t="str">
        <f>IFERROR(IF($G925=Tabelid!$L$6,$E925*Q925,IFERROR($E925*Q925/SUM($J925:$AB925)*(Eksplikatsioon!V926)/SUMPRODUCT($J925:$AB925,Eksplikatsioon!$O926:$AG926),"")),"")</f>
        <v/>
      </c>
      <c r="AK925" s="52" t="str">
        <f>IFERROR(IF($G925=Tabelid!$L$6,$E925*R925,IFERROR($E925*R925/SUM($J925:$AB925)*(Eksplikatsioon!W926)/SUMPRODUCT($J925:$AB925,Eksplikatsioon!$O926:$AG926),"")),"")</f>
        <v/>
      </c>
      <c r="AL925" s="52" t="str">
        <f>IFERROR(IF($G925=Tabelid!$L$6,$E925*S925,IFERROR($E925*S925/SUM($J925:$AB925)*(Eksplikatsioon!X926)/SUMPRODUCT($J925:$AB925,Eksplikatsioon!$O926:$AG926),"")),"")</f>
        <v/>
      </c>
      <c r="AM925" s="52" t="str">
        <f>IFERROR(IF($G925=Tabelid!$L$6,$E925*T925,IFERROR($E925*T925/SUM($J925:$AB925)*(Eksplikatsioon!Y926)/SUMPRODUCT($J925:$AB925,Eksplikatsioon!$O926:$AG926),"")),"")</f>
        <v/>
      </c>
      <c r="AN925" s="52" t="str">
        <f>IFERROR(IF($G925=Tabelid!$L$6,$E925*U925,IFERROR($E925*U925/SUM($J925:$AB925)*(Eksplikatsioon!Z926)/SUMPRODUCT($J925:$AB925,Eksplikatsioon!$O926:$AG926),"")),"")</f>
        <v/>
      </c>
      <c r="AO925" s="52" t="str">
        <f>IFERROR(IF($G925=Tabelid!$L$6,$E925*V925,IFERROR($E925*V925/SUM($J925:$AB925)*(Eksplikatsioon!AA926)/SUMPRODUCT($J925:$AB925,Eksplikatsioon!$O926:$AG926),"")),"")</f>
        <v/>
      </c>
      <c r="AP925" s="52" t="str">
        <f>IFERROR(IF($G925=Tabelid!$L$6,$E925*W925,IFERROR($E925*W925/SUM($J925:$AB925)*(Eksplikatsioon!AB926)/SUMPRODUCT($J925:$AB925,Eksplikatsioon!$O926:$AG926),"")),"")</f>
        <v/>
      </c>
      <c r="AQ925" s="52" t="str">
        <f>IFERROR(IF($G925=Tabelid!$L$6,$E925*X925,IFERROR($E925*X925/SUM($J925:$AB925)*(Eksplikatsioon!AC926)/SUMPRODUCT($J925:$AB925,Eksplikatsioon!$O926:$AG926),"")),"")</f>
        <v/>
      </c>
      <c r="AR925" s="52" t="str">
        <f>IFERROR(IF($G925=Tabelid!$L$6,$E925*Y925,IFERROR($E925*Y925/SUM($J925:$AB925)*(Eksplikatsioon!AD926)/SUMPRODUCT($J925:$AB925,Eksplikatsioon!$O926:$AG926),"")),"")</f>
        <v/>
      </c>
      <c r="AS925" s="52" t="str">
        <f>IFERROR(IF($G925=Tabelid!$L$6,$E925*Z925,IFERROR($E925*Z925/SUM($J925:$AB925)*(Eksplikatsioon!AE926)/SUMPRODUCT($J925:$AB925,Eksplikatsioon!$O926:$AG926),"")),"")</f>
        <v/>
      </c>
      <c r="AT925" s="52" t="str">
        <f>IFERROR(IF($G925=Tabelid!$L$6,$E925*AA925,IFERROR($E925*AA925/SUM($J925:$AB925)*(Eksplikatsioon!AF926)/SUMPRODUCT($J925:$AB925,Eksplikatsioon!$O926:$AG926),"")),"")</f>
        <v/>
      </c>
      <c r="AU925" s="52" t="str">
        <f>IFERROR(IF($G925=Tabelid!$L$6,$E925*AB925,IFERROR($E925*AB925/SUM($J925:$AB925)*(Eksplikatsioon!AG926)/SUMPRODUCT($J925:$AB925,Eksplikatsioon!$O926:$AG926),"")),"")</f>
        <v/>
      </c>
    </row>
    <row r="926" spans="1:47" x14ac:dyDescent="0.25">
      <c r="A926" s="38" t="str">
        <f>IF(Eksplikatsioon!A927=0,"",Eksplikatsioon!A927)</f>
        <v/>
      </c>
      <c r="B926" s="38" t="str">
        <f>IF(Eksplikatsioon!B927=0,"",Eksplikatsioon!B927)</f>
        <v/>
      </c>
      <c r="C926" s="38" t="str">
        <f>IF(Eksplikatsioon!C927=0,"",Eksplikatsioon!C927)</f>
        <v/>
      </c>
      <c r="D926" s="38" t="str">
        <f>IF(Eksplikatsioon!D927=0,"",Eksplikatsioon!D927)</f>
        <v/>
      </c>
      <c r="E926" s="38" t="str">
        <f>IF(Eksplikatsioon!F927=0,"",Eksplikatsioon!F927)</f>
        <v/>
      </c>
      <c r="F926" s="38" t="str">
        <f>IF(Eksplikatsioon!H927=0,"",Eksplikatsioon!H927)</f>
        <v/>
      </c>
      <c r="G926" s="38" t="str">
        <f>IF(Eksplikatsioon!J927=0,"",Eksplikatsioon!J927)</f>
        <v/>
      </c>
      <c r="H926" s="38" t="str">
        <f>IF(Eksplikatsioon!K927=0,"",Eksplikatsioon!K927)</f>
        <v/>
      </c>
      <c r="I926" s="38" t="str">
        <f>IF(Eksplikatsioon!L927=0,"",Eksplikatsioon!L927)</f>
        <v/>
      </c>
      <c r="J926" s="52"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52"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52"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52"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52"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52"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52"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52"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52"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52"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52"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52"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52"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52"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52"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52"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52"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52"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52"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52" t="str">
        <f>IFERROR(IF($G926=Tabelid!$L$6,$E926*J926,IFERROR($E926*J926/SUM($J926:$AB926)*(Eksplikatsioon!O927)/SUMPRODUCT($J926:$AB926,Eksplikatsioon!$O927:$AG927),"")),"")</f>
        <v/>
      </c>
      <c r="AD926" s="52" t="str">
        <f>IFERROR(IF($G926=Tabelid!$L$6,$E926*K926,IFERROR($E926*K926/SUM($J926:$AB926)*(Eksplikatsioon!P927)/SUMPRODUCT($J926:$AB926,Eksplikatsioon!$O927:$AG927),"")),"")</f>
        <v/>
      </c>
      <c r="AE926" s="52" t="str">
        <f>IFERROR(IF($G926=Tabelid!$L$6,$E926*L926,IFERROR($E926*L926/SUM($J926:$AB926)*(Eksplikatsioon!Q927)/SUMPRODUCT($J926:$AB926,Eksplikatsioon!$O927:$AG927),"")),"")</f>
        <v/>
      </c>
      <c r="AF926" s="52" t="str">
        <f>IFERROR(IF($G926=Tabelid!$L$6,$E926*M926,IFERROR($E926*M926/SUM($J926:$AB926)*(Eksplikatsioon!R927)/SUMPRODUCT($J926:$AB926,Eksplikatsioon!$O927:$AG927),"")),"")</f>
        <v/>
      </c>
      <c r="AG926" s="52" t="str">
        <f>IFERROR(IF($G926=Tabelid!$L$6,$E926*N926,IFERROR($E926*N926/SUM($J926:$AB926)*(Eksplikatsioon!S927)/SUMPRODUCT($J926:$AB926,Eksplikatsioon!$O927:$AG927),"")),"")</f>
        <v/>
      </c>
      <c r="AH926" s="52" t="str">
        <f>IFERROR(IF($G926=Tabelid!$L$6,$E926*O926,IFERROR($E926*O926/SUM($J926:$AB926)*(Eksplikatsioon!T927)/SUMPRODUCT($J926:$AB926,Eksplikatsioon!$O927:$AG927),"")),"")</f>
        <v/>
      </c>
      <c r="AI926" s="52" t="str">
        <f>IFERROR(IF($G926=Tabelid!$L$6,$E926*P926,IFERROR($E926*P926/SUM($J926:$AB926)*(Eksplikatsioon!U927)/SUMPRODUCT($J926:$AB926,Eksplikatsioon!$O927:$AG927),"")),"")</f>
        <v/>
      </c>
      <c r="AJ926" s="52" t="str">
        <f>IFERROR(IF($G926=Tabelid!$L$6,$E926*Q926,IFERROR($E926*Q926/SUM($J926:$AB926)*(Eksplikatsioon!V927)/SUMPRODUCT($J926:$AB926,Eksplikatsioon!$O927:$AG927),"")),"")</f>
        <v/>
      </c>
      <c r="AK926" s="52" t="str">
        <f>IFERROR(IF($G926=Tabelid!$L$6,$E926*R926,IFERROR($E926*R926/SUM($J926:$AB926)*(Eksplikatsioon!W927)/SUMPRODUCT($J926:$AB926,Eksplikatsioon!$O927:$AG927),"")),"")</f>
        <v/>
      </c>
      <c r="AL926" s="52" t="str">
        <f>IFERROR(IF($G926=Tabelid!$L$6,$E926*S926,IFERROR($E926*S926/SUM($J926:$AB926)*(Eksplikatsioon!X927)/SUMPRODUCT($J926:$AB926,Eksplikatsioon!$O927:$AG927),"")),"")</f>
        <v/>
      </c>
      <c r="AM926" s="52" t="str">
        <f>IFERROR(IF($G926=Tabelid!$L$6,$E926*T926,IFERROR($E926*T926/SUM($J926:$AB926)*(Eksplikatsioon!Y927)/SUMPRODUCT($J926:$AB926,Eksplikatsioon!$O927:$AG927),"")),"")</f>
        <v/>
      </c>
      <c r="AN926" s="52" t="str">
        <f>IFERROR(IF($G926=Tabelid!$L$6,$E926*U926,IFERROR($E926*U926/SUM($J926:$AB926)*(Eksplikatsioon!Z927)/SUMPRODUCT($J926:$AB926,Eksplikatsioon!$O927:$AG927),"")),"")</f>
        <v/>
      </c>
      <c r="AO926" s="52" t="str">
        <f>IFERROR(IF($G926=Tabelid!$L$6,$E926*V926,IFERROR($E926*V926/SUM($J926:$AB926)*(Eksplikatsioon!AA927)/SUMPRODUCT($J926:$AB926,Eksplikatsioon!$O927:$AG927),"")),"")</f>
        <v/>
      </c>
      <c r="AP926" s="52" t="str">
        <f>IFERROR(IF($G926=Tabelid!$L$6,$E926*W926,IFERROR($E926*W926/SUM($J926:$AB926)*(Eksplikatsioon!AB927)/SUMPRODUCT($J926:$AB926,Eksplikatsioon!$O927:$AG927),"")),"")</f>
        <v/>
      </c>
      <c r="AQ926" s="52" t="str">
        <f>IFERROR(IF($G926=Tabelid!$L$6,$E926*X926,IFERROR($E926*X926/SUM($J926:$AB926)*(Eksplikatsioon!AC927)/SUMPRODUCT($J926:$AB926,Eksplikatsioon!$O927:$AG927),"")),"")</f>
        <v/>
      </c>
      <c r="AR926" s="52" t="str">
        <f>IFERROR(IF($G926=Tabelid!$L$6,$E926*Y926,IFERROR($E926*Y926/SUM($J926:$AB926)*(Eksplikatsioon!AD927)/SUMPRODUCT($J926:$AB926,Eksplikatsioon!$O927:$AG927),"")),"")</f>
        <v/>
      </c>
      <c r="AS926" s="52" t="str">
        <f>IFERROR(IF($G926=Tabelid!$L$6,$E926*Z926,IFERROR($E926*Z926/SUM($J926:$AB926)*(Eksplikatsioon!AE927)/SUMPRODUCT($J926:$AB926,Eksplikatsioon!$O927:$AG927),"")),"")</f>
        <v/>
      </c>
      <c r="AT926" s="52" t="str">
        <f>IFERROR(IF($G926=Tabelid!$L$6,$E926*AA926,IFERROR($E926*AA926/SUM($J926:$AB926)*(Eksplikatsioon!AF927)/SUMPRODUCT($J926:$AB926,Eksplikatsioon!$O927:$AG927),"")),"")</f>
        <v/>
      </c>
      <c r="AU926" s="52" t="str">
        <f>IFERROR(IF($G926=Tabelid!$L$6,$E926*AB926,IFERROR($E926*AB926/SUM($J926:$AB926)*(Eksplikatsioon!AG927)/SUMPRODUCT($J926:$AB926,Eksplikatsioon!$O927:$AG927),"")),"")</f>
        <v/>
      </c>
    </row>
    <row r="927" spans="1:47" x14ac:dyDescent="0.25">
      <c r="A927" s="38" t="str">
        <f>IF(Eksplikatsioon!A928=0,"",Eksplikatsioon!A928)</f>
        <v/>
      </c>
      <c r="B927" s="38" t="str">
        <f>IF(Eksplikatsioon!B928=0,"",Eksplikatsioon!B928)</f>
        <v/>
      </c>
      <c r="C927" s="38" t="str">
        <f>IF(Eksplikatsioon!C928=0,"",Eksplikatsioon!C928)</f>
        <v/>
      </c>
      <c r="D927" s="38" t="str">
        <f>IF(Eksplikatsioon!D928=0,"",Eksplikatsioon!D928)</f>
        <v/>
      </c>
      <c r="E927" s="38" t="str">
        <f>IF(Eksplikatsioon!F928=0,"",Eksplikatsioon!F928)</f>
        <v/>
      </c>
      <c r="F927" s="38" t="str">
        <f>IF(Eksplikatsioon!H928=0,"",Eksplikatsioon!H928)</f>
        <v/>
      </c>
      <c r="G927" s="38" t="str">
        <f>IF(Eksplikatsioon!J928=0,"",Eksplikatsioon!J928)</f>
        <v/>
      </c>
      <c r="H927" s="38" t="str">
        <f>IF(Eksplikatsioon!K928=0,"",Eksplikatsioon!K928)</f>
        <v/>
      </c>
      <c r="I927" s="38" t="str">
        <f>IF(Eksplikatsioon!L928=0,"",Eksplikatsioon!L928)</f>
        <v/>
      </c>
      <c r="J927" s="52"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52"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52"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52"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52"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52"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52"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52"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52"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52"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52"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52"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52"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52"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52"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52"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52"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52"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52"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52" t="str">
        <f>IFERROR(IF($G927=Tabelid!$L$6,$E927*J927,IFERROR($E927*J927/SUM($J927:$AB927)*(Eksplikatsioon!O928)/SUMPRODUCT($J927:$AB927,Eksplikatsioon!$O928:$AG928),"")),"")</f>
        <v/>
      </c>
      <c r="AD927" s="52" t="str">
        <f>IFERROR(IF($G927=Tabelid!$L$6,$E927*K927,IFERROR($E927*K927/SUM($J927:$AB927)*(Eksplikatsioon!P928)/SUMPRODUCT($J927:$AB927,Eksplikatsioon!$O928:$AG928),"")),"")</f>
        <v/>
      </c>
      <c r="AE927" s="52" t="str">
        <f>IFERROR(IF($G927=Tabelid!$L$6,$E927*L927,IFERROR($E927*L927/SUM($J927:$AB927)*(Eksplikatsioon!Q928)/SUMPRODUCT($J927:$AB927,Eksplikatsioon!$O928:$AG928),"")),"")</f>
        <v/>
      </c>
      <c r="AF927" s="52" t="str">
        <f>IFERROR(IF($G927=Tabelid!$L$6,$E927*M927,IFERROR($E927*M927/SUM($J927:$AB927)*(Eksplikatsioon!R928)/SUMPRODUCT($J927:$AB927,Eksplikatsioon!$O928:$AG928),"")),"")</f>
        <v/>
      </c>
      <c r="AG927" s="52" t="str">
        <f>IFERROR(IF($G927=Tabelid!$L$6,$E927*N927,IFERROR($E927*N927/SUM($J927:$AB927)*(Eksplikatsioon!S928)/SUMPRODUCT($J927:$AB927,Eksplikatsioon!$O928:$AG928),"")),"")</f>
        <v/>
      </c>
      <c r="AH927" s="52" t="str">
        <f>IFERROR(IF($G927=Tabelid!$L$6,$E927*O927,IFERROR($E927*O927/SUM($J927:$AB927)*(Eksplikatsioon!T928)/SUMPRODUCT($J927:$AB927,Eksplikatsioon!$O928:$AG928),"")),"")</f>
        <v/>
      </c>
      <c r="AI927" s="52" t="str">
        <f>IFERROR(IF($G927=Tabelid!$L$6,$E927*P927,IFERROR($E927*P927/SUM($J927:$AB927)*(Eksplikatsioon!U928)/SUMPRODUCT($J927:$AB927,Eksplikatsioon!$O928:$AG928),"")),"")</f>
        <v/>
      </c>
      <c r="AJ927" s="52" t="str">
        <f>IFERROR(IF($G927=Tabelid!$L$6,$E927*Q927,IFERROR($E927*Q927/SUM($J927:$AB927)*(Eksplikatsioon!V928)/SUMPRODUCT($J927:$AB927,Eksplikatsioon!$O928:$AG928),"")),"")</f>
        <v/>
      </c>
      <c r="AK927" s="52" t="str">
        <f>IFERROR(IF($G927=Tabelid!$L$6,$E927*R927,IFERROR($E927*R927/SUM($J927:$AB927)*(Eksplikatsioon!W928)/SUMPRODUCT($J927:$AB927,Eksplikatsioon!$O928:$AG928),"")),"")</f>
        <v/>
      </c>
      <c r="AL927" s="52" t="str">
        <f>IFERROR(IF($G927=Tabelid!$L$6,$E927*S927,IFERROR($E927*S927/SUM($J927:$AB927)*(Eksplikatsioon!X928)/SUMPRODUCT($J927:$AB927,Eksplikatsioon!$O928:$AG928),"")),"")</f>
        <v/>
      </c>
      <c r="AM927" s="52" t="str">
        <f>IFERROR(IF($G927=Tabelid!$L$6,$E927*T927,IFERROR($E927*T927/SUM($J927:$AB927)*(Eksplikatsioon!Y928)/SUMPRODUCT($J927:$AB927,Eksplikatsioon!$O928:$AG928),"")),"")</f>
        <v/>
      </c>
      <c r="AN927" s="52" t="str">
        <f>IFERROR(IF($G927=Tabelid!$L$6,$E927*U927,IFERROR($E927*U927/SUM($J927:$AB927)*(Eksplikatsioon!Z928)/SUMPRODUCT($J927:$AB927,Eksplikatsioon!$O928:$AG928),"")),"")</f>
        <v/>
      </c>
      <c r="AO927" s="52" t="str">
        <f>IFERROR(IF($G927=Tabelid!$L$6,$E927*V927,IFERROR($E927*V927/SUM($J927:$AB927)*(Eksplikatsioon!AA928)/SUMPRODUCT($J927:$AB927,Eksplikatsioon!$O928:$AG928),"")),"")</f>
        <v/>
      </c>
      <c r="AP927" s="52" t="str">
        <f>IFERROR(IF($G927=Tabelid!$L$6,$E927*W927,IFERROR($E927*W927/SUM($J927:$AB927)*(Eksplikatsioon!AB928)/SUMPRODUCT($J927:$AB927,Eksplikatsioon!$O928:$AG928),"")),"")</f>
        <v/>
      </c>
      <c r="AQ927" s="52" t="str">
        <f>IFERROR(IF($G927=Tabelid!$L$6,$E927*X927,IFERROR($E927*X927/SUM($J927:$AB927)*(Eksplikatsioon!AC928)/SUMPRODUCT($J927:$AB927,Eksplikatsioon!$O928:$AG928),"")),"")</f>
        <v/>
      </c>
      <c r="AR927" s="52" t="str">
        <f>IFERROR(IF($G927=Tabelid!$L$6,$E927*Y927,IFERROR($E927*Y927/SUM($J927:$AB927)*(Eksplikatsioon!AD928)/SUMPRODUCT($J927:$AB927,Eksplikatsioon!$O928:$AG928),"")),"")</f>
        <v/>
      </c>
      <c r="AS927" s="52" t="str">
        <f>IFERROR(IF($G927=Tabelid!$L$6,$E927*Z927,IFERROR($E927*Z927/SUM($J927:$AB927)*(Eksplikatsioon!AE928)/SUMPRODUCT($J927:$AB927,Eksplikatsioon!$O928:$AG928),"")),"")</f>
        <v/>
      </c>
      <c r="AT927" s="52" t="str">
        <f>IFERROR(IF($G927=Tabelid!$L$6,$E927*AA927,IFERROR($E927*AA927/SUM($J927:$AB927)*(Eksplikatsioon!AF928)/SUMPRODUCT($J927:$AB927,Eksplikatsioon!$O928:$AG928),"")),"")</f>
        <v/>
      </c>
      <c r="AU927" s="52" t="str">
        <f>IFERROR(IF($G927=Tabelid!$L$6,$E927*AB927,IFERROR($E927*AB927/SUM($J927:$AB927)*(Eksplikatsioon!AG928)/SUMPRODUCT($J927:$AB927,Eksplikatsioon!$O928:$AG928),"")),"")</f>
        <v/>
      </c>
    </row>
    <row r="928" spans="1:47" x14ac:dyDescent="0.25">
      <c r="A928" s="38" t="str">
        <f>IF(Eksplikatsioon!A929=0,"",Eksplikatsioon!A929)</f>
        <v/>
      </c>
      <c r="B928" s="38" t="str">
        <f>IF(Eksplikatsioon!B929=0,"",Eksplikatsioon!B929)</f>
        <v/>
      </c>
      <c r="C928" s="38" t="str">
        <f>IF(Eksplikatsioon!C929=0,"",Eksplikatsioon!C929)</f>
        <v/>
      </c>
      <c r="D928" s="38" t="str">
        <f>IF(Eksplikatsioon!D929=0,"",Eksplikatsioon!D929)</f>
        <v/>
      </c>
      <c r="E928" s="38" t="str">
        <f>IF(Eksplikatsioon!F929=0,"",Eksplikatsioon!F929)</f>
        <v/>
      </c>
      <c r="F928" s="38" t="str">
        <f>IF(Eksplikatsioon!H929=0,"",Eksplikatsioon!H929)</f>
        <v/>
      </c>
      <c r="G928" s="38" t="str">
        <f>IF(Eksplikatsioon!J929=0,"",Eksplikatsioon!J929)</f>
        <v/>
      </c>
      <c r="H928" s="38" t="str">
        <f>IF(Eksplikatsioon!K929=0,"",Eksplikatsioon!K929)</f>
        <v/>
      </c>
      <c r="I928" s="38" t="str">
        <f>IF(Eksplikatsioon!L929=0,"",Eksplikatsioon!L929)</f>
        <v/>
      </c>
      <c r="J928" s="52"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52"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52"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52"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52"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52"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52"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52"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52"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52"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52"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52"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52"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52"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52"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52"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52"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52"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52"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52" t="str">
        <f>IFERROR(IF($G928=Tabelid!$L$6,$E928*J928,IFERROR($E928*J928/SUM($J928:$AB928)*(Eksplikatsioon!O929)/SUMPRODUCT($J928:$AB928,Eksplikatsioon!$O929:$AG929),"")),"")</f>
        <v/>
      </c>
      <c r="AD928" s="52" t="str">
        <f>IFERROR(IF($G928=Tabelid!$L$6,$E928*K928,IFERROR($E928*K928/SUM($J928:$AB928)*(Eksplikatsioon!P929)/SUMPRODUCT($J928:$AB928,Eksplikatsioon!$O929:$AG929),"")),"")</f>
        <v/>
      </c>
      <c r="AE928" s="52" t="str">
        <f>IFERROR(IF($G928=Tabelid!$L$6,$E928*L928,IFERROR($E928*L928/SUM($J928:$AB928)*(Eksplikatsioon!Q929)/SUMPRODUCT($J928:$AB928,Eksplikatsioon!$O929:$AG929),"")),"")</f>
        <v/>
      </c>
      <c r="AF928" s="52" t="str">
        <f>IFERROR(IF($G928=Tabelid!$L$6,$E928*M928,IFERROR($E928*M928/SUM($J928:$AB928)*(Eksplikatsioon!R929)/SUMPRODUCT($J928:$AB928,Eksplikatsioon!$O929:$AG929),"")),"")</f>
        <v/>
      </c>
      <c r="AG928" s="52" t="str">
        <f>IFERROR(IF($G928=Tabelid!$L$6,$E928*N928,IFERROR($E928*N928/SUM($J928:$AB928)*(Eksplikatsioon!S929)/SUMPRODUCT($J928:$AB928,Eksplikatsioon!$O929:$AG929),"")),"")</f>
        <v/>
      </c>
      <c r="AH928" s="52" t="str">
        <f>IFERROR(IF($G928=Tabelid!$L$6,$E928*O928,IFERROR($E928*O928/SUM($J928:$AB928)*(Eksplikatsioon!T929)/SUMPRODUCT($J928:$AB928,Eksplikatsioon!$O929:$AG929),"")),"")</f>
        <v/>
      </c>
      <c r="AI928" s="52" t="str">
        <f>IFERROR(IF($G928=Tabelid!$L$6,$E928*P928,IFERROR($E928*P928/SUM($J928:$AB928)*(Eksplikatsioon!U929)/SUMPRODUCT($J928:$AB928,Eksplikatsioon!$O929:$AG929),"")),"")</f>
        <v/>
      </c>
      <c r="AJ928" s="52" t="str">
        <f>IFERROR(IF($G928=Tabelid!$L$6,$E928*Q928,IFERROR($E928*Q928/SUM($J928:$AB928)*(Eksplikatsioon!V929)/SUMPRODUCT($J928:$AB928,Eksplikatsioon!$O929:$AG929),"")),"")</f>
        <v/>
      </c>
      <c r="AK928" s="52" t="str">
        <f>IFERROR(IF($G928=Tabelid!$L$6,$E928*R928,IFERROR($E928*R928/SUM($J928:$AB928)*(Eksplikatsioon!W929)/SUMPRODUCT($J928:$AB928,Eksplikatsioon!$O929:$AG929),"")),"")</f>
        <v/>
      </c>
      <c r="AL928" s="52" t="str">
        <f>IFERROR(IF($G928=Tabelid!$L$6,$E928*S928,IFERROR($E928*S928/SUM($J928:$AB928)*(Eksplikatsioon!X929)/SUMPRODUCT($J928:$AB928,Eksplikatsioon!$O929:$AG929),"")),"")</f>
        <v/>
      </c>
      <c r="AM928" s="52" t="str">
        <f>IFERROR(IF($G928=Tabelid!$L$6,$E928*T928,IFERROR($E928*T928/SUM($J928:$AB928)*(Eksplikatsioon!Y929)/SUMPRODUCT($J928:$AB928,Eksplikatsioon!$O929:$AG929),"")),"")</f>
        <v/>
      </c>
      <c r="AN928" s="52" t="str">
        <f>IFERROR(IF($G928=Tabelid!$L$6,$E928*U928,IFERROR($E928*U928/SUM($J928:$AB928)*(Eksplikatsioon!Z929)/SUMPRODUCT($J928:$AB928,Eksplikatsioon!$O929:$AG929),"")),"")</f>
        <v/>
      </c>
      <c r="AO928" s="52" t="str">
        <f>IFERROR(IF($G928=Tabelid!$L$6,$E928*V928,IFERROR($E928*V928/SUM($J928:$AB928)*(Eksplikatsioon!AA929)/SUMPRODUCT($J928:$AB928,Eksplikatsioon!$O929:$AG929),"")),"")</f>
        <v/>
      </c>
      <c r="AP928" s="52" t="str">
        <f>IFERROR(IF($G928=Tabelid!$L$6,$E928*W928,IFERROR($E928*W928/SUM($J928:$AB928)*(Eksplikatsioon!AB929)/SUMPRODUCT($J928:$AB928,Eksplikatsioon!$O929:$AG929),"")),"")</f>
        <v/>
      </c>
      <c r="AQ928" s="52" t="str">
        <f>IFERROR(IF($G928=Tabelid!$L$6,$E928*X928,IFERROR($E928*X928/SUM($J928:$AB928)*(Eksplikatsioon!AC929)/SUMPRODUCT($J928:$AB928,Eksplikatsioon!$O929:$AG929),"")),"")</f>
        <v/>
      </c>
      <c r="AR928" s="52" t="str">
        <f>IFERROR(IF($G928=Tabelid!$L$6,$E928*Y928,IFERROR($E928*Y928/SUM($J928:$AB928)*(Eksplikatsioon!AD929)/SUMPRODUCT($J928:$AB928,Eksplikatsioon!$O929:$AG929),"")),"")</f>
        <v/>
      </c>
      <c r="AS928" s="52" t="str">
        <f>IFERROR(IF($G928=Tabelid!$L$6,$E928*Z928,IFERROR($E928*Z928/SUM($J928:$AB928)*(Eksplikatsioon!AE929)/SUMPRODUCT($J928:$AB928,Eksplikatsioon!$O929:$AG929),"")),"")</f>
        <v/>
      </c>
      <c r="AT928" s="52" t="str">
        <f>IFERROR(IF($G928=Tabelid!$L$6,$E928*AA928,IFERROR($E928*AA928/SUM($J928:$AB928)*(Eksplikatsioon!AF929)/SUMPRODUCT($J928:$AB928,Eksplikatsioon!$O929:$AG929),"")),"")</f>
        <v/>
      </c>
      <c r="AU928" s="52" t="str">
        <f>IFERROR(IF($G928=Tabelid!$L$6,$E928*AB928,IFERROR($E928*AB928/SUM($J928:$AB928)*(Eksplikatsioon!AG929)/SUMPRODUCT($J928:$AB928,Eksplikatsioon!$O929:$AG929),"")),"")</f>
        <v/>
      </c>
    </row>
    <row r="929" spans="1:47" x14ac:dyDescent="0.25">
      <c r="A929" s="38" t="str">
        <f>IF(Eksplikatsioon!A930=0,"",Eksplikatsioon!A930)</f>
        <v/>
      </c>
      <c r="B929" s="38" t="str">
        <f>IF(Eksplikatsioon!B930=0,"",Eksplikatsioon!B930)</f>
        <v/>
      </c>
      <c r="C929" s="38" t="str">
        <f>IF(Eksplikatsioon!C930=0,"",Eksplikatsioon!C930)</f>
        <v/>
      </c>
      <c r="D929" s="38" t="str">
        <f>IF(Eksplikatsioon!D930=0,"",Eksplikatsioon!D930)</f>
        <v/>
      </c>
      <c r="E929" s="38" t="str">
        <f>IF(Eksplikatsioon!F930=0,"",Eksplikatsioon!F930)</f>
        <v/>
      </c>
      <c r="F929" s="38" t="str">
        <f>IF(Eksplikatsioon!H930=0,"",Eksplikatsioon!H930)</f>
        <v/>
      </c>
      <c r="G929" s="38" t="str">
        <f>IF(Eksplikatsioon!J930=0,"",Eksplikatsioon!J930)</f>
        <v/>
      </c>
      <c r="H929" s="38" t="str">
        <f>IF(Eksplikatsioon!K930=0,"",Eksplikatsioon!K930)</f>
        <v/>
      </c>
      <c r="I929" s="38" t="str">
        <f>IF(Eksplikatsioon!L930=0,"",Eksplikatsioon!L930)</f>
        <v/>
      </c>
      <c r="J929" s="52"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52"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52"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52"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52"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52"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52"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52"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52"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52"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52"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52"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52"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52"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52"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52"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52"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52"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52"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52" t="str">
        <f>IFERROR(IF($G929=Tabelid!$L$6,$E929*J929,IFERROR($E929*J929/SUM($J929:$AB929)*(Eksplikatsioon!O930)/SUMPRODUCT($J929:$AB929,Eksplikatsioon!$O930:$AG930),"")),"")</f>
        <v/>
      </c>
      <c r="AD929" s="52" t="str">
        <f>IFERROR(IF($G929=Tabelid!$L$6,$E929*K929,IFERROR($E929*K929/SUM($J929:$AB929)*(Eksplikatsioon!P930)/SUMPRODUCT($J929:$AB929,Eksplikatsioon!$O930:$AG930),"")),"")</f>
        <v/>
      </c>
      <c r="AE929" s="52" t="str">
        <f>IFERROR(IF($G929=Tabelid!$L$6,$E929*L929,IFERROR($E929*L929/SUM($J929:$AB929)*(Eksplikatsioon!Q930)/SUMPRODUCT($J929:$AB929,Eksplikatsioon!$O930:$AG930),"")),"")</f>
        <v/>
      </c>
      <c r="AF929" s="52" t="str">
        <f>IFERROR(IF($G929=Tabelid!$L$6,$E929*M929,IFERROR($E929*M929/SUM($J929:$AB929)*(Eksplikatsioon!R930)/SUMPRODUCT($J929:$AB929,Eksplikatsioon!$O930:$AG930),"")),"")</f>
        <v/>
      </c>
      <c r="AG929" s="52" t="str">
        <f>IFERROR(IF($G929=Tabelid!$L$6,$E929*N929,IFERROR($E929*N929/SUM($J929:$AB929)*(Eksplikatsioon!S930)/SUMPRODUCT($J929:$AB929,Eksplikatsioon!$O930:$AG930),"")),"")</f>
        <v/>
      </c>
      <c r="AH929" s="52" t="str">
        <f>IFERROR(IF($G929=Tabelid!$L$6,$E929*O929,IFERROR($E929*O929/SUM($J929:$AB929)*(Eksplikatsioon!T930)/SUMPRODUCT($J929:$AB929,Eksplikatsioon!$O930:$AG930),"")),"")</f>
        <v/>
      </c>
      <c r="AI929" s="52" t="str">
        <f>IFERROR(IF($G929=Tabelid!$L$6,$E929*P929,IFERROR($E929*P929/SUM($J929:$AB929)*(Eksplikatsioon!U930)/SUMPRODUCT($J929:$AB929,Eksplikatsioon!$O930:$AG930),"")),"")</f>
        <v/>
      </c>
      <c r="AJ929" s="52" t="str">
        <f>IFERROR(IF($G929=Tabelid!$L$6,$E929*Q929,IFERROR($E929*Q929/SUM($J929:$AB929)*(Eksplikatsioon!V930)/SUMPRODUCT($J929:$AB929,Eksplikatsioon!$O930:$AG930),"")),"")</f>
        <v/>
      </c>
      <c r="AK929" s="52" t="str">
        <f>IFERROR(IF($G929=Tabelid!$L$6,$E929*R929,IFERROR($E929*R929/SUM($J929:$AB929)*(Eksplikatsioon!W930)/SUMPRODUCT($J929:$AB929,Eksplikatsioon!$O930:$AG930),"")),"")</f>
        <v/>
      </c>
      <c r="AL929" s="52" t="str">
        <f>IFERROR(IF($G929=Tabelid!$L$6,$E929*S929,IFERROR($E929*S929/SUM($J929:$AB929)*(Eksplikatsioon!X930)/SUMPRODUCT($J929:$AB929,Eksplikatsioon!$O930:$AG930),"")),"")</f>
        <v/>
      </c>
      <c r="AM929" s="52" t="str">
        <f>IFERROR(IF($G929=Tabelid!$L$6,$E929*T929,IFERROR($E929*T929/SUM($J929:$AB929)*(Eksplikatsioon!Y930)/SUMPRODUCT($J929:$AB929,Eksplikatsioon!$O930:$AG930),"")),"")</f>
        <v/>
      </c>
      <c r="AN929" s="52" t="str">
        <f>IFERROR(IF($G929=Tabelid!$L$6,$E929*U929,IFERROR($E929*U929/SUM($J929:$AB929)*(Eksplikatsioon!Z930)/SUMPRODUCT($J929:$AB929,Eksplikatsioon!$O930:$AG930),"")),"")</f>
        <v/>
      </c>
      <c r="AO929" s="52" t="str">
        <f>IFERROR(IF($G929=Tabelid!$L$6,$E929*V929,IFERROR($E929*V929/SUM($J929:$AB929)*(Eksplikatsioon!AA930)/SUMPRODUCT($J929:$AB929,Eksplikatsioon!$O930:$AG930),"")),"")</f>
        <v/>
      </c>
      <c r="AP929" s="52" t="str">
        <f>IFERROR(IF($G929=Tabelid!$L$6,$E929*W929,IFERROR($E929*W929/SUM($J929:$AB929)*(Eksplikatsioon!AB930)/SUMPRODUCT($J929:$AB929,Eksplikatsioon!$O930:$AG930),"")),"")</f>
        <v/>
      </c>
      <c r="AQ929" s="52" t="str">
        <f>IFERROR(IF($G929=Tabelid!$L$6,$E929*X929,IFERROR($E929*X929/SUM($J929:$AB929)*(Eksplikatsioon!AC930)/SUMPRODUCT($J929:$AB929,Eksplikatsioon!$O930:$AG930),"")),"")</f>
        <v/>
      </c>
      <c r="AR929" s="52" t="str">
        <f>IFERROR(IF($G929=Tabelid!$L$6,$E929*Y929,IFERROR($E929*Y929/SUM($J929:$AB929)*(Eksplikatsioon!AD930)/SUMPRODUCT($J929:$AB929,Eksplikatsioon!$O930:$AG930),"")),"")</f>
        <v/>
      </c>
      <c r="AS929" s="52" t="str">
        <f>IFERROR(IF($G929=Tabelid!$L$6,$E929*Z929,IFERROR($E929*Z929/SUM($J929:$AB929)*(Eksplikatsioon!AE930)/SUMPRODUCT($J929:$AB929,Eksplikatsioon!$O930:$AG930),"")),"")</f>
        <v/>
      </c>
      <c r="AT929" s="52" t="str">
        <f>IFERROR(IF($G929=Tabelid!$L$6,$E929*AA929,IFERROR($E929*AA929/SUM($J929:$AB929)*(Eksplikatsioon!AF930)/SUMPRODUCT($J929:$AB929,Eksplikatsioon!$O930:$AG930),"")),"")</f>
        <v/>
      </c>
      <c r="AU929" s="52" t="str">
        <f>IFERROR(IF($G929=Tabelid!$L$6,$E929*AB929,IFERROR($E929*AB929/SUM($J929:$AB929)*(Eksplikatsioon!AG930)/SUMPRODUCT($J929:$AB929,Eksplikatsioon!$O930:$AG930),"")),"")</f>
        <v/>
      </c>
    </row>
    <row r="930" spans="1:47" x14ac:dyDescent="0.25">
      <c r="A930" s="38" t="str">
        <f>IF(Eksplikatsioon!A931=0,"",Eksplikatsioon!A931)</f>
        <v/>
      </c>
      <c r="B930" s="38" t="str">
        <f>IF(Eksplikatsioon!B931=0,"",Eksplikatsioon!B931)</f>
        <v/>
      </c>
      <c r="C930" s="38" t="str">
        <f>IF(Eksplikatsioon!C931=0,"",Eksplikatsioon!C931)</f>
        <v/>
      </c>
      <c r="D930" s="38" t="str">
        <f>IF(Eksplikatsioon!D931=0,"",Eksplikatsioon!D931)</f>
        <v/>
      </c>
      <c r="E930" s="38" t="str">
        <f>IF(Eksplikatsioon!F931=0,"",Eksplikatsioon!F931)</f>
        <v/>
      </c>
      <c r="F930" s="38" t="str">
        <f>IF(Eksplikatsioon!H931=0,"",Eksplikatsioon!H931)</f>
        <v/>
      </c>
      <c r="G930" s="38" t="str">
        <f>IF(Eksplikatsioon!J931=0,"",Eksplikatsioon!J931)</f>
        <v/>
      </c>
      <c r="H930" s="38" t="str">
        <f>IF(Eksplikatsioon!K931=0,"",Eksplikatsioon!K931)</f>
        <v/>
      </c>
      <c r="I930" s="38" t="str">
        <f>IF(Eksplikatsioon!L931=0,"",Eksplikatsioon!L931)</f>
        <v/>
      </c>
      <c r="J930" s="52"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52"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52"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52"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52"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52"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52"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52"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52"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52"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52"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52"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52"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52"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52"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52"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52"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52"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52"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52" t="str">
        <f>IFERROR(IF($G930=Tabelid!$L$6,$E930*J930,IFERROR($E930*J930/SUM($J930:$AB930)*(Eksplikatsioon!O931)/SUMPRODUCT($J930:$AB930,Eksplikatsioon!$O931:$AG931),"")),"")</f>
        <v/>
      </c>
      <c r="AD930" s="52" t="str">
        <f>IFERROR(IF($G930=Tabelid!$L$6,$E930*K930,IFERROR($E930*K930/SUM($J930:$AB930)*(Eksplikatsioon!P931)/SUMPRODUCT($J930:$AB930,Eksplikatsioon!$O931:$AG931),"")),"")</f>
        <v/>
      </c>
      <c r="AE930" s="52" t="str">
        <f>IFERROR(IF($G930=Tabelid!$L$6,$E930*L930,IFERROR($E930*L930/SUM($J930:$AB930)*(Eksplikatsioon!Q931)/SUMPRODUCT($J930:$AB930,Eksplikatsioon!$O931:$AG931),"")),"")</f>
        <v/>
      </c>
      <c r="AF930" s="52" t="str">
        <f>IFERROR(IF($G930=Tabelid!$L$6,$E930*M930,IFERROR($E930*M930/SUM($J930:$AB930)*(Eksplikatsioon!R931)/SUMPRODUCT($J930:$AB930,Eksplikatsioon!$O931:$AG931),"")),"")</f>
        <v/>
      </c>
      <c r="AG930" s="52" t="str">
        <f>IFERROR(IF($G930=Tabelid!$L$6,$E930*N930,IFERROR($E930*N930/SUM($J930:$AB930)*(Eksplikatsioon!S931)/SUMPRODUCT($J930:$AB930,Eksplikatsioon!$O931:$AG931),"")),"")</f>
        <v/>
      </c>
      <c r="AH930" s="52" t="str">
        <f>IFERROR(IF($G930=Tabelid!$L$6,$E930*O930,IFERROR($E930*O930/SUM($J930:$AB930)*(Eksplikatsioon!T931)/SUMPRODUCT($J930:$AB930,Eksplikatsioon!$O931:$AG931),"")),"")</f>
        <v/>
      </c>
      <c r="AI930" s="52" t="str">
        <f>IFERROR(IF($G930=Tabelid!$L$6,$E930*P930,IFERROR($E930*P930/SUM($J930:$AB930)*(Eksplikatsioon!U931)/SUMPRODUCT($J930:$AB930,Eksplikatsioon!$O931:$AG931),"")),"")</f>
        <v/>
      </c>
      <c r="AJ930" s="52" t="str">
        <f>IFERROR(IF($G930=Tabelid!$L$6,$E930*Q930,IFERROR($E930*Q930/SUM($J930:$AB930)*(Eksplikatsioon!V931)/SUMPRODUCT($J930:$AB930,Eksplikatsioon!$O931:$AG931),"")),"")</f>
        <v/>
      </c>
      <c r="AK930" s="52" t="str">
        <f>IFERROR(IF($G930=Tabelid!$L$6,$E930*R930,IFERROR($E930*R930/SUM($J930:$AB930)*(Eksplikatsioon!W931)/SUMPRODUCT($J930:$AB930,Eksplikatsioon!$O931:$AG931),"")),"")</f>
        <v/>
      </c>
      <c r="AL930" s="52" t="str">
        <f>IFERROR(IF($G930=Tabelid!$L$6,$E930*S930,IFERROR($E930*S930/SUM($J930:$AB930)*(Eksplikatsioon!X931)/SUMPRODUCT($J930:$AB930,Eksplikatsioon!$O931:$AG931),"")),"")</f>
        <v/>
      </c>
      <c r="AM930" s="52" t="str">
        <f>IFERROR(IF($G930=Tabelid!$L$6,$E930*T930,IFERROR($E930*T930/SUM($J930:$AB930)*(Eksplikatsioon!Y931)/SUMPRODUCT($J930:$AB930,Eksplikatsioon!$O931:$AG931),"")),"")</f>
        <v/>
      </c>
      <c r="AN930" s="52" t="str">
        <f>IFERROR(IF($G930=Tabelid!$L$6,$E930*U930,IFERROR($E930*U930/SUM($J930:$AB930)*(Eksplikatsioon!Z931)/SUMPRODUCT($J930:$AB930,Eksplikatsioon!$O931:$AG931),"")),"")</f>
        <v/>
      </c>
      <c r="AO930" s="52" t="str">
        <f>IFERROR(IF($G930=Tabelid!$L$6,$E930*V930,IFERROR($E930*V930/SUM($J930:$AB930)*(Eksplikatsioon!AA931)/SUMPRODUCT($J930:$AB930,Eksplikatsioon!$O931:$AG931),"")),"")</f>
        <v/>
      </c>
      <c r="AP930" s="52" t="str">
        <f>IFERROR(IF($G930=Tabelid!$L$6,$E930*W930,IFERROR($E930*W930/SUM($J930:$AB930)*(Eksplikatsioon!AB931)/SUMPRODUCT($J930:$AB930,Eksplikatsioon!$O931:$AG931),"")),"")</f>
        <v/>
      </c>
      <c r="AQ930" s="52" t="str">
        <f>IFERROR(IF($G930=Tabelid!$L$6,$E930*X930,IFERROR($E930*X930/SUM($J930:$AB930)*(Eksplikatsioon!AC931)/SUMPRODUCT($J930:$AB930,Eksplikatsioon!$O931:$AG931),"")),"")</f>
        <v/>
      </c>
      <c r="AR930" s="52" t="str">
        <f>IFERROR(IF($G930=Tabelid!$L$6,$E930*Y930,IFERROR($E930*Y930/SUM($J930:$AB930)*(Eksplikatsioon!AD931)/SUMPRODUCT($J930:$AB930,Eksplikatsioon!$O931:$AG931),"")),"")</f>
        <v/>
      </c>
      <c r="AS930" s="52" t="str">
        <f>IFERROR(IF($G930=Tabelid!$L$6,$E930*Z930,IFERROR($E930*Z930/SUM($J930:$AB930)*(Eksplikatsioon!AE931)/SUMPRODUCT($J930:$AB930,Eksplikatsioon!$O931:$AG931),"")),"")</f>
        <v/>
      </c>
      <c r="AT930" s="52" t="str">
        <f>IFERROR(IF($G930=Tabelid!$L$6,$E930*AA930,IFERROR($E930*AA930/SUM($J930:$AB930)*(Eksplikatsioon!AF931)/SUMPRODUCT($J930:$AB930,Eksplikatsioon!$O931:$AG931),"")),"")</f>
        <v/>
      </c>
      <c r="AU930" s="52" t="str">
        <f>IFERROR(IF($G930=Tabelid!$L$6,$E930*AB930,IFERROR($E930*AB930/SUM($J930:$AB930)*(Eksplikatsioon!AG931)/SUMPRODUCT($J930:$AB930,Eksplikatsioon!$O931:$AG931),"")),"")</f>
        <v/>
      </c>
    </row>
    <row r="931" spans="1:47" x14ac:dyDescent="0.25">
      <c r="A931" s="38" t="str">
        <f>IF(Eksplikatsioon!A932=0,"",Eksplikatsioon!A932)</f>
        <v/>
      </c>
      <c r="B931" s="38" t="str">
        <f>IF(Eksplikatsioon!B932=0,"",Eksplikatsioon!B932)</f>
        <v/>
      </c>
      <c r="C931" s="38" t="str">
        <f>IF(Eksplikatsioon!C932=0,"",Eksplikatsioon!C932)</f>
        <v/>
      </c>
      <c r="D931" s="38" t="str">
        <f>IF(Eksplikatsioon!D932=0,"",Eksplikatsioon!D932)</f>
        <v/>
      </c>
      <c r="E931" s="38" t="str">
        <f>IF(Eksplikatsioon!F932=0,"",Eksplikatsioon!F932)</f>
        <v/>
      </c>
      <c r="F931" s="38" t="str">
        <f>IF(Eksplikatsioon!H932=0,"",Eksplikatsioon!H932)</f>
        <v/>
      </c>
      <c r="G931" s="38" t="str">
        <f>IF(Eksplikatsioon!J932=0,"",Eksplikatsioon!J932)</f>
        <v/>
      </c>
      <c r="H931" s="38" t="str">
        <f>IF(Eksplikatsioon!K932=0,"",Eksplikatsioon!K932)</f>
        <v/>
      </c>
      <c r="I931" s="38" t="str">
        <f>IF(Eksplikatsioon!L932=0,"",Eksplikatsioon!L932)</f>
        <v/>
      </c>
      <c r="J931" s="52"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52"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52"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52"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52"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52"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52"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52"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52"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52"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52"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52"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52"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52"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52"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52"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52"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52"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52"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52" t="str">
        <f>IFERROR(IF($G931=Tabelid!$L$6,$E931*J931,IFERROR($E931*J931/SUM($J931:$AB931)*(Eksplikatsioon!O932)/SUMPRODUCT($J931:$AB931,Eksplikatsioon!$O932:$AG932),"")),"")</f>
        <v/>
      </c>
      <c r="AD931" s="52" t="str">
        <f>IFERROR(IF($G931=Tabelid!$L$6,$E931*K931,IFERROR($E931*K931/SUM($J931:$AB931)*(Eksplikatsioon!P932)/SUMPRODUCT($J931:$AB931,Eksplikatsioon!$O932:$AG932),"")),"")</f>
        <v/>
      </c>
      <c r="AE931" s="52" t="str">
        <f>IFERROR(IF($G931=Tabelid!$L$6,$E931*L931,IFERROR($E931*L931/SUM($J931:$AB931)*(Eksplikatsioon!Q932)/SUMPRODUCT($J931:$AB931,Eksplikatsioon!$O932:$AG932),"")),"")</f>
        <v/>
      </c>
      <c r="AF931" s="52" t="str">
        <f>IFERROR(IF($G931=Tabelid!$L$6,$E931*M931,IFERROR($E931*M931/SUM($J931:$AB931)*(Eksplikatsioon!R932)/SUMPRODUCT($J931:$AB931,Eksplikatsioon!$O932:$AG932),"")),"")</f>
        <v/>
      </c>
      <c r="AG931" s="52" t="str">
        <f>IFERROR(IF($G931=Tabelid!$L$6,$E931*N931,IFERROR($E931*N931/SUM($J931:$AB931)*(Eksplikatsioon!S932)/SUMPRODUCT($J931:$AB931,Eksplikatsioon!$O932:$AG932),"")),"")</f>
        <v/>
      </c>
      <c r="AH931" s="52" t="str">
        <f>IFERROR(IF($G931=Tabelid!$L$6,$E931*O931,IFERROR($E931*O931/SUM($J931:$AB931)*(Eksplikatsioon!T932)/SUMPRODUCT($J931:$AB931,Eksplikatsioon!$O932:$AG932),"")),"")</f>
        <v/>
      </c>
      <c r="AI931" s="52" t="str">
        <f>IFERROR(IF($G931=Tabelid!$L$6,$E931*P931,IFERROR($E931*P931/SUM($J931:$AB931)*(Eksplikatsioon!U932)/SUMPRODUCT($J931:$AB931,Eksplikatsioon!$O932:$AG932),"")),"")</f>
        <v/>
      </c>
      <c r="AJ931" s="52" t="str">
        <f>IFERROR(IF($G931=Tabelid!$L$6,$E931*Q931,IFERROR($E931*Q931/SUM($J931:$AB931)*(Eksplikatsioon!V932)/SUMPRODUCT($J931:$AB931,Eksplikatsioon!$O932:$AG932),"")),"")</f>
        <v/>
      </c>
      <c r="AK931" s="52" t="str">
        <f>IFERROR(IF($G931=Tabelid!$L$6,$E931*R931,IFERROR($E931*R931/SUM($J931:$AB931)*(Eksplikatsioon!W932)/SUMPRODUCT($J931:$AB931,Eksplikatsioon!$O932:$AG932),"")),"")</f>
        <v/>
      </c>
      <c r="AL931" s="52" t="str">
        <f>IFERROR(IF($G931=Tabelid!$L$6,$E931*S931,IFERROR($E931*S931/SUM($J931:$AB931)*(Eksplikatsioon!X932)/SUMPRODUCT($J931:$AB931,Eksplikatsioon!$O932:$AG932),"")),"")</f>
        <v/>
      </c>
      <c r="AM931" s="52" t="str">
        <f>IFERROR(IF($G931=Tabelid!$L$6,$E931*T931,IFERROR($E931*T931/SUM($J931:$AB931)*(Eksplikatsioon!Y932)/SUMPRODUCT($J931:$AB931,Eksplikatsioon!$O932:$AG932),"")),"")</f>
        <v/>
      </c>
      <c r="AN931" s="52" t="str">
        <f>IFERROR(IF($G931=Tabelid!$L$6,$E931*U931,IFERROR($E931*U931/SUM($J931:$AB931)*(Eksplikatsioon!Z932)/SUMPRODUCT($J931:$AB931,Eksplikatsioon!$O932:$AG932),"")),"")</f>
        <v/>
      </c>
      <c r="AO931" s="52" t="str">
        <f>IFERROR(IF($G931=Tabelid!$L$6,$E931*V931,IFERROR($E931*V931/SUM($J931:$AB931)*(Eksplikatsioon!AA932)/SUMPRODUCT($J931:$AB931,Eksplikatsioon!$O932:$AG932),"")),"")</f>
        <v/>
      </c>
      <c r="AP931" s="52" t="str">
        <f>IFERROR(IF($G931=Tabelid!$L$6,$E931*W931,IFERROR($E931*W931/SUM($J931:$AB931)*(Eksplikatsioon!AB932)/SUMPRODUCT($J931:$AB931,Eksplikatsioon!$O932:$AG932),"")),"")</f>
        <v/>
      </c>
      <c r="AQ931" s="52" t="str">
        <f>IFERROR(IF($G931=Tabelid!$L$6,$E931*X931,IFERROR($E931*X931/SUM($J931:$AB931)*(Eksplikatsioon!AC932)/SUMPRODUCT($J931:$AB931,Eksplikatsioon!$O932:$AG932),"")),"")</f>
        <v/>
      </c>
      <c r="AR931" s="52" t="str">
        <f>IFERROR(IF($G931=Tabelid!$L$6,$E931*Y931,IFERROR($E931*Y931/SUM($J931:$AB931)*(Eksplikatsioon!AD932)/SUMPRODUCT($J931:$AB931,Eksplikatsioon!$O932:$AG932),"")),"")</f>
        <v/>
      </c>
      <c r="AS931" s="52" t="str">
        <f>IFERROR(IF($G931=Tabelid!$L$6,$E931*Z931,IFERROR($E931*Z931/SUM($J931:$AB931)*(Eksplikatsioon!AE932)/SUMPRODUCT($J931:$AB931,Eksplikatsioon!$O932:$AG932),"")),"")</f>
        <v/>
      </c>
      <c r="AT931" s="52" t="str">
        <f>IFERROR(IF($G931=Tabelid!$L$6,$E931*AA931,IFERROR($E931*AA931/SUM($J931:$AB931)*(Eksplikatsioon!AF932)/SUMPRODUCT($J931:$AB931,Eksplikatsioon!$O932:$AG932),"")),"")</f>
        <v/>
      </c>
      <c r="AU931" s="52" t="str">
        <f>IFERROR(IF($G931=Tabelid!$L$6,$E931*AB931,IFERROR($E931*AB931/SUM($J931:$AB931)*(Eksplikatsioon!AG932)/SUMPRODUCT($J931:$AB931,Eksplikatsioon!$O932:$AG932),"")),"")</f>
        <v/>
      </c>
    </row>
    <row r="932" spans="1:47" x14ac:dyDescent="0.25">
      <c r="A932" s="38" t="str">
        <f>IF(Eksplikatsioon!A933=0,"",Eksplikatsioon!A933)</f>
        <v/>
      </c>
      <c r="B932" s="38" t="str">
        <f>IF(Eksplikatsioon!B933=0,"",Eksplikatsioon!B933)</f>
        <v/>
      </c>
      <c r="C932" s="38" t="str">
        <f>IF(Eksplikatsioon!C933=0,"",Eksplikatsioon!C933)</f>
        <v/>
      </c>
      <c r="D932" s="38" t="str">
        <f>IF(Eksplikatsioon!D933=0,"",Eksplikatsioon!D933)</f>
        <v/>
      </c>
      <c r="E932" s="38" t="str">
        <f>IF(Eksplikatsioon!F933=0,"",Eksplikatsioon!F933)</f>
        <v/>
      </c>
      <c r="F932" s="38" t="str">
        <f>IF(Eksplikatsioon!H933=0,"",Eksplikatsioon!H933)</f>
        <v/>
      </c>
      <c r="G932" s="38" t="str">
        <f>IF(Eksplikatsioon!J933=0,"",Eksplikatsioon!J933)</f>
        <v/>
      </c>
      <c r="H932" s="38" t="str">
        <f>IF(Eksplikatsioon!K933=0,"",Eksplikatsioon!K933)</f>
        <v/>
      </c>
      <c r="I932" s="38" t="str">
        <f>IF(Eksplikatsioon!L933=0,"",Eksplikatsioon!L933)</f>
        <v/>
      </c>
      <c r="J932" s="52"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52"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52"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52"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52"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52"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52"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52"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52"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52"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52"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52"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52"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52"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52"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52"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52"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52"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52"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52" t="str">
        <f>IFERROR(IF($G932=Tabelid!$L$6,$E932*J932,IFERROR($E932*J932/SUM($J932:$AB932)*(Eksplikatsioon!O933)/SUMPRODUCT($J932:$AB932,Eksplikatsioon!$O933:$AG933),"")),"")</f>
        <v/>
      </c>
      <c r="AD932" s="52" t="str">
        <f>IFERROR(IF($G932=Tabelid!$L$6,$E932*K932,IFERROR($E932*K932/SUM($J932:$AB932)*(Eksplikatsioon!P933)/SUMPRODUCT($J932:$AB932,Eksplikatsioon!$O933:$AG933),"")),"")</f>
        <v/>
      </c>
      <c r="AE932" s="52" t="str">
        <f>IFERROR(IF($G932=Tabelid!$L$6,$E932*L932,IFERROR($E932*L932/SUM($J932:$AB932)*(Eksplikatsioon!Q933)/SUMPRODUCT($J932:$AB932,Eksplikatsioon!$O933:$AG933),"")),"")</f>
        <v/>
      </c>
      <c r="AF932" s="52" t="str">
        <f>IFERROR(IF($G932=Tabelid!$L$6,$E932*M932,IFERROR($E932*M932/SUM($J932:$AB932)*(Eksplikatsioon!R933)/SUMPRODUCT($J932:$AB932,Eksplikatsioon!$O933:$AG933),"")),"")</f>
        <v/>
      </c>
      <c r="AG932" s="52" t="str">
        <f>IFERROR(IF($G932=Tabelid!$L$6,$E932*N932,IFERROR($E932*N932/SUM($J932:$AB932)*(Eksplikatsioon!S933)/SUMPRODUCT($J932:$AB932,Eksplikatsioon!$O933:$AG933),"")),"")</f>
        <v/>
      </c>
      <c r="AH932" s="52" t="str">
        <f>IFERROR(IF($G932=Tabelid!$L$6,$E932*O932,IFERROR($E932*O932/SUM($J932:$AB932)*(Eksplikatsioon!T933)/SUMPRODUCT($J932:$AB932,Eksplikatsioon!$O933:$AG933),"")),"")</f>
        <v/>
      </c>
      <c r="AI932" s="52" t="str">
        <f>IFERROR(IF($G932=Tabelid!$L$6,$E932*P932,IFERROR($E932*P932/SUM($J932:$AB932)*(Eksplikatsioon!U933)/SUMPRODUCT($J932:$AB932,Eksplikatsioon!$O933:$AG933),"")),"")</f>
        <v/>
      </c>
      <c r="AJ932" s="52" t="str">
        <f>IFERROR(IF($G932=Tabelid!$L$6,$E932*Q932,IFERROR($E932*Q932/SUM($J932:$AB932)*(Eksplikatsioon!V933)/SUMPRODUCT($J932:$AB932,Eksplikatsioon!$O933:$AG933),"")),"")</f>
        <v/>
      </c>
      <c r="AK932" s="52" t="str">
        <f>IFERROR(IF($G932=Tabelid!$L$6,$E932*R932,IFERROR($E932*R932/SUM($J932:$AB932)*(Eksplikatsioon!W933)/SUMPRODUCT($J932:$AB932,Eksplikatsioon!$O933:$AG933),"")),"")</f>
        <v/>
      </c>
      <c r="AL932" s="52" t="str">
        <f>IFERROR(IF($G932=Tabelid!$L$6,$E932*S932,IFERROR($E932*S932/SUM($J932:$AB932)*(Eksplikatsioon!X933)/SUMPRODUCT($J932:$AB932,Eksplikatsioon!$O933:$AG933),"")),"")</f>
        <v/>
      </c>
      <c r="AM932" s="52" t="str">
        <f>IFERROR(IF($G932=Tabelid!$L$6,$E932*T932,IFERROR($E932*T932/SUM($J932:$AB932)*(Eksplikatsioon!Y933)/SUMPRODUCT($J932:$AB932,Eksplikatsioon!$O933:$AG933),"")),"")</f>
        <v/>
      </c>
      <c r="AN932" s="52" t="str">
        <f>IFERROR(IF($G932=Tabelid!$L$6,$E932*U932,IFERROR($E932*U932/SUM($J932:$AB932)*(Eksplikatsioon!Z933)/SUMPRODUCT($J932:$AB932,Eksplikatsioon!$O933:$AG933),"")),"")</f>
        <v/>
      </c>
      <c r="AO932" s="52" t="str">
        <f>IFERROR(IF($G932=Tabelid!$L$6,$E932*V932,IFERROR($E932*V932/SUM($J932:$AB932)*(Eksplikatsioon!AA933)/SUMPRODUCT($J932:$AB932,Eksplikatsioon!$O933:$AG933),"")),"")</f>
        <v/>
      </c>
      <c r="AP932" s="52" t="str">
        <f>IFERROR(IF($G932=Tabelid!$L$6,$E932*W932,IFERROR($E932*W932/SUM($J932:$AB932)*(Eksplikatsioon!AB933)/SUMPRODUCT($J932:$AB932,Eksplikatsioon!$O933:$AG933),"")),"")</f>
        <v/>
      </c>
      <c r="AQ932" s="52" t="str">
        <f>IFERROR(IF($G932=Tabelid!$L$6,$E932*X932,IFERROR($E932*X932/SUM($J932:$AB932)*(Eksplikatsioon!AC933)/SUMPRODUCT($J932:$AB932,Eksplikatsioon!$O933:$AG933),"")),"")</f>
        <v/>
      </c>
      <c r="AR932" s="52" t="str">
        <f>IFERROR(IF($G932=Tabelid!$L$6,$E932*Y932,IFERROR($E932*Y932/SUM($J932:$AB932)*(Eksplikatsioon!AD933)/SUMPRODUCT($J932:$AB932,Eksplikatsioon!$O933:$AG933),"")),"")</f>
        <v/>
      </c>
      <c r="AS932" s="52" t="str">
        <f>IFERROR(IF($G932=Tabelid!$L$6,$E932*Z932,IFERROR($E932*Z932/SUM($J932:$AB932)*(Eksplikatsioon!AE933)/SUMPRODUCT($J932:$AB932,Eksplikatsioon!$O933:$AG933),"")),"")</f>
        <v/>
      </c>
      <c r="AT932" s="52" t="str">
        <f>IFERROR(IF($G932=Tabelid!$L$6,$E932*AA932,IFERROR($E932*AA932/SUM($J932:$AB932)*(Eksplikatsioon!AF933)/SUMPRODUCT($J932:$AB932,Eksplikatsioon!$O933:$AG933),"")),"")</f>
        <v/>
      </c>
      <c r="AU932" s="52" t="str">
        <f>IFERROR(IF($G932=Tabelid!$L$6,$E932*AB932,IFERROR($E932*AB932/SUM($J932:$AB932)*(Eksplikatsioon!AG933)/SUMPRODUCT($J932:$AB932,Eksplikatsioon!$O933:$AG933),"")),"")</f>
        <v/>
      </c>
    </row>
    <row r="933" spans="1:47" x14ac:dyDescent="0.25">
      <c r="A933" s="38" t="str">
        <f>IF(Eksplikatsioon!A934=0,"",Eksplikatsioon!A934)</f>
        <v/>
      </c>
      <c r="B933" s="38" t="str">
        <f>IF(Eksplikatsioon!B934=0,"",Eksplikatsioon!B934)</f>
        <v/>
      </c>
      <c r="C933" s="38" t="str">
        <f>IF(Eksplikatsioon!C934=0,"",Eksplikatsioon!C934)</f>
        <v/>
      </c>
      <c r="D933" s="38" t="str">
        <f>IF(Eksplikatsioon!D934=0,"",Eksplikatsioon!D934)</f>
        <v/>
      </c>
      <c r="E933" s="38" t="str">
        <f>IF(Eksplikatsioon!F934=0,"",Eksplikatsioon!F934)</f>
        <v/>
      </c>
      <c r="F933" s="38" t="str">
        <f>IF(Eksplikatsioon!H934=0,"",Eksplikatsioon!H934)</f>
        <v/>
      </c>
      <c r="G933" s="38" t="str">
        <f>IF(Eksplikatsioon!J934=0,"",Eksplikatsioon!J934)</f>
        <v/>
      </c>
      <c r="H933" s="38" t="str">
        <f>IF(Eksplikatsioon!K934=0,"",Eksplikatsioon!K934)</f>
        <v/>
      </c>
      <c r="I933" s="38" t="str">
        <f>IF(Eksplikatsioon!L934=0,"",Eksplikatsioon!L934)</f>
        <v/>
      </c>
      <c r="J933" s="52"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52"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52"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52"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52"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52"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52"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52"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52"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52"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52"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52"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52"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52"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52"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52"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52"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52"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52"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52" t="str">
        <f>IFERROR(IF($G933=Tabelid!$L$6,$E933*J933,IFERROR($E933*J933/SUM($J933:$AB933)*(Eksplikatsioon!O934)/SUMPRODUCT($J933:$AB933,Eksplikatsioon!$O934:$AG934),"")),"")</f>
        <v/>
      </c>
      <c r="AD933" s="52" t="str">
        <f>IFERROR(IF($G933=Tabelid!$L$6,$E933*K933,IFERROR($E933*K933/SUM($J933:$AB933)*(Eksplikatsioon!P934)/SUMPRODUCT($J933:$AB933,Eksplikatsioon!$O934:$AG934),"")),"")</f>
        <v/>
      </c>
      <c r="AE933" s="52" t="str">
        <f>IFERROR(IF($G933=Tabelid!$L$6,$E933*L933,IFERROR($E933*L933/SUM($J933:$AB933)*(Eksplikatsioon!Q934)/SUMPRODUCT($J933:$AB933,Eksplikatsioon!$O934:$AG934),"")),"")</f>
        <v/>
      </c>
      <c r="AF933" s="52" t="str">
        <f>IFERROR(IF($G933=Tabelid!$L$6,$E933*M933,IFERROR($E933*M933/SUM($J933:$AB933)*(Eksplikatsioon!R934)/SUMPRODUCT($J933:$AB933,Eksplikatsioon!$O934:$AG934),"")),"")</f>
        <v/>
      </c>
      <c r="AG933" s="52" t="str">
        <f>IFERROR(IF($G933=Tabelid!$L$6,$E933*N933,IFERROR($E933*N933/SUM($J933:$AB933)*(Eksplikatsioon!S934)/SUMPRODUCT($J933:$AB933,Eksplikatsioon!$O934:$AG934),"")),"")</f>
        <v/>
      </c>
      <c r="AH933" s="52" t="str">
        <f>IFERROR(IF($G933=Tabelid!$L$6,$E933*O933,IFERROR($E933*O933/SUM($J933:$AB933)*(Eksplikatsioon!T934)/SUMPRODUCT($J933:$AB933,Eksplikatsioon!$O934:$AG934),"")),"")</f>
        <v/>
      </c>
      <c r="AI933" s="52" t="str">
        <f>IFERROR(IF($G933=Tabelid!$L$6,$E933*P933,IFERROR($E933*P933/SUM($J933:$AB933)*(Eksplikatsioon!U934)/SUMPRODUCT($J933:$AB933,Eksplikatsioon!$O934:$AG934),"")),"")</f>
        <v/>
      </c>
      <c r="AJ933" s="52" t="str">
        <f>IFERROR(IF($G933=Tabelid!$L$6,$E933*Q933,IFERROR($E933*Q933/SUM($J933:$AB933)*(Eksplikatsioon!V934)/SUMPRODUCT($J933:$AB933,Eksplikatsioon!$O934:$AG934),"")),"")</f>
        <v/>
      </c>
      <c r="AK933" s="52" t="str">
        <f>IFERROR(IF($G933=Tabelid!$L$6,$E933*R933,IFERROR($E933*R933/SUM($J933:$AB933)*(Eksplikatsioon!W934)/SUMPRODUCT($J933:$AB933,Eksplikatsioon!$O934:$AG934),"")),"")</f>
        <v/>
      </c>
      <c r="AL933" s="52" t="str">
        <f>IFERROR(IF($G933=Tabelid!$L$6,$E933*S933,IFERROR($E933*S933/SUM($J933:$AB933)*(Eksplikatsioon!X934)/SUMPRODUCT($J933:$AB933,Eksplikatsioon!$O934:$AG934),"")),"")</f>
        <v/>
      </c>
      <c r="AM933" s="52" t="str">
        <f>IFERROR(IF($G933=Tabelid!$L$6,$E933*T933,IFERROR($E933*T933/SUM($J933:$AB933)*(Eksplikatsioon!Y934)/SUMPRODUCT($J933:$AB933,Eksplikatsioon!$O934:$AG934),"")),"")</f>
        <v/>
      </c>
      <c r="AN933" s="52" t="str">
        <f>IFERROR(IF($G933=Tabelid!$L$6,$E933*U933,IFERROR($E933*U933/SUM($J933:$AB933)*(Eksplikatsioon!Z934)/SUMPRODUCT($J933:$AB933,Eksplikatsioon!$O934:$AG934),"")),"")</f>
        <v/>
      </c>
      <c r="AO933" s="52" t="str">
        <f>IFERROR(IF($G933=Tabelid!$L$6,$E933*V933,IFERROR($E933*V933/SUM($J933:$AB933)*(Eksplikatsioon!AA934)/SUMPRODUCT($J933:$AB933,Eksplikatsioon!$O934:$AG934),"")),"")</f>
        <v/>
      </c>
      <c r="AP933" s="52" t="str">
        <f>IFERROR(IF($G933=Tabelid!$L$6,$E933*W933,IFERROR($E933*W933/SUM($J933:$AB933)*(Eksplikatsioon!AB934)/SUMPRODUCT($J933:$AB933,Eksplikatsioon!$O934:$AG934),"")),"")</f>
        <v/>
      </c>
      <c r="AQ933" s="52" t="str">
        <f>IFERROR(IF($G933=Tabelid!$L$6,$E933*X933,IFERROR($E933*X933/SUM($J933:$AB933)*(Eksplikatsioon!AC934)/SUMPRODUCT($J933:$AB933,Eksplikatsioon!$O934:$AG934),"")),"")</f>
        <v/>
      </c>
      <c r="AR933" s="52" t="str">
        <f>IFERROR(IF($G933=Tabelid!$L$6,$E933*Y933,IFERROR($E933*Y933/SUM($J933:$AB933)*(Eksplikatsioon!AD934)/SUMPRODUCT($J933:$AB933,Eksplikatsioon!$O934:$AG934),"")),"")</f>
        <v/>
      </c>
      <c r="AS933" s="52" t="str">
        <f>IFERROR(IF($G933=Tabelid!$L$6,$E933*Z933,IFERROR($E933*Z933/SUM($J933:$AB933)*(Eksplikatsioon!AE934)/SUMPRODUCT($J933:$AB933,Eksplikatsioon!$O934:$AG934),"")),"")</f>
        <v/>
      </c>
      <c r="AT933" s="52" t="str">
        <f>IFERROR(IF($G933=Tabelid!$L$6,$E933*AA933,IFERROR($E933*AA933/SUM($J933:$AB933)*(Eksplikatsioon!AF934)/SUMPRODUCT($J933:$AB933,Eksplikatsioon!$O934:$AG934),"")),"")</f>
        <v/>
      </c>
      <c r="AU933" s="52" t="str">
        <f>IFERROR(IF($G933=Tabelid!$L$6,$E933*AB933,IFERROR($E933*AB933/SUM($J933:$AB933)*(Eksplikatsioon!AG934)/SUMPRODUCT($J933:$AB933,Eksplikatsioon!$O934:$AG934),"")),"")</f>
        <v/>
      </c>
    </row>
    <row r="934" spans="1:47" x14ac:dyDescent="0.25">
      <c r="A934" s="38" t="str">
        <f>IF(Eksplikatsioon!A935=0,"",Eksplikatsioon!A935)</f>
        <v/>
      </c>
      <c r="B934" s="38" t="str">
        <f>IF(Eksplikatsioon!B935=0,"",Eksplikatsioon!B935)</f>
        <v/>
      </c>
      <c r="C934" s="38" t="str">
        <f>IF(Eksplikatsioon!C935=0,"",Eksplikatsioon!C935)</f>
        <v/>
      </c>
      <c r="D934" s="38" t="str">
        <f>IF(Eksplikatsioon!D935=0,"",Eksplikatsioon!D935)</f>
        <v/>
      </c>
      <c r="E934" s="38" t="str">
        <f>IF(Eksplikatsioon!F935=0,"",Eksplikatsioon!F935)</f>
        <v/>
      </c>
      <c r="F934" s="38" t="str">
        <f>IF(Eksplikatsioon!H935=0,"",Eksplikatsioon!H935)</f>
        <v/>
      </c>
      <c r="G934" s="38" t="str">
        <f>IF(Eksplikatsioon!J935=0,"",Eksplikatsioon!J935)</f>
        <v/>
      </c>
      <c r="H934" s="38" t="str">
        <f>IF(Eksplikatsioon!K935=0,"",Eksplikatsioon!K935)</f>
        <v/>
      </c>
      <c r="I934" s="38" t="str">
        <f>IF(Eksplikatsioon!L935=0,"",Eksplikatsioon!L935)</f>
        <v/>
      </c>
      <c r="J934" s="52"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52"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52"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52"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52"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52"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52"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52"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52"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52"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52"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52"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52"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52"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52"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52"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52"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52"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52"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52" t="str">
        <f>IFERROR(IF($G934=Tabelid!$L$6,$E934*J934,IFERROR($E934*J934/SUM($J934:$AB934)*(Eksplikatsioon!O935)/SUMPRODUCT($J934:$AB934,Eksplikatsioon!$O935:$AG935),"")),"")</f>
        <v/>
      </c>
      <c r="AD934" s="52" t="str">
        <f>IFERROR(IF($G934=Tabelid!$L$6,$E934*K934,IFERROR($E934*K934/SUM($J934:$AB934)*(Eksplikatsioon!P935)/SUMPRODUCT($J934:$AB934,Eksplikatsioon!$O935:$AG935),"")),"")</f>
        <v/>
      </c>
      <c r="AE934" s="52" t="str">
        <f>IFERROR(IF($G934=Tabelid!$L$6,$E934*L934,IFERROR($E934*L934/SUM($J934:$AB934)*(Eksplikatsioon!Q935)/SUMPRODUCT($J934:$AB934,Eksplikatsioon!$O935:$AG935),"")),"")</f>
        <v/>
      </c>
      <c r="AF934" s="52" t="str">
        <f>IFERROR(IF($G934=Tabelid!$L$6,$E934*M934,IFERROR($E934*M934/SUM($J934:$AB934)*(Eksplikatsioon!R935)/SUMPRODUCT($J934:$AB934,Eksplikatsioon!$O935:$AG935),"")),"")</f>
        <v/>
      </c>
      <c r="AG934" s="52" t="str">
        <f>IFERROR(IF($G934=Tabelid!$L$6,$E934*N934,IFERROR($E934*N934/SUM($J934:$AB934)*(Eksplikatsioon!S935)/SUMPRODUCT($J934:$AB934,Eksplikatsioon!$O935:$AG935),"")),"")</f>
        <v/>
      </c>
      <c r="AH934" s="52" t="str">
        <f>IFERROR(IF($G934=Tabelid!$L$6,$E934*O934,IFERROR($E934*O934/SUM($J934:$AB934)*(Eksplikatsioon!T935)/SUMPRODUCT($J934:$AB934,Eksplikatsioon!$O935:$AG935),"")),"")</f>
        <v/>
      </c>
      <c r="AI934" s="52" t="str">
        <f>IFERROR(IF($G934=Tabelid!$L$6,$E934*P934,IFERROR($E934*P934/SUM($J934:$AB934)*(Eksplikatsioon!U935)/SUMPRODUCT($J934:$AB934,Eksplikatsioon!$O935:$AG935),"")),"")</f>
        <v/>
      </c>
      <c r="AJ934" s="52" t="str">
        <f>IFERROR(IF($G934=Tabelid!$L$6,$E934*Q934,IFERROR($E934*Q934/SUM($J934:$AB934)*(Eksplikatsioon!V935)/SUMPRODUCT($J934:$AB934,Eksplikatsioon!$O935:$AG935),"")),"")</f>
        <v/>
      </c>
      <c r="AK934" s="52" t="str">
        <f>IFERROR(IF($G934=Tabelid!$L$6,$E934*R934,IFERROR($E934*R934/SUM($J934:$AB934)*(Eksplikatsioon!W935)/SUMPRODUCT($J934:$AB934,Eksplikatsioon!$O935:$AG935),"")),"")</f>
        <v/>
      </c>
      <c r="AL934" s="52" t="str">
        <f>IFERROR(IF($G934=Tabelid!$L$6,$E934*S934,IFERROR($E934*S934/SUM($J934:$AB934)*(Eksplikatsioon!X935)/SUMPRODUCT($J934:$AB934,Eksplikatsioon!$O935:$AG935),"")),"")</f>
        <v/>
      </c>
      <c r="AM934" s="52" t="str">
        <f>IFERROR(IF($G934=Tabelid!$L$6,$E934*T934,IFERROR($E934*T934/SUM($J934:$AB934)*(Eksplikatsioon!Y935)/SUMPRODUCT($J934:$AB934,Eksplikatsioon!$O935:$AG935),"")),"")</f>
        <v/>
      </c>
      <c r="AN934" s="52" t="str">
        <f>IFERROR(IF($G934=Tabelid!$L$6,$E934*U934,IFERROR($E934*U934/SUM($J934:$AB934)*(Eksplikatsioon!Z935)/SUMPRODUCT($J934:$AB934,Eksplikatsioon!$O935:$AG935),"")),"")</f>
        <v/>
      </c>
      <c r="AO934" s="52" t="str">
        <f>IFERROR(IF($G934=Tabelid!$L$6,$E934*V934,IFERROR($E934*V934/SUM($J934:$AB934)*(Eksplikatsioon!AA935)/SUMPRODUCT($J934:$AB934,Eksplikatsioon!$O935:$AG935),"")),"")</f>
        <v/>
      </c>
      <c r="AP934" s="52" t="str">
        <f>IFERROR(IF($G934=Tabelid!$L$6,$E934*W934,IFERROR($E934*W934/SUM($J934:$AB934)*(Eksplikatsioon!AB935)/SUMPRODUCT($J934:$AB934,Eksplikatsioon!$O935:$AG935),"")),"")</f>
        <v/>
      </c>
      <c r="AQ934" s="52" t="str">
        <f>IFERROR(IF($G934=Tabelid!$L$6,$E934*X934,IFERROR($E934*X934/SUM($J934:$AB934)*(Eksplikatsioon!AC935)/SUMPRODUCT($J934:$AB934,Eksplikatsioon!$O935:$AG935),"")),"")</f>
        <v/>
      </c>
      <c r="AR934" s="52" t="str">
        <f>IFERROR(IF($G934=Tabelid!$L$6,$E934*Y934,IFERROR($E934*Y934/SUM($J934:$AB934)*(Eksplikatsioon!AD935)/SUMPRODUCT($J934:$AB934,Eksplikatsioon!$O935:$AG935),"")),"")</f>
        <v/>
      </c>
      <c r="AS934" s="52" t="str">
        <f>IFERROR(IF($G934=Tabelid!$L$6,$E934*Z934,IFERROR($E934*Z934/SUM($J934:$AB934)*(Eksplikatsioon!AE935)/SUMPRODUCT($J934:$AB934,Eksplikatsioon!$O935:$AG935),"")),"")</f>
        <v/>
      </c>
      <c r="AT934" s="52" t="str">
        <f>IFERROR(IF($G934=Tabelid!$L$6,$E934*AA934,IFERROR($E934*AA934/SUM($J934:$AB934)*(Eksplikatsioon!AF935)/SUMPRODUCT($J934:$AB934,Eksplikatsioon!$O935:$AG935),"")),"")</f>
        <v/>
      </c>
      <c r="AU934" s="52" t="str">
        <f>IFERROR(IF($G934=Tabelid!$L$6,$E934*AB934,IFERROR($E934*AB934/SUM($J934:$AB934)*(Eksplikatsioon!AG935)/SUMPRODUCT($J934:$AB934,Eksplikatsioon!$O935:$AG935),"")),"")</f>
        <v/>
      </c>
    </row>
    <row r="935" spans="1:47" x14ac:dyDescent="0.25">
      <c r="A935" s="38" t="str">
        <f>IF(Eksplikatsioon!A936=0,"",Eksplikatsioon!A936)</f>
        <v/>
      </c>
      <c r="B935" s="38" t="str">
        <f>IF(Eksplikatsioon!B936=0,"",Eksplikatsioon!B936)</f>
        <v/>
      </c>
      <c r="C935" s="38" t="str">
        <f>IF(Eksplikatsioon!C936=0,"",Eksplikatsioon!C936)</f>
        <v/>
      </c>
      <c r="D935" s="38" t="str">
        <f>IF(Eksplikatsioon!D936=0,"",Eksplikatsioon!D936)</f>
        <v/>
      </c>
      <c r="E935" s="38" t="str">
        <f>IF(Eksplikatsioon!F936=0,"",Eksplikatsioon!F936)</f>
        <v/>
      </c>
      <c r="F935" s="38" t="str">
        <f>IF(Eksplikatsioon!H936=0,"",Eksplikatsioon!H936)</f>
        <v/>
      </c>
      <c r="G935" s="38" t="str">
        <f>IF(Eksplikatsioon!J936=0,"",Eksplikatsioon!J936)</f>
        <v/>
      </c>
      <c r="H935" s="38" t="str">
        <f>IF(Eksplikatsioon!K936=0,"",Eksplikatsioon!K936)</f>
        <v/>
      </c>
      <c r="I935" s="38" t="str">
        <f>IF(Eksplikatsioon!L936=0,"",Eksplikatsioon!L936)</f>
        <v/>
      </c>
      <c r="J935" s="52"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52"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52"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52"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52"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52"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52"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52"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52"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52"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52"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52"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52"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52"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52"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52"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52"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52"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52"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52" t="str">
        <f>IFERROR(IF($G935=Tabelid!$L$6,$E935*J935,IFERROR($E935*J935/SUM($J935:$AB935)*(Eksplikatsioon!O936)/SUMPRODUCT($J935:$AB935,Eksplikatsioon!$O936:$AG936),"")),"")</f>
        <v/>
      </c>
      <c r="AD935" s="52" t="str">
        <f>IFERROR(IF($G935=Tabelid!$L$6,$E935*K935,IFERROR($E935*K935/SUM($J935:$AB935)*(Eksplikatsioon!P936)/SUMPRODUCT($J935:$AB935,Eksplikatsioon!$O936:$AG936),"")),"")</f>
        <v/>
      </c>
      <c r="AE935" s="52" t="str">
        <f>IFERROR(IF($G935=Tabelid!$L$6,$E935*L935,IFERROR($E935*L935/SUM($J935:$AB935)*(Eksplikatsioon!Q936)/SUMPRODUCT($J935:$AB935,Eksplikatsioon!$O936:$AG936),"")),"")</f>
        <v/>
      </c>
      <c r="AF935" s="52" t="str">
        <f>IFERROR(IF($G935=Tabelid!$L$6,$E935*M935,IFERROR($E935*M935/SUM($J935:$AB935)*(Eksplikatsioon!R936)/SUMPRODUCT($J935:$AB935,Eksplikatsioon!$O936:$AG936),"")),"")</f>
        <v/>
      </c>
      <c r="AG935" s="52" t="str">
        <f>IFERROR(IF($G935=Tabelid!$L$6,$E935*N935,IFERROR($E935*N935/SUM($J935:$AB935)*(Eksplikatsioon!S936)/SUMPRODUCT($J935:$AB935,Eksplikatsioon!$O936:$AG936),"")),"")</f>
        <v/>
      </c>
      <c r="AH935" s="52" t="str">
        <f>IFERROR(IF($G935=Tabelid!$L$6,$E935*O935,IFERROR($E935*O935/SUM($J935:$AB935)*(Eksplikatsioon!T936)/SUMPRODUCT($J935:$AB935,Eksplikatsioon!$O936:$AG936),"")),"")</f>
        <v/>
      </c>
      <c r="AI935" s="52" t="str">
        <f>IFERROR(IF($G935=Tabelid!$L$6,$E935*P935,IFERROR($E935*P935/SUM($J935:$AB935)*(Eksplikatsioon!U936)/SUMPRODUCT($J935:$AB935,Eksplikatsioon!$O936:$AG936),"")),"")</f>
        <v/>
      </c>
      <c r="AJ935" s="52" t="str">
        <f>IFERROR(IF($G935=Tabelid!$L$6,$E935*Q935,IFERROR($E935*Q935/SUM($J935:$AB935)*(Eksplikatsioon!V936)/SUMPRODUCT($J935:$AB935,Eksplikatsioon!$O936:$AG936),"")),"")</f>
        <v/>
      </c>
      <c r="AK935" s="52" t="str">
        <f>IFERROR(IF($G935=Tabelid!$L$6,$E935*R935,IFERROR($E935*R935/SUM($J935:$AB935)*(Eksplikatsioon!W936)/SUMPRODUCT($J935:$AB935,Eksplikatsioon!$O936:$AG936),"")),"")</f>
        <v/>
      </c>
      <c r="AL935" s="52" t="str">
        <f>IFERROR(IF($G935=Tabelid!$L$6,$E935*S935,IFERROR($E935*S935/SUM($J935:$AB935)*(Eksplikatsioon!X936)/SUMPRODUCT($J935:$AB935,Eksplikatsioon!$O936:$AG936),"")),"")</f>
        <v/>
      </c>
      <c r="AM935" s="52" t="str">
        <f>IFERROR(IF($G935=Tabelid!$L$6,$E935*T935,IFERROR($E935*T935/SUM($J935:$AB935)*(Eksplikatsioon!Y936)/SUMPRODUCT($J935:$AB935,Eksplikatsioon!$O936:$AG936),"")),"")</f>
        <v/>
      </c>
      <c r="AN935" s="52" t="str">
        <f>IFERROR(IF($G935=Tabelid!$L$6,$E935*U935,IFERROR($E935*U935/SUM($J935:$AB935)*(Eksplikatsioon!Z936)/SUMPRODUCT($J935:$AB935,Eksplikatsioon!$O936:$AG936),"")),"")</f>
        <v/>
      </c>
      <c r="AO935" s="52" t="str">
        <f>IFERROR(IF($G935=Tabelid!$L$6,$E935*V935,IFERROR($E935*V935/SUM($J935:$AB935)*(Eksplikatsioon!AA936)/SUMPRODUCT($J935:$AB935,Eksplikatsioon!$O936:$AG936),"")),"")</f>
        <v/>
      </c>
      <c r="AP935" s="52" t="str">
        <f>IFERROR(IF($G935=Tabelid!$L$6,$E935*W935,IFERROR($E935*W935/SUM($J935:$AB935)*(Eksplikatsioon!AB936)/SUMPRODUCT($J935:$AB935,Eksplikatsioon!$O936:$AG936),"")),"")</f>
        <v/>
      </c>
      <c r="AQ935" s="52" t="str">
        <f>IFERROR(IF($G935=Tabelid!$L$6,$E935*X935,IFERROR($E935*X935/SUM($J935:$AB935)*(Eksplikatsioon!AC936)/SUMPRODUCT($J935:$AB935,Eksplikatsioon!$O936:$AG936),"")),"")</f>
        <v/>
      </c>
      <c r="AR935" s="52" t="str">
        <f>IFERROR(IF($G935=Tabelid!$L$6,$E935*Y935,IFERROR($E935*Y935/SUM($J935:$AB935)*(Eksplikatsioon!AD936)/SUMPRODUCT($J935:$AB935,Eksplikatsioon!$O936:$AG936),"")),"")</f>
        <v/>
      </c>
      <c r="AS935" s="52" t="str">
        <f>IFERROR(IF($G935=Tabelid!$L$6,$E935*Z935,IFERROR($E935*Z935/SUM($J935:$AB935)*(Eksplikatsioon!AE936)/SUMPRODUCT($J935:$AB935,Eksplikatsioon!$O936:$AG936),"")),"")</f>
        <v/>
      </c>
      <c r="AT935" s="52" t="str">
        <f>IFERROR(IF($G935=Tabelid!$L$6,$E935*AA935,IFERROR($E935*AA935/SUM($J935:$AB935)*(Eksplikatsioon!AF936)/SUMPRODUCT($J935:$AB935,Eksplikatsioon!$O936:$AG936),"")),"")</f>
        <v/>
      </c>
      <c r="AU935" s="52" t="str">
        <f>IFERROR(IF($G935=Tabelid!$L$6,$E935*AB935,IFERROR($E935*AB935/SUM($J935:$AB935)*(Eksplikatsioon!AG936)/SUMPRODUCT($J935:$AB935,Eksplikatsioon!$O936:$AG936),"")),"")</f>
        <v/>
      </c>
    </row>
    <row r="936" spans="1:47" x14ac:dyDescent="0.25">
      <c r="A936" s="38" t="str">
        <f>IF(Eksplikatsioon!A937=0,"",Eksplikatsioon!A937)</f>
        <v/>
      </c>
      <c r="B936" s="38" t="str">
        <f>IF(Eksplikatsioon!B937=0,"",Eksplikatsioon!B937)</f>
        <v/>
      </c>
      <c r="C936" s="38" t="str">
        <f>IF(Eksplikatsioon!C937=0,"",Eksplikatsioon!C937)</f>
        <v/>
      </c>
      <c r="D936" s="38" t="str">
        <f>IF(Eksplikatsioon!D937=0,"",Eksplikatsioon!D937)</f>
        <v/>
      </c>
      <c r="E936" s="38" t="str">
        <f>IF(Eksplikatsioon!F937=0,"",Eksplikatsioon!F937)</f>
        <v/>
      </c>
      <c r="F936" s="38" t="str">
        <f>IF(Eksplikatsioon!H937=0,"",Eksplikatsioon!H937)</f>
        <v/>
      </c>
      <c r="G936" s="38" t="str">
        <f>IF(Eksplikatsioon!J937=0,"",Eksplikatsioon!J937)</f>
        <v/>
      </c>
      <c r="H936" s="38" t="str">
        <f>IF(Eksplikatsioon!K937=0,"",Eksplikatsioon!K937)</f>
        <v/>
      </c>
      <c r="I936" s="38" t="str">
        <f>IF(Eksplikatsioon!L937=0,"",Eksplikatsioon!L937)</f>
        <v/>
      </c>
      <c r="J936" s="52"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52"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52"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52"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52"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52"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52"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52"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52"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52"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52"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52"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52"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52"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52"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52"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52"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52"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52"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52" t="str">
        <f>IFERROR(IF($G936=Tabelid!$L$6,$E936*J936,IFERROR($E936*J936/SUM($J936:$AB936)*(Eksplikatsioon!O937)/SUMPRODUCT($J936:$AB936,Eksplikatsioon!$O937:$AG937),"")),"")</f>
        <v/>
      </c>
      <c r="AD936" s="52" t="str">
        <f>IFERROR(IF($G936=Tabelid!$L$6,$E936*K936,IFERROR($E936*K936/SUM($J936:$AB936)*(Eksplikatsioon!P937)/SUMPRODUCT($J936:$AB936,Eksplikatsioon!$O937:$AG937),"")),"")</f>
        <v/>
      </c>
      <c r="AE936" s="52" t="str">
        <f>IFERROR(IF($G936=Tabelid!$L$6,$E936*L936,IFERROR($E936*L936/SUM($J936:$AB936)*(Eksplikatsioon!Q937)/SUMPRODUCT($J936:$AB936,Eksplikatsioon!$O937:$AG937),"")),"")</f>
        <v/>
      </c>
      <c r="AF936" s="52" t="str">
        <f>IFERROR(IF($G936=Tabelid!$L$6,$E936*M936,IFERROR($E936*M936/SUM($J936:$AB936)*(Eksplikatsioon!R937)/SUMPRODUCT($J936:$AB936,Eksplikatsioon!$O937:$AG937),"")),"")</f>
        <v/>
      </c>
      <c r="AG936" s="52" t="str">
        <f>IFERROR(IF($G936=Tabelid!$L$6,$E936*N936,IFERROR($E936*N936/SUM($J936:$AB936)*(Eksplikatsioon!S937)/SUMPRODUCT($J936:$AB936,Eksplikatsioon!$O937:$AG937),"")),"")</f>
        <v/>
      </c>
      <c r="AH936" s="52" t="str">
        <f>IFERROR(IF($G936=Tabelid!$L$6,$E936*O936,IFERROR($E936*O936/SUM($J936:$AB936)*(Eksplikatsioon!T937)/SUMPRODUCT($J936:$AB936,Eksplikatsioon!$O937:$AG937),"")),"")</f>
        <v/>
      </c>
      <c r="AI936" s="52" t="str">
        <f>IFERROR(IF($G936=Tabelid!$L$6,$E936*P936,IFERROR($E936*P936/SUM($J936:$AB936)*(Eksplikatsioon!U937)/SUMPRODUCT($J936:$AB936,Eksplikatsioon!$O937:$AG937),"")),"")</f>
        <v/>
      </c>
      <c r="AJ936" s="52" t="str">
        <f>IFERROR(IF($G936=Tabelid!$L$6,$E936*Q936,IFERROR($E936*Q936/SUM($J936:$AB936)*(Eksplikatsioon!V937)/SUMPRODUCT($J936:$AB936,Eksplikatsioon!$O937:$AG937),"")),"")</f>
        <v/>
      </c>
      <c r="AK936" s="52" t="str">
        <f>IFERROR(IF($G936=Tabelid!$L$6,$E936*R936,IFERROR($E936*R936/SUM($J936:$AB936)*(Eksplikatsioon!W937)/SUMPRODUCT($J936:$AB936,Eksplikatsioon!$O937:$AG937),"")),"")</f>
        <v/>
      </c>
      <c r="AL936" s="52" t="str">
        <f>IFERROR(IF($G936=Tabelid!$L$6,$E936*S936,IFERROR($E936*S936/SUM($J936:$AB936)*(Eksplikatsioon!X937)/SUMPRODUCT($J936:$AB936,Eksplikatsioon!$O937:$AG937),"")),"")</f>
        <v/>
      </c>
      <c r="AM936" s="52" t="str">
        <f>IFERROR(IF($G936=Tabelid!$L$6,$E936*T936,IFERROR($E936*T936/SUM($J936:$AB936)*(Eksplikatsioon!Y937)/SUMPRODUCT($J936:$AB936,Eksplikatsioon!$O937:$AG937),"")),"")</f>
        <v/>
      </c>
      <c r="AN936" s="52" t="str">
        <f>IFERROR(IF($G936=Tabelid!$L$6,$E936*U936,IFERROR($E936*U936/SUM($J936:$AB936)*(Eksplikatsioon!Z937)/SUMPRODUCT($J936:$AB936,Eksplikatsioon!$O937:$AG937),"")),"")</f>
        <v/>
      </c>
      <c r="AO936" s="52" t="str">
        <f>IFERROR(IF($G936=Tabelid!$L$6,$E936*V936,IFERROR($E936*V936/SUM($J936:$AB936)*(Eksplikatsioon!AA937)/SUMPRODUCT($J936:$AB936,Eksplikatsioon!$O937:$AG937),"")),"")</f>
        <v/>
      </c>
      <c r="AP936" s="52" t="str">
        <f>IFERROR(IF($G936=Tabelid!$L$6,$E936*W936,IFERROR($E936*W936/SUM($J936:$AB936)*(Eksplikatsioon!AB937)/SUMPRODUCT($J936:$AB936,Eksplikatsioon!$O937:$AG937),"")),"")</f>
        <v/>
      </c>
      <c r="AQ936" s="52" t="str">
        <f>IFERROR(IF($G936=Tabelid!$L$6,$E936*X936,IFERROR($E936*X936/SUM($J936:$AB936)*(Eksplikatsioon!AC937)/SUMPRODUCT($J936:$AB936,Eksplikatsioon!$O937:$AG937),"")),"")</f>
        <v/>
      </c>
      <c r="AR936" s="52" t="str">
        <f>IFERROR(IF($G936=Tabelid!$L$6,$E936*Y936,IFERROR($E936*Y936/SUM($J936:$AB936)*(Eksplikatsioon!AD937)/SUMPRODUCT($J936:$AB936,Eksplikatsioon!$O937:$AG937),"")),"")</f>
        <v/>
      </c>
      <c r="AS936" s="52" t="str">
        <f>IFERROR(IF($G936=Tabelid!$L$6,$E936*Z936,IFERROR($E936*Z936/SUM($J936:$AB936)*(Eksplikatsioon!AE937)/SUMPRODUCT($J936:$AB936,Eksplikatsioon!$O937:$AG937),"")),"")</f>
        <v/>
      </c>
      <c r="AT936" s="52" t="str">
        <f>IFERROR(IF($G936=Tabelid!$L$6,$E936*AA936,IFERROR($E936*AA936/SUM($J936:$AB936)*(Eksplikatsioon!AF937)/SUMPRODUCT($J936:$AB936,Eksplikatsioon!$O937:$AG937),"")),"")</f>
        <v/>
      </c>
      <c r="AU936" s="52" t="str">
        <f>IFERROR(IF($G936=Tabelid!$L$6,$E936*AB936,IFERROR($E936*AB936/SUM($J936:$AB936)*(Eksplikatsioon!AG937)/SUMPRODUCT($J936:$AB936,Eksplikatsioon!$O937:$AG937),"")),"")</f>
        <v/>
      </c>
    </row>
    <row r="937" spans="1:47" x14ac:dyDescent="0.25">
      <c r="A937" s="38" t="str">
        <f>IF(Eksplikatsioon!A938=0,"",Eksplikatsioon!A938)</f>
        <v/>
      </c>
      <c r="B937" s="38" t="str">
        <f>IF(Eksplikatsioon!B938=0,"",Eksplikatsioon!B938)</f>
        <v/>
      </c>
      <c r="C937" s="38" t="str">
        <f>IF(Eksplikatsioon!C938=0,"",Eksplikatsioon!C938)</f>
        <v/>
      </c>
      <c r="D937" s="38" t="str">
        <f>IF(Eksplikatsioon!D938=0,"",Eksplikatsioon!D938)</f>
        <v/>
      </c>
      <c r="E937" s="38" t="str">
        <f>IF(Eksplikatsioon!F938=0,"",Eksplikatsioon!F938)</f>
        <v/>
      </c>
      <c r="F937" s="38" t="str">
        <f>IF(Eksplikatsioon!H938=0,"",Eksplikatsioon!H938)</f>
        <v/>
      </c>
      <c r="G937" s="38" t="str">
        <f>IF(Eksplikatsioon!J938=0,"",Eksplikatsioon!J938)</f>
        <v/>
      </c>
      <c r="H937" s="38" t="str">
        <f>IF(Eksplikatsioon!K938=0,"",Eksplikatsioon!K938)</f>
        <v/>
      </c>
      <c r="I937" s="38" t="str">
        <f>IF(Eksplikatsioon!L938=0,"",Eksplikatsioon!L938)</f>
        <v/>
      </c>
      <c r="J937" s="52"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52"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52"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52"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52"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52"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52"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52"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52"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52"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52"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52"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52"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52"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52"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52"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52"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52"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52"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52" t="str">
        <f>IFERROR(IF($G937=Tabelid!$L$6,$E937*J937,IFERROR($E937*J937/SUM($J937:$AB937)*(Eksplikatsioon!O938)/SUMPRODUCT($J937:$AB937,Eksplikatsioon!$O938:$AG938),"")),"")</f>
        <v/>
      </c>
      <c r="AD937" s="52" t="str">
        <f>IFERROR(IF($G937=Tabelid!$L$6,$E937*K937,IFERROR($E937*K937/SUM($J937:$AB937)*(Eksplikatsioon!P938)/SUMPRODUCT($J937:$AB937,Eksplikatsioon!$O938:$AG938),"")),"")</f>
        <v/>
      </c>
      <c r="AE937" s="52" t="str">
        <f>IFERROR(IF($G937=Tabelid!$L$6,$E937*L937,IFERROR($E937*L937/SUM($J937:$AB937)*(Eksplikatsioon!Q938)/SUMPRODUCT($J937:$AB937,Eksplikatsioon!$O938:$AG938),"")),"")</f>
        <v/>
      </c>
      <c r="AF937" s="52" t="str">
        <f>IFERROR(IF($G937=Tabelid!$L$6,$E937*M937,IFERROR($E937*M937/SUM($J937:$AB937)*(Eksplikatsioon!R938)/SUMPRODUCT($J937:$AB937,Eksplikatsioon!$O938:$AG938),"")),"")</f>
        <v/>
      </c>
      <c r="AG937" s="52" t="str">
        <f>IFERROR(IF($G937=Tabelid!$L$6,$E937*N937,IFERROR($E937*N937/SUM($J937:$AB937)*(Eksplikatsioon!S938)/SUMPRODUCT($J937:$AB937,Eksplikatsioon!$O938:$AG938),"")),"")</f>
        <v/>
      </c>
      <c r="AH937" s="52" t="str">
        <f>IFERROR(IF($G937=Tabelid!$L$6,$E937*O937,IFERROR($E937*O937/SUM($J937:$AB937)*(Eksplikatsioon!T938)/SUMPRODUCT($J937:$AB937,Eksplikatsioon!$O938:$AG938),"")),"")</f>
        <v/>
      </c>
      <c r="AI937" s="52" t="str">
        <f>IFERROR(IF($G937=Tabelid!$L$6,$E937*P937,IFERROR($E937*P937/SUM($J937:$AB937)*(Eksplikatsioon!U938)/SUMPRODUCT($J937:$AB937,Eksplikatsioon!$O938:$AG938),"")),"")</f>
        <v/>
      </c>
      <c r="AJ937" s="52" t="str">
        <f>IFERROR(IF($G937=Tabelid!$L$6,$E937*Q937,IFERROR($E937*Q937/SUM($J937:$AB937)*(Eksplikatsioon!V938)/SUMPRODUCT($J937:$AB937,Eksplikatsioon!$O938:$AG938),"")),"")</f>
        <v/>
      </c>
      <c r="AK937" s="52" t="str">
        <f>IFERROR(IF($G937=Tabelid!$L$6,$E937*R937,IFERROR($E937*R937/SUM($J937:$AB937)*(Eksplikatsioon!W938)/SUMPRODUCT($J937:$AB937,Eksplikatsioon!$O938:$AG938),"")),"")</f>
        <v/>
      </c>
      <c r="AL937" s="52" t="str">
        <f>IFERROR(IF($G937=Tabelid!$L$6,$E937*S937,IFERROR($E937*S937/SUM($J937:$AB937)*(Eksplikatsioon!X938)/SUMPRODUCT($J937:$AB937,Eksplikatsioon!$O938:$AG938),"")),"")</f>
        <v/>
      </c>
      <c r="AM937" s="52" t="str">
        <f>IFERROR(IF($G937=Tabelid!$L$6,$E937*T937,IFERROR($E937*T937/SUM($J937:$AB937)*(Eksplikatsioon!Y938)/SUMPRODUCT($J937:$AB937,Eksplikatsioon!$O938:$AG938),"")),"")</f>
        <v/>
      </c>
      <c r="AN937" s="52" t="str">
        <f>IFERROR(IF($G937=Tabelid!$L$6,$E937*U937,IFERROR($E937*U937/SUM($J937:$AB937)*(Eksplikatsioon!Z938)/SUMPRODUCT($J937:$AB937,Eksplikatsioon!$O938:$AG938),"")),"")</f>
        <v/>
      </c>
      <c r="AO937" s="52" t="str">
        <f>IFERROR(IF($G937=Tabelid!$L$6,$E937*V937,IFERROR($E937*V937/SUM($J937:$AB937)*(Eksplikatsioon!AA938)/SUMPRODUCT($J937:$AB937,Eksplikatsioon!$O938:$AG938),"")),"")</f>
        <v/>
      </c>
      <c r="AP937" s="52" t="str">
        <f>IFERROR(IF($G937=Tabelid!$L$6,$E937*W937,IFERROR($E937*W937/SUM($J937:$AB937)*(Eksplikatsioon!AB938)/SUMPRODUCT($J937:$AB937,Eksplikatsioon!$O938:$AG938),"")),"")</f>
        <v/>
      </c>
      <c r="AQ937" s="52" t="str">
        <f>IFERROR(IF($G937=Tabelid!$L$6,$E937*X937,IFERROR($E937*X937/SUM($J937:$AB937)*(Eksplikatsioon!AC938)/SUMPRODUCT($J937:$AB937,Eksplikatsioon!$O938:$AG938),"")),"")</f>
        <v/>
      </c>
      <c r="AR937" s="52" t="str">
        <f>IFERROR(IF($G937=Tabelid!$L$6,$E937*Y937,IFERROR($E937*Y937/SUM($J937:$AB937)*(Eksplikatsioon!AD938)/SUMPRODUCT($J937:$AB937,Eksplikatsioon!$O938:$AG938),"")),"")</f>
        <v/>
      </c>
      <c r="AS937" s="52" t="str">
        <f>IFERROR(IF($G937=Tabelid!$L$6,$E937*Z937,IFERROR($E937*Z937/SUM($J937:$AB937)*(Eksplikatsioon!AE938)/SUMPRODUCT($J937:$AB937,Eksplikatsioon!$O938:$AG938),"")),"")</f>
        <v/>
      </c>
      <c r="AT937" s="52" t="str">
        <f>IFERROR(IF($G937=Tabelid!$L$6,$E937*AA937,IFERROR($E937*AA937/SUM($J937:$AB937)*(Eksplikatsioon!AF938)/SUMPRODUCT($J937:$AB937,Eksplikatsioon!$O938:$AG938),"")),"")</f>
        <v/>
      </c>
      <c r="AU937" s="52" t="str">
        <f>IFERROR(IF($G937=Tabelid!$L$6,$E937*AB937,IFERROR($E937*AB937/SUM($J937:$AB937)*(Eksplikatsioon!AG938)/SUMPRODUCT($J937:$AB937,Eksplikatsioon!$O938:$AG938),"")),"")</f>
        <v/>
      </c>
    </row>
    <row r="938" spans="1:47" x14ac:dyDescent="0.25">
      <c r="A938" s="38" t="str">
        <f>IF(Eksplikatsioon!A939=0,"",Eksplikatsioon!A939)</f>
        <v/>
      </c>
      <c r="B938" s="38" t="str">
        <f>IF(Eksplikatsioon!B939=0,"",Eksplikatsioon!B939)</f>
        <v/>
      </c>
      <c r="C938" s="38" t="str">
        <f>IF(Eksplikatsioon!C939=0,"",Eksplikatsioon!C939)</f>
        <v/>
      </c>
      <c r="D938" s="38" t="str">
        <f>IF(Eksplikatsioon!D939=0,"",Eksplikatsioon!D939)</f>
        <v/>
      </c>
      <c r="E938" s="38" t="str">
        <f>IF(Eksplikatsioon!F939=0,"",Eksplikatsioon!F939)</f>
        <v/>
      </c>
      <c r="F938" s="38" t="str">
        <f>IF(Eksplikatsioon!H939=0,"",Eksplikatsioon!H939)</f>
        <v/>
      </c>
      <c r="G938" s="38" t="str">
        <f>IF(Eksplikatsioon!J939=0,"",Eksplikatsioon!J939)</f>
        <v/>
      </c>
      <c r="H938" s="38" t="str">
        <f>IF(Eksplikatsioon!K939=0,"",Eksplikatsioon!K939)</f>
        <v/>
      </c>
      <c r="I938" s="38" t="str">
        <f>IF(Eksplikatsioon!L939=0,"",Eksplikatsioon!L939)</f>
        <v/>
      </c>
      <c r="J938" s="52"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52"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52"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52"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52"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52"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52"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52"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52"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52"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52"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52"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52"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52"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52"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52"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52"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52"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52"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52" t="str">
        <f>IFERROR(IF($G938=Tabelid!$L$6,$E938*J938,IFERROR($E938*J938/SUM($J938:$AB938)*(Eksplikatsioon!O939)/SUMPRODUCT($J938:$AB938,Eksplikatsioon!$O939:$AG939),"")),"")</f>
        <v/>
      </c>
      <c r="AD938" s="52" t="str">
        <f>IFERROR(IF($G938=Tabelid!$L$6,$E938*K938,IFERROR($E938*K938/SUM($J938:$AB938)*(Eksplikatsioon!P939)/SUMPRODUCT($J938:$AB938,Eksplikatsioon!$O939:$AG939),"")),"")</f>
        <v/>
      </c>
      <c r="AE938" s="52" t="str">
        <f>IFERROR(IF($G938=Tabelid!$L$6,$E938*L938,IFERROR($E938*L938/SUM($J938:$AB938)*(Eksplikatsioon!Q939)/SUMPRODUCT($J938:$AB938,Eksplikatsioon!$O939:$AG939),"")),"")</f>
        <v/>
      </c>
      <c r="AF938" s="52" t="str">
        <f>IFERROR(IF($G938=Tabelid!$L$6,$E938*M938,IFERROR($E938*M938/SUM($J938:$AB938)*(Eksplikatsioon!R939)/SUMPRODUCT($J938:$AB938,Eksplikatsioon!$O939:$AG939),"")),"")</f>
        <v/>
      </c>
      <c r="AG938" s="52" t="str">
        <f>IFERROR(IF($G938=Tabelid!$L$6,$E938*N938,IFERROR($E938*N938/SUM($J938:$AB938)*(Eksplikatsioon!S939)/SUMPRODUCT($J938:$AB938,Eksplikatsioon!$O939:$AG939),"")),"")</f>
        <v/>
      </c>
      <c r="AH938" s="52" t="str">
        <f>IFERROR(IF($G938=Tabelid!$L$6,$E938*O938,IFERROR($E938*O938/SUM($J938:$AB938)*(Eksplikatsioon!T939)/SUMPRODUCT($J938:$AB938,Eksplikatsioon!$O939:$AG939),"")),"")</f>
        <v/>
      </c>
      <c r="AI938" s="52" t="str">
        <f>IFERROR(IF($G938=Tabelid!$L$6,$E938*P938,IFERROR($E938*P938/SUM($J938:$AB938)*(Eksplikatsioon!U939)/SUMPRODUCT($J938:$AB938,Eksplikatsioon!$O939:$AG939),"")),"")</f>
        <v/>
      </c>
      <c r="AJ938" s="52" t="str">
        <f>IFERROR(IF($G938=Tabelid!$L$6,$E938*Q938,IFERROR($E938*Q938/SUM($J938:$AB938)*(Eksplikatsioon!V939)/SUMPRODUCT($J938:$AB938,Eksplikatsioon!$O939:$AG939),"")),"")</f>
        <v/>
      </c>
      <c r="AK938" s="52" t="str">
        <f>IFERROR(IF($G938=Tabelid!$L$6,$E938*R938,IFERROR($E938*R938/SUM($J938:$AB938)*(Eksplikatsioon!W939)/SUMPRODUCT($J938:$AB938,Eksplikatsioon!$O939:$AG939),"")),"")</f>
        <v/>
      </c>
      <c r="AL938" s="52" t="str">
        <f>IFERROR(IF($G938=Tabelid!$L$6,$E938*S938,IFERROR($E938*S938/SUM($J938:$AB938)*(Eksplikatsioon!X939)/SUMPRODUCT($J938:$AB938,Eksplikatsioon!$O939:$AG939),"")),"")</f>
        <v/>
      </c>
      <c r="AM938" s="52" t="str">
        <f>IFERROR(IF($G938=Tabelid!$L$6,$E938*T938,IFERROR($E938*T938/SUM($J938:$AB938)*(Eksplikatsioon!Y939)/SUMPRODUCT($J938:$AB938,Eksplikatsioon!$O939:$AG939),"")),"")</f>
        <v/>
      </c>
      <c r="AN938" s="52" t="str">
        <f>IFERROR(IF($G938=Tabelid!$L$6,$E938*U938,IFERROR($E938*U938/SUM($J938:$AB938)*(Eksplikatsioon!Z939)/SUMPRODUCT($J938:$AB938,Eksplikatsioon!$O939:$AG939),"")),"")</f>
        <v/>
      </c>
      <c r="AO938" s="52" t="str">
        <f>IFERROR(IF($G938=Tabelid!$L$6,$E938*V938,IFERROR($E938*V938/SUM($J938:$AB938)*(Eksplikatsioon!AA939)/SUMPRODUCT($J938:$AB938,Eksplikatsioon!$O939:$AG939),"")),"")</f>
        <v/>
      </c>
      <c r="AP938" s="52" t="str">
        <f>IFERROR(IF($G938=Tabelid!$L$6,$E938*W938,IFERROR($E938*W938/SUM($J938:$AB938)*(Eksplikatsioon!AB939)/SUMPRODUCT($J938:$AB938,Eksplikatsioon!$O939:$AG939),"")),"")</f>
        <v/>
      </c>
      <c r="AQ938" s="52" t="str">
        <f>IFERROR(IF($G938=Tabelid!$L$6,$E938*X938,IFERROR($E938*X938/SUM($J938:$AB938)*(Eksplikatsioon!AC939)/SUMPRODUCT($J938:$AB938,Eksplikatsioon!$O939:$AG939),"")),"")</f>
        <v/>
      </c>
      <c r="AR938" s="52" t="str">
        <f>IFERROR(IF($G938=Tabelid!$L$6,$E938*Y938,IFERROR($E938*Y938/SUM($J938:$AB938)*(Eksplikatsioon!AD939)/SUMPRODUCT($J938:$AB938,Eksplikatsioon!$O939:$AG939),"")),"")</f>
        <v/>
      </c>
      <c r="AS938" s="52" t="str">
        <f>IFERROR(IF($G938=Tabelid!$L$6,$E938*Z938,IFERROR($E938*Z938/SUM($J938:$AB938)*(Eksplikatsioon!AE939)/SUMPRODUCT($J938:$AB938,Eksplikatsioon!$O939:$AG939),"")),"")</f>
        <v/>
      </c>
      <c r="AT938" s="52" t="str">
        <f>IFERROR(IF($G938=Tabelid!$L$6,$E938*AA938,IFERROR($E938*AA938/SUM($J938:$AB938)*(Eksplikatsioon!AF939)/SUMPRODUCT($J938:$AB938,Eksplikatsioon!$O939:$AG939),"")),"")</f>
        <v/>
      </c>
      <c r="AU938" s="52" t="str">
        <f>IFERROR(IF($G938=Tabelid!$L$6,$E938*AB938,IFERROR($E938*AB938/SUM($J938:$AB938)*(Eksplikatsioon!AG939)/SUMPRODUCT($J938:$AB938,Eksplikatsioon!$O939:$AG939),"")),"")</f>
        <v/>
      </c>
    </row>
    <row r="939" spans="1:47" x14ac:dyDescent="0.25">
      <c r="A939" s="38" t="str">
        <f>IF(Eksplikatsioon!A940=0,"",Eksplikatsioon!A940)</f>
        <v/>
      </c>
      <c r="B939" s="38" t="str">
        <f>IF(Eksplikatsioon!B940=0,"",Eksplikatsioon!B940)</f>
        <v/>
      </c>
      <c r="C939" s="38" t="str">
        <f>IF(Eksplikatsioon!C940=0,"",Eksplikatsioon!C940)</f>
        <v/>
      </c>
      <c r="D939" s="38" t="str">
        <f>IF(Eksplikatsioon!D940=0,"",Eksplikatsioon!D940)</f>
        <v/>
      </c>
      <c r="E939" s="38" t="str">
        <f>IF(Eksplikatsioon!F940=0,"",Eksplikatsioon!F940)</f>
        <v/>
      </c>
      <c r="F939" s="38" t="str">
        <f>IF(Eksplikatsioon!H940=0,"",Eksplikatsioon!H940)</f>
        <v/>
      </c>
      <c r="G939" s="38" t="str">
        <f>IF(Eksplikatsioon!J940=0,"",Eksplikatsioon!J940)</f>
        <v/>
      </c>
      <c r="H939" s="38" t="str">
        <f>IF(Eksplikatsioon!K940=0,"",Eksplikatsioon!K940)</f>
        <v/>
      </c>
      <c r="I939" s="38" t="str">
        <f>IF(Eksplikatsioon!L940=0,"",Eksplikatsioon!L940)</f>
        <v/>
      </c>
      <c r="J939" s="52"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52"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52"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52"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52"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52"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52"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52"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52"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52"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52"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52"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52"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52"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52"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52"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52"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52"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52"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52" t="str">
        <f>IFERROR(IF($G939=Tabelid!$L$6,$E939*J939,IFERROR($E939*J939/SUM($J939:$AB939)*(Eksplikatsioon!O940)/SUMPRODUCT($J939:$AB939,Eksplikatsioon!$O940:$AG940),"")),"")</f>
        <v/>
      </c>
      <c r="AD939" s="52" t="str">
        <f>IFERROR(IF($G939=Tabelid!$L$6,$E939*K939,IFERROR($E939*K939/SUM($J939:$AB939)*(Eksplikatsioon!P940)/SUMPRODUCT($J939:$AB939,Eksplikatsioon!$O940:$AG940),"")),"")</f>
        <v/>
      </c>
      <c r="AE939" s="52" t="str">
        <f>IFERROR(IF($G939=Tabelid!$L$6,$E939*L939,IFERROR($E939*L939/SUM($J939:$AB939)*(Eksplikatsioon!Q940)/SUMPRODUCT($J939:$AB939,Eksplikatsioon!$O940:$AG940),"")),"")</f>
        <v/>
      </c>
      <c r="AF939" s="52" t="str">
        <f>IFERROR(IF($G939=Tabelid!$L$6,$E939*M939,IFERROR($E939*M939/SUM($J939:$AB939)*(Eksplikatsioon!R940)/SUMPRODUCT($J939:$AB939,Eksplikatsioon!$O940:$AG940),"")),"")</f>
        <v/>
      </c>
      <c r="AG939" s="52" t="str">
        <f>IFERROR(IF($G939=Tabelid!$L$6,$E939*N939,IFERROR($E939*N939/SUM($J939:$AB939)*(Eksplikatsioon!S940)/SUMPRODUCT($J939:$AB939,Eksplikatsioon!$O940:$AG940),"")),"")</f>
        <v/>
      </c>
      <c r="AH939" s="52" t="str">
        <f>IFERROR(IF($G939=Tabelid!$L$6,$E939*O939,IFERROR($E939*O939/SUM($J939:$AB939)*(Eksplikatsioon!T940)/SUMPRODUCT($J939:$AB939,Eksplikatsioon!$O940:$AG940),"")),"")</f>
        <v/>
      </c>
      <c r="AI939" s="52" t="str">
        <f>IFERROR(IF($G939=Tabelid!$L$6,$E939*P939,IFERROR($E939*P939/SUM($J939:$AB939)*(Eksplikatsioon!U940)/SUMPRODUCT($J939:$AB939,Eksplikatsioon!$O940:$AG940),"")),"")</f>
        <v/>
      </c>
      <c r="AJ939" s="52" t="str">
        <f>IFERROR(IF($G939=Tabelid!$L$6,$E939*Q939,IFERROR($E939*Q939/SUM($J939:$AB939)*(Eksplikatsioon!V940)/SUMPRODUCT($J939:$AB939,Eksplikatsioon!$O940:$AG940),"")),"")</f>
        <v/>
      </c>
      <c r="AK939" s="52" t="str">
        <f>IFERROR(IF($G939=Tabelid!$L$6,$E939*R939,IFERROR($E939*R939/SUM($J939:$AB939)*(Eksplikatsioon!W940)/SUMPRODUCT($J939:$AB939,Eksplikatsioon!$O940:$AG940),"")),"")</f>
        <v/>
      </c>
      <c r="AL939" s="52" t="str">
        <f>IFERROR(IF($G939=Tabelid!$L$6,$E939*S939,IFERROR($E939*S939/SUM($J939:$AB939)*(Eksplikatsioon!X940)/SUMPRODUCT($J939:$AB939,Eksplikatsioon!$O940:$AG940),"")),"")</f>
        <v/>
      </c>
      <c r="AM939" s="52" t="str">
        <f>IFERROR(IF($G939=Tabelid!$L$6,$E939*T939,IFERROR($E939*T939/SUM($J939:$AB939)*(Eksplikatsioon!Y940)/SUMPRODUCT($J939:$AB939,Eksplikatsioon!$O940:$AG940),"")),"")</f>
        <v/>
      </c>
      <c r="AN939" s="52" t="str">
        <f>IFERROR(IF($G939=Tabelid!$L$6,$E939*U939,IFERROR($E939*U939/SUM($J939:$AB939)*(Eksplikatsioon!Z940)/SUMPRODUCT($J939:$AB939,Eksplikatsioon!$O940:$AG940),"")),"")</f>
        <v/>
      </c>
      <c r="AO939" s="52" t="str">
        <f>IFERROR(IF($G939=Tabelid!$L$6,$E939*V939,IFERROR($E939*V939/SUM($J939:$AB939)*(Eksplikatsioon!AA940)/SUMPRODUCT($J939:$AB939,Eksplikatsioon!$O940:$AG940),"")),"")</f>
        <v/>
      </c>
      <c r="AP939" s="52" t="str">
        <f>IFERROR(IF($G939=Tabelid!$L$6,$E939*W939,IFERROR($E939*W939/SUM($J939:$AB939)*(Eksplikatsioon!AB940)/SUMPRODUCT($J939:$AB939,Eksplikatsioon!$O940:$AG940),"")),"")</f>
        <v/>
      </c>
      <c r="AQ939" s="52" t="str">
        <f>IFERROR(IF($G939=Tabelid!$L$6,$E939*X939,IFERROR($E939*X939/SUM($J939:$AB939)*(Eksplikatsioon!AC940)/SUMPRODUCT($J939:$AB939,Eksplikatsioon!$O940:$AG940),"")),"")</f>
        <v/>
      </c>
      <c r="AR939" s="52" t="str">
        <f>IFERROR(IF($G939=Tabelid!$L$6,$E939*Y939,IFERROR($E939*Y939/SUM($J939:$AB939)*(Eksplikatsioon!AD940)/SUMPRODUCT($J939:$AB939,Eksplikatsioon!$O940:$AG940),"")),"")</f>
        <v/>
      </c>
      <c r="AS939" s="52" t="str">
        <f>IFERROR(IF($G939=Tabelid!$L$6,$E939*Z939,IFERROR($E939*Z939/SUM($J939:$AB939)*(Eksplikatsioon!AE940)/SUMPRODUCT($J939:$AB939,Eksplikatsioon!$O940:$AG940),"")),"")</f>
        <v/>
      </c>
      <c r="AT939" s="52" t="str">
        <f>IFERROR(IF($G939=Tabelid!$L$6,$E939*AA939,IFERROR($E939*AA939/SUM($J939:$AB939)*(Eksplikatsioon!AF940)/SUMPRODUCT($J939:$AB939,Eksplikatsioon!$O940:$AG940),"")),"")</f>
        <v/>
      </c>
      <c r="AU939" s="52" t="str">
        <f>IFERROR(IF($G939=Tabelid!$L$6,$E939*AB939,IFERROR($E939*AB939/SUM($J939:$AB939)*(Eksplikatsioon!AG940)/SUMPRODUCT($J939:$AB939,Eksplikatsioon!$O940:$AG940),"")),"")</f>
        <v/>
      </c>
    </row>
    <row r="940" spans="1:47" x14ac:dyDescent="0.25">
      <c r="A940" s="38" t="str">
        <f>IF(Eksplikatsioon!A941=0,"",Eksplikatsioon!A941)</f>
        <v/>
      </c>
      <c r="B940" s="38" t="str">
        <f>IF(Eksplikatsioon!B941=0,"",Eksplikatsioon!B941)</f>
        <v/>
      </c>
      <c r="C940" s="38" t="str">
        <f>IF(Eksplikatsioon!C941=0,"",Eksplikatsioon!C941)</f>
        <v/>
      </c>
      <c r="D940" s="38" t="str">
        <f>IF(Eksplikatsioon!D941=0,"",Eksplikatsioon!D941)</f>
        <v/>
      </c>
      <c r="E940" s="38" t="str">
        <f>IF(Eksplikatsioon!F941=0,"",Eksplikatsioon!F941)</f>
        <v/>
      </c>
      <c r="F940" s="38" t="str">
        <f>IF(Eksplikatsioon!H941=0,"",Eksplikatsioon!H941)</f>
        <v/>
      </c>
      <c r="G940" s="38" t="str">
        <f>IF(Eksplikatsioon!J941=0,"",Eksplikatsioon!J941)</f>
        <v/>
      </c>
      <c r="H940" s="38" t="str">
        <f>IF(Eksplikatsioon!K941=0,"",Eksplikatsioon!K941)</f>
        <v/>
      </c>
      <c r="I940" s="38" t="str">
        <f>IF(Eksplikatsioon!L941=0,"",Eksplikatsioon!L941)</f>
        <v/>
      </c>
      <c r="J940" s="52"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52"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52"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52"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52"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52"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52"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52"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52"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52"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52"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52"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52"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52"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52"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52"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52"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52"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52"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52" t="str">
        <f>IFERROR(IF($G940=Tabelid!$L$6,$E940*J940,IFERROR($E940*J940/SUM($J940:$AB940)*(Eksplikatsioon!O941)/SUMPRODUCT($J940:$AB940,Eksplikatsioon!$O941:$AG941),"")),"")</f>
        <v/>
      </c>
      <c r="AD940" s="52" t="str">
        <f>IFERROR(IF($G940=Tabelid!$L$6,$E940*K940,IFERROR($E940*K940/SUM($J940:$AB940)*(Eksplikatsioon!P941)/SUMPRODUCT($J940:$AB940,Eksplikatsioon!$O941:$AG941),"")),"")</f>
        <v/>
      </c>
      <c r="AE940" s="52" t="str">
        <f>IFERROR(IF($G940=Tabelid!$L$6,$E940*L940,IFERROR($E940*L940/SUM($J940:$AB940)*(Eksplikatsioon!Q941)/SUMPRODUCT($J940:$AB940,Eksplikatsioon!$O941:$AG941),"")),"")</f>
        <v/>
      </c>
      <c r="AF940" s="52" t="str">
        <f>IFERROR(IF($G940=Tabelid!$L$6,$E940*M940,IFERROR($E940*M940/SUM($J940:$AB940)*(Eksplikatsioon!R941)/SUMPRODUCT($J940:$AB940,Eksplikatsioon!$O941:$AG941),"")),"")</f>
        <v/>
      </c>
      <c r="AG940" s="52" t="str">
        <f>IFERROR(IF($G940=Tabelid!$L$6,$E940*N940,IFERROR($E940*N940/SUM($J940:$AB940)*(Eksplikatsioon!S941)/SUMPRODUCT($J940:$AB940,Eksplikatsioon!$O941:$AG941),"")),"")</f>
        <v/>
      </c>
      <c r="AH940" s="52" t="str">
        <f>IFERROR(IF($G940=Tabelid!$L$6,$E940*O940,IFERROR($E940*O940/SUM($J940:$AB940)*(Eksplikatsioon!T941)/SUMPRODUCT($J940:$AB940,Eksplikatsioon!$O941:$AG941),"")),"")</f>
        <v/>
      </c>
      <c r="AI940" s="52" t="str">
        <f>IFERROR(IF($G940=Tabelid!$L$6,$E940*P940,IFERROR($E940*P940/SUM($J940:$AB940)*(Eksplikatsioon!U941)/SUMPRODUCT($J940:$AB940,Eksplikatsioon!$O941:$AG941),"")),"")</f>
        <v/>
      </c>
      <c r="AJ940" s="52" t="str">
        <f>IFERROR(IF($G940=Tabelid!$L$6,$E940*Q940,IFERROR($E940*Q940/SUM($J940:$AB940)*(Eksplikatsioon!V941)/SUMPRODUCT($J940:$AB940,Eksplikatsioon!$O941:$AG941),"")),"")</f>
        <v/>
      </c>
      <c r="AK940" s="52" t="str">
        <f>IFERROR(IF($G940=Tabelid!$L$6,$E940*R940,IFERROR($E940*R940/SUM($J940:$AB940)*(Eksplikatsioon!W941)/SUMPRODUCT($J940:$AB940,Eksplikatsioon!$O941:$AG941),"")),"")</f>
        <v/>
      </c>
      <c r="AL940" s="52" t="str">
        <f>IFERROR(IF($G940=Tabelid!$L$6,$E940*S940,IFERROR($E940*S940/SUM($J940:$AB940)*(Eksplikatsioon!X941)/SUMPRODUCT($J940:$AB940,Eksplikatsioon!$O941:$AG941),"")),"")</f>
        <v/>
      </c>
      <c r="AM940" s="52" t="str">
        <f>IFERROR(IF($G940=Tabelid!$L$6,$E940*T940,IFERROR($E940*T940/SUM($J940:$AB940)*(Eksplikatsioon!Y941)/SUMPRODUCT($J940:$AB940,Eksplikatsioon!$O941:$AG941),"")),"")</f>
        <v/>
      </c>
      <c r="AN940" s="52" t="str">
        <f>IFERROR(IF($G940=Tabelid!$L$6,$E940*U940,IFERROR($E940*U940/SUM($J940:$AB940)*(Eksplikatsioon!Z941)/SUMPRODUCT($J940:$AB940,Eksplikatsioon!$O941:$AG941),"")),"")</f>
        <v/>
      </c>
      <c r="AO940" s="52" t="str">
        <f>IFERROR(IF($G940=Tabelid!$L$6,$E940*V940,IFERROR($E940*V940/SUM($J940:$AB940)*(Eksplikatsioon!AA941)/SUMPRODUCT($J940:$AB940,Eksplikatsioon!$O941:$AG941),"")),"")</f>
        <v/>
      </c>
      <c r="AP940" s="52" t="str">
        <f>IFERROR(IF($G940=Tabelid!$L$6,$E940*W940,IFERROR($E940*W940/SUM($J940:$AB940)*(Eksplikatsioon!AB941)/SUMPRODUCT($J940:$AB940,Eksplikatsioon!$O941:$AG941),"")),"")</f>
        <v/>
      </c>
      <c r="AQ940" s="52" t="str">
        <f>IFERROR(IF($G940=Tabelid!$L$6,$E940*X940,IFERROR($E940*X940/SUM($J940:$AB940)*(Eksplikatsioon!AC941)/SUMPRODUCT($J940:$AB940,Eksplikatsioon!$O941:$AG941),"")),"")</f>
        <v/>
      </c>
      <c r="AR940" s="52" t="str">
        <f>IFERROR(IF($G940=Tabelid!$L$6,$E940*Y940,IFERROR($E940*Y940/SUM($J940:$AB940)*(Eksplikatsioon!AD941)/SUMPRODUCT($J940:$AB940,Eksplikatsioon!$O941:$AG941),"")),"")</f>
        <v/>
      </c>
      <c r="AS940" s="52" t="str">
        <f>IFERROR(IF($G940=Tabelid!$L$6,$E940*Z940,IFERROR($E940*Z940/SUM($J940:$AB940)*(Eksplikatsioon!AE941)/SUMPRODUCT($J940:$AB940,Eksplikatsioon!$O941:$AG941),"")),"")</f>
        <v/>
      </c>
      <c r="AT940" s="52" t="str">
        <f>IFERROR(IF($G940=Tabelid!$L$6,$E940*AA940,IFERROR($E940*AA940/SUM($J940:$AB940)*(Eksplikatsioon!AF941)/SUMPRODUCT($J940:$AB940,Eksplikatsioon!$O941:$AG941),"")),"")</f>
        <v/>
      </c>
      <c r="AU940" s="52" t="str">
        <f>IFERROR(IF($G940=Tabelid!$L$6,$E940*AB940,IFERROR($E940*AB940/SUM($J940:$AB940)*(Eksplikatsioon!AG941)/SUMPRODUCT($J940:$AB940,Eksplikatsioon!$O941:$AG941),"")),"")</f>
        <v/>
      </c>
    </row>
    <row r="941" spans="1:47" x14ac:dyDescent="0.25">
      <c r="A941" s="38" t="str">
        <f>IF(Eksplikatsioon!A942=0,"",Eksplikatsioon!A942)</f>
        <v/>
      </c>
      <c r="B941" s="38" t="str">
        <f>IF(Eksplikatsioon!B942=0,"",Eksplikatsioon!B942)</f>
        <v/>
      </c>
      <c r="C941" s="38" t="str">
        <f>IF(Eksplikatsioon!C942=0,"",Eksplikatsioon!C942)</f>
        <v/>
      </c>
      <c r="D941" s="38" t="str">
        <f>IF(Eksplikatsioon!D942=0,"",Eksplikatsioon!D942)</f>
        <v/>
      </c>
      <c r="E941" s="38" t="str">
        <f>IF(Eksplikatsioon!F942=0,"",Eksplikatsioon!F942)</f>
        <v/>
      </c>
      <c r="F941" s="38" t="str">
        <f>IF(Eksplikatsioon!H942=0,"",Eksplikatsioon!H942)</f>
        <v/>
      </c>
      <c r="G941" s="38" t="str">
        <f>IF(Eksplikatsioon!J942=0,"",Eksplikatsioon!J942)</f>
        <v/>
      </c>
      <c r="H941" s="38" t="str">
        <f>IF(Eksplikatsioon!K942=0,"",Eksplikatsioon!K942)</f>
        <v/>
      </c>
      <c r="I941" s="38" t="str">
        <f>IF(Eksplikatsioon!L942=0,"",Eksplikatsioon!L942)</f>
        <v/>
      </c>
      <c r="J941" s="52"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52"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52"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52"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52"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52"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52"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52"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52"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52"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52"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52"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52"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52"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52"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52"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52"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52"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52"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52" t="str">
        <f>IFERROR(IF($G941=Tabelid!$L$6,$E941*J941,IFERROR($E941*J941/SUM($J941:$AB941)*(Eksplikatsioon!O942)/SUMPRODUCT($J941:$AB941,Eksplikatsioon!$O942:$AG942),"")),"")</f>
        <v/>
      </c>
      <c r="AD941" s="52" t="str">
        <f>IFERROR(IF($G941=Tabelid!$L$6,$E941*K941,IFERROR($E941*K941/SUM($J941:$AB941)*(Eksplikatsioon!P942)/SUMPRODUCT($J941:$AB941,Eksplikatsioon!$O942:$AG942),"")),"")</f>
        <v/>
      </c>
      <c r="AE941" s="52" t="str">
        <f>IFERROR(IF($G941=Tabelid!$L$6,$E941*L941,IFERROR($E941*L941/SUM($J941:$AB941)*(Eksplikatsioon!Q942)/SUMPRODUCT($J941:$AB941,Eksplikatsioon!$O942:$AG942),"")),"")</f>
        <v/>
      </c>
      <c r="AF941" s="52" t="str">
        <f>IFERROR(IF($G941=Tabelid!$L$6,$E941*M941,IFERROR($E941*M941/SUM($J941:$AB941)*(Eksplikatsioon!R942)/SUMPRODUCT($J941:$AB941,Eksplikatsioon!$O942:$AG942),"")),"")</f>
        <v/>
      </c>
      <c r="AG941" s="52" t="str">
        <f>IFERROR(IF($G941=Tabelid!$L$6,$E941*N941,IFERROR($E941*N941/SUM($J941:$AB941)*(Eksplikatsioon!S942)/SUMPRODUCT($J941:$AB941,Eksplikatsioon!$O942:$AG942),"")),"")</f>
        <v/>
      </c>
      <c r="AH941" s="52" t="str">
        <f>IFERROR(IF($G941=Tabelid!$L$6,$E941*O941,IFERROR($E941*O941/SUM($J941:$AB941)*(Eksplikatsioon!T942)/SUMPRODUCT($J941:$AB941,Eksplikatsioon!$O942:$AG942),"")),"")</f>
        <v/>
      </c>
      <c r="AI941" s="52" t="str">
        <f>IFERROR(IF($G941=Tabelid!$L$6,$E941*P941,IFERROR($E941*P941/SUM($J941:$AB941)*(Eksplikatsioon!U942)/SUMPRODUCT($J941:$AB941,Eksplikatsioon!$O942:$AG942),"")),"")</f>
        <v/>
      </c>
      <c r="AJ941" s="52" t="str">
        <f>IFERROR(IF($G941=Tabelid!$L$6,$E941*Q941,IFERROR($E941*Q941/SUM($J941:$AB941)*(Eksplikatsioon!V942)/SUMPRODUCT($J941:$AB941,Eksplikatsioon!$O942:$AG942),"")),"")</f>
        <v/>
      </c>
      <c r="AK941" s="52" t="str">
        <f>IFERROR(IF($G941=Tabelid!$L$6,$E941*R941,IFERROR($E941*R941/SUM($J941:$AB941)*(Eksplikatsioon!W942)/SUMPRODUCT($J941:$AB941,Eksplikatsioon!$O942:$AG942),"")),"")</f>
        <v/>
      </c>
      <c r="AL941" s="52" t="str">
        <f>IFERROR(IF($G941=Tabelid!$L$6,$E941*S941,IFERROR($E941*S941/SUM($J941:$AB941)*(Eksplikatsioon!X942)/SUMPRODUCT($J941:$AB941,Eksplikatsioon!$O942:$AG942),"")),"")</f>
        <v/>
      </c>
      <c r="AM941" s="52" t="str">
        <f>IFERROR(IF($G941=Tabelid!$L$6,$E941*T941,IFERROR($E941*T941/SUM($J941:$AB941)*(Eksplikatsioon!Y942)/SUMPRODUCT($J941:$AB941,Eksplikatsioon!$O942:$AG942),"")),"")</f>
        <v/>
      </c>
      <c r="AN941" s="52" t="str">
        <f>IFERROR(IF($G941=Tabelid!$L$6,$E941*U941,IFERROR($E941*U941/SUM($J941:$AB941)*(Eksplikatsioon!Z942)/SUMPRODUCT($J941:$AB941,Eksplikatsioon!$O942:$AG942),"")),"")</f>
        <v/>
      </c>
      <c r="AO941" s="52" t="str">
        <f>IFERROR(IF($G941=Tabelid!$L$6,$E941*V941,IFERROR($E941*V941/SUM($J941:$AB941)*(Eksplikatsioon!AA942)/SUMPRODUCT($J941:$AB941,Eksplikatsioon!$O942:$AG942),"")),"")</f>
        <v/>
      </c>
      <c r="AP941" s="52" t="str">
        <f>IFERROR(IF($G941=Tabelid!$L$6,$E941*W941,IFERROR($E941*W941/SUM($J941:$AB941)*(Eksplikatsioon!AB942)/SUMPRODUCT($J941:$AB941,Eksplikatsioon!$O942:$AG942),"")),"")</f>
        <v/>
      </c>
      <c r="AQ941" s="52" t="str">
        <f>IFERROR(IF($G941=Tabelid!$L$6,$E941*X941,IFERROR($E941*X941/SUM($J941:$AB941)*(Eksplikatsioon!AC942)/SUMPRODUCT($J941:$AB941,Eksplikatsioon!$O942:$AG942),"")),"")</f>
        <v/>
      </c>
      <c r="AR941" s="52" t="str">
        <f>IFERROR(IF($G941=Tabelid!$L$6,$E941*Y941,IFERROR($E941*Y941/SUM($J941:$AB941)*(Eksplikatsioon!AD942)/SUMPRODUCT($J941:$AB941,Eksplikatsioon!$O942:$AG942),"")),"")</f>
        <v/>
      </c>
      <c r="AS941" s="52" t="str">
        <f>IFERROR(IF($G941=Tabelid!$L$6,$E941*Z941,IFERROR($E941*Z941/SUM($J941:$AB941)*(Eksplikatsioon!AE942)/SUMPRODUCT($J941:$AB941,Eksplikatsioon!$O942:$AG942),"")),"")</f>
        <v/>
      </c>
      <c r="AT941" s="52" t="str">
        <f>IFERROR(IF($G941=Tabelid!$L$6,$E941*AA941,IFERROR($E941*AA941/SUM($J941:$AB941)*(Eksplikatsioon!AF942)/SUMPRODUCT($J941:$AB941,Eksplikatsioon!$O942:$AG942),"")),"")</f>
        <v/>
      </c>
      <c r="AU941" s="52" t="str">
        <f>IFERROR(IF($G941=Tabelid!$L$6,$E941*AB941,IFERROR($E941*AB941/SUM($J941:$AB941)*(Eksplikatsioon!AG942)/SUMPRODUCT($J941:$AB941,Eksplikatsioon!$O942:$AG942),"")),"")</f>
        <v/>
      </c>
    </row>
    <row r="942" spans="1:47" x14ac:dyDescent="0.25">
      <c r="A942" s="38" t="str">
        <f>IF(Eksplikatsioon!A943=0,"",Eksplikatsioon!A943)</f>
        <v/>
      </c>
      <c r="B942" s="38" t="str">
        <f>IF(Eksplikatsioon!B943=0,"",Eksplikatsioon!B943)</f>
        <v/>
      </c>
      <c r="C942" s="38" t="str">
        <f>IF(Eksplikatsioon!C943=0,"",Eksplikatsioon!C943)</f>
        <v/>
      </c>
      <c r="D942" s="38" t="str">
        <f>IF(Eksplikatsioon!D943=0,"",Eksplikatsioon!D943)</f>
        <v/>
      </c>
      <c r="E942" s="38" t="str">
        <f>IF(Eksplikatsioon!F943=0,"",Eksplikatsioon!F943)</f>
        <v/>
      </c>
      <c r="F942" s="38" t="str">
        <f>IF(Eksplikatsioon!H943=0,"",Eksplikatsioon!H943)</f>
        <v/>
      </c>
      <c r="G942" s="38" t="str">
        <f>IF(Eksplikatsioon!J943=0,"",Eksplikatsioon!J943)</f>
        <v/>
      </c>
      <c r="H942" s="38" t="str">
        <f>IF(Eksplikatsioon!K943=0,"",Eksplikatsioon!K943)</f>
        <v/>
      </c>
      <c r="I942" s="38" t="str">
        <f>IF(Eksplikatsioon!L943=0,"",Eksplikatsioon!L943)</f>
        <v/>
      </c>
      <c r="J942" s="52"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52"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52"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52"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52"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52"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52"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52"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52"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52"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52"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52"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52"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52"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52"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52"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52"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52"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52"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52" t="str">
        <f>IFERROR(IF($G942=Tabelid!$L$6,$E942*J942,IFERROR($E942*J942/SUM($J942:$AB942)*(Eksplikatsioon!O943)/SUMPRODUCT($J942:$AB942,Eksplikatsioon!$O943:$AG943),"")),"")</f>
        <v/>
      </c>
      <c r="AD942" s="52" t="str">
        <f>IFERROR(IF($G942=Tabelid!$L$6,$E942*K942,IFERROR($E942*K942/SUM($J942:$AB942)*(Eksplikatsioon!P943)/SUMPRODUCT($J942:$AB942,Eksplikatsioon!$O943:$AG943),"")),"")</f>
        <v/>
      </c>
      <c r="AE942" s="52" t="str">
        <f>IFERROR(IF($G942=Tabelid!$L$6,$E942*L942,IFERROR($E942*L942/SUM($J942:$AB942)*(Eksplikatsioon!Q943)/SUMPRODUCT($J942:$AB942,Eksplikatsioon!$O943:$AG943),"")),"")</f>
        <v/>
      </c>
      <c r="AF942" s="52" t="str">
        <f>IFERROR(IF($G942=Tabelid!$L$6,$E942*M942,IFERROR($E942*M942/SUM($J942:$AB942)*(Eksplikatsioon!R943)/SUMPRODUCT($J942:$AB942,Eksplikatsioon!$O943:$AG943),"")),"")</f>
        <v/>
      </c>
      <c r="AG942" s="52" t="str">
        <f>IFERROR(IF($G942=Tabelid!$L$6,$E942*N942,IFERROR($E942*N942/SUM($J942:$AB942)*(Eksplikatsioon!S943)/SUMPRODUCT($J942:$AB942,Eksplikatsioon!$O943:$AG943),"")),"")</f>
        <v/>
      </c>
      <c r="AH942" s="52" t="str">
        <f>IFERROR(IF($G942=Tabelid!$L$6,$E942*O942,IFERROR($E942*O942/SUM($J942:$AB942)*(Eksplikatsioon!T943)/SUMPRODUCT($J942:$AB942,Eksplikatsioon!$O943:$AG943),"")),"")</f>
        <v/>
      </c>
      <c r="AI942" s="52" t="str">
        <f>IFERROR(IF($G942=Tabelid!$L$6,$E942*P942,IFERROR($E942*P942/SUM($J942:$AB942)*(Eksplikatsioon!U943)/SUMPRODUCT($J942:$AB942,Eksplikatsioon!$O943:$AG943),"")),"")</f>
        <v/>
      </c>
      <c r="AJ942" s="52" t="str">
        <f>IFERROR(IF($G942=Tabelid!$L$6,$E942*Q942,IFERROR($E942*Q942/SUM($J942:$AB942)*(Eksplikatsioon!V943)/SUMPRODUCT($J942:$AB942,Eksplikatsioon!$O943:$AG943),"")),"")</f>
        <v/>
      </c>
      <c r="AK942" s="52" t="str">
        <f>IFERROR(IF($G942=Tabelid!$L$6,$E942*R942,IFERROR($E942*R942/SUM($J942:$AB942)*(Eksplikatsioon!W943)/SUMPRODUCT($J942:$AB942,Eksplikatsioon!$O943:$AG943),"")),"")</f>
        <v/>
      </c>
      <c r="AL942" s="52" t="str">
        <f>IFERROR(IF($G942=Tabelid!$L$6,$E942*S942,IFERROR($E942*S942/SUM($J942:$AB942)*(Eksplikatsioon!X943)/SUMPRODUCT($J942:$AB942,Eksplikatsioon!$O943:$AG943),"")),"")</f>
        <v/>
      </c>
      <c r="AM942" s="52" t="str">
        <f>IFERROR(IF($G942=Tabelid!$L$6,$E942*T942,IFERROR($E942*T942/SUM($J942:$AB942)*(Eksplikatsioon!Y943)/SUMPRODUCT($J942:$AB942,Eksplikatsioon!$O943:$AG943),"")),"")</f>
        <v/>
      </c>
      <c r="AN942" s="52" t="str">
        <f>IFERROR(IF($G942=Tabelid!$L$6,$E942*U942,IFERROR($E942*U942/SUM($J942:$AB942)*(Eksplikatsioon!Z943)/SUMPRODUCT($J942:$AB942,Eksplikatsioon!$O943:$AG943),"")),"")</f>
        <v/>
      </c>
      <c r="AO942" s="52" t="str">
        <f>IFERROR(IF($G942=Tabelid!$L$6,$E942*V942,IFERROR($E942*V942/SUM($J942:$AB942)*(Eksplikatsioon!AA943)/SUMPRODUCT($J942:$AB942,Eksplikatsioon!$O943:$AG943),"")),"")</f>
        <v/>
      </c>
      <c r="AP942" s="52" t="str">
        <f>IFERROR(IF($G942=Tabelid!$L$6,$E942*W942,IFERROR($E942*W942/SUM($J942:$AB942)*(Eksplikatsioon!AB943)/SUMPRODUCT($J942:$AB942,Eksplikatsioon!$O943:$AG943),"")),"")</f>
        <v/>
      </c>
      <c r="AQ942" s="52" t="str">
        <f>IFERROR(IF($G942=Tabelid!$L$6,$E942*X942,IFERROR($E942*X942/SUM($J942:$AB942)*(Eksplikatsioon!AC943)/SUMPRODUCT($J942:$AB942,Eksplikatsioon!$O943:$AG943),"")),"")</f>
        <v/>
      </c>
      <c r="AR942" s="52" t="str">
        <f>IFERROR(IF($G942=Tabelid!$L$6,$E942*Y942,IFERROR($E942*Y942/SUM($J942:$AB942)*(Eksplikatsioon!AD943)/SUMPRODUCT($J942:$AB942,Eksplikatsioon!$O943:$AG943),"")),"")</f>
        <v/>
      </c>
      <c r="AS942" s="52" t="str">
        <f>IFERROR(IF($G942=Tabelid!$L$6,$E942*Z942,IFERROR($E942*Z942/SUM($J942:$AB942)*(Eksplikatsioon!AE943)/SUMPRODUCT($J942:$AB942,Eksplikatsioon!$O943:$AG943),"")),"")</f>
        <v/>
      </c>
      <c r="AT942" s="52" t="str">
        <f>IFERROR(IF($G942=Tabelid!$L$6,$E942*AA942,IFERROR($E942*AA942/SUM($J942:$AB942)*(Eksplikatsioon!AF943)/SUMPRODUCT($J942:$AB942,Eksplikatsioon!$O943:$AG943),"")),"")</f>
        <v/>
      </c>
      <c r="AU942" s="52" t="str">
        <f>IFERROR(IF($G942=Tabelid!$L$6,$E942*AB942,IFERROR($E942*AB942/SUM($J942:$AB942)*(Eksplikatsioon!AG943)/SUMPRODUCT($J942:$AB942,Eksplikatsioon!$O943:$AG943),"")),"")</f>
        <v/>
      </c>
    </row>
    <row r="943" spans="1:47" x14ac:dyDescent="0.25">
      <c r="A943" s="38" t="str">
        <f>IF(Eksplikatsioon!A944=0,"",Eksplikatsioon!A944)</f>
        <v/>
      </c>
      <c r="B943" s="38" t="str">
        <f>IF(Eksplikatsioon!B944=0,"",Eksplikatsioon!B944)</f>
        <v/>
      </c>
      <c r="C943" s="38" t="str">
        <f>IF(Eksplikatsioon!C944=0,"",Eksplikatsioon!C944)</f>
        <v/>
      </c>
      <c r="D943" s="38" t="str">
        <f>IF(Eksplikatsioon!D944=0,"",Eksplikatsioon!D944)</f>
        <v/>
      </c>
      <c r="E943" s="38" t="str">
        <f>IF(Eksplikatsioon!F944=0,"",Eksplikatsioon!F944)</f>
        <v/>
      </c>
      <c r="F943" s="38" t="str">
        <f>IF(Eksplikatsioon!H944=0,"",Eksplikatsioon!H944)</f>
        <v/>
      </c>
      <c r="G943" s="38" t="str">
        <f>IF(Eksplikatsioon!J944=0,"",Eksplikatsioon!J944)</f>
        <v/>
      </c>
      <c r="H943" s="38" t="str">
        <f>IF(Eksplikatsioon!K944=0,"",Eksplikatsioon!K944)</f>
        <v/>
      </c>
      <c r="I943" s="38" t="str">
        <f>IF(Eksplikatsioon!L944=0,"",Eksplikatsioon!L944)</f>
        <v/>
      </c>
      <c r="J943" s="52"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52"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52"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52"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52"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52"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52"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52"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52"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52"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52"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52"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52"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52"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52"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52"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52"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52"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52"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52" t="str">
        <f>IFERROR(IF($G943=Tabelid!$L$6,$E943*J943,IFERROR($E943*J943/SUM($J943:$AB943)*(Eksplikatsioon!O944)/SUMPRODUCT($J943:$AB943,Eksplikatsioon!$O944:$AG944),"")),"")</f>
        <v/>
      </c>
      <c r="AD943" s="52" t="str">
        <f>IFERROR(IF($G943=Tabelid!$L$6,$E943*K943,IFERROR($E943*K943/SUM($J943:$AB943)*(Eksplikatsioon!P944)/SUMPRODUCT($J943:$AB943,Eksplikatsioon!$O944:$AG944),"")),"")</f>
        <v/>
      </c>
      <c r="AE943" s="52" t="str">
        <f>IFERROR(IF($G943=Tabelid!$L$6,$E943*L943,IFERROR($E943*L943/SUM($J943:$AB943)*(Eksplikatsioon!Q944)/SUMPRODUCT($J943:$AB943,Eksplikatsioon!$O944:$AG944),"")),"")</f>
        <v/>
      </c>
      <c r="AF943" s="52" t="str">
        <f>IFERROR(IF($G943=Tabelid!$L$6,$E943*M943,IFERROR($E943*M943/SUM($J943:$AB943)*(Eksplikatsioon!R944)/SUMPRODUCT($J943:$AB943,Eksplikatsioon!$O944:$AG944),"")),"")</f>
        <v/>
      </c>
      <c r="AG943" s="52" t="str">
        <f>IFERROR(IF($G943=Tabelid!$L$6,$E943*N943,IFERROR($E943*N943/SUM($J943:$AB943)*(Eksplikatsioon!S944)/SUMPRODUCT($J943:$AB943,Eksplikatsioon!$O944:$AG944),"")),"")</f>
        <v/>
      </c>
      <c r="AH943" s="52" t="str">
        <f>IFERROR(IF($G943=Tabelid!$L$6,$E943*O943,IFERROR($E943*O943/SUM($J943:$AB943)*(Eksplikatsioon!T944)/SUMPRODUCT($J943:$AB943,Eksplikatsioon!$O944:$AG944),"")),"")</f>
        <v/>
      </c>
      <c r="AI943" s="52" t="str">
        <f>IFERROR(IF($G943=Tabelid!$L$6,$E943*P943,IFERROR($E943*P943/SUM($J943:$AB943)*(Eksplikatsioon!U944)/SUMPRODUCT($J943:$AB943,Eksplikatsioon!$O944:$AG944),"")),"")</f>
        <v/>
      </c>
      <c r="AJ943" s="52" t="str">
        <f>IFERROR(IF($G943=Tabelid!$L$6,$E943*Q943,IFERROR($E943*Q943/SUM($J943:$AB943)*(Eksplikatsioon!V944)/SUMPRODUCT($J943:$AB943,Eksplikatsioon!$O944:$AG944),"")),"")</f>
        <v/>
      </c>
      <c r="AK943" s="52" t="str">
        <f>IFERROR(IF($G943=Tabelid!$L$6,$E943*R943,IFERROR($E943*R943/SUM($J943:$AB943)*(Eksplikatsioon!W944)/SUMPRODUCT($J943:$AB943,Eksplikatsioon!$O944:$AG944),"")),"")</f>
        <v/>
      </c>
      <c r="AL943" s="52" t="str">
        <f>IFERROR(IF($G943=Tabelid!$L$6,$E943*S943,IFERROR($E943*S943/SUM($J943:$AB943)*(Eksplikatsioon!X944)/SUMPRODUCT($J943:$AB943,Eksplikatsioon!$O944:$AG944),"")),"")</f>
        <v/>
      </c>
      <c r="AM943" s="52" t="str">
        <f>IFERROR(IF($G943=Tabelid!$L$6,$E943*T943,IFERROR($E943*T943/SUM($J943:$AB943)*(Eksplikatsioon!Y944)/SUMPRODUCT($J943:$AB943,Eksplikatsioon!$O944:$AG944),"")),"")</f>
        <v/>
      </c>
      <c r="AN943" s="52" t="str">
        <f>IFERROR(IF($G943=Tabelid!$L$6,$E943*U943,IFERROR($E943*U943/SUM($J943:$AB943)*(Eksplikatsioon!Z944)/SUMPRODUCT($J943:$AB943,Eksplikatsioon!$O944:$AG944),"")),"")</f>
        <v/>
      </c>
      <c r="AO943" s="52" t="str">
        <f>IFERROR(IF($G943=Tabelid!$L$6,$E943*V943,IFERROR($E943*V943/SUM($J943:$AB943)*(Eksplikatsioon!AA944)/SUMPRODUCT($J943:$AB943,Eksplikatsioon!$O944:$AG944),"")),"")</f>
        <v/>
      </c>
      <c r="AP943" s="52" t="str">
        <f>IFERROR(IF($G943=Tabelid!$L$6,$E943*W943,IFERROR($E943*W943/SUM($J943:$AB943)*(Eksplikatsioon!AB944)/SUMPRODUCT($J943:$AB943,Eksplikatsioon!$O944:$AG944),"")),"")</f>
        <v/>
      </c>
      <c r="AQ943" s="52" t="str">
        <f>IFERROR(IF($G943=Tabelid!$L$6,$E943*X943,IFERROR($E943*X943/SUM($J943:$AB943)*(Eksplikatsioon!AC944)/SUMPRODUCT($J943:$AB943,Eksplikatsioon!$O944:$AG944),"")),"")</f>
        <v/>
      </c>
      <c r="AR943" s="52" t="str">
        <f>IFERROR(IF($G943=Tabelid!$L$6,$E943*Y943,IFERROR($E943*Y943/SUM($J943:$AB943)*(Eksplikatsioon!AD944)/SUMPRODUCT($J943:$AB943,Eksplikatsioon!$O944:$AG944),"")),"")</f>
        <v/>
      </c>
      <c r="AS943" s="52" t="str">
        <f>IFERROR(IF($G943=Tabelid!$L$6,$E943*Z943,IFERROR($E943*Z943/SUM($J943:$AB943)*(Eksplikatsioon!AE944)/SUMPRODUCT($J943:$AB943,Eksplikatsioon!$O944:$AG944),"")),"")</f>
        <v/>
      </c>
      <c r="AT943" s="52" t="str">
        <f>IFERROR(IF($G943=Tabelid!$L$6,$E943*AA943,IFERROR($E943*AA943/SUM($J943:$AB943)*(Eksplikatsioon!AF944)/SUMPRODUCT($J943:$AB943,Eksplikatsioon!$O944:$AG944),"")),"")</f>
        <v/>
      </c>
      <c r="AU943" s="52" t="str">
        <f>IFERROR(IF($G943=Tabelid!$L$6,$E943*AB943,IFERROR($E943*AB943/SUM($J943:$AB943)*(Eksplikatsioon!AG944)/SUMPRODUCT($J943:$AB943,Eksplikatsioon!$O944:$AG944),"")),"")</f>
        <v/>
      </c>
    </row>
    <row r="944" spans="1:47" x14ac:dyDescent="0.25">
      <c r="A944" s="38" t="str">
        <f>IF(Eksplikatsioon!A945=0,"",Eksplikatsioon!A945)</f>
        <v/>
      </c>
      <c r="B944" s="38" t="str">
        <f>IF(Eksplikatsioon!B945=0,"",Eksplikatsioon!B945)</f>
        <v/>
      </c>
      <c r="C944" s="38" t="str">
        <f>IF(Eksplikatsioon!C945=0,"",Eksplikatsioon!C945)</f>
        <v/>
      </c>
      <c r="D944" s="38" t="str">
        <f>IF(Eksplikatsioon!D945=0,"",Eksplikatsioon!D945)</f>
        <v/>
      </c>
      <c r="E944" s="38" t="str">
        <f>IF(Eksplikatsioon!F945=0,"",Eksplikatsioon!F945)</f>
        <v/>
      </c>
      <c r="F944" s="38" t="str">
        <f>IF(Eksplikatsioon!H945=0,"",Eksplikatsioon!H945)</f>
        <v/>
      </c>
      <c r="G944" s="38" t="str">
        <f>IF(Eksplikatsioon!J945=0,"",Eksplikatsioon!J945)</f>
        <v/>
      </c>
      <c r="H944" s="38" t="str">
        <f>IF(Eksplikatsioon!K945=0,"",Eksplikatsioon!K945)</f>
        <v/>
      </c>
      <c r="I944" s="38" t="str">
        <f>IF(Eksplikatsioon!L945=0,"",Eksplikatsioon!L945)</f>
        <v/>
      </c>
      <c r="J944" s="52"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52"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52"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52"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52"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52"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52"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52"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52"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52"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52"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52"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52"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52"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52"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52"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52"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52"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52"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52" t="str">
        <f>IFERROR(IF($G944=Tabelid!$L$6,$E944*J944,IFERROR($E944*J944/SUM($J944:$AB944)*(Eksplikatsioon!O945)/SUMPRODUCT($J944:$AB944,Eksplikatsioon!$O945:$AG945),"")),"")</f>
        <v/>
      </c>
      <c r="AD944" s="52" t="str">
        <f>IFERROR(IF($G944=Tabelid!$L$6,$E944*K944,IFERROR($E944*K944/SUM($J944:$AB944)*(Eksplikatsioon!P945)/SUMPRODUCT($J944:$AB944,Eksplikatsioon!$O945:$AG945),"")),"")</f>
        <v/>
      </c>
      <c r="AE944" s="52" t="str">
        <f>IFERROR(IF($G944=Tabelid!$L$6,$E944*L944,IFERROR($E944*L944/SUM($J944:$AB944)*(Eksplikatsioon!Q945)/SUMPRODUCT($J944:$AB944,Eksplikatsioon!$O945:$AG945),"")),"")</f>
        <v/>
      </c>
      <c r="AF944" s="52" t="str">
        <f>IFERROR(IF($G944=Tabelid!$L$6,$E944*M944,IFERROR($E944*M944/SUM($J944:$AB944)*(Eksplikatsioon!R945)/SUMPRODUCT($J944:$AB944,Eksplikatsioon!$O945:$AG945),"")),"")</f>
        <v/>
      </c>
      <c r="AG944" s="52" t="str">
        <f>IFERROR(IF($G944=Tabelid!$L$6,$E944*N944,IFERROR($E944*N944/SUM($J944:$AB944)*(Eksplikatsioon!S945)/SUMPRODUCT($J944:$AB944,Eksplikatsioon!$O945:$AG945),"")),"")</f>
        <v/>
      </c>
      <c r="AH944" s="52" t="str">
        <f>IFERROR(IF($G944=Tabelid!$L$6,$E944*O944,IFERROR($E944*O944/SUM($J944:$AB944)*(Eksplikatsioon!T945)/SUMPRODUCT($J944:$AB944,Eksplikatsioon!$O945:$AG945),"")),"")</f>
        <v/>
      </c>
      <c r="AI944" s="52" t="str">
        <f>IFERROR(IF($G944=Tabelid!$L$6,$E944*P944,IFERROR($E944*P944/SUM($J944:$AB944)*(Eksplikatsioon!U945)/SUMPRODUCT($J944:$AB944,Eksplikatsioon!$O945:$AG945),"")),"")</f>
        <v/>
      </c>
      <c r="AJ944" s="52" t="str">
        <f>IFERROR(IF($G944=Tabelid!$L$6,$E944*Q944,IFERROR($E944*Q944/SUM($J944:$AB944)*(Eksplikatsioon!V945)/SUMPRODUCT($J944:$AB944,Eksplikatsioon!$O945:$AG945),"")),"")</f>
        <v/>
      </c>
      <c r="AK944" s="52" t="str">
        <f>IFERROR(IF($G944=Tabelid!$L$6,$E944*R944,IFERROR($E944*R944/SUM($J944:$AB944)*(Eksplikatsioon!W945)/SUMPRODUCT($J944:$AB944,Eksplikatsioon!$O945:$AG945),"")),"")</f>
        <v/>
      </c>
      <c r="AL944" s="52" t="str">
        <f>IFERROR(IF($G944=Tabelid!$L$6,$E944*S944,IFERROR($E944*S944/SUM($J944:$AB944)*(Eksplikatsioon!X945)/SUMPRODUCT($J944:$AB944,Eksplikatsioon!$O945:$AG945),"")),"")</f>
        <v/>
      </c>
      <c r="AM944" s="52" t="str">
        <f>IFERROR(IF($G944=Tabelid!$L$6,$E944*T944,IFERROR($E944*T944/SUM($J944:$AB944)*(Eksplikatsioon!Y945)/SUMPRODUCT($J944:$AB944,Eksplikatsioon!$O945:$AG945),"")),"")</f>
        <v/>
      </c>
      <c r="AN944" s="52" t="str">
        <f>IFERROR(IF($G944=Tabelid!$L$6,$E944*U944,IFERROR($E944*U944/SUM($J944:$AB944)*(Eksplikatsioon!Z945)/SUMPRODUCT($J944:$AB944,Eksplikatsioon!$O945:$AG945),"")),"")</f>
        <v/>
      </c>
      <c r="AO944" s="52" t="str">
        <f>IFERROR(IF($G944=Tabelid!$L$6,$E944*V944,IFERROR($E944*V944/SUM($J944:$AB944)*(Eksplikatsioon!AA945)/SUMPRODUCT($J944:$AB944,Eksplikatsioon!$O945:$AG945),"")),"")</f>
        <v/>
      </c>
      <c r="AP944" s="52" t="str">
        <f>IFERROR(IF($G944=Tabelid!$L$6,$E944*W944,IFERROR($E944*W944/SUM($J944:$AB944)*(Eksplikatsioon!AB945)/SUMPRODUCT($J944:$AB944,Eksplikatsioon!$O945:$AG945),"")),"")</f>
        <v/>
      </c>
      <c r="AQ944" s="52" t="str">
        <f>IFERROR(IF($G944=Tabelid!$L$6,$E944*X944,IFERROR($E944*X944/SUM($J944:$AB944)*(Eksplikatsioon!AC945)/SUMPRODUCT($J944:$AB944,Eksplikatsioon!$O945:$AG945),"")),"")</f>
        <v/>
      </c>
      <c r="AR944" s="52" t="str">
        <f>IFERROR(IF($G944=Tabelid!$L$6,$E944*Y944,IFERROR($E944*Y944/SUM($J944:$AB944)*(Eksplikatsioon!AD945)/SUMPRODUCT($J944:$AB944,Eksplikatsioon!$O945:$AG945),"")),"")</f>
        <v/>
      </c>
      <c r="AS944" s="52" t="str">
        <f>IFERROR(IF($G944=Tabelid!$L$6,$E944*Z944,IFERROR($E944*Z944/SUM($J944:$AB944)*(Eksplikatsioon!AE945)/SUMPRODUCT($J944:$AB944,Eksplikatsioon!$O945:$AG945),"")),"")</f>
        <v/>
      </c>
      <c r="AT944" s="52" t="str">
        <f>IFERROR(IF($G944=Tabelid!$L$6,$E944*AA944,IFERROR($E944*AA944/SUM($J944:$AB944)*(Eksplikatsioon!AF945)/SUMPRODUCT($J944:$AB944,Eksplikatsioon!$O945:$AG945),"")),"")</f>
        <v/>
      </c>
      <c r="AU944" s="52" t="str">
        <f>IFERROR(IF($G944=Tabelid!$L$6,$E944*AB944,IFERROR($E944*AB944/SUM($J944:$AB944)*(Eksplikatsioon!AG945)/SUMPRODUCT($J944:$AB944,Eksplikatsioon!$O945:$AG945),"")),"")</f>
        <v/>
      </c>
    </row>
    <row r="945" spans="1:47" x14ac:dyDescent="0.25">
      <c r="A945" s="38" t="str">
        <f>IF(Eksplikatsioon!A946=0,"",Eksplikatsioon!A946)</f>
        <v/>
      </c>
      <c r="B945" s="38" t="str">
        <f>IF(Eksplikatsioon!B946=0,"",Eksplikatsioon!B946)</f>
        <v/>
      </c>
      <c r="C945" s="38" t="str">
        <f>IF(Eksplikatsioon!C946=0,"",Eksplikatsioon!C946)</f>
        <v/>
      </c>
      <c r="D945" s="38" t="str">
        <f>IF(Eksplikatsioon!D946=0,"",Eksplikatsioon!D946)</f>
        <v/>
      </c>
      <c r="E945" s="38" t="str">
        <f>IF(Eksplikatsioon!F946=0,"",Eksplikatsioon!F946)</f>
        <v/>
      </c>
      <c r="F945" s="38" t="str">
        <f>IF(Eksplikatsioon!H946=0,"",Eksplikatsioon!H946)</f>
        <v/>
      </c>
      <c r="G945" s="38" t="str">
        <f>IF(Eksplikatsioon!J946=0,"",Eksplikatsioon!J946)</f>
        <v/>
      </c>
      <c r="H945" s="38" t="str">
        <f>IF(Eksplikatsioon!K946=0,"",Eksplikatsioon!K946)</f>
        <v/>
      </c>
      <c r="I945" s="38" t="str">
        <f>IF(Eksplikatsioon!L946=0,"",Eksplikatsioon!L946)</f>
        <v/>
      </c>
      <c r="J945" s="52"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52"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52"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52"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52"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52"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52"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52"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52"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52"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52"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52"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52"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52"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52"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52"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52"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52"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52"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52" t="str">
        <f>IFERROR(IF($G945=Tabelid!$L$6,$E945*J945,IFERROR($E945*J945/SUM($J945:$AB945)*(Eksplikatsioon!O946)/SUMPRODUCT($J945:$AB945,Eksplikatsioon!$O946:$AG946),"")),"")</f>
        <v/>
      </c>
      <c r="AD945" s="52" t="str">
        <f>IFERROR(IF($G945=Tabelid!$L$6,$E945*K945,IFERROR($E945*K945/SUM($J945:$AB945)*(Eksplikatsioon!P946)/SUMPRODUCT($J945:$AB945,Eksplikatsioon!$O946:$AG946),"")),"")</f>
        <v/>
      </c>
      <c r="AE945" s="52" t="str">
        <f>IFERROR(IF($G945=Tabelid!$L$6,$E945*L945,IFERROR($E945*L945/SUM($J945:$AB945)*(Eksplikatsioon!Q946)/SUMPRODUCT($J945:$AB945,Eksplikatsioon!$O946:$AG946),"")),"")</f>
        <v/>
      </c>
      <c r="AF945" s="52" t="str">
        <f>IFERROR(IF($G945=Tabelid!$L$6,$E945*M945,IFERROR($E945*M945/SUM($J945:$AB945)*(Eksplikatsioon!R946)/SUMPRODUCT($J945:$AB945,Eksplikatsioon!$O946:$AG946),"")),"")</f>
        <v/>
      </c>
      <c r="AG945" s="52" t="str">
        <f>IFERROR(IF($G945=Tabelid!$L$6,$E945*N945,IFERROR($E945*N945/SUM($J945:$AB945)*(Eksplikatsioon!S946)/SUMPRODUCT($J945:$AB945,Eksplikatsioon!$O946:$AG946),"")),"")</f>
        <v/>
      </c>
      <c r="AH945" s="52" t="str">
        <f>IFERROR(IF($G945=Tabelid!$L$6,$E945*O945,IFERROR($E945*O945/SUM($J945:$AB945)*(Eksplikatsioon!T946)/SUMPRODUCT($J945:$AB945,Eksplikatsioon!$O946:$AG946),"")),"")</f>
        <v/>
      </c>
      <c r="AI945" s="52" t="str">
        <f>IFERROR(IF($G945=Tabelid!$L$6,$E945*P945,IFERROR($E945*P945/SUM($J945:$AB945)*(Eksplikatsioon!U946)/SUMPRODUCT($J945:$AB945,Eksplikatsioon!$O946:$AG946),"")),"")</f>
        <v/>
      </c>
      <c r="AJ945" s="52" t="str">
        <f>IFERROR(IF($G945=Tabelid!$L$6,$E945*Q945,IFERROR($E945*Q945/SUM($J945:$AB945)*(Eksplikatsioon!V946)/SUMPRODUCT($J945:$AB945,Eksplikatsioon!$O946:$AG946),"")),"")</f>
        <v/>
      </c>
      <c r="AK945" s="52" t="str">
        <f>IFERROR(IF($G945=Tabelid!$L$6,$E945*R945,IFERROR($E945*R945/SUM($J945:$AB945)*(Eksplikatsioon!W946)/SUMPRODUCT($J945:$AB945,Eksplikatsioon!$O946:$AG946),"")),"")</f>
        <v/>
      </c>
      <c r="AL945" s="52" t="str">
        <f>IFERROR(IF($G945=Tabelid!$L$6,$E945*S945,IFERROR($E945*S945/SUM($J945:$AB945)*(Eksplikatsioon!X946)/SUMPRODUCT($J945:$AB945,Eksplikatsioon!$O946:$AG946),"")),"")</f>
        <v/>
      </c>
      <c r="AM945" s="52" t="str">
        <f>IFERROR(IF($G945=Tabelid!$L$6,$E945*T945,IFERROR($E945*T945/SUM($J945:$AB945)*(Eksplikatsioon!Y946)/SUMPRODUCT($J945:$AB945,Eksplikatsioon!$O946:$AG946),"")),"")</f>
        <v/>
      </c>
      <c r="AN945" s="52" t="str">
        <f>IFERROR(IF($G945=Tabelid!$L$6,$E945*U945,IFERROR($E945*U945/SUM($J945:$AB945)*(Eksplikatsioon!Z946)/SUMPRODUCT($J945:$AB945,Eksplikatsioon!$O946:$AG946),"")),"")</f>
        <v/>
      </c>
      <c r="AO945" s="52" t="str">
        <f>IFERROR(IF($G945=Tabelid!$L$6,$E945*V945,IFERROR($E945*V945/SUM($J945:$AB945)*(Eksplikatsioon!AA946)/SUMPRODUCT($J945:$AB945,Eksplikatsioon!$O946:$AG946),"")),"")</f>
        <v/>
      </c>
      <c r="AP945" s="52" t="str">
        <f>IFERROR(IF($G945=Tabelid!$L$6,$E945*W945,IFERROR($E945*W945/SUM($J945:$AB945)*(Eksplikatsioon!AB946)/SUMPRODUCT($J945:$AB945,Eksplikatsioon!$O946:$AG946),"")),"")</f>
        <v/>
      </c>
      <c r="AQ945" s="52" t="str">
        <f>IFERROR(IF($G945=Tabelid!$L$6,$E945*X945,IFERROR($E945*X945/SUM($J945:$AB945)*(Eksplikatsioon!AC946)/SUMPRODUCT($J945:$AB945,Eksplikatsioon!$O946:$AG946),"")),"")</f>
        <v/>
      </c>
      <c r="AR945" s="52" t="str">
        <f>IFERROR(IF($G945=Tabelid!$L$6,$E945*Y945,IFERROR($E945*Y945/SUM($J945:$AB945)*(Eksplikatsioon!AD946)/SUMPRODUCT($J945:$AB945,Eksplikatsioon!$O946:$AG946),"")),"")</f>
        <v/>
      </c>
      <c r="AS945" s="52" t="str">
        <f>IFERROR(IF($G945=Tabelid!$L$6,$E945*Z945,IFERROR($E945*Z945/SUM($J945:$AB945)*(Eksplikatsioon!AE946)/SUMPRODUCT($J945:$AB945,Eksplikatsioon!$O946:$AG946),"")),"")</f>
        <v/>
      </c>
      <c r="AT945" s="52" t="str">
        <f>IFERROR(IF($G945=Tabelid!$L$6,$E945*AA945,IFERROR($E945*AA945/SUM($J945:$AB945)*(Eksplikatsioon!AF946)/SUMPRODUCT($J945:$AB945,Eksplikatsioon!$O946:$AG946),"")),"")</f>
        <v/>
      </c>
      <c r="AU945" s="52" t="str">
        <f>IFERROR(IF($G945=Tabelid!$L$6,$E945*AB945,IFERROR($E945*AB945/SUM($J945:$AB945)*(Eksplikatsioon!AG946)/SUMPRODUCT($J945:$AB945,Eksplikatsioon!$O946:$AG946),"")),"")</f>
        <v/>
      </c>
    </row>
    <row r="946" spans="1:47" x14ac:dyDescent="0.25">
      <c r="A946" s="38" t="str">
        <f>IF(Eksplikatsioon!A947=0,"",Eksplikatsioon!A947)</f>
        <v/>
      </c>
      <c r="B946" s="38" t="str">
        <f>IF(Eksplikatsioon!B947=0,"",Eksplikatsioon!B947)</f>
        <v/>
      </c>
      <c r="C946" s="38" t="str">
        <f>IF(Eksplikatsioon!C947=0,"",Eksplikatsioon!C947)</f>
        <v/>
      </c>
      <c r="D946" s="38" t="str">
        <f>IF(Eksplikatsioon!D947=0,"",Eksplikatsioon!D947)</f>
        <v/>
      </c>
      <c r="E946" s="38" t="str">
        <f>IF(Eksplikatsioon!F947=0,"",Eksplikatsioon!F947)</f>
        <v/>
      </c>
      <c r="F946" s="38" t="str">
        <f>IF(Eksplikatsioon!H947=0,"",Eksplikatsioon!H947)</f>
        <v/>
      </c>
      <c r="G946" s="38" t="str">
        <f>IF(Eksplikatsioon!J947=0,"",Eksplikatsioon!J947)</f>
        <v/>
      </c>
      <c r="H946" s="38" t="str">
        <f>IF(Eksplikatsioon!K947=0,"",Eksplikatsioon!K947)</f>
        <v/>
      </c>
      <c r="I946" s="38" t="str">
        <f>IF(Eksplikatsioon!L947=0,"",Eksplikatsioon!L947)</f>
        <v/>
      </c>
      <c r="J946" s="52"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52"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52"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52"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52"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52"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52"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52"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52"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52"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52"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52"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52"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52"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52"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52"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52"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52"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52"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52" t="str">
        <f>IFERROR(IF($G946=Tabelid!$L$6,$E946*J946,IFERROR($E946*J946/SUM($J946:$AB946)*(Eksplikatsioon!O947)/SUMPRODUCT($J946:$AB946,Eksplikatsioon!$O947:$AG947),"")),"")</f>
        <v/>
      </c>
      <c r="AD946" s="52" t="str">
        <f>IFERROR(IF($G946=Tabelid!$L$6,$E946*K946,IFERROR($E946*K946/SUM($J946:$AB946)*(Eksplikatsioon!P947)/SUMPRODUCT($J946:$AB946,Eksplikatsioon!$O947:$AG947),"")),"")</f>
        <v/>
      </c>
      <c r="AE946" s="52" t="str">
        <f>IFERROR(IF($G946=Tabelid!$L$6,$E946*L946,IFERROR($E946*L946/SUM($J946:$AB946)*(Eksplikatsioon!Q947)/SUMPRODUCT($J946:$AB946,Eksplikatsioon!$O947:$AG947),"")),"")</f>
        <v/>
      </c>
      <c r="AF946" s="52" t="str">
        <f>IFERROR(IF($G946=Tabelid!$L$6,$E946*M946,IFERROR($E946*M946/SUM($J946:$AB946)*(Eksplikatsioon!R947)/SUMPRODUCT($J946:$AB946,Eksplikatsioon!$O947:$AG947),"")),"")</f>
        <v/>
      </c>
      <c r="AG946" s="52" t="str">
        <f>IFERROR(IF($G946=Tabelid!$L$6,$E946*N946,IFERROR($E946*N946/SUM($J946:$AB946)*(Eksplikatsioon!S947)/SUMPRODUCT($J946:$AB946,Eksplikatsioon!$O947:$AG947),"")),"")</f>
        <v/>
      </c>
      <c r="AH946" s="52" t="str">
        <f>IFERROR(IF($G946=Tabelid!$L$6,$E946*O946,IFERROR($E946*O946/SUM($J946:$AB946)*(Eksplikatsioon!T947)/SUMPRODUCT($J946:$AB946,Eksplikatsioon!$O947:$AG947),"")),"")</f>
        <v/>
      </c>
      <c r="AI946" s="52" t="str">
        <f>IFERROR(IF($G946=Tabelid!$L$6,$E946*P946,IFERROR($E946*P946/SUM($J946:$AB946)*(Eksplikatsioon!U947)/SUMPRODUCT($J946:$AB946,Eksplikatsioon!$O947:$AG947),"")),"")</f>
        <v/>
      </c>
      <c r="AJ946" s="52" t="str">
        <f>IFERROR(IF($G946=Tabelid!$L$6,$E946*Q946,IFERROR($E946*Q946/SUM($J946:$AB946)*(Eksplikatsioon!V947)/SUMPRODUCT($J946:$AB946,Eksplikatsioon!$O947:$AG947),"")),"")</f>
        <v/>
      </c>
      <c r="AK946" s="52" t="str">
        <f>IFERROR(IF($G946=Tabelid!$L$6,$E946*R946,IFERROR($E946*R946/SUM($J946:$AB946)*(Eksplikatsioon!W947)/SUMPRODUCT($J946:$AB946,Eksplikatsioon!$O947:$AG947),"")),"")</f>
        <v/>
      </c>
      <c r="AL946" s="52" t="str">
        <f>IFERROR(IF($G946=Tabelid!$L$6,$E946*S946,IFERROR($E946*S946/SUM($J946:$AB946)*(Eksplikatsioon!X947)/SUMPRODUCT($J946:$AB946,Eksplikatsioon!$O947:$AG947),"")),"")</f>
        <v/>
      </c>
      <c r="AM946" s="52" t="str">
        <f>IFERROR(IF($G946=Tabelid!$L$6,$E946*T946,IFERROR($E946*T946/SUM($J946:$AB946)*(Eksplikatsioon!Y947)/SUMPRODUCT($J946:$AB946,Eksplikatsioon!$O947:$AG947),"")),"")</f>
        <v/>
      </c>
      <c r="AN946" s="52" t="str">
        <f>IFERROR(IF($G946=Tabelid!$L$6,$E946*U946,IFERROR($E946*U946/SUM($J946:$AB946)*(Eksplikatsioon!Z947)/SUMPRODUCT($J946:$AB946,Eksplikatsioon!$O947:$AG947),"")),"")</f>
        <v/>
      </c>
      <c r="AO946" s="52" t="str">
        <f>IFERROR(IF($G946=Tabelid!$L$6,$E946*V946,IFERROR($E946*V946/SUM($J946:$AB946)*(Eksplikatsioon!AA947)/SUMPRODUCT($J946:$AB946,Eksplikatsioon!$O947:$AG947),"")),"")</f>
        <v/>
      </c>
      <c r="AP946" s="52" t="str">
        <f>IFERROR(IF($G946=Tabelid!$L$6,$E946*W946,IFERROR($E946*W946/SUM($J946:$AB946)*(Eksplikatsioon!AB947)/SUMPRODUCT($J946:$AB946,Eksplikatsioon!$O947:$AG947),"")),"")</f>
        <v/>
      </c>
      <c r="AQ946" s="52" t="str">
        <f>IFERROR(IF($G946=Tabelid!$L$6,$E946*X946,IFERROR($E946*X946/SUM($J946:$AB946)*(Eksplikatsioon!AC947)/SUMPRODUCT($J946:$AB946,Eksplikatsioon!$O947:$AG947),"")),"")</f>
        <v/>
      </c>
      <c r="AR946" s="52" t="str">
        <f>IFERROR(IF($G946=Tabelid!$L$6,$E946*Y946,IFERROR($E946*Y946/SUM($J946:$AB946)*(Eksplikatsioon!AD947)/SUMPRODUCT($J946:$AB946,Eksplikatsioon!$O947:$AG947),"")),"")</f>
        <v/>
      </c>
      <c r="AS946" s="52" t="str">
        <f>IFERROR(IF($G946=Tabelid!$L$6,$E946*Z946,IFERROR($E946*Z946/SUM($J946:$AB946)*(Eksplikatsioon!AE947)/SUMPRODUCT($J946:$AB946,Eksplikatsioon!$O947:$AG947),"")),"")</f>
        <v/>
      </c>
      <c r="AT946" s="52" t="str">
        <f>IFERROR(IF($G946=Tabelid!$L$6,$E946*AA946,IFERROR($E946*AA946/SUM($J946:$AB946)*(Eksplikatsioon!AF947)/SUMPRODUCT($J946:$AB946,Eksplikatsioon!$O947:$AG947),"")),"")</f>
        <v/>
      </c>
      <c r="AU946" s="52" t="str">
        <f>IFERROR(IF($G946=Tabelid!$L$6,$E946*AB946,IFERROR($E946*AB946/SUM($J946:$AB946)*(Eksplikatsioon!AG947)/SUMPRODUCT($J946:$AB946,Eksplikatsioon!$O947:$AG947),"")),"")</f>
        <v/>
      </c>
    </row>
    <row r="947" spans="1:47" x14ac:dyDescent="0.25">
      <c r="A947" s="38" t="str">
        <f>IF(Eksplikatsioon!A948=0,"",Eksplikatsioon!A948)</f>
        <v/>
      </c>
      <c r="B947" s="38" t="str">
        <f>IF(Eksplikatsioon!B948=0,"",Eksplikatsioon!B948)</f>
        <v/>
      </c>
      <c r="C947" s="38" t="str">
        <f>IF(Eksplikatsioon!C948=0,"",Eksplikatsioon!C948)</f>
        <v/>
      </c>
      <c r="D947" s="38" t="str">
        <f>IF(Eksplikatsioon!D948=0,"",Eksplikatsioon!D948)</f>
        <v/>
      </c>
      <c r="E947" s="38" t="str">
        <f>IF(Eksplikatsioon!F948=0,"",Eksplikatsioon!F948)</f>
        <v/>
      </c>
      <c r="F947" s="38" t="str">
        <f>IF(Eksplikatsioon!H948=0,"",Eksplikatsioon!H948)</f>
        <v/>
      </c>
      <c r="G947" s="38" t="str">
        <f>IF(Eksplikatsioon!J948=0,"",Eksplikatsioon!J948)</f>
        <v/>
      </c>
      <c r="H947" s="38" t="str">
        <f>IF(Eksplikatsioon!K948=0,"",Eksplikatsioon!K948)</f>
        <v/>
      </c>
      <c r="I947" s="38" t="str">
        <f>IF(Eksplikatsioon!L948=0,"",Eksplikatsioon!L948)</f>
        <v/>
      </c>
      <c r="J947" s="52"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52"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52"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52"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52"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52"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52"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52"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52"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52"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52"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52"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52"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52"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52"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52"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52"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52"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52"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52" t="str">
        <f>IFERROR(IF($G947=Tabelid!$L$6,$E947*J947,IFERROR($E947*J947/SUM($J947:$AB947)*(Eksplikatsioon!O948)/SUMPRODUCT($J947:$AB947,Eksplikatsioon!$O948:$AG948),"")),"")</f>
        <v/>
      </c>
      <c r="AD947" s="52" t="str">
        <f>IFERROR(IF($G947=Tabelid!$L$6,$E947*K947,IFERROR($E947*K947/SUM($J947:$AB947)*(Eksplikatsioon!P948)/SUMPRODUCT($J947:$AB947,Eksplikatsioon!$O948:$AG948),"")),"")</f>
        <v/>
      </c>
      <c r="AE947" s="52" t="str">
        <f>IFERROR(IF($G947=Tabelid!$L$6,$E947*L947,IFERROR($E947*L947/SUM($J947:$AB947)*(Eksplikatsioon!Q948)/SUMPRODUCT($J947:$AB947,Eksplikatsioon!$O948:$AG948),"")),"")</f>
        <v/>
      </c>
      <c r="AF947" s="52" t="str">
        <f>IFERROR(IF($G947=Tabelid!$L$6,$E947*M947,IFERROR($E947*M947/SUM($J947:$AB947)*(Eksplikatsioon!R948)/SUMPRODUCT($J947:$AB947,Eksplikatsioon!$O948:$AG948),"")),"")</f>
        <v/>
      </c>
      <c r="AG947" s="52" t="str">
        <f>IFERROR(IF($G947=Tabelid!$L$6,$E947*N947,IFERROR($E947*N947/SUM($J947:$AB947)*(Eksplikatsioon!S948)/SUMPRODUCT($J947:$AB947,Eksplikatsioon!$O948:$AG948),"")),"")</f>
        <v/>
      </c>
      <c r="AH947" s="52" t="str">
        <f>IFERROR(IF($G947=Tabelid!$L$6,$E947*O947,IFERROR($E947*O947/SUM($J947:$AB947)*(Eksplikatsioon!T948)/SUMPRODUCT($J947:$AB947,Eksplikatsioon!$O948:$AG948),"")),"")</f>
        <v/>
      </c>
      <c r="AI947" s="52" t="str">
        <f>IFERROR(IF($G947=Tabelid!$L$6,$E947*P947,IFERROR($E947*P947/SUM($J947:$AB947)*(Eksplikatsioon!U948)/SUMPRODUCT($J947:$AB947,Eksplikatsioon!$O948:$AG948),"")),"")</f>
        <v/>
      </c>
      <c r="AJ947" s="52" t="str">
        <f>IFERROR(IF($G947=Tabelid!$L$6,$E947*Q947,IFERROR($E947*Q947/SUM($J947:$AB947)*(Eksplikatsioon!V948)/SUMPRODUCT($J947:$AB947,Eksplikatsioon!$O948:$AG948),"")),"")</f>
        <v/>
      </c>
      <c r="AK947" s="52" t="str">
        <f>IFERROR(IF($G947=Tabelid!$L$6,$E947*R947,IFERROR($E947*R947/SUM($J947:$AB947)*(Eksplikatsioon!W948)/SUMPRODUCT($J947:$AB947,Eksplikatsioon!$O948:$AG948),"")),"")</f>
        <v/>
      </c>
      <c r="AL947" s="52" t="str">
        <f>IFERROR(IF($G947=Tabelid!$L$6,$E947*S947,IFERROR($E947*S947/SUM($J947:$AB947)*(Eksplikatsioon!X948)/SUMPRODUCT($J947:$AB947,Eksplikatsioon!$O948:$AG948),"")),"")</f>
        <v/>
      </c>
      <c r="AM947" s="52" t="str">
        <f>IFERROR(IF($G947=Tabelid!$L$6,$E947*T947,IFERROR($E947*T947/SUM($J947:$AB947)*(Eksplikatsioon!Y948)/SUMPRODUCT($J947:$AB947,Eksplikatsioon!$O948:$AG948),"")),"")</f>
        <v/>
      </c>
      <c r="AN947" s="52" t="str">
        <f>IFERROR(IF($G947=Tabelid!$L$6,$E947*U947,IFERROR($E947*U947/SUM($J947:$AB947)*(Eksplikatsioon!Z948)/SUMPRODUCT($J947:$AB947,Eksplikatsioon!$O948:$AG948),"")),"")</f>
        <v/>
      </c>
      <c r="AO947" s="52" t="str">
        <f>IFERROR(IF($G947=Tabelid!$L$6,$E947*V947,IFERROR($E947*V947/SUM($J947:$AB947)*(Eksplikatsioon!AA948)/SUMPRODUCT($J947:$AB947,Eksplikatsioon!$O948:$AG948),"")),"")</f>
        <v/>
      </c>
      <c r="AP947" s="52" t="str">
        <f>IFERROR(IF($G947=Tabelid!$L$6,$E947*W947,IFERROR($E947*W947/SUM($J947:$AB947)*(Eksplikatsioon!AB948)/SUMPRODUCT($J947:$AB947,Eksplikatsioon!$O948:$AG948),"")),"")</f>
        <v/>
      </c>
      <c r="AQ947" s="52" t="str">
        <f>IFERROR(IF($G947=Tabelid!$L$6,$E947*X947,IFERROR($E947*X947/SUM($J947:$AB947)*(Eksplikatsioon!AC948)/SUMPRODUCT($J947:$AB947,Eksplikatsioon!$O948:$AG948),"")),"")</f>
        <v/>
      </c>
      <c r="AR947" s="52" t="str">
        <f>IFERROR(IF($G947=Tabelid!$L$6,$E947*Y947,IFERROR($E947*Y947/SUM($J947:$AB947)*(Eksplikatsioon!AD948)/SUMPRODUCT($J947:$AB947,Eksplikatsioon!$O948:$AG948),"")),"")</f>
        <v/>
      </c>
      <c r="AS947" s="52" t="str">
        <f>IFERROR(IF($G947=Tabelid!$L$6,$E947*Z947,IFERROR($E947*Z947/SUM($J947:$AB947)*(Eksplikatsioon!AE948)/SUMPRODUCT($J947:$AB947,Eksplikatsioon!$O948:$AG948),"")),"")</f>
        <v/>
      </c>
      <c r="AT947" s="52" t="str">
        <f>IFERROR(IF($G947=Tabelid!$L$6,$E947*AA947,IFERROR($E947*AA947/SUM($J947:$AB947)*(Eksplikatsioon!AF948)/SUMPRODUCT($J947:$AB947,Eksplikatsioon!$O948:$AG948),"")),"")</f>
        <v/>
      </c>
      <c r="AU947" s="52" t="str">
        <f>IFERROR(IF($G947=Tabelid!$L$6,$E947*AB947,IFERROR($E947*AB947/SUM($J947:$AB947)*(Eksplikatsioon!AG948)/SUMPRODUCT($J947:$AB947,Eksplikatsioon!$O948:$AG948),"")),"")</f>
        <v/>
      </c>
    </row>
    <row r="948" spans="1:47" x14ac:dyDescent="0.25">
      <c r="A948" s="38" t="str">
        <f>IF(Eksplikatsioon!A949=0,"",Eksplikatsioon!A949)</f>
        <v/>
      </c>
      <c r="B948" s="38" t="str">
        <f>IF(Eksplikatsioon!B949=0,"",Eksplikatsioon!B949)</f>
        <v/>
      </c>
      <c r="C948" s="38" t="str">
        <f>IF(Eksplikatsioon!C949=0,"",Eksplikatsioon!C949)</f>
        <v/>
      </c>
      <c r="D948" s="38" t="str">
        <f>IF(Eksplikatsioon!D949=0,"",Eksplikatsioon!D949)</f>
        <v/>
      </c>
      <c r="E948" s="38" t="str">
        <f>IF(Eksplikatsioon!F949=0,"",Eksplikatsioon!F949)</f>
        <v/>
      </c>
      <c r="F948" s="38" t="str">
        <f>IF(Eksplikatsioon!H949=0,"",Eksplikatsioon!H949)</f>
        <v/>
      </c>
      <c r="G948" s="38" t="str">
        <f>IF(Eksplikatsioon!J949=0,"",Eksplikatsioon!J949)</f>
        <v/>
      </c>
      <c r="H948" s="38" t="str">
        <f>IF(Eksplikatsioon!K949=0,"",Eksplikatsioon!K949)</f>
        <v/>
      </c>
      <c r="I948" s="38" t="str">
        <f>IF(Eksplikatsioon!L949=0,"",Eksplikatsioon!L949)</f>
        <v/>
      </c>
      <c r="J948" s="52"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52"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52"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52"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52"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52"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52"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52"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52"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52"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52"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52"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52"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52"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52"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52"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52"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52"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52"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52" t="str">
        <f>IFERROR(IF($G948=Tabelid!$L$6,$E948*J948,IFERROR($E948*J948/SUM($J948:$AB948)*(Eksplikatsioon!O949)/SUMPRODUCT($J948:$AB948,Eksplikatsioon!$O949:$AG949),"")),"")</f>
        <v/>
      </c>
      <c r="AD948" s="52" t="str">
        <f>IFERROR(IF($G948=Tabelid!$L$6,$E948*K948,IFERROR($E948*K948/SUM($J948:$AB948)*(Eksplikatsioon!P949)/SUMPRODUCT($J948:$AB948,Eksplikatsioon!$O949:$AG949),"")),"")</f>
        <v/>
      </c>
      <c r="AE948" s="52" t="str">
        <f>IFERROR(IF($G948=Tabelid!$L$6,$E948*L948,IFERROR($E948*L948/SUM($J948:$AB948)*(Eksplikatsioon!Q949)/SUMPRODUCT($J948:$AB948,Eksplikatsioon!$O949:$AG949),"")),"")</f>
        <v/>
      </c>
      <c r="AF948" s="52" t="str">
        <f>IFERROR(IF($G948=Tabelid!$L$6,$E948*M948,IFERROR($E948*M948/SUM($J948:$AB948)*(Eksplikatsioon!R949)/SUMPRODUCT($J948:$AB948,Eksplikatsioon!$O949:$AG949),"")),"")</f>
        <v/>
      </c>
      <c r="AG948" s="52" t="str">
        <f>IFERROR(IF($G948=Tabelid!$L$6,$E948*N948,IFERROR($E948*N948/SUM($J948:$AB948)*(Eksplikatsioon!S949)/SUMPRODUCT($J948:$AB948,Eksplikatsioon!$O949:$AG949),"")),"")</f>
        <v/>
      </c>
      <c r="AH948" s="52" t="str">
        <f>IFERROR(IF($G948=Tabelid!$L$6,$E948*O948,IFERROR($E948*O948/SUM($J948:$AB948)*(Eksplikatsioon!T949)/SUMPRODUCT($J948:$AB948,Eksplikatsioon!$O949:$AG949),"")),"")</f>
        <v/>
      </c>
      <c r="AI948" s="52" t="str">
        <f>IFERROR(IF($G948=Tabelid!$L$6,$E948*P948,IFERROR($E948*P948/SUM($J948:$AB948)*(Eksplikatsioon!U949)/SUMPRODUCT($J948:$AB948,Eksplikatsioon!$O949:$AG949),"")),"")</f>
        <v/>
      </c>
      <c r="AJ948" s="52" t="str">
        <f>IFERROR(IF($G948=Tabelid!$L$6,$E948*Q948,IFERROR($E948*Q948/SUM($J948:$AB948)*(Eksplikatsioon!V949)/SUMPRODUCT($J948:$AB948,Eksplikatsioon!$O949:$AG949),"")),"")</f>
        <v/>
      </c>
      <c r="AK948" s="52" t="str">
        <f>IFERROR(IF($G948=Tabelid!$L$6,$E948*R948,IFERROR($E948*R948/SUM($J948:$AB948)*(Eksplikatsioon!W949)/SUMPRODUCT($J948:$AB948,Eksplikatsioon!$O949:$AG949),"")),"")</f>
        <v/>
      </c>
      <c r="AL948" s="52" t="str">
        <f>IFERROR(IF($G948=Tabelid!$L$6,$E948*S948,IFERROR($E948*S948/SUM($J948:$AB948)*(Eksplikatsioon!X949)/SUMPRODUCT($J948:$AB948,Eksplikatsioon!$O949:$AG949),"")),"")</f>
        <v/>
      </c>
      <c r="AM948" s="52" t="str">
        <f>IFERROR(IF($G948=Tabelid!$L$6,$E948*T948,IFERROR($E948*T948/SUM($J948:$AB948)*(Eksplikatsioon!Y949)/SUMPRODUCT($J948:$AB948,Eksplikatsioon!$O949:$AG949),"")),"")</f>
        <v/>
      </c>
      <c r="AN948" s="52" t="str">
        <f>IFERROR(IF($G948=Tabelid!$L$6,$E948*U948,IFERROR($E948*U948/SUM($J948:$AB948)*(Eksplikatsioon!Z949)/SUMPRODUCT($J948:$AB948,Eksplikatsioon!$O949:$AG949),"")),"")</f>
        <v/>
      </c>
      <c r="AO948" s="52" t="str">
        <f>IFERROR(IF($G948=Tabelid!$L$6,$E948*V948,IFERROR($E948*V948/SUM($J948:$AB948)*(Eksplikatsioon!AA949)/SUMPRODUCT($J948:$AB948,Eksplikatsioon!$O949:$AG949),"")),"")</f>
        <v/>
      </c>
      <c r="AP948" s="52" t="str">
        <f>IFERROR(IF($G948=Tabelid!$L$6,$E948*W948,IFERROR($E948*W948/SUM($J948:$AB948)*(Eksplikatsioon!AB949)/SUMPRODUCT($J948:$AB948,Eksplikatsioon!$O949:$AG949),"")),"")</f>
        <v/>
      </c>
      <c r="AQ948" s="52" t="str">
        <f>IFERROR(IF($G948=Tabelid!$L$6,$E948*X948,IFERROR($E948*X948/SUM($J948:$AB948)*(Eksplikatsioon!AC949)/SUMPRODUCT($J948:$AB948,Eksplikatsioon!$O949:$AG949),"")),"")</f>
        <v/>
      </c>
      <c r="AR948" s="52" t="str">
        <f>IFERROR(IF($G948=Tabelid!$L$6,$E948*Y948,IFERROR($E948*Y948/SUM($J948:$AB948)*(Eksplikatsioon!AD949)/SUMPRODUCT($J948:$AB948,Eksplikatsioon!$O949:$AG949),"")),"")</f>
        <v/>
      </c>
      <c r="AS948" s="52" t="str">
        <f>IFERROR(IF($G948=Tabelid!$L$6,$E948*Z948,IFERROR($E948*Z948/SUM($J948:$AB948)*(Eksplikatsioon!AE949)/SUMPRODUCT($J948:$AB948,Eksplikatsioon!$O949:$AG949),"")),"")</f>
        <v/>
      </c>
      <c r="AT948" s="52" t="str">
        <f>IFERROR(IF($G948=Tabelid!$L$6,$E948*AA948,IFERROR($E948*AA948/SUM($J948:$AB948)*(Eksplikatsioon!AF949)/SUMPRODUCT($J948:$AB948,Eksplikatsioon!$O949:$AG949),"")),"")</f>
        <v/>
      </c>
      <c r="AU948" s="52" t="str">
        <f>IFERROR(IF($G948=Tabelid!$L$6,$E948*AB948,IFERROR($E948*AB948/SUM($J948:$AB948)*(Eksplikatsioon!AG949)/SUMPRODUCT($J948:$AB948,Eksplikatsioon!$O949:$AG949),"")),"")</f>
        <v/>
      </c>
    </row>
    <row r="949" spans="1:47" x14ac:dyDescent="0.25">
      <c r="A949" s="38" t="str">
        <f>IF(Eksplikatsioon!A950=0,"",Eksplikatsioon!A950)</f>
        <v/>
      </c>
      <c r="B949" s="38" t="str">
        <f>IF(Eksplikatsioon!B950=0,"",Eksplikatsioon!B950)</f>
        <v/>
      </c>
      <c r="C949" s="38" t="str">
        <f>IF(Eksplikatsioon!C950=0,"",Eksplikatsioon!C950)</f>
        <v/>
      </c>
      <c r="D949" s="38" t="str">
        <f>IF(Eksplikatsioon!D950=0,"",Eksplikatsioon!D950)</f>
        <v/>
      </c>
      <c r="E949" s="38" t="str">
        <f>IF(Eksplikatsioon!F950=0,"",Eksplikatsioon!F950)</f>
        <v/>
      </c>
      <c r="F949" s="38" t="str">
        <f>IF(Eksplikatsioon!H950=0,"",Eksplikatsioon!H950)</f>
        <v/>
      </c>
      <c r="G949" s="38" t="str">
        <f>IF(Eksplikatsioon!J950=0,"",Eksplikatsioon!J950)</f>
        <v/>
      </c>
      <c r="H949" s="38" t="str">
        <f>IF(Eksplikatsioon!K950=0,"",Eksplikatsioon!K950)</f>
        <v/>
      </c>
      <c r="I949" s="38" t="str">
        <f>IF(Eksplikatsioon!L950=0,"",Eksplikatsioon!L950)</f>
        <v/>
      </c>
      <c r="J949" s="52"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52"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52"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52"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52"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52"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52"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52"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52"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52"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52"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52"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52"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52"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52"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52"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52"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52"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52"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52" t="str">
        <f>IFERROR(IF($G949=Tabelid!$L$6,$E949*J949,IFERROR($E949*J949/SUM($J949:$AB949)*(Eksplikatsioon!O950)/SUMPRODUCT($J949:$AB949,Eksplikatsioon!$O950:$AG950),"")),"")</f>
        <v/>
      </c>
      <c r="AD949" s="52" t="str">
        <f>IFERROR(IF($G949=Tabelid!$L$6,$E949*K949,IFERROR($E949*K949/SUM($J949:$AB949)*(Eksplikatsioon!P950)/SUMPRODUCT($J949:$AB949,Eksplikatsioon!$O950:$AG950),"")),"")</f>
        <v/>
      </c>
      <c r="AE949" s="52" t="str">
        <f>IFERROR(IF($G949=Tabelid!$L$6,$E949*L949,IFERROR($E949*L949/SUM($J949:$AB949)*(Eksplikatsioon!Q950)/SUMPRODUCT($J949:$AB949,Eksplikatsioon!$O950:$AG950),"")),"")</f>
        <v/>
      </c>
      <c r="AF949" s="52" t="str">
        <f>IFERROR(IF($G949=Tabelid!$L$6,$E949*M949,IFERROR($E949*M949/SUM($J949:$AB949)*(Eksplikatsioon!R950)/SUMPRODUCT($J949:$AB949,Eksplikatsioon!$O950:$AG950),"")),"")</f>
        <v/>
      </c>
      <c r="AG949" s="52" t="str">
        <f>IFERROR(IF($G949=Tabelid!$L$6,$E949*N949,IFERROR($E949*N949/SUM($J949:$AB949)*(Eksplikatsioon!S950)/SUMPRODUCT($J949:$AB949,Eksplikatsioon!$O950:$AG950),"")),"")</f>
        <v/>
      </c>
      <c r="AH949" s="52" t="str">
        <f>IFERROR(IF($G949=Tabelid!$L$6,$E949*O949,IFERROR($E949*O949/SUM($J949:$AB949)*(Eksplikatsioon!T950)/SUMPRODUCT($J949:$AB949,Eksplikatsioon!$O950:$AG950),"")),"")</f>
        <v/>
      </c>
      <c r="AI949" s="52" t="str">
        <f>IFERROR(IF($G949=Tabelid!$L$6,$E949*P949,IFERROR($E949*P949/SUM($J949:$AB949)*(Eksplikatsioon!U950)/SUMPRODUCT($J949:$AB949,Eksplikatsioon!$O950:$AG950),"")),"")</f>
        <v/>
      </c>
      <c r="AJ949" s="52" t="str">
        <f>IFERROR(IF($G949=Tabelid!$L$6,$E949*Q949,IFERROR($E949*Q949/SUM($J949:$AB949)*(Eksplikatsioon!V950)/SUMPRODUCT($J949:$AB949,Eksplikatsioon!$O950:$AG950),"")),"")</f>
        <v/>
      </c>
      <c r="AK949" s="52" t="str">
        <f>IFERROR(IF($G949=Tabelid!$L$6,$E949*R949,IFERROR($E949*R949/SUM($J949:$AB949)*(Eksplikatsioon!W950)/SUMPRODUCT($J949:$AB949,Eksplikatsioon!$O950:$AG950),"")),"")</f>
        <v/>
      </c>
      <c r="AL949" s="52" t="str">
        <f>IFERROR(IF($G949=Tabelid!$L$6,$E949*S949,IFERROR($E949*S949/SUM($J949:$AB949)*(Eksplikatsioon!X950)/SUMPRODUCT($J949:$AB949,Eksplikatsioon!$O950:$AG950),"")),"")</f>
        <v/>
      </c>
      <c r="AM949" s="52" t="str">
        <f>IFERROR(IF($G949=Tabelid!$L$6,$E949*T949,IFERROR($E949*T949/SUM($J949:$AB949)*(Eksplikatsioon!Y950)/SUMPRODUCT($J949:$AB949,Eksplikatsioon!$O950:$AG950),"")),"")</f>
        <v/>
      </c>
      <c r="AN949" s="52" t="str">
        <f>IFERROR(IF($G949=Tabelid!$L$6,$E949*U949,IFERROR($E949*U949/SUM($J949:$AB949)*(Eksplikatsioon!Z950)/SUMPRODUCT($J949:$AB949,Eksplikatsioon!$O950:$AG950),"")),"")</f>
        <v/>
      </c>
      <c r="AO949" s="52" t="str">
        <f>IFERROR(IF($G949=Tabelid!$L$6,$E949*V949,IFERROR($E949*V949/SUM($J949:$AB949)*(Eksplikatsioon!AA950)/SUMPRODUCT($J949:$AB949,Eksplikatsioon!$O950:$AG950),"")),"")</f>
        <v/>
      </c>
      <c r="AP949" s="52" t="str">
        <f>IFERROR(IF($G949=Tabelid!$L$6,$E949*W949,IFERROR($E949*W949/SUM($J949:$AB949)*(Eksplikatsioon!AB950)/SUMPRODUCT($J949:$AB949,Eksplikatsioon!$O950:$AG950),"")),"")</f>
        <v/>
      </c>
      <c r="AQ949" s="52" t="str">
        <f>IFERROR(IF($G949=Tabelid!$L$6,$E949*X949,IFERROR($E949*X949/SUM($J949:$AB949)*(Eksplikatsioon!AC950)/SUMPRODUCT($J949:$AB949,Eksplikatsioon!$O950:$AG950),"")),"")</f>
        <v/>
      </c>
      <c r="AR949" s="52" t="str">
        <f>IFERROR(IF($G949=Tabelid!$L$6,$E949*Y949,IFERROR($E949*Y949/SUM($J949:$AB949)*(Eksplikatsioon!AD950)/SUMPRODUCT($J949:$AB949,Eksplikatsioon!$O950:$AG950),"")),"")</f>
        <v/>
      </c>
      <c r="AS949" s="52" t="str">
        <f>IFERROR(IF($G949=Tabelid!$L$6,$E949*Z949,IFERROR($E949*Z949/SUM($J949:$AB949)*(Eksplikatsioon!AE950)/SUMPRODUCT($J949:$AB949,Eksplikatsioon!$O950:$AG950),"")),"")</f>
        <v/>
      </c>
      <c r="AT949" s="52" t="str">
        <f>IFERROR(IF($G949=Tabelid!$L$6,$E949*AA949,IFERROR($E949*AA949/SUM($J949:$AB949)*(Eksplikatsioon!AF950)/SUMPRODUCT($J949:$AB949,Eksplikatsioon!$O950:$AG950),"")),"")</f>
        <v/>
      </c>
      <c r="AU949" s="52" t="str">
        <f>IFERROR(IF($G949=Tabelid!$L$6,$E949*AB949,IFERROR($E949*AB949/SUM($J949:$AB949)*(Eksplikatsioon!AG950)/SUMPRODUCT($J949:$AB949,Eksplikatsioon!$O950:$AG950),"")),"")</f>
        <v/>
      </c>
    </row>
    <row r="950" spans="1:47" x14ac:dyDescent="0.25">
      <c r="A950" s="38" t="str">
        <f>IF(Eksplikatsioon!A951=0,"",Eksplikatsioon!A951)</f>
        <v/>
      </c>
      <c r="B950" s="38" t="str">
        <f>IF(Eksplikatsioon!B951=0,"",Eksplikatsioon!B951)</f>
        <v/>
      </c>
      <c r="C950" s="38" t="str">
        <f>IF(Eksplikatsioon!C951=0,"",Eksplikatsioon!C951)</f>
        <v/>
      </c>
      <c r="D950" s="38" t="str">
        <f>IF(Eksplikatsioon!D951=0,"",Eksplikatsioon!D951)</f>
        <v/>
      </c>
      <c r="E950" s="38" t="str">
        <f>IF(Eksplikatsioon!F951=0,"",Eksplikatsioon!F951)</f>
        <v/>
      </c>
      <c r="F950" s="38" t="str">
        <f>IF(Eksplikatsioon!H951=0,"",Eksplikatsioon!H951)</f>
        <v/>
      </c>
      <c r="G950" s="38" t="str">
        <f>IF(Eksplikatsioon!J951=0,"",Eksplikatsioon!J951)</f>
        <v/>
      </c>
      <c r="H950" s="38" t="str">
        <f>IF(Eksplikatsioon!K951=0,"",Eksplikatsioon!K951)</f>
        <v/>
      </c>
      <c r="I950" s="38" t="str">
        <f>IF(Eksplikatsioon!L951=0,"",Eksplikatsioon!L951)</f>
        <v/>
      </c>
      <c r="J950" s="52"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52"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52"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52"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52"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52"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52"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52"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52"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52"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52"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52"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52"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52"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52"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52"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52"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52"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52"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52" t="str">
        <f>IFERROR(IF($G950=Tabelid!$L$6,$E950*J950,IFERROR($E950*J950/SUM($J950:$AB950)*(Eksplikatsioon!O951)/SUMPRODUCT($J950:$AB950,Eksplikatsioon!$O951:$AG951),"")),"")</f>
        <v/>
      </c>
      <c r="AD950" s="52" t="str">
        <f>IFERROR(IF($G950=Tabelid!$L$6,$E950*K950,IFERROR($E950*K950/SUM($J950:$AB950)*(Eksplikatsioon!P951)/SUMPRODUCT($J950:$AB950,Eksplikatsioon!$O951:$AG951),"")),"")</f>
        <v/>
      </c>
      <c r="AE950" s="52" t="str">
        <f>IFERROR(IF($G950=Tabelid!$L$6,$E950*L950,IFERROR($E950*L950/SUM($J950:$AB950)*(Eksplikatsioon!Q951)/SUMPRODUCT($J950:$AB950,Eksplikatsioon!$O951:$AG951),"")),"")</f>
        <v/>
      </c>
      <c r="AF950" s="52" t="str">
        <f>IFERROR(IF($G950=Tabelid!$L$6,$E950*M950,IFERROR($E950*M950/SUM($J950:$AB950)*(Eksplikatsioon!R951)/SUMPRODUCT($J950:$AB950,Eksplikatsioon!$O951:$AG951),"")),"")</f>
        <v/>
      </c>
      <c r="AG950" s="52" t="str">
        <f>IFERROR(IF($G950=Tabelid!$L$6,$E950*N950,IFERROR($E950*N950/SUM($J950:$AB950)*(Eksplikatsioon!S951)/SUMPRODUCT($J950:$AB950,Eksplikatsioon!$O951:$AG951),"")),"")</f>
        <v/>
      </c>
      <c r="AH950" s="52" t="str">
        <f>IFERROR(IF($G950=Tabelid!$L$6,$E950*O950,IFERROR($E950*O950/SUM($J950:$AB950)*(Eksplikatsioon!T951)/SUMPRODUCT($J950:$AB950,Eksplikatsioon!$O951:$AG951),"")),"")</f>
        <v/>
      </c>
      <c r="AI950" s="52" t="str">
        <f>IFERROR(IF($G950=Tabelid!$L$6,$E950*P950,IFERROR($E950*P950/SUM($J950:$AB950)*(Eksplikatsioon!U951)/SUMPRODUCT($J950:$AB950,Eksplikatsioon!$O951:$AG951),"")),"")</f>
        <v/>
      </c>
      <c r="AJ950" s="52" t="str">
        <f>IFERROR(IF($G950=Tabelid!$L$6,$E950*Q950,IFERROR($E950*Q950/SUM($J950:$AB950)*(Eksplikatsioon!V951)/SUMPRODUCT($J950:$AB950,Eksplikatsioon!$O951:$AG951),"")),"")</f>
        <v/>
      </c>
      <c r="AK950" s="52" t="str">
        <f>IFERROR(IF($G950=Tabelid!$L$6,$E950*R950,IFERROR($E950*R950/SUM($J950:$AB950)*(Eksplikatsioon!W951)/SUMPRODUCT($J950:$AB950,Eksplikatsioon!$O951:$AG951),"")),"")</f>
        <v/>
      </c>
      <c r="AL950" s="52" t="str">
        <f>IFERROR(IF($G950=Tabelid!$L$6,$E950*S950,IFERROR($E950*S950/SUM($J950:$AB950)*(Eksplikatsioon!X951)/SUMPRODUCT($J950:$AB950,Eksplikatsioon!$O951:$AG951),"")),"")</f>
        <v/>
      </c>
      <c r="AM950" s="52" t="str">
        <f>IFERROR(IF($G950=Tabelid!$L$6,$E950*T950,IFERROR($E950*T950/SUM($J950:$AB950)*(Eksplikatsioon!Y951)/SUMPRODUCT($J950:$AB950,Eksplikatsioon!$O951:$AG951),"")),"")</f>
        <v/>
      </c>
      <c r="AN950" s="52" t="str">
        <f>IFERROR(IF($G950=Tabelid!$L$6,$E950*U950,IFERROR($E950*U950/SUM($J950:$AB950)*(Eksplikatsioon!Z951)/SUMPRODUCT($J950:$AB950,Eksplikatsioon!$O951:$AG951),"")),"")</f>
        <v/>
      </c>
      <c r="AO950" s="52" t="str">
        <f>IFERROR(IF($G950=Tabelid!$L$6,$E950*V950,IFERROR($E950*V950/SUM($J950:$AB950)*(Eksplikatsioon!AA951)/SUMPRODUCT($J950:$AB950,Eksplikatsioon!$O951:$AG951),"")),"")</f>
        <v/>
      </c>
      <c r="AP950" s="52" t="str">
        <f>IFERROR(IF($G950=Tabelid!$L$6,$E950*W950,IFERROR($E950*W950/SUM($J950:$AB950)*(Eksplikatsioon!AB951)/SUMPRODUCT($J950:$AB950,Eksplikatsioon!$O951:$AG951),"")),"")</f>
        <v/>
      </c>
      <c r="AQ950" s="52" t="str">
        <f>IFERROR(IF($G950=Tabelid!$L$6,$E950*X950,IFERROR($E950*X950/SUM($J950:$AB950)*(Eksplikatsioon!AC951)/SUMPRODUCT($J950:$AB950,Eksplikatsioon!$O951:$AG951),"")),"")</f>
        <v/>
      </c>
      <c r="AR950" s="52" t="str">
        <f>IFERROR(IF($G950=Tabelid!$L$6,$E950*Y950,IFERROR($E950*Y950/SUM($J950:$AB950)*(Eksplikatsioon!AD951)/SUMPRODUCT($J950:$AB950,Eksplikatsioon!$O951:$AG951),"")),"")</f>
        <v/>
      </c>
      <c r="AS950" s="52" t="str">
        <f>IFERROR(IF($G950=Tabelid!$L$6,$E950*Z950,IFERROR($E950*Z950/SUM($J950:$AB950)*(Eksplikatsioon!AE951)/SUMPRODUCT($J950:$AB950,Eksplikatsioon!$O951:$AG951),"")),"")</f>
        <v/>
      </c>
      <c r="AT950" s="52" t="str">
        <f>IFERROR(IF($G950=Tabelid!$L$6,$E950*AA950,IFERROR($E950*AA950/SUM($J950:$AB950)*(Eksplikatsioon!AF951)/SUMPRODUCT($J950:$AB950,Eksplikatsioon!$O951:$AG951),"")),"")</f>
        <v/>
      </c>
      <c r="AU950" s="52" t="str">
        <f>IFERROR(IF($G950=Tabelid!$L$6,$E950*AB950,IFERROR($E950*AB950/SUM($J950:$AB950)*(Eksplikatsioon!AG951)/SUMPRODUCT($J950:$AB950,Eksplikatsioon!$O951:$AG951),"")),"")</f>
        <v/>
      </c>
    </row>
    <row r="951" spans="1:47" x14ac:dyDescent="0.25">
      <c r="A951" s="38" t="str">
        <f>IF(Eksplikatsioon!A952=0,"",Eksplikatsioon!A952)</f>
        <v/>
      </c>
      <c r="B951" s="38" t="str">
        <f>IF(Eksplikatsioon!B952=0,"",Eksplikatsioon!B952)</f>
        <v/>
      </c>
      <c r="C951" s="38" t="str">
        <f>IF(Eksplikatsioon!C952=0,"",Eksplikatsioon!C952)</f>
        <v/>
      </c>
      <c r="D951" s="38" t="str">
        <f>IF(Eksplikatsioon!D952=0,"",Eksplikatsioon!D952)</f>
        <v/>
      </c>
      <c r="E951" s="38" t="str">
        <f>IF(Eksplikatsioon!F952=0,"",Eksplikatsioon!F952)</f>
        <v/>
      </c>
      <c r="F951" s="38" t="str">
        <f>IF(Eksplikatsioon!H952=0,"",Eksplikatsioon!H952)</f>
        <v/>
      </c>
      <c r="G951" s="38" t="str">
        <f>IF(Eksplikatsioon!J952=0,"",Eksplikatsioon!J952)</f>
        <v/>
      </c>
      <c r="H951" s="38" t="str">
        <f>IF(Eksplikatsioon!K952=0,"",Eksplikatsioon!K952)</f>
        <v/>
      </c>
      <c r="I951" s="38" t="str">
        <f>IF(Eksplikatsioon!L952=0,"",Eksplikatsioon!L952)</f>
        <v/>
      </c>
      <c r="J951" s="52"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52"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52"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52"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52"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52"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52"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52"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52"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52"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52"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52"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52"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52"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52"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52"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52"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52"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52"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52" t="str">
        <f>IFERROR(IF($G951=Tabelid!$L$6,$E951*J951,IFERROR($E951*J951/SUM($J951:$AB951)*(Eksplikatsioon!O952)/SUMPRODUCT($J951:$AB951,Eksplikatsioon!$O952:$AG952),"")),"")</f>
        <v/>
      </c>
      <c r="AD951" s="52" t="str">
        <f>IFERROR(IF($G951=Tabelid!$L$6,$E951*K951,IFERROR($E951*K951/SUM($J951:$AB951)*(Eksplikatsioon!P952)/SUMPRODUCT($J951:$AB951,Eksplikatsioon!$O952:$AG952),"")),"")</f>
        <v/>
      </c>
      <c r="AE951" s="52" t="str">
        <f>IFERROR(IF($G951=Tabelid!$L$6,$E951*L951,IFERROR($E951*L951/SUM($J951:$AB951)*(Eksplikatsioon!Q952)/SUMPRODUCT($J951:$AB951,Eksplikatsioon!$O952:$AG952),"")),"")</f>
        <v/>
      </c>
      <c r="AF951" s="52" t="str">
        <f>IFERROR(IF($G951=Tabelid!$L$6,$E951*M951,IFERROR($E951*M951/SUM($J951:$AB951)*(Eksplikatsioon!R952)/SUMPRODUCT($J951:$AB951,Eksplikatsioon!$O952:$AG952),"")),"")</f>
        <v/>
      </c>
      <c r="AG951" s="52" t="str">
        <f>IFERROR(IF($G951=Tabelid!$L$6,$E951*N951,IFERROR($E951*N951/SUM($J951:$AB951)*(Eksplikatsioon!S952)/SUMPRODUCT($J951:$AB951,Eksplikatsioon!$O952:$AG952),"")),"")</f>
        <v/>
      </c>
      <c r="AH951" s="52" t="str">
        <f>IFERROR(IF($G951=Tabelid!$L$6,$E951*O951,IFERROR($E951*O951/SUM($J951:$AB951)*(Eksplikatsioon!T952)/SUMPRODUCT($J951:$AB951,Eksplikatsioon!$O952:$AG952),"")),"")</f>
        <v/>
      </c>
      <c r="AI951" s="52" t="str">
        <f>IFERROR(IF($G951=Tabelid!$L$6,$E951*P951,IFERROR($E951*P951/SUM($J951:$AB951)*(Eksplikatsioon!U952)/SUMPRODUCT($J951:$AB951,Eksplikatsioon!$O952:$AG952),"")),"")</f>
        <v/>
      </c>
      <c r="AJ951" s="52" t="str">
        <f>IFERROR(IF($G951=Tabelid!$L$6,$E951*Q951,IFERROR($E951*Q951/SUM($J951:$AB951)*(Eksplikatsioon!V952)/SUMPRODUCT($J951:$AB951,Eksplikatsioon!$O952:$AG952),"")),"")</f>
        <v/>
      </c>
      <c r="AK951" s="52" t="str">
        <f>IFERROR(IF($G951=Tabelid!$L$6,$E951*R951,IFERROR($E951*R951/SUM($J951:$AB951)*(Eksplikatsioon!W952)/SUMPRODUCT($J951:$AB951,Eksplikatsioon!$O952:$AG952),"")),"")</f>
        <v/>
      </c>
      <c r="AL951" s="52" t="str">
        <f>IFERROR(IF($G951=Tabelid!$L$6,$E951*S951,IFERROR($E951*S951/SUM($J951:$AB951)*(Eksplikatsioon!X952)/SUMPRODUCT($J951:$AB951,Eksplikatsioon!$O952:$AG952),"")),"")</f>
        <v/>
      </c>
      <c r="AM951" s="52" t="str">
        <f>IFERROR(IF($G951=Tabelid!$L$6,$E951*T951,IFERROR($E951*T951/SUM($J951:$AB951)*(Eksplikatsioon!Y952)/SUMPRODUCT($J951:$AB951,Eksplikatsioon!$O952:$AG952),"")),"")</f>
        <v/>
      </c>
      <c r="AN951" s="52" t="str">
        <f>IFERROR(IF($G951=Tabelid!$L$6,$E951*U951,IFERROR($E951*U951/SUM($J951:$AB951)*(Eksplikatsioon!Z952)/SUMPRODUCT($J951:$AB951,Eksplikatsioon!$O952:$AG952),"")),"")</f>
        <v/>
      </c>
      <c r="AO951" s="52" t="str">
        <f>IFERROR(IF($G951=Tabelid!$L$6,$E951*V951,IFERROR($E951*V951/SUM($J951:$AB951)*(Eksplikatsioon!AA952)/SUMPRODUCT($J951:$AB951,Eksplikatsioon!$O952:$AG952),"")),"")</f>
        <v/>
      </c>
      <c r="AP951" s="52" t="str">
        <f>IFERROR(IF($G951=Tabelid!$L$6,$E951*W951,IFERROR($E951*W951/SUM($J951:$AB951)*(Eksplikatsioon!AB952)/SUMPRODUCT($J951:$AB951,Eksplikatsioon!$O952:$AG952),"")),"")</f>
        <v/>
      </c>
      <c r="AQ951" s="52" t="str">
        <f>IFERROR(IF($G951=Tabelid!$L$6,$E951*X951,IFERROR($E951*X951/SUM($J951:$AB951)*(Eksplikatsioon!AC952)/SUMPRODUCT($J951:$AB951,Eksplikatsioon!$O952:$AG952),"")),"")</f>
        <v/>
      </c>
      <c r="AR951" s="52" t="str">
        <f>IFERROR(IF($G951=Tabelid!$L$6,$E951*Y951,IFERROR($E951*Y951/SUM($J951:$AB951)*(Eksplikatsioon!AD952)/SUMPRODUCT($J951:$AB951,Eksplikatsioon!$O952:$AG952),"")),"")</f>
        <v/>
      </c>
      <c r="AS951" s="52" t="str">
        <f>IFERROR(IF($G951=Tabelid!$L$6,$E951*Z951,IFERROR($E951*Z951/SUM($J951:$AB951)*(Eksplikatsioon!AE952)/SUMPRODUCT($J951:$AB951,Eksplikatsioon!$O952:$AG952),"")),"")</f>
        <v/>
      </c>
      <c r="AT951" s="52" t="str">
        <f>IFERROR(IF($G951=Tabelid!$L$6,$E951*AA951,IFERROR($E951*AA951/SUM($J951:$AB951)*(Eksplikatsioon!AF952)/SUMPRODUCT($J951:$AB951,Eksplikatsioon!$O952:$AG952),"")),"")</f>
        <v/>
      </c>
      <c r="AU951" s="52" t="str">
        <f>IFERROR(IF($G951=Tabelid!$L$6,$E951*AB951,IFERROR($E951*AB951/SUM($J951:$AB951)*(Eksplikatsioon!AG952)/SUMPRODUCT($J951:$AB951,Eksplikatsioon!$O952:$AG952),"")),"")</f>
        <v/>
      </c>
    </row>
    <row r="952" spans="1:47" x14ac:dyDescent="0.25">
      <c r="A952" s="38" t="str">
        <f>IF(Eksplikatsioon!A953=0,"",Eksplikatsioon!A953)</f>
        <v/>
      </c>
      <c r="B952" s="38" t="str">
        <f>IF(Eksplikatsioon!B953=0,"",Eksplikatsioon!B953)</f>
        <v/>
      </c>
      <c r="C952" s="38" t="str">
        <f>IF(Eksplikatsioon!C953=0,"",Eksplikatsioon!C953)</f>
        <v/>
      </c>
      <c r="D952" s="38" t="str">
        <f>IF(Eksplikatsioon!D953=0,"",Eksplikatsioon!D953)</f>
        <v/>
      </c>
      <c r="E952" s="38" t="str">
        <f>IF(Eksplikatsioon!F953=0,"",Eksplikatsioon!F953)</f>
        <v/>
      </c>
      <c r="F952" s="38" t="str">
        <f>IF(Eksplikatsioon!H953=0,"",Eksplikatsioon!H953)</f>
        <v/>
      </c>
      <c r="G952" s="38" t="str">
        <f>IF(Eksplikatsioon!J953=0,"",Eksplikatsioon!J953)</f>
        <v/>
      </c>
      <c r="H952" s="38" t="str">
        <f>IF(Eksplikatsioon!K953=0,"",Eksplikatsioon!K953)</f>
        <v/>
      </c>
      <c r="I952" s="38" t="str">
        <f>IF(Eksplikatsioon!L953=0,"",Eksplikatsioon!L953)</f>
        <v/>
      </c>
      <c r="J952" s="52"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52"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52"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52"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52"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52"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52"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52"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52"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52"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52"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52"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52"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52"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52"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52"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52"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52"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52"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52" t="str">
        <f>IFERROR(IF($G952=Tabelid!$L$6,$E952*J952,IFERROR($E952*J952/SUM($J952:$AB952)*(Eksplikatsioon!O953)/SUMPRODUCT($J952:$AB952,Eksplikatsioon!$O953:$AG953),"")),"")</f>
        <v/>
      </c>
      <c r="AD952" s="52" t="str">
        <f>IFERROR(IF($G952=Tabelid!$L$6,$E952*K952,IFERROR($E952*K952/SUM($J952:$AB952)*(Eksplikatsioon!P953)/SUMPRODUCT($J952:$AB952,Eksplikatsioon!$O953:$AG953),"")),"")</f>
        <v/>
      </c>
      <c r="AE952" s="52" t="str">
        <f>IFERROR(IF($G952=Tabelid!$L$6,$E952*L952,IFERROR($E952*L952/SUM($J952:$AB952)*(Eksplikatsioon!Q953)/SUMPRODUCT($J952:$AB952,Eksplikatsioon!$O953:$AG953),"")),"")</f>
        <v/>
      </c>
      <c r="AF952" s="52" t="str">
        <f>IFERROR(IF($G952=Tabelid!$L$6,$E952*M952,IFERROR($E952*M952/SUM($J952:$AB952)*(Eksplikatsioon!R953)/SUMPRODUCT($J952:$AB952,Eksplikatsioon!$O953:$AG953),"")),"")</f>
        <v/>
      </c>
      <c r="AG952" s="52" t="str">
        <f>IFERROR(IF($G952=Tabelid!$L$6,$E952*N952,IFERROR($E952*N952/SUM($J952:$AB952)*(Eksplikatsioon!S953)/SUMPRODUCT($J952:$AB952,Eksplikatsioon!$O953:$AG953),"")),"")</f>
        <v/>
      </c>
      <c r="AH952" s="52" t="str">
        <f>IFERROR(IF($G952=Tabelid!$L$6,$E952*O952,IFERROR($E952*O952/SUM($J952:$AB952)*(Eksplikatsioon!T953)/SUMPRODUCT($J952:$AB952,Eksplikatsioon!$O953:$AG953),"")),"")</f>
        <v/>
      </c>
      <c r="AI952" s="52" t="str">
        <f>IFERROR(IF($G952=Tabelid!$L$6,$E952*P952,IFERROR($E952*P952/SUM($J952:$AB952)*(Eksplikatsioon!U953)/SUMPRODUCT($J952:$AB952,Eksplikatsioon!$O953:$AG953),"")),"")</f>
        <v/>
      </c>
      <c r="AJ952" s="52" t="str">
        <f>IFERROR(IF($G952=Tabelid!$L$6,$E952*Q952,IFERROR($E952*Q952/SUM($J952:$AB952)*(Eksplikatsioon!V953)/SUMPRODUCT($J952:$AB952,Eksplikatsioon!$O953:$AG953),"")),"")</f>
        <v/>
      </c>
      <c r="AK952" s="52" t="str">
        <f>IFERROR(IF($G952=Tabelid!$L$6,$E952*R952,IFERROR($E952*R952/SUM($J952:$AB952)*(Eksplikatsioon!W953)/SUMPRODUCT($J952:$AB952,Eksplikatsioon!$O953:$AG953),"")),"")</f>
        <v/>
      </c>
      <c r="AL952" s="52" t="str">
        <f>IFERROR(IF($G952=Tabelid!$L$6,$E952*S952,IFERROR($E952*S952/SUM($J952:$AB952)*(Eksplikatsioon!X953)/SUMPRODUCT($J952:$AB952,Eksplikatsioon!$O953:$AG953),"")),"")</f>
        <v/>
      </c>
      <c r="AM952" s="52" t="str">
        <f>IFERROR(IF($G952=Tabelid!$L$6,$E952*T952,IFERROR($E952*T952/SUM($J952:$AB952)*(Eksplikatsioon!Y953)/SUMPRODUCT($J952:$AB952,Eksplikatsioon!$O953:$AG953),"")),"")</f>
        <v/>
      </c>
      <c r="AN952" s="52" t="str">
        <f>IFERROR(IF($G952=Tabelid!$L$6,$E952*U952,IFERROR($E952*U952/SUM($J952:$AB952)*(Eksplikatsioon!Z953)/SUMPRODUCT($J952:$AB952,Eksplikatsioon!$O953:$AG953),"")),"")</f>
        <v/>
      </c>
      <c r="AO952" s="52" t="str">
        <f>IFERROR(IF($G952=Tabelid!$L$6,$E952*V952,IFERROR($E952*V952/SUM($J952:$AB952)*(Eksplikatsioon!AA953)/SUMPRODUCT($J952:$AB952,Eksplikatsioon!$O953:$AG953),"")),"")</f>
        <v/>
      </c>
      <c r="AP952" s="52" t="str">
        <f>IFERROR(IF($G952=Tabelid!$L$6,$E952*W952,IFERROR($E952*W952/SUM($J952:$AB952)*(Eksplikatsioon!AB953)/SUMPRODUCT($J952:$AB952,Eksplikatsioon!$O953:$AG953),"")),"")</f>
        <v/>
      </c>
      <c r="AQ952" s="52" t="str">
        <f>IFERROR(IF($G952=Tabelid!$L$6,$E952*X952,IFERROR($E952*X952/SUM($J952:$AB952)*(Eksplikatsioon!AC953)/SUMPRODUCT($J952:$AB952,Eksplikatsioon!$O953:$AG953),"")),"")</f>
        <v/>
      </c>
      <c r="AR952" s="52" t="str">
        <f>IFERROR(IF($G952=Tabelid!$L$6,$E952*Y952,IFERROR($E952*Y952/SUM($J952:$AB952)*(Eksplikatsioon!AD953)/SUMPRODUCT($J952:$AB952,Eksplikatsioon!$O953:$AG953),"")),"")</f>
        <v/>
      </c>
      <c r="AS952" s="52" t="str">
        <f>IFERROR(IF($G952=Tabelid!$L$6,$E952*Z952,IFERROR($E952*Z952/SUM($J952:$AB952)*(Eksplikatsioon!AE953)/SUMPRODUCT($J952:$AB952,Eksplikatsioon!$O953:$AG953),"")),"")</f>
        <v/>
      </c>
      <c r="AT952" s="52" t="str">
        <f>IFERROR(IF($G952=Tabelid!$L$6,$E952*AA952,IFERROR($E952*AA952/SUM($J952:$AB952)*(Eksplikatsioon!AF953)/SUMPRODUCT($J952:$AB952,Eksplikatsioon!$O953:$AG953),"")),"")</f>
        <v/>
      </c>
      <c r="AU952" s="52" t="str">
        <f>IFERROR(IF($G952=Tabelid!$L$6,$E952*AB952,IFERROR($E952*AB952/SUM($J952:$AB952)*(Eksplikatsioon!AG953)/SUMPRODUCT($J952:$AB952,Eksplikatsioon!$O953:$AG953),"")),"")</f>
        <v/>
      </c>
    </row>
    <row r="953" spans="1:47" x14ac:dyDescent="0.25">
      <c r="A953" s="38" t="str">
        <f>IF(Eksplikatsioon!A954=0,"",Eksplikatsioon!A954)</f>
        <v/>
      </c>
      <c r="B953" s="38" t="str">
        <f>IF(Eksplikatsioon!B954=0,"",Eksplikatsioon!B954)</f>
        <v/>
      </c>
      <c r="C953" s="38" t="str">
        <f>IF(Eksplikatsioon!C954=0,"",Eksplikatsioon!C954)</f>
        <v/>
      </c>
      <c r="D953" s="38" t="str">
        <f>IF(Eksplikatsioon!D954=0,"",Eksplikatsioon!D954)</f>
        <v/>
      </c>
      <c r="E953" s="38" t="str">
        <f>IF(Eksplikatsioon!F954=0,"",Eksplikatsioon!F954)</f>
        <v/>
      </c>
      <c r="F953" s="38" t="str">
        <f>IF(Eksplikatsioon!H954=0,"",Eksplikatsioon!H954)</f>
        <v/>
      </c>
      <c r="G953" s="38" t="str">
        <f>IF(Eksplikatsioon!J954=0,"",Eksplikatsioon!J954)</f>
        <v/>
      </c>
      <c r="H953" s="38" t="str">
        <f>IF(Eksplikatsioon!K954=0,"",Eksplikatsioon!K954)</f>
        <v/>
      </c>
      <c r="I953" s="38" t="str">
        <f>IF(Eksplikatsioon!L954=0,"",Eksplikatsioon!L954)</f>
        <v/>
      </c>
      <c r="J953" s="52"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52"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52"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52"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52"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52"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52"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52"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52"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52"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52"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52"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52"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52"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52"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52"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52"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52"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52"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52" t="str">
        <f>IFERROR(IF($G953=Tabelid!$L$6,$E953*J953,IFERROR($E953*J953/SUM($J953:$AB953)*(Eksplikatsioon!O954)/SUMPRODUCT($J953:$AB953,Eksplikatsioon!$O954:$AG954),"")),"")</f>
        <v/>
      </c>
      <c r="AD953" s="52" t="str">
        <f>IFERROR(IF($G953=Tabelid!$L$6,$E953*K953,IFERROR($E953*K953/SUM($J953:$AB953)*(Eksplikatsioon!P954)/SUMPRODUCT($J953:$AB953,Eksplikatsioon!$O954:$AG954),"")),"")</f>
        <v/>
      </c>
      <c r="AE953" s="52" t="str">
        <f>IFERROR(IF($G953=Tabelid!$L$6,$E953*L953,IFERROR($E953*L953/SUM($J953:$AB953)*(Eksplikatsioon!Q954)/SUMPRODUCT($J953:$AB953,Eksplikatsioon!$O954:$AG954),"")),"")</f>
        <v/>
      </c>
      <c r="AF953" s="52" t="str">
        <f>IFERROR(IF($G953=Tabelid!$L$6,$E953*M953,IFERROR($E953*M953/SUM($J953:$AB953)*(Eksplikatsioon!R954)/SUMPRODUCT($J953:$AB953,Eksplikatsioon!$O954:$AG954),"")),"")</f>
        <v/>
      </c>
      <c r="AG953" s="52" t="str">
        <f>IFERROR(IF($G953=Tabelid!$L$6,$E953*N953,IFERROR($E953*N953/SUM($J953:$AB953)*(Eksplikatsioon!S954)/SUMPRODUCT($J953:$AB953,Eksplikatsioon!$O954:$AG954),"")),"")</f>
        <v/>
      </c>
      <c r="AH953" s="52" t="str">
        <f>IFERROR(IF($G953=Tabelid!$L$6,$E953*O953,IFERROR($E953*O953/SUM($J953:$AB953)*(Eksplikatsioon!T954)/SUMPRODUCT($J953:$AB953,Eksplikatsioon!$O954:$AG954),"")),"")</f>
        <v/>
      </c>
      <c r="AI953" s="52" t="str">
        <f>IFERROR(IF($G953=Tabelid!$L$6,$E953*P953,IFERROR($E953*P953/SUM($J953:$AB953)*(Eksplikatsioon!U954)/SUMPRODUCT($J953:$AB953,Eksplikatsioon!$O954:$AG954),"")),"")</f>
        <v/>
      </c>
      <c r="AJ953" s="52" t="str">
        <f>IFERROR(IF($G953=Tabelid!$L$6,$E953*Q953,IFERROR($E953*Q953/SUM($J953:$AB953)*(Eksplikatsioon!V954)/SUMPRODUCT($J953:$AB953,Eksplikatsioon!$O954:$AG954),"")),"")</f>
        <v/>
      </c>
      <c r="AK953" s="52" t="str">
        <f>IFERROR(IF($G953=Tabelid!$L$6,$E953*R953,IFERROR($E953*R953/SUM($J953:$AB953)*(Eksplikatsioon!W954)/SUMPRODUCT($J953:$AB953,Eksplikatsioon!$O954:$AG954),"")),"")</f>
        <v/>
      </c>
      <c r="AL953" s="52" t="str">
        <f>IFERROR(IF($G953=Tabelid!$L$6,$E953*S953,IFERROR($E953*S953/SUM($J953:$AB953)*(Eksplikatsioon!X954)/SUMPRODUCT($J953:$AB953,Eksplikatsioon!$O954:$AG954),"")),"")</f>
        <v/>
      </c>
      <c r="AM953" s="52" t="str">
        <f>IFERROR(IF($G953=Tabelid!$L$6,$E953*T953,IFERROR($E953*T953/SUM($J953:$AB953)*(Eksplikatsioon!Y954)/SUMPRODUCT($J953:$AB953,Eksplikatsioon!$O954:$AG954),"")),"")</f>
        <v/>
      </c>
      <c r="AN953" s="52" t="str">
        <f>IFERROR(IF($G953=Tabelid!$L$6,$E953*U953,IFERROR($E953*U953/SUM($J953:$AB953)*(Eksplikatsioon!Z954)/SUMPRODUCT($J953:$AB953,Eksplikatsioon!$O954:$AG954),"")),"")</f>
        <v/>
      </c>
      <c r="AO953" s="52" t="str">
        <f>IFERROR(IF($G953=Tabelid!$L$6,$E953*V953,IFERROR($E953*V953/SUM($J953:$AB953)*(Eksplikatsioon!AA954)/SUMPRODUCT($J953:$AB953,Eksplikatsioon!$O954:$AG954),"")),"")</f>
        <v/>
      </c>
      <c r="AP953" s="52" t="str">
        <f>IFERROR(IF($G953=Tabelid!$L$6,$E953*W953,IFERROR($E953*W953/SUM($J953:$AB953)*(Eksplikatsioon!AB954)/SUMPRODUCT($J953:$AB953,Eksplikatsioon!$O954:$AG954),"")),"")</f>
        <v/>
      </c>
      <c r="AQ953" s="52" t="str">
        <f>IFERROR(IF($G953=Tabelid!$L$6,$E953*X953,IFERROR($E953*X953/SUM($J953:$AB953)*(Eksplikatsioon!AC954)/SUMPRODUCT($J953:$AB953,Eksplikatsioon!$O954:$AG954),"")),"")</f>
        <v/>
      </c>
      <c r="AR953" s="52" t="str">
        <f>IFERROR(IF($G953=Tabelid!$L$6,$E953*Y953,IFERROR($E953*Y953/SUM($J953:$AB953)*(Eksplikatsioon!AD954)/SUMPRODUCT($J953:$AB953,Eksplikatsioon!$O954:$AG954),"")),"")</f>
        <v/>
      </c>
      <c r="AS953" s="52" t="str">
        <f>IFERROR(IF($G953=Tabelid!$L$6,$E953*Z953,IFERROR($E953*Z953/SUM($J953:$AB953)*(Eksplikatsioon!AE954)/SUMPRODUCT($J953:$AB953,Eksplikatsioon!$O954:$AG954),"")),"")</f>
        <v/>
      </c>
      <c r="AT953" s="52" t="str">
        <f>IFERROR(IF($G953=Tabelid!$L$6,$E953*AA953,IFERROR($E953*AA953/SUM($J953:$AB953)*(Eksplikatsioon!AF954)/SUMPRODUCT($J953:$AB953,Eksplikatsioon!$O954:$AG954),"")),"")</f>
        <v/>
      </c>
      <c r="AU953" s="52" t="str">
        <f>IFERROR(IF($G953=Tabelid!$L$6,$E953*AB953,IFERROR($E953*AB953/SUM($J953:$AB953)*(Eksplikatsioon!AG954)/SUMPRODUCT($J953:$AB953,Eksplikatsioon!$O954:$AG954),"")),"")</f>
        <v/>
      </c>
    </row>
    <row r="954" spans="1:47" x14ac:dyDescent="0.25">
      <c r="A954" s="38" t="str">
        <f>IF(Eksplikatsioon!A955=0,"",Eksplikatsioon!A955)</f>
        <v/>
      </c>
      <c r="B954" s="38" t="str">
        <f>IF(Eksplikatsioon!B955=0,"",Eksplikatsioon!B955)</f>
        <v/>
      </c>
      <c r="C954" s="38" t="str">
        <f>IF(Eksplikatsioon!C955=0,"",Eksplikatsioon!C955)</f>
        <v/>
      </c>
      <c r="D954" s="38" t="str">
        <f>IF(Eksplikatsioon!D955=0,"",Eksplikatsioon!D955)</f>
        <v/>
      </c>
      <c r="E954" s="38" t="str">
        <f>IF(Eksplikatsioon!F955=0,"",Eksplikatsioon!F955)</f>
        <v/>
      </c>
      <c r="F954" s="38" t="str">
        <f>IF(Eksplikatsioon!H955=0,"",Eksplikatsioon!H955)</f>
        <v/>
      </c>
      <c r="G954" s="38" t="str">
        <f>IF(Eksplikatsioon!J955=0,"",Eksplikatsioon!J955)</f>
        <v/>
      </c>
      <c r="H954" s="38" t="str">
        <f>IF(Eksplikatsioon!K955=0,"",Eksplikatsioon!K955)</f>
        <v/>
      </c>
      <c r="I954" s="38" t="str">
        <f>IF(Eksplikatsioon!L955=0,"",Eksplikatsioon!L955)</f>
        <v/>
      </c>
      <c r="J954" s="52"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52"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52"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52"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52"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52"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52"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52"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52"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52"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52"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52"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52"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52"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52"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52"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52"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52"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52"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52" t="str">
        <f>IFERROR(IF($G954=Tabelid!$L$6,$E954*J954,IFERROR($E954*J954/SUM($J954:$AB954)*(Eksplikatsioon!O955)/SUMPRODUCT($J954:$AB954,Eksplikatsioon!$O955:$AG955),"")),"")</f>
        <v/>
      </c>
      <c r="AD954" s="52" t="str">
        <f>IFERROR(IF($G954=Tabelid!$L$6,$E954*K954,IFERROR($E954*K954/SUM($J954:$AB954)*(Eksplikatsioon!P955)/SUMPRODUCT($J954:$AB954,Eksplikatsioon!$O955:$AG955),"")),"")</f>
        <v/>
      </c>
      <c r="AE954" s="52" t="str">
        <f>IFERROR(IF($G954=Tabelid!$L$6,$E954*L954,IFERROR($E954*L954/SUM($J954:$AB954)*(Eksplikatsioon!Q955)/SUMPRODUCT($J954:$AB954,Eksplikatsioon!$O955:$AG955),"")),"")</f>
        <v/>
      </c>
      <c r="AF954" s="52" t="str">
        <f>IFERROR(IF($G954=Tabelid!$L$6,$E954*M954,IFERROR($E954*M954/SUM($J954:$AB954)*(Eksplikatsioon!R955)/SUMPRODUCT($J954:$AB954,Eksplikatsioon!$O955:$AG955),"")),"")</f>
        <v/>
      </c>
      <c r="AG954" s="52" t="str">
        <f>IFERROR(IF($G954=Tabelid!$L$6,$E954*N954,IFERROR($E954*N954/SUM($J954:$AB954)*(Eksplikatsioon!S955)/SUMPRODUCT($J954:$AB954,Eksplikatsioon!$O955:$AG955),"")),"")</f>
        <v/>
      </c>
      <c r="AH954" s="52" t="str">
        <f>IFERROR(IF($G954=Tabelid!$L$6,$E954*O954,IFERROR($E954*O954/SUM($J954:$AB954)*(Eksplikatsioon!T955)/SUMPRODUCT($J954:$AB954,Eksplikatsioon!$O955:$AG955),"")),"")</f>
        <v/>
      </c>
      <c r="AI954" s="52" t="str">
        <f>IFERROR(IF($G954=Tabelid!$L$6,$E954*P954,IFERROR($E954*P954/SUM($J954:$AB954)*(Eksplikatsioon!U955)/SUMPRODUCT($J954:$AB954,Eksplikatsioon!$O955:$AG955),"")),"")</f>
        <v/>
      </c>
      <c r="AJ954" s="52" t="str">
        <f>IFERROR(IF($G954=Tabelid!$L$6,$E954*Q954,IFERROR($E954*Q954/SUM($J954:$AB954)*(Eksplikatsioon!V955)/SUMPRODUCT($J954:$AB954,Eksplikatsioon!$O955:$AG955),"")),"")</f>
        <v/>
      </c>
      <c r="AK954" s="52" t="str">
        <f>IFERROR(IF($G954=Tabelid!$L$6,$E954*R954,IFERROR($E954*R954/SUM($J954:$AB954)*(Eksplikatsioon!W955)/SUMPRODUCT($J954:$AB954,Eksplikatsioon!$O955:$AG955),"")),"")</f>
        <v/>
      </c>
      <c r="AL954" s="52" t="str">
        <f>IFERROR(IF($G954=Tabelid!$L$6,$E954*S954,IFERROR($E954*S954/SUM($J954:$AB954)*(Eksplikatsioon!X955)/SUMPRODUCT($J954:$AB954,Eksplikatsioon!$O955:$AG955),"")),"")</f>
        <v/>
      </c>
      <c r="AM954" s="52" t="str">
        <f>IFERROR(IF($G954=Tabelid!$L$6,$E954*T954,IFERROR($E954*T954/SUM($J954:$AB954)*(Eksplikatsioon!Y955)/SUMPRODUCT($J954:$AB954,Eksplikatsioon!$O955:$AG955),"")),"")</f>
        <v/>
      </c>
      <c r="AN954" s="52" t="str">
        <f>IFERROR(IF($G954=Tabelid!$L$6,$E954*U954,IFERROR($E954*U954/SUM($J954:$AB954)*(Eksplikatsioon!Z955)/SUMPRODUCT($J954:$AB954,Eksplikatsioon!$O955:$AG955),"")),"")</f>
        <v/>
      </c>
      <c r="AO954" s="52" t="str">
        <f>IFERROR(IF($G954=Tabelid!$L$6,$E954*V954,IFERROR($E954*V954/SUM($J954:$AB954)*(Eksplikatsioon!AA955)/SUMPRODUCT($J954:$AB954,Eksplikatsioon!$O955:$AG955),"")),"")</f>
        <v/>
      </c>
      <c r="AP954" s="52" t="str">
        <f>IFERROR(IF($G954=Tabelid!$L$6,$E954*W954,IFERROR($E954*W954/SUM($J954:$AB954)*(Eksplikatsioon!AB955)/SUMPRODUCT($J954:$AB954,Eksplikatsioon!$O955:$AG955),"")),"")</f>
        <v/>
      </c>
      <c r="AQ954" s="52" t="str">
        <f>IFERROR(IF($G954=Tabelid!$L$6,$E954*X954,IFERROR($E954*X954/SUM($J954:$AB954)*(Eksplikatsioon!AC955)/SUMPRODUCT($J954:$AB954,Eksplikatsioon!$O955:$AG955),"")),"")</f>
        <v/>
      </c>
      <c r="AR954" s="52" t="str">
        <f>IFERROR(IF($G954=Tabelid!$L$6,$E954*Y954,IFERROR($E954*Y954/SUM($J954:$AB954)*(Eksplikatsioon!AD955)/SUMPRODUCT($J954:$AB954,Eksplikatsioon!$O955:$AG955),"")),"")</f>
        <v/>
      </c>
      <c r="AS954" s="52" t="str">
        <f>IFERROR(IF($G954=Tabelid!$L$6,$E954*Z954,IFERROR($E954*Z954/SUM($J954:$AB954)*(Eksplikatsioon!AE955)/SUMPRODUCT($J954:$AB954,Eksplikatsioon!$O955:$AG955),"")),"")</f>
        <v/>
      </c>
      <c r="AT954" s="52" t="str">
        <f>IFERROR(IF($G954=Tabelid!$L$6,$E954*AA954,IFERROR($E954*AA954/SUM($J954:$AB954)*(Eksplikatsioon!AF955)/SUMPRODUCT($J954:$AB954,Eksplikatsioon!$O955:$AG955),"")),"")</f>
        <v/>
      </c>
      <c r="AU954" s="52" t="str">
        <f>IFERROR(IF($G954=Tabelid!$L$6,$E954*AB954,IFERROR($E954*AB954/SUM($J954:$AB954)*(Eksplikatsioon!AG955)/SUMPRODUCT($J954:$AB954,Eksplikatsioon!$O955:$AG955),"")),"")</f>
        <v/>
      </c>
    </row>
    <row r="955" spans="1:47" x14ac:dyDescent="0.25">
      <c r="A955" s="38" t="str">
        <f>IF(Eksplikatsioon!A956=0,"",Eksplikatsioon!A956)</f>
        <v/>
      </c>
      <c r="B955" s="38" t="str">
        <f>IF(Eksplikatsioon!B956=0,"",Eksplikatsioon!B956)</f>
        <v/>
      </c>
      <c r="C955" s="38" t="str">
        <f>IF(Eksplikatsioon!C956=0,"",Eksplikatsioon!C956)</f>
        <v/>
      </c>
      <c r="D955" s="38" t="str">
        <f>IF(Eksplikatsioon!D956=0,"",Eksplikatsioon!D956)</f>
        <v/>
      </c>
      <c r="E955" s="38" t="str">
        <f>IF(Eksplikatsioon!F956=0,"",Eksplikatsioon!F956)</f>
        <v/>
      </c>
      <c r="F955" s="38" t="str">
        <f>IF(Eksplikatsioon!H956=0,"",Eksplikatsioon!H956)</f>
        <v/>
      </c>
      <c r="G955" s="38" t="str">
        <f>IF(Eksplikatsioon!J956=0,"",Eksplikatsioon!J956)</f>
        <v/>
      </c>
      <c r="H955" s="38" t="str">
        <f>IF(Eksplikatsioon!K956=0,"",Eksplikatsioon!K956)</f>
        <v/>
      </c>
      <c r="I955" s="38" t="str">
        <f>IF(Eksplikatsioon!L956=0,"",Eksplikatsioon!L956)</f>
        <v/>
      </c>
      <c r="J955" s="52"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52"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52"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52"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52"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52"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52"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52"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52"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52"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52"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52"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52"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52"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52"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52"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52"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52"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52"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52" t="str">
        <f>IFERROR(IF($G955=Tabelid!$L$6,$E955*J955,IFERROR($E955*J955/SUM($J955:$AB955)*(Eksplikatsioon!O956)/SUMPRODUCT($J955:$AB955,Eksplikatsioon!$O956:$AG956),"")),"")</f>
        <v/>
      </c>
      <c r="AD955" s="52" t="str">
        <f>IFERROR(IF($G955=Tabelid!$L$6,$E955*K955,IFERROR($E955*K955/SUM($J955:$AB955)*(Eksplikatsioon!P956)/SUMPRODUCT($J955:$AB955,Eksplikatsioon!$O956:$AG956),"")),"")</f>
        <v/>
      </c>
      <c r="AE955" s="52" t="str">
        <f>IFERROR(IF($G955=Tabelid!$L$6,$E955*L955,IFERROR($E955*L955/SUM($J955:$AB955)*(Eksplikatsioon!Q956)/SUMPRODUCT($J955:$AB955,Eksplikatsioon!$O956:$AG956),"")),"")</f>
        <v/>
      </c>
      <c r="AF955" s="52" t="str">
        <f>IFERROR(IF($G955=Tabelid!$L$6,$E955*M955,IFERROR($E955*M955/SUM($J955:$AB955)*(Eksplikatsioon!R956)/SUMPRODUCT($J955:$AB955,Eksplikatsioon!$O956:$AG956),"")),"")</f>
        <v/>
      </c>
      <c r="AG955" s="52" t="str">
        <f>IFERROR(IF($G955=Tabelid!$L$6,$E955*N955,IFERROR($E955*N955/SUM($J955:$AB955)*(Eksplikatsioon!S956)/SUMPRODUCT($J955:$AB955,Eksplikatsioon!$O956:$AG956),"")),"")</f>
        <v/>
      </c>
      <c r="AH955" s="52" t="str">
        <f>IFERROR(IF($G955=Tabelid!$L$6,$E955*O955,IFERROR($E955*O955/SUM($J955:$AB955)*(Eksplikatsioon!T956)/SUMPRODUCT($J955:$AB955,Eksplikatsioon!$O956:$AG956),"")),"")</f>
        <v/>
      </c>
      <c r="AI955" s="52" t="str">
        <f>IFERROR(IF($G955=Tabelid!$L$6,$E955*P955,IFERROR($E955*P955/SUM($J955:$AB955)*(Eksplikatsioon!U956)/SUMPRODUCT($J955:$AB955,Eksplikatsioon!$O956:$AG956),"")),"")</f>
        <v/>
      </c>
      <c r="AJ955" s="52" t="str">
        <f>IFERROR(IF($G955=Tabelid!$L$6,$E955*Q955,IFERROR($E955*Q955/SUM($J955:$AB955)*(Eksplikatsioon!V956)/SUMPRODUCT($J955:$AB955,Eksplikatsioon!$O956:$AG956),"")),"")</f>
        <v/>
      </c>
      <c r="AK955" s="52" t="str">
        <f>IFERROR(IF($G955=Tabelid!$L$6,$E955*R955,IFERROR($E955*R955/SUM($J955:$AB955)*(Eksplikatsioon!W956)/SUMPRODUCT($J955:$AB955,Eksplikatsioon!$O956:$AG956),"")),"")</f>
        <v/>
      </c>
      <c r="AL955" s="52" t="str">
        <f>IFERROR(IF($G955=Tabelid!$L$6,$E955*S955,IFERROR($E955*S955/SUM($J955:$AB955)*(Eksplikatsioon!X956)/SUMPRODUCT($J955:$AB955,Eksplikatsioon!$O956:$AG956),"")),"")</f>
        <v/>
      </c>
      <c r="AM955" s="52" t="str">
        <f>IFERROR(IF($G955=Tabelid!$L$6,$E955*T955,IFERROR($E955*T955/SUM($J955:$AB955)*(Eksplikatsioon!Y956)/SUMPRODUCT($J955:$AB955,Eksplikatsioon!$O956:$AG956),"")),"")</f>
        <v/>
      </c>
      <c r="AN955" s="52" t="str">
        <f>IFERROR(IF($G955=Tabelid!$L$6,$E955*U955,IFERROR($E955*U955/SUM($J955:$AB955)*(Eksplikatsioon!Z956)/SUMPRODUCT($J955:$AB955,Eksplikatsioon!$O956:$AG956),"")),"")</f>
        <v/>
      </c>
      <c r="AO955" s="52" t="str">
        <f>IFERROR(IF($G955=Tabelid!$L$6,$E955*V955,IFERROR($E955*V955/SUM($J955:$AB955)*(Eksplikatsioon!AA956)/SUMPRODUCT($J955:$AB955,Eksplikatsioon!$O956:$AG956),"")),"")</f>
        <v/>
      </c>
      <c r="AP955" s="52" t="str">
        <f>IFERROR(IF($G955=Tabelid!$L$6,$E955*W955,IFERROR($E955*W955/SUM($J955:$AB955)*(Eksplikatsioon!AB956)/SUMPRODUCT($J955:$AB955,Eksplikatsioon!$O956:$AG956),"")),"")</f>
        <v/>
      </c>
      <c r="AQ955" s="52" t="str">
        <f>IFERROR(IF($G955=Tabelid!$L$6,$E955*X955,IFERROR($E955*X955/SUM($J955:$AB955)*(Eksplikatsioon!AC956)/SUMPRODUCT($J955:$AB955,Eksplikatsioon!$O956:$AG956),"")),"")</f>
        <v/>
      </c>
      <c r="AR955" s="52" t="str">
        <f>IFERROR(IF($G955=Tabelid!$L$6,$E955*Y955,IFERROR($E955*Y955/SUM($J955:$AB955)*(Eksplikatsioon!AD956)/SUMPRODUCT($J955:$AB955,Eksplikatsioon!$O956:$AG956),"")),"")</f>
        <v/>
      </c>
      <c r="AS955" s="52" t="str">
        <f>IFERROR(IF($G955=Tabelid!$L$6,$E955*Z955,IFERROR($E955*Z955/SUM($J955:$AB955)*(Eksplikatsioon!AE956)/SUMPRODUCT($J955:$AB955,Eksplikatsioon!$O956:$AG956),"")),"")</f>
        <v/>
      </c>
      <c r="AT955" s="52" t="str">
        <f>IFERROR(IF($G955=Tabelid!$L$6,$E955*AA955,IFERROR($E955*AA955/SUM($J955:$AB955)*(Eksplikatsioon!AF956)/SUMPRODUCT($J955:$AB955,Eksplikatsioon!$O956:$AG956),"")),"")</f>
        <v/>
      </c>
      <c r="AU955" s="52" t="str">
        <f>IFERROR(IF($G955=Tabelid!$L$6,$E955*AB955,IFERROR($E955*AB955/SUM($J955:$AB955)*(Eksplikatsioon!AG956)/SUMPRODUCT($J955:$AB955,Eksplikatsioon!$O956:$AG956),"")),"")</f>
        <v/>
      </c>
    </row>
    <row r="956" spans="1:47" x14ac:dyDescent="0.25">
      <c r="A956" s="38" t="str">
        <f>IF(Eksplikatsioon!A957=0,"",Eksplikatsioon!A957)</f>
        <v/>
      </c>
      <c r="B956" s="38" t="str">
        <f>IF(Eksplikatsioon!B957=0,"",Eksplikatsioon!B957)</f>
        <v/>
      </c>
      <c r="C956" s="38" t="str">
        <f>IF(Eksplikatsioon!C957=0,"",Eksplikatsioon!C957)</f>
        <v/>
      </c>
      <c r="D956" s="38" t="str">
        <f>IF(Eksplikatsioon!D957=0,"",Eksplikatsioon!D957)</f>
        <v/>
      </c>
      <c r="E956" s="38" t="str">
        <f>IF(Eksplikatsioon!F957=0,"",Eksplikatsioon!F957)</f>
        <v/>
      </c>
      <c r="F956" s="38" t="str">
        <f>IF(Eksplikatsioon!H957=0,"",Eksplikatsioon!H957)</f>
        <v/>
      </c>
      <c r="G956" s="38" t="str">
        <f>IF(Eksplikatsioon!J957=0,"",Eksplikatsioon!J957)</f>
        <v/>
      </c>
      <c r="H956" s="38" t="str">
        <f>IF(Eksplikatsioon!K957=0,"",Eksplikatsioon!K957)</f>
        <v/>
      </c>
      <c r="I956" s="38" t="str">
        <f>IF(Eksplikatsioon!L957=0,"",Eksplikatsioon!L957)</f>
        <v/>
      </c>
      <c r="J956" s="52"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52"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52"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52"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52"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52"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52"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52"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52"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52"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52"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52"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52"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52"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52"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52"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52"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52"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52"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52" t="str">
        <f>IFERROR(IF($G956=Tabelid!$L$6,$E956*J956,IFERROR($E956*J956/SUM($J956:$AB956)*(Eksplikatsioon!O957)/SUMPRODUCT($J956:$AB956,Eksplikatsioon!$O957:$AG957),"")),"")</f>
        <v/>
      </c>
      <c r="AD956" s="52" t="str">
        <f>IFERROR(IF($G956=Tabelid!$L$6,$E956*K956,IFERROR($E956*K956/SUM($J956:$AB956)*(Eksplikatsioon!P957)/SUMPRODUCT($J956:$AB956,Eksplikatsioon!$O957:$AG957),"")),"")</f>
        <v/>
      </c>
      <c r="AE956" s="52" t="str">
        <f>IFERROR(IF($G956=Tabelid!$L$6,$E956*L956,IFERROR($E956*L956/SUM($J956:$AB956)*(Eksplikatsioon!Q957)/SUMPRODUCT($J956:$AB956,Eksplikatsioon!$O957:$AG957),"")),"")</f>
        <v/>
      </c>
      <c r="AF956" s="52" t="str">
        <f>IFERROR(IF($G956=Tabelid!$L$6,$E956*M956,IFERROR($E956*M956/SUM($J956:$AB956)*(Eksplikatsioon!R957)/SUMPRODUCT($J956:$AB956,Eksplikatsioon!$O957:$AG957),"")),"")</f>
        <v/>
      </c>
      <c r="AG956" s="52" t="str">
        <f>IFERROR(IF($G956=Tabelid!$L$6,$E956*N956,IFERROR($E956*N956/SUM($J956:$AB956)*(Eksplikatsioon!S957)/SUMPRODUCT($J956:$AB956,Eksplikatsioon!$O957:$AG957),"")),"")</f>
        <v/>
      </c>
      <c r="AH956" s="52" t="str">
        <f>IFERROR(IF($G956=Tabelid!$L$6,$E956*O956,IFERROR($E956*O956/SUM($J956:$AB956)*(Eksplikatsioon!T957)/SUMPRODUCT($J956:$AB956,Eksplikatsioon!$O957:$AG957),"")),"")</f>
        <v/>
      </c>
      <c r="AI956" s="52" t="str">
        <f>IFERROR(IF($G956=Tabelid!$L$6,$E956*P956,IFERROR($E956*P956/SUM($J956:$AB956)*(Eksplikatsioon!U957)/SUMPRODUCT($J956:$AB956,Eksplikatsioon!$O957:$AG957),"")),"")</f>
        <v/>
      </c>
      <c r="AJ956" s="52" t="str">
        <f>IFERROR(IF($G956=Tabelid!$L$6,$E956*Q956,IFERROR($E956*Q956/SUM($J956:$AB956)*(Eksplikatsioon!V957)/SUMPRODUCT($J956:$AB956,Eksplikatsioon!$O957:$AG957),"")),"")</f>
        <v/>
      </c>
      <c r="AK956" s="52" t="str">
        <f>IFERROR(IF($G956=Tabelid!$L$6,$E956*R956,IFERROR($E956*R956/SUM($J956:$AB956)*(Eksplikatsioon!W957)/SUMPRODUCT($J956:$AB956,Eksplikatsioon!$O957:$AG957),"")),"")</f>
        <v/>
      </c>
      <c r="AL956" s="52" t="str">
        <f>IFERROR(IF($G956=Tabelid!$L$6,$E956*S956,IFERROR($E956*S956/SUM($J956:$AB956)*(Eksplikatsioon!X957)/SUMPRODUCT($J956:$AB956,Eksplikatsioon!$O957:$AG957),"")),"")</f>
        <v/>
      </c>
      <c r="AM956" s="52" t="str">
        <f>IFERROR(IF($G956=Tabelid!$L$6,$E956*T956,IFERROR($E956*T956/SUM($J956:$AB956)*(Eksplikatsioon!Y957)/SUMPRODUCT($J956:$AB956,Eksplikatsioon!$O957:$AG957),"")),"")</f>
        <v/>
      </c>
      <c r="AN956" s="52" t="str">
        <f>IFERROR(IF($G956=Tabelid!$L$6,$E956*U956,IFERROR($E956*U956/SUM($J956:$AB956)*(Eksplikatsioon!Z957)/SUMPRODUCT($J956:$AB956,Eksplikatsioon!$O957:$AG957),"")),"")</f>
        <v/>
      </c>
      <c r="AO956" s="52" t="str">
        <f>IFERROR(IF($G956=Tabelid!$L$6,$E956*V956,IFERROR($E956*V956/SUM($J956:$AB956)*(Eksplikatsioon!AA957)/SUMPRODUCT($J956:$AB956,Eksplikatsioon!$O957:$AG957),"")),"")</f>
        <v/>
      </c>
      <c r="AP956" s="52" t="str">
        <f>IFERROR(IF($G956=Tabelid!$L$6,$E956*W956,IFERROR($E956*W956/SUM($J956:$AB956)*(Eksplikatsioon!AB957)/SUMPRODUCT($J956:$AB956,Eksplikatsioon!$O957:$AG957),"")),"")</f>
        <v/>
      </c>
      <c r="AQ956" s="52" t="str">
        <f>IFERROR(IF($G956=Tabelid!$L$6,$E956*X956,IFERROR($E956*X956/SUM($J956:$AB956)*(Eksplikatsioon!AC957)/SUMPRODUCT($J956:$AB956,Eksplikatsioon!$O957:$AG957),"")),"")</f>
        <v/>
      </c>
      <c r="AR956" s="52" t="str">
        <f>IFERROR(IF($G956=Tabelid!$L$6,$E956*Y956,IFERROR($E956*Y956/SUM($J956:$AB956)*(Eksplikatsioon!AD957)/SUMPRODUCT($J956:$AB956,Eksplikatsioon!$O957:$AG957),"")),"")</f>
        <v/>
      </c>
      <c r="AS956" s="52" t="str">
        <f>IFERROR(IF($G956=Tabelid!$L$6,$E956*Z956,IFERROR($E956*Z956/SUM($J956:$AB956)*(Eksplikatsioon!AE957)/SUMPRODUCT($J956:$AB956,Eksplikatsioon!$O957:$AG957),"")),"")</f>
        <v/>
      </c>
      <c r="AT956" s="52" t="str">
        <f>IFERROR(IF($G956=Tabelid!$L$6,$E956*AA956,IFERROR($E956*AA956/SUM($J956:$AB956)*(Eksplikatsioon!AF957)/SUMPRODUCT($J956:$AB956,Eksplikatsioon!$O957:$AG957),"")),"")</f>
        <v/>
      </c>
      <c r="AU956" s="52" t="str">
        <f>IFERROR(IF($G956=Tabelid!$L$6,$E956*AB956,IFERROR($E956*AB956/SUM($J956:$AB956)*(Eksplikatsioon!AG957)/SUMPRODUCT($J956:$AB956,Eksplikatsioon!$O957:$AG957),"")),"")</f>
        <v/>
      </c>
    </row>
    <row r="957" spans="1:47" x14ac:dyDescent="0.25">
      <c r="A957" s="38" t="str">
        <f>IF(Eksplikatsioon!A958=0,"",Eksplikatsioon!A958)</f>
        <v/>
      </c>
      <c r="B957" s="38" t="str">
        <f>IF(Eksplikatsioon!B958=0,"",Eksplikatsioon!B958)</f>
        <v/>
      </c>
      <c r="C957" s="38" t="str">
        <f>IF(Eksplikatsioon!C958=0,"",Eksplikatsioon!C958)</f>
        <v/>
      </c>
      <c r="D957" s="38" t="str">
        <f>IF(Eksplikatsioon!D958=0,"",Eksplikatsioon!D958)</f>
        <v/>
      </c>
      <c r="E957" s="38" t="str">
        <f>IF(Eksplikatsioon!F958=0,"",Eksplikatsioon!F958)</f>
        <v/>
      </c>
      <c r="F957" s="38" t="str">
        <f>IF(Eksplikatsioon!H958=0,"",Eksplikatsioon!H958)</f>
        <v/>
      </c>
      <c r="G957" s="38" t="str">
        <f>IF(Eksplikatsioon!J958=0,"",Eksplikatsioon!J958)</f>
        <v/>
      </c>
      <c r="H957" s="38" t="str">
        <f>IF(Eksplikatsioon!K958=0,"",Eksplikatsioon!K958)</f>
        <v/>
      </c>
      <c r="I957" s="38" t="str">
        <f>IF(Eksplikatsioon!L958=0,"",Eksplikatsioon!L958)</f>
        <v/>
      </c>
      <c r="J957" s="52"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52"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52"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52"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52"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52"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52"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52"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52"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52"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52"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52"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52"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52"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52"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52"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52"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52"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52"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52" t="str">
        <f>IFERROR(IF($G957=Tabelid!$L$6,$E957*J957,IFERROR($E957*J957/SUM($J957:$AB957)*(Eksplikatsioon!O958)/SUMPRODUCT($J957:$AB957,Eksplikatsioon!$O958:$AG958),"")),"")</f>
        <v/>
      </c>
      <c r="AD957" s="52" t="str">
        <f>IFERROR(IF($G957=Tabelid!$L$6,$E957*K957,IFERROR($E957*K957/SUM($J957:$AB957)*(Eksplikatsioon!P958)/SUMPRODUCT($J957:$AB957,Eksplikatsioon!$O958:$AG958),"")),"")</f>
        <v/>
      </c>
      <c r="AE957" s="52" t="str">
        <f>IFERROR(IF($G957=Tabelid!$L$6,$E957*L957,IFERROR($E957*L957/SUM($J957:$AB957)*(Eksplikatsioon!Q958)/SUMPRODUCT($J957:$AB957,Eksplikatsioon!$O958:$AG958),"")),"")</f>
        <v/>
      </c>
      <c r="AF957" s="52" t="str">
        <f>IFERROR(IF($G957=Tabelid!$L$6,$E957*M957,IFERROR($E957*M957/SUM($J957:$AB957)*(Eksplikatsioon!R958)/SUMPRODUCT($J957:$AB957,Eksplikatsioon!$O958:$AG958),"")),"")</f>
        <v/>
      </c>
      <c r="AG957" s="52" t="str">
        <f>IFERROR(IF($G957=Tabelid!$L$6,$E957*N957,IFERROR($E957*N957/SUM($J957:$AB957)*(Eksplikatsioon!S958)/SUMPRODUCT($J957:$AB957,Eksplikatsioon!$O958:$AG958),"")),"")</f>
        <v/>
      </c>
      <c r="AH957" s="52" t="str">
        <f>IFERROR(IF($G957=Tabelid!$L$6,$E957*O957,IFERROR($E957*O957/SUM($J957:$AB957)*(Eksplikatsioon!T958)/SUMPRODUCT($J957:$AB957,Eksplikatsioon!$O958:$AG958),"")),"")</f>
        <v/>
      </c>
      <c r="AI957" s="52" t="str">
        <f>IFERROR(IF($G957=Tabelid!$L$6,$E957*P957,IFERROR($E957*P957/SUM($J957:$AB957)*(Eksplikatsioon!U958)/SUMPRODUCT($J957:$AB957,Eksplikatsioon!$O958:$AG958),"")),"")</f>
        <v/>
      </c>
      <c r="AJ957" s="52" t="str">
        <f>IFERROR(IF($G957=Tabelid!$L$6,$E957*Q957,IFERROR($E957*Q957/SUM($J957:$AB957)*(Eksplikatsioon!V958)/SUMPRODUCT($J957:$AB957,Eksplikatsioon!$O958:$AG958),"")),"")</f>
        <v/>
      </c>
      <c r="AK957" s="52" t="str">
        <f>IFERROR(IF($G957=Tabelid!$L$6,$E957*R957,IFERROR($E957*R957/SUM($J957:$AB957)*(Eksplikatsioon!W958)/SUMPRODUCT($J957:$AB957,Eksplikatsioon!$O958:$AG958),"")),"")</f>
        <v/>
      </c>
      <c r="AL957" s="52" t="str">
        <f>IFERROR(IF($G957=Tabelid!$L$6,$E957*S957,IFERROR($E957*S957/SUM($J957:$AB957)*(Eksplikatsioon!X958)/SUMPRODUCT($J957:$AB957,Eksplikatsioon!$O958:$AG958),"")),"")</f>
        <v/>
      </c>
      <c r="AM957" s="52" t="str">
        <f>IFERROR(IF($G957=Tabelid!$L$6,$E957*T957,IFERROR($E957*T957/SUM($J957:$AB957)*(Eksplikatsioon!Y958)/SUMPRODUCT($J957:$AB957,Eksplikatsioon!$O958:$AG958),"")),"")</f>
        <v/>
      </c>
      <c r="AN957" s="52" t="str">
        <f>IFERROR(IF($G957=Tabelid!$L$6,$E957*U957,IFERROR($E957*U957/SUM($J957:$AB957)*(Eksplikatsioon!Z958)/SUMPRODUCT($J957:$AB957,Eksplikatsioon!$O958:$AG958),"")),"")</f>
        <v/>
      </c>
      <c r="AO957" s="52" t="str">
        <f>IFERROR(IF($G957=Tabelid!$L$6,$E957*V957,IFERROR($E957*V957/SUM($J957:$AB957)*(Eksplikatsioon!AA958)/SUMPRODUCT($J957:$AB957,Eksplikatsioon!$O958:$AG958),"")),"")</f>
        <v/>
      </c>
      <c r="AP957" s="52" t="str">
        <f>IFERROR(IF($G957=Tabelid!$L$6,$E957*W957,IFERROR($E957*W957/SUM($J957:$AB957)*(Eksplikatsioon!AB958)/SUMPRODUCT($J957:$AB957,Eksplikatsioon!$O958:$AG958),"")),"")</f>
        <v/>
      </c>
      <c r="AQ957" s="52" t="str">
        <f>IFERROR(IF($G957=Tabelid!$L$6,$E957*X957,IFERROR($E957*X957/SUM($J957:$AB957)*(Eksplikatsioon!AC958)/SUMPRODUCT($J957:$AB957,Eksplikatsioon!$O958:$AG958),"")),"")</f>
        <v/>
      </c>
      <c r="AR957" s="52" t="str">
        <f>IFERROR(IF($G957=Tabelid!$L$6,$E957*Y957,IFERROR($E957*Y957/SUM($J957:$AB957)*(Eksplikatsioon!AD958)/SUMPRODUCT($J957:$AB957,Eksplikatsioon!$O958:$AG958),"")),"")</f>
        <v/>
      </c>
      <c r="AS957" s="52" t="str">
        <f>IFERROR(IF($G957=Tabelid!$L$6,$E957*Z957,IFERROR($E957*Z957/SUM($J957:$AB957)*(Eksplikatsioon!AE958)/SUMPRODUCT($J957:$AB957,Eksplikatsioon!$O958:$AG958),"")),"")</f>
        <v/>
      </c>
      <c r="AT957" s="52" t="str">
        <f>IFERROR(IF($G957=Tabelid!$L$6,$E957*AA957,IFERROR($E957*AA957/SUM($J957:$AB957)*(Eksplikatsioon!AF958)/SUMPRODUCT($J957:$AB957,Eksplikatsioon!$O958:$AG958),"")),"")</f>
        <v/>
      </c>
      <c r="AU957" s="52" t="str">
        <f>IFERROR(IF($G957=Tabelid!$L$6,$E957*AB957,IFERROR($E957*AB957/SUM($J957:$AB957)*(Eksplikatsioon!AG958)/SUMPRODUCT($J957:$AB957,Eksplikatsioon!$O958:$AG958),"")),"")</f>
        <v/>
      </c>
    </row>
    <row r="958" spans="1:47" x14ac:dyDescent="0.25">
      <c r="A958" s="38" t="str">
        <f>IF(Eksplikatsioon!A959=0,"",Eksplikatsioon!A959)</f>
        <v/>
      </c>
      <c r="B958" s="38" t="str">
        <f>IF(Eksplikatsioon!B959=0,"",Eksplikatsioon!B959)</f>
        <v/>
      </c>
      <c r="C958" s="38" t="str">
        <f>IF(Eksplikatsioon!C959=0,"",Eksplikatsioon!C959)</f>
        <v/>
      </c>
      <c r="D958" s="38" t="str">
        <f>IF(Eksplikatsioon!D959=0,"",Eksplikatsioon!D959)</f>
        <v/>
      </c>
      <c r="E958" s="38" t="str">
        <f>IF(Eksplikatsioon!F959=0,"",Eksplikatsioon!F959)</f>
        <v/>
      </c>
      <c r="F958" s="38" t="str">
        <f>IF(Eksplikatsioon!H959=0,"",Eksplikatsioon!H959)</f>
        <v/>
      </c>
      <c r="G958" s="38" t="str">
        <f>IF(Eksplikatsioon!J959=0,"",Eksplikatsioon!J959)</f>
        <v/>
      </c>
      <c r="H958" s="38" t="str">
        <f>IF(Eksplikatsioon!K959=0,"",Eksplikatsioon!K959)</f>
        <v/>
      </c>
      <c r="I958" s="38" t="str">
        <f>IF(Eksplikatsioon!L959=0,"",Eksplikatsioon!L959)</f>
        <v/>
      </c>
      <c r="J958" s="52"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52"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52"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52"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52"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52"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52"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52"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52"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52"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52"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52"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52"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52"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52"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52"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52"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52"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52"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52" t="str">
        <f>IFERROR(IF($G958=Tabelid!$L$6,$E958*J958,IFERROR($E958*J958/SUM($J958:$AB958)*(Eksplikatsioon!O959)/SUMPRODUCT($J958:$AB958,Eksplikatsioon!$O959:$AG959),"")),"")</f>
        <v/>
      </c>
      <c r="AD958" s="52" t="str">
        <f>IFERROR(IF($G958=Tabelid!$L$6,$E958*K958,IFERROR($E958*K958/SUM($J958:$AB958)*(Eksplikatsioon!P959)/SUMPRODUCT($J958:$AB958,Eksplikatsioon!$O959:$AG959),"")),"")</f>
        <v/>
      </c>
      <c r="AE958" s="52" t="str">
        <f>IFERROR(IF($G958=Tabelid!$L$6,$E958*L958,IFERROR($E958*L958/SUM($J958:$AB958)*(Eksplikatsioon!Q959)/SUMPRODUCT($J958:$AB958,Eksplikatsioon!$O959:$AG959),"")),"")</f>
        <v/>
      </c>
      <c r="AF958" s="52" t="str">
        <f>IFERROR(IF($G958=Tabelid!$L$6,$E958*M958,IFERROR($E958*M958/SUM($J958:$AB958)*(Eksplikatsioon!R959)/SUMPRODUCT($J958:$AB958,Eksplikatsioon!$O959:$AG959),"")),"")</f>
        <v/>
      </c>
      <c r="AG958" s="52" t="str">
        <f>IFERROR(IF($G958=Tabelid!$L$6,$E958*N958,IFERROR($E958*N958/SUM($J958:$AB958)*(Eksplikatsioon!S959)/SUMPRODUCT($J958:$AB958,Eksplikatsioon!$O959:$AG959),"")),"")</f>
        <v/>
      </c>
      <c r="AH958" s="52" t="str">
        <f>IFERROR(IF($G958=Tabelid!$L$6,$E958*O958,IFERROR($E958*O958/SUM($J958:$AB958)*(Eksplikatsioon!T959)/SUMPRODUCT($J958:$AB958,Eksplikatsioon!$O959:$AG959),"")),"")</f>
        <v/>
      </c>
      <c r="AI958" s="52" t="str">
        <f>IFERROR(IF($G958=Tabelid!$L$6,$E958*P958,IFERROR($E958*P958/SUM($J958:$AB958)*(Eksplikatsioon!U959)/SUMPRODUCT($J958:$AB958,Eksplikatsioon!$O959:$AG959),"")),"")</f>
        <v/>
      </c>
      <c r="AJ958" s="52" t="str">
        <f>IFERROR(IF($G958=Tabelid!$L$6,$E958*Q958,IFERROR($E958*Q958/SUM($J958:$AB958)*(Eksplikatsioon!V959)/SUMPRODUCT($J958:$AB958,Eksplikatsioon!$O959:$AG959),"")),"")</f>
        <v/>
      </c>
      <c r="AK958" s="52" t="str">
        <f>IFERROR(IF($G958=Tabelid!$L$6,$E958*R958,IFERROR($E958*R958/SUM($J958:$AB958)*(Eksplikatsioon!W959)/SUMPRODUCT($J958:$AB958,Eksplikatsioon!$O959:$AG959),"")),"")</f>
        <v/>
      </c>
      <c r="AL958" s="52" t="str">
        <f>IFERROR(IF($G958=Tabelid!$L$6,$E958*S958,IFERROR($E958*S958/SUM($J958:$AB958)*(Eksplikatsioon!X959)/SUMPRODUCT($J958:$AB958,Eksplikatsioon!$O959:$AG959),"")),"")</f>
        <v/>
      </c>
      <c r="AM958" s="52" t="str">
        <f>IFERROR(IF($G958=Tabelid!$L$6,$E958*T958,IFERROR($E958*T958/SUM($J958:$AB958)*(Eksplikatsioon!Y959)/SUMPRODUCT($J958:$AB958,Eksplikatsioon!$O959:$AG959),"")),"")</f>
        <v/>
      </c>
      <c r="AN958" s="52" t="str">
        <f>IFERROR(IF($G958=Tabelid!$L$6,$E958*U958,IFERROR($E958*U958/SUM($J958:$AB958)*(Eksplikatsioon!Z959)/SUMPRODUCT($J958:$AB958,Eksplikatsioon!$O959:$AG959),"")),"")</f>
        <v/>
      </c>
      <c r="AO958" s="52" t="str">
        <f>IFERROR(IF($G958=Tabelid!$L$6,$E958*V958,IFERROR($E958*V958/SUM($J958:$AB958)*(Eksplikatsioon!AA959)/SUMPRODUCT($J958:$AB958,Eksplikatsioon!$O959:$AG959),"")),"")</f>
        <v/>
      </c>
      <c r="AP958" s="52" t="str">
        <f>IFERROR(IF($G958=Tabelid!$L$6,$E958*W958,IFERROR($E958*W958/SUM($J958:$AB958)*(Eksplikatsioon!AB959)/SUMPRODUCT($J958:$AB958,Eksplikatsioon!$O959:$AG959),"")),"")</f>
        <v/>
      </c>
      <c r="AQ958" s="52" t="str">
        <f>IFERROR(IF($G958=Tabelid!$L$6,$E958*X958,IFERROR($E958*X958/SUM($J958:$AB958)*(Eksplikatsioon!AC959)/SUMPRODUCT($J958:$AB958,Eksplikatsioon!$O959:$AG959),"")),"")</f>
        <v/>
      </c>
      <c r="AR958" s="52" t="str">
        <f>IFERROR(IF($G958=Tabelid!$L$6,$E958*Y958,IFERROR($E958*Y958/SUM($J958:$AB958)*(Eksplikatsioon!AD959)/SUMPRODUCT($J958:$AB958,Eksplikatsioon!$O959:$AG959),"")),"")</f>
        <v/>
      </c>
      <c r="AS958" s="52" t="str">
        <f>IFERROR(IF($G958=Tabelid!$L$6,$E958*Z958,IFERROR($E958*Z958/SUM($J958:$AB958)*(Eksplikatsioon!AE959)/SUMPRODUCT($J958:$AB958,Eksplikatsioon!$O959:$AG959),"")),"")</f>
        <v/>
      </c>
      <c r="AT958" s="52" t="str">
        <f>IFERROR(IF($G958=Tabelid!$L$6,$E958*AA958,IFERROR($E958*AA958/SUM($J958:$AB958)*(Eksplikatsioon!AF959)/SUMPRODUCT($J958:$AB958,Eksplikatsioon!$O959:$AG959),"")),"")</f>
        <v/>
      </c>
      <c r="AU958" s="52" t="str">
        <f>IFERROR(IF($G958=Tabelid!$L$6,$E958*AB958,IFERROR($E958*AB958/SUM($J958:$AB958)*(Eksplikatsioon!AG959)/SUMPRODUCT($J958:$AB958,Eksplikatsioon!$O959:$AG959),"")),"")</f>
        <v/>
      </c>
    </row>
    <row r="959" spans="1:47" x14ac:dyDescent="0.25">
      <c r="A959" s="38" t="str">
        <f>IF(Eksplikatsioon!A960=0,"",Eksplikatsioon!A960)</f>
        <v/>
      </c>
      <c r="B959" s="38" t="str">
        <f>IF(Eksplikatsioon!B960=0,"",Eksplikatsioon!B960)</f>
        <v/>
      </c>
      <c r="C959" s="38" t="str">
        <f>IF(Eksplikatsioon!C960=0,"",Eksplikatsioon!C960)</f>
        <v/>
      </c>
      <c r="D959" s="38" t="str">
        <f>IF(Eksplikatsioon!D960=0,"",Eksplikatsioon!D960)</f>
        <v/>
      </c>
      <c r="E959" s="38" t="str">
        <f>IF(Eksplikatsioon!F960=0,"",Eksplikatsioon!F960)</f>
        <v/>
      </c>
      <c r="F959" s="38" t="str">
        <f>IF(Eksplikatsioon!H960=0,"",Eksplikatsioon!H960)</f>
        <v/>
      </c>
      <c r="G959" s="38" t="str">
        <f>IF(Eksplikatsioon!J960=0,"",Eksplikatsioon!J960)</f>
        <v/>
      </c>
      <c r="H959" s="38" t="str">
        <f>IF(Eksplikatsioon!K960=0,"",Eksplikatsioon!K960)</f>
        <v/>
      </c>
      <c r="I959" s="38" t="str">
        <f>IF(Eksplikatsioon!L960=0,"",Eksplikatsioon!L960)</f>
        <v/>
      </c>
      <c r="J959" s="52"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52"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52"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52"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52"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52"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52"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52"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52"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52"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52"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52"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52"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52"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52"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52"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52"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52"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52"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52" t="str">
        <f>IFERROR(IF($G959=Tabelid!$L$6,$E959*J959,IFERROR($E959*J959/SUM($J959:$AB959)*(Eksplikatsioon!O960)/SUMPRODUCT($J959:$AB959,Eksplikatsioon!$O960:$AG960),"")),"")</f>
        <v/>
      </c>
      <c r="AD959" s="52" t="str">
        <f>IFERROR(IF($G959=Tabelid!$L$6,$E959*K959,IFERROR($E959*K959/SUM($J959:$AB959)*(Eksplikatsioon!P960)/SUMPRODUCT($J959:$AB959,Eksplikatsioon!$O960:$AG960),"")),"")</f>
        <v/>
      </c>
      <c r="AE959" s="52" t="str">
        <f>IFERROR(IF($G959=Tabelid!$L$6,$E959*L959,IFERROR($E959*L959/SUM($J959:$AB959)*(Eksplikatsioon!Q960)/SUMPRODUCT($J959:$AB959,Eksplikatsioon!$O960:$AG960),"")),"")</f>
        <v/>
      </c>
      <c r="AF959" s="52" t="str">
        <f>IFERROR(IF($G959=Tabelid!$L$6,$E959*M959,IFERROR($E959*M959/SUM($J959:$AB959)*(Eksplikatsioon!R960)/SUMPRODUCT($J959:$AB959,Eksplikatsioon!$O960:$AG960),"")),"")</f>
        <v/>
      </c>
      <c r="AG959" s="52" t="str">
        <f>IFERROR(IF($G959=Tabelid!$L$6,$E959*N959,IFERROR($E959*N959/SUM($J959:$AB959)*(Eksplikatsioon!S960)/SUMPRODUCT($J959:$AB959,Eksplikatsioon!$O960:$AG960),"")),"")</f>
        <v/>
      </c>
      <c r="AH959" s="52" t="str">
        <f>IFERROR(IF($G959=Tabelid!$L$6,$E959*O959,IFERROR($E959*O959/SUM($J959:$AB959)*(Eksplikatsioon!T960)/SUMPRODUCT($J959:$AB959,Eksplikatsioon!$O960:$AG960),"")),"")</f>
        <v/>
      </c>
      <c r="AI959" s="52" t="str">
        <f>IFERROR(IF($G959=Tabelid!$L$6,$E959*P959,IFERROR($E959*P959/SUM($J959:$AB959)*(Eksplikatsioon!U960)/SUMPRODUCT($J959:$AB959,Eksplikatsioon!$O960:$AG960),"")),"")</f>
        <v/>
      </c>
      <c r="AJ959" s="52" t="str">
        <f>IFERROR(IF($G959=Tabelid!$L$6,$E959*Q959,IFERROR($E959*Q959/SUM($J959:$AB959)*(Eksplikatsioon!V960)/SUMPRODUCT($J959:$AB959,Eksplikatsioon!$O960:$AG960),"")),"")</f>
        <v/>
      </c>
      <c r="AK959" s="52" t="str">
        <f>IFERROR(IF($G959=Tabelid!$L$6,$E959*R959,IFERROR($E959*R959/SUM($J959:$AB959)*(Eksplikatsioon!W960)/SUMPRODUCT($J959:$AB959,Eksplikatsioon!$O960:$AG960),"")),"")</f>
        <v/>
      </c>
      <c r="AL959" s="52" t="str">
        <f>IFERROR(IF($G959=Tabelid!$L$6,$E959*S959,IFERROR($E959*S959/SUM($J959:$AB959)*(Eksplikatsioon!X960)/SUMPRODUCT($J959:$AB959,Eksplikatsioon!$O960:$AG960),"")),"")</f>
        <v/>
      </c>
      <c r="AM959" s="52" t="str">
        <f>IFERROR(IF($G959=Tabelid!$L$6,$E959*T959,IFERROR($E959*T959/SUM($J959:$AB959)*(Eksplikatsioon!Y960)/SUMPRODUCT($J959:$AB959,Eksplikatsioon!$O960:$AG960),"")),"")</f>
        <v/>
      </c>
      <c r="AN959" s="52" t="str">
        <f>IFERROR(IF($G959=Tabelid!$L$6,$E959*U959,IFERROR($E959*U959/SUM($J959:$AB959)*(Eksplikatsioon!Z960)/SUMPRODUCT($J959:$AB959,Eksplikatsioon!$O960:$AG960),"")),"")</f>
        <v/>
      </c>
      <c r="AO959" s="52" t="str">
        <f>IFERROR(IF($G959=Tabelid!$L$6,$E959*V959,IFERROR($E959*V959/SUM($J959:$AB959)*(Eksplikatsioon!AA960)/SUMPRODUCT($J959:$AB959,Eksplikatsioon!$O960:$AG960),"")),"")</f>
        <v/>
      </c>
      <c r="AP959" s="52" t="str">
        <f>IFERROR(IF($G959=Tabelid!$L$6,$E959*W959,IFERROR($E959*W959/SUM($J959:$AB959)*(Eksplikatsioon!AB960)/SUMPRODUCT($J959:$AB959,Eksplikatsioon!$O960:$AG960),"")),"")</f>
        <v/>
      </c>
      <c r="AQ959" s="52" t="str">
        <f>IFERROR(IF($G959=Tabelid!$L$6,$E959*X959,IFERROR($E959*X959/SUM($J959:$AB959)*(Eksplikatsioon!AC960)/SUMPRODUCT($J959:$AB959,Eksplikatsioon!$O960:$AG960),"")),"")</f>
        <v/>
      </c>
      <c r="AR959" s="52" t="str">
        <f>IFERROR(IF($G959=Tabelid!$L$6,$E959*Y959,IFERROR($E959*Y959/SUM($J959:$AB959)*(Eksplikatsioon!AD960)/SUMPRODUCT($J959:$AB959,Eksplikatsioon!$O960:$AG960),"")),"")</f>
        <v/>
      </c>
      <c r="AS959" s="52" t="str">
        <f>IFERROR(IF($G959=Tabelid!$L$6,$E959*Z959,IFERROR($E959*Z959/SUM($J959:$AB959)*(Eksplikatsioon!AE960)/SUMPRODUCT($J959:$AB959,Eksplikatsioon!$O960:$AG960),"")),"")</f>
        <v/>
      </c>
      <c r="AT959" s="52" t="str">
        <f>IFERROR(IF($G959=Tabelid!$L$6,$E959*AA959,IFERROR($E959*AA959/SUM($J959:$AB959)*(Eksplikatsioon!AF960)/SUMPRODUCT($J959:$AB959,Eksplikatsioon!$O960:$AG960),"")),"")</f>
        <v/>
      </c>
      <c r="AU959" s="52" t="str">
        <f>IFERROR(IF($G959=Tabelid!$L$6,$E959*AB959,IFERROR($E959*AB959/SUM($J959:$AB959)*(Eksplikatsioon!AG960)/SUMPRODUCT($J959:$AB959,Eksplikatsioon!$O960:$AG960),"")),"")</f>
        <v/>
      </c>
    </row>
    <row r="960" spans="1:47" x14ac:dyDescent="0.25">
      <c r="A960" s="38" t="str">
        <f>IF(Eksplikatsioon!A961=0,"",Eksplikatsioon!A961)</f>
        <v/>
      </c>
      <c r="B960" s="38" t="str">
        <f>IF(Eksplikatsioon!B961=0,"",Eksplikatsioon!B961)</f>
        <v/>
      </c>
      <c r="C960" s="38" t="str">
        <f>IF(Eksplikatsioon!C961=0,"",Eksplikatsioon!C961)</f>
        <v/>
      </c>
      <c r="D960" s="38" t="str">
        <f>IF(Eksplikatsioon!D961=0,"",Eksplikatsioon!D961)</f>
        <v/>
      </c>
      <c r="E960" s="38" t="str">
        <f>IF(Eksplikatsioon!F961=0,"",Eksplikatsioon!F961)</f>
        <v/>
      </c>
      <c r="F960" s="38" t="str">
        <f>IF(Eksplikatsioon!H961=0,"",Eksplikatsioon!H961)</f>
        <v/>
      </c>
      <c r="G960" s="38" t="str">
        <f>IF(Eksplikatsioon!J961=0,"",Eksplikatsioon!J961)</f>
        <v/>
      </c>
      <c r="H960" s="38" t="str">
        <f>IF(Eksplikatsioon!K961=0,"",Eksplikatsioon!K961)</f>
        <v/>
      </c>
      <c r="I960" s="38" t="str">
        <f>IF(Eksplikatsioon!L961=0,"",Eksplikatsioon!L961)</f>
        <v/>
      </c>
      <c r="J960" s="52"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52"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52"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52"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52"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52"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52"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52"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52"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52"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52"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52"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52"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52"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52"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52"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52"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52"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52"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52" t="str">
        <f>IFERROR(IF($G960=Tabelid!$L$6,$E960*J960,IFERROR($E960*J960/SUM($J960:$AB960)*(Eksplikatsioon!O961)/SUMPRODUCT($J960:$AB960,Eksplikatsioon!$O961:$AG961),"")),"")</f>
        <v/>
      </c>
      <c r="AD960" s="52" t="str">
        <f>IFERROR(IF($G960=Tabelid!$L$6,$E960*K960,IFERROR($E960*K960/SUM($J960:$AB960)*(Eksplikatsioon!P961)/SUMPRODUCT($J960:$AB960,Eksplikatsioon!$O961:$AG961),"")),"")</f>
        <v/>
      </c>
      <c r="AE960" s="52" t="str">
        <f>IFERROR(IF($G960=Tabelid!$L$6,$E960*L960,IFERROR($E960*L960/SUM($J960:$AB960)*(Eksplikatsioon!Q961)/SUMPRODUCT($J960:$AB960,Eksplikatsioon!$O961:$AG961),"")),"")</f>
        <v/>
      </c>
      <c r="AF960" s="52" t="str">
        <f>IFERROR(IF($G960=Tabelid!$L$6,$E960*M960,IFERROR($E960*M960/SUM($J960:$AB960)*(Eksplikatsioon!R961)/SUMPRODUCT($J960:$AB960,Eksplikatsioon!$O961:$AG961),"")),"")</f>
        <v/>
      </c>
      <c r="AG960" s="52" t="str">
        <f>IFERROR(IF($G960=Tabelid!$L$6,$E960*N960,IFERROR($E960*N960/SUM($J960:$AB960)*(Eksplikatsioon!S961)/SUMPRODUCT($J960:$AB960,Eksplikatsioon!$O961:$AG961),"")),"")</f>
        <v/>
      </c>
      <c r="AH960" s="52" t="str">
        <f>IFERROR(IF($G960=Tabelid!$L$6,$E960*O960,IFERROR($E960*O960/SUM($J960:$AB960)*(Eksplikatsioon!T961)/SUMPRODUCT($J960:$AB960,Eksplikatsioon!$O961:$AG961),"")),"")</f>
        <v/>
      </c>
      <c r="AI960" s="52" t="str">
        <f>IFERROR(IF($G960=Tabelid!$L$6,$E960*P960,IFERROR($E960*P960/SUM($J960:$AB960)*(Eksplikatsioon!U961)/SUMPRODUCT($J960:$AB960,Eksplikatsioon!$O961:$AG961),"")),"")</f>
        <v/>
      </c>
      <c r="AJ960" s="52" t="str">
        <f>IFERROR(IF($G960=Tabelid!$L$6,$E960*Q960,IFERROR($E960*Q960/SUM($J960:$AB960)*(Eksplikatsioon!V961)/SUMPRODUCT($J960:$AB960,Eksplikatsioon!$O961:$AG961),"")),"")</f>
        <v/>
      </c>
      <c r="AK960" s="52" t="str">
        <f>IFERROR(IF($G960=Tabelid!$L$6,$E960*R960,IFERROR($E960*R960/SUM($J960:$AB960)*(Eksplikatsioon!W961)/SUMPRODUCT($J960:$AB960,Eksplikatsioon!$O961:$AG961),"")),"")</f>
        <v/>
      </c>
      <c r="AL960" s="52" t="str">
        <f>IFERROR(IF($G960=Tabelid!$L$6,$E960*S960,IFERROR($E960*S960/SUM($J960:$AB960)*(Eksplikatsioon!X961)/SUMPRODUCT($J960:$AB960,Eksplikatsioon!$O961:$AG961),"")),"")</f>
        <v/>
      </c>
      <c r="AM960" s="52" t="str">
        <f>IFERROR(IF($G960=Tabelid!$L$6,$E960*T960,IFERROR($E960*T960/SUM($J960:$AB960)*(Eksplikatsioon!Y961)/SUMPRODUCT($J960:$AB960,Eksplikatsioon!$O961:$AG961),"")),"")</f>
        <v/>
      </c>
      <c r="AN960" s="52" t="str">
        <f>IFERROR(IF($G960=Tabelid!$L$6,$E960*U960,IFERROR($E960*U960/SUM($J960:$AB960)*(Eksplikatsioon!Z961)/SUMPRODUCT($J960:$AB960,Eksplikatsioon!$O961:$AG961),"")),"")</f>
        <v/>
      </c>
      <c r="AO960" s="52" t="str">
        <f>IFERROR(IF($G960=Tabelid!$L$6,$E960*V960,IFERROR($E960*V960/SUM($J960:$AB960)*(Eksplikatsioon!AA961)/SUMPRODUCT($J960:$AB960,Eksplikatsioon!$O961:$AG961),"")),"")</f>
        <v/>
      </c>
      <c r="AP960" s="52" t="str">
        <f>IFERROR(IF($G960=Tabelid!$L$6,$E960*W960,IFERROR($E960*W960/SUM($J960:$AB960)*(Eksplikatsioon!AB961)/SUMPRODUCT($J960:$AB960,Eksplikatsioon!$O961:$AG961),"")),"")</f>
        <v/>
      </c>
      <c r="AQ960" s="52" t="str">
        <f>IFERROR(IF($G960=Tabelid!$L$6,$E960*X960,IFERROR($E960*X960/SUM($J960:$AB960)*(Eksplikatsioon!AC961)/SUMPRODUCT($J960:$AB960,Eksplikatsioon!$O961:$AG961),"")),"")</f>
        <v/>
      </c>
      <c r="AR960" s="52" t="str">
        <f>IFERROR(IF($G960=Tabelid!$L$6,$E960*Y960,IFERROR($E960*Y960/SUM($J960:$AB960)*(Eksplikatsioon!AD961)/SUMPRODUCT($J960:$AB960,Eksplikatsioon!$O961:$AG961),"")),"")</f>
        <v/>
      </c>
      <c r="AS960" s="52" t="str">
        <f>IFERROR(IF($G960=Tabelid!$L$6,$E960*Z960,IFERROR($E960*Z960/SUM($J960:$AB960)*(Eksplikatsioon!AE961)/SUMPRODUCT($J960:$AB960,Eksplikatsioon!$O961:$AG961),"")),"")</f>
        <v/>
      </c>
      <c r="AT960" s="52" t="str">
        <f>IFERROR(IF($G960=Tabelid!$L$6,$E960*AA960,IFERROR($E960*AA960/SUM($J960:$AB960)*(Eksplikatsioon!AF961)/SUMPRODUCT($J960:$AB960,Eksplikatsioon!$O961:$AG961),"")),"")</f>
        <v/>
      </c>
      <c r="AU960" s="52" t="str">
        <f>IFERROR(IF($G960=Tabelid!$L$6,$E960*AB960,IFERROR($E960*AB960/SUM($J960:$AB960)*(Eksplikatsioon!AG961)/SUMPRODUCT($J960:$AB960,Eksplikatsioon!$O961:$AG961),"")),"")</f>
        <v/>
      </c>
    </row>
    <row r="961" spans="1:47" x14ac:dyDescent="0.25">
      <c r="A961" s="38" t="str">
        <f>IF(Eksplikatsioon!A962=0,"",Eksplikatsioon!A962)</f>
        <v/>
      </c>
      <c r="B961" s="38" t="str">
        <f>IF(Eksplikatsioon!B962=0,"",Eksplikatsioon!B962)</f>
        <v/>
      </c>
      <c r="C961" s="38" t="str">
        <f>IF(Eksplikatsioon!C962=0,"",Eksplikatsioon!C962)</f>
        <v/>
      </c>
      <c r="D961" s="38" t="str">
        <f>IF(Eksplikatsioon!D962=0,"",Eksplikatsioon!D962)</f>
        <v/>
      </c>
      <c r="E961" s="38" t="str">
        <f>IF(Eksplikatsioon!F962=0,"",Eksplikatsioon!F962)</f>
        <v/>
      </c>
      <c r="F961" s="38" t="str">
        <f>IF(Eksplikatsioon!H962=0,"",Eksplikatsioon!H962)</f>
        <v/>
      </c>
      <c r="G961" s="38" t="str">
        <f>IF(Eksplikatsioon!J962=0,"",Eksplikatsioon!J962)</f>
        <v/>
      </c>
      <c r="H961" s="38" t="str">
        <f>IF(Eksplikatsioon!K962=0,"",Eksplikatsioon!K962)</f>
        <v/>
      </c>
      <c r="I961" s="38" t="str">
        <f>IF(Eksplikatsioon!L962=0,"",Eksplikatsioon!L962)</f>
        <v/>
      </c>
      <c r="J961" s="52"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52"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52"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52"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52"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52"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52"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52"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52"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52"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52"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52"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52"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52"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52"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52"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52"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52"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52"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52" t="str">
        <f>IFERROR(IF($G961=Tabelid!$L$6,$E961*J961,IFERROR($E961*J961/SUM($J961:$AB961)*(Eksplikatsioon!O962)/SUMPRODUCT($J961:$AB961,Eksplikatsioon!$O962:$AG962),"")),"")</f>
        <v/>
      </c>
      <c r="AD961" s="52" t="str">
        <f>IFERROR(IF($G961=Tabelid!$L$6,$E961*K961,IFERROR($E961*K961/SUM($J961:$AB961)*(Eksplikatsioon!P962)/SUMPRODUCT($J961:$AB961,Eksplikatsioon!$O962:$AG962),"")),"")</f>
        <v/>
      </c>
      <c r="AE961" s="52" t="str">
        <f>IFERROR(IF($G961=Tabelid!$L$6,$E961*L961,IFERROR($E961*L961/SUM($J961:$AB961)*(Eksplikatsioon!Q962)/SUMPRODUCT($J961:$AB961,Eksplikatsioon!$O962:$AG962),"")),"")</f>
        <v/>
      </c>
      <c r="AF961" s="52" t="str">
        <f>IFERROR(IF($G961=Tabelid!$L$6,$E961*M961,IFERROR($E961*M961/SUM($J961:$AB961)*(Eksplikatsioon!R962)/SUMPRODUCT($J961:$AB961,Eksplikatsioon!$O962:$AG962),"")),"")</f>
        <v/>
      </c>
      <c r="AG961" s="52" t="str">
        <f>IFERROR(IF($G961=Tabelid!$L$6,$E961*N961,IFERROR($E961*N961/SUM($J961:$AB961)*(Eksplikatsioon!S962)/SUMPRODUCT($J961:$AB961,Eksplikatsioon!$O962:$AG962),"")),"")</f>
        <v/>
      </c>
      <c r="AH961" s="52" t="str">
        <f>IFERROR(IF($G961=Tabelid!$L$6,$E961*O961,IFERROR($E961*O961/SUM($J961:$AB961)*(Eksplikatsioon!T962)/SUMPRODUCT($J961:$AB961,Eksplikatsioon!$O962:$AG962),"")),"")</f>
        <v/>
      </c>
      <c r="AI961" s="52" t="str">
        <f>IFERROR(IF($G961=Tabelid!$L$6,$E961*P961,IFERROR($E961*P961/SUM($J961:$AB961)*(Eksplikatsioon!U962)/SUMPRODUCT($J961:$AB961,Eksplikatsioon!$O962:$AG962),"")),"")</f>
        <v/>
      </c>
      <c r="AJ961" s="52" t="str">
        <f>IFERROR(IF($G961=Tabelid!$L$6,$E961*Q961,IFERROR($E961*Q961/SUM($J961:$AB961)*(Eksplikatsioon!V962)/SUMPRODUCT($J961:$AB961,Eksplikatsioon!$O962:$AG962),"")),"")</f>
        <v/>
      </c>
      <c r="AK961" s="52" t="str">
        <f>IFERROR(IF($G961=Tabelid!$L$6,$E961*R961,IFERROR($E961*R961/SUM($J961:$AB961)*(Eksplikatsioon!W962)/SUMPRODUCT($J961:$AB961,Eksplikatsioon!$O962:$AG962),"")),"")</f>
        <v/>
      </c>
      <c r="AL961" s="52" t="str">
        <f>IFERROR(IF($G961=Tabelid!$L$6,$E961*S961,IFERROR($E961*S961/SUM($J961:$AB961)*(Eksplikatsioon!X962)/SUMPRODUCT($J961:$AB961,Eksplikatsioon!$O962:$AG962),"")),"")</f>
        <v/>
      </c>
      <c r="AM961" s="52" t="str">
        <f>IFERROR(IF($G961=Tabelid!$L$6,$E961*T961,IFERROR($E961*T961/SUM($J961:$AB961)*(Eksplikatsioon!Y962)/SUMPRODUCT($J961:$AB961,Eksplikatsioon!$O962:$AG962),"")),"")</f>
        <v/>
      </c>
      <c r="AN961" s="52" t="str">
        <f>IFERROR(IF($G961=Tabelid!$L$6,$E961*U961,IFERROR($E961*U961/SUM($J961:$AB961)*(Eksplikatsioon!Z962)/SUMPRODUCT($J961:$AB961,Eksplikatsioon!$O962:$AG962),"")),"")</f>
        <v/>
      </c>
      <c r="AO961" s="52" t="str">
        <f>IFERROR(IF($G961=Tabelid!$L$6,$E961*V961,IFERROR($E961*V961/SUM($J961:$AB961)*(Eksplikatsioon!AA962)/SUMPRODUCT($J961:$AB961,Eksplikatsioon!$O962:$AG962),"")),"")</f>
        <v/>
      </c>
      <c r="AP961" s="52" t="str">
        <f>IFERROR(IF($G961=Tabelid!$L$6,$E961*W961,IFERROR($E961*W961/SUM($J961:$AB961)*(Eksplikatsioon!AB962)/SUMPRODUCT($J961:$AB961,Eksplikatsioon!$O962:$AG962),"")),"")</f>
        <v/>
      </c>
      <c r="AQ961" s="52" t="str">
        <f>IFERROR(IF($G961=Tabelid!$L$6,$E961*X961,IFERROR($E961*X961/SUM($J961:$AB961)*(Eksplikatsioon!AC962)/SUMPRODUCT($J961:$AB961,Eksplikatsioon!$O962:$AG962),"")),"")</f>
        <v/>
      </c>
      <c r="AR961" s="52" t="str">
        <f>IFERROR(IF($G961=Tabelid!$L$6,$E961*Y961,IFERROR($E961*Y961/SUM($J961:$AB961)*(Eksplikatsioon!AD962)/SUMPRODUCT($J961:$AB961,Eksplikatsioon!$O962:$AG962),"")),"")</f>
        <v/>
      </c>
      <c r="AS961" s="52" t="str">
        <f>IFERROR(IF($G961=Tabelid!$L$6,$E961*Z961,IFERROR($E961*Z961/SUM($J961:$AB961)*(Eksplikatsioon!AE962)/SUMPRODUCT($J961:$AB961,Eksplikatsioon!$O962:$AG962),"")),"")</f>
        <v/>
      </c>
      <c r="AT961" s="52" t="str">
        <f>IFERROR(IF($G961=Tabelid!$L$6,$E961*AA961,IFERROR($E961*AA961/SUM($J961:$AB961)*(Eksplikatsioon!AF962)/SUMPRODUCT($J961:$AB961,Eksplikatsioon!$O962:$AG962),"")),"")</f>
        <v/>
      </c>
      <c r="AU961" s="52" t="str">
        <f>IFERROR(IF($G961=Tabelid!$L$6,$E961*AB961,IFERROR($E961*AB961/SUM($J961:$AB961)*(Eksplikatsioon!AG962)/SUMPRODUCT($J961:$AB961,Eksplikatsioon!$O962:$AG962),"")),"")</f>
        <v/>
      </c>
    </row>
    <row r="962" spans="1:47" x14ac:dyDescent="0.25">
      <c r="A962" s="38" t="str">
        <f>IF(Eksplikatsioon!A963=0,"",Eksplikatsioon!A963)</f>
        <v/>
      </c>
      <c r="B962" s="38" t="str">
        <f>IF(Eksplikatsioon!B963=0,"",Eksplikatsioon!B963)</f>
        <v/>
      </c>
      <c r="C962" s="38" t="str">
        <f>IF(Eksplikatsioon!C963=0,"",Eksplikatsioon!C963)</f>
        <v/>
      </c>
      <c r="D962" s="38" t="str">
        <f>IF(Eksplikatsioon!D963=0,"",Eksplikatsioon!D963)</f>
        <v/>
      </c>
      <c r="E962" s="38" t="str">
        <f>IF(Eksplikatsioon!F963=0,"",Eksplikatsioon!F963)</f>
        <v/>
      </c>
      <c r="F962" s="38" t="str">
        <f>IF(Eksplikatsioon!H963=0,"",Eksplikatsioon!H963)</f>
        <v/>
      </c>
      <c r="G962" s="38" t="str">
        <f>IF(Eksplikatsioon!J963=0,"",Eksplikatsioon!J963)</f>
        <v/>
      </c>
      <c r="H962" s="38" t="str">
        <f>IF(Eksplikatsioon!K963=0,"",Eksplikatsioon!K963)</f>
        <v/>
      </c>
      <c r="I962" s="38" t="str">
        <f>IF(Eksplikatsioon!L963=0,"",Eksplikatsioon!L963)</f>
        <v/>
      </c>
      <c r="J962" s="52"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52"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52"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52"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52"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52"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52"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52"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52"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52"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52"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52"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52"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52"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52"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52"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52"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52"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52"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52" t="str">
        <f>IFERROR(IF($G962=Tabelid!$L$6,$E962*J962,IFERROR($E962*J962/SUM($J962:$AB962)*(Eksplikatsioon!O963)/SUMPRODUCT($J962:$AB962,Eksplikatsioon!$O963:$AG963),"")),"")</f>
        <v/>
      </c>
      <c r="AD962" s="52" t="str">
        <f>IFERROR(IF($G962=Tabelid!$L$6,$E962*K962,IFERROR($E962*K962/SUM($J962:$AB962)*(Eksplikatsioon!P963)/SUMPRODUCT($J962:$AB962,Eksplikatsioon!$O963:$AG963),"")),"")</f>
        <v/>
      </c>
      <c r="AE962" s="52" t="str">
        <f>IFERROR(IF($G962=Tabelid!$L$6,$E962*L962,IFERROR($E962*L962/SUM($J962:$AB962)*(Eksplikatsioon!Q963)/SUMPRODUCT($J962:$AB962,Eksplikatsioon!$O963:$AG963),"")),"")</f>
        <v/>
      </c>
      <c r="AF962" s="52" t="str">
        <f>IFERROR(IF($G962=Tabelid!$L$6,$E962*M962,IFERROR($E962*M962/SUM($J962:$AB962)*(Eksplikatsioon!R963)/SUMPRODUCT($J962:$AB962,Eksplikatsioon!$O963:$AG963),"")),"")</f>
        <v/>
      </c>
      <c r="AG962" s="52" t="str">
        <f>IFERROR(IF($G962=Tabelid!$L$6,$E962*N962,IFERROR($E962*N962/SUM($J962:$AB962)*(Eksplikatsioon!S963)/SUMPRODUCT($J962:$AB962,Eksplikatsioon!$O963:$AG963),"")),"")</f>
        <v/>
      </c>
      <c r="AH962" s="52" t="str">
        <f>IFERROR(IF($G962=Tabelid!$L$6,$E962*O962,IFERROR($E962*O962/SUM($J962:$AB962)*(Eksplikatsioon!T963)/SUMPRODUCT($J962:$AB962,Eksplikatsioon!$O963:$AG963),"")),"")</f>
        <v/>
      </c>
      <c r="AI962" s="52" t="str">
        <f>IFERROR(IF($G962=Tabelid!$L$6,$E962*P962,IFERROR($E962*P962/SUM($J962:$AB962)*(Eksplikatsioon!U963)/SUMPRODUCT($J962:$AB962,Eksplikatsioon!$O963:$AG963),"")),"")</f>
        <v/>
      </c>
      <c r="AJ962" s="52" t="str">
        <f>IFERROR(IF($G962=Tabelid!$L$6,$E962*Q962,IFERROR($E962*Q962/SUM($J962:$AB962)*(Eksplikatsioon!V963)/SUMPRODUCT($J962:$AB962,Eksplikatsioon!$O963:$AG963),"")),"")</f>
        <v/>
      </c>
      <c r="AK962" s="52" t="str">
        <f>IFERROR(IF($G962=Tabelid!$L$6,$E962*R962,IFERROR($E962*R962/SUM($J962:$AB962)*(Eksplikatsioon!W963)/SUMPRODUCT($J962:$AB962,Eksplikatsioon!$O963:$AG963),"")),"")</f>
        <v/>
      </c>
      <c r="AL962" s="52" t="str">
        <f>IFERROR(IF($G962=Tabelid!$L$6,$E962*S962,IFERROR($E962*S962/SUM($J962:$AB962)*(Eksplikatsioon!X963)/SUMPRODUCT($J962:$AB962,Eksplikatsioon!$O963:$AG963),"")),"")</f>
        <v/>
      </c>
      <c r="AM962" s="52" t="str">
        <f>IFERROR(IF($G962=Tabelid!$L$6,$E962*T962,IFERROR($E962*T962/SUM($J962:$AB962)*(Eksplikatsioon!Y963)/SUMPRODUCT($J962:$AB962,Eksplikatsioon!$O963:$AG963),"")),"")</f>
        <v/>
      </c>
      <c r="AN962" s="52" t="str">
        <f>IFERROR(IF($G962=Tabelid!$L$6,$E962*U962,IFERROR($E962*U962/SUM($J962:$AB962)*(Eksplikatsioon!Z963)/SUMPRODUCT($J962:$AB962,Eksplikatsioon!$O963:$AG963),"")),"")</f>
        <v/>
      </c>
      <c r="AO962" s="52" t="str">
        <f>IFERROR(IF($G962=Tabelid!$L$6,$E962*V962,IFERROR($E962*V962/SUM($J962:$AB962)*(Eksplikatsioon!AA963)/SUMPRODUCT($J962:$AB962,Eksplikatsioon!$O963:$AG963),"")),"")</f>
        <v/>
      </c>
      <c r="AP962" s="52" t="str">
        <f>IFERROR(IF($G962=Tabelid!$L$6,$E962*W962,IFERROR($E962*W962/SUM($J962:$AB962)*(Eksplikatsioon!AB963)/SUMPRODUCT($J962:$AB962,Eksplikatsioon!$O963:$AG963),"")),"")</f>
        <v/>
      </c>
      <c r="AQ962" s="52" t="str">
        <f>IFERROR(IF($G962=Tabelid!$L$6,$E962*X962,IFERROR($E962*X962/SUM($J962:$AB962)*(Eksplikatsioon!AC963)/SUMPRODUCT($J962:$AB962,Eksplikatsioon!$O963:$AG963),"")),"")</f>
        <v/>
      </c>
      <c r="AR962" s="52" t="str">
        <f>IFERROR(IF($G962=Tabelid!$L$6,$E962*Y962,IFERROR($E962*Y962/SUM($J962:$AB962)*(Eksplikatsioon!AD963)/SUMPRODUCT($J962:$AB962,Eksplikatsioon!$O963:$AG963),"")),"")</f>
        <v/>
      </c>
      <c r="AS962" s="52" t="str">
        <f>IFERROR(IF($G962=Tabelid!$L$6,$E962*Z962,IFERROR($E962*Z962/SUM($J962:$AB962)*(Eksplikatsioon!AE963)/SUMPRODUCT($J962:$AB962,Eksplikatsioon!$O963:$AG963),"")),"")</f>
        <v/>
      </c>
      <c r="AT962" s="52" t="str">
        <f>IFERROR(IF($G962=Tabelid!$L$6,$E962*AA962,IFERROR($E962*AA962/SUM($J962:$AB962)*(Eksplikatsioon!AF963)/SUMPRODUCT($J962:$AB962,Eksplikatsioon!$O963:$AG963),"")),"")</f>
        <v/>
      </c>
      <c r="AU962" s="52" t="str">
        <f>IFERROR(IF($G962=Tabelid!$L$6,$E962*AB962,IFERROR($E962*AB962/SUM($J962:$AB962)*(Eksplikatsioon!AG963)/SUMPRODUCT($J962:$AB962,Eksplikatsioon!$O963:$AG963),"")),"")</f>
        <v/>
      </c>
    </row>
    <row r="963" spans="1:47" x14ac:dyDescent="0.25">
      <c r="A963" s="38" t="str">
        <f>IF(Eksplikatsioon!A964=0,"",Eksplikatsioon!A964)</f>
        <v/>
      </c>
      <c r="B963" s="38" t="str">
        <f>IF(Eksplikatsioon!B964=0,"",Eksplikatsioon!B964)</f>
        <v/>
      </c>
      <c r="C963" s="38" t="str">
        <f>IF(Eksplikatsioon!C964=0,"",Eksplikatsioon!C964)</f>
        <v/>
      </c>
      <c r="D963" s="38" t="str">
        <f>IF(Eksplikatsioon!D964=0,"",Eksplikatsioon!D964)</f>
        <v/>
      </c>
      <c r="E963" s="38" t="str">
        <f>IF(Eksplikatsioon!F964=0,"",Eksplikatsioon!F964)</f>
        <v/>
      </c>
      <c r="F963" s="38" t="str">
        <f>IF(Eksplikatsioon!H964=0,"",Eksplikatsioon!H964)</f>
        <v/>
      </c>
      <c r="G963" s="38" t="str">
        <f>IF(Eksplikatsioon!J964=0,"",Eksplikatsioon!J964)</f>
        <v/>
      </c>
      <c r="H963" s="38" t="str">
        <f>IF(Eksplikatsioon!K964=0,"",Eksplikatsioon!K964)</f>
        <v/>
      </c>
      <c r="I963" s="38" t="str">
        <f>IF(Eksplikatsioon!L964=0,"",Eksplikatsioon!L964)</f>
        <v/>
      </c>
      <c r="J963" s="52"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52"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52"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52"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52"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52"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52"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52"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52"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52"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52"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52"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52"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52"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52"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52"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52"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52"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52"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52" t="str">
        <f>IFERROR(IF($G963=Tabelid!$L$6,$E963*J963,IFERROR($E963*J963/SUM($J963:$AB963)*(Eksplikatsioon!O964)/SUMPRODUCT($J963:$AB963,Eksplikatsioon!$O964:$AG964),"")),"")</f>
        <v/>
      </c>
      <c r="AD963" s="52" t="str">
        <f>IFERROR(IF($G963=Tabelid!$L$6,$E963*K963,IFERROR($E963*K963/SUM($J963:$AB963)*(Eksplikatsioon!P964)/SUMPRODUCT($J963:$AB963,Eksplikatsioon!$O964:$AG964),"")),"")</f>
        <v/>
      </c>
      <c r="AE963" s="52" t="str">
        <f>IFERROR(IF($G963=Tabelid!$L$6,$E963*L963,IFERROR($E963*L963/SUM($J963:$AB963)*(Eksplikatsioon!Q964)/SUMPRODUCT($J963:$AB963,Eksplikatsioon!$O964:$AG964),"")),"")</f>
        <v/>
      </c>
      <c r="AF963" s="52" t="str">
        <f>IFERROR(IF($G963=Tabelid!$L$6,$E963*M963,IFERROR($E963*M963/SUM($J963:$AB963)*(Eksplikatsioon!R964)/SUMPRODUCT($J963:$AB963,Eksplikatsioon!$O964:$AG964),"")),"")</f>
        <v/>
      </c>
      <c r="AG963" s="52" t="str">
        <f>IFERROR(IF($G963=Tabelid!$L$6,$E963*N963,IFERROR($E963*N963/SUM($J963:$AB963)*(Eksplikatsioon!S964)/SUMPRODUCT($J963:$AB963,Eksplikatsioon!$O964:$AG964),"")),"")</f>
        <v/>
      </c>
      <c r="AH963" s="52" t="str">
        <f>IFERROR(IF($G963=Tabelid!$L$6,$E963*O963,IFERROR($E963*O963/SUM($J963:$AB963)*(Eksplikatsioon!T964)/SUMPRODUCT($J963:$AB963,Eksplikatsioon!$O964:$AG964),"")),"")</f>
        <v/>
      </c>
      <c r="AI963" s="52" t="str">
        <f>IFERROR(IF($G963=Tabelid!$L$6,$E963*P963,IFERROR($E963*P963/SUM($J963:$AB963)*(Eksplikatsioon!U964)/SUMPRODUCT($J963:$AB963,Eksplikatsioon!$O964:$AG964),"")),"")</f>
        <v/>
      </c>
      <c r="AJ963" s="52" t="str">
        <f>IFERROR(IF($G963=Tabelid!$L$6,$E963*Q963,IFERROR($E963*Q963/SUM($J963:$AB963)*(Eksplikatsioon!V964)/SUMPRODUCT($J963:$AB963,Eksplikatsioon!$O964:$AG964),"")),"")</f>
        <v/>
      </c>
      <c r="AK963" s="52" t="str">
        <f>IFERROR(IF($G963=Tabelid!$L$6,$E963*R963,IFERROR($E963*R963/SUM($J963:$AB963)*(Eksplikatsioon!W964)/SUMPRODUCT($J963:$AB963,Eksplikatsioon!$O964:$AG964),"")),"")</f>
        <v/>
      </c>
      <c r="AL963" s="52" t="str">
        <f>IFERROR(IF($G963=Tabelid!$L$6,$E963*S963,IFERROR($E963*S963/SUM($J963:$AB963)*(Eksplikatsioon!X964)/SUMPRODUCT($J963:$AB963,Eksplikatsioon!$O964:$AG964),"")),"")</f>
        <v/>
      </c>
      <c r="AM963" s="52" t="str">
        <f>IFERROR(IF($G963=Tabelid!$L$6,$E963*T963,IFERROR($E963*T963/SUM($J963:$AB963)*(Eksplikatsioon!Y964)/SUMPRODUCT($J963:$AB963,Eksplikatsioon!$O964:$AG964),"")),"")</f>
        <v/>
      </c>
      <c r="AN963" s="52" t="str">
        <f>IFERROR(IF($G963=Tabelid!$L$6,$E963*U963,IFERROR($E963*U963/SUM($J963:$AB963)*(Eksplikatsioon!Z964)/SUMPRODUCT($J963:$AB963,Eksplikatsioon!$O964:$AG964),"")),"")</f>
        <v/>
      </c>
      <c r="AO963" s="52" t="str">
        <f>IFERROR(IF($G963=Tabelid!$L$6,$E963*V963,IFERROR($E963*V963/SUM($J963:$AB963)*(Eksplikatsioon!AA964)/SUMPRODUCT($J963:$AB963,Eksplikatsioon!$O964:$AG964),"")),"")</f>
        <v/>
      </c>
      <c r="AP963" s="52" t="str">
        <f>IFERROR(IF($G963=Tabelid!$L$6,$E963*W963,IFERROR($E963*W963/SUM($J963:$AB963)*(Eksplikatsioon!AB964)/SUMPRODUCT($J963:$AB963,Eksplikatsioon!$O964:$AG964),"")),"")</f>
        <v/>
      </c>
      <c r="AQ963" s="52" t="str">
        <f>IFERROR(IF($G963=Tabelid!$L$6,$E963*X963,IFERROR($E963*X963/SUM($J963:$AB963)*(Eksplikatsioon!AC964)/SUMPRODUCT($J963:$AB963,Eksplikatsioon!$O964:$AG964),"")),"")</f>
        <v/>
      </c>
      <c r="AR963" s="52" t="str">
        <f>IFERROR(IF($G963=Tabelid!$L$6,$E963*Y963,IFERROR($E963*Y963/SUM($J963:$AB963)*(Eksplikatsioon!AD964)/SUMPRODUCT($J963:$AB963,Eksplikatsioon!$O964:$AG964),"")),"")</f>
        <v/>
      </c>
      <c r="AS963" s="52" t="str">
        <f>IFERROR(IF($G963=Tabelid!$L$6,$E963*Z963,IFERROR($E963*Z963/SUM($J963:$AB963)*(Eksplikatsioon!AE964)/SUMPRODUCT($J963:$AB963,Eksplikatsioon!$O964:$AG964),"")),"")</f>
        <v/>
      </c>
      <c r="AT963" s="52" t="str">
        <f>IFERROR(IF($G963=Tabelid!$L$6,$E963*AA963,IFERROR($E963*AA963/SUM($J963:$AB963)*(Eksplikatsioon!AF964)/SUMPRODUCT($J963:$AB963,Eksplikatsioon!$O964:$AG964),"")),"")</f>
        <v/>
      </c>
      <c r="AU963" s="52" t="str">
        <f>IFERROR(IF($G963=Tabelid!$L$6,$E963*AB963,IFERROR($E963*AB963/SUM($J963:$AB963)*(Eksplikatsioon!AG964)/SUMPRODUCT($J963:$AB963,Eksplikatsioon!$O964:$AG964),"")),"")</f>
        <v/>
      </c>
    </row>
    <row r="964" spans="1:47" x14ac:dyDescent="0.25">
      <c r="A964" s="38" t="str">
        <f>IF(Eksplikatsioon!A965=0,"",Eksplikatsioon!A965)</f>
        <v/>
      </c>
      <c r="B964" s="38" t="str">
        <f>IF(Eksplikatsioon!B965=0,"",Eksplikatsioon!B965)</f>
        <v/>
      </c>
      <c r="C964" s="38" t="str">
        <f>IF(Eksplikatsioon!C965=0,"",Eksplikatsioon!C965)</f>
        <v/>
      </c>
      <c r="D964" s="38" t="str">
        <f>IF(Eksplikatsioon!D965=0,"",Eksplikatsioon!D965)</f>
        <v/>
      </c>
      <c r="E964" s="38" t="str">
        <f>IF(Eksplikatsioon!F965=0,"",Eksplikatsioon!F965)</f>
        <v/>
      </c>
      <c r="F964" s="38" t="str">
        <f>IF(Eksplikatsioon!H965=0,"",Eksplikatsioon!H965)</f>
        <v/>
      </c>
      <c r="G964" s="38" t="str">
        <f>IF(Eksplikatsioon!J965=0,"",Eksplikatsioon!J965)</f>
        <v/>
      </c>
      <c r="H964" s="38" t="str">
        <f>IF(Eksplikatsioon!K965=0,"",Eksplikatsioon!K965)</f>
        <v/>
      </c>
      <c r="I964" s="38" t="str">
        <f>IF(Eksplikatsioon!L965=0,"",Eksplikatsioon!L965)</f>
        <v/>
      </c>
      <c r="J964" s="52"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52"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52"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52"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52"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52"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52"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52"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52"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52"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52"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52"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52"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52"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52"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52"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52"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52"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52"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52" t="str">
        <f>IFERROR(IF($G964=Tabelid!$L$6,$E964*J964,IFERROR($E964*J964/SUM($J964:$AB964)*(Eksplikatsioon!O965)/SUMPRODUCT($J964:$AB964,Eksplikatsioon!$O965:$AG965),"")),"")</f>
        <v/>
      </c>
      <c r="AD964" s="52" t="str">
        <f>IFERROR(IF($G964=Tabelid!$L$6,$E964*K964,IFERROR($E964*K964/SUM($J964:$AB964)*(Eksplikatsioon!P965)/SUMPRODUCT($J964:$AB964,Eksplikatsioon!$O965:$AG965),"")),"")</f>
        <v/>
      </c>
      <c r="AE964" s="52" t="str">
        <f>IFERROR(IF($G964=Tabelid!$L$6,$E964*L964,IFERROR($E964*L964/SUM($J964:$AB964)*(Eksplikatsioon!Q965)/SUMPRODUCT($J964:$AB964,Eksplikatsioon!$O965:$AG965),"")),"")</f>
        <v/>
      </c>
      <c r="AF964" s="52" t="str">
        <f>IFERROR(IF($G964=Tabelid!$L$6,$E964*M964,IFERROR($E964*M964/SUM($J964:$AB964)*(Eksplikatsioon!R965)/SUMPRODUCT($J964:$AB964,Eksplikatsioon!$O965:$AG965),"")),"")</f>
        <v/>
      </c>
      <c r="AG964" s="52" t="str">
        <f>IFERROR(IF($G964=Tabelid!$L$6,$E964*N964,IFERROR($E964*N964/SUM($J964:$AB964)*(Eksplikatsioon!S965)/SUMPRODUCT($J964:$AB964,Eksplikatsioon!$O965:$AG965),"")),"")</f>
        <v/>
      </c>
      <c r="AH964" s="52" t="str">
        <f>IFERROR(IF($G964=Tabelid!$L$6,$E964*O964,IFERROR($E964*O964/SUM($J964:$AB964)*(Eksplikatsioon!T965)/SUMPRODUCT($J964:$AB964,Eksplikatsioon!$O965:$AG965),"")),"")</f>
        <v/>
      </c>
      <c r="AI964" s="52" t="str">
        <f>IFERROR(IF($G964=Tabelid!$L$6,$E964*P964,IFERROR($E964*P964/SUM($J964:$AB964)*(Eksplikatsioon!U965)/SUMPRODUCT($J964:$AB964,Eksplikatsioon!$O965:$AG965),"")),"")</f>
        <v/>
      </c>
      <c r="AJ964" s="52" t="str">
        <f>IFERROR(IF($G964=Tabelid!$L$6,$E964*Q964,IFERROR($E964*Q964/SUM($J964:$AB964)*(Eksplikatsioon!V965)/SUMPRODUCT($J964:$AB964,Eksplikatsioon!$O965:$AG965),"")),"")</f>
        <v/>
      </c>
      <c r="AK964" s="52" t="str">
        <f>IFERROR(IF($G964=Tabelid!$L$6,$E964*R964,IFERROR($E964*R964/SUM($J964:$AB964)*(Eksplikatsioon!W965)/SUMPRODUCT($J964:$AB964,Eksplikatsioon!$O965:$AG965),"")),"")</f>
        <v/>
      </c>
      <c r="AL964" s="52" t="str">
        <f>IFERROR(IF($G964=Tabelid!$L$6,$E964*S964,IFERROR($E964*S964/SUM($J964:$AB964)*(Eksplikatsioon!X965)/SUMPRODUCT($J964:$AB964,Eksplikatsioon!$O965:$AG965),"")),"")</f>
        <v/>
      </c>
      <c r="AM964" s="52" t="str">
        <f>IFERROR(IF($G964=Tabelid!$L$6,$E964*T964,IFERROR($E964*T964/SUM($J964:$AB964)*(Eksplikatsioon!Y965)/SUMPRODUCT($J964:$AB964,Eksplikatsioon!$O965:$AG965),"")),"")</f>
        <v/>
      </c>
      <c r="AN964" s="52" t="str">
        <f>IFERROR(IF($G964=Tabelid!$L$6,$E964*U964,IFERROR($E964*U964/SUM($J964:$AB964)*(Eksplikatsioon!Z965)/SUMPRODUCT($J964:$AB964,Eksplikatsioon!$O965:$AG965),"")),"")</f>
        <v/>
      </c>
      <c r="AO964" s="52" t="str">
        <f>IFERROR(IF($G964=Tabelid!$L$6,$E964*V964,IFERROR($E964*V964/SUM($J964:$AB964)*(Eksplikatsioon!AA965)/SUMPRODUCT($J964:$AB964,Eksplikatsioon!$O965:$AG965),"")),"")</f>
        <v/>
      </c>
      <c r="AP964" s="52" t="str">
        <f>IFERROR(IF($G964=Tabelid!$L$6,$E964*W964,IFERROR($E964*W964/SUM($J964:$AB964)*(Eksplikatsioon!AB965)/SUMPRODUCT($J964:$AB964,Eksplikatsioon!$O965:$AG965),"")),"")</f>
        <v/>
      </c>
      <c r="AQ964" s="52" t="str">
        <f>IFERROR(IF($G964=Tabelid!$L$6,$E964*X964,IFERROR($E964*X964/SUM($J964:$AB964)*(Eksplikatsioon!AC965)/SUMPRODUCT($J964:$AB964,Eksplikatsioon!$O965:$AG965),"")),"")</f>
        <v/>
      </c>
      <c r="AR964" s="52" t="str">
        <f>IFERROR(IF($G964=Tabelid!$L$6,$E964*Y964,IFERROR($E964*Y964/SUM($J964:$AB964)*(Eksplikatsioon!AD965)/SUMPRODUCT($J964:$AB964,Eksplikatsioon!$O965:$AG965),"")),"")</f>
        <v/>
      </c>
      <c r="AS964" s="52" t="str">
        <f>IFERROR(IF($G964=Tabelid!$L$6,$E964*Z964,IFERROR($E964*Z964/SUM($J964:$AB964)*(Eksplikatsioon!AE965)/SUMPRODUCT($J964:$AB964,Eksplikatsioon!$O965:$AG965),"")),"")</f>
        <v/>
      </c>
      <c r="AT964" s="52" t="str">
        <f>IFERROR(IF($G964=Tabelid!$L$6,$E964*AA964,IFERROR($E964*AA964/SUM($J964:$AB964)*(Eksplikatsioon!AF965)/SUMPRODUCT($J964:$AB964,Eksplikatsioon!$O965:$AG965),"")),"")</f>
        <v/>
      </c>
      <c r="AU964" s="52" t="str">
        <f>IFERROR(IF($G964=Tabelid!$L$6,$E964*AB964,IFERROR($E964*AB964/SUM($J964:$AB964)*(Eksplikatsioon!AG965)/SUMPRODUCT($J964:$AB964,Eksplikatsioon!$O965:$AG965),"")),"")</f>
        <v/>
      </c>
    </row>
    <row r="965" spans="1:47" x14ac:dyDescent="0.25">
      <c r="A965" s="38" t="str">
        <f>IF(Eksplikatsioon!A966=0,"",Eksplikatsioon!A966)</f>
        <v/>
      </c>
      <c r="B965" s="38" t="str">
        <f>IF(Eksplikatsioon!B966=0,"",Eksplikatsioon!B966)</f>
        <v/>
      </c>
      <c r="C965" s="38" t="str">
        <f>IF(Eksplikatsioon!C966=0,"",Eksplikatsioon!C966)</f>
        <v/>
      </c>
      <c r="D965" s="38" t="str">
        <f>IF(Eksplikatsioon!D966=0,"",Eksplikatsioon!D966)</f>
        <v/>
      </c>
      <c r="E965" s="38" t="str">
        <f>IF(Eksplikatsioon!F966=0,"",Eksplikatsioon!F966)</f>
        <v/>
      </c>
      <c r="F965" s="38" t="str">
        <f>IF(Eksplikatsioon!H966=0,"",Eksplikatsioon!H966)</f>
        <v/>
      </c>
      <c r="G965" s="38" t="str">
        <f>IF(Eksplikatsioon!J966=0,"",Eksplikatsioon!J966)</f>
        <v/>
      </c>
      <c r="H965" s="38" t="str">
        <f>IF(Eksplikatsioon!K966=0,"",Eksplikatsioon!K966)</f>
        <v/>
      </c>
      <c r="I965" s="38" t="str">
        <f>IF(Eksplikatsioon!L966=0,"",Eksplikatsioon!L966)</f>
        <v/>
      </c>
      <c r="J965" s="52"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52"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52"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52"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52"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52"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52"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52"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52"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52"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52"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52"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52"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52"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52"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52"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52"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52"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52"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52" t="str">
        <f>IFERROR(IF($G965=Tabelid!$L$6,$E965*J965,IFERROR($E965*J965/SUM($J965:$AB965)*(Eksplikatsioon!O966)/SUMPRODUCT($J965:$AB965,Eksplikatsioon!$O966:$AG966),"")),"")</f>
        <v/>
      </c>
      <c r="AD965" s="52" t="str">
        <f>IFERROR(IF($G965=Tabelid!$L$6,$E965*K965,IFERROR($E965*K965/SUM($J965:$AB965)*(Eksplikatsioon!P966)/SUMPRODUCT($J965:$AB965,Eksplikatsioon!$O966:$AG966),"")),"")</f>
        <v/>
      </c>
      <c r="AE965" s="52" t="str">
        <f>IFERROR(IF($G965=Tabelid!$L$6,$E965*L965,IFERROR($E965*L965/SUM($J965:$AB965)*(Eksplikatsioon!Q966)/SUMPRODUCT($J965:$AB965,Eksplikatsioon!$O966:$AG966),"")),"")</f>
        <v/>
      </c>
      <c r="AF965" s="52" t="str">
        <f>IFERROR(IF($G965=Tabelid!$L$6,$E965*M965,IFERROR($E965*M965/SUM($J965:$AB965)*(Eksplikatsioon!R966)/SUMPRODUCT($J965:$AB965,Eksplikatsioon!$O966:$AG966),"")),"")</f>
        <v/>
      </c>
      <c r="AG965" s="52" t="str">
        <f>IFERROR(IF($G965=Tabelid!$L$6,$E965*N965,IFERROR($E965*N965/SUM($J965:$AB965)*(Eksplikatsioon!S966)/SUMPRODUCT($J965:$AB965,Eksplikatsioon!$O966:$AG966),"")),"")</f>
        <v/>
      </c>
      <c r="AH965" s="52" t="str">
        <f>IFERROR(IF($G965=Tabelid!$L$6,$E965*O965,IFERROR($E965*O965/SUM($J965:$AB965)*(Eksplikatsioon!T966)/SUMPRODUCT($J965:$AB965,Eksplikatsioon!$O966:$AG966),"")),"")</f>
        <v/>
      </c>
      <c r="AI965" s="52" t="str">
        <f>IFERROR(IF($G965=Tabelid!$L$6,$E965*P965,IFERROR($E965*P965/SUM($J965:$AB965)*(Eksplikatsioon!U966)/SUMPRODUCT($J965:$AB965,Eksplikatsioon!$O966:$AG966),"")),"")</f>
        <v/>
      </c>
      <c r="AJ965" s="52" t="str">
        <f>IFERROR(IF($G965=Tabelid!$L$6,$E965*Q965,IFERROR($E965*Q965/SUM($J965:$AB965)*(Eksplikatsioon!V966)/SUMPRODUCT($J965:$AB965,Eksplikatsioon!$O966:$AG966),"")),"")</f>
        <v/>
      </c>
      <c r="AK965" s="52" t="str">
        <f>IFERROR(IF($G965=Tabelid!$L$6,$E965*R965,IFERROR($E965*R965/SUM($J965:$AB965)*(Eksplikatsioon!W966)/SUMPRODUCT($J965:$AB965,Eksplikatsioon!$O966:$AG966),"")),"")</f>
        <v/>
      </c>
      <c r="AL965" s="52" t="str">
        <f>IFERROR(IF($G965=Tabelid!$L$6,$E965*S965,IFERROR($E965*S965/SUM($J965:$AB965)*(Eksplikatsioon!X966)/SUMPRODUCT($J965:$AB965,Eksplikatsioon!$O966:$AG966),"")),"")</f>
        <v/>
      </c>
      <c r="AM965" s="52" t="str">
        <f>IFERROR(IF($G965=Tabelid!$L$6,$E965*T965,IFERROR($E965*T965/SUM($J965:$AB965)*(Eksplikatsioon!Y966)/SUMPRODUCT($J965:$AB965,Eksplikatsioon!$O966:$AG966),"")),"")</f>
        <v/>
      </c>
      <c r="AN965" s="52" t="str">
        <f>IFERROR(IF($G965=Tabelid!$L$6,$E965*U965,IFERROR($E965*U965/SUM($J965:$AB965)*(Eksplikatsioon!Z966)/SUMPRODUCT($J965:$AB965,Eksplikatsioon!$O966:$AG966),"")),"")</f>
        <v/>
      </c>
      <c r="AO965" s="52" t="str">
        <f>IFERROR(IF($G965=Tabelid!$L$6,$E965*V965,IFERROR($E965*V965/SUM($J965:$AB965)*(Eksplikatsioon!AA966)/SUMPRODUCT($J965:$AB965,Eksplikatsioon!$O966:$AG966),"")),"")</f>
        <v/>
      </c>
      <c r="AP965" s="52" t="str">
        <f>IFERROR(IF($G965=Tabelid!$L$6,$E965*W965,IFERROR($E965*W965/SUM($J965:$AB965)*(Eksplikatsioon!AB966)/SUMPRODUCT($J965:$AB965,Eksplikatsioon!$O966:$AG966),"")),"")</f>
        <v/>
      </c>
      <c r="AQ965" s="52" t="str">
        <f>IFERROR(IF($G965=Tabelid!$L$6,$E965*X965,IFERROR($E965*X965/SUM($J965:$AB965)*(Eksplikatsioon!AC966)/SUMPRODUCT($J965:$AB965,Eksplikatsioon!$O966:$AG966),"")),"")</f>
        <v/>
      </c>
      <c r="AR965" s="52" t="str">
        <f>IFERROR(IF($G965=Tabelid!$L$6,$E965*Y965,IFERROR($E965*Y965/SUM($J965:$AB965)*(Eksplikatsioon!AD966)/SUMPRODUCT($J965:$AB965,Eksplikatsioon!$O966:$AG966),"")),"")</f>
        <v/>
      </c>
      <c r="AS965" s="52" t="str">
        <f>IFERROR(IF($G965=Tabelid!$L$6,$E965*Z965,IFERROR($E965*Z965/SUM($J965:$AB965)*(Eksplikatsioon!AE966)/SUMPRODUCT($J965:$AB965,Eksplikatsioon!$O966:$AG966),"")),"")</f>
        <v/>
      </c>
      <c r="AT965" s="52" t="str">
        <f>IFERROR(IF($G965=Tabelid!$L$6,$E965*AA965,IFERROR($E965*AA965/SUM($J965:$AB965)*(Eksplikatsioon!AF966)/SUMPRODUCT($J965:$AB965,Eksplikatsioon!$O966:$AG966),"")),"")</f>
        <v/>
      </c>
      <c r="AU965" s="52" t="str">
        <f>IFERROR(IF($G965=Tabelid!$L$6,$E965*AB965,IFERROR($E965*AB965/SUM($J965:$AB965)*(Eksplikatsioon!AG966)/SUMPRODUCT($J965:$AB965,Eksplikatsioon!$O966:$AG966),"")),"")</f>
        <v/>
      </c>
    </row>
    <row r="966" spans="1:47" x14ac:dyDescent="0.25">
      <c r="A966" s="38" t="str">
        <f>IF(Eksplikatsioon!A967=0,"",Eksplikatsioon!A967)</f>
        <v/>
      </c>
      <c r="B966" s="38" t="str">
        <f>IF(Eksplikatsioon!B967=0,"",Eksplikatsioon!B967)</f>
        <v/>
      </c>
      <c r="C966" s="38" t="str">
        <f>IF(Eksplikatsioon!C967=0,"",Eksplikatsioon!C967)</f>
        <v/>
      </c>
      <c r="D966" s="38" t="str">
        <f>IF(Eksplikatsioon!D967=0,"",Eksplikatsioon!D967)</f>
        <v/>
      </c>
      <c r="E966" s="38" t="str">
        <f>IF(Eksplikatsioon!F967=0,"",Eksplikatsioon!F967)</f>
        <v/>
      </c>
      <c r="F966" s="38" t="str">
        <f>IF(Eksplikatsioon!H967=0,"",Eksplikatsioon!H967)</f>
        <v/>
      </c>
      <c r="G966" s="38" t="str">
        <f>IF(Eksplikatsioon!J967=0,"",Eksplikatsioon!J967)</f>
        <v/>
      </c>
      <c r="H966" s="38" t="str">
        <f>IF(Eksplikatsioon!K967=0,"",Eksplikatsioon!K967)</f>
        <v/>
      </c>
      <c r="I966" s="38" t="str">
        <f>IF(Eksplikatsioon!L967=0,"",Eksplikatsioon!L967)</f>
        <v/>
      </c>
      <c r="J966" s="52"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52"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52"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52"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52"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52"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52"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52"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52"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52"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52"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52"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52"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52"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52"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52"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52"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52"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52"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52" t="str">
        <f>IFERROR(IF($G966=Tabelid!$L$6,$E966*J966,IFERROR($E966*J966/SUM($J966:$AB966)*(Eksplikatsioon!O967)/SUMPRODUCT($J966:$AB966,Eksplikatsioon!$O967:$AG967),"")),"")</f>
        <v/>
      </c>
      <c r="AD966" s="52" t="str">
        <f>IFERROR(IF($G966=Tabelid!$L$6,$E966*K966,IFERROR($E966*K966/SUM($J966:$AB966)*(Eksplikatsioon!P967)/SUMPRODUCT($J966:$AB966,Eksplikatsioon!$O967:$AG967),"")),"")</f>
        <v/>
      </c>
      <c r="AE966" s="52" t="str">
        <f>IFERROR(IF($G966=Tabelid!$L$6,$E966*L966,IFERROR($E966*L966/SUM($J966:$AB966)*(Eksplikatsioon!Q967)/SUMPRODUCT($J966:$AB966,Eksplikatsioon!$O967:$AG967),"")),"")</f>
        <v/>
      </c>
      <c r="AF966" s="52" t="str">
        <f>IFERROR(IF($G966=Tabelid!$L$6,$E966*M966,IFERROR($E966*M966/SUM($J966:$AB966)*(Eksplikatsioon!R967)/SUMPRODUCT($J966:$AB966,Eksplikatsioon!$O967:$AG967),"")),"")</f>
        <v/>
      </c>
      <c r="AG966" s="52" t="str">
        <f>IFERROR(IF($G966=Tabelid!$L$6,$E966*N966,IFERROR($E966*N966/SUM($J966:$AB966)*(Eksplikatsioon!S967)/SUMPRODUCT($J966:$AB966,Eksplikatsioon!$O967:$AG967),"")),"")</f>
        <v/>
      </c>
      <c r="AH966" s="52" t="str">
        <f>IFERROR(IF($G966=Tabelid!$L$6,$E966*O966,IFERROR($E966*O966/SUM($J966:$AB966)*(Eksplikatsioon!T967)/SUMPRODUCT($J966:$AB966,Eksplikatsioon!$O967:$AG967),"")),"")</f>
        <v/>
      </c>
      <c r="AI966" s="52" t="str">
        <f>IFERROR(IF($G966=Tabelid!$L$6,$E966*P966,IFERROR($E966*P966/SUM($J966:$AB966)*(Eksplikatsioon!U967)/SUMPRODUCT($J966:$AB966,Eksplikatsioon!$O967:$AG967),"")),"")</f>
        <v/>
      </c>
      <c r="AJ966" s="52" t="str">
        <f>IFERROR(IF($G966=Tabelid!$L$6,$E966*Q966,IFERROR($E966*Q966/SUM($J966:$AB966)*(Eksplikatsioon!V967)/SUMPRODUCT($J966:$AB966,Eksplikatsioon!$O967:$AG967),"")),"")</f>
        <v/>
      </c>
      <c r="AK966" s="52" t="str">
        <f>IFERROR(IF($G966=Tabelid!$L$6,$E966*R966,IFERROR($E966*R966/SUM($J966:$AB966)*(Eksplikatsioon!W967)/SUMPRODUCT($J966:$AB966,Eksplikatsioon!$O967:$AG967),"")),"")</f>
        <v/>
      </c>
      <c r="AL966" s="52" t="str">
        <f>IFERROR(IF($G966=Tabelid!$L$6,$E966*S966,IFERROR($E966*S966/SUM($J966:$AB966)*(Eksplikatsioon!X967)/SUMPRODUCT($J966:$AB966,Eksplikatsioon!$O967:$AG967),"")),"")</f>
        <v/>
      </c>
      <c r="AM966" s="52" t="str">
        <f>IFERROR(IF($G966=Tabelid!$L$6,$E966*T966,IFERROR($E966*T966/SUM($J966:$AB966)*(Eksplikatsioon!Y967)/SUMPRODUCT($J966:$AB966,Eksplikatsioon!$O967:$AG967),"")),"")</f>
        <v/>
      </c>
      <c r="AN966" s="52" t="str">
        <f>IFERROR(IF($G966=Tabelid!$L$6,$E966*U966,IFERROR($E966*U966/SUM($J966:$AB966)*(Eksplikatsioon!Z967)/SUMPRODUCT($J966:$AB966,Eksplikatsioon!$O967:$AG967),"")),"")</f>
        <v/>
      </c>
      <c r="AO966" s="52" t="str">
        <f>IFERROR(IF($G966=Tabelid!$L$6,$E966*V966,IFERROR($E966*V966/SUM($J966:$AB966)*(Eksplikatsioon!AA967)/SUMPRODUCT($J966:$AB966,Eksplikatsioon!$O967:$AG967),"")),"")</f>
        <v/>
      </c>
      <c r="AP966" s="52" t="str">
        <f>IFERROR(IF($G966=Tabelid!$L$6,$E966*W966,IFERROR($E966*W966/SUM($J966:$AB966)*(Eksplikatsioon!AB967)/SUMPRODUCT($J966:$AB966,Eksplikatsioon!$O967:$AG967),"")),"")</f>
        <v/>
      </c>
      <c r="AQ966" s="52" t="str">
        <f>IFERROR(IF($G966=Tabelid!$L$6,$E966*X966,IFERROR($E966*X966/SUM($J966:$AB966)*(Eksplikatsioon!AC967)/SUMPRODUCT($J966:$AB966,Eksplikatsioon!$O967:$AG967),"")),"")</f>
        <v/>
      </c>
      <c r="AR966" s="52" t="str">
        <f>IFERROR(IF($G966=Tabelid!$L$6,$E966*Y966,IFERROR($E966*Y966/SUM($J966:$AB966)*(Eksplikatsioon!AD967)/SUMPRODUCT($J966:$AB966,Eksplikatsioon!$O967:$AG967),"")),"")</f>
        <v/>
      </c>
      <c r="AS966" s="52" t="str">
        <f>IFERROR(IF($G966=Tabelid!$L$6,$E966*Z966,IFERROR($E966*Z966/SUM($J966:$AB966)*(Eksplikatsioon!AE967)/SUMPRODUCT($J966:$AB966,Eksplikatsioon!$O967:$AG967),"")),"")</f>
        <v/>
      </c>
      <c r="AT966" s="52" t="str">
        <f>IFERROR(IF($G966=Tabelid!$L$6,$E966*AA966,IFERROR($E966*AA966/SUM($J966:$AB966)*(Eksplikatsioon!AF967)/SUMPRODUCT($J966:$AB966,Eksplikatsioon!$O967:$AG967),"")),"")</f>
        <v/>
      </c>
      <c r="AU966" s="52" t="str">
        <f>IFERROR(IF($G966=Tabelid!$L$6,$E966*AB966,IFERROR($E966*AB966/SUM($J966:$AB966)*(Eksplikatsioon!AG967)/SUMPRODUCT($J966:$AB966,Eksplikatsioon!$O967:$AG967),"")),"")</f>
        <v/>
      </c>
    </row>
    <row r="967" spans="1:47" x14ac:dyDescent="0.25">
      <c r="A967" s="38" t="str">
        <f>IF(Eksplikatsioon!A968=0,"",Eksplikatsioon!A968)</f>
        <v/>
      </c>
      <c r="B967" s="38" t="str">
        <f>IF(Eksplikatsioon!B968=0,"",Eksplikatsioon!B968)</f>
        <v/>
      </c>
      <c r="C967" s="38" t="str">
        <f>IF(Eksplikatsioon!C968=0,"",Eksplikatsioon!C968)</f>
        <v/>
      </c>
      <c r="D967" s="38" t="str">
        <f>IF(Eksplikatsioon!D968=0,"",Eksplikatsioon!D968)</f>
        <v/>
      </c>
      <c r="E967" s="38" t="str">
        <f>IF(Eksplikatsioon!F968=0,"",Eksplikatsioon!F968)</f>
        <v/>
      </c>
      <c r="F967" s="38" t="str">
        <f>IF(Eksplikatsioon!H968=0,"",Eksplikatsioon!H968)</f>
        <v/>
      </c>
      <c r="G967" s="38" t="str">
        <f>IF(Eksplikatsioon!J968=0,"",Eksplikatsioon!J968)</f>
        <v/>
      </c>
      <c r="H967" s="38" t="str">
        <f>IF(Eksplikatsioon!K968=0,"",Eksplikatsioon!K968)</f>
        <v/>
      </c>
      <c r="I967" s="38" t="str">
        <f>IF(Eksplikatsioon!L968=0,"",Eksplikatsioon!L968)</f>
        <v/>
      </c>
      <c r="J967" s="52"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52"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52"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52"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52"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52"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52"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52"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52"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52"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52"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52"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52"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52"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52"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52"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52"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52"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52"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52" t="str">
        <f>IFERROR(IF($G967=Tabelid!$L$6,$E967*J967,IFERROR($E967*J967/SUM($J967:$AB967)*(Eksplikatsioon!O968)/SUMPRODUCT($J967:$AB967,Eksplikatsioon!$O968:$AG968),"")),"")</f>
        <v/>
      </c>
      <c r="AD967" s="52" t="str">
        <f>IFERROR(IF($G967=Tabelid!$L$6,$E967*K967,IFERROR($E967*K967/SUM($J967:$AB967)*(Eksplikatsioon!P968)/SUMPRODUCT($J967:$AB967,Eksplikatsioon!$O968:$AG968),"")),"")</f>
        <v/>
      </c>
      <c r="AE967" s="52" t="str">
        <f>IFERROR(IF($G967=Tabelid!$L$6,$E967*L967,IFERROR($E967*L967/SUM($J967:$AB967)*(Eksplikatsioon!Q968)/SUMPRODUCT($J967:$AB967,Eksplikatsioon!$O968:$AG968),"")),"")</f>
        <v/>
      </c>
      <c r="AF967" s="52" t="str">
        <f>IFERROR(IF($G967=Tabelid!$L$6,$E967*M967,IFERROR($E967*M967/SUM($J967:$AB967)*(Eksplikatsioon!R968)/SUMPRODUCT($J967:$AB967,Eksplikatsioon!$O968:$AG968),"")),"")</f>
        <v/>
      </c>
      <c r="AG967" s="52" t="str">
        <f>IFERROR(IF($G967=Tabelid!$L$6,$E967*N967,IFERROR($E967*N967/SUM($J967:$AB967)*(Eksplikatsioon!S968)/SUMPRODUCT($J967:$AB967,Eksplikatsioon!$O968:$AG968),"")),"")</f>
        <v/>
      </c>
      <c r="AH967" s="52" t="str">
        <f>IFERROR(IF($G967=Tabelid!$L$6,$E967*O967,IFERROR($E967*O967/SUM($J967:$AB967)*(Eksplikatsioon!T968)/SUMPRODUCT($J967:$AB967,Eksplikatsioon!$O968:$AG968),"")),"")</f>
        <v/>
      </c>
      <c r="AI967" s="52" t="str">
        <f>IFERROR(IF($G967=Tabelid!$L$6,$E967*P967,IFERROR($E967*P967/SUM($J967:$AB967)*(Eksplikatsioon!U968)/SUMPRODUCT($J967:$AB967,Eksplikatsioon!$O968:$AG968),"")),"")</f>
        <v/>
      </c>
      <c r="AJ967" s="52" t="str">
        <f>IFERROR(IF($G967=Tabelid!$L$6,$E967*Q967,IFERROR($E967*Q967/SUM($J967:$AB967)*(Eksplikatsioon!V968)/SUMPRODUCT($J967:$AB967,Eksplikatsioon!$O968:$AG968),"")),"")</f>
        <v/>
      </c>
      <c r="AK967" s="52" t="str">
        <f>IFERROR(IF($G967=Tabelid!$L$6,$E967*R967,IFERROR($E967*R967/SUM($J967:$AB967)*(Eksplikatsioon!W968)/SUMPRODUCT($J967:$AB967,Eksplikatsioon!$O968:$AG968),"")),"")</f>
        <v/>
      </c>
      <c r="AL967" s="52" t="str">
        <f>IFERROR(IF($G967=Tabelid!$L$6,$E967*S967,IFERROR($E967*S967/SUM($J967:$AB967)*(Eksplikatsioon!X968)/SUMPRODUCT($J967:$AB967,Eksplikatsioon!$O968:$AG968),"")),"")</f>
        <v/>
      </c>
      <c r="AM967" s="52" t="str">
        <f>IFERROR(IF($G967=Tabelid!$L$6,$E967*T967,IFERROR($E967*T967/SUM($J967:$AB967)*(Eksplikatsioon!Y968)/SUMPRODUCT($J967:$AB967,Eksplikatsioon!$O968:$AG968),"")),"")</f>
        <v/>
      </c>
      <c r="AN967" s="52" t="str">
        <f>IFERROR(IF($G967=Tabelid!$L$6,$E967*U967,IFERROR($E967*U967/SUM($J967:$AB967)*(Eksplikatsioon!Z968)/SUMPRODUCT($J967:$AB967,Eksplikatsioon!$O968:$AG968),"")),"")</f>
        <v/>
      </c>
      <c r="AO967" s="52" t="str">
        <f>IFERROR(IF($G967=Tabelid!$L$6,$E967*V967,IFERROR($E967*V967/SUM($J967:$AB967)*(Eksplikatsioon!AA968)/SUMPRODUCT($J967:$AB967,Eksplikatsioon!$O968:$AG968),"")),"")</f>
        <v/>
      </c>
      <c r="AP967" s="52" t="str">
        <f>IFERROR(IF($G967=Tabelid!$L$6,$E967*W967,IFERROR($E967*W967/SUM($J967:$AB967)*(Eksplikatsioon!AB968)/SUMPRODUCT($J967:$AB967,Eksplikatsioon!$O968:$AG968),"")),"")</f>
        <v/>
      </c>
      <c r="AQ967" s="52" t="str">
        <f>IFERROR(IF($G967=Tabelid!$L$6,$E967*X967,IFERROR($E967*X967/SUM($J967:$AB967)*(Eksplikatsioon!AC968)/SUMPRODUCT($J967:$AB967,Eksplikatsioon!$O968:$AG968),"")),"")</f>
        <v/>
      </c>
      <c r="AR967" s="52" t="str">
        <f>IFERROR(IF($G967=Tabelid!$L$6,$E967*Y967,IFERROR($E967*Y967/SUM($J967:$AB967)*(Eksplikatsioon!AD968)/SUMPRODUCT($J967:$AB967,Eksplikatsioon!$O968:$AG968),"")),"")</f>
        <v/>
      </c>
      <c r="AS967" s="52" t="str">
        <f>IFERROR(IF($G967=Tabelid!$L$6,$E967*Z967,IFERROR($E967*Z967/SUM($J967:$AB967)*(Eksplikatsioon!AE968)/SUMPRODUCT($J967:$AB967,Eksplikatsioon!$O968:$AG968),"")),"")</f>
        <v/>
      </c>
      <c r="AT967" s="52" t="str">
        <f>IFERROR(IF($G967=Tabelid!$L$6,$E967*AA967,IFERROR($E967*AA967/SUM($J967:$AB967)*(Eksplikatsioon!AF968)/SUMPRODUCT($J967:$AB967,Eksplikatsioon!$O968:$AG968),"")),"")</f>
        <v/>
      </c>
      <c r="AU967" s="52" t="str">
        <f>IFERROR(IF($G967=Tabelid!$L$6,$E967*AB967,IFERROR($E967*AB967/SUM($J967:$AB967)*(Eksplikatsioon!AG968)/SUMPRODUCT($J967:$AB967,Eksplikatsioon!$O968:$AG968),"")),"")</f>
        <v/>
      </c>
    </row>
    <row r="968" spans="1:47" x14ac:dyDescent="0.25">
      <c r="A968" s="38" t="str">
        <f>IF(Eksplikatsioon!A969=0,"",Eksplikatsioon!A969)</f>
        <v/>
      </c>
      <c r="B968" s="38" t="str">
        <f>IF(Eksplikatsioon!B969=0,"",Eksplikatsioon!B969)</f>
        <v/>
      </c>
      <c r="C968" s="38" t="str">
        <f>IF(Eksplikatsioon!C969=0,"",Eksplikatsioon!C969)</f>
        <v/>
      </c>
      <c r="D968" s="38" t="str">
        <f>IF(Eksplikatsioon!D969=0,"",Eksplikatsioon!D969)</f>
        <v/>
      </c>
      <c r="E968" s="38" t="str">
        <f>IF(Eksplikatsioon!F969=0,"",Eksplikatsioon!F969)</f>
        <v/>
      </c>
      <c r="F968" s="38" t="str">
        <f>IF(Eksplikatsioon!H969=0,"",Eksplikatsioon!H969)</f>
        <v/>
      </c>
      <c r="G968" s="38" t="str">
        <f>IF(Eksplikatsioon!J969=0,"",Eksplikatsioon!J969)</f>
        <v/>
      </c>
      <c r="H968" s="38" t="str">
        <f>IF(Eksplikatsioon!K969=0,"",Eksplikatsioon!K969)</f>
        <v/>
      </c>
      <c r="I968" s="38" t="str">
        <f>IF(Eksplikatsioon!L969=0,"",Eksplikatsioon!L969)</f>
        <v/>
      </c>
      <c r="J968" s="52"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52"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52"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52"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52"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52"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52"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52"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52"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52"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52"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52"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52"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52"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52"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52"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52"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52"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52"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52" t="str">
        <f>IFERROR(IF($G968=Tabelid!$L$6,$E968*J968,IFERROR($E968*J968/SUM($J968:$AB968)*(Eksplikatsioon!O969)/SUMPRODUCT($J968:$AB968,Eksplikatsioon!$O969:$AG969),"")),"")</f>
        <v/>
      </c>
      <c r="AD968" s="52" t="str">
        <f>IFERROR(IF($G968=Tabelid!$L$6,$E968*K968,IFERROR($E968*K968/SUM($J968:$AB968)*(Eksplikatsioon!P969)/SUMPRODUCT($J968:$AB968,Eksplikatsioon!$O969:$AG969),"")),"")</f>
        <v/>
      </c>
      <c r="AE968" s="52" t="str">
        <f>IFERROR(IF($G968=Tabelid!$L$6,$E968*L968,IFERROR($E968*L968/SUM($J968:$AB968)*(Eksplikatsioon!Q969)/SUMPRODUCT($J968:$AB968,Eksplikatsioon!$O969:$AG969),"")),"")</f>
        <v/>
      </c>
      <c r="AF968" s="52" t="str">
        <f>IFERROR(IF($G968=Tabelid!$L$6,$E968*M968,IFERROR($E968*M968/SUM($J968:$AB968)*(Eksplikatsioon!R969)/SUMPRODUCT($J968:$AB968,Eksplikatsioon!$O969:$AG969),"")),"")</f>
        <v/>
      </c>
      <c r="AG968" s="52" t="str">
        <f>IFERROR(IF($G968=Tabelid!$L$6,$E968*N968,IFERROR($E968*N968/SUM($J968:$AB968)*(Eksplikatsioon!S969)/SUMPRODUCT($J968:$AB968,Eksplikatsioon!$O969:$AG969),"")),"")</f>
        <v/>
      </c>
      <c r="AH968" s="52" t="str">
        <f>IFERROR(IF($G968=Tabelid!$L$6,$E968*O968,IFERROR($E968*O968/SUM($J968:$AB968)*(Eksplikatsioon!T969)/SUMPRODUCT($J968:$AB968,Eksplikatsioon!$O969:$AG969),"")),"")</f>
        <v/>
      </c>
      <c r="AI968" s="52" t="str">
        <f>IFERROR(IF($G968=Tabelid!$L$6,$E968*P968,IFERROR($E968*P968/SUM($J968:$AB968)*(Eksplikatsioon!U969)/SUMPRODUCT($J968:$AB968,Eksplikatsioon!$O969:$AG969),"")),"")</f>
        <v/>
      </c>
      <c r="AJ968" s="52" t="str">
        <f>IFERROR(IF($G968=Tabelid!$L$6,$E968*Q968,IFERROR($E968*Q968/SUM($J968:$AB968)*(Eksplikatsioon!V969)/SUMPRODUCT($J968:$AB968,Eksplikatsioon!$O969:$AG969),"")),"")</f>
        <v/>
      </c>
      <c r="AK968" s="52" t="str">
        <f>IFERROR(IF($G968=Tabelid!$L$6,$E968*R968,IFERROR($E968*R968/SUM($J968:$AB968)*(Eksplikatsioon!W969)/SUMPRODUCT($J968:$AB968,Eksplikatsioon!$O969:$AG969),"")),"")</f>
        <v/>
      </c>
      <c r="AL968" s="52" t="str">
        <f>IFERROR(IF($G968=Tabelid!$L$6,$E968*S968,IFERROR($E968*S968/SUM($J968:$AB968)*(Eksplikatsioon!X969)/SUMPRODUCT($J968:$AB968,Eksplikatsioon!$O969:$AG969),"")),"")</f>
        <v/>
      </c>
      <c r="AM968" s="52" t="str">
        <f>IFERROR(IF($G968=Tabelid!$L$6,$E968*T968,IFERROR($E968*T968/SUM($J968:$AB968)*(Eksplikatsioon!Y969)/SUMPRODUCT($J968:$AB968,Eksplikatsioon!$O969:$AG969),"")),"")</f>
        <v/>
      </c>
      <c r="AN968" s="52" t="str">
        <f>IFERROR(IF($G968=Tabelid!$L$6,$E968*U968,IFERROR($E968*U968/SUM($J968:$AB968)*(Eksplikatsioon!Z969)/SUMPRODUCT($J968:$AB968,Eksplikatsioon!$O969:$AG969),"")),"")</f>
        <v/>
      </c>
      <c r="AO968" s="52" t="str">
        <f>IFERROR(IF($G968=Tabelid!$L$6,$E968*V968,IFERROR($E968*V968/SUM($J968:$AB968)*(Eksplikatsioon!AA969)/SUMPRODUCT($J968:$AB968,Eksplikatsioon!$O969:$AG969),"")),"")</f>
        <v/>
      </c>
      <c r="AP968" s="52" t="str">
        <f>IFERROR(IF($G968=Tabelid!$L$6,$E968*W968,IFERROR($E968*W968/SUM($J968:$AB968)*(Eksplikatsioon!AB969)/SUMPRODUCT($J968:$AB968,Eksplikatsioon!$O969:$AG969),"")),"")</f>
        <v/>
      </c>
      <c r="AQ968" s="52" t="str">
        <f>IFERROR(IF($G968=Tabelid!$L$6,$E968*X968,IFERROR($E968*X968/SUM($J968:$AB968)*(Eksplikatsioon!AC969)/SUMPRODUCT($J968:$AB968,Eksplikatsioon!$O969:$AG969),"")),"")</f>
        <v/>
      </c>
      <c r="AR968" s="52" t="str">
        <f>IFERROR(IF($G968=Tabelid!$L$6,$E968*Y968,IFERROR($E968*Y968/SUM($J968:$AB968)*(Eksplikatsioon!AD969)/SUMPRODUCT($J968:$AB968,Eksplikatsioon!$O969:$AG969),"")),"")</f>
        <v/>
      </c>
      <c r="AS968" s="52" t="str">
        <f>IFERROR(IF($G968=Tabelid!$L$6,$E968*Z968,IFERROR($E968*Z968/SUM($J968:$AB968)*(Eksplikatsioon!AE969)/SUMPRODUCT($J968:$AB968,Eksplikatsioon!$O969:$AG969),"")),"")</f>
        <v/>
      </c>
      <c r="AT968" s="52" t="str">
        <f>IFERROR(IF($G968=Tabelid!$L$6,$E968*AA968,IFERROR($E968*AA968/SUM($J968:$AB968)*(Eksplikatsioon!AF969)/SUMPRODUCT($J968:$AB968,Eksplikatsioon!$O969:$AG969),"")),"")</f>
        <v/>
      </c>
      <c r="AU968" s="52" t="str">
        <f>IFERROR(IF($G968=Tabelid!$L$6,$E968*AB968,IFERROR($E968*AB968/SUM($J968:$AB968)*(Eksplikatsioon!AG969)/SUMPRODUCT($J968:$AB968,Eksplikatsioon!$O969:$AG969),"")),"")</f>
        <v/>
      </c>
    </row>
    <row r="969" spans="1:47" x14ac:dyDescent="0.25">
      <c r="A969" s="38" t="str">
        <f>IF(Eksplikatsioon!A970=0,"",Eksplikatsioon!A970)</f>
        <v/>
      </c>
      <c r="B969" s="38" t="str">
        <f>IF(Eksplikatsioon!B970=0,"",Eksplikatsioon!B970)</f>
        <v/>
      </c>
      <c r="C969" s="38" t="str">
        <f>IF(Eksplikatsioon!C970=0,"",Eksplikatsioon!C970)</f>
        <v/>
      </c>
      <c r="D969" s="38" t="str">
        <f>IF(Eksplikatsioon!D970=0,"",Eksplikatsioon!D970)</f>
        <v/>
      </c>
      <c r="E969" s="38" t="str">
        <f>IF(Eksplikatsioon!F970=0,"",Eksplikatsioon!F970)</f>
        <v/>
      </c>
      <c r="F969" s="38" t="str">
        <f>IF(Eksplikatsioon!H970=0,"",Eksplikatsioon!H970)</f>
        <v/>
      </c>
      <c r="G969" s="38" t="str">
        <f>IF(Eksplikatsioon!J970=0,"",Eksplikatsioon!J970)</f>
        <v/>
      </c>
      <c r="H969" s="38" t="str">
        <f>IF(Eksplikatsioon!K970=0,"",Eksplikatsioon!K970)</f>
        <v/>
      </c>
      <c r="I969" s="38" t="str">
        <f>IF(Eksplikatsioon!L970=0,"",Eksplikatsioon!L970)</f>
        <v/>
      </c>
      <c r="J969" s="52"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52"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52"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52"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52"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52"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52"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52"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52"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52"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52"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52"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52"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52"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52"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52"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52"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52"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52"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52" t="str">
        <f>IFERROR(IF($G969=Tabelid!$L$6,$E969*J969,IFERROR($E969*J969/SUM($J969:$AB969)*(Eksplikatsioon!O970)/SUMPRODUCT($J969:$AB969,Eksplikatsioon!$O970:$AG970),"")),"")</f>
        <v/>
      </c>
      <c r="AD969" s="52" t="str">
        <f>IFERROR(IF($G969=Tabelid!$L$6,$E969*K969,IFERROR($E969*K969/SUM($J969:$AB969)*(Eksplikatsioon!P970)/SUMPRODUCT($J969:$AB969,Eksplikatsioon!$O970:$AG970),"")),"")</f>
        <v/>
      </c>
      <c r="AE969" s="52" t="str">
        <f>IFERROR(IF($G969=Tabelid!$L$6,$E969*L969,IFERROR($E969*L969/SUM($J969:$AB969)*(Eksplikatsioon!Q970)/SUMPRODUCT($J969:$AB969,Eksplikatsioon!$O970:$AG970),"")),"")</f>
        <v/>
      </c>
      <c r="AF969" s="52" t="str">
        <f>IFERROR(IF($G969=Tabelid!$L$6,$E969*M969,IFERROR($E969*M969/SUM($J969:$AB969)*(Eksplikatsioon!R970)/SUMPRODUCT($J969:$AB969,Eksplikatsioon!$O970:$AG970),"")),"")</f>
        <v/>
      </c>
      <c r="AG969" s="52" t="str">
        <f>IFERROR(IF($G969=Tabelid!$L$6,$E969*N969,IFERROR($E969*N969/SUM($J969:$AB969)*(Eksplikatsioon!S970)/SUMPRODUCT($J969:$AB969,Eksplikatsioon!$O970:$AG970),"")),"")</f>
        <v/>
      </c>
      <c r="AH969" s="52" t="str">
        <f>IFERROR(IF($G969=Tabelid!$L$6,$E969*O969,IFERROR($E969*O969/SUM($J969:$AB969)*(Eksplikatsioon!T970)/SUMPRODUCT($J969:$AB969,Eksplikatsioon!$O970:$AG970),"")),"")</f>
        <v/>
      </c>
      <c r="AI969" s="52" t="str">
        <f>IFERROR(IF($G969=Tabelid!$L$6,$E969*P969,IFERROR($E969*P969/SUM($J969:$AB969)*(Eksplikatsioon!U970)/SUMPRODUCT($J969:$AB969,Eksplikatsioon!$O970:$AG970),"")),"")</f>
        <v/>
      </c>
      <c r="AJ969" s="52" t="str">
        <f>IFERROR(IF($G969=Tabelid!$L$6,$E969*Q969,IFERROR($E969*Q969/SUM($J969:$AB969)*(Eksplikatsioon!V970)/SUMPRODUCT($J969:$AB969,Eksplikatsioon!$O970:$AG970),"")),"")</f>
        <v/>
      </c>
      <c r="AK969" s="52" t="str">
        <f>IFERROR(IF($G969=Tabelid!$L$6,$E969*R969,IFERROR($E969*R969/SUM($J969:$AB969)*(Eksplikatsioon!W970)/SUMPRODUCT($J969:$AB969,Eksplikatsioon!$O970:$AG970),"")),"")</f>
        <v/>
      </c>
      <c r="AL969" s="52" t="str">
        <f>IFERROR(IF($G969=Tabelid!$L$6,$E969*S969,IFERROR($E969*S969/SUM($J969:$AB969)*(Eksplikatsioon!X970)/SUMPRODUCT($J969:$AB969,Eksplikatsioon!$O970:$AG970),"")),"")</f>
        <v/>
      </c>
      <c r="AM969" s="52" t="str">
        <f>IFERROR(IF($G969=Tabelid!$L$6,$E969*T969,IFERROR($E969*T969/SUM($J969:$AB969)*(Eksplikatsioon!Y970)/SUMPRODUCT($J969:$AB969,Eksplikatsioon!$O970:$AG970),"")),"")</f>
        <v/>
      </c>
      <c r="AN969" s="52" t="str">
        <f>IFERROR(IF($G969=Tabelid!$L$6,$E969*U969,IFERROR($E969*U969/SUM($J969:$AB969)*(Eksplikatsioon!Z970)/SUMPRODUCT($J969:$AB969,Eksplikatsioon!$O970:$AG970),"")),"")</f>
        <v/>
      </c>
      <c r="AO969" s="52" t="str">
        <f>IFERROR(IF($G969=Tabelid!$L$6,$E969*V969,IFERROR($E969*V969/SUM($J969:$AB969)*(Eksplikatsioon!AA970)/SUMPRODUCT($J969:$AB969,Eksplikatsioon!$O970:$AG970),"")),"")</f>
        <v/>
      </c>
      <c r="AP969" s="52" t="str">
        <f>IFERROR(IF($G969=Tabelid!$L$6,$E969*W969,IFERROR($E969*W969/SUM($J969:$AB969)*(Eksplikatsioon!AB970)/SUMPRODUCT($J969:$AB969,Eksplikatsioon!$O970:$AG970),"")),"")</f>
        <v/>
      </c>
      <c r="AQ969" s="52" t="str">
        <f>IFERROR(IF($G969=Tabelid!$L$6,$E969*X969,IFERROR($E969*X969/SUM($J969:$AB969)*(Eksplikatsioon!AC970)/SUMPRODUCT($J969:$AB969,Eksplikatsioon!$O970:$AG970),"")),"")</f>
        <v/>
      </c>
      <c r="AR969" s="52" t="str">
        <f>IFERROR(IF($G969=Tabelid!$L$6,$E969*Y969,IFERROR($E969*Y969/SUM($J969:$AB969)*(Eksplikatsioon!AD970)/SUMPRODUCT($J969:$AB969,Eksplikatsioon!$O970:$AG970),"")),"")</f>
        <v/>
      </c>
      <c r="AS969" s="52" t="str">
        <f>IFERROR(IF($G969=Tabelid!$L$6,$E969*Z969,IFERROR($E969*Z969/SUM($J969:$AB969)*(Eksplikatsioon!AE970)/SUMPRODUCT($J969:$AB969,Eksplikatsioon!$O970:$AG970),"")),"")</f>
        <v/>
      </c>
      <c r="AT969" s="52" t="str">
        <f>IFERROR(IF($G969=Tabelid!$L$6,$E969*AA969,IFERROR($E969*AA969/SUM($J969:$AB969)*(Eksplikatsioon!AF970)/SUMPRODUCT($J969:$AB969,Eksplikatsioon!$O970:$AG970),"")),"")</f>
        <v/>
      </c>
      <c r="AU969" s="52" t="str">
        <f>IFERROR(IF($G969=Tabelid!$L$6,$E969*AB969,IFERROR($E969*AB969/SUM($J969:$AB969)*(Eksplikatsioon!AG970)/SUMPRODUCT($J969:$AB969,Eksplikatsioon!$O970:$AG970),"")),"")</f>
        <v/>
      </c>
    </row>
    <row r="970" spans="1:47" x14ac:dyDescent="0.25">
      <c r="A970" s="38" t="str">
        <f>IF(Eksplikatsioon!A971=0,"",Eksplikatsioon!A971)</f>
        <v/>
      </c>
      <c r="B970" s="38" t="str">
        <f>IF(Eksplikatsioon!B971=0,"",Eksplikatsioon!B971)</f>
        <v/>
      </c>
      <c r="C970" s="38" t="str">
        <f>IF(Eksplikatsioon!C971=0,"",Eksplikatsioon!C971)</f>
        <v/>
      </c>
      <c r="D970" s="38" t="str">
        <f>IF(Eksplikatsioon!D971=0,"",Eksplikatsioon!D971)</f>
        <v/>
      </c>
      <c r="E970" s="38" t="str">
        <f>IF(Eksplikatsioon!F971=0,"",Eksplikatsioon!F971)</f>
        <v/>
      </c>
      <c r="F970" s="38" t="str">
        <f>IF(Eksplikatsioon!H971=0,"",Eksplikatsioon!H971)</f>
        <v/>
      </c>
      <c r="G970" s="38" t="str">
        <f>IF(Eksplikatsioon!J971=0,"",Eksplikatsioon!J971)</f>
        <v/>
      </c>
      <c r="H970" s="38" t="str">
        <f>IF(Eksplikatsioon!K971=0,"",Eksplikatsioon!K971)</f>
        <v/>
      </c>
      <c r="I970" s="38" t="str">
        <f>IF(Eksplikatsioon!L971=0,"",Eksplikatsioon!L971)</f>
        <v/>
      </c>
      <c r="J970" s="52"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52"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52"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52"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52"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52"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52"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52"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52"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52"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52"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52"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52"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52"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52"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52"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52"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52"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52"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52" t="str">
        <f>IFERROR(IF($G970=Tabelid!$L$6,$E970*J970,IFERROR($E970*J970/SUM($J970:$AB970)*(Eksplikatsioon!O971)/SUMPRODUCT($J970:$AB970,Eksplikatsioon!$O971:$AG971),"")),"")</f>
        <v/>
      </c>
      <c r="AD970" s="52" t="str">
        <f>IFERROR(IF($G970=Tabelid!$L$6,$E970*K970,IFERROR($E970*K970/SUM($J970:$AB970)*(Eksplikatsioon!P971)/SUMPRODUCT($J970:$AB970,Eksplikatsioon!$O971:$AG971),"")),"")</f>
        <v/>
      </c>
      <c r="AE970" s="52" t="str">
        <f>IFERROR(IF($G970=Tabelid!$L$6,$E970*L970,IFERROR($E970*L970/SUM($J970:$AB970)*(Eksplikatsioon!Q971)/SUMPRODUCT($J970:$AB970,Eksplikatsioon!$O971:$AG971),"")),"")</f>
        <v/>
      </c>
      <c r="AF970" s="52" t="str">
        <f>IFERROR(IF($G970=Tabelid!$L$6,$E970*M970,IFERROR($E970*M970/SUM($J970:$AB970)*(Eksplikatsioon!R971)/SUMPRODUCT($J970:$AB970,Eksplikatsioon!$O971:$AG971),"")),"")</f>
        <v/>
      </c>
      <c r="AG970" s="52" t="str">
        <f>IFERROR(IF($G970=Tabelid!$L$6,$E970*N970,IFERROR($E970*N970/SUM($J970:$AB970)*(Eksplikatsioon!S971)/SUMPRODUCT($J970:$AB970,Eksplikatsioon!$O971:$AG971),"")),"")</f>
        <v/>
      </c>
      <c r="AH970" s="52" t="str">
        <f>IFERROR(IF($G970=Tabelid!$L$6,$E970*O970,IFERROR($E970*O970/SUM($J970:$AB970)*(Eksplikatsioon!T971)/SUMPRODUCT($J970:$AB970,Eksplikatsioon!$O971:$AG971),"")),"")</f>
        <v/>
      </c>
      <c r="AI970" s="52" t="str">
        <f>IFERROR(IF($G970=Tabelid!$L$6,$E970*P970,IFERROR($E970*P970/SUM($J970:$AB970)*(Eksplikatsioon!U971)/SUMPRODUCT($J970:$AB970,Eksplikatsioon!$O971:$AG971),"")),"")</f>
        <v/>
      </c>
      <c r="AJ970" s="52" t="str">
        <f>IFERROR(IF($G970=Tabelid!$L$6,$E970*Q970,IFERROR($E970*Q970/SUM($J970:$AB970)*(Eksplikatsioon!V971)/SUMPRODUCT($J970:$AB970,Eksplikatsioon!$O971:$AG971),"")),"")</f>
        <v/>
      </c>
      <c r="AK970" s="52" t="str">
        <f>IFERROR(IF($G970=Tabelid!$L$6,$E970*R970,IFERROR($E970*R970/SUM($J970:$AB970)*(Eksplikatsioon!W971)/SUMPRODUCT($J970:$AB970,Eksplikatsioon!$O971:$AG971),"")),"")</f>
        <v/>
      </c>
      <c r="AL970" s="52" t="str">
        <f>IFERROR(IF($G970=Tabelid!$L$6,$E970*S970,IFERROR($E970*S970/SUM($J970:$AB970)*(Eksplikatsioon!X971)/SUMPRODUCT($J970:$AB970,Eksplikatsioon!$O971:$AG971),"")),"")</f>
        <v/>
      </c>
      <c r="AM970" s="52" t="str">
        <f>IFERROR(IF($G970=Tabelid!$L$6,$E970*T970,IFERROR($E970*T970/SUM($J970:$AB970)*(Eksplikatsioon!Y971)/SUMPRODUCT($J970:$AB970,Eksplikatsioon!$O971:$AG971),"")),"")</f>
        <v/>
      </c>
      <c r="AN970" s="52" t="str">
        <f>IFERROR(IF($G970=Tabelid!$L$6,$E970*U970,IFERROR($E970*U970/SUM($J970:$AB970)*(Eksplikatsioon!Z971)/SUMPRODUCT($J970:$AB970,Eksplikatsioon!$O971:$AG971),"")),"")</f>
        <v/>
      </c>
      <c r="AO970" s="52" t="str">
        <f>IFERROR(IF($G970=Tabelid!$L$6,$E970*V970,IFERROR($E970*V970/SUM($J970:$AB970)*(Eksplikatsioon!AA971)/SUMPRODUCT($J970:$AB970,Eksplikatsioon!$O971:$AG971),"")),"")</f>
        <v/>
      </c>
      <c r="AP970" s="52" t="str">
        <f>IFERROR(IF($G970=Tabelid!$L$6,$E970*W970,IFERROR($E970*W970/SUM($J970:$AB970)*(Eksplikatsioon!AB971)/SUMPRODUCT($J970:$AB970,Eksplikatsioon!$O971:$AG971),"")),"")</f>
        <v/>
      </c>
      <c r="AQ970" s="52" t="str">
        <f>IFERROR(IF($G970=Tabelid!$L$6,$E970*X970,IFERROR($E970*X970/SUM($J970:$AB970)*(Eksplikatsioon!AC971)/SUMPRODUCT($J970:$AB970,Eksplikatsioon!$O971:$AG971),"")),"")</f>
        <v/>
      </c>
      <c r="AR970" s="52" t="str">
        <f>IFERROR(IF($G970=Tabelid!$L$6,$E970*Y970,IFERROR($E970*Y970/SUM($J970:$AB970)*(Eksplikatsioon!AD971)/SUMPRODUCT($J970:$AB970,Eksplikatsioon!$O971:$AG971),"")),"")</f>
        <v/>
      </c>
      <c r="AS970" s="52" t="str">
        <f>IFERROR(IF($G970=Tabelid!$L$6,$E970*Z970,IFERROR($E970*Z970/SUM($J970:$AB970)*(Eksplikatsioon!AE971)/SUMPRODUCT($J970:$AB970,Eksplikatsioon!$O971:$AG971),"")),"")</f>
        <v/>
      </c>
      <c r="AT970" s="52" t="str">
        <f>IFERROR(IF($G970=Tabelid!$L$6,$E970*AA970,IFERROR($E970*AA970/SUM($J970:$AB970)*(Eksplikatsioon!AF971)/SUMPRODUCT($J970:$AB970,Eksplikatsioon!$O971:$AG971),"")),"")</f>
        <v/>
      </c>
      <c r="AU970" s="52" t="str">
        <f>IFERROR(IF($G970=Tabelid!$L$6,$E970*AB970,IFERROR($E970*AB970/SUM($J970:$AB970)*(Eksplikatsioon!AG971)/SUMPRODUCT($J970:$AB970,Eksplikatsioon!$O971:$AG971),"")),"")</f>
        <v/>
      </c>
    </row>
    <row r="971" spans="1:47" x14ac:dyDescent="0.25">
      <c r="A971" s="38" t="str">
        <f>IF(Eksplikatsioon!A972=0,"",Eksplikatsioon!A972)</f>
        <v/>
      </c>
      <c r="B971" s="38" t="str">
        <f>IF(Eksplikatsioon!B972=0,"",Eksplikatsioon!B972)</f>
        <v/>
      </c>
      <c r="C971" s="38" t="str">
        <f>IF(Eksplikatsioon!C972=0,"",Eksplikatsioon!C972)</f>
        <v/>
      </c>
      <c r="D971" s="38" t="str">
        <f>IF(Eksplikatsioon!D972=0,"",Eksplikatsioon!D972)</f>
        <v/>
      </c>
      <c r="E971" s="38" t="str">
        <f>IF(Eksplikatsioon!F972=0,"",Eksplikatsioon!F972)</f>
        <v/>
      </c>
      <c r="F971" s="38" t="str">
        <f>IF(Eksplikatsioon!H972=0,"",Eksplikatsioon!H972)</f>
        <v/>
      </c>
      <c r="G971" s="38" t="str">
        <f>IF(Eksplikatsioon!J972=0,"",Eksplikatsioon!J972)</f>
        <v/>
      </c>
      <c r="H971" s="38" t="str">
        <f>IF(Eksplikatsioon!K972=0,"",Eksplikatsioon!K972)</f>
        <v/>
      </c>
      <c r="I971" s="38" t="str">
        <f>IF(Eksplikatsioon!L972=0,"",Eksplikatsioon!L972)</f>
        <v/>
      </c>
      <c r="J971" s="52"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52"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52"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52"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52"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52"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52"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52"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52"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52"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52"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52"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52"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52"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52"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52"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52"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52"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52"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52" t="str">
        <f>IFERROR(IF($G971=Tabelid!$L$6,$E971*J971,IFERROR($E971*J971/SUM($J971:$AB971)*(Eksplikatsioon!O972)/SUMPRODUCT($J971:$AB971,Eksplikatsioon!$O972:$AG972),"")),"")</f>
        <v/>
      </c>
      <c r="AD971" s="52" t="str">
        <f>IFERROR(IF($G971=Tabelid!$L$6,$E971*K971,IFERROR($E971*K971/SUM($J971:$AB971)*(Eksplikatsioon!P972)/SUMPRODUCT($J971:$AB971,Eksplikatsioon!$O972:$AG972),"")),"")</f>
        <v/>
      </c>
      <c r="AE971" s="52" t="str">
        <f>IFERROR(IF($G971=Tabelid!$L$6,$E971*L971,IFERROR($E971*L971/SUM($J971:$AB971)*(Eksplikatsioon!Q972)/SUMPRODUCT($J971:$AB971,Eksplikatsioon!$O972:$AG972),"")),"")</f>
        <v/>
      </c>
      <c r="AF971" s="52" t="str">
        <f>IFERROR(IF($G971=Tabelid!$L$6,$E971*M971,IFERROR($E971*M971/SUM($J971:$AB971)*(Eksplikatsioon!R972)/SUMPRODUCT($J971:$AB971,Eksplikatsioon!$O972:$AG972),"")),"")</f>
        <v/>
      </c>
      <c r="AG971" s="52" t="str">
        <f>IFERROR(IF($G971=Tabelid!$L$6,$E971*N971,IFERROR($E971*N971/SUM($J971:$AB971)*(Eksplikatsioon!S972)/SUMPRODUCT($J971:$AB971,Eksplikatsioon!$O972:$AG972),"")),"")</f>
        <v/>
      </c>
      <c r="AH971" s="52" t="str">
        <f>IFERROR(IF($G971=Tabelid!$L$6,$E971*O971,IFERROR($E971*O971/SUM($J971:$AB971)*(Eksplikatsioon!T972)/SUMPRODUCT($J971:$AB971,Eksplikatsioon!$O972:$AG972),"")),"")</f>
        <v/>
      </c>
      <c r="AI971" s="52" t="str">
        <f>IFERROR(IF($G971=Tabelid!$L$6,$E971*P971,IFERROR($E971*P971/SUM($J971:$AB971)*(Eksplikatsioon!U972)/SUMPRODUCT($J971:$AB971,Eksplikatsioon!$O972:$AG972),"")),"")</f>
        <v/>
      </c>
      <c r="AJ971" s="52" t="str">
        <f>IFERROR(IF($G971=Tabelid!$L$6,$E971*Q971,IFERROR($E971*Q971/SUM($J971:$AB971)*(Eksplikatsioon!V972)/SUMPRODUCT($J971:$AB971,Eksplikatsioon!$O972:$AG972),"")),"")</f>
        <v/>
      </c>
      <c r="AK971" s="52" t="str">
        <f>IFERROR(IF($G971=Tabelid!$L$6,$E971*R971,IFERROR($E971*R971/SUM($J971:$AB971)*(Eksplikatsioon!W972)/SUMPRODUCT($J971:$AB971,Eksplikatsioon!$O972:$AG972),"")),"")</f>
        <v/>
      </c>
      <c r="AL971" s="52" t="str">
        <f>IFERROR(IF($G971=Tabelid!$L$6,$E971*S971,IFERROR($E971*S971/SUM($J971:$AB971)*(Eksplikatsioon!X972)/SUMPRODUCT($J971:$AB971,Eksplikatsioon!$O972:$AG972),"")),"")</f>
        <v/>
      </c>
      <c r="AM971" s="52" t="str">
        <f>IFERROR(IF($G971=Tabelid!$L$6,$E971*T971,IFERROR($E971*T971/SUM($J971:$AB971)*(Eksplikatsioon!Y972)/SUMPRODUCT($J971:$AB971,Eksplikatsioon!$O972:$AG972),"")),"")</f>
        <v/>
      </c>
      <c r="AN971" s="52" t="str">
        <f>IFERROR(IF($G971=Tabelid!$L$6,$E971*U971,IFERROR($E971*U971/SUM($J971:$AB971)*(Eksplikatsioon!Z972)/SUMPRODUCT($J971:$AB971,Eksplikatsioon!$O972:$AG972),"")),"")</f>
        <v/>
      </c>
      <c r="AO971" s="52" t="str">
        <f>IFERROR(IF($G971=Tabelid!$L$6,$E971*V971,IFERROR($E971*V971/SUM($J971:$AB971)*(Eksplikatsioon!AA972)/SUMPRODUCT($J971:$AB971,Eksplikatsioon!$O972:$AG972),"")),"")</f>
        <v/>
      </c>
      <c r="AP971" s="52" t="str">
        <f>IFERROR(IF($G971=Tabelid!$L$6,$E971*W971,IFERROR($E971*W971/SUM($J971:$AB971)*(Eksplikatsioon!AB972)/SUMPRODUCT($J971:$AB971,Eksplikatsioon!$O972:$AG972),"")),"")</f>
        <v/>
      </c>
      <c r="AQ971" s="52" t="str">
        <f>IFERROR(IF($G971=Tabelid!$L$6,$E971*X971,IFERROR($E971*X971/SUM($J971:$AB971)*(Eksplikatsioon!AC972)/SUMPRODUCT($J971:$AB971,Eksplikatsioon!$O972:$AG972),"")),"")</f>
        <v/>
      </c>
      <c r="AR971" s="52" t="str">
        <f>IFERROR(IF($G971=Tabelid!$L$6,$E971*Y971,IFERROR($E971*Y971/SUM($J971:$AB971)*(Eksplikatsioon!AD972)/SUMPRODUCT($J971:$AB971,Eksplikatsioon!$O972:$AG972),"")),"")</f>
        <v/>
      </c>
      <c r="AS971" s="52" t="str">
        <f>IFERROR(IF($G971=Tabelid!$L$6,$E971*Z971,IFERROR($E971*Z971/SUM($J971:$AB971)*(Eksplikatsioon!AE972)/SUMPRODUCT($J971:$AB971,Eksplikatsioon!$O972:$AG972),"")),"")</f>
        <v/>
      </c>
      <c r="AT971" s="52" t="str">
        <f>IFERROR(IF($G971=Tabelid!$L$6,$E971*AA971,IFERROR($E971*AA971/SUM($J971:$AB971)*(Eksplikatsioon!AF972)/SUMPRODUCT($J971:$AB971,Eksplikatsioon!$O972:$AG972),"")),"")</f>
        <v/>
      </c>
      <c r="AU971" s="52" t="str">
        <f>IFERROR(IF($G971=Tabelid!$L$6,$E971*AB971,IFERROR($E971*AB971/SUM($J971:$AB971)*(Eksplikatsioon!AG972)/SUMPRODUCT($J971:$AB971,Eksplikatsioon!$O972:$AG972),"")),"")</f>
        <v/>
      </c>
    </row>
    <row r="972" spans="1:47" x14ac:dyDescent="0.25">
      <c r="A972" s="38" t="str">
        <f>IF(Eksplikatsioon!A973=0,"",Eksplikatsioon!A973)</f>
        <v/>
      </c>
      <c r="B972" s="38" t="str">
        <f>IF(Eksplikatsioon!B973=0,"",Eksplikatsioon!B973)</f>
        <v/>
      </c>
      <c r="C972" s="38" t="str">
        <f>IF(Eksplikatsioon!C973=0,"",Eksplikatsioon!C973)</f>
        <v/>
      </c>
      <c r="D972" s="38" t="str">
        <f>IF(Eksplikatsioon!D973=0,"",Eksplikatsioon!D973)</f>
        <v/>
      </c>
      <c r="E972" s="38" t="str">
        <f>IF(Eksplikatsioon!F973=0,"",Eksplikatsioon!F973)</f>
        <v/>
      </c>
      <c r="F972" s="38" t="str">
        <f>IF(Eksplikatsioon!H973=0,"",Eksplikatsioon!H973)</f>
        <v/>
      </c>
      <c r="G972" s="38" t="str">
        <f>IF(Eksplikatsioon!J973=0,"",Eksplikatsioon!J973)</f>
        <v/>
      </c>
      <c r="H972" s="38" t="str">
        <f>IF(Eksplikatsioon!K973=0,"",Eksplikatsioon!K973)</f>
        <v/>
      </c>
      <c r="I972" s="38" t="str">
        <f>IF(Eksplikatsioon!L973=0,"",Eksplikatsioon!L973)</f>
        <v/>
      </c>
      <c r="J972" s="52"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52"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52"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52"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52"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52"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52"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52"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52"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52"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52"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52"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52"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52"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52"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52"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52"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52"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52"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52" t="str">
        <f>IFERROR(IF($G972=Tabelid!$L$6,$E972*J972,IFERROR($E972*J972/SUM($J972:$AB972)*(Eksplikatsioon!O973)/SUMPRODUCT($J972:$AB972,Eksplikatsioon!$O973:$AG973),"")),"")</f>
        <v/>
      </c>
      <c r="AD972" s="52" t="str">
        <f>IFERROR(IF($G972=Tabelid!$L$6,$E972*K972,IFERROR($E972*K972/SUM($J972:$AB972)*(Eksplikatsioon!P973)/SUMPRODUCT($J972:$AB972,Eksplikatsioon!$O973:$AG973),"")),"")</f>
        <v/>
      </c>
      <c r="AE972" s="52" t="str">
        <f>IFERROR(IF($G972=Tabelid!$L$6,$E972*L972,IFERROR($E972*L972/SUM($J972:$AB972)*(Eksplikatsioon!Q973)/SUMPRODUCT($J972:$AB972,Eksplikatsioon!$O973:$AG973),"")),"")</f>
        <v/>
      </c>
      <c r="AF972" s="52" t="str">
        <f>IFERROR(IF($G972=Tabelid!$L$6,$E972*M972,IFERROR($E972*M972/SUM($J972:$AB972)*(Eksplikatsioon!R973)/SUMPRODUCT($J972:$AB972,Eksplikatsioon!$O973:$AG973),"")),"")</f>
        <v/>
      </c>
      <c r="AG972" s="52" t="str">
        <f>IFERROR(IF($G972=Tabelid!$L$6,$E972*N972,IFERROR($E972*N972/SUM($J972:$AB972)*(Eksplikatsioon!S973)/SUMPRODUCT($J972:$AB972,Eksplikatsioon!$O973:$AG973),"")),"")</f>
        <v/>
      </c>
      <c r="AH972" s="52" t="str">
        <f>IFERROR(IF($G972=Tabelid!$L$6,$E972*O972,IFERROR($E972*O972/SUM($J972:$AB972)*(Eksplikatsioon!T973)/SUMPRODUCT($J972:$AB972,Eksplikatsioon!$O973:$AG973),"")),"")</f>
        <v/>
      </c>
      <c r="AI972" s="52" t="str">
        <f>IFERROR(IF($G972=Tabelid!$L$6,$E972*P972,IFERROR($E972*P972/SUM($J972:$AB972)*(Eksplikatsioon!U973)/SUMPRODUCT($J972:$AB972,Eksplikatsioon!$O973:$AG973),"")),"")</f>
        <v/>
      </c>
      <c r="AJ972" s="52" t="str">
        <f>IFERROR(IF($G972=Tabelid!$L$6,$E972*Q972,IFERROR($E972*Q972/SUM($J972:$AB972)*(Eksplikatsioon!V973)/SUMPRODUCT($J972:$AB972,Eksplikatsioon!$O973:$AG973),"")),"")</f>
        <v/>
      </c>
      <c r="AK972" s="52" t="str">
        <f>IFERROR(IF($G972=Tabelid!$L$6,$E972*R972,IFERROR($E972*R972/SUM($J972:$AB972)*(Eksplikatsioon!W973)/SUMPRODUCT($J972:$AB972,Eksplikatsioon!$O973:$AG973),"")),"")</f>
        <v/>
      </c>
      <c r="AL972" s="52" t="str">
        <f>IFERROR(IF($G972=Tabelid!$L$6,$E972*S972,IFERROR($E972*S972/SUM($J972:$AB972)*(Eksplikatsioon!X973)/SUMPRODUCT($J972:$AB972,Eksplikatsioon!$O973:$AG973),"")),"")</f>
        <v/>
      </c>
      <c r="AM972" s="52" t="str">
        <f>IFERROR(IF($G972=Tabelid!$L$6,$E972*T972,IFERROR($E972*T972/SUM($J972:$AB972)*(Eksplikatsioon!Y973)/SUMPRODUCT($J972:$AB972,Eksplikatsioon!$O973:$AG973),"")),"")</f>
        <v/>
      </c>
      <c r="AN972" s="52" t="str">
        <f>IFERROR(IF($G972=Tabelid!$L$6,$E972*U972,IFERROR($E972*U972/SUM($J972:$AB972)*(Eksplikatsioon!Z973)/SUMPRODUCT($J972:$AB972,Eksplikatsioon!$O973:$AG973),"")),"")</f>
        <v/>
      </c>
      <c r="AO972" s="52" t="str">
        <f>IFERROR(IF($G972=Tabelid!$L$6,$E972*V972,IFERROR($E972*V972/SUM($J972:$AB972)*(Eksplikatsioon!AA973)/SUMPRODUCT($J972:$AB972,Eksplikatsioon!$O973:$AG973),"")),"")</f>
        <v/>
      </c>
      <c r="AP972" s="52" t="str">
        <f>IFERROR(IF($G972=Tabelid!$L$6,$E972*W972,IFERROR($E972*W972/SUM($J972:$AB972)*(Eksplikatsioon!AB973)/SUMPRODUCT($J972:$AB972,Eksplikatsioon!$O973:$AG973),"")),"")</f>
        <v/>
      </c>
      <c r="AQ972" s="52" t="str">
        <f>IFERROR(IF($G972=Tabelid!$L$6,$E972*X972,IFERROR($E972*X972/SUM($J972:$AB972)*(Eksplikatsioon!AC973)/SUMPRODUCT($J972:$AB972,Eksplikatsioon!$O973:$AG973),"")),"")</f>
        <v/>
      </c>
      <c r="AR972" s="52" t="str">
        <f>IFERROR(IF($G972=Tabelid!$L$6,$E972*Y972,IFERROR($E972*Y972/SUM($J972:$AB972)*(Eksplikatsioon!AD973)/SUMPRODUCT($J972:$AB972,Eksplikatsioon!$O973:$AG973),"")),"")</f>
        <v/>
      </c>
      <c r="AS972" s="52" t="str">
        <f>IFERROR(IF($G972=Tabelid!$L$6,$E972*Z972,IFERROR($E972*Z972/SUM($J972:$AB972)*(Eksplikatsioon!AE973)/SUMPRODUCT($J972:$AB972,Eksplikatsioon!$O973:$AG973),"")),"")</f>
        <v/>
      </c>
      <c r="AT972" s="52" t="str">
        <f>IFERROR(IF($G972=Tabelid!$L$6,$E972*AA972,IFERROR($E972*AA972/SUM($J972:$AB972)*(Eksplikatsioon!AF973)/SUMPRODUCT($J972:$AB972,Eksplikatsioon!$O973:$AG973),"")),"")</f>
        <v/>
      </c>
      <c r="AU972" s="52" t="str">
        <f>IFERROR(IF($G972=Tabelid!$L$6,$E972*AB972,IFERROR($E972*AB972/SUM($J972:$AB972)*(Eksplikatsioon!AG973)/SUMPRODUCT($J972:$AB972,Eksplikatsioon!$O973:$AG973),"")),"")</f>
        <v/>
      </c>
    </row>
    <row r="973" spans="1:47" x14ac:dyDescent="0.25">
      <c r="A973" s="38" t="str">
        <f>IF(Eksplikatsioon!A974=0,"",Eksplikatsioon!A974)</f>
        <v/>
      </c>
      <c r="B973" s="38" t="str">
        <f>IF(Eksplikatsioon!B974=0,"",Eksplikatsioon!B974)</f>
        <v/>
      </c>
      <c r="C973" s="38" t="str">
        <f>IF(Eksplikatsioon!C974=0,"",Eksplikatsioon!C974)</f>
        <v/>
      </c>
      <c r="D973" s="38" t="str">
        <f>IF(Eksplikatsioon!D974=0,"",Eksplikatsioon!D974)</f>
        <v/>
      </c>
      <c r="E973" s="38" t="str">
        <f>IF(Eksplikatsioon!F974=0,"",Eksplikatsioon!F974)</f>
        <v/>
      </c>
      <c r="F973" s="38" t="str">
        <f>IF(Eksplikatsioon!H974=0,"",Eksplikatsioon!H974)</f>
        <v/>
      </c>
      <c r="G973" s="38" t="str">
        <f>IF(Eksplikatsioon!J974=0,"",Eksplikatsioon!J974)</f>
        <v/>
      </c>
      <c r="H973" s="38" t="str">
        <f>IF(Eksplikatsioon!K974=0,"",Eksplikatsioon!K974)</f>
        <v/>
      </c>
      <c r="I973" s="38" t="str">
        <f>IF(Eksplikatsioon!L974=0,"",Eksplikatsioon!L974)</f>
        <v/>
      </c>
      <c r="J973" s="52"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52"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52"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52"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52"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52"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52"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52"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52"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52"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52"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52"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52"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52"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52"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52"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52"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52"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52"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52" t="str">
        <f>IFERROR(IF($G973=Tabelid!$L$6,$E973*J973,IFERROR($E973*J973/SUM($J973:$AB973)*(Eksplikatsioon!O974)/SUMPRODUCT($J973:$AB973,Eksplikatsioon!$O974:$AG974),"")),"")</f>
        <v/>
      </c>
      <c r="AD973" s="52" t="str">
        <f>IFERROR(IF($G973=Tabelid!$L$6,$E973*K973,IFERROR($E973*K973/SUM($J973:$AB973)*(Eksplikatsioon!P974)/SUMPRODUCT($J973:$AB973,Eksplikatsioon!$O974:$AG974),"")),"")</f>
        <v/>
      </c>
      <c r="AE973" s="52" t="str">
        <f>IFERROR(IF($G973=Tabelid!$L$6,$E973*L973,IFERROR($E973*L973/SUM($J973:$AB973)*(Eksplikatsioon!Q974)/SUMPRODUCT($J973:$AB973,Eksplikatsioon!$O974:$AG974),"")),"")</f>
        <v/>
      </c>
      <c r="AF973" s="52" t="str">
        <f>IFERROR(IF($G973=Tabelid!$L$6,$E973*M973,IFERROR($E973*M973/SUM($J973:$AB973)*(Eksplikatsioon!R974)/SUMPRODUCT($J973:$AB973,Eksplikatsioon!$O974:$AG974),"")),"")</f>
        <v/>
      </c>
      <c r="AG973" s="52" t="str">
        <f>IFERROR(IF($G973=Tabelid!$L$6,$E973*N973,IFERROR($E973*N973/SUM($J973:$AB973)*(Eksplikatsioon!S974)/SUMPRODUCT($J973:$AB973,Eksplikatsioon!$O974:$AG974),"")),"")</f>
        <v/>
      </c>
      <c r="AH973" s="52" t="str">
        <f>IFERROR(IF($G973=Tabelid!$L$6,$E973*O973,IFERROR($E973*O973/SUM($J973:$AB973)*(Eksplikatsioon!T974)/SUMPRODUCT($J973:$AB973,Eksplikatsioon!$O974:$AG974),"")),"")</f>
        <v/>
      </c>
      <c r="AI973" s="52" t="str">
        <f>IFERROR(IF($G973=Tabelid!$L$6,$E973*P973,IFERROR($E973*P973/SUM($J973:$AB973)*(Eksplikatsioon!U974)/SUMPRODUCT($J973:$AB973,Eksplikatsioon!$O974:$AG974),"")),"")</f>
        <v/>
      </c>
      <c r="AJ973" s="52" t="str">
        <f>IFERROR(IF($G973=Tabelid!$L$6,$E973*Q973,IFERROR($E973*Q973/SUM($J973:$AB973)*(Eksplikatsioon!V974)/SUMPRODUCT($J973:$AB973,Eksplikatsioon!$O974:$AG974),"")),"")</f>
        <v/>
      </c>
      <c r="AK973" s="52" t="str">
        <f>IFERROR(IF($G973=Tabelid!$L$6,$E973*R973,IFERROR($E973*R973/SUM($J973:$AB973)*(Eksplikatsioon!W974)/SUMPRODUCT($J973:$AB973,Eksplikatsioon!$O974:$AG974),"")),"")</f>
        <v/>
      </c>
      <c r="AL973" s="52" t="str">
        <f>IFERROR(IF($G973=Tabelid!$L$6,$E973*S973,IFERROR($E973*S973/SUM($J973:$AB973)*(Eksplikatsioon!X974)/SUMPRODUCT($J973:$AB973,Eksplikatsioon!$O974:$AG974),"")),"")</f>
        <v/>
      </c>
      <c r="AM973" s="52" t="str">
        <f>IFERROR(IF($G973=Tabelid!$L$6,$E973*T973,IFERROR($E973*T973/SUM($J973:$AB973)*(Eksplikatsioon!Y974)/SUMPRODUCT($J973:$AB973,Eksplikatsioon!$O974:$AG974),"")),"")</f>
        <v/>
      </c>
      <c r="AN973" s="52" t="str">
        <f>IFERROR(IF($G973=Tabelid!$L$6,$E973*U973,IFERROR($E973*U973/SUM($J973:$AB973)*(Eksplikatsioon!Z974)/SUMPRODUCT($J973:$AB973,Eksplikatsioon!$O974:$AG974),"")),"")</f>
        <v/>
      </c>
      <c r="AO973" s="52" t="str">
        <f>IFERROR(IF($G973=Tabelid!$L$6,$E973*V973,IFERROR($E973*V973/SUM($J973:$AB973)*(Eksplikatsioon!AA974)/SUMPRODUCT($J973:$AB973,Eksplikatsioon!$O974:$AG974),"")),"")</f>
        <v/>
      </c>
      <c r="AP973" s="52" t="str">
        <f>IFERROR(IF($G973=Tabelid!$L$6,$E973*W973,IFERROR($E973*W973/SUM($J973:$AB973)*(Eksplikatsioon!AB974)/SUMPRODUCT($J973:$AB973,Eksplikatsioon!$O974:$AG974),"")),"")</f>
        <v/>
      </c>
      <c r="AQ973" s="52" t="str">
        <f>IFERROR(IF($G973=Tabelid!$L$6,$E973*X973,IFERROR($E973*X973/SUM($J973:$AB973)*(Eksplikatsioon!AC974)/SUMPRODUCT($J973:$AB973,Eksplikatsioon!$O974:$AG974),"")),"")</f>
        <v/>
      </c>
      <c r="AR973" s="52" t="str">
        <f>IFERROR(IF($G973=Tabelid!$L$6,$E973*Y973,IFERROR($E973*Y973/SUM($J973:$AB973)*(Eksplikatsioon!AD974)/SUMPRODUCT($J973:$AB973,Eksplikatsioon!$O974:$AG974),"")),"")</f>
        <v/>
      </c>
      <c r="AS973" s="52" t="str">
        <f>IFERROR(IF($G973=Tabelid!$L$6,$E973*Z973,IFERROR($E973*Z973/SUM($J973:$AB973)*(Eksplikatsioon!AE974)/SUMPRODUCT($J973:$AB973,Eksplikatsioon!$O974:$AG974),"")),"")</f>
        <v/>
      </c>
      <c r="AT973" s="52" t="str">
        <f>IFERROR(IF($G973=Tabelid!$L$6,$E973*AA973,IFERROR($E973*AA973/SUM($J973:$AB973)*(Eksplikatsioon!AF974)/SUMPRODUCT($J973:$AB973,Eksplikatsioon!$O974:$AG974),"")),"")</f>
        <v/>
      </c>
      <c r="AU973" s="52" t="str">
        <f>IFERROR(IF($G973=Tabelid!$L$6,$E973*AB973,IFERROR($E973*AB973/SUM($J973:$AB973)*(Eksplikatsioon!AG974)/SUMPRODUCT($J973:$AB973,Eksplikatsioon!$O974:$AG974),"")),"")</f>
        <v/>
      </c>
    </row>
    <row r="974" spans="1:47" x14ac:dyDescent="0.25">
      <c r="A974" s="38" t="str">
        <f>IF(Eksplikatsioon!A975=0,"",Eksplikatsioon!A975)</f>
        <v/>
      </c>
      <c r="B974" s="38" t="str">
        <f>IF(Eksplikatsioon!B975=0,"",Eksplikatsioon!B975)</f>
        <v/>
      </c>
      <c r="C974" s="38" t="str">
        <f>IF(Eksplikatsioon!C975=0,"",Eksplikatsioon!C975)</f>
        <v/>
      </c>
      <c r="D974" s="38" t="str">
        <f>IF(Eksplikatsioon!D975=0,"",Eksplikatsioon!D975)</f>
        <v/>
      </c>
      <c r="E974" s="38" t="str">
        <f>IF(Eksplikatsioon!F975=0,"",Eksplikatsioon!F975)</f>
        <v/>
      </c>
      <c r="F974" s="38" t="str">
        <f>IF(Eksplikatsioon!H975=0,"",Eksplikatsioon!H975)</f>
        <v/>
      </c>
      <c r="G974" s="38" t="str">
        <f>IF(Eksplikatsioon!J975=0,"",Eksplikatsioon!J975)</f>
        <v/>
      </c>
      <c r="H974" s="38" t="str">
        <f>IF(Eksplikatsioon!K975=0,"",Eksplikatsioon!K975)</f>
        <v/>
      </c>
      <c r="I974" s="38" t="str">
        <f>IF(Eksplikatsioon!L975=0,"",Eksplikatsioon!L975)</f>
        <v/>
      </c>
      <c r="J974" s="52"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52"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52"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52"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52"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52"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52"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52"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52"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52"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52"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52"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52"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52"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52"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52"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52"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52"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52"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52" t="str">
        <f>IFERROR(IF($G974=Tabelid!$L$6,$E974*J974,IFERROR($E974*J974/SUM($J974:$AB974)*(Eksplikatsioon!O975)/SUMPRODUCT($J974:$AB974,Eksplikatsioon!$O975:$AG975),"")),"")</f>
        <v/>
      </c>
      <c r="AD974" s="52" t="str">
        <f>IFERROR(IF($G974=Tabelid!$L$6,$E974*K974,IFERROR($E974*K974/SUM($J974:$AB974)*(Eksplikatsioon!P975)/SUMPRODUCT($J974:$AB974,Eksplikatsioon!$O975:$AG975),"")),"")</f>
        <v/>
      </c>
      <c r="AE974" s="52" t="str">
        <f>IFERROR(IF($G974=Tabelid!$L$6,$E974*L974,IFERROR($E974*L974/SUM($J974:$AB974)*(Eksplikatsioon!Q975)/SUMPRODUCT($J974:$AB974,Eksplikatsioon!$O975:$AG975),"")),"")</f>
        <v/>
      </c>
      <c r="AF974" s="52" t="str">
        <f>IFERROR(IF($G974=Tabelid!$L$6,$E974*M974,IFERROR($E974*M974/SUM($J974:$AB974)*(Eksplikatsioon!R975)/SUMPRODUCT($J974:$AB974,Eksplikatsioon!$O975:$AG975),"")),"")</f>
        <v/>
      </c>
      <c r="AG974" s="52" t="str">
        <f>IFERROR(IF($G974=Tabelid!$L$6,$E974*N974,IFERROR($E974*N974/SUM($J974:$AB974)*(Eksplikatsioon!S975)/SUMPRODUCT($J974:$AB974,Eksplikatsioon!$O975:$AG975),"")),"")</f>
        <v/>
      </c>
      <c r="AH974" s="52" t="str">
        <f>IFERROR(IF($G974=Tabelid!$L$6,$E974*O974,IFERROR($E974*O974/SUM($J974:$AB974)*(Eksplikatsioon!T975)/SUMPRODUCT($J974:$AB974,Eksplikatsioon!$O975:$AG975),"")),"")</f>
        <v/>
      </c>
      <c r="AI974" s="52" t="str">
        <f>IFERROR(IF($G974=Tabelid!$L$6,$E974*P974,IFERROR($E974*P974/SUM($J974:$AB974)*(Eksplikatsioon!U975)/SUMPRODUCT($J974:$AB974,Eksplikatsioon!$O975:$AG975),"")),"")</f>
        <v/>
      </c>
      <c r="AJ974" s="52" t="str">
        <f>IFERROR(IF($G974=Tabelid!$L$6,$E974*Q974,IFERROR($E974*Q974/SUM($J974:$AB974)*(Eksplikatsioon!V975)/SUMPRODUCT($J974:$AB974,Eksplikatsioon!$O975:$AG975),"")),"")</f>
        <v/>
      </c>
      <c r="AK974" s="52" t="str">
        <f>IFERROR(IF($G974=Tabelid!$L$6,$E974*R974,IFERROR($E974*R974/SUM($J974:$AB974)*(Eksplikatsioon!W975)/SUMPRODUCT($J974:$AB974,Eksplikatsioon!$O975:$AG975),"")),"")</f>
        <v/>
      </c>
      <c r="AL974" s="52" t="str">
        <f>IFERROR(IF($G974=Tabelid!$L$6,$E974*S974,IFERROR($E974*S974/SUM($J974:$AB974)*(Eksplikatsioon!X975)/SUMPRODUCT($J974:$AB974,Eksplikatsioon!$O975:$AG975),"")),"")</f>
        <v/>
      </c>
      <c r="AM974" s="52" t="str">
        <f>IFERROR(IF($G974=Tabelid!$L$6,$E974*T974,IFERROR($E974*T974/SUM($J974:$AB974)*(Eksplikatsioon!Y975)/SUMPRODUCT($J974:$AB974,Eksplikatsioon!$O975:$AG975),"")),"")</f>
        <v/>
      </c>
      <c r="AN974" s="52" t="str">
        <f>IFERROR(IF($G974=Tabelid!$L$6,$E974*U974,IFERROR($E974*U974/SUM($J974:$AB974)*(Eksplikatsioon!Z975)/SUMPRODUCT($J974:$AB974,Eksplikatsioon!$O975:$AG975),"")),"")</f>
        <v/>
      </c>
      <c r="AO974" s="52" t="str">
        <f>IFERROR(IF($G974=Tabelid!$L$6,$E974*V974,IFERROR($E974*V974/SUM($J974:$AB974)*(Eksplikatsioon!AA975)/SUMPRODUCT($J974:$AB974,Eksplikatsioon!$O975:$AG975),"")),"")</f>
        <v/>
      </c>
      <c r="AP974" s="52" t="str">
        <f>IFERROR(IF($G974=Tabelid!$L$6,$E974*W974,IFERROR($E974*W974/SUM($J974:$AB974)*(Eksplikatsioon!AB975)/SUMPRODUCT($J974:$AB974,Eksplikatsioon!$O975:$AG975),"")),"")</f>
        <v/>
      </c>
      <c r="AQ974" s="52" t="str">
        <f>IFERROR(IF($G974=Tabelid!$L$6,$E974*X974,IFERROR($E974*X974/SUM($J974:$AB974)*(Eksplikatsioon!AC975)/SUMPRODUCT($J974:$AB974,Eksplikatsioon!$O975:$AG975),"")),"")</f>
        <v/>
      </c>
      <c r="AR974" s="52" t="str">
        <f>IFERROR(IF($G974=Tabelid!$L$6,$E974*Y974,IFERROR($E974*Y974/SUM($J974:$AB974)*(Eksplikatsioon!AD975)/SUMPRODUCT($J974:$AB974,Eksplikatsioon!$O975:$AG975),"")),"")</f>
        <v/>
      </c>
      <c r="AS974" s="52" t="str">
        <f>IFERROR(IF($G974=Tabelid!$L$6,$E974*Z974,IFERROR($E974*Z974/SUM($J974:$AB974)*(Eksplikatsioon!AE975)/SUMPRODUCT($J974:$AB974,Eksplikatsioon!$O975:$AG975),"")),"")</f>
        <v/>
      </c>
      <c r="AT974" s="52" t="str">
        <f>IFERROR(IF($G974=Tabelid!$L$6,$E974*AA974,IFERROR($E974*AA974/SUM($J974:$AB974)*(Eksplikatsioon!AF975)/SUMPRODUCT($J974:$AB974,Eksplikatsioon!$O975:$AG975),"")),"")</f>
        <v/>
      </c>
      <c r="AU974" s="52" t="str">
        <f>IFERROR(IF($G974=Tabelid!$L$6,$E974*AB974,IFERROR($E974*AB974/SUM($J974:$AB974)*(Eksplikatsioon!AG975)/SUMPRODUCT($J974:$AB974,Eksplikatsioon!$O975:$AG975),"")),"")</f>
        <v/>
      </c>
    </row>
    <row r="975" spans="1:47" x14ac:dyDescent="0.25">
      <c r="A975" s="38" t="str">
        <f>IF(Eksplikatsioon!A976=0,"",Eksplikatsioon!A976)</f>
        <v/>
      </c>
      <c r="B975" s="38" t="str">
        <f>IF(Eksplikatsioon!B976=0,"",Eksplikatsioon!B976)</f>
        <v/>
      </c>
      <c r="C975" s="38" t="str">
        <f>IF(Eksplikatsioon!C976=0,"",Eksplikatsioon!C976)</f>
        <v/>
      </c>
      <c r="D975" s="38" t="str">
        <f>IF(Eksplikatsioon!D976=0,"",Eksplikatsioon!D976)</f>
        <v/>
      </c>
      <c r="E975" s="38" t="str">
        <f>IF(Eksplikatsioon!F976=0,"",Eksplikatsioon!F976)</f>
        <v/>
      </c>
      <c r="F975" s="38" t="str">
        <f>IF(Eksplikatsioon!H976=0,"",Eksplikatsioon!H976)</f>
        <v/>
      </c>
      <c r="G975" s="38" t="str">
        <f>IF(Eksplikatsioon!J976=0,"",Eksplikatsioon!J976)</f>
        <v/>
      </c>
      <c r="H975" s="38" t="str">
        <f>IF(Eksplikatsioon!K976=0,"",Eksplikatsioon!K976)</f>
        <v/>
      </c>
      <c r="I975" s="38" t="str">
        <f>IF(Eksplikatsioon!L976=0,"",Eksplikatsioon!L976)</f>
        <v/>
      </c>
      <c r="J975" s="52"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52"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52"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52"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52"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52"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52"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52"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52"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52"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52"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52"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52"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52"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52"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52"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52"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52"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52"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52" t="str">
        <f>IFERROR(IF($G975=Tabelid!$L$6,$E975*J975,IFERROR($E975*J975/SUM($J975:$AB975)*(Eksplikatsioon!O976)/SUMPRODUCT($J975:$AB975,Eksplikatsioon!$O976:$AG976),"")),"")</f>
        <v/>
      </c>
      <c r="AD975" s="52" t="str">
        <f>IFERROR(IF($G975=Tabelid!$L$6,$E975*K975,IFERROR($E975*K975/SUM($J975:$AB975)*(Eksplikatsioon!P976)/SUMPRODUCT($J975:$AB975,Eksplikatsioon!$O976:$AG976),"")),"")</f>
        <v/>
      </c>
      <c r="AE975" s="52" t="str">
        <f>IFERROR(IF($G975=Tabelid!$L$6,$E975*L975,IFERROR($E975*L975/SUM($J975:$AB975)*(Eksplikatsioon!Q976)/SUMPRODUCT($J975:$AB975,Eksplikatsioon!$O976:$AG976),"")),"")</f>
        <v/>
      </c>
      <c r="AF975" s="52" t="str">
        <f>IFERROR(IF($G975=Tabelid!$L$6,$E975*M975,IFERROR($E975*M975/SUM($J975:$AB975)*(Eksplikatsioon!R976)/SUMPRODUCT($J975:$AB975,Eksplikatsioon!$O976:$AG976),"")),"")</f>
        <v/>
      </c>
      <c r="AG975" s="52" t="str">
        <f>IFERROR(IF($G975=Tabelid!$L$6,$E975*N975,IFERROR($E975*N975/SUM($J975:$AB975)*(Eksplikatsioon!S976)/SUMPRODUCT($J975:$AB975,Eksplikatsioon!$O976:$AG976),"")),"")</f>
        <v/>
      </c>
      <c r="AH975" s="52" t="str">
        <f>IFERROR(IF($G975=Tabelid!$L$6,$E975*O975,IFERROR($E975*O975/SUM($J975:$AB975)*(Eksplikatsioon!T976)/SUMPRODUCT($J975:$AB975,Eksplikatsioon!$O976:$AG976),"")),"")</f>
        <v/>
      </c>
      <c r="AI975" s="52" t="str">
        <f>IFERROR(IF($G975=Tabelid!$L$6,$E975*P975,IFERROR($E975*P975/SUM($J975:$AB975)*(Eksplikatsioon!U976)/SUMPRODUCT($J975:$AB975,Eksplikatsioon!$O976:$AG976),"")),"")</f>
        <v/>
      </c>
      <c r="AJ975" s="52" t="str">
        <f>IFERROR(IF($G975=Tabelid!$L$6,$E975*Q975,IFERROR($E975*Q975/SUM($J975:$AB975)*(Eksplikatsioon!V976)/SUMPRODUCT($J975:$AB975,Eksplikatsioon!$O976:$AG976),"")),"")</f>
        <v/>
      </c>
      <c r="AK975" s="52" t="str">
        <f>IFERROR(IF($G975=Tabelid!$L$6,$E975*R975,IFERROR($E975*R975/SUM($J975:$AB975)*(Eksplikatsioon!W976)/SUMPRODUCT($J975:$AB975,Eksplikatsioon!$O976:$AG976),"")),"")</f>
        <v/>
      </c>
      <c r="AL975" s="52" t="str">
        <f>IFERROR(IF($G975=Tabelid!$L$6,$E975*S975,IFERROR($E975*S975/SUM($J975:$AB975)*(Eksplikatsioon!X976)/SUMPRODUCT($J975:$AB975,Eksplikatsioon!$O976:$AG976),"")),"")</f>
        <v/>
      </c>
      <c r="AM975" s="52" t="str">
        <f>IFERROR(IF($G975=Tabelid!$L$6,$E975*T975,IFERROR($E975*T975/SUM($J975:$AB975)*(Eksplikatsioon!Y976)/SUMPRODUCT($J975:$AB975,Eksplikatsioon!$O976:$AG976),"")),"")</f>
        <v/>
      </c>
      <c r="AN975" s="52" t="str">
        <f>IFERROR(IF($G975=Tabelid!$L$6,$E975*U975,IFERROR($E975*U975/SUM($J975:$AB975)*(Eksplikatsioon!Z976)/SUMPRODUCT($J975:$AB975,Eksplikatsioon!$O976:$AG976),"")),"")</f>
        <v/>
      </c>
      <c r="AO975" s="52" t="str">
        <f>IFERROR(IF($G975=Tabelid!$L$6,$E975*V975,IFERROR($E975*V975/SUM($J975:$AB975)*(Eksplikatsioon!AA976)/SUMPRODUCT($J975:$AB975,Eksplikatsioon!$O976:$AG976),"")),"")</f>
        <v/>
      </c>
      <c r="AP975" s="52" t="str">
        <f>IFERROR(IF($G975=Tabelid!$L$6,$E975*W975,IFERROR($E975*W975/SUM($J975:$AB975)*(Eksplikatsioon!AB976)/SUMPRODUCT($J975:$AB975,Eksplikatsioon!$O976:$AG976),"")),"")</f>
        <v/>
      </c>
      <c r="AQ975" s="52" t="str">
        <f>IFERROR(IF($G975=Tabelid!$L$6,$E975*X975,IFERROR($E975*X975/SUM($J975:$AB975)*(Eksplikatsioon!AC976)/SUMPRODUCT($J975:$AB975,Eksplikatsioon!$O976:$AG976),"")),"")</f>
        <v/>
      </c>
      <c r="AR975" s="52" t="str">
        <f>IFERROR(IF($G975=Tabelid!$L$6,$E975*Y975,IFERROR($E975*Y975/SUM($J975:$AB975)*(Eksplikatsioon!AD976)/SUMPRODUCT($J975:$AB975,Eksplikatsioon!$O976:$AG976),"")),"")</f>
        <v/>
      </c>
      <c r="AS975" s="52" t="str">
        <f>IFERROR(IF($G975=Tabelid!$L$6,$E975*Z975,IFERROR($E975*Z975/SUM($J975:$AB975)*(Eksplikatsioon!AE976)/SUMPRODUCT($J975:$AB975,Eksplikatsioon!$O976:$AG976),"")),"")</f>
        <v/>
      </c>
      <c r="AT975" s="52" t="str">
        <f>IFERROR(IF($G975=Tabelid!$L$6,$E975*AA975,IFERROR($E975*AA975/SUM($J975:$AB975)*(Eksplikatsioon!AF976)/SUMPRODUCT($J975:$AB975,Eksplikatsioon!$O976:$AG976),"")),"")</f>
        <v/>
      </c>
      <c r="AU975" s="52" t="str">
        <f>IFERROR(IF($G975=Tabelid!$L$6,$E975*AB975,IFERROR($E975*AB975/SUM($J975:$AB975)*(Eksplikatsioon!AG976)/SUMPRODUCT($J975:$AB975,Eksplikatsioon!$O976:$AG976),"")),"")</f>
        <v/>
      </c>
    </row>
    <row r="976" spans="1:47" x14ac:dyDescent="0.25">
      <c r="A976" s="38" t="str">
        <f>IF(Eksplikatsioon!A977=0,"",Eksplikatsioon!A977)</f>
        <v/>
      </c>
      <c r="B976" s="38" t="str">
        <f>IF(Eksplikatsioon!B977=0,"",Eksplikatsioon!B977)</f>
        <v/>
      </c>
      <c r="C976" s="38" t="str">
        <f>IF(Eksplikatsioon!C977=0,"",Eksplikatsioon!C977)</f>
        <v/>
      </c>
      <c r="D976" s="38" t="str">
        <f>IF(Eksplikatsioon!D977=0,"",Eksplikatsioon!D977)</f>
        <v/>
      </c>
      <c r="E976" s="38" t="str">
        <f>IF(Eksplikatsioon!F977=0,"",Eksplikatsioon!F977)</f>
        <v/>
      </c>
      <c r="F976" s="38" t="str">
        <f>IF(Eksplikatsioon!H977=0,"",Eksplikatsioon!H977)</f>
        <v/>
      </c>
      <c r="G976" s="38" t="str">
        <f>IF(Eksplikatsioon!J977=0,"",Eksplikatsioon!J977)</f>
        <v/>
      </c>
      <c r="H976" s="38" t="str">
        <f>IF(Eksplikatsioon!K977=0,"",Eksplikatsioon!K977)</f>
        <v/>
      </c>
      <c r="I976" s="38" t="str">
        <f>IF(Eksplikatsioon!L977=0,"",Eksplikatsioon!L977)</f>
        <v/>
      </c>
      <c r="J976" s="52"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52"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52"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52"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52"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52"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52"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52"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52"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52"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52"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52"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52"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52"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52"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52"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52"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52"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52"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52" t="str">
        <f>IFERROR(IF($G976=Tabelid!$L$6,$E976*J976,IFERROR($E976*J976/SUM($J976:$AB976)*(Eksplikatsioon!O977)/SUMPRODUCT($J976:$AB976,Eksplikatsioon!$O977:$AG977),"")),"")</f>
        <v/>
      </c>
      <c r="AD976" s="52" t="str">
        <f>IFERROR(IF($G976=Tabelid!$L$6,$E976*K976,IFERROR($E976*K976/SUM($J976:$AB976)*(Eksplikatsioon!P977)/SUMPRODUCT($J976:$AB976,Eksplikatsioon!$O977:$AG977),"")),"")</f>
        <v/>
      </c>
      <c r="AE976" s="52" t="str">
        <f>IFERROR(IF($G976=Tabelid!$L$6,$E976*L976,IFERROR($E976*L976/SUM($J976:$AB976)*(Eksplikatsioon!Q977)/SUMPRODUCT($J976:$AB976,Eksplikatsioon!$O977:$AG977),"")),"")</f>
        <v/>
      </c>
      <c r="AF976" s="52" t="str">
        <f>IFERROR(IF($G976=Tabelid!$L$6,$E976*M976,IFERROR($E976*M976/SUM($J976:$AB976)*(Eksplikatsioon!R977)/SUMPRODUCT($J976:$AB976,Eksplikatsioon!$O977:$AG977),"")),"")</f>
        <v/>
      </c>
      <c r="AG976" s="52" t="str">
        <f>IFERROR(IF($G976=Tabelid!$L$6,$E976*N976,IFERROR($E976*N976/SUM($J976:$AB976)*(Eksplikatsioon!S977)/SUMPRODUCT($J976:$AB976,Eksplikatsioon!$O977:$AG977),"")),"")</f>
        <v/>
      </c>
      <c r="AH976" s="52" t="str">
        <f>IFERROR(IF($G976=Tabelid!$L$6,$E976*O976,IFERROR($E976*O976/SUM($J976:$AB976)*(Eksplikatsioon!T977)/SUMPRODUCT($J976:$AB976,Eksplikatsioon!$O977:$AG977),"")),"")</f>
        <v/>
      </c>
      <c r="AI976" s="52" t="str">
        <f>IFERROR(IF($G976=Tabelid!$L$6,$E976*P976,IFERROR($E976*P976/SUM($J976:$AB976)*(Eksplikatsioon!U977)/SUMPRODUCT($J976:$AB976,Eksplikatsioon!$O977:$AG977),"")),"")</f>
        <v/>
      </c>
      <c r="AJ976" s="52" t="str">
        <f>IFERROR(IF($G976=Tabelid!$L$6,$E976*Q976,IFERROR($E976*Q976/SUM($J976:$AB976)*(Eksplikatsioon!V977)/SUMPRODUCT($J976:$AB976,Eksplikatsioon!$O977:$AG977),"")),"")</f>
        <v/>
      </c>
      <c r="AK976" s="52" t="str">
        <f>IFERROR(IF($G976=Tabelid!$L$6,$E976*R976,IFERROR($E976*R976/SUM($J976:$AB976)*(Eksplikatsioon!W977)/SUMPRODUCT($J976:$AB976,Eksplikatsioon!$O977:$AG977),"")),"")</f>
        <v/>
      </c>
      <c r="AL976" s="52" t="str">
        <f>IFERROR(IF($G976=Tabelid!$L$6,$E976*S976,IFERROR($E976*S976/SUM($J976:$AB976)*(Eksplikatsioon!X977)/SUMPRODUCT($J976:$AB976,Eksplikatsioon!$O977:$AG977),"")),"")</f>
        <v/>
      </c>
      <c r="AM976" s="52" t="str">
        <f>IFERROR(IF($G976=Tabelid!$L$6,$E976*T976,IFERROR($E976*T976/SUM($J976:$AB976)*(Eksplikatsioon!Y977)/SUMPRODUCT($J976:$AB976,Eksplikatsioon!$O977:$AG977),"")),"")</f>
        <v/>
      </c>
      <c r="AN976" s="52" t="str">
        <f>IFERROR(IF($G976=Tabelid!$L$6,$E976*U976,IFERROR($E976*U976/SUM($J976:$AB976)*(Eksplikatsioon!Z977)/SUMPRODUCT($J976:$AB976,Eksplikatsioon!$O977:$AG977),"")),"")</f>
        <v/>
      </c>
      <c r="AO976" s="52" t="str">
        <f>IFERROR(IF($G976=Tabelid!$L$6,$E976*V976,IFERROR($E976*V976/SUM($J976:$AB976)*(Eksplikatsioon!AA977)/SUMPRODUCT($J976:$AB976,Eksplikatsioon!$O977:$AG977),"")),"")</f>
        <v/>
      </c>
      <c r="AP976" s="52" t="str">
        <f>IFERROR(IF($G976=Tabelid!$L$6,$E976*W976,IFERROR($E976*W976/SUM($J976:$AB976)*(Eksplikatsioon!AB977)/SUMPRODUCT($J976:$AB976,Eksplikatsioon!$O977:$AG977),"")),"")</f>
        <v/>
      </c>
      <c r="AQ976" s="52" t="str">
        <f>IFERROR(IF($G976=Tabelid!$L$6,$E976*X976,IFERROR($E976*X976/SUM($J976:$AB976)*(Eksplikatsioon!AC977)/SUMPRODUCT($J976:$AB976,Eksplikatsioon!$O977:$AG977),"")),"")</f>
        <v/>
      </c>
      <c r="AR976" s="52" t="str">
        <f>IFERROR(IF($G976=Tabelid!$L$6,$E976*Y976,IFERROR($E976*Y976/SUM($J976:$AB976)*(Eksplikatsioon!AD977)/SUMPRODUCT($J976:$AB976,Eksplikatsioon!$O977:$AG977),"")),"")</f>
        <v/>
      </c>
      <c r="AS976" s="52" t="str">
        <f>IFERROR(IF($G976=Tabelid!$L$6,$E976*Z976,IFERROR($E976*Z976/SUM($J976:$AB976)*(Eksplikatsioon!AE977)/SUMPRODUCT($J976:$AB976,Eksplikatsioon!$O977:$AG977),"")),"")</f>
        <v/>
      </c>
      <c r="AT976" s="52" t="str">
        <f>IFERROR(IF($G976=Tabelid!$L$6,$E976*AA976,IFERROR($E976*AA976/SUM($J976:$AB976)*(Eksplikatsioon!AF977)/SUMPRODUCT($J976:$AB976,Eksplikatsioon!$O977:$AG977),"")),"")</f>
        <v/>
      </c>
      <c r="AU976" s="52" t="str">
        <f>IFERROR(IF($G976=Tabelid!$L$6,$E976*AB976,IFERROR($E976*AB976/SUM($J976:$AB976)*(Eksplikatsioon!AG977)/SUMPRODUCT($J976:$AB976,Eksplikatsioon!$O977:$AG977),"")),"")</f>
        <v/>
      </c>
    </row>
    <row r="977" spans="1:47" x14ac:dyDescent="0.25">
      <c r="A977" s="38" t="str">
        <f>IF(Eksplikatsioon!A978=0,"",Eksplikatsioon!A978)</f>
        <v/>
      </c>
      <c r="B977" s="38" t="str">
        <f>IF(Eksplikatsioon!B978=0,"",Eksplikatsioon!B978)</f>
        <v/>
      </c>
      <c r="C977" s="38" t="str">
        <f>IF(Eksplikatsioon!C978=0,"",Eksplikatsioon!C978)</f>
        <v/>
      </c>
      <c r="D977" s="38" t="str">
        <f>IF(Eksplikatsioon!D978=0,"",Eksplikatsioon!D978)</f>
        <v/>
      </c>
      <c r="E977" s="38" t="str">
        <f>IF(Eksplikatsioon!F978=0,"",Eksplikatsioon!F978)</f>
        <v/>
      </c>
      <c r="F977" s="38" t="str">
        <f>IF(Eksplikatsioon!H978=0,"",Eksplikatsioon!H978)</f>
        <v/>
      </c>
      <c r="G977" s="38" t="str">
        <f>IF(Eksplikatsioon!J978=0,"",Eksplikatsioon!J978)</f>
        <v/>
      </c>
      <c r="H977" s="38" t="str">
        <f>IF(Eksplikatsioon!K978=0,"",Eksplikatsioon!K978)</f>
        <v/>
      </c>
      <c r="I977" s="38" t="str">
        <f>IF(Eksplikatsioon!L978=0,"",Eksplikatsioon!L978)</f>
        <v/>
      </c>
      <c r="J977" s="52"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52"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52"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52"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52"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52"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52"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52"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52"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52"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52"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52"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52"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52"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52"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52"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52"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52"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52"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52" t="str">
        <f>IFERROR(IF($G977=Tabelid!$L$6,$E977*J977,IFERROR($E977*J977/SUM($J977:$AB977)*(Eksplikatsioon!O978)/SUMPRODUCT($J977:$AB977,Eksplikatsioon!$O978:$AG978),"")),"")</f>
        <v/>
      </c>
      <c r="AD977" s="52" t="str">
        <f>IFERROR(IF($G977=Tabelid!$L$6,$E977*K977,IFERROR($E977*K977/SUM($J977:$AB977)*(Eksplikatsioon!P978)/SUMPRODUCT($J977:$AB977,Eksplikatsioon!$O978:$AG978),"")),"")</f>
        <v/>
      </c>
      <c r="AE977" s="52" t="str">
        <f>IFERROR(IF($G977=Tabelid!$L$6,$E977*L977,IFERROR($E977*L977/SUM($J977:$AB977)*(Eksplikatsioon!Q978)/SUMPRODUCT($J977:$AB977,Eksplikatsioon!$O978:$AG978),"")),"")</f>
        <v/>
      </c>
      <c r="AF977" s="52" t="str">
        <f>IFERROR(IF($G977=Tabelid!$L$6,$E977*M977,IFERROR($E977*M977/SUM($J977:$AB977)*(Eksplikatsioon!R978)/SUMPRODUCT($J977:$AB977,Eksplikatsioon!$O978:$AG978),"")),"")</f>
        <v/>
      </c>
      <c r="AG977" s="52" t="str">
        <f>IFERROR(IF($G977=Tabelid!$L$6,$E977*N977,IFERROR($E977*N977/SUM($J977:$AB977)*(Eksplikatsioon!S978)/SUMPRODUCT($J977:$AB977,Eksplikatsioon!$O978:$AG978),"")),"")</f>
        <v/>
      </c>
      <c r="AH977" s="52" t="str">
        <f>IFERROR(IF($G977=Tabelid!$L$6,$E977*O977,IFERROR($E977*O977/SUM($J977:$AB977)*(Eksplikatsioon!T978)/SUMPRODUCT($J977:$AB977,Eksplikatsioon!$O978:$AG978),"")),"")</f>
        <v/>
      </c>
      <c r="AI977" s="52" t="str">
        <f>IFERROR(IF($G977=Tabelid!$L$6,$E977*P977,IFERROR($E977*P977/SUM($J977:$AB977)*(Eksplikatsioon!U978)/SUMPRODUCT($J977:$AB977,Eksplikatsioon!$O978:$AG978),"")),"")</f>
        <v/>
      </c>
      <c r="AJ977" s="52" t="str">
        <f>IFERROR(IF($G977=Tabelid!$L$6,$E977*Q977,IFERROR($E977*Q977/SUM($J977:$AB977)*(Eksplikatsioon!V978)/SUMPRODUCT($J977:$AB977,Eksplikatsioon!$O978:$AG978),"")),"")</f>
        <v/>
      </c>
      <c r="AK977" s="52" t="str">
        <f>IFERROR(IF($G977=Tabelid!$L$6,$E977*R977,IFERROR($E977*R977/SUM($J977:$AB977)*(Eksplikatsioon!W978)/SUMPRODUCT($J977:$AB977,Eksplikatsioon!$O978:$AG978),"")),"")</f>
        <v/>
      </c>
      <c r="AL977" s="52" t="str">
        <f>IFERROR(IF($G977=Tabelid!$L$6,$E977*S977,IFERROR($E977*S977/SUM($J977:$AB977)*(Eksplikatsioon!X978)/SUMPRODUCT($J977:$AB977,Eksplikatsioon!$O978:$AG978),"")),"")</f>
        <v/>
      </c>
      <c r="AM977" s="52" t="str">
        <f>IFERROR(IF($G977=Tabelid!$L$6,$E977*T977,IFERROR($E977*T977/SUM($J977:$AB977)*(Eksplikatsioon!Y978)/SUMPRODUCT($J977:$AB977,Eksplikatsioon!$O978:$AG978),"")),"")</f>
        <v/>
      </c>
      <c r="AN977" s="52" t="str">
        <f>IFERROR(IF($G977=Tabelid!$L$6,$E977*U977,IFERROR($E977*U977/SUM($J977:$AB977)*(Eksplikatsioon!Z978)/SUMPRODUCT($J977:$AB977,Eksplikatsioon!$O978:$AG978),"")),"")</f>
        <v/>
      </c>
      <c r="AO977" s="52" t="str">
        <f>IFERROR(IF($G977=Tabelid!$L$6,$E977*V977,IFERROR($E977*V977/SUM($J977:$AB977)*(Eksplikatsioon!AA978)/SUMPRODUCT($J977:$AB977,Eksplikatsioon!$O978:$AG978),"")),"")</f>
        <v/>
      </c>
      <c r="AP977" s="52" t="str">
        <f>IFERROR(IF($G977=Tabelid!$L$6,$E977*W977,IFERROR($E977*W977/SUM($J977:$AB977)*(Eksplikatsioon!AB978)/SUMPRODUCT($J977:$AB977,Eksplikatsioon!$O978:$AG978),"")),"")</f>
        <v/>
      </c>
      <c r="AQ977" s="52" t="str">
        <f>IFERROR(IF($G977=Tabelid!$L$6,$E977*X977,IFERROR($E977*X977/SUM($J977:$AB977)*(Eksplikatsioon!AC978)/SUMPRODUCT($J977:$AB977,Eksplikatsioon!$O978:$AG978),"")),"")</f>
        <v/>
      </c>
      <c r="AR977" s="52" t="str">
        <f>IFERROR(IF($G977=Tabelid!$L$6,$E977*Y977,IFERROR($E977*Y977/SUM($J977:$AB977)*(Eksplikatsioon!AD978)/SUMPRODUCT($J977:$AB977,Eksplikatsioon!$O978:$AG978),"")),"")</f>
        <v/>
      </c>
      <c r="AS977" s="52" t="str">
        <f>IFERROR(IF($G977=Tabelid!$L$6,$E977*Z977,IFERROR($E977*Z977/SUM($J977:$AB977)*(Eksplikatsioon!AE978)/SUMPRODUCT($J977:$AB977,Eksplikatsioon!$O978:$AG978),"")),"")</f>
        <v/>
      </c>
      <c r="AT977" s="52" t="str">
        <f>IFERROR(IF($G977=Tabelid!$L$6,$E977*AA977,IFERROR($E977*AA977/SUM($J977:$AB977)*(Eksplikatsioon!AF978)/SUMPRODUCT($J977:$AB977,Eksplikatsioon!$O978:$AG978),"")),"")</f>
        <v/>
      </c>
      <c r="AU977" s="52" t="str">
        <f>IFERROR(IF($G977=Tabelid!$L$6,$E977*AB977,IFERROR($E977*AB977/SUM($J977:$AB977)*(Eksplikatsioon!AG978)/SUMPRODUCT($J977:$AB977,Eksplikatsioon!$O978:$AG978),"")),"")</f>
        <v/>
      </c>
    </row>
    <row r="978" spans="1:47" x14ac:dyDescent="0.25">
      <c r="A978" s="38" t="str">
        <f>IF(Eksplikatsioon!A979=0,"",Eksplikatsioon!A979)</f>
        <v/>
      </c>
      <c r="B978" s="38" t="str">
        <f>IF(Eksplikatsioon!B979=0,"",Eksplikatsioon!B979)</f>
        <v/>
      </c>
      <c r="C978" s="38" t="str">
        <f>IF(Eksplikatsioon!C979=0,"",Eksplikatsioon!C979)</f>
        <v/>
      </c>
      <c r="D978" s="38" t="str">
        <f>IF(Eksplikatsioon!D979=0,"",Eksplikatsioon!D979)</f>
        <v/>
      </c>
      <c r="E978" s="38" t="str">
        <f>IF(Eksplikatsioon!F979=0,"",Eksplikatsioon!F979)</f>
        <v/>
      </c>
      <c r="F978" s="38" t="str">
        <f>IF(Eksplikatsioon!H979=0,"",Eksplikatsioon!H979)</f>
        <v/>
      </c>
      <c r="G978" s="38" t="str">
        <f>IF(Eksplikatsioon!J979=0,"",Eksplikatsioon!J979)</f>
        <v/>
      </c>
      <c r="H978" s="38" t="str">
        <f>IF(Eksplikatsioon!K979=0,"",Eksplikatsioon!K979)</f>
        <v/>
      </c>
      <c r="I978" s="38" t="str">
        <f>IF(Eksplikatsioon!L979=0,"",Eksplikatsioon!L979)</f>
        <v/>
      </c>
      <c r="J978" s="52"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52"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52"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52"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52"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52"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52"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52"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52"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52"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52"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52"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52"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52"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52"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52"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52"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52"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52"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52" t="str">
        <f>IFERROR(IF($G978=Tabelid!$L$6,$E978*J978,IFERROR($E978*J978/SUM($J978:$AB978)*(Eksplikatsioon!O979)/SUMPRODUCT($J978:$AB978,Eksplikatsioon!$O979:$AG979),"")),"")</f>
        <v/>
      </c>
      <c r="AD978" s="52" t="str">
        <f>IFERROR(IF($G978=Tabelid!$L$6,$E978*K978,IFERROR($E978*K978/SUM($J978:$AB978)*(Eksplikatsioon!P979)/SUMPRODUCT($J978:$AB978,Eksplikatsioon!$O979:$AG979),"")),"")</f>
        <v/>
      </c>
      <c r="AE978" s="52" t="str">
        <f>IFERROR(IF($G978=Tabelid!$L$6,$E978*L978,IFERROR($E978*L978/SUM($J978:$AB978)*(Eksplikatsioon!Q979)/SUMPRODUCT($J978:$AB978,Eksplikatsioon!$O979:$AG979),"")),"")</f>
        <v/>
      </c>
      <c r="AF978" s="52" t="str">
        <f>IFERROR(IF($G978=Tabelid!$L$6,$E978*M978,IFERROR($E978*M978/SUM($J978:$AB978)*(Eksplikatsioon!R979)/SUMPRODUCT($J978:$AB978,Eksplikatsioon!$O979:$AG979),"")),"")</f>
        <v/>
      </c>
      <c r="AG978" s="52" t="str">
        <f>IFERROR(IF($G978=Tabelid!$L$6,$E978*N978,IFERROR($E978*N978/SUM($J978:$AB978)*(Eksplikatsioon!S979)/SUMPRODUCT($J978:$AB978,Eksplikatsioon!$O979:$AG979),"")),"")</f>
        <v/>
      </c>
      <c r="AH978" s="52" t="str">
        <f>IFERROR(IF($G978=Tabelid!$L$6,$E978*O978,IFERROR($E978*O978/SUM($J978:$AB978)*(Eksplikatsioon!T979)/SUMPRODUCT($J978:$AB978,Eksplikatsioon!$O979:$AG979),"")),"")</f>
        <v/>
      </c>
      <c r="AI978" s="52" t="str">
        <f>IFERROR(IF($G978=Tabelid!$L$6,$E978*P978,IFERROR($E978*P978/SUM($J978:$AB978)*(Eksplikatsioon!U979)/SUMPRODUCT($J978:$AB978,Eksplikatsioon!$O979:$AG979),"")),"")</f>
        <v/>
      </c>
      <c r="AJ978" s="52" t="str">
        <f>IFERROR(IF($G978=Tabelid!$L$6,$E978*Q978,IFERROR($E978*Q978/SUM($J978:$AB978)*(Eksplikatsioon!V979)/SUMPRODUCT($J978:$AB978,Eksplikatsioon!$O979:$AG979),"")),"")</f>
        <v/>
      </c>
      <c r="AK978" s="52" t="str">
        <f>IFERROR(IF($G978=Tabelid!$L$6,$E978*R978,IFERROR($E978*R978/SUM($J978:$AB978)*(Eksplikatsioon!W979)/SUMPRODUCT($J978:$AB978,Eksplikatsioon!$O979:$AG979),"")),"")</f>
        <v/>
      </c>
      <c r="AL978" s="52" t="str">
        <f>IFERROR(IF($G978=Tabelid!$L$6,$E978*S978,IFERROR($E978*S978/SUM($J978:$AB978)*(Eksplikatsioon!X979)/SUMPRODUCT($J978:$AB978,Eksplikatsioon!$O979:$AG979),"")),"")</f>
        <v/>
      </c>
      <c r="AM978" s="52" t="str">
        <f>IFERROR(IF($G978=Tabelid!$L$6,$E978*T978,IFERROR($E978*T978/SUM($J978:$AB978)*(Eksplikatsioon!Y979)/SUMPRODUCT($J978:$AB978,Eksplikatsioon!$O979:$AG979),"")),"")</f>
        <v/>
      </c>
      <c r="AN978" s="52" t="str">
        <f>IFERROR(IF($G978=Tabelid!$L$6,$E978*U978,IFERROR($E978*U978/SUM($J978:$AB978)*(Eksplikatsioon!Z979)/SUMPRODUCT($J978:$AB978,Eksplikatsioon!$O979:$AG979),"")),"")</f>
        <v/>
      </c>
      <c r="AO978" s="52" t="str">
        <f>IFERROR(IF($G978=Tabelid!$L$6,$E978*V978,IFERROR($E978*V978/SUM($J978:$AB978)*(Eksplikatsioon!AA979)/SUMPRODUCT($J978:$AB978,Eksplikatsioon!$O979:$AG979),"")),"")</f>
        <v/>
      </c>
      <c r="AP978" s="52" t="str">
        <f>IFERROR(IF($G978=Tabelid!$L$6,$E978*W978,IFERROR($E978*W978/SUM($J978:$AB978)*(Eksplikatsioon!AB979)/SUMPRODUCT($J978:$AB978,Eksplikatsioon!$O979:$AG979),"")),"")</f>
        <v/>
      </c>
      <c r="AQ978" s="52" t="str">
        <f>IFERROR(IF($G978=Tabelid!$L$6,$E978*X978,IFERROR($E978*X978/SUM($J978:$AB978)*(Eksplikatsioon!AC979)/SUMPRODUCT($J978:$AB978,Eksplikatsioon!$O979:$AG979),"")),"")</f>
        <v/>
      </c>
      <c r="AR978" s="52" t="str">
        <f>IFERROR(IF($G978=Tabelid!$L$6,$E978*Y978,IFERROR($E978*Y978/SUM($J978:$AB978)*(Eksplikatsioon!AD979)/SUMPRODUCT($J978:$AB978,Eksplikatsioon!$O979:$AG979),"")),"")</f>
        <v/>
      </c>
      <c r="AS978" s="52" t="str">
        <f>IFERROR(IF($G978=Tabelid!$L$6,$E978*Z978,IFERROR($E978*Z978/SUM($J978:$AB978)*(Eksplikatsioon!AE979)/SUMPRODUCT($J978:$AB978,Eksplikatsioon!$O979:$AG979),"")),"")</f>
        <v/>
      </c>
      <c r="AT978" s="52" t="str">
        <f>IFERROR(IF($G978=Tabelid!$L$6,$E978*AA978,IFERROR($E978*AA978/SUM($J978:$AB978)*(Eksplikatsioon!AF979)/SUMPRODUCT($J978:$AB978,Eksplikatsioon!$O979:$AG979),"")),"")</f>
        <v/>
      </c>
      <c r="AU978" s="52" t="str">
        <f>IFERROR(IF($G978=Tabelid!$L$6,$E978*AB978,IFERROR($E978*AB978/SUM($J978:$AB978)*(Eksplikatsioon!AG979)/SUMPRODUCT($J978:$AB978,Eksplikatsioon!$O979:$AG979),"")),"")</f>
        <v/>
      </c>
    </row>
    <row r="979" spans="1:47" x14ac:dyDescent="0.25">
      <c r="A979" s="38" t="str">
        <f>IF(Eksplikatsioon!A980=0,"",Eksplikatsioon!A980)</f>
        <v/>
      </c>
      <c r="B979" s="38" t="str">
        <f>IF(Eksplikatsioon!B980=0,"",Eksplikatsioon!B980)</f>
        <v/>
      </c>
      <c r="C979" s="38" t="str">
        <f>IF(Eksplikatsioon!C980=0,"",Eksplikatsioon!C980)</f>
        <v/>
      </c>
      <c r="D979" s="38" t="str">
        <f>IF(Eksplikatsioon!D980=0,"",Eksplikatsioon!D980)</f>
        <v/>
      </c>
      <c r="E979" s="38" t="str">
        <f>IF(Eksplikatsioon!F980=0,"",Eksplikatsioon!F980)</f>
        <v/>
      </c>
      <c r="F979" s="38" t="str">
        <f>IF(Eksplikatsioon!H980=0,"",Eksplikatsioon!H980)</f>
        <v/>
      </c>
      <c r="G979" s="38" t="str">
        <f>IF(Eksplikatsioon!J980=0,"",Eksplikatsioon!J980)</f>
        <v/>
      </c>
      <c r="H979" s="38" t="str">
        <f>IF(Eksplikatsioon!K980=0,"",Eksplikatsioon!K980)</f>
        <v/>
      </c>
      <c r="I979" s="38" t="str">
        <f>IF(Eksplikatsioon!L980=0,"",Eksplikatsioon!L980)</f>
        <v/>
      </c>
      <c r="J979" s="52"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52"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52"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52"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52"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52"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52"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52"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52"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52"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52"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52"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52"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52"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52"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52"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52"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52"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52"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52" t="str">
        <f>IFERROR(IF($G979=Tabelid!$L$6,$E979*J979,IFERROR($E979*J979/SUM($J979:$AB979)*(Eksplikatsioon!O980)/SUMPRODUCT($J979:$AB979,Eksplikatsioon!$O980:$AG980),"")),"")</f>
        <v/>
      </c>
      <c r="AD979" s="52" t="str">
        <f>IFERROR(IF($G979=Tabelid!$L$6,$E979*K979,IFERROR($E979*K979/SUM($J979:$AB979)*(Eksplikatsioon!P980)/SUMPRODUCT($J979:$AB979,Eksplikatsioon!$O980:$AG980),"")),"")</f>
        <v/>
      </c>
      <c r="AE979" s="52" t="str">
        <f>IFERROR(IF($G979=Tabelid!$L$6,$E979*L979,IFERROR($E979*L979/SUM($J979:$AB979)*(Eksplikatsioon!Q980)/SUMPRODUCT($J979:$AB979,Eksplikatsioon!$O980:$AG980),"")),"")</f>
        <v/>
      </c>
      <c r="AF979" s="52" t="str">
        <f>IFERROR(IF($G979=Tabelid!$L$6,$E979*M979,IFERROR($E979*M979/SUM($J979:$AB979)*(Eksplikatsioon!R980)/SUMPRODUCT($J979:$AB979,Eksplikatsioon!$O980:$AG980),"")),"")</f>
        <v/>
      </c>
      <c r="AG979" s="52" t="str">
        <f>IFERROR(IF($G979=Tabelid!$L$6,$E979*N979,IFERROR($E979*N979/SUM($J979:$AB979)*(Eksplikatsioon!S980)/SUMPRODUCT($J979:$AB979,Eksplikatsioon!$O980:$AG980),"")),"")</f>
        <v/>
      </c>
      <c r="AH979" s="52" t="str">
        <f>IFERROR(IF($G979=Tabelid!$L$6,$E979*O979,IFERROR($E979*O979/SUM($J979:$AB979)*(Eksplikatsioon!T980)/SUMPRODUCT($J979:$AB979,Eksplikatsioon!$O980:$AG980),"")),"")</f>
        <v/>
      </c>
      <c r="AI979" s="52" t="str">
        <f>IFERROR(IF($G979=Tabelid!$L$6,$E979*P979,IFERROR($E979*P979/SUM($J979:$AB979)*(Eksplikatsioon!U980)/SUMPRODUCT($J979:$AB979,Eksplikatsioon!$O980:$AG980),"")),"")</f>
        <v/>
      </c>
      <c r="AJ979" s="52" t="str">
        <f>IFERROR(IF($G979=Tabelid!$L$6,$E979*Q979,IFERROR($E979*Q979/SUM($J979:$AB979)*(Eksplikatsioon!V980)/SUMPRODUCT($J979:$AB979,Eksplikatsioon!$O980:$AG980),"")),"")</f>
        <v/>
      </c>
      <c r="AK979" s="52" t="str">
        <f>IFERROR(IF($G979=Tabelid!$L$6,$E979*R979,IFERROR($E979*R979/SUM($J979:$AB979)*(Eksplikatsioon!W980)/SUMPRODUCT($J979:$AB979,Eksplikatsioon!$O980:$AG980),"")),"")</f>
        <v/>
      </c>
      <c r="AL979" s="52" t="str">
        <f>IFERROR(IF($G979=Tabelid!$L$6,$E979*S979,IFERROR($E979*S979/SUM($J979:$AB979)*(Eksplikatsioon!X980)/SUMPRODUCT($J979:$AB979,Eksplikatsioon!$O980:$AG980),"")),"")</f>
        <v/>
      </c>
      <c r="AM979" s="52" t="str">
        <f>IFERROR(IF($G979=Tabelid!$L$6,$E979*T979,IFERROR($E979*T979/SUM($J979:$AB979)*(Eksplikatsioon!Y980)/SUMPRODUCT($J979:$AB979,Eksplikatsioon!$O980:$AG980),"")),"")</f>
        <v/>
      </c>
      <c r="AN979" s="52" t="str">
        <f>IFERROR(IF($G979=Tabelid!$L$6,$E979*U979,IFERROR($E979*U979/SUM($J979:$AB979)*(Eksplikatsioon!Z980)/SUMPRODUCT($J979:$AB979,Eksplikatsioon!$O980:$AG980),"")),"")</f>
        <v/>
      </c>
      <c r="AO979" s="52" t="str">
        <f>IFERROR(IF($G979=Tabelid!$L$6,$E979*V979,IFERROR($E979*V979/SUM($J979:$AB979)*(Eksplikatsioon!AA980)/SUMPRODUCT($J979:$AB979,Eksplikatsioon!$O980:$AG980),"")),"")</f>
        <v/>
      </c>
      <c r="AP979" s="52" t="str">
        <f>IFERROR(IF($G979=Tabelid!$L$6,$E979*W979,IFERROR($E979*W979/SUM($J979:$AB979)*(Eksplikatsioon!AB980)/SUMPRODUCT($J979:$AB979,Eksplikatsioon!$O980:$AG980),"")),"")</f>
        <v/>
      </c>
      <c r="AQ979" s="52" t="str">
        <f>IFERROR(IF($G979=Tabelid!$L$6,$E979*X979,IFERROR($E979*X979/SUM($J979:$AB979)*(Eksplikatsioon!AC980)/SUMPRODUCT($J979:$AB979,Eksplikatsioon!$O980:$AG980),"")),"")</f>
        <v/>
      </c>
      <c r="AR979" s="52" t="str">
        <f>IFERROR(IF($G979=Tabelid!$L$6,$E979*Y979,IFERROR($E979*Y979/SUM($J979:$AB979)*(Eksplikatsioon!AD980)/SUMPRODUCT($J979:$AB979,Eksplikatsioon!$O980:$AG980),"")),"")</f>
        <v/>
      </c>
      <c r="AS979" s="52" t="str">
        <f>IFERROR(IF($G979=Tabelid!$L$6,$E979*Z979,IFERROR($E979*Z979/SUM($J979:$AB979)*(Eksplikatsioon!AE980)/SUMPRODUCT($J979:$AB979,Eksplikatsioon!$O980:$AG980),"")),"")</f>
        <v/>
      </c>
      <c r="AT979" s="52" t="str">
        <f>IFERROR(IF($G979=Tabelid!$L$6,$E979*AA979,IFERROR($E979*AA979/SUM($J979:$AB979)*(Eksplikatsioon!AF980)/SUMPRODUCT($J979:$AB979,Eksplikatsioon!$O980:$AG980),"")),"")</f>
        <v/>
      </c>
      <c r="AU979" s="52" t="str">
        <f>IFERROR(IF($G979=Tabelid!$L$6,$E979*AB979,IFERROR($E979*AB979/SUM($J979:$AB979)*(Eksplikatsioon!AG980)/SUMPRODUCT($J979:$AB979,Eksplikatsioon!$O980:$AG980),"")),"")</f>
        <v/>
      </c>
    </row>
    <row r="980" spans="1:47" x14ac:dyDescent="0.25">
      <c r="A980" s="38" t="str">
        <f>IF(Eksplikatsioon!A981=0,"",Eksplikatsioon!A981)</f>
        <v/>
      </c>
      <c r="B980" s="38" t="str">
        <f>IF(Eksplikatsioon!B981=0,"",Eksplikatsioon!B981)</f>
        <v/>
      </c>
      <c r="C980" s="38" t="str">
        <f>IF(Eksplikatsioon!C981=0,"",Eksplikatsioon!C981)</f>
        <v/>
      </c>
      <c r="D980" s="38" t="str">
        <f>IF(Eksplikatsioon!D981=0,"",Eksplikatsioon!D981)</f>
        <v/>
      </c>
      <c r="E980" s="38" t="str">
        <f>IF(Eksplikatsioon!F981=0,"",Eksplikatsioon!F981)</f>
        <v/>
      </c>
      <c r="F980" s="38" t="str">
        <f>IF(Eksplikatsioon!H981=0,"",Eksplikatsioon!H981)</f>
        <v/>
      </c>
      <c r="G980" s="38" t="str">
        <f>IF(Eksplikatsioon!J981=0,"",Eksplikatsioon!J981)</f>
        <v/>
      </c>
      <c r="H980" s="38" t="str">
        <f>IF(Eksplikatsioon!K981=0,"",Eksplikatsioon!K981)</f>
        <v/>
      </c>
      <c r="I980" s="38" t="str">
        <f>IF(Eksplikatsioon!L981=0,"",Eksplikatsioon!L981)</f>
        <v/>
      </c>
      <c r="J980" s="52"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52"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52"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52"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52"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52"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52"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52"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52"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52"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52"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52"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52"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52"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52"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52"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52"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52"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52"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52" t="str">
        <f>IFERROR(IF($G980=Tabelid!$L$6,$E980*J980,IFERROR($E980*J980/SUM($J980:$AB980)*(Eksplikatsioon!O981)/SUMPRODUCT($J980:$AB980,Eksplikatsioon!$O981:$AG981),"")),"")</f>
        <v/>
      </c>
      <c r="AD980" s="52" t="str">
        <f>IFERROR(IF($G980=Tabelid!$L$6,$E980*K980,IFERROR($E980*K980/SUM($J980:$AB980)*(Eksplikatsioon!P981)/SUMPRODUCT($J980:$AB980,Eksplikatsioon!$O981:$AG981),"")),"")</f>
        <v/>
      </c>
      <c r="AE980" s="52" t="str">
        <f>IFERROR(IF($G980=Tabelid!$L$6,$E980*L980,IFERROR($E980*L980/SUM($J980:$AB980)*(Eksplikatsioon!Q981)/SUMPRODUCT($J980:$AB980,Eksplikatsioon!$O981:$AG981),"")),"")</f>
        <v/>
      </c>
      <c r="AF980" s="52" t="str">
        <f>IFERROR(IF($G980=Tabelid!$L$6,$E980*M980,IFERROR($E980*M980/SUM($J980:$AB980)*(Eksplikatsioon!R981)/SUMPRODUCT($J980:$AB980,Eksplikatsioon!$O981:$AG981),"")),"")</f>
        <v/>
      </c>
      <c r="AG980" s="52" t="str">
        <f>IFERROR(IF($G980=Tabelid!$L$6,$E980*N980,IFERROR($E980*N980/SUM($J980:$AB980)*(Eksplikatsioon!S981)/SUMPRODUCT($J980:$AB980,Eksplikatsioon!$O981:$AG981),"")),"")</f>
        <v/>
      </c>
      <c r="AH980" s="52" t="str">
        <f>IFERROR(IF($G980=Tabelid!$L$6,$E980*O980,IFERROR($E980*O980/SUM($J980:$AB980)*(Eksplikatsioon!T981)/SUMPRODUCT($J980:$AB980,Eksplikatsioon!$O981:$AG981),"")),"")</f>
        <v/>
      </c>
      <c r="AI980" s="52" t="str">
        <f>IFERROR(IF($G980=Tabelid!$L$6,$E980*P980,IFERROR($E980*P980/SUM($J980:$AB980)*(Eksplikatsioon!U981)/SUMPRODUCT($J980:$AB980,Eksplikatsioon!$O981:$AG981),"")),"")</f>
        <v/>
      </c>
      <c r="AJ980" s="52" t="str">
        <f>IFERROR(IF($G980=Tabelid!$L$6,$E980*Q980,IFERROR($E980*Q980/SUM($J980:$AB980)*(Eksplikatsioon!V981)/SUMPRODUCT($J980:$AB980,Eksplikatsioon!$O981:$AG981),"")),"")</f>
        <v/>
      </c>
      <c r="AK980" s="52" t="str">
        <f>IFERROR(IF($G980=Tabelid!$L$6,$E980*R980,IFERROR($E980*R980/SUM($J980:$AB980)*(Eksplikatsioon!W981)/SUMPRODUCT($J980:$AB980,Eksplikatsioon!$O981:$AG981),"")),"")</f>
        <v/>
      </c>
      <c r="AL980" s="52" t="str">
        <f>IFERROR(IF($G980=Tabelid!$L$6,$E980*S980,IFERROR($E980*S980/SUM($J980:$AB980)*(Eksplikatsioon!X981)/SUMPRODUCT($J980:$AB980,Eksplikatsioon!$O981:$AG981),"")),"")</f>
        <v/>
      </c>
      <c r="AM980" s="52" t="str">
        <f>IFERROR(IF($G980=Tabelid!$L$6,$E980*T980,IFERROR($E980*T980/SUM($J980:$AB980)*(Eksplikatsioon!Y981)/SUMPRODUCT($J980:$AB980,Eksplikatsioon!$O981:$AG981),"")),"")</f>
        <v/>
      </c>
      <c r="AN980" s="52" t="str">
        <f>IFERROR(IF($G980=Tabelid!$L$6,$E980*U980,IFERROR($E980*U980/SUM($J980:$AB980)*(Eksplikatsioon!Z981)/SUMPRODUCT($J980:$AB980,Eksplikatsioon!$O981:$AG981),"")),"")</f>
        <v/>
      </c>
      <c r="AO980" s="52" t="str">
        <f>IFERROR(IF($G980=Tabelid!$L$6,$E980*V980,IFERROR($E980*V980/SUM($J980:$AB980)*(Eksplikatsioon!AA981)/SUMPRODUCT($J980:$AB980,Eksplikatsioon!$O981:$AG981),"")),"")</f>
        <v/>
      </c>
      <c r="AP980" s="52" t="str">
        <f>IFERROR(IF($G980=Tabelid!$L$6,$E980*W980,IFERROR($E980*W980/SUM($J980:$AB980)*(Eksplikatsioon!AB981)/SUMPRODUCT($J980:$AB980,Eksplikatsioon!$O981:$AG981),"")),"")</f>
        <v/>
      </c>
      <c r="AQ980" s="52" t="str">
        <f>IFERROR(IF($G980=Tabelid!$L$6,$E980*X980,IFERROR($E980*X980/SUM($J980:$AB980)*(Eksplikatsioon!AC981)/SUMPRODUCT($J980:$AB980,Eksplikatsioon!$O981:$AG981),"")),"")</f>
        <v/>
      </c>
      <c r="AR980" s="52" t="str">
        <f>IFERROR(IF($G980=Tabelid!$L$6,$E980*Y980,IFERROR($E980*Y980/SUM($J980:$AB980)*(Eksplikatsioon!AD981)/SUMPRODUCT($J980:$AB980,Eksplikatsioon!$O981:$AG981),"")),"")</f>
        <v/>
      </c>
      <c r="AS980" s="52" t="str">
        <f>IFERROR(IF($G980=Tabelid!$L$6,$E980*Z980,IFERROR($E980*Z980/SUM($J980:$AB980)*(Eksplikatsioon!AE981)/SUMPRODUCT($J980:$AB980,Eksplikatsioon!$O981:$AG981),"")),"")</f>
        <v/>
      </c>
      <c r="AT980" s="52" t="str">
        <f>IFERROR(IF($G980=Tabelid!$L$6,$E980*AA980,IFERROR($E980*AA980/SUM($J980:$AB980)*(Eksplikatsioon!AF981)/SUMPRODUCT($J980:$AB980,Eksplikatsioon!$O981:$AG981),"")),"")</f>
        <v/>
      </c>
      <c r="AU980" s="52" t="str">
        <f>IFERROR(IF($G980=Tabelid!$L$6,$E980*AB980,IFERROR($E980*AB980/SUM($J980:$AB980)*(Eksplikatsioon!AG981)/SUMPRODUCT($J980:$AB980,Eksplikatsioon!$O981:$AG981),"")),"")</f>
        <v/>
      </c>
    </row>
    <row r="981" spans="1:47" x14ac:dyDescent="0.25">
      <c r="A981" s="38" t="str">
        <f>IF(Eksplikatsioon!A982=0,"",Eksplikatsioon!A982)</f>
        <v/>
      </c>
      <c r="B981" s="38" t="str">
        <f>IF(Eksplikatsioon!B982=0,"",Eksplikatsioon!B982)</f>
        <v/>
      </c>
      <c r="C981" s="38" t="str">
        <f>IF(Eksplikatsioon!C982=0,"",Eksplikatsioon!C982)</f>
        <v/>
      </c>
      <c r="D981" s="38" t="str">
        <f>IF(Eksplikatsioon!D982=0,"",Eksplikatsioon!D982)</f>
        <v/>
      </c>
      <c r="E981" s="38" t="str">
        <f>IF(Eksplikatsioon!F982=0,"",Eksplikatsioon!F982)</f>
        <v/>
      </c>
      <c r="F981" s="38" t="str">
        <f>IF(Eksplikatsioon!H982=0,"",Eksplikatsioon!H982)</f>
        <v/>
      </c>
      <c r="G981" s="38" t="str">
        <f>IF(Eksplikatsioon!J982=0,"",Eksplikatsioon!J982)</f>
        <v/>
      </c>
      <c r="H981" s="38" t="str">
        <f>IF(Eksplikatsioon!K982=0,"",Eksplikatsioon!K982)</f>
        <v/>
      </c>
      <c r="I981" s="38" t="str">
        <f>IF(Eksplikatsioon!L982=0,"",Eksplikatsioon!L982)</f>
        <v/>
      </c>
      <c r="J981" s="52"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52"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52"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52"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52"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52"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52"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52"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52"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52"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52"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52"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52"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52"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52"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52"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52"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52"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52"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52" t="str">
        <f>IFERROR(IF($G981=Tabelid!$L$6,$E981*J981,IFERROR($E981*J981/SUM($J981:$AB981)*(Eksplikatsioon!O982)/SUMPRODUCT($J981:$AB981,Eksplikatsioon!$O982:$AG982),"")),"")</f>
        <v/>
      </c>
      <c r="AD981" s="52" t="str">
        <f>IFERROR(IF($G981=Tabelid!$L$6,$E981*K981,IFERROR($E981*K981/SUM($J981:$AB981)*(Eksplikatsioon!P982)/SUMPRODUCT($J981:$AB981,Eksplikatsioon!$O982:$AG982),"")),"")</f>
        <v/>
      </c>
      <c r="AE981" s="52" t="str">
        <f>IFERROR(IF($G981=Tabelid!$L$6,$E981*L981,IFERROR($E981*L981/SUM($J981:$AB981)*(Eksplikatsioon!Q982)/SUMPRODUCT($J981:$AB981,Eksplikatsioon!$O982:$AG982),"")),"")</f>
        <v/>
      </c>
      <c r="AF981" s="52" t="str">
        <f>IFERROR(IF($G981=Tabelid!$L$6,$E981*M981,IFERROR($E981*M981/SUM($J981:$AB981)*(Eksplikatsioon!R982)/SUMPRODUCT($J981:$AB981,Eksplikatsioon!$O982:$AG982),"")),"")</f>
        <v/>
      </c>
      <c r="AG981" s="52" t="str">
        <f>IFERROR(IF($G981=Tabelid!$L$6,$E981*N981,IFERROR($E981*N981/SUM($J981:$AB981)*(Eksplikatsioon!S982)/SUMPRODUCT($J981:$AB981,Eksplikatsioon!$O982:$AG982),"")),"")</f>
        <v/>
      </c>
      <c r="AH981" s="52" t="str">
        <f>IFERROR(IF($G981=Tabelid!$L$6,$E981*O981,IFERROR($E981*O981/SUM($J981:$AB981)*(Eksplikatsioon!T982)/SUMPRODUCT($J981:$AB981,Eksplikatsioon!$O982:$AG982),"")),"")</f>
        <v/>
      </c>
      <c r="AI981" s="52" t="str">
        <f>IFERROR(IF($G981=Tabelid!$L$6,$E981*P981,IFERROR($E981*P981/SUM($J981:$AB981)*(Eksplikatsioon!U982)/SUMPRODUCT($J981:$AB981,Eksplikatsioon!$O982:$AG982),"")),"")</f>
        <v/>
      </c>
      <c r="AJ981" s="52" t="str">
        <f>IFERROR(IF($G981=Tabelid!$L$6,$E981*Q981,IFERROR($E981*Q981/SUM($J981:$AB981)*(Eksplikatsioon!V982)/SUMPRODUCT($J981:$AB981,Eksplikatsioon!$O982:$AG982),"")),"")</f>
        <v/>
      </c>
      <c r="AK981" s="52" t="str">
        <f>IFERROR(IF($G981=Tabelid!$L$6,$E981*R981,IFERROR($E981*R981/SUM($J981:$AB981)*(Eksplikatsioon!W982)/SUMPRODUCT($J981:$AB981,Eksplikatsioon!$O982:$AG982),"")),"")</f>
        <v/>
      </c>
      <c r="AL981" s="52" t="str">
        <f>IFERROR(IF($G981=Tabelid!$L$6,$E981*S981,IFERROR($E981*S981/SUM($J981:$AB981)*(Eksplikatsioon!X982)/SUMPRODUCT($J981:$AB981,Eksplikatsioon!$O982:$AG982),"")),"")</f>
        <v/>
      </c>
      <c r="AM981" s="52" t="str">
        <f>IFERROR(IF($G981=Tabelid!$L$6,$E981*T981,IFERROR($E981*T981/SUM($J981:$AB981)*(Eksplikatsioon!Y982)/SUMPRODUCT($J981:$AB981,Eksplikatsioon!$O982:$AG982),"")),"")</f>
        <v/>
      </c>
      <c r="AN981" s="52" t="str">
        <f>IFERROR(IF($G981=Tabelid!$L$6,$E981*U981,IFERROR($E981*U981/SUM($J981:$AB981)*(Eksplikatsioon!Z982)/SUMPRODUCT($J981:$AB981,Eksplikatsioon!$O982:$AG982),"")),"")</f>
        <v/>
      </c>
      <c r="AO981" s="52" t="str">
        <f>IFERROR(IF($G981=Tabelid!$L$6,$E981*V981,IFERROR($E981*V981/SUM($J981:$AB981)*(Eksplikatsioon!AA982)/SUMPRODUCT($J981:$AB981,Eksplikatsioon!$O982:$AG982),"")),"")</f>
        <v/>
      </c>
      <c r="AP981" s="52" t="str">
        <f>IFERROR(IF($G981=Tabelid!$L$6,$E981*W981,IFERROR($E981*W981/SUM($J981:$AB981)*(Eksplikatsioon!AB982)/SUMPRODUCT($J981:$AB981,Eksplikatsioon!$O982:$AG982),"")),"")</f>
        <v/>
      </c>
      <c r="AQ981" s="52" t="str">
        <f>IFERROR(IF($G981=Tabelid!$L$6,$E981*X981,IFERROR($E981*X981/SUM($J981:$AB981)*(Eksplikatsioon!AC982)/SUMPRODUCT($J981:$AB981,Eksplikatsioon!$O982:$AG982),"")),"")</f>
        <v/>
      </c>
      <c r="AR981" s="52" t="str">
        <f>IFERROR(IF($G981=Tabelid!$L$6,$E981*Y981,IFERROR($E981*Y981/SUM($J981:$AB981)*(Eksplikatsioon!AD982)/SUMPRODUCT($J981:$AB981,Eksplikatsioon!$O982:$AG982),"")),"")</f>
        <v/>
      </c>
      <c r="AS981" s="52" t="str">
        <f>IFERROR(IF($G981=Tabelid!$L$6,$E981*Z981,IFERROR($E981*Z981/SUM($J981:$AB981)*(Eksplikatsioon!AE982)/SUMPRODUCT($J981:$AB981,Eksplikatsioon!$O982:$AG982),"")),"")</f>
        <v/>
      </c>
      <c r="AT981" s="52" t="str">
        <f>IFERROR(IF($G981=Tabelid!$L$6,$E981*AA981,IFERROR($E981*AA981/SUM($J981:$AB981)*(Eksplikatsioon!AF982)/SUMPRODUCT($J981:$AB981,Eksplikatsioon!$O982:$AG982),"")),"")</f>
        <v/>
      </c>
      <c r="AU981" s="52" t="str">
        <f>IFERROR(IF($G981=Tabelid!$L$6,$E981*AB981,IFERROR($E981*AB981/SUM($J981:$AB981)*(Eksplikatsioon!AG982)/SUMPRODUCT($J981:$AB981,Eksplikatsioon!$O982:$AG982),"")),"")</f>
        <v/>
      </c>
    </row>
    <row r="982" spans="1:47" x14ac:dyDescent="0.25">
      <c r="A982" s="38" t="str">
        <f>IF(Eksplikatsioon!A983=0,"",Eksplikatsioon!A983)</f>
        <v/>
      </c>
      <c r="B982" s="38" t="str">
        <f>IF(Eksplikatsioon!B983=0,"",Eksplikatsioon!B983)</f>
        <v/>
      </c>
      <c r="C982" s="38" t="str">
        <f>IF(Eksplikatsioon!C983=0,"",Eksplikatsioon!C983)</f>
        <v/>
      </c>
      <c r="D982" s="38" t="str">
        <f>IF(Eksplikatsioon!D983=0,"",Eksplikatsioon!D983)</f>
        <v/>
      </c>
      <c r="E982" s="38" t="str">
        <f>IF(Eksplikatsioon!F983=0,"",Eksplikatsioon!F983)</f>
        <v/>
      </c>
      <c r="F982" s="38" t="str">
        <f>IF(Eksplikatsioon!H983=0,"",Eksplikatsioon!H983)</f>
        <v/>
      </c>
      <c r="G982" s="38" t="str">
        <f>IF(Eksplikatsioon!J983=0,"",Eksplikatsioon!J983)</f>
        <v/>
      </c>
      <c r="H982" s="38" t="str">
        <f>IF(Eksplikatsioon!K983=0,"",Eksplikatsioon!K983)</f>
        <v/>
      </c>
      <c r="I982" s="38" t="str">
        <f>IF(Eksplikatsioon!L983=0,"",Eksplikatsioon!L983)</f>
        <v/>
      </c>
      <c r="J982" s="52"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52"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52"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52"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52"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52"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52"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52"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52"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52"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52"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52"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52"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52"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52"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52"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52"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52"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52"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52" t="str">
        <f>IFERROR(IF($G982=Tabelid!$L$6,$E982*J982,IFERROR($E982*J982/SUM($J982:$AB982)*(Eksplikatsioon!O983)/SUMPRODUCT($J982:$AB982,Eksplikatsioon!$O983:$AG983),"")),"")</f>
        <v/>
      </c>
      <c r="AD982" s="52" t="str">
        <f>IFERROR(IF($G982=Tabelid!$L$6,$E982*K982,IFERROR($E982*K982/SUM($J982:$AB982)*(Eksplikatsioon!P983)/SUMPRODUCT($J982:$AB982,Eksplikatsioon!$O983:$AG983),"")),"")</f>
        <v/>
      </c>
      <c r="AE982" s="52" t="str">
        <f>IFERROR(IF($G982=Tabelid!$L$6,$E982*L982,IFERROR($E982*L982/SUM($J982:$AB982)*(Eksplikatsioon!Q983)/SUMPRODUCT($J982:$AB982,Eksplikatsioon!$O983:$AG983),"")),"")</f>
        <v/>
      </c>
      <c r="AF982" s="52" t="str">
        <f>IFERROR(IF($G982=Tabelid!$L$6,$E982*M982,IFERROR($E982*M982/SUM($J982:$AB982)*(Eksplikatsioon!R983)/SUMPRODUCT($J982:$AB982,Eksplikatsioon!$O983:$AG983),"")),"")</f>
        <v/>
      </c>
      <c r="AG982" s="52" t="str">
        <f>IFERROR(IF($G982=Tabelid!$L$6,$E982*N982,IFERROR($E982*N982/SUM($J982:$AB982)*(Eksplikatsioon!S983)/SUMPRODUCT($J982:$AB982,Eksplikatsioon!$O983:$AG983),"")),"")</f>
        <v/>
      </c>
      <c r="AH982" s="52" t="str">
        <f>IFERROR(IF($G982=Tabelid!$L$6,$E982*O982,IFERROR($E982*O982/SUM($J982:$AB982)*(Eksplikatsioon!T983)/SUMPRODUCT($J982:$AB982,Eksplikatsioon!$O983:$AG983),"")),"")</f>
        <v/>
      </c>
      <c r="AI982" s="52" t="str">
        <f>IFERROR(IF($G982=Tabelid!$L$6,$E982*P982,IFERROR($E982*P982/SUM($J982:$AB982)*(Eksplikatsioon!U983)/SUMPRODUCT($J982:$AB982,Eksplikatsioon!$O983:$AG983),"")),"")</f>
        <v/>
      </c>
      <c r="AJ982" s="52" t="str">
        <f>IFERROR(IF($G982=Tabelid!$L$6,$E982*Q982,IFERROR($E982*Q982/SUM($J982:$AB982)*(Eksplikatsioon!V983)/SUMPRODUCT($J982:$AB982,Eksplikatsioon!$O983:$AG983),"")),"")</f>
        <v/>
      </c>
      <c r="AK982" s="52" t="str">
        <f>IFERROR(IF($G982=Tabelid!$L$6,$E982*R982,IFERROR($E982*R982/SUM($J982:$AB982)*(Eksplikatsioon!W983)/SUMPRODUCT($J982:$AB982,Eksplikatsioon!$O983:$AG983),"")),"")</f>
        <v/>
      </c>
      <c r="AL982" s="52" t="str">
        <f>IFERROR(IF($G982=Tabelid!$L$6,$E982*S982,IFERROR($E982*S982/SUM($J982:$AB982)*(Eksplikatsioon!X983)/SUMPRODUCT($J982:$AB982,Eksplikatsioon!$O983:$AG983),"")),"")</f>
        <v/>
      </c>
      <c r="AM982" s="52" t="str">
        <f>IFERROR(IF($G982=Tabelid!$L$6,$E982*T982,IFERROR($E982*T982/SUM($J982:$AB982)*(Eksplikatsioon!Y983)/SUMPRODUCT($J982:$AB982,Eksplikatsioon!$O983:$AG983),"")),"")</f>
        <v/>
      </c>
      <c r="AN982" s="52" t="str">
        <f>IFERROR(IF($G982=Tabelid!$L$6,$E982*U982,IFERROR($E982*U982/SUM($J982:$AB982)*(Eksplikatsioon!Z983)/SUMPRODUCT($J982:$AB982,Eksplikatsioon!$O983:$AG983),"")),"")</f>
        <v/>
      </c>
      <c r="AO982" s="52" t="str">
        <f>IFERROR(IF($G982=Tabelid!$L$6,$E982*V982,IFERROR($E982*V982/SUM($J982:$AB982)*(Eksplikatsioon!AA983)/SUMPRODUCT($J982:$AB982,Eksplikatsioon!$O983:$AG983),"")),"")</f>
        <v/>
      </c>
      <c r="AP982" s="52" t="str">
        <f>IFERROR(IF($G982=Tabelid!$L$6,$E982*W982,IFERROR($E982*W982/SUM($J982:$AB982)*(Eksplikatsioon!AB983)/SUMPRODUCT($J982:$AB982,Eksplikatsioon!$O983:$AG983),"")),"")</f>
        <v/>
      </c>
      <c r="AQ982" s="52" t="str">
        <f>IFERROR(IF($G982=Tabelid!$L$6,$E982*X982,IFERROR($E982*X982/SUM($J982:$AB982)*(Eksplikatsioon!AC983)/SUMPRODUCT($J982:$AB982,Eksplikatsioon!$O983:$AG983),"")),"")</f>
        <v/>
      </c>
      <c r="AR982" s="52" t="str">
        <f>IFERROR(IF($G982=Tabelid!$L$6,$E982*Y982,IFERROR($E982*Y982/SUM($J982:$AB982)*(Eksplikatsioon!AD983)/SUMPRODUCT($J982:$AB982,Eksplikatsioon!$O983:$AG983),"")),"")</f>
        <v/>
      </c>
      <c r="AS982" s="52" t="str">
        <f>IFERROR(IF($G982=Tabelid!$L$6,$E982*Z982,IFERROR($E982*Z982/SUM($J982:$AB982)*(Eksplikatsioon!AE983)/SUMPRODUCT($J982:$AB982,Eksplikatsioon!$O983:$AG983),"")),"")</f>
        <v/>
      </c>
      <c r="AT982" s="52" t="str">
        <f>IFERROR(IF($G982=Tabelid!$L$6,$E982*AA982,IFERROR($E982*AA982/SUM($J982:$AB982)*(Eksplikatsioon!AF983)/SUMPRODUCT($J982:$AB982,Eksplikatsioon!$O983:$AG983),"")),"")</f>
        <v/>
      </c>
      <c r="AU982" s="52" t="str">
        <f>IFERROR(IF($G982=Tabelid!$L$6,$E982*AB982,IFERROR($E982*AB982/SUM($J982:$AB982)*(Eksplikatsioon!AG983)/SUMPRODUCT($J982:$AB982,Eksplikatsioon!$O983:$AG983),"")),"")</f>
        <v/>
      </c>
    </row>
    <row r="983" spans="1:47" x14ac:dyDescent="0.25">
      <c r="A983" s="38" t="str">
        <f>IF(Eksplikatsioon!A984=0,"",Eksplikatsioon!A984)</f>
        <v/>
      </c>
      <c r="B983" s="38" t="str">
        <f>IF(Eksplikatsioon!B984=0,"",Eksplikatsioon!B984)</f>
        <v/>
      </c>
      <c r="C983" s="38" t="str">
        <f>IF(Eksplikatsioon!C984=0,"",Eksplikatsioon!C984)</f>
        <v/>
      </c>
      <c r="D983" s="38" t="str">
        <f>IF(Eksplikatsioon!D984=0,"",Eksplikatsioon!D984)</f>
        <v/>
      </c>
      <c r="E983" s="38" t="str">
        <f>IF(Eksplikatsioon!F984=0,"",Eksplikatsioon!F984)</f>
        <v/>
      </c>
      <c r="F983" s="38" t="str">
        <f>IF(Eksplikatsioon!H984=0,"",Eksplikatsioon!H984)</f>
        <v/>
      </c>
      <c r="G983" s="38" t="str">
        <f>IF(Eksplikatsioon!J984=0,"",Eksplikatsioon!J984)</f>
        <v/>
      </c>
      <c r="H983" s="38" t="str">
        <f>IF(Eksplikatsioon!K984=0,"",Eksplikatsioon!K984)</f>
        <v/>
      </c>
      <c r="I983" s="38" t="str">
        <f>IF(Eksplikatsioon!L984=0,"",Eksplikatsioon!L984)</f>
        <v/>
      </c>
      <c r="J983" s="52"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52"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52"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52"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52"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52"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52"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52"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52"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52"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52"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52"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52"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52"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52"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52"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52"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52"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52"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52" t="str">
        <f>IFERROR(IF($G983=Tabelid!$L$6,$E983*J983,IFERROR($E983*J983/SUM($J983:$AB983)*(Eksplikatsioon!O984)/SUMPRODUCT($J983:$AB983,Eksplikatsioon!$O984:$AG984),"")),"")</f>
        <v/>
      </c>
      <c r="AD983" s="52" t="str">
        <f>IFERROR(IF($G983=Tabelid!$L$6,$E983*K983,IFERROR($E983*K983/SUM($J983:$AB983)*(Eksplikatsioon!P984)/SUMPRODUCT($J983:$AB983,Eksplikatsioon!$O984:$AG984),"")),"")</f>
        <v/>
      </c>
      <c r="AE983" s="52" t="str">
        <f>IFERROR(IF($G983=Tabelid!$L$6,$E983*L983,IFERROR($E983*L983/SUM($J983:$AB983)*(Eksplikatsioon!Q984)/SUMPRODUCT($J983:$AB983,Eksplikatsioon!$O984:$AG984),"")),"")</f>
        <v/>
      </c>
      <c r="AF983" s="52" t="str">
        <f>IFERROR(IF($G983=Tabelid!$L$6,$E983*M983,IFERROR($E983*M983/SUM($J983:$AB983)*(Eksplikatsioon!R984)/SUMPRODUCT($J983:$AB983,Eksplikatsioon!$O984:$AG984),"")),"")</f>
        <v/>
      </c>
      <c r="AG983" s="52" t="str">
        <f>IFERROR(IF($G983=Tabelid!$L$6,$E983*N983,IFERROR($E983*N983/SUM($J983:$AB983)*(Eksplikatsioon!S984)/SUMPRODUCT($J983:$AB983,Eksplikatsioon!$O984:$AG984),"")),"")</f>
        <v/>
      </c>
      <c r="AH983" s="52" t="str">
        <f>IFERROR(IF($G983=Tabelid!$L$6,$E983*O983,IFERROR($E983*O983/SUM($J983:$AB983)*(Eksplikatsioon!T984)/SUMPRODUCT($J983:$AB983,Eksplikatsioon!$O984:$AG984),"")),"")</f>
        <v/>
      </c>
      <c r="AI983" s="52" t="str">
        <f>IFERROR(IF($G983=Tabelid!$L$6,$E983*P983,IFERROR($E983*P983/SUM($J983:$AB983)*(Eksplikatsioon!U984)/SUMPRODUCT($J983:$AB983,Eksplikatsioon!$O984:$AG984),"")),"")</f>
        <v/>
      </c>
      <c r="AJ983" s="52" t="str">
        <f>IFERROR(IF($G983=Tabelid!$L$6,$E983*Q983,IFERROR($E983*Q983/SUM($J983:$AB983)*(Eksplikatsioon!V984)/SUMPRODUCT($J983:$AB983,Eksplikatsioon!$O984:$AG984),"")),"")</f>
        <v/>
      </c>
      <c r="AK983" s="52" t="str">
        <f>IFERROR(IF($G983=Tabelid!$L$6,$E983*R983,IFERROR($E983*R983/SUM($J983:$AB983)*(Eksplikatsioon!W984)/SUMPRODUCT($J983:$AB983,Eksplikatsioon!$O984:$AG984),"")),"")</f>
        <v/>
      </c>
      <c r="AL983" s="52" t="str">
        <f>IFERROR(IF($G983=Tabelid!$L$6,$E983*S983,IFERROR($E983*S983/SUM($J983:$AB983)*(Eksplikatsioon!X984)/SUMPRODUCT($J983:$AB983,Eksplikatsioon!$O984:$AG984),"")),"")</f>
        <v/>
      </c>
      <c r="AM983" s="52" t="str">
        <f>IFERROR(IF($G983=Tabelid!$L$6,$E983*T983,IFERROR($E983*T983/SUM($J983:$AB983)*(Eksplikatsioon!Y984)/SUMPRODUCT($J983:$AB983,Eksplikatsioon!$O984:$AG984),"")),"")</f>
        <v/>
      </c>
      <c r="AN983" s="52" t="str">
        <f>IFERROR(IF($G983=Tabelid!$L$6,$E983*U983,IFERROR($E983*U983/SUM($J983:$AB983)*(Eksplikatsioon!Z984)/SUMPRODUCT($J983:$AB983,Eksplikatsioon!$O984:$AG984),"")),"")</f>
        <v/>
      </c>
      <c r="AO983" s="52" t="str">
        <f>IFERROR(IF($G983=Tabelid!$L$6,$E983*V983,IFERROR($E983*V983/SUM($J983:$AB983)*(Eksplikatsioon!AA984)/SUMPRODUCT($J983:$AB983,Eksplikatsioon!$O984:$AG984),"")),"")</f>
        <v/>
      </c>
      <c r="AP983" s="52" t="str">
        <f>IFERROR(IF($G983=Tabelid!$L$6,$E983*W983,IFERROR($E983*W983/SUM($J983:$AB983)*(Eksplikatsioon!AB984)/SUMPRODUCT($J983:$AB983,Eksplikatsioon!$O984:$AG984),"")),"")</f>
        <v/>
      </c>
      <c r="AQ983" s="52" t="str">
        <f>IFERROR(IF($G983=Tabelid!$L$6,$E983*X983,IFERROR($E983*X983/SUM($J983:$AB983)*(Eksplikatsioon!AC984)/SUMPRODUCT($J983:$AB983,Eksplikatsioon!$O984:$AG984),"")),"")</f>
        <v/>
      </c>
      <c r="AR983" s="52" t="str">
        <f>IFERROR(IF($G983=Tabelid!$L$6,$E983*Y983,IFERROR($E983*Y983/SUM($J983:$AB983)*(Eksplikatsioon!AD984)/SUMPRODUCT($J983:$AB983,Eksplikatsioon!$O984:$AG984),"")),"")</f>
        <v/>
      </c>
      <c r="AS983" s="52" t="str">
        <f>IFERROR(IF($G983=Tabelid!$L$6,$E983*Z983,IFERROR($E983*Z983/SUM($J983:$AB983)*(Eksplikatsioon!AE984)/SUMPRODUCT($J983:$AB983,Eksplikatsioon!$O984:$AG984),"")),"")</f>
        <v/>
      </c>
      <c r="AT983" s="52" t="str">
        <f>IFERROR(IF($G983=Tabelid!$L$6,$E983*AA983,IFERROR($E983*AA983/SUM($J983:$AB983)*(Eksplikatsioon!AF984)/SUMPRODUCT($J983:$AB983,Eksplikatsioon!$O984:$AG984),"")),"")</f>
        <v/>
      </c>
      <c r="AU983" s="52" t="str">
        <f>IFERROR(IF($G983=Tabelid!$L$6,$E983*AB983,IFERROR($E983*AB983/SUM($J983:$AB983)*(Eksplikatsioon!AG984)/SUMPRODUCT($J983:$AB983,Eksplikatsioon!$O984:$AG984),"")),"")</f>
        <v/>
      </c>
    </row>
    <row r="984" spans="1:47" x14ac:dyDescent="0.25">
      <c r="A984" s="38" t="str">
        <f>IF(Eksplikatsioon!A985=0,"",Eksplikatsioon!A985)</f>
        <v/>
      </c>
      <c r="B984" s="38" t="str">
        <f>IF(Eksplikatsioon!B985=0,"",Eksplikatsioon!B985)</f>
        <v/>
      </c>
      <c r="C984" s="38" t="str">
        <f>IF(Eksplikatsioon!C985=0,"",Eksplikatsioon!C985)</f>
        <v/>
      </c>
      <c r="D984" s="38" t="str">
        <f>IF(Eksplikatsioon!D985=0,"",Eksplikatsioon!D985)</f>
        <v/>
      </c>
      <c r="E984" s="38" t="str">
        <f>IF(Eksplikatsioon!F985=0,"",Eksplikatsioon!F985)</f>
        <v/>
      </c>
      <c r="F984" s="38" t="str">
        <f>IF(Eksplikatsioon!H985=0,"",Eksplikatsioon!H985)</f>
        <v/>
      </c>
      <c r="G984" s="38" t="str">
        <f>IF(Eksplikatsioon!J985=0,"",Eksplikatsioon!J985)</f>
        <v/>
      </c>
      <c r="H984" s="38" t="str">
        <f>IF(Eksplikatsioon!K985=0,"",Eksplikatsioon!K985)</f>
        <v/>
      </c>
      <c r="I984" s="38" t="str">
        <f>IF(Eksplikatsioon!L985=0,"",Eksplikatsioon!L985)</f>
        <v/>
      </c>
      <c r="J984" s="52"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52"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52"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52"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52"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52"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52"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52"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52"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52"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52"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52"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52"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52"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52"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52"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52"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52"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52"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52" t="str">
        <f>IFERROR(IF($G984=Tabelid!$L$6,$E984*J984,IFERROR($E984*J984/SUM($J984:$AB984)*(Eksplikatsioon!O985)/SUMPRODUCT($J984:$AB984,Eksplikatsioon!$O985:$AG985),"")),"")</f>
        <v/>
      </c>
      <c r="AD984" s="52" t="str">
        <f>IFERROR(IF($G984=Tabelid!$L$6,$E984*K984,IFERROR($E984*K984/SUM($J984:$AB984)*(Eksplikatsioon!P985)/SUMPRODUCT($J984:$AB984,Eksplikatsioon!$O985:$AG985),"")),"")</f>
        <v/>
      </c>
      <c r="AE984" s="52" t="str">
        <f>IFERROR(IF($G984=Tabelid!$L$6,$E984*L984,IFERROR($E984*L984/SUM($J984:$AB984)*(Eksplikatsioon!Q985)/SUMPRODUCT($J984:$AB984,Eksplikatsioon!$O985:$AG985),"")),"")</f>
        <v/>
      </c>
      <c r="AF984" s="52" t="str">
        <f>IFERROR(IF($G984=Tabelid!$L$6,$E984*M984,IFERROR($E984*M984/SUM($J984:$AB984)*(Eksplikatsioon!R985)/SUMPRODUCT($J984:$AB984,Eksplikatsioon!$O985:$AG985),"")),"")</f>
        <v/>
      </c>
      <c r="AG984" s="52" t="str">
        <f>IFERROR(IF($G984=Tabelid!$L$6,$E984*N984,IFERROR($E984*N984/SUM($J984:$AB984)*(Eksplikatsioon!S985)/SUMPRODUCT($J984:$AB984,Eksplikatsioon!$O985:$AG985),"")),"")</f>
        <v/>
      </c>
      <c r="AH984" s="52" t="str">
        <f>IFERROR(IF($G984=Tabelid!$L$6,$E984*O984,IFERROR($E984*O984/SUM($J984:$AB984)*(Eksplikatsioon!T985)/SUMPRODUCT($J984:$AB984,Eksplikatsioon!$O985:$AG985),"")),"")</f>
        <v/>
      </c>
      <c r="AI984" s="52" t="str">
        <f>IFERROR(IF($G984=Tabelid!$L$6,$E984*P984,IFERROR($E984*P984/SUM($J984:$AB984)*(Eksplikatsioon!U985)/SUMPRODUCT($J984:$AB984,Eksplikatsioon!$O985:$AG985),"")),"")</f>
        <v/>
      </c>
      <c r="AJ984" s="52" t="str">
        <f>IFERROR(IF($G984=Tabelid!$L$6,$E984*Q984,IFERROR($E984*Q984/SUM($J984:$AB984)*(Eksplikatsioon!V985)/SUMPRODUCT($J984:$AB984,Eksplikatsioon!$O985:$AG985),"")),"")</f>
        <v/>
      </c>
      <c r="AK984" s="52" t="str">
        <f>IFERROR(IF($G984=Tabelid!$L$6,$E984*R984,IFERROR($E984*R984/SUM($J984:$AB984)*(Eksplikatsioon!W985)/SUMPRODUCT($J984:$AB984,Eksplikatsioon!$O985:$AG985),"")),"")</f>
        <v/>
      </c>
      <c r="AL984" s="52" t="str">
        <f>IFERROR(IF($G984=Tabelid!$L$6,$E984*S984,IFERROR($E984*S984/SUM($J984:$AB984)*(Eksplikatsioon!X985)/SUMPRODUCT($J984:$AB984,Eksplikatsioon!$O985:$AG985),"")),"")</f>
        <v/>
      </c>
      <c r="AM984" s="52" t="str">
        <f>IFERROR(IF($G984=Tabelid!$L$6,$E984*T984,IFERROR($E984*T984/SUM($J984:$AB984)*(Eksplikatsioon!Y985)/SUMPRODUCT($J984:$AB984,Eksplikatsioon!$O985:$AG985),"")),"")</f>
        <v/>
      </c>
      <c r="AN984" s="52" t="str">
        <f>IFERROR(IF($G984=Tabelid!$L$6,$E984*U984,IFERROR($E984*U984/SUM($J984:$AB984)*(Eksplikatsioon!Z985)/SUMPRODUCT($J984:$AB984,Eksplikatsioon!$O985:$AG985),"")),"")</f>
        <v/>
      </c>
      <c r="AO984" s="52" t="str">
        <f>IFERROR(IF($G984=Tabelid!$L$6,$E984*V984,IFERROR($E984*V984/SUM($J984:$AB984)*(Eksplikatsioon!AA985)/SUMPRODUCT($J984:$AB984,Eksplikatsioon!$O985:$AG985),"")),"")</f>
        <v/>
      </c>
      <c r="AP984" s="52" t="str">
        <f>IFERROR(IF($G984=Tabelid!$L$6,$E984*W984,IFERROR($E984*W984/SUM($J984:$AB984)*(Eksplikatsioon!AB985)/SUMPRODUCT($J984:$AB984,Eksplikatsioon!$O985:$AG985),"")),"")</f>
        <v/>
      </c>
      <c r="AQ984" s="52" t="str">
        <f>IFERROR(IF($G984=Tabelid!$L$6,$E984*X984,IFERROR($E984*X984/SUM($J984:$AB984)*(Eksplikatsioon!AC985)/SUMPRODUCT($J984:$AB984,Eksplikatsioon!$O985:$AG985),"")),"")</f>
        <v/>
      </c>
      <c r="AR984" s="52" t="str">
        <f>IFERROR(IF($G984=Tabelid!$L$6,$E984*Y984,IFERROR($E984*Y984/SUM($J984:$AB984)*(Eksplikatsioon!AD985)/SUMPRODUCT($J984:$AB984,Eksplikatsioon!$O985:$AG985),"")),"")</f>
        <v/>
      </c>
      <c r="AS984" s="52" t="str">
        <f>IFERROR(IF($G984=Tabelid!$L$6,$E984*Z984,IFERROR($E984*Z984/SUM($J984:$AB984)*(Eksplikatsioon!AE985)/SUMPRODUCT($J984:$AB984,Eksplikatsioon!$O985:$AG985),"")),"")</f>
        <v/>
      </c>
      <c r="AT984" s="52" t="str">
        <f>IFERROR(IF($G984=Tabelid!$L$6,$E984*AA984,IFERROR($E984*AA984/SUM($J984:$AB984)*(Eksplikatsioon!AF985)/SUMPRODUCT($J984:$AB984,Eksplikatsioon!$O985:$AG985),"")),"")</f>
        <v/>
      </c>
      <c r="AU984" s="52" t="str">
        <f>IFERROR(IF($G984=Tabelid!$L$6,$E984*AB984,IFERROR($E984*AB984/SUM($J984:$AB984)*(Eksplikatsioon!AG985)/SUMPRODUCT($J984:$AB984,Eksplikatsioon!$O985:$AG985),"")),"")</f>
        <v/>
      </c>
    </row>
    <row r="985" spans="1:47" x14ac:dyDescent="0.25">
      <c r="A985" s="38" t="str">
        <f>IF(Eksplikatsioon!A986=0,"",Eksplikatsioon!A986)</f>
        <v/>
      </c>
      <c r="B985" s="38" t="str">
        <f>IF(Eksplikatsioon!B986=0,"",Eksplikatsioon!B986)</f>
        <v/>
      </c>
      <c r="C985" s="38" t="str">
        <f>IF(Eksplikatsioon!C986=0,"",Eksplikatsioon!C986)</f>
        <v/>
      </c>
      <c r="D985" s="38" t="str">
        <f>IF(Eksplikatsioon!D986=0,"",Eksplikatsioon!D986)</f>
        <v/>
      </c>
      <c r="E985" s="38" t="str">
        <f>IF(Eksplikatsioon!F986=0,"",Eksplikatsioon!F986)</f>
        <v/>
      </c>
      <c r="F985" s="38" t="str">
        <f>IF(Eksplikatsioon!H986=0,"",Eksplikatsioon!H986)</f>
        <v/>
      </c>
      <c r="G985" s="38" t="str">
        <f>IF(Eksplikatsioon!J986=0,"",Eksplikatsioon!J986)</f>
        <v/>
      </c>
      <c r="H985" s="38" t="str">
        <f>IF(Eksplikatsioon!K986=0,"",Eksplikatsioon!K986)</f>
        <v/>
      </c>
      <c r="I985" s="38" t="str">
        <f>IF(Eksplikatsioon!L986=0,"",Eksplikatsioon!L986)</f>
        <v/>
      </c>
      <c r="J985" s="52"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52"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52"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52"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52"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52"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52"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52"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52"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52"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52"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52"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52"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52"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52"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52"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52"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52"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52"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52" t="str">
        <f>IFERROR(IF($G985=Tabelid!$L$6,$E985*J985,IFERROR($E985*J985/SUM($J985:$AB985)*(Eksplikatsioon!O986)/SUMPRODUCT($J985:$AB985,Eksplikatsioon!$O986:$AG986),"")),"")</f>
        <v/>
      </c>
      <c r="AD985" s="52" t="str">
        <f>IFERROR(IF($G985=Tabelid!$L$6,$E985*K985,IFERROR($E985*K985/SUM($J985:$AB985)*(Eksplikatsioon!P986)/SUMPRODUCT($J985:$AB985,Eksplikatsioon!$O986:$AG986),"")),"")</f>
        <v/>
      </c>
      <c r="AE985" s="52" t="str">
        <f>IFERROR(IF($G985=Tabelid!$L$6,$E985*L985,IFERROR($E985*L985/SUM($J985:$AB985)*(Eksplikatsioon!Q986)/SUMPRODUCT($J985:$AB985,Eksplikatsioon!$O986:$AG986),"")),"")</f>
        <v/>
      </c>
      <c r="AF985" s="52" t="str">
        <f>IFERROR(IF($G985=Tabelid!$L$6,$E985*M985,IFERROR($E985*M985/SUM($J985:$AB985)*(Eksplikatsioon!R986)/SUMPRODUCT($J985:$AB985,Eksplikatsioon!$O986:$AG986),"")),"")</f>
        <v/>
      </c>
      <c r="AG985" s="52" t="str">
        <f>IFERROR(IF($G985=Tabelid!$L$6,$E985*N985,IFERROR($E985*N985/SUM($J985:$AB985)*(Eksplikatsioon!S986)/SUMPRODUCT($J985:$AB985,Eksplikatsioon!$O986:$AG986),"")),"")</f>
        <v/>
      </c>
      <c r="AH985" s="52" t="str">
        <f>IFERROR(IF($G985=Tabelid!$L$6,$E985*O985,IFERROR($E985*O985/SUM($J985:$AB985)*(Eksplikatsioon!T986)/SUMPRODUCT($J985:$AB985,Eksplikatsioon!$O986:$AG986),"")),"")</f>
        <v/>
      </c>
      <c r="AI985" s="52" t="str">
        <f>IFERROR(IF($G985=Tabelid!$L$6,$E985*P985,IFERROR($E985*P985/SUM($J985:$AB985)*(Eksplikatsioon!U986)/SUMPRODUCT($J985:$AB985,Eksplikatsioon!$O986:$AG986),"")),"")</f>
        <v/>
      </c>
      <c r="AJ985" s="52" t="str">
        <f>IFERROR(IF($G985=Tabelid!$L$6,$E985*Q985,IFERROR($E985*Q985/SUM($J985:$AB985)*(Eksplikatsioon!V986)/SUMPRODUCT($J985:$AB985,Eksplikatsioon!$O986:$AG986),"")),"")</f>
        <v/>
      </c>
      <c r="AK985" s="52" t="str">
        <f>IFERROR(IF($G985=Tabelid!$L$6,$E985*R985,IFERROR($E985*R985/SUM($J985:$AB985)*(Eksplikatsioon!W986)/SUMPRODUCT($J985:$AB985,Eksplikatsioon!$O986:$AG986),"")),"")</f>
        <v/>
      </c>
      <c r="AL985" s="52" t="str">
        <f>IFERROR(IF($G985=Tabelid!$L$6,$E985*S985,IFERROR($E985*S985/SUM($J985:$AB985)*(Eksplikatsioon!X986)/SUMPRODUCT($J985:$AB985,Eksplikatsioon!$O986:$AG986),"")),"")</f>
        <v/>
      </c>
      <c r="AM985" s="52" t="str">
        <f>IFERROR(IF($G985=Tabelid!$L$6,$E985*T985,IFERROR($E985*T985/SUM($J985:$AB985)*(Eksplikatsioon!Y986)/SUMPRODUCT($J985:$AB985,Eksplikatsioon!$O986:$AG986),"")),"")</f>
        <v/>
      </c>
      <c r="AN985" s="52" t="str">
        <f>IFERROR(IF($G985=Tabelid!$L$6,$E985*U985,IFERROR($E985*U985/SUM($J985:$AB985)*(Eksplikatsioon!Z986)/SUMPRODUCT($J985:$AB985,Eksplikatsioon!$O986:$AG986),"")),"")</f>
        <v/>
      </c>
      <c r="AO985" s="52" t="str">
        <f>IFERROR(IF($G985=Tabelid!$L$6,$E985*V985,IFERROR($E985*V985/SUM($J985:$AB985)*(Eksplikatsioon!AA986)/SUMPRODUCT($J985:$AB985,Eksplikatsioon!$O986:$AG986),"")),"")</f>
        <v/>
      </c>
      <c r="AP985" s="52" t="str">
        <f>IFERROR(IF($G985=Tabelid!$L$6,$E985*W985,IFERROR($E985*W985/SUM($J985:$AB985)*(Eksplikatsioon!AB986)/SUMPRODUCT($J985:$AB985,Eksplikatsioon!$O986:$AG986),"")),"")</f>
        <v/>
      </c>
      <c r="AQ985" s="52" t="str">
        <f>IFERROR(IF($G985=Tabelid!$L$6,$E985*X985,IFERROR($E985*X985/SUM($J985:$AB985)*(Eksplikatsioon!AC986)/SUMPRODUCT($J985:$AB985,Eksplikatsioon!$O986:$AG986),"")),"")</f>
        <v/>
      </c>
      <c r="AR985" s="52" t="str">
        <f>IFERROR(IF($G985=Tabelid!$L$6,$E985*Y985,IFERROR($E985*Y985/SUM($J985:$AB985)*(Eksplikatsioon!AD986)/SUMPRODUCT($J985:$AB985,Eksplikatsioon!$O986:$AG986),"")),"")</f>
        <v/>
      </c>
      <c r="AS985" s="52" t="str">
        <f>IFERROR(IF($G985=Tabelid!$L$6,$E985*Z985,IFERROR($E985*Z985/SUM($J985:$AB985)*(Eksplikatsioon!AE986)/SUMPRODUCT($J985:$AB985,Eksplikatsioon!$O986:$AG986),"")),"")</f>
        <v/>
      </c>
      <c r="AT985" s="52" t="str">
        <f>IFERROR(IF($G985=Tabelid!$L$6,$E985*AA985,IFERROR($E985*AA985/SUM($J985:$AB985)*(Eksplikatsioon!AF986)/SUMPRODUCT($J985:$AB985,Eksplikatsioon!$O986:$AG986),"")),"")</f>
        <v/>
      </c>
      <c r="AU985" s="52" t="str">
        <f>IFERROR(IF($G985=Tabelid!$L$6,$E985*AB985,IFERROR($E985*AB985/SUM($J985:$AB985)*(Eksplikatsioon!AG986)/SUMPRODUCT($J985:$AB985,Eksplikatsioon!$O986:$AG986),"")),"")</f>
        <v/>
      </c>
    </row>
    <row r="986" spans="1:47" x14ac:dyDescent="0.25">
      <c r="A986" s="38" t="str">
        <f>IF(Eksplikatsioon!A987=0,"",Eksplikatsioon!A987)</f>
        <v/>
      </c>
      <c r="B986" s="38" t="str">
        <f>IF(Eksplikatsioon!B987=0,"",Eksplikatsioon!B987)</f>
        <v/>
      </c>
      <c r="C986" s="38" t="str">
        <f>IF(Eksplikatsioon!C987=0,"",Eksplikatsioon!C987)</f>
        <v/>
      </c>
      <c r="D986" s="38" t="str">
        <f>IF(Eksplikatsioon!D987=0,"",Eksplikatsioon!D987)</f>
        <v/>
      </c>
      <c r="E986" s="38" t="str">
        <f>IF(Eksplikatsioon!F987=0,"",Eksplikatsioon!F987)</f>
        <v/>
      </c>
      <c r="F986" s="38" t="str">
        <f>IF(Eksplikatsioon!H987=0,"",Eksplikatsioon!H987)</f>
        <v/>
      </c>
      <c r="G986" s="38" t="str">
        <f>IF(Eksplikatsioon!J987=0,"",Eksplikatsioon!J987)</f>
        <v/>
      </c>
      <c r="H986" s="38" t="str">
        <f>IF(Eksplikatsioon!K987=0,"",Eksplikatsioon!K987)</f>
        <v/>
      </c>
      <c r="I986" s="38" t="str">
        <f>IF(Eksplikatsioon!L987=0,"",Eksplikatsioon!L987)</f>
        <v/>
      </c>
      <c r="J986" s="52"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52"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52"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52"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52"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52"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52"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52"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52"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52"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52"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52"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52"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52"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52"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52"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52"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52"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52"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52" t="str">
        <f>IFERROR(IF($G986=Tabelid!$L$6,$E986*J986,IFERROR($E986*J986/SUM($J986:$AB986)*(Eksplikatsioon!O987)/SUMPRODUCT($J986:$AB986,Eksplikatsioon!$O987:$AG987),"")),"")</f>
        <v/>
      </c>
      <c r="AD986" s="52" t="str">
        <f>IFERROR(IF($G986=Tabelid!$L$6,$E986*K986,IFERROR($E986*K986/SUM($J986:$AB986)*(Eksplikatsioon!P987)/SUMPRODUCT($J986:$AB986,Eksplikatsioon!$O987:$AG987),"")),"")</f>
        <v/>
      </c>
      <c r="AE986" s="52" t="str">
        <f>IFERROR(IF($G986=Tabelid!$L$6,$E986*L986,IFERROR($E986*L986/SUM($J986:$AB986)*(Eksplikatsioon!Q987)/SUMPRODUCT($J986:$AB986,Eksplikatsioon!$O987:$AG987),"")),"")</f>
        <v/>
      </c>
      <c r="AF986" s="52" t="str">
        <f>IFERROR(IF($G986=Tabelid!$L$6,$E986*M986,IFERROR($E986*M986/SUM($J986:$AB986)*(Eksplikatsioon!R987)/SUMPRODUCT($J986:$AB986,Eksplikatsioon!$O987:$AG987),"")),"")</f>
        <v/>
      </c>
      <c r="AG986" s="52" t="str">
        <f>IFERROR(IF($G986=Tabelid!$L$6,$E986*N986,IFERROR($E986*N986/SUM($J986:$AB986)*(Eksplikatsioon!S987)/SUMPRODUCT($J986:$AB986,Eksplikatsioon!$O987:$AG987),"")),"")</f>
        <v/>
      </c>
      <c r="AH986" s="52" t="str">
        <f>IFERROR(IF($G986=Tabelid!$L$6,$E986*O986,IFERROR($E986*O986/SUM($J986:$AB986)*(Eksplikatsioon!T987)/SUMPRODUCT($J986:$AB986,Eksplikatsioon!$O987:$AG987),"")),"")</f>
        <v/>
      </c>
      <c r="AI986" s="52" t="str">
        <f>IFERROR(IF($G986=Tabelid!$L$6,$E986*P986,IFERROR($E986*P986/SUM($J986:$AB986)*(Eksplikatsioon!U987)/SUMPRODUCT($J986:$AB986,Eksplikatsioon!$O987:$AG987),"")),"")</f>
        <v/>
      </c>
      <c r="AJ986" s="52" t="str">
        <f>IFERROR(IF($G986=Tabelid!$L$6,$E986*Q986,IFERROR($E986*Q986/SUM($J986:$AB986)*(Eksplikatsioon!V987)/SUMPRODUCT($J986:$AB986,Eksplikatsioon!$O987:$AG987),"")),"")</f>
        <v/>
      </c>
      <c r="AK986" s="52" t="str">
        <f>IFERROR(IF($G986=Tabelid!$L$6,$E986*R986,IFERROR($E986*R986/SUM($J986:$AB986)*(Eksplikatsioon!W987)/SUMPRODUCT($J986:$AB986,Eksplikatsioon!$O987:$AG987),"")),"")</f>
        <v/>
      </c>
      <c r="AL986" s="52" t="str">
        <f>IFERROR(IF($G986=Tabelid!$L$6,$E986*S986,IFERROR($E986*S986/SUM($J986:$AB986)*(Eksplikatsioon!X987)/SUMPRODUCT($J986:$AB986,Eksplikatsioon!$O987:$AG987),"")),"")</f>
        <v/>
      </c>
      <c r="AM986" s="52" t="str">
        <f>IFERROR(IF($G986=Tabelid!$L$6,$E986*T986,IFERROR($E986*T986/SUM($J986:$AB986)*(Eksplikatsioon!Y987)/SUMPRODUCT($J986:$AB986,Eksplikatsioon!$O987:$AG987),"")),"")</f>
        <v/>
      </c>
      <c r="AN986" s="52" t="str">
        <f>IFERROR(IF($G986=Tabelid!$L$6,$E986*U986,IFERROR($E986*U986/SUM($J986:$AB986)*(Eksplikatsioon!Z987)/SUMPRODUCT($J986:$AB986,Eksplikatsioon!$O987:$AG987),"")),"")</f>
        <v/>
      </c>
      <c r="AO986" s="52" t="str">
        <f>IFERROR(IF($G986=Tabelid!$L$6,$E986*V986,IFERROR($E986*V986/SUM($J986:$AB986)*(Eksplikatsioon!AA987)/SUMPRODUCT($J986:$AB986,Eksplikatsioon!$O987:$AG987),"")),"")</f>
        <v/>
      </c>
      <c r="AP986" s="52" t="str">
        <f>IFERROR(IF($G986=Tabelid!$L$6,$E986*W986,IFERROR($E986*W986/SUM($J986:$AB986)*(Eksplikatsioon!AB987)/SUMPRODUCT($J986:$AB986,Eksplikatsioon!$O987:$AG987),"")),"")</f>
        <v/>
      </c>
      <c r="AQ986" s="52" t="str">
        <f>IFERROR(IF($G986=Tabelid!$L$6,$E986*X986,IFERROR($E986*X986/SUM($J986:$AB986)*(Eksplikatsioon!AC987)/SUMPRODUCT($J986:$AB986,Eksplikatsioon!$O987:$AG987),"")),"")</f>
        <v/>
      </c>
      <c r="AR986" s="52" t="str">
        <f>IFERROR(IF($G986=Tabelid!$L$6,$E986*Y986,IFERROR($E986*Y986/SUM($J986:$AB986)*(Eksplikatsioon!AD987)/SUMPRODUCT($J986:$AB986,Eksplikatsioon!$O987:$AG987),"")),"")</f>
        <v/>
      </c>
      <c r="AS986" s="52" t="str">
        <f>IFERROR(IF($G986=Tabelid!$L$6,$E986*Z986,IFERROR($E986*Z986/SUM($J986:$AB986)*(Eksplikatsioon!AE987)/SUMPRODUCT($J986:$AB986,Eksplikatsioon!$O987:$AG987),"")),"")</f>
        <v/>
      </c>
      <c r="AT986" s="52" t="str">
        <f>IFERROR(IF($G986=Tabelid!$L$6,$E986*AA986,IFERROR($E986*AA986/SUM($J986:$AB986)*(Eksplikatsioon!AF987)/SUMPRODUCT($J986:$AB986,Eksplikatsioon!$O987:$AG987),"")),"")</f>
        <v/>
      </c>
      <c r="AU986" s="52" t="str">
        <f>IFERROR(IF($G986=Tabelid!$L$6,$E986*AB986,IFERROR($E986*AB986/SUM($J986:$AB986)*(Eksplikatsioon!AG987)/SUMPRODUCT($J986:$AB986,Eksplikatsioon!$O987:$AG987),"")),"")</f>
        <v/>
      </c>
    </row>
    <row r="987" spans="1:47" x14ac:dyDescent="0.25">
      <c r="A987" s="38" t="str">
        <f>IF(Eksplikatsioon!A988=0,"",Eksplikatsioon!A988)</f>
        <v/>
      </c>
      <c r="B987" s="38" t="str">
        <f>IF(Eksplikatsioon!B988=0,"",Eksplikatsioon!B988)</f>
        <v/>
      </c>
      <c r="C987" s="38" t="str">
        <f>IF(Eksplikatsioon!C988=0,"",Eksplikatsioon!C988)</f>
        <v/>
      </c>
      <c r="D987" s="38" t="str">
        <f>IF(Eksplikatsioon!D988=0,"",Eksplikatsioon!D988)</f>
        <v/>
      </c>
      <c r="E987" s="38" t="str">
        <f>IF(Eksplikatsioon!F988=0,"",Eksplikatsioon!F988)</f>
        <v/>
      </c>
      <c r="F987" s="38" t="str">
        <f>IF(Eksplikatsioon!H988=0,"",Eksplikatsioon!H988)</f>
        <v/>
      </c>
      <c r="G987" s="38" t="str">
        <f>IF(Eksplikatsioon!J988=0,"",Eksplikatsioon!J988)</f>
        <v/>
      </c>
      <c r="H987" s="38" t="str">
        <f>IF(Eksplikatsioon!K988=0,"",Eksplikatsioon!K988)</f>
        <v/>
      </c>
      <c r="I987" s="38" t="str">
        <f>IF(Eksplikatsioon!L988=0,"",Eksplikatsioon!L988)</f>
        <v/>
      </c>
      <c r="J987" s="52"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52"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52"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52"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52"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52"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52"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52"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52"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52"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52"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52"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52"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52"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52"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52"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52"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52"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52"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52" t="str">
        <f>IFERROR(IF($G987=Tabelid!$L$6,$E987*J987,IFERROR($E987*J987/SUM($J987:$AB987)*(Eksplikatsioon!O988)/SUMPRODUCT($J987:$AB987,Eksplikatsioon!$O988:$AG988),"")),"")</f>
        <v/>
      </c>
      <c r="AD987" s="52" t="str">
        <f>IFERROR(IF($G987=Tabelid!$L$6,$E987*K987,IFERROR($E987*K987/SUM($J987:$AB987)*(Eksplikatsioon!P988)/SUMPRODUCT($J987:$AB987,Eksplikatsioon!$O988:$AG988),"")),"")</f>
        <v/>
      </c>
      <c r="AE987" s="52" t="str">
        <f>IFERROR(IF($G987=Tabelid!$L$6,$E987*L987,IFERROR($E987*L987/SUM($J987:$AB987)*(Eksplikatsioon!Q988)/SUMPRODUCT($J987:$AB987,Eksplikatsioon!$O988:$AG988),"")),"")</f>
        <v/>
      </c>
      <c r="AF987" s="52" t="str">
        <f>IFERROR(IF($G987=Tabelid!$L$6,$E987*M987,IFERROR($E987*M987/SUM($J987:$AB987)*(Eksplikatsioon!R988)/SUMPRODUCT($J987:$AB987,Eksplikatsioon!$O988:$AG988),"")),"")</f>
        <v/>
      </c>
      <c r="AG987" s="52" t="str">
        <f>IFERROR(IF($G987=Tabelid!$L$6,$E987*N987,IFERROR($E987*N987/SUM($J987:$AB987)*(Eksplikatsioon!S988)/SUMPRODUCT($J987:$AB987,Eksplikatsioon!$O988:$AG988),"")),"")</f>
        <v/>
      </c>
      <c r="AH987" s="52" t="str">
        <f>IFERROR(IF($G987=Tabelid!$L$6,$E987*O987,IFERROR($E987*O987/SUM($J987:$AB987)*(Eksplikatsioon!T988)/SUMPRODUCT($J987:$AB987,Eksplikatsioon!$O988:$AG988),"")),"")</f>
        <v/>
      </c>
      <c r="AI987" s="52" t="str">
        <f>IFERROR(IF($G987=Tabelid!$L$6,$E987*P987,IFERROR($E987*P987/SUM($J987:$AB987)*(Eksplikatsioon!U988)/SUMPRODUCT($J987:$AB987,Eksplikatsioon!$O988:$AG988),"")),"")</f>
        <v/>
      </c>
      <c r="AJ987" s="52" t="str">
        <f>IFERROR(IF($G987=Tabelid!$L$6,$E987*Q987,IFERROR($E987*Q987/SUM($J987:$AB987)*(Eksplikatsioon!V988)/SUMPRODUCT($J987:$AB987,Eksplikatsioon!$O988:$AG988),"")),"")</f>
        <v/>
      </c>
      <c r="AK987" s="52" t="str">
        <f>IFERROR(IF($G987=Tabelid!$L$6,$E987*R987,IFERROR($E987*R987/SUM($J987:$AB987)*(Eksplikatsioon!W988)/SUMPRODUCT($J987:$AB987,Eksplikatsioon!$O988:$AG988),"")),"")</f>
        <v/>
      </c>
      <c r="AL987" s="52" t="str">
        <f>IFERROR(IF($G987=Tabelid!$L$6,$E987*S987,IFERROR($E987*S987/SUM($J987:$AB987)*(Eksplikatsioon!X988)/SUMPRODUCT($J987:$AB987,Eksplikatsioon!$O988:$AG988),"")),"")</f>
        <v/>
      </c>
      <c r="AM987" s="52" t="str">
        <f>IFERROR(IF($G987=Tabelid!$L$6,$E987*T987,IFERROR($E987*T987/SUM($J987:$AB987)*(Eksplikatsioon!Y988)/SUMPRODUCT($J987:$AB987,Eksplikatsioon!$O988:$AG988),"")),"")</f>
        <v/>
      </c>
      <c r="AN987" s="52" t="str">
        <f>IFERROR(IF($G987=Tabelid!$L$6,$E987*U987,IFERROR($E987*U987/SUM($J987:$AB987)*(Eksplikatsioon!Z988)/SUMPRODUCT($J987:$AB987,Eksplikatsioon!$O988:$AG988),"")),"")</f>
        <v/>
      </c>
      <c r="AO987" s="52" t="str">
        <f>IFERROR(IF($G987=Tabelid!$L$6,$E987*V987,IFERROR($E987*V987/SUM($J987:$AB987)*(Eksplikatsioon!AA988)/SUMPRODUCT($J987:$AB987,Eksplikatsioon!$O988:$AG988),"")),"")</f>
        <v/>
      </c>
      <c r="AP987" s="52" t="str">
        <f>IFERROR(IF($G987=Tabelid!$L$6,$E987*W987,IFERROR($E987*W987/SUM($J987:$AB987)*(Eksplikatsioon!AB988)/SUMPRODUCT($J987:$AB987,Eksplikatsioon!$O988:$AG988),"")),"")</f>
        <v/>
      </c>
      <c r="AQ987" s="52" t="str">
        <f>IFERROR(IF($G987=Tabelid!$L$6,$E987*X987,IFERROR($E987*X987/SUM($J987:$AB987)*(Eksplikatsioon!AC988)/SUMPRODUCT($J987:$AB987,Eksplikatsioon!$O988:$AG988),"")),"")</f>
        <v/>
      </c>
      <c r="AR987" s="52" t="str">
        <f>IFERROR(IF($G987=Tabelid!$L$6,$E987*Y987,IFERROR($E987*Y987/SUM($J987:$AB987)*(Eksplikatsioon!AD988)/SUMPRODUCT($J987:$AB987,Eksplikatsioon!$O988:$AG988),"")),"")</f>
        <v/>
      </c>
      <c r="AS987" s="52" t="str">
        <f>IFERROR(IF($G987=Tabelid!$L$6,$E987*Z987,IFERROR($E987*Z987/SUM($J987:$AB987)*(Eksplikatsioon!AE988)/SUMPRODUCT($J987:$AB987,Eksplikatsioon!$O988:$AG988),"")),"")</f>
        <v/>
      </c>
      <c r="AT987" s="52" t="str">
        <f>IFERROR(IF($G987=Tabelid!$L$6,$E987*AA987,IFERROR($E987*AA987/SUM($J987:$AB987)*(Eksplikatsioon!AF988)/SUMPRODUCT($J987:$AB987,Eksplikatsioon!$O988:$AG988),"")),"")</f>
        <v/>
      </c>
      <c r="AU987" s="52" t="str">
        <f>IFERROR(IF($G987=Tabelid!$L$6,$E987*AB987,IFERROR($E987*AB987/SUM($J987:$AB987)*(Eksplikatsioon!AG988)/SUMPRODUCT($J987:$AB987,Eksplikatsioon!$O988:$AG988),"")),"")</f>
        <v/>
      </c>
    </row>
    <row r="988" spans="1:47" x14ac:dyDescent="0.25">
      <c r="A988" s="38" t="str">
        <f>IF(Eksplikatsioon!A989=0,"",Eksplikatsioon!A989)</f>
        <v/>
      </c>
      <c r="B988" s="38" t="str">
        <f>IF(Eksplikatsioon!B989=0,"",Eksplikatsioon!B989)</f>
        <v/>
      </c>
      <c r="C988" s="38" t="str">
        <f>IF(Eksplikatsioon!C989=0,"",Eksplikatsioon!C989)</f>
        <v/>
      </c>
      <c r="D988" s="38" t="str">
        <f>IF(Eksplikatsioon!D989=0,"",Eksplikatsioon!D989)</f>
        <v/>
      </c>
      <c r="E988" s="38" t="str">
        <f>IF(Eksplikatsioon!F989=0,"",Eksplikatsioon!F989)</f>
        <v/>
      </c>
      <c r="F988" s="38" t="str">
        <f>IF(Eksplikatsioon!H989=0,"",Eksplikatsioon!H989)</f>
        <v/>
      </c>
      <c r="G988" s="38" t="str">
        <f>IF(Eksplikatsioon!J989=0,"",Eksplikatsioon!J989)</f>
        <v/>
      </c>
      <c r="H988" s="38" t="str">
        <f>IF(Eksplikatsioon!K989=0,"",Eksplikatsioon!K989)</f>
        <v/>
      </c>
      <c r="I988" s="38" t="str">
        <f>IF(Eksplikatsioon!L989=0,"",Eksplikatsioon!L989)</f>
        <v/>
      </c>
      <c r="J988" s="52"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52"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52"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52"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52"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52"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52"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52"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52"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52"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52"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52"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52"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52"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52"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52"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52"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52"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52"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52" t="str">
        <f>IFERROR(IF($G988=Tabelid!$L$6,$E988*J988,IFERROR($E988*J988/SUM($J988:$AB988)*(Eksplikatsioon!O989)/SUMPRODUCT($J988:$AB988,Eksplikatsioon!$O989:$AG989),"")),"")</f>
        <v/>
      </c>
      <c r="AD988" s="52" t="str">
        <f>IFERROR(IF($G988=Tabelid!$L$6,$E988*K988,IFERROR($E988*K988/SUM($J988:$AB988)*(Eksplikatsioon!P989)/SUMPRODUCT($J988:$AB988,Eksplikatsioon!$O989:$AG989),"")),"")</f>
        <v/>
      </c>
      <c r="AE988" s="52" t="str">
        <f>IFERROR(IF($G988=Tabelid!$L$6,$E988*L988,IFERROR($E988*L988/SUM($J988:$AB988)*(Eksplikatsioon!Q989)/SUMPRODUCT($J988:$AB988,Eksplikatsioon!$O989:$AG989),"")),"")</f>
        <v/>
      </c>
      <c r="AF988" s="52" t="str">
        <f>IFERROR(IF($G988=Tabelid!$L$6,$E988*M988,IFERROR($E988*M988/SUM($J988:$AB988)*(Eksplikatsioon!R989)/SUMPRODUCT($J988:$AB988,Eksplikatsioon!$O989:$AG989),"")),"")</f>
        <v/>
      </c>
      <c r="AG988" s="52" t="str">
        <f>IFERROR(IF($G988=Tabelid!$L$6,$E988*N988,IFERROR($E988*N988/SUM($J988:$AB988)*(Eksplikatsioon!S989)/SUMPRODUCT($J988:$AB988,Eksplikatsioon!$O989:$AG989),"")),"")</f>
        <v/>
      </c>
      <c r="AH988" s="52" t="str">
        <f>IFERROR(IF($G988=Tabelid!$L$6,$E988*O988,IFERROR($E988*O988/SUM($J988:$AB988)*(Eksplikatsioon!T989)/SUMPRODUCT($J988:$AB988,Eksplikatsioon!$O989:$AG989),"")),"")</f>
        <v/>
      </c>
      <c r="AI988" s="52" t="str">
        <f>IFERROR(IF($G988=Tabelid!$L$6,$E988*P988,IFERROR($E988*P988/SUM($J988:$AB988)*(Eksplikatsioon!U989)/SUMPRODUCT($J988:$AB988,Eksplikatsioon!$O989:$AG989),"")),"")</f>
        <v/>
      </c>
      <c r="AJ988" s="52" t="str">
        <f>IFERROR(IF($G988=Tabelid!$L$6,$E988*Q988,IFERROR($E988*Q988/SUM($J988:$AB988)*(Eksplikatsioon!V989)/SUMPRODUCT($J988:$AB988,Eksplikatsioon!$O989:$AG989),"")),"")</f>
        <v/>
      </c>
      <c r="AK988" s="52" t="str">
        <f>IFERROR(IF($G988=Tabelid!$L$6,$E988*R988,IFERROR($E988*R988/SUM($J988:$AB988)*(Eksplikatsioon!W989)/SUMPRODUCT($J988:$AB988,Eksplikatsioon!$O989:$AG989),"")),"")</f>
        <v/>
      </c>
      <c r="AL988" s="52" t="str">
        <f>IFERROR(IF($G988=Tabelid!$L$6,$E988*S988,IFERROR($E988*S988/SUM($J988:$AB988)*(Eksplikatsioon!X989)/SUMPRODUCT($J988:$AB988,Eksplikatsioon!$O989:$AG989),"")),"")</f>
        <v/>
      </c>
      <c r="AM988" s="52" t="str">
        <f>IFERROR(IF($G988=Tabelid!$L$6,$E988*T988,IFERROR($E988*T988/SUM($J988:$AB988)*(Eksplikatsioon!Y989)/SUMPRODUCT($J988:$AB988,Eksplikatsioon!$O989:$AG989),"")),"")</f>
        <v/>
      </c>
      <c r="AN988" s="52" t="str">
        <f>IFERROR(IF($G988=Tabelid!$L$6,$E988*U988,IFERROR($E988*U988/SUM($J988:$AB988)*(Eksplikatsioon!Z989)/SUMPRODUCT($J988:$AB988,Eksplikatsioon!$O989:$AG989),"")),"")</f>
        <v/>
      </c>
      <c r="AO988" s="52" t="str">
        <f>IFERROR(IF($G988=Tabelid!$L$6,$E988*V988,IFERROR($E988*V988/SUM($J988:$AB988)*(Eksplikatsioon!AA989)/SUMPRODUCT($J988:$AB988,Eksplikatsioon!$O989:$AG989),"")),"")</f>
        <v/>
      </c>
      <c r="AP988" s="52" t="str">
        <f>IFERROR(IF($G988=Tabelid!$L$6,$E988*W988,IFERROR($E988*W988/SUM($J988:$AB988)*(Eksplikatsioon!AB989)/SUMPRODUCT($J988:$AB988,Eksplikatsioon!$O989:$AG989),"")),"")</f>
        <v/>
      </c>
      <c r="AQ988" s="52" t="str">
        <f>IFERROR(IF($G988=Tabelid!$L$6,$E988*X988,IFERROR($E988*X988/SUM($J988:$AB988)*(Eksplikatsioon!AC989)/SUMPRODUCT($J988:$AB988,Eksplikatsioon!$O989:$AG989),"")),"")</f>
        <v/>
      </c>
      <c r="AR988" s="52" t="str">
        <f>IFERROR(IF($G988=Tabelid!$L$6,$E988*Y988,IFERROR($E988*Y988/SUM($J988:$AB988)*(Eksplikatsioon!AD989)/SUMPRODUCT($J988:$AB988,Eksplikatsioon!$O989:$AG989),"")),"")</f>
        <v/>
      </c>
      <c r="AS988" s="52" t="str">
        <f>IFERROR(IF($G988=Tabelid!$L$6,$E988*Z988,IFERROR($E988*Z988/SUM($J988:$AB988)*(Eksplikatsioon!AE989)/SUMPRODUCT($J988:$AB988,Eksplikatsioon!$O989:$AG989),"")),"")</f>
        <v/>
      </c>
      <c r="AT988" s="52" t="str">
        <f>IFERROR(IF($G988=Tabelid!$L$6,$E988*AA988,IFERROR($E988*AA988/SUM($J988:$AB988)*(Eksplikatsioon!AF989)/SUMPRODUCT($J988:$AB988,Eksplikatsioon!$O989:$AG989),"")),"")</f>
        <v/>
      </c>
      <c r="AU988" s="52" t="str">
        <f>IFERROR(IF($G988=Tabelid!$L$6,$E988*AB988,IFERROR($E988*AB988/SUM($J988:$AB988)*(Eksplikatsioon!AG989)/SUMPRODUCT($J988:$AB988,Eksplikatsioon!$O989:$AG989),"")),"")</f>
        <v/>
      </c>
    </row>
    <row r="989" spans="1:47" x14ac:dyDescent="0.25">
      <c r="A989" s="38" t="str">
        <f>IF(Eksplikatsioon!A990=0,"",Eksplikatsioon!A990)</f>
        <v/>
      </c>
      <c r="B989" s="38" t="str">
        <f>IF(Eksplikatsioon!B990=0,"",Eksplikatsioon!B990)</f>
        <v/>
      </c>
      <c r="C989" s="38" t="str">
        <f>IF(Eksplikatsioon!C990=0,"",Eksplikatsioon!C990)</f>
        <v/>
      </c>
      <c r="D989" s="38" t="str">
        <f>IF(Eksplikatsioon!D990=0,"",Eksplikatsioon!D990)</f>
        <v/>
      </c>
      <c r="E989" s="38" t="str">
        <f>IF(Eksplikatsioon!F990=0,"",Eksplikatsioon!F990)</f>
        <v/>
      </c>
      <c r="F989" s="38" t="str">
        <f>IF(Eksplikatsioon!H990=0,"",Eksplikatsioon!H990)</f>
        <v/>
      </c>
      <c r="G989" s="38" t="str">
        <f>IF(Eksplikatsioon!J990=0,"",Eksplikatsioon!J990)</f>
        <v/>
      </c>
      <c r="H989" s="38" t="str">
        <f>IF(Eksplikatsioon!K990=0,"",Eksplikatsioon!K990)</f>
        <v/>
      </c>
      <c r="I989" s="38" t="str">
        <f>IF(Eksplikatsioon!L990=0,"",Eksplikatsioon!L990)</f>
        <v/>
      </c>
      <c r="J989" s="52"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52"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52"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52"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52"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52"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52"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52"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52"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52"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52"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52"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52"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52"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52"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52"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52"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52"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52"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52" t="str">
        <f>IFERROR(IF($G989=Tabelid!$L$6,$E989*J989,IFERROR($E989*J989/SUM($J989:$AB989)*(Eksplikatsioon!O990)/SUMPRODUCT($J989:$AB989,Eksplikatsioon!$O990:$AG990),"")),"")</f>
        <v/>
      </c>
      <c r="AD989" s="52" t="str">
        <f>IFERROR(IF($G989=Tabelid!$L$6,$E989*K989,IFERROR($E989*K989/SUM($J989:$AB989)*(Eksplikatsioon!P990)/SUMPRODUCT($J989:$AB989,Eksplikatsioon!$O990:$AG990),"")),"")</f>
        <v/>
      </c>
      <c r="AE989" s="52" t="str">
        <f>IFERROR(IF($G989=Tabelid!$L$6,$E989*L989,IFERROR($E989*L989/SUM($J989:$AB989)*(Eksplikatsioon!Q990)/SUMPRODUCT($J989:$AB989,Eksplikatsioon!$O990:$AG990),"")),"")</f>
        <v/>
      </c>
      <c r="AF989" s="52" t="str">
        <f>IFERROR(IF($G989=Tabelid!$L$6,$E989*M989,IFERROR($E989*M989/SUM($J989:$AB989)*(Eksplikatsioon!R990)/SUMPRODUCT($J989:$AB989,Eksplikatsioon!$O990:$AG990),"")),"")</f>
        <v/>
      </c>
      <c r="AG989" s="52" t="str">
        <f>IFERROR(IF($G989=Tabelid!$L$6,$E989*N989,IFERROR($E989*N989/SUM($J989:$AB989)*(Eksplikatsioon!S990)/SUMPRODUCT($J989:$AB989,Eksplikatsioon!$O990:$AG990),"")),"")</f>
        <v/>
      </c>
      <c r="AH989" s="52" t="str">
        <f>IFERROR(IF($G989=Tabelid!$L$6,$E989*O989,IFERROR($E989*O989/SUM($J989:$AB989)*(Eksplikatsioon!T990)/SUMPRODUCT($J989:$AB989,Eksplikatsioon!$O990:$AG990),"")),"")</f>
        <v/>
      </c>
      <c r="AI989" s="52" t="str">
        <f>IFERROR(IF($G989=Tabelid!$L$6,$E989*P989,IFERROR($E989*P989/SUM($J989:$AB989)*(Eksplikatsioon!U990)/SUMPRODUCT($J989:$AB989,Eksplikatsioon!$O990:$AG990),"")),"")</f>
        <v/>
      </c>
      <c r="AJ989" s="52" t="str">
        <f>IFERROR(IF($G989=Tabelid!$L$6,$E989*Q989,IFERROR($E989*Q989/SUM($J989:$AB989)*(Eksplikatsioon!V990)/SUMPRODUCT($J989:$AB989,Eksplikatsioon!$O990:$AG990),"")),"")</f>
        <v/>
      </c>
      <c r="AK989" s="52" t="str">
        <f>IFERROR(IF($G989=Tabelid!$L$6,$E989*R989,IFERROR($E989*R989/SUM($J989:$AB989)*(Eksplikatsioon!W990)/SUMPRODUCT($J989:$AB989,Eksplikatsioon!$O990:$AG990),"")),"")</f>
        <v/>
      </c>
      <c r="AL989" s="52" t="str">
        <f>IFERROR(IF($G989=Tabelid!$L$6,$E989*S989,IFERROR($E989*S989/SUM($J989:$AB989)*(Eksplikatsioon!X990)/SUMPRODUCT($J989:$AB989,Eksplikatsioon!$O990:$AG990),"")),"")</f>
        <v/>
      </c>
      <c r="AM989" s="52" t="str">
        <f>IFERROR(IF($G989=Tabelid!$L$6,$E989*T989,IFERROR($E989*T989/SUM($J989:$AB989)*(Eksplikatsioon!Y990)/SUMPRODUCT($J989:$AB989,Eksplikatsioon!$O990:$AG990),"")),"")</f>
        <v/>
      </c>
      <c r="AN989" s="52" t="str">
        <f>IFERROR(IF($G989=Tabelid!$L$6,$E989*U989,IFERROR($E989*U989/SUM($J989:$AB989)*(Eksplikatsioon!Z990)/SUMPRODUCT($J989:$AB989,Eksplikatsioon!$O990:$AG990),"")),"")</f>
        <v/>
      </c>
      <c r="AO989" s="52" t="str">
        <f>IFERROR(IF($G989=Tabelid!$L$6,$E989*V989,IFERROR($E989*V989/SUM($J989:$AB989)*(Eksplikatsioon!AA990)/SUMPRODUCT($J989:$AB989,Eksplikatsioon!$O990:$AG990),"")),"")</f>
        <v/>
      </c>
      <c r="AP989" s="52" t="str">
        <f>IFERROR(IF($G989=Tabelid!$L$6,$E989*W989,IFERROR($E989*W989/SUM($J989:$AB989)*(Eksplikatsioon!AB990)/SUMPRODUCT($J989:$AB989,Eksplikatsioon!$O990:$AG990),"")),"")</f>
        <v/>
      </c>
      <c r="AQ989" s="52" t="str">
        <f>IFERROR(IF($G989=Tabelid!$L$6,$E989*X989,IFERROR($E989*X989/SUM($J989:$AB989)*(Eksplikatsioon!AC990)/SUMPRODUCT($J989:$AB989,Eksplikatsioon!$O990:$AG990),"")),"")</f>
        <v/>
      </c>
      <c r="AR989" s="52" t="str">
        <f>IFERROR(IF($G989=Tabelid!$L$6,$E989*Y989,IFERROR($E989*Y989/SUM($J989:$AB989)*(Eksplikatsioon!AD990)/SUMPRODUCT($J989:$AB989,Eksplikatsioon!$O990:$AG990),"")),"")</f>
        <v/>
      </c>
      <c r="AS989" s="52" t="str">
        <f>IFERROR(IF($G989=Tabelid!$L$6,$E989*Z989,IFERROR($E989*Z989/SUM($J989:$AB989)*(Eksplikatsioon!AE990)/SUMPRODUCT($J989:$AB989,Eksplikatsioon!$O990:$AG990),"")),"")</f>
        <v/>
      </c>
      <c r="AT989" s="52" t="str">
        <f>IFERROR(IF($G989=Tabelid!$L$6,$E989*AA989,IFERROR($E989*AA989/SUM($J989:$AB989)*(Eksplikatsioon!AF990)/SUMPRODUCT($J989:$AB989,Eksplikatsioon!$O990:$AG990),"")),"")</f>
        <v/>
      </c>
      <c r="AU989" s="52" t="str">
        <f>IFERROR(IF($G989=Tabelid!$L$6,$E989*AB989,IFERROR($E989*AB989/SUM($J989:$AB989)*(Eksplikatsioon!AG990)/SUMPRODUCT($J989:$AB989,Eksplikatsioon!$O990:$AG990),"")),"")</f>
        <v/>
      </c>
    </row>
    <row r="990" spans="1:47" x14ac:dyDescent="0.25">
      <c r="A990" s="38" t="str">
        <f>IF(Eksplikatsioon!A991=0,"",Eksplikatsioon!A991)</f>
        <v/>
      </c>
      <c r="B990" s="38" t="str">
        <f>IF(Eksplikatsioon!B991=0,"",Eksplikatsioon!B991)</f>
        <v/>
      </c>
      <c r="C990" s="38" t="str">
        <f>IF(Eksplikatsioon!C991=0,"",Eksplikatsioon!C991)</f>
        <v/>
      </c>
      <c r="D990" s="38" t="str">
        <f>IF(Eksplikatsioon!D991=0,"",Eksplikatsioon!D991)</f>
        <v/>
      </c>
      <c r="E990" s="38" t="str">
        <f>IF(Eksplikatsioon!F991=0,"",Eksplikatsioon!F991)</f>
        <v/>
      </c>
      <c r="F990" s="38" t="str">
        <f>IF(Eksplikatsioon!H991=0,"",Eksplikatsioon!H991)</f>
        <v/>
      </c>
      <c r="G990" s="38" t="str">
        <f>IF(Eksplikatsioon!J991=0,"",Eksplikatsioon!J991)</f>
        <v/>
      </c>
      <c r="H990" s="38" t="str">
        <f>IF(Eksplikatsioon!K991=0,"",Eksplikatsioon!K991)</f>
        <v/>
      </c>
      <c r="I990" s="38" t="str">
        <f>IF(Eksplikatsioon!L991=0,"",Eksplikatsioon!L991)</f>
        <v/>
      </c>
      <c r="J990" s="52"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52"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52"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52"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52"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52"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52"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52"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52"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52"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52"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52"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52"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52"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52"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52"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52"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52"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52"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52" t="str">
        <f>IFERROR(IF($G990=Tabelid!$L$6,$E990*J990,IFERROR($E990*J990/SUM($J990:$AB990)*(Eksplikatsioon!O991)/SUMPRODUCT($J990:$AB990,Eksplikatsioon!$O991:$AG991),"")),"")</f>
        <v/>
      </c>
      <c r="AD990" s="52" t="str">
        <f>IFERROR(IF($G990=Tabelid!$L$6,$E990*K990,IFERROR($E990*K990/SUM($J990:$AB990)*(Eksplikatsioon!P991)/SUMPRODUCT($J990:$AB990,Eksplikatsioon!$O991:$AG991),"")),"")</f>
        <v/>
      </c>
      <c r="AE990" s="52" t="str">
        <f>IFERROR(IF($G990=Tabelid!$L$6,$E990*L990,IFERROR($E990*L990/SUM($J990:$AB990)*(Eksplikatsioon!Q991)/SUMPRODUCT($J990:$AB990,Eksplikatsioon!$O991:$AG991),"")),"")</f>
        <v/>
      </c>
      <c r="AF990" s="52" t="str">
        <f>IFERROR(IF($G990=Tabelid!$L$6,$E990*M990,IFERROR($E990*M990/SUM($J990:$AB990)*(Eksplikatsioon!R991)/SUMPRODUCT($J990:$AB990,Eksplikatsioon!$O991:$AG991),"")),"")</f>
        <v/>
      </c>
      <c r="AG990" s="52" t="str">
        <f>IFERROR(IF($G990=Tabelid!$L$6,$E990*N990,IFERROR($E990*N990/SUM($J990:$AB990)*(Eksplikatsioon!S991)/SUMPRODUCT($J990:$AB990,Eksplikatsioon!$O991:$AG991),"")),"")</f>
        <v/>
      </c>
      <c r="AH990" s="52" t="str">
        <f>IFERROR(IF($G990=Tabelid!$L$6,$E990*O990,IFERROR($E990*O990/SUM($J990:$AB990)*(Eksplikatsioon!T991)/SUMPRODUCT($J990:$AB990,Eksplikatsioon!$O991:$AG991),"")),"")</f>
        <v/>
      </c>
      <c r="AI990" s="52" t="str">
        <f>IFERROR(IF($G990=Tabelid!$L$6,$E990*P990,IFERROR($E990*P990/SUM($J990:$AB990)*(Eksplikatsioon!U991)/SUMPRODUCT($J990:$AB990,Eksplikatsioon!$O991:$AG991),"")),"")</f>
        <v/>
      </c>
      <c r="AJ990" s="52" t="str">
        <f>IFERROR(IF($G990=Tabelid!$L$6,$E990*Q990,IFERROR($E990*Q990/SUM($J990:$AB990)*(Eksplikatsioon!V991)/SUMPRODUCT($J990:$AB990,Eksplikatsioon!$O991:$AG991),"")),"")</f>
        <v/>
      </c>
      <c r="AK990" s="52" t="str">
        <f>IFERROR(IF($G990=Tabelid!$L$6,$E990*R990,IFERROR($E990*R990/SUM($J990:$AB990)*(Eksplikatsioon!W991)/SUMPRODUCT($J990:$AB990,Eksplikatsioon!$O991:$AG991),"")),"")</f>
        <v/>
      </c>
      <c r="AL990" s="52" t="str">
        <f>IFERROR(IF($G990=Tabelid!$L$6,$E990*S990,IFERROR($E990*S990/SUM($J990:$AB990)*(Eksplikatsioon!X991)/SUMPRODUCT($J990:$AB990,Eksplikatsioon!$O991:$AG991),"")),"")</f>
        <v/>
      </c>
      <c r="AM990" s="52" t="str">
        <f>IFERROR(IF($G990=Tabelid!$L$6,$E990*T990,IFERROR($E990*T990/SUM($J990:$AB990)*(Eksplikatsioon!Y991)/SUMPRODUCT($J990:$AB990,Eksplikatsioon!$O991:$AG991),"")),"")</f>
        <v/>
      </c>
      <c r="AN990" s="52" t="str">
        <f>IFERROR(IF($G990=Tabelid!$L$6,$E990*U990,IFERROR($E990*U990/SUM($J990:$AB990)*(Eksplikatsioon!Z991)/SUMPRODUCT($J990:$AB990,Eksplikatsioon!$O991:$AG991),"")),"")</f>
        <v/>
      </c>
      <c r="AO990" s="52" t="str">
        <f>IFERROR(IF($G990=Tabelid!$L$6,$E990*V990,IFERROR($E990*V990/SUM($J990:$AB990)*(Eksplikatsioon!AA991)/SUMPRODUCT($J990:$AB990,Eksplikatsioon!$O991:$AG991),"")),"")</f>
        <v/>
      </c>
      <c r="AP990" s="52" t="str">
        <f>IFERROR(IF($G990=Tabelid!$L$6,$E990*W990,IFERROR($E990*W990/SUM($J990:$AB990)*(Eksplikatsioon!AB991)/SUMPRODUCT($J990:$AB990,Eksplikatsioon!$O991:$AG991),"")),"")</f>
        <v/>
      </c>
      <c r="AQ990" s="52" t="str">
        <f>IFERROR(IF($G990=Tabelid!$L$6,$E990*X990,IFERROR($E990*X990/SUM($J990:$AB990)*(Eksplikatsioon!AC991)/SUMPRODUCT($J990:$AB990,Eksplikatsioon!$O991:$AG991),"")),"")</f>
        <v/>
      </c>
      <c r="AR990" s="52" t="str">
        <f>IFERROR(IF($G990=Tabelid!$L$6,$E990*Y990,IFERROR($E990*Y990/SUM($J990:$AB990)*(Eksplikatsioon!AD991)/SUMPRODUCT($J990:$AB990,Eksplikatsioon!$O991:$AG991),"")),"")</f>
        <v/>
      </c>
      <c r="AS990" s="52" t="str">
        <f>IFERROR(IF($G990=Tabelid!$L$6,$E990*Z990,IFERROR($E990*Z990/SUM($J990:$AB990)*(Eksplikatsioon!AE991)/SUMPRODUCT($J990:$AB990,Eksplikatsioon!$O991:$AG991),"")),"")</f>
        <v/>
      </c>
      <c r="AT990" s="52" t="str">
        <f>IFERROR(IF($G990=Tabelid!$L$6,$E990*AA990,IFERROR($E990*AA990/SUM($J990:$AB990)*(Eksplikatsioon!AF991)/SUMPRODUCT($J990:$AB990,Eksplikatsioon!$O991:$AG991),"")),"")</f>
        <v/>
      </c>
      <c r="AU990" s="52" t="str">
        <f>IFERROR(IF($G990=Tabelid!$L$6,$E990*AB990,IFERROR($E990*AB990/SUM($J990:$AB990)*(Eksplikatsioon!AG991)/SUMPRODUCT($J990:$AB990,Eksplikatsioon!$O991:$AG991),"")),"")</f>
        <v/>
      </c>
    </row>
    <row r="991" spans="1:47" x14ac:dyDescent="0.25">
      <c r="A991" s="38" t="str">
        <f>IF(Eksplikatsioon!A992=0,"",Eksplikatsioon!A992)</f>
        <v/>
      </c>
      <c r="B991" s="38" t="str">
        <f>IF(Eksplikatsioon!B992=0,"",Eksplikatsioon!B992)</f>
        <v/>
      </c>
      <c r="C991" s="38" t="str">
        <f>IF(Eksplikatsioon!C992=0,"",Eksplikatsioon!C992)</f>
        <v/>
      </c>
      <c r="D991" s="38" t="str">
        <f>IF(Eksplikatsioon!D992=0,"",Eksplikatsioon!D992)</f>
        <v/>
      </c>
      <c r="E991" s="38" t="str">
        <f>IF(Eksplikatsioon!F992=0,"",Eksplikatsioon!F992)</f>
        <v/>
      </c>
      <c r="F991" s="38" t="str">
        <f>IF(Eksplikatsioon!H992=0,"",Eksplikatsioon!H992)</f>
        <v/>
      </c>
      <c r="G991" s="38" t="str">
        <f>IF(Eksplikatsioon!J992=0,"",Eksplikatsioon!J992)</f>
        <v/>
      </c>
      <c r="H991" s="38" t="str">
        <f>IF(Eksplikatsioon!K992=0,"",Eksplikatsioon!K992)</f>
        <v/>
      </c>
      <c r="I991" s="38" t="str">
        <f>IF(Eksplikatsioon!L992=0,"",Eksplikatsioon!L992)</f>
        <v/>
      </c>
      <c r="J991" s="52"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52"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52"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52"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52"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52"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52"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52"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52"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52"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52"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52"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52"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52"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52"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52"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52"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52"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52"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52" t="str">
        <f>IFERROR(IF($G991=Tabelid!$L$6,$E991*J991,IFERROR($E991*J991/SUM($J991:$AB991)*(Eksplikatsioon!O992)/SUMPRODUCT($J991:$AB991,Eksplikatsioon!$O992:$AG992),"")),"")</f>
        <v/>
      </c>
      <c r="AD991" s="52" t="str">
        <f>IFERROR(IF($G991=Tabelid!$L$6,$E991*K991,IFERROR($E991*K991/SUM($J991:$AB991)*(Eksplikatsioon!P992)/SUMPRODUCT($J991:$AB991,Eksplikatsioon!$O992:$AG992),"")),"")</f>
        <v/>
      </c>
      <c r="AE991" s="52" t="str">
        <f>IFERROR(IF($G991=Tabelid!$L$6,$E991*L991,IFERROR($E991*L991/SUM($J991:$AB991)*(Eksplikatsioon!Q992)/SUMPRODUCT($J991:$AB991,Eksplikatsioon!$O992:$AG992),"")),"")</f>
        <v/>
      </c>
      <c r="AF991" s="52" t="str">
        <f>IFERROR(IF($G991=Tabelid!$L$6,$E991*M991,IFERROR($E991*M991/SUM($J991:$AB991)*(Eksplikatsioon!R992)/SUMPRODUCT($J991:$AB991,Eksplikatsioon!$O992:$AG992),"")),"")</f>
        <v/>
      </c>
      <c r="AG991" s="52" t="str">
        <f>IFERROR(IF($G991=Tabelid!$L$6,$E991*N991,IFERROR($E991*N991/SUM($J991:$AB991)*(Eksplikatsioon!S992)/SUMPRODUCT($J991:$AB991,Eksplikatsioon!$O992:$AG992),"")),"")</f>
        <v/>
      </c>
      <c r="AH991" s="52" t="str">
        <f>IFERROR(IF($G991=Tabelid!$L$6,$E991*O991,IFERROR($E991*O991/SUM($J991:$AB991)*(Eksplikatsioon!T992)/SUMPRODUCT($J991:$AB991,Eksplikatsioon!$O992:$AG992),"")),"")</f>
        <v/>
      </c>
      <c r="AI991" s="52" t="str">
        <f>IFERROR(IF($G991=Tabelid!$L$6,$E991*P991,IFERROR($E991*P991/SUM($J991:$AB991)*(Eksplikatsioon!U992)/SUMPRODUCT($J991:$AB991,Eksplikatsioon!$O992:$AG992),"")),"")</f>
        <v/>
      </c>
      <c r="AJ991" s="52" t="str">
        <f>IFERROR(IF($G991=Tabelid!$L$6,$E991*Q991,IFERROR($E991*Q991/SUM($J991:$AB991)*(Eksplikatsioon!V992)/SUMPRODUCT($J991:$AB991,Eksplikatsioon!$O992:$AG992),"")),"")</f>
        <v/>
      </c>
      <c r="AK991" s="52" t="str">
        <f>IFERROR(IF($G991=Tabelid!$L$6,$E991*R991,IFERROR($E991*R991/SUM($J991:$AB991)*(Eksplikatsioon!W992)/SUMPRODUCT($J991:$AB991,Eksplikatsioon!$O992:$AG992),"")),"")</f>
        <v/>
      </c>
      <c r="AL991" s="52" t="str">
        <f>IFERROR(IF($G991=Tabelid!$L$6,$E991*S991,IFERROR($E991*S991/SUM($J991:$AB991)*(Eksplikatsioon!X992)/SUMPRODUCT($J991:$AB991,Eksplikatsioon!$O992:$AG992),"")),"")</f>
        <v/>
      </c>
      <c r="AM991" s="52" t="str">
        <f>IFERROR(IF($G991=Tabelid!$L$6,$E991*T991,IFERROR($E991*T991/SUM($J991:$AB991)*(Eksplikatsioon!Y992)/SUMPRODUCT($J991:$AB991,Eksplikatsioon!$O992:$AG992),"")),"")</f>
        <v/>
      </c>
      <c r="AN991" s="52" t="str">
        <f>IFERROR(IF($G991=Tabelid!$L$6,$E991*U991,IFERROR($E991*U991/SUM($J991:$AB991)*(Eksplikatsioon!Z992)/SUMPRODUCT($J991:$AB991,Eksplikatsioon!$O992:$AG992),"")),"")</f>
        <v/>
      </c>
      <c r="AO991" s="52" t="str">
        <f>IFERROR(IF($G991=Tabelid!$L$6,$E991*V991,IFERROR($E991*V991/SUM($J991:$AB991)*(Eksplikatsioon!AA992)/SUMPRODUCT($J991:$AB991,Eksplikatsioon!$O992:$AG992),"")),"")</f>
        <v/>
      </c>
      <c r="AP991" s="52" t="str">
        <f>IFERROR(IF($G991=Tabelid!$L$6,$E991*W991,IFERROR($E991*W991/SUM($J991:$AB991)*(Eksplikatsioon!AB992)/SUMPRODUCT($J991:$AB991,Eksplikatsioon!$O992:$AG992),"")),"")</f>
        <v/>
      </c>
      <c r="AQ991" s="52" t="str">
        <f>IFERROR(IF($G991=Tabelid!$L$6,$E991*X991,IFERROR($E991*X991/SUM($J991:$AB991)*(Eksplikatsioon!AC992)/SUMPRODUCT($J991:$AB991,Eksplikatsioon!$O992:$AG992),"")),"")</f>
        <v/>
      </c>
      <c r="AR991" s="52" t="str">
        <f>IFERROR(IF($G991=Tabelid!$L$6,$E991*Y991,IFERROR($E991*Y991/SUM($J991:$AB991)*(Eksplikatsioon!AD992)/SUMPRODUCT($J991:$AB991,Eksplikatsioon!$O992:$AG992),"")),"")</f>
        <v/>
      </c>
      <c r="AS991" s="52" t="str">
        <f>IFERROR(IF($G991=Tabelid!$L$6,$E991*Z991,IFERROR($E991*Z991/SUM($J991:$AB991)*(Eksplikatsioon!AE992)/SUMPRODUCT($J991:$AB991,Eksplikatsioon!$O992:$AG992),"")),"")</f>
        <v/>
      </c>
      <c r="AT991" s="52" t="str">
        <f>IFERROR(IF($G991=Tabelid!$L$6,$E991*AA991,IFERROR($E991*AA991/SUM($J991:$AB991)*(Eksplikatsioon!AF992)/SUMPRODUCT($J991:$AB991,Eksplikatsioon!$O992:$AG992),"")),"")</f>
        <v/>
      </c>
      <c r="AU991" s="52" t="str">
        <f>IFERROR(IF($G991=Tabelid!$L$6,$E991*AB991,IFERROR($E991*AB991/SUM($J991:$AB991)*(Eksplikatsioon!AG992)/SUMPRODUCT($J991:$AB991,Eksplikatsioon!$O992:$AG992),"")),"")</f>
        <v/>
      </c>
    </row>
    <row r="992" spans="1:47" x14ac:dyDescent="0.25">
      <c r="A992" s="38" t="str">
        <f>IF(Eksplikatsioon!A993=0,"",Eksplikatsioon!A993)</f>
        <v/>
      </c>
      <c r="B992" s="38" t="str">
        <f>IF(Eksplikatsioon!B993=0,"",Eksplikatsioon!B993)</f>
        <v/>
      </c>
      <c r="C992" s="38" t="str">
        <f>IF(Eksplikatsioon!C993=0,"",Eksplikatsioon!C993)</f>
        <v/>
      </c>
      <c r="D992" s="38" t="str">
        <f>IF(Eksplikatsioon!D993=0,"",Eksplikatsioon!D993)</f>
        <v/>
      </c>
      <c r="E992" s="38" t="str">
        <f>IF(Eksplikatsioon!F993=0,"",Eksplikatsioon!F993)</f>
        <v/>
      </c>
      <c r="F992" s="38" t="str">
        <f>IF(Eksplikatsioon!H993=0,"",Eksplikatsioon!H993)</f>
        <v/>
      </c>
      <c r="G992" s="38" t="str">
        <f>IF(Eksplikatsioon!J993=0,"",Eksplikatsioon!J993)</f>
        <v/>
      </c>
      <c r="H992" s="38" t="str">
        <f>IF(Eksplikatsioon!K993=0,"",Eksplikatsioon!K993)</f>
        <v/>
      </c>
      <c r="I992" s="38" t="str">
        <f>IF(Eksplikatsioon!L993=0,"",Eksplikatsioon!L993)</f>
        <v/>
      </c>
      <c r="J992" s="52"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52"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52"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52"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52"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52"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52"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52"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52"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52"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52"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52"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52"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52"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52"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52"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52"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52"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52"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52" t="str">
        <f>IFERROR(IF($G992=Tabelid!$L$6,$E992*J992,IFERROR($E992*J992/SUM($J992:$AB992)*(Eksplikatsioon!O993)/SUMPRODUCT($J992:$AB992,Eksplikatsioon!$O993:$AG993),"")),"")</f>
        <v/>
      </c>
      <c r="AD992" s="52" t="str">
        <f>IFERROR(IF($G992=Tabelid!$L$6,$E992*K992,IFERROR($E992*K992/SUM($J992:$AB992)*(Eksplikatsioon!P993)/SUMPRODUCT($J992:$AB992,Eksplikatsioon!$O993:$AG993),"")),"")</f>
        <v/>
      </c>
      <c r="AE992" s="52" t="str">
        <f>IFERROR(IF($G992=Tabelid!$L$6,$E992*L992,IFERROR($E992*L992/SUM($J992:$AB992)*(Eksplikatsioon!Q993)/SUMPRODUCT($J992:$AB992,Eksplikatsioon!$O993:$AG993),"")),"")</f>
        <v/>
      </c>
      <c r="AF992" s="52" t="str">
        <f>IFERROR(IF($G992=Tabelid!$L$6,$E992*M992,IFERROR($E992*M992/SUM($J992:$AB992)*(Eksplikatsioon!R993)/SUMPRODUCT($J992:$AB992,Eksplikatsioon!$O993:$AG993),"")),"")</f>
        <v/>
      </c>
      <c r="AG992" s="52" t="str">
        <f>IFERROR(IF($G992=Tabelid!$L$6,$E992*N992,IFERROR($E992*N992/SUM($J992:$AB992)*(Eksplikatsioon!S993)/SUMPRODUCT($J992:$AB992,Eksplikatsioon!$O993:$AG993),"")),"")</f>
        <v/>
      </c>
      <c r="AH992" s="52" t="str">
        <f>IFERROR(IF($G992=Tabelid!$L$6,$E992*O992,IFERROR($E992*O992/SUM($J992:$AB992)*(Eksplikatsioon!T993)/SUMPRODUCT($J992:$AB992,Eksplikatsioon!$O993:$AG993),"")),"")</f>
        <v/>
      </c>
      <c r="AI992" s="52" t="str">
        <f>IFERROR(IF($G992=Tabelid!$L$6,$E992*P992,IFERROR($E992*P992/SUM($J992:$AB992)*(Eksplikatsioon!U993)/SUMPRODUCT($J992:$AB992,Eksplikatsioon!$O993:$AG993),"")),"")</f>
        <v/>
      </c>
      <c r="AJ992" s="52" t="str">
        <f>IFERROR(IF($G992=Tabelid!$L$6,$E992*Q992,IFERROR($E992*Q992/SUM($J992:$AB992)*(Eksplikatsioon!V993)/SUMPRODUCT($J992:$AB992,Eksplikatsioon!$O993:$AG993),"")),"")</f>
        <v/>
      </c>
      <c r="AK992" s="52" t="str">
        <f>IFERROR(IF($G992=Tabelid!$L$6,$E992*R992,IFERROR($E992*R992/SUM($J992:$AB992)*(Eksplikatsioon!W993)/SUMPRODUCT($J992:$AB992,Eksplikatsioon!$O993:$AG993),"")),"")</f>
        <v/>
      </c>
      <c r="AL992" s="52" t="str">
        <f>IFERROR(IF($G992=Tabelid!$L$6,$E992*S992,IFERROR($E992*S992/SUM($J992:$AB992)*(Eksplikatsioon!X993)/SUMPRODUCT($J992:$AB992,Eksplikatsioon!$O993:$AG993),"")),"")</f>
        <v/>
      </c>
      <c r="AM992" s="52" t="str">
        <f>IFERROR(IF($G992=Tabelid!$L$6,$E992*T992,IFERROR($E992*T992/SUM($J992:$AB992)*(Eksplikatsioon!Y993)/SUMPRODUCT($J992:$AB992,Eksplikatsioon!$O993:$AG993),"")),"")</f>
        <v/>
      </c>
      <c r="AN992" s="52" t="str">
        <f>IFERROR(IF($G992=Tabelid!$L$6,$E992*U992,IFERROR($E992*U992/SUM($J992:$AB992)*(Eksplikatsioon!Z993)/SUMPRODUCT($J992:$AB992,Eksplikatsioon!$O993:$AG993),"")),"")</f>
        <v/>
      </c>
      <c r="AO992" s="52" t="str">
        <f>IFERROR(IF($G992=Tabelid!$L$6,$E992*V992,IFERROR($E992*V992/SUM($J992:$AB992)*(Eksplikatsioon!AA993)/SUMPRODUCT($J992:$AB992,Eksplikatsioon!$O993:$AG993),"")),"")</f>
        <v/>
      </c>
      <c r="AP992" s="52" t="str">
        <f>IFERROR(IF($G992=Tabelid!$L$6,$E992*W992,IFERROR($E992*W992/SUM($J992:$AB992)*(Eksplikatsioon!AB993)/SUMPRODUCT($J992:$AB992,Eksplikatsioon!$O993:$AG993),"")),"")</f>
        <v/>
      </c>
      <c r="AQ992" s="52" t="str">
        <f>IFERROR(IF($G992=Tabelid!$L$6,$E992*X992,IFERROR($E992*X992/SUM($J992:$AB992)*(Eksplikatsioon!AC993)/SUMPRODUCT($J992:$AB992,Eksplikatsioon!$O993:$AG993),"")),"")</f>
        <v/>
      </c>
      <c r="AR992" s="52" t="str">
        <f>IFERROR(IF($G992=Tabelid!$L$6,$E992*Y992,IFERROR($E992*Y992/SUM($J992:$AB992)*(Eksplikatsioon!AD993)/SUMPRODUCT($J992:$AB992,Eksplikatsioon!$O993:$AG993),"")),"")</f>
        <v/>
      </c>
      <c r="AS992" s="52" t="str">
        <f>IFERROR(IF($G992=Tabelid!$L$6,$E992*Z992,IFERROR($E992*Z992/SUM($J992:$AB992)*(Eksplikatsioon!AE993)/SUMPRODUCT($J992:$AB992,Eksplikatsioon!$O993:$AG993),"")),"")</f>
        <v/>
      </c>
      <c r="AT992" s="52" t="str">
        <f>IFERROR(IF($G992=Tabelid!$L$6,$E992*AA992,IFERROR($E992*AA992/SUM($J992:$AB992)*(Eksplikatsioon!AF993)/SUMPRODUCT($J992:$AB992,Eksplikatsioon!$O993:$AG993),"")),"")</f>
        <v/>
      </c>
      <c r="AU992" s="52" t="str">
        <f>IFERROR(IF($G992=Tabelid!$L$6,$E992*AB992,IFERROR($E992*AB992/SUM($J992:$AB992)*(Eksplikatsioon!AG993)/SUMPRODUCT($J992:$AB992,Eksplikatsioon!$O993:$AG993),"")),"")</f>
        <v/>
      </c>
    </row>
    <row r="993" spans="1:47" x14ac:dyDescent="0.25">
      <c r="A993" s="38" t="str">
        <f>IF(Eksplikatsioon!A994=0,"",Eksplikatsioon!A994)</f>
        <v/>
      </c>
      <c r="B993" s="38" t="str">
        <f>IF(Eksplikatsioon!B994=0,"",Eksplikatsioon!B994)</f>
        <v/>
      </c>
      <c r="C993" s="38" t="str">
        <f>IF(Eksplikatsioon!C994=0,"",Eksplikatsioon!C994)</f>
        <v/>
      </c>
      <c r="D993" s="38" t="str">
        <f>IF(Eksplikatsioon!D994=0,"",Eksplikatsioon!D994)</f>
        <v/>
      </c>
      <c r="E993" s="38" t="str">
        <f>IF(Eksplikatsioon!F994=0,"",Eksplikatsioon!F994)</f>
        <v/>
      </c>
      <c r="F993" s="38" t="str">
        <f>IF(Eksplikatsioon!H994=0,"",Eksplikatsioon!H994)</f>
        <v/>
      </c>
      <c r="G993" s="38" t="str">
        <f>IF(Eksplikatsioon!J994=0,"",Eksplikatsioon!J994)</f>
        <v/>
      </c>
      <c r="H993" s="38" t="str">
        <f>IF(Eksplikatsioon!K994=0,"",Eksplikatsioon!K994)</f>
        <v/>
      </c>
      <c r="I993" s="38" t="str">
        <f>IF(Eksplikatsioon!L994=0,"",Eksplikatsioon!L994)</f>
        <v/>
      </c>
      <c r="J993" s="52"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52"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52"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52"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52"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52"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52"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52"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52"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52"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52"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52"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52"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52"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52"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52"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52"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52"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52"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52" t="str">
        <f>IFERROR(IF($G993=Tabelid!$L$6,$E993*J993,IFERROR($E993*J993/SUM($J993:$AB993)*(Eksplikatsioon!O994)/SUMPRODUCT($J993:$AB993,Eksplikatsioon!$O994:$AG994),"")),"")</f>
        <v/>
      </c>
      <c r="AD993" s="52" t="str">
        <f>IFERROR(IF($G993=Tabelid!$L$6,$E993*K993,IFERROR($E993*K993/SUM($J993:$AB993)*(Eksplikatsioon!P994)/SUMPRODUCT($J993:$AB993,Eksplikatsioon!$O994:$AG994),"")),"")</f>
        <v/>
      </c>
      <c r="AE993" s="52" t="str">
        <f>IFERROR(IF($G993=Tabelid!$L$6,$E993*L993,IFERROR($E993*L993/SUM($J993:$AB993)*(Eksplikatsioon!Q994)/SUMPRODUCT($J993:$AB993,Eksplikatsioon!$O994:$AG994),"")),"")</f>
        <v/>
      </c>
      <c r="AF993" s="52" t="str">
        <f>IFERROR(IF($G993=Tabelid!$L$6,$E993*M993,IFERROR($E993*M993/SUM($J993:$AB993)*(Eksplikatsioon!R994)/SUMPRODUCT($J993:$AB993,Eksplikatsioon!$O994:$AG994),"")),"")</f>
        <v/>
      </c>
      <c r="AG993" s="52" t="str">
        <f>IFERROR(IF($G993=Tabelid!$L$6,$E993*N993,IFERROR($E993*N993/SUM($J993:$AB993)*(Eksplikatsioon!S994)/SUMPRODUCT($J993:$AB993,Eksplikatsioon!$O994:$AG994),"")),"")</f>
        <v/>
      </c>
      <c r="AH993" s="52" t="str">
        <f>IFERROR(IF($G993=Tabelid!$L$6,$E993*O993,IFERROR($E993*O993/SUM($J993:$AB993)*(Eksplikatsioon!T994)/SUMPRODUCT($J993:$AB993,Eksplikatsioon!$O994:$AG994),"")),"")</f>
        <v/>
      </c>
      <c r="AI993" s="52" t="str">
        <f>IFERROR(IF($G993=Tabelid!$L$6,$E993*P993,IFERROR($E993*P993/SUM($J993:$AB993)*(Eksplikatsioon!U994)/SUMPRODUCT($J993:$AB993,Eksplikatsioon!$O994:$AG994),"")),"")</f>
        <v/>
      </c>
      <c r="AJ993" s="52" t="str">
        <f>IFERROR(IF($G993=Tabelid!$L$6,$E993*Q993,IFERROR($E993*Q993/SUM($J993:$AB993)*(Eksplikatsioon!V994)/SUMPRODUCT($J993:$AB993,Eksplikatsioon!$O994:$AG994),"")),"")</f>
        <v/>
      </c>
      <c r="AK993" s="52" t="str">
        <f>IFERROR(IF($G993=Tabelid!$L$6,$E993*R993,IFERROR($E993*R993/SUM($J993:$AB993)*(Eksplikatsioon!W994)/SUMPRODUCT($J993:$AB993,Eksplikatsioon!$O994:$AG994),"")),"")</f>
        <v/>
      </c>
      <c r="AL993" s="52" t="str">
        <f>IFERROR(IF($G993=Tabelid!$L$6,$E993*S993,IFERROR($E993*S993/SUM($J993:$AB993)*(Eksplikatsioon!X994)/SUMPRODUCT($J993:$AB993,Eksplikatsioon!$O994:$AG994),"")),"")</f>
        <v/>
      </c>
      <c r="AM993" s="52" t="str">
        <f>IFERROR(IF($G993=Tabelid!$L$6,$E993*T993,IFERROR($E993*T993/SUM($J993:$AB993)*(Eksplikatsioon!Y994)/SUMPRODUCT($J993:$AB993,Eksplikatsioon!$O994:$AG994),"")),"")</f>
        <v/>
      </c>
      <c r="AN993" s="52" t="str">
        <f>IFERROR(IF($G993=Tabelid!$L$6,$E993*U993,IFERROR($E993*U993/SUM($J993:$AB993)*(Eksplikatsioon!Z994)/SUMPRODUCT($J993:$AB993,Eksplikatsioon!$O994:$AG994),"")),"")</f>
        <v/>
      </c>
      <c r="AO993" s="52" t="str">
        <f>IFERROR(IF($G993=Tabelid!$L$6,$E993*V993,IFERROR($E993*V993/SUM($J993:$AB993)*(Eksplikatsioon!AA994)/SUMPRODUCT($J993:$AB993,Eksplikatsioon!$O994:$AG994),"")),"")</f>
        <v/>
      </c>
      <c r="AP993" s="52" t="str">
        <f>IFERROR(IF($G993=Tabelid!$L$6,$E993*W993,IFERROR($E993*W993/SUM($J993:$AB993)*(Eksplikatsioon!AB994)/SUMPRODUCT($J993:$AB993,Eksplikatsioon!$O994:$AG994),"")),"")</f>
        <v/>
      </c>
      <c r="AQ993" s="52" t="str">
        <f>IFERROR(IF($G993=Tabelid!$L$6,$E993*X993,IFERROR($E993*X993/SUM($J993:$AB993)*(Eksplikatsioon!AC994)/SUMPRODUCT($J993:$AB993,Eksplikatsioon!$O994:$AG994),"")),"")</f>
        <v/>
      </c>
      <c r="AR993" s="52" t="str">
        <f>IFERROR(IF($G993=Tabelid!$L$6,$E993*Y993,IFERROR($E993*Y993/SUM($J993:$AB993)*(Eksplikatsioon!AD994)/SUMPRODUCT($J993:$AB993,Eksplikatsioon!$O994:$AG994),"")),"")</f>
        <v/>
      </c>
      <c r="AS993" s="52" t="str">
        <f>IFERROR(IF($G993=Tabelid!$L$6,$E993*Z993,IFERROR($E993*Z993/SUM($J993:$AB993)*(Eksplikatsioon!AE994)/SUMPRODUCT($J993:$AB993,Eksplikatsioon!$O994:$AG994),"")),"")</f>
        <v/>
      </c>
      <c r="AT993" s="52" t="str">
        <f>IFERROR(IF($G993=Tabelid!$L$6,$E993*AA993,IFERROR($E993*AA993/SUM($J993:$AB993)*(Eksplikatsioon!AF994)/SUMPRODUCT($J993:$AB993,Eksplikatsioon!$O994:$AG994),"")),"")</f>
        <v/>
      </c>
      <c r="AU993" s="52" t="str">
        <f>IFERROR(IF($G993=Tabelid!$L$6,$E993*AB993,IFERROR($E993*AB993/SUM($J993:$AB993)*(Eksplikatsioon!AG994)/SUMPRODUCT($J993:$AB993,Eksplikatsioon!$O994:$AG994),"")),"")</f>
        <v/>
      </c>
    </row>
    <row r="994" spans="1:47" x14ac:dyDescent="0.25">
      <c r="A994" s="38" t="str">
        <f>IF(Eksplikatsioon!A995=0,"",Eksplikatsioon!A995)</f>
        <v/>
      </c>
      <c r="B994" s="38" t="str">
        <f>IF(Eksplikatsioon!B995=0,"",Eksplikatsioon!B995)</f>
        <v/>
      </c>
      <c r="C994" s="38" t="str">
        <f>IF(Eksplikatsioon!C995=0,"",Eksplikatsioon!C995)</f>
        <v/>
      </c>
      <c r="D994" s="38" t="str">
        <f>IF(Eksplikatsioon!D995=0,"",Eksplikatsioon!D995)</f>
        <v/>
      </c>
      <c r="E994" s="38" t="str">
        <f>IF(Eksplikatsioon!F995=0,"",Eksplikatsioon!F995)</f>
        <v/>
      </c>
      <c r="F994" s="38" t="str">
        <f>IF(Eksplikatsioon!H995=0,"",Eksplikatsioon!H995)</f>
        <v/>
      </c>
      <c r="G994" s="38" t="str">
        <f>IF(Eksplikatsioon!J995=0,"",Eksplikatsioon!J995)</f>
        <v/>
      </c>
      <c r="H994" s="38" t="str">
        <f>IF(Eksplikatsioon!K995=0,"",Eksplikatsioon!K995)</f>
        <v/>
      </c>
      <c r="I994" s="38" t="str">
        <f>IF(Eksplikatsioon!L995=0,"",Eksplikatsioon!L995)</f>
        <v/>
      </c>
      <c r="J994" s="52"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52"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52"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52"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52"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52"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52"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52"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52"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52"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52"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52"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52"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52"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52"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52"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52"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52"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52"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52" t="str">
        <f>IFERROR(IF($G994=Tabelid!$L$6,$E994*J994,IFERROR($E994*J994/SUM($J994:$AB994)*(Eksplikatsioon!O995)/SUMPRODUCT($J994:$AB994,Eksplikatsioon!$O995:$AG995),"")),"")</f>
        <v/>
      </c>
      <c r="AD994" s="52" t="str">
        <f>IFERROR(IF($G994=Tabelid!$L$6,$E994*K994,IFERROR($E994*K994/SUM($J994:$AB994)*(Eksplikatsioon!P995)/SUMPRODUCT($J994:$AB994,Eksplikatsioon!$O995:$AG995),"")),"")</f>
        <v/>
      </c>
      <c r="AE994" s="52" t="str">
        <f>IFERROR(IF($G994=Tabelid!$L$6,$E994*L994,IFERROR($E994*L994/SUM($J994:$AB994)*(Eksplikatsioon!Q995)/SUMPRODUCT($J994:$AB994,Eksplikatsioon!$O995:$AG995),"")),"")</f>
        <v/>
      </c>
      <c r="AF994" s="52" t="str">
        <f>IFERROR(IF($G994=Tabelid!$L$6,$E994*M994,IFERROR($E994*M994/SUM($J994:$AB994)*(Eksplikatsioon!R995)/SUMPRODUCT($J994:$AB994,Eksplikatsioon!$O995:$AG995),"")),"")</f>
        <v/>
      </c>
      <c r="AG994" s="52" t="str">
        <f>IFERROR(IF($G994=Tabelid!$L$6,$E994*N994,IFERROR($E994*N994/SUM($J994:$AB994)*(Eksplikatsioon!S995)/SUMPRODUCT($J994:$AB994,Eksplikatsioon!$O995:$AG995),"")),"")</f>
        <v/>
      </c>
      <c r="AH994" s="52" t="str">
        <f>IFERROR(IF($G994=Tabelid!$L$6,$E994*O994,IFERROR($E994*O994/SUM($J994:$AB994)*(Eksplikatsioon!T995)/SUMPRODUCT($J994:$AB994,Eksplikatsioon!$O995:$AG995),"")),"")</f>
        <v/>
      </c>
      <c r="AI994" s="52" t="str">
        <f>IFERROR(IF($G994=Tabelid!$L$6,$E994*P994,IFERROR($E994*P994/SUM($J994:$AB994)*(Eksplikatsioon!U995)/SUMPRODUCT($J994:$AB994,Eksplikatsioon!$O995:$AG995),"")),"")</f>
        <v/>
      </c>
      <c r="AJ994" s="52" t="str">
        <f>IFERROR(IF($G994=Tabelid!$L$6,$E994*Q994,IFERROR($E994*Q994/SUM($J994:$AB994)*(Eksplikatsioon!V995)/SUMPRODUCT($J994:$AB994,Eksplikatsioon!$O995:$AG995),"")),"")</f>
        <v/>
      </c>
      <c r="AK994" s="52" t="str">
        <f>IFERROR(IF($G994=Tabelid!$L$6,$E994*R994,IFERROR($E994*R994/SUM($J994:$AB994)*(Eksplikatsioon!W995)/SUMPRODUCT($J994:$AB994,Eksplikatsioon!$O995:$AG995),"")),"")</f>
        <v/>
      </c>
      <c r="AL994" s="52" t="str">
        <f>IFERROR(IF($G994=Tabelid!$L$6,$E994*S994,IFERROR($E994*S994/SUM($J994:$AB994)*(Eksplikatsioon!X995)/SUMPRODUCT($J994:$AB994,Eksplikatsioon!$O995:$AG995),"")),"")</f>
        <v/>
      </c>
      <c r="AM994" s="52" t="str">
        <f>IFERROR(IF($G994=Tabelid!$L$6,$E994*T994,IFERROR($E994*T994/SUM($J994:$AB994)*(Eksplikatsioon!Y995)/SUMPRODUCT($J994:$AB994,Eksplikatsioon!$O995:$AG995),"")),"")</f>
        <v/>
      </c>
      <c r="AN994" s="52" t="str">
        <f>IFERROR(IF($G994=Tabelid!$L$6,$E994*U994,IFERROR($E994*U994/SUM($J994:$AB994)*(Eksplikatsioon!Z995)/SUMPRODUCT($J994:$AB994,Eksplikatsioon!$O995:$AG995),"")),"")</f>
        <v/>
      </c>
      <c r="AO994" s="52" t="str">
        <f>IFERROR(IF($G994=Tabelid!$L$6,$E994*V994,IFERROR($E994*V994/SUM($J994:$AB994)*(Eksplikatsioon!AA995)/SUMPRODUCT($J994:$AB994,Eksplikatsioon!$O995:$AG995),"")),"")</f>
        <v/>
      </c>
      <c r="AP994" s="52" t="str">
        <f>IFERROR(IF($G994=Tabelid!$L$6,$E994*W994,IFERROR($E994*W994/SUM($J994:$AB994)*(Eksplikatsioon!AB995)/SUMPRODUCT($J994:$AB994,Eksplikatsioon!$O995:$AG995),"")),"")</f>
        <v/>
      </c>
      <c r="AQ994" s="52" t="str">
        <f>IFERROR(IF($G994=Tabelid!$L$6,$E994*X994,IFERROR($E994*X994/SUM($J994:$AB994)*(Eksplikatsioon!AC995)/SUMPRODUCT($J994:$AB994,Eksplikatsioon!$O995:$AG995),"")),"")</f>
        <v/>
      </c>
      <c r="AR994" s="52" t="str">
        <f>IFERROR(IF($G994=Tabelid!$L$6,$E994*Y994,IFERROR($E994*Y994/SUM($J994:$AB994)*(Eksplikatsioon!AD995)/SUMPRODUCT($J994:$AB994,Eksplikatsioon!$O995:$AG995),"")),"")</f>
        <v/>
      </c>
      <c r="AS994" s="52" t="str">
        <f>IFERROR(IF($G994=Tabelid!$L$6,$E994*Z994,IFERROR($E994*Z994/SUM($J994:$AB994)*(Eksplikatsioon!AE995)/SUMPRODUCT($J994:$AB994,Eksplikatsioon!$O995:$AG995),"")),"")</f>
        <v/>
      </c>
      <c r="AT994" s="52" t="str">
        <f>IFERROR(IF($G994=Tabelid!$L$6,$E994*AA994,IFERROR($E994*AA994/SUM($J994:$AB994)*(Eksplikatsioon!AF995)/SUMPRODUCT($J994:$AB994,Eksplikatsioon!$O995:$AG995),"")),"")</f>
        <v/>
      </c>
      <c r="AU994" s="52" t="str">
        <f>IFERROR(IF($G994=Tabelid!$L$6,$E994*AB994,IFERROR($E994*AB994/SUM($J994:$AB994)*(Eksplikatsioon!AG995)/SUMPRODUCT($J994:$AB994,Eksplikatsioon!$O995:$AG995),"")),"")</f>
        <v/>
      </c>
    </row>
    <row r="995" spans="1:47" x14ac:dyDescent="0.25">
      <c r="A995" s="38" t="str">
        <f>IF(Eksplikatsioon!A996=0,"",Eksplikatsioon!A996)</f>
        <v/>
      </c>
      <c r="B995" s="38" t="str">
        <f>IF(Eksplikatsioon!B996=0,"",Eksplikatsioon!B996)</f>
        <v/>
      </c>
      <c r="C995" s="38" t="str">
        <f>IF(Eksplikatsioon!C996=0,"",Eksplikatsioon!C996)</f>
        <v/>
      </c>
      <c r="D995" s="38" t="str">
        <f>IF(Eksplikatsioon!D996=0,"",Eksplikatsioon!D996)</f>
        <v/>
      </c>
      <c r="E995" s="38" t="str">
        <f>IF(Eksplikatsioon!F996=0,"",Eksplikatsioon!F996)</f>
        <v/>
      </c>
      <c r="F995" s="38" t="str">
        <f>IF(Eksplikatsioon!H996=0,"",Eksplikatsioon!H996)</f>
        <v/>
      </c>
      <c r="G995" s="38" t="str">
        <f>IF(Eksplikatsioon!J996=0,"",Eksplikatsioon!J996)</f>
        <v/>
      </c>
      <c r="H995" s="38" t="str">
        <f>IF(Eksplikatsioon!K996=0,"",Eksplikatsioon!K996)</f>
        <v/>
      </c>
      <c r="I995" s="38" t="str">
        <f>IF(Eksplikatsioon!L996=0,"",Eksplikatsioon!L996)</f>
        <v/>
      </c>
      <c r="J995" s="52"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52"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52"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52"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52"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52"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52"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52"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52"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52"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52"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52"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52"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52"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52"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52"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52"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52"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52"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52" t="str">
        <f>IFERROR(IF($G995=Tabelid!$L$6,$E995*J995,IFERROR($E995*J995/SUM($J995:$AB995)*(Eksplikatsioon!O996)/SUMPRODUCT($J995:$AB995,Eksplikatsioon!$O996:$AG996),"")),"")</f>
        <v/>
      </c>
      <c r="AD995" s="52" t="str">
        <f>IFERROR(IF($G995=Tabelid!$L$6,$E995*K995,IFERROR($E995*K995/SUM($J995:$AB995)*(Eksplikatsioon!P996)/SUMPRODUCT($J995:$AB995,Eksplikatsioon!$O996:$AG996),"")),"")</f>
        <v/>
      </c>
      <c r="AE995" s="52" t="str">
        <f>IFERROR(IF($G995=Tabelid!$L$6,$E995*L995,IFERROR($E995*L995/SUM($J995:$AB995)*(Eksplikatsioon!Q996)/SUMPRODUCT($J995:$AB995,Eksplikatsioon!$O996:$AG996),"")),"")</f>
        <v/>
      </c>
      <c r="AF995" s="52" t="str">
        <f>IFERROR(IF($G995=Tabelid!$L$6,$E995*M995,IFERROR($E995*M995/SUM($J995:$AB995)*(Eksplikatsioon!R996)/SUMPRODUCT($J995:$AB995,Eksplikatsioon!$O996:$AG996),"")),"")</f>
        <v/>
      </c>
      <c r="AG995" s="52" t="str">
        <f>IFERROR(IF($G995=Tabelid!$L$6,$E995*N995,IFERROR($E995*N995/SUM($J995:$AB995)*(Eksplikatsioon!S996)/SUMPRODUCT($J995:$AB995,Eksplikatsioon!$O996:$AG996),"")),"")</f>
        <v/>
      </c>
      <c r="AH995" s="52" t="str">
        <f>IFERROR(IF($G995=Tabelid!$L$6,$E995*O995,IFERROR($E995*O995/SUM($J995:$AB995)*(Eksplikatsioon!T996)/SUMPRODUCT($J995:$AB995,Eksplikatsioon!$O996:$AG996),"")),"")</f>
        <v/>
      </c>
      <c r="AI995" s="52" t="str">
        <f>IFERROR(IF($G995=Tabelid!$L$6,$E995*P995,IFERROR($E995*P995/SUM($J995:$AB995)*(Eksplikatsioon!U996)/SUMPRODUCT($J995:$AB995,Eksplikatsioon!$O996:$AG996),"")),"")</f>
        <v/>
      </c>
      <c r="AJ995" s="52" t="str">
        <f>IFERROR(IF($G995=Tabelid!$L$6,$E995*Q995,IFERROR($E995*Q995/SUM($J995:$AB995)*(Eksplikatsioon!V996)/SUMPRODUCT($J995:$AB995,Eksplikatsioon!$O996:$AG996),"")),"")</f>
        <v/>
      </c>
      <c r="AK995" s="52" t="str">
        <f>IFERROR(IF($G995=Tabelid!$L$6,$E995*R995,IFERROR($E995*R995/SUM($J995:$AB995)*(Eksplikatsioon!W996)/SUMPRODUCT($J995:$AB995,Eksplikatsioon!$O996:$AG996),"")),"")</f>
        <v/>
      </c>
      <c r="AL995" s="52" t="str">
        <f>IFERROR(IF($G995=Tabelid!$L$6,$E995*S995,IFERROR($E995*S995/SUM($J995:$AB995)*(Eksplikatsioon!X996)/SUMPRODUCT($J995:$AB995,Eksplikatsioon!$O996:$AG996),"")),"")</f>
        <v/>
      </c>
      <c r="AM995" s="52" t="str">
        <f>IFERROR(IF($G995=Tabelid!$L$6,$E995*T995,IFERROR($E995*T995/SUM($J995:$AB995)*(Eksplikatsioon!Y996)/SUMPRODUCT($J995:$AB995,Eksplikatsioon!$O996:$AG996),"")),"")</f>
        <v/>
      </c>
      <c r="AN995" s="52" t="str">
        <f>IFERROR(IF($G995=Tabelid!$L$6,$E995*U995,IFERROR($E995*U995/SUM($J995:$AB995)*(Eksplikatsioon!Z996)/SUMPRODUCT($J995:$AB995,Eksplikatsioon!$O996:$AG996),"")),"")</f>
        <v/>
      </c>
      <c r="AO995" s="52" t="str">
        <f>IFERROR(IF($G995=Tabelid!$L$6,$E995*V995,IFERROR($E995*V995/SUM($J995:$AB995)*(Eksplikatsioon!AA996)/SUMPRODUCT($J995:$AB995,Eksplikatsioon!$O996:$AG996),"")),"")</f>
        <v/>
      </c>
      <c r="AP995" s="52" t="str">
        <f>IFERROR(IF($G995=Tabelid!$L$6,$E995*W995,IFERROR($E995*W995/SUM($J995:$AB995)*(Eksplikatsioon!AB996)/SUMPRODUCT($J995:$AB995,Eksplikatsioon!$O996:$AG996),"")),"")</f>
        <v/>
      </c>
      <c r="AQ995" s="52" t="str">
        <f>IFERROR(IF($G995=Tabelid!$L$6,$E995*X995,IFERROR($E995*X995/SUM($J995:$AB995)*(Eksplikatsioon!AC996)/SUMPRODUCT($J995:$AB995,Eksplikatsioon!$O996:$AG996),"")),"")</f>
        <v/>
      </c>
      <c r="AR995" s="52" t="str">
        <f>IFERROR(IF($G995=Tabelid!$L$6,$E995*Y995,IFERROR($E995*Y995/SUM($J995:$AB995)*(Eksplikatsioon!AD996)/SUMPRODUCT($J995:$AB995,Eksplikatsioon!$O996:$AG996),"")),"")</f>
        <v/>
      </c>
      <c r="AS995" s="52" t="str">
        <f>IFERROR(IF($G995=Tabelid!$L$6,$E995*Z995,IFERROR($E995*Z995/SUM($J995:$AB995)*(Eksplikatsioon!AE996)/SUMPRODUCT($J995:$AB995,Eksplikatsioon!$O996:$AG996),"")),"")</f>
        <v/>
      </c>
      <c r="AT995" s="52" t="str">
        <f>IFERROR(IF($G995=Tabelid!$L$6,$E995*AA995,IFERROR($E995*AA995/SUM($J995:$AB995)*(Eksplikatsioon!AF996)/SUMPRODUCT($J995:$AB995,Eksplikatsioon!$O996:$AG996),"")),"")</f>
        <v/>
      </c>
      <c r="AU995" s="52" t="str">
        <f>IFERROR(IF($G995=Tabelid!$L$6,$E995*AB995,IFERROR($E995*AB995/SUM($J995:$AB995)*(Eksplikatsioon!AG996)/SUMPRODUCT($J995:$AB995,Eksplikatsioon!$O996:$AG996),"")),"")</f>
        <v/>
      </c>
    </row>
    <row r="996" spans="1:47" x14ac:dyDescent="0.25">
      <c r="A996" s="38" t="str">
        <f>IF(Eksplikatsioon!A997=0,"",Eksplikatsioon!A997)</f>
        <v/>
      </c>
      <c r="B996" s="38" t="str">
        <f>IF(Eksplikatsioon!B997=0,"",Eksplikatsioon!B997)</f>
        <v/>
      </c>
      <c r="C996" s="38" t="str">
        <f>IF(Eksplikatsioon!C997=0,"",Eksplikatsioon!C997)</f>
        <v/>
      </c>
      <c r="D996" s="38" t="str">
        <f>IF(Eksplikatsioon!D997=0,"",Eksplikatsioon!D997)</f>
        <v/>
      </c>
      <c r="E996" s="38" t="str">
        <f>IF(Eksplikatsioon!F997=0,"",Eksplikatsioon!F997)</f>
        <v/>
      </c>
      <c r="F996" s="38" t="str">
        <f>IF(Eksplikatsioon!H997=0,"",Eksplikatsioon!H997)</f>
        <v/>
      </c>
      <c r="G996" s="38" t="str">
        <f>IF(Eksplikatsioon!J997=0,"",Eksplikatsioon!J997)</f>
        <v/>
      </c>
      <c r="H996" s="38" t="str">
        <f>IF(Eksplikatsioon!K997=0,"",Eksplikatsioon!K997)</f>
        <v/>
      </c>
      <c r="I996" s="38" t="str">
        <f>IF(Eksplikatsioon!L997=0,"",Eksplikatsioon!L997)</f>
        <v/>
      </c>
      <c r="J996" s="52"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52"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52"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52"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52"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52"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52"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52"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52"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52"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52"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52"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52"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52"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52"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52"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52"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52"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52"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52" t="str">
        <f>IFERROR(IF($G996=Tabelid!$L$6,$E996*J996,IFERROR($E996*J996/SUM($J996:$AB996)*(Eksplikatsioon!O997)/SUMPRODUCT($J996:$AB996,Eksplikatsioon!$O997:$AG997),"")),"")</f>
        <v/>
      </c>
      <c r="AD996" s="52" t="str">
        <f>IFERROR(IF($G996=Tabelid!$L$6,$E996*K996,IFERROR($E996*K996/SUM($J996:$AB996)*(Eksplikatsioon!P997)/SUMPRODUCT($J996:$AB996,Eksplikatsioon!$O997:$AG997),"")),"")</f>
        <v/>
      </c>
      <c r="AE996" s="52" t="str">
        <f>IFERROR(IF($G996=Tabelid!$L$6,$E996*L996,IFERROR($E996*L996/SUM($J996:$AB996)*(Eksplikatsioon!Q997)/SUMPRODUCT($J996:$AB996,Eksplikatsioon!$O997:$AG997),"")),"")</f>
        <v/>
      </c>
      <c r="AF996" s="52" t="str">
        <f>IFERROR(IF($G996=Tabelid!$L$6,$E996*M996,IFERROR($E996*M996/SUM($J996:$AB996)*(Eksplikatsioon!R997)/SUMPRODUCT($J996:$AB996,Eksplikatsioon!$O997:$AG997),"")),"")</f>
        <v/>
      </c>
      <c r="AG996" s="52" t="str">
        <f>IFERROR(IF($G996=Tabelid!$L$6,$E996*N996,IFERROR($E996*N996/SUM($J996:$AB996)*(Eksplikatsioon!S997)/SUMPRODUCT($J996:$AB996,Eksplikatsioon!$O997:$AG997),"")),"")</f>
        <v/>
      </c>
      <c r="AH996" s="52" t="str">
        <f>IFERROR(IF($G996=Tabelid!$L$6,$E996*O996,IFERROR($E996*O996/SUM($J996:$AB996)*(Eksplikatsioon!T997)/SUMPRODUCT($J996:$AB996,Eksplikatsioon!$O997:$AG997),"")),"")</f>
        <v/>
      </c>
      <c r="AI996" s="52" t="str">
        <f>IFERROR(IF($G996=Tabelid!$L$6,$E996*P996,IFERROR($E996*P996/SUM($J996:$AB996)*(Eksplikatsioon!U997)/SUMPRODUCT($J996:$AB996,Eksplikatsioon!$O997:$AG997),"")),"")</f>
        <v/>
      </c>
      <c r="AJ996" s="52" t="str">
        <f>IFERROR(IF($G996=Tabelid!$L$6,$E996*Q996,IFERROR($E996*Q996/SUM($J996:$AB996)*(Eksplikatsioon!V997)/SUMPRODUCT($J996:$AB996,Eksplikatsioon!$O997:$AG997),"")),"")</f>
        <v/>
      </c>
      <c r="AK996" s="52" t="str">
        <f>IFERROR(IF($G996=Tabelid!$L$6,$E996*R996,IFERROR($E996*R996/SUM($J996:$AB996)*(Eksplikatsioon!W997)/SUMPRODUCT($J996:$AB996,Eksplikatsioon!$O997:$AG997),"")),"")</f>
        <v/>
      </c>
      <c r="AL996" s="52" t="str">
        <f>IFERROR(IF($G996=Tabelid!$L$6,$E996*S996,IFERROR($E996*S996/SUM($J996:$AB996)*(Eksplikatsioon!X997)/SUMPRODUCT($J996:$AB996,Eksplikatsioon!$O997:$AG997),"")),"")</f>
        <v/>
      </c>
      <c r="AM996" s="52" t="str">
        <f>IFERROR(IF($G996=Tabelid!$L$6,$E996*T996,IFERROR($E996*T996/SUM($J996:$AB996)*(Eksplikatsioon!Y997)/SUMPRODUCT($J996:$AB996,Eksplikatsioon!$O997:$AG997),"")),"")</f>
        <v/>
      </c>
      <c r="AN996" s="52" t="str">
        <f>IFERROR(IF($G996=Tabelid!$L$6,$E996*U996,IFERROR($E996*U996/SUM($J996:$AB996)*(Eksplikatsioon!Z997)/SUMPRODUCT($J996:$AB996,Eksplikatsioon!$O997:$AG997),"")),"")</f>
        <v/>
      </c>
      <c r="AO996" s="52" t="str">
        <f>IFERROR(IF($G996=Tabelid!$L$6,$E996*V996,IFERROR($E996*V996/SUM($J996:$AB996)*(Eksplikatsioon!AA997)/SUMPRODUCT($J996:$AB996,Eksplikatsioon!$O997:$AG997),"")),"")</f>
        <v/>
      </c>
      <c r="AP996" s="52" t="str">
        <f>IFERROR(IF($G996=Tabelid!$L$6,$E996*W996,IFERROR($E996*W996/SUM($J996:$AB996)*(Eksplikatsioon!AB997)/SUMPRODUCT($J996:$AB996,Eksplikatsioon!$O997:$AG997),"")),"")</f>
        <v/>
      </c>
      <c r="AQ996" s="52" t="str">
        <f>IFERROR(IF($G996=Tabelid!$L$6,$E996*X996,IFERROR($E996*X996/SUM($J996:$AB996)*(Eksplikatsioon!AC997)/SUMPRODUCT($J996:$AB996,Eksplikatsioon!$O997:$AG997),"")),"")</f>
        <v/>
      </c>
      <c r="AR996" s="52" t="str">
        <f>IFERROR(IF($G996=Tabelid!$L$6,$E996*Y996,IFERROR($E996*Y996/SUM($J996:$AB996)*(Eksplikatsioon!AD997)/SUMPRODUCT($J996:$AB996,Eksplikatsioon!$O997:$AG997),"")),"")</f>
        <v/>
      </c>
      <c r="AS996" s="52" t="str">
        <f>IFERROR(IF($G996=Tabelid!$L$6,$E996*Z996,IFERROR($E996*Z996/SUM($J996:$AB996)*(Eksplikatsioon!AE997)/SUMPRODUCT($J996:$AB996,Eksplikatsioon!$O997:$AG997),"")),"")</f>
        <v/>
      </c>
      <c r="AT996" s="52" t="str">
        <f>IFERROR(IF($G996=Tabelid!$L$6,$E996*AA996,IFERROR($E996*AA996/SUM($J996:$AB996)*(Eksplikatsioon!AF997)/SUMPRODUCT($J996:$AB996,Eksplikatsioon!$O997:$AG997),"")),"")</f>
        <v/>
      </c>
      <c r="AU996" s="52" t="str">
        <f>IFERROR(IF($G996=Tabelid!$L$6,$E996*AB996,IFERROR($E996*AB996/SUM($J996:$AB996)*(Eksplikatsioon!AG997)/SUMPRODUCT($J996:$AB996,Eksplikatsioon!$O997:$AG997),"")),"")</f>
        <v/>
      </c>
    </row>
    <row r="997" spans="1:47" x14ac:dyDescent="0.25">
      <c r="A997" s="38" t="str">
        <f>IF(Eksplikatsioon!A998=0,"",Eksplikatsioon!A998)</f>
        <v/>
      </c>
      <c r="B997" s="38" t="str">
        <f>IF(Eksplikatsioon!B998=0,"",Eksplikatsioon!B998)</f>
        <v/>
      </c>
      <c r="C997" s="38" t="str">
        <f>IF(Eksplikatsioon!C998=0,"",Eksplikatsioon!C998)</f>
        <v/>
      </c>
      <c r="D997" s="38" t="str">
        <f>IF(Eksplikatsioon!D998=0,"",Eksplikatsioon!D998)</f>
        <v/>
      </c>
      <c r="E997" s="38" t="str">
        <f>IF(Eksplikatsioon!F998=0,"",Eksplikatsioon!F998)</f>
        <v/>
      </c>
      <c r="F997" s="38" t="str">
        <f>IF(Eksplikatsioon!H998=0,"",Eksplikatsioon!H998)</f>
        <v/>
      </c>
      <c r="G997" s="38" t="str">
        <f>IF(Eksplikatsioon!J998=0,"",Eksplikatsioon!J998)</f>
        <v/>
      </c>
      <c r="H997" s="38" t="str">
        <f>IF(Eksplikatsioon!K998=0,"",Eksplikatsioon!K998)</f>
        <v/>
      </c>
      <c r="I997" s="38" t="str">
        <f>IF(Eksplikatsioon!L998=0,"",Eksplikatsioon!L998)</f>
        <v/>
      </c>
      <c r="J997" s="52"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52"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52"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52"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52"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52"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52"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52"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52"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52"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52"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52"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52"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52"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52"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52"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52"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52"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52"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52" t="str">
        <f>IFERROR(IF($G997=Tabelid!$L$6,$E997*J997,IFERROR($E997*J997/SUM($J997:$AB997)*(Eksplikatsioon!O998)/SUMPRODUCT($J997:$AB997,Eksplikatsioon!$O998:$AG998),"")),"")</f>
        <v/>
      </c>
      <c r="AD997" s="52" t="str">
        <f>IFERROR(IF($G997=Tabelid!$L$6,$E997*K997,IFERROR($E997*K997/SUM($J997:$AB997)*(Eksplikatsioon!P998)/SUMPRODUCT($J997:$AB997,Eksplikatsioon!$O998:$AG998),"")),"")</f>
        <v/>
      </c>
      <c r="AE997" s="52" t="str">
        <f>IFERROR(IF($G997=Tabelid!$L$6,$E997*L997,IFERROR($E997*L997/SUM($J997:$AB997)*(Eksplikatsioon!Q998)/SUMPRODUCT($J997:$AB997,Eksplikatsioon!$O998:$AG998),"")),"")</f>
        <v/>
      </c>
      <c r="AF997" s="52" t="str">
        <f>IFERROR(IF($G997=Tabelid!$L$6,$E997*M997,IFERROR($E997*M997/SUM($J997:$AB997)*(Eksplikatsioon!R998)/SUMPRODUCT($J997:$AB997,Eksplikatsioon!$O998:$AG998),"")),"")</f>
        <v/>
      </c>
      <c r="AG997" s="52" t="str">
        <f>IFERROR(IF($G997=Tabelid!$L$6,$E997*N997,IFERROR($E997*N997/SUM($J997:$AB997)*(Eksplikatsioon!S998)/SUMPRODUCT($J997:$AB997,Eksplikatsioon!$O998:$AG998),"")),"")</f>
        <v/>
      </c>
      <c r="AH997" s="52" t="str">
        <f>IFERROR(IF($G997=Tabelid!$L$6,$E997*O997,IFERROR($E997*O997/SUM($J997:$AB997)*(Eksplikatsioon!T998)/SUMPRODUCT($J997:$AB997,Eksplikatsioon!$O998:$AG998),"")),"")</f>
        <v/>
      </c>
      <c r="AI997" s="52" t="str">
        <f>IFERROR(IF($G997=Tabelid!$L$6,$E997*P997,IFERROR($E997*P997/SUM($J997:$AB997)*(Eksplikatsioon!U998)/SUMPRODUCT($J997:$AB997,Eksplikatsioon!$O998:$AG998),"")),"")</f>
        <v/>
      </c>
      <c r="AJ997" s="52" t="str">
        <f>IFERROR(IF($G997=Tabelid!$L$6,$E997*Q997,IFERROR($E997*Q997/SUM($J997:$AB997)*(Eksplikatsioon!V998)/SUMPRODUCT($J997:$AB997,Eksplikatsioon!$O998:$AG998),"")),"")</f>
        <v/>
      </c>
      <c r="AK997" s="52" t="str">
        <f>IFERROR(IF($G997=Tabelid!$L$6,$E997*R997,IFERROR($E997*R997/SUM($J997:$AB997)*(Eksplikatsioon!W998)/SUMPRODUCT($J997:$AB997,Eksplikatsioon!$O998:$AG998),"")),"")</f>
        <v/>
      </c>
      <c r="AL997" s="52" t="str">
        <f>IFERROR(IF($G997=Tabelid!$L$6,$E997*S997,IFERROR($E997*S997/SUM($J997:$AB997)*(Eksplikatsioon!X998)/SUMPRODUCT($J997:$AB997,Eksplikatsioon!$O998:$AG998),"")),"")</f>
        <v/>
      </c>
      <c r="AM997" s="52" t="str">
        <f>IFERROR(IF($G997=Tabelid!$L$6,$E997*T997,IFERROR($E997*T997/SUM($J997:$AB997)*(Eksplikatsioon!Y998)/SUMPRODUCT($J997:$AB997,Eksplikatsioon!$O998:$AG998),"")),"")</f>
        <v/>
      </c>
      <c r="AN997" s="52" t="str">
        <f>IFERROR(IF($G997=Tabelid!$L$6,$E997*U997,IFERROR($E997*U997/SUM($J997:$AB997)*(Eksplikatsioon!Z998)/SUMPRODUCT($J997:$AB997,Eksplikatsioon!$O998:$AG998),"")),"")</f>
        <v/>
      </c>
      <c r="AO997" s="52" t="str">
        <f>IFERROR(IF($G997=Tabelid!$L$6,$E997*V997,IFERROR($E997*V997/SUM($J997:$AB997)*(Eksplikatsioon!AA998)/SUMPRODUCT($J997:$AB997,Eksplikatsioon!$O998:$AG998),"")),"")</f>
        <v/>
      </c>
      <c r="AP997" s="52" t="str">
        <f>IFERROR(IF($G997=Tabelid!$L$6,$E997*W997,IFERROR($E997*W997/SUM($J997:$AB997)*(Eksplikatsioon!AB998)/SUMPRODUCT($J997:$AB997,Eksplikatsioon!$O998:$AG998),"")),"")</f>
        <v/>
      </c>
      <c r="AQ997" s="52" t="str">
        <f>IFERROR(IF($G997=Tabelid!$L$6,$E997*X997,IFERROR($E997*X997/SUM($J997:$AB997)*(Eksplikatsioon!AC998)/SUMPRODUCT($J997:$AB997,Eksplikatsioon!$O998:$AG998),"")),"")</f>
        <v/>
      </c>
      <c r="AR997" s="52" t="str">
        <f>IFERROR(IF($G997=Tabelid!$L$6,$E997*Y997,IFERROR($E997*Y997/SUM($J997:$AB997)*(Eksplikatsioon!AD998)/SUMPRODUCT($J997:$AB997,Eksplikatsioon!$O998:$AG998),"")),"")</f>
        <v/>
      </c>
      <c r="AS997" s="52" t="str">
        <f>IFERROR(IF($G997=Tabelid!$L$6,$E997*Z997,IFERROR($E997*Z997/SUM($J997:$AB997)*(Eksplikatsioon!AE998)/SUMPRODUCT($J997:$AB997,Eksplikatsioon!$O998:$AG998),"")),"")</f>
        <v/>
      </c>
      <c r="AT997" s="52" t="str">
        <f>IFERROR(IF($G997=Tabelid!$L$6,$E997*AA997,IFERROR($E997*AA997/SUM($J997:$AB997)*(Eksplikatsioon!AF998)/SUMPRODUCT($J997:$AB997,Eksplikatsioon!$O998:$AG998),"")),"")</f>
        <v/>
      </c>
      <c r="AU997" s="52" t="str">
        <f>IFERROR(IF($G997=Tabelid!$L$6,$E997*AB997,IFERROR($E997*AB997/SUM($J997:$AB997)*(Eksplikatsioon!AG998)/SUMPRODUCT($J997:$AB997,Eksplikatsioon!$O998:$AG998),"")),"")</f>
        <v/>
      </c>
    </row>
    <row r="998" spans="1:47" x14ac:dyDescent="0.25">
      <c r="A998" s="38" t="str">
        <f>IF(Eksplikatsioon!A999=0,"",Eksplikatsioon!A999)</f>
        <v/>
      </c>
      <c r="B998" s="38" t="str">
        <f>IF(Eksplikatsioon!B999=0,"",Eksplikatsioon!B999)</f>
        <v/>
      </c>
      <c r="C998" s="38" t="str">
        <f>IF(Eksplikatsioon!C999=0,"",Eksplikatsioon!C999)</f>
        <v/>
      </c>
      <c r="D998" s="38" t="str">
        <f>IF(Eksplikatsioon!D999=0,"",Eksplikatsioon!D999)</f>
        <v/>
      </c>
      <c r="E998" s="38" t="str">
        <f>IF(Eksplikatsioon!F999=0,"",Eksplikatsioon!F999)</f>
        <v/>
      </c>
      <c r="F998" s="38" t="str">
        <f>IF(Eksplikatsioon!H999=0,"",Eksplikatsioon!H999)</f>
        <v/>
      </c>
      <c r="G998" s="38" t="str">
        <f>IF(Eksplikatsioon!J999=0,"",Eksplikatsioon!J999)</f>
        <v/>
      </c>
      <c r="H998" s="38" t="str">
        <f>IF(Eksplikatsioon!K999=0,"",Eksplikatsioon!K999)</f>
        <v/>
      </c>
      <c r="I998" s="38" t="str">
        <f>IF(Eksplikatsioon!L999=0,"",Eksplikatsioon!L999)</f>
        <v/>
      </c>
      <c r="J998" s="52"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52"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52"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52"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52"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52"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52"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52"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52"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52"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52"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52"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52"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52"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52"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52"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52"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52"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52"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52" t="str">
        <f>IFERROR(IF($G998=Tabelid!$L$6,$E998*J998,IFERROR($E998*J998/SUM($J998:$AB998)*(Eksplikatsioon!O999)/SUMPRODUCT($J998:$AB998,Eksplikatsioon!$O999:$AG999),"")),"")</f>
        <v/>
      </c>
      <c r="AD998" s="52" t="str">
        <f>IFERROR(IF($G998=Tabelid!$L$6,$E998*K998,IFERROR($E998*K998/SUM($J998:$AB998)*(Eksplikatsioon!P999)/SUMPRODUCT($J998:$AB998,Eksplikatsioon!$O999:$AG999),"")),"")</f>
        <v/>
      </c>
      <c r="AE998" s="52" t="str">
        <f>IFERROR(IF($G998=Tabelid!$L$6,$E998*L998,IFERROR($E998*L998/SUM($J998:$AB998)*(Eksplikatsioon!Q999)/SUMPRODUCT($J998:$AB998,Eksplikatsioon!$O999:$AG999),"")),"")</f>
        <v/>
      </c>
      <c r="AF998" s="52" t="str">
        <f>IFERROR(IF($G998=Tabelid!$L$6,$E998*M998,IFERROR($E998*M998/SUM($J998:$AB998)*(Eksplikatsioon!R999)/SUMPRODUCT($J998:$AB998,Eksplikatsioon!$O999:$AG999),"")),"")</f>
        <v/>
      </c>
      <c r="AG998" s="52" t="str">
        <f>IFERROR(IF($G998=Tabelid!$L$6,$E998*N998,IFERROR($E998*N998/SUM($J998:$AB998)*(Eksplikatsioon!S999)/SUMPRODUCT($J998:$AB998,Eksplikatsioon!$O999:$AG999),"")),"")</f>
        <v/>
      </c>
      <c r="AH998" s="52" t="str">
        <f>IFERROR(IF($G998=Tabelid!$L$6,$E998*O998,IFERROR($E998*O998/SUM($J998:$AB998)*(Eksplikatsioon!T999)/SUMPRODUCT($J998:$AB998,Eksplikatsioon!$O999:$AG999),"")),"")</f>
        <v/>
      </c>
      <c r="AI998" s="52" t="str">
        <f>IFERROR(IF($G998=Tabelid!$L$6,$E998*P998,IFERROR($E998*P998/SUM($J998:$AB998)*(Eksplikatsioon!U999)/SUMPRODUCT($J998:$AB998,Eksplikatsioon!$O999:$AG999),"")),"")</f>
        <v/>
      </c>
      <c r="AJ998" s="52" t="str">
        <f>IFERROR(IF($G998=Tabelid!$L$6,$E998*Q998,IFERROR($E998*Q998/SUM($J998:$AB998)*(Eksplikatsioon!V999)/SUMPRODUCT($J998:$AB998,Eksplikatsioon!$O999:$AG999),"")),"")</f>
        <v/>
      </c>
      <c r="AK998" s="52" t="str">
        <f>IFERROR(IF($G998=Tabelid!$L$6,$E998*R998,IFERROR($E998*R998/SUM($J998:$AB998)*(Eksplikatsioon!W999)/SUMPRODUCT($J998:$AB998,Eksplikatsioon!$O999:$AG999),"")),"")</f>
        <v/>
      </c>
      <c r="AL998" s="52" t="str">
        <f>IFERROR(IF($G998=Tabelid!$L$6,$E998*S998,IFERROR($E998*S998/SUM($J998:$AB998)*(Eksplikatsioon!X999)/SUMPRODUCT($J998:$AB998,Eksplikatsioon!$O999:$AG999),"")),"")</f>
        <v/>
      </c>
      <c r="AM998" s="52" t="str">
        <f>IFERROR(IF($G998=Tabelid!$L$6,$E998*T998,IFERROR($E998*T998/SUM($J998:$AB998)*(Eksplikatsioon!Y999)/SUMPRODUCT($J998:$AB998,Eksplikatsioon!$O999:$AG999),"")),"")</f>
        <v/>
      </c>
      <c r="AN998" s="52" t="str">
        <f>IFERROR(IF($G998=Tabelid!$L$6,$E998*U998,IFERROR($E998*U998/SUM($J998:$AB998)*(Eksplikatsioon!Z999)/SUMPRODUCT($J998:$AB998,Eksplikatsioon!$O999:$AG999),"")),"")</f>
        <v/>
      </c>
      <c r="AO998" s="52" t="str">
        <f>IFERROR(IF($G998=Tabelid!$L$6,$E998*V998,IFERROR($E998*V998/SUM($J998:$AB998)*(Eksplikatsioon!AA999)/SUMPRODUCT($J998:$AB998,Eksplikatsioon!$O999:$AG999),"")),"")</f>
        <v/>
      </c>
      <c r="AP998" s="52" t="str">
        <f>IFERROR(IF($G998=Tabelid!$L$6,$E998*W998,IFERROR($E998*W998/SUM($J998:$AB998)*(Eksplikatsioon!AB999)/SUMPRODUCT($J998:$AB998,Eksplikatsioon!$O999:$AG999),"")),"")</f>
        <v/>
      </c>
      <c r="AQ998" s="52" t="str">
        <f>IFERROR(IF($G998=Tabelid!$L$6,$E998*X998,IFERROR($E998*X998/SUM($J998:$AB998)*(Eksplikatsioon!AC999)/SUMPRODUCT($J998:$AB998,Eksplikatsioon!$O999:$AG999),"")),"")</f>
        <v/>
      </c>
      <c r="AR998" s="52" t="str">
        <f>IFERROR(IF($G998=Tabelid!$L$6,$E998*Y998,IFERROR($E998*Y998/SUM($J998:$AB998)*(Eksplikatsioon!AD999)/SUMPRODUCT($J998:$AB998,Eksplikatsioon!$O999:$AG999),"")),"")</f>
        <v/>
      </c>
      <c r="AS998" s="52" t="str">
        <f>IFERROR(IF($G998=Tabelid!$L$6,$E998*Z998,IFERROR($E998*Z998/SUM($J998:$AB998)*(Eksplikatsioon!AE999)/SUMPRODUCT($J998:$AB998,Eksplikatsioon!$O999:$AG999),"")),"")</f>
        <v/>
      </c>
      <c r="AT998" s="52" t="str">
        <f>IFERROR(IF($G998=Tabelid!$L$6,$E998*AA998,IFERROR($E998*AA998/SUM($J998:$AB998)*(Eksplikatsioon!AF999)/SUMPRODUCT($J998:$AB998,Eksplikatsioon!$O999:$AG999),"")),"")</f>
        <v/>
      </c>
      <c r="AU998" s="52" t="str">
        <f>IFERROR(IF($G998=Tabelid!$L$6,$E998*AB998,IFERROR($E998*AB998/SUM($J998:$AB998)*(Eksplikatsioon!AG999)/SUMPRODUCT($J998:$AB998,Eksplikatsioon!$O999:$AG999),"")),"")</f>
        <v/>
      </c>
    </row>
    <row r="999" spans="1:47" x14ac:dyDescent="0.25">
      <c r="A999" s="38" t="str">
        <f>IF(Eksplikatsioon!A1000=0,"",Eksplikatsioon!A1000)</f>
        <v/>
      </c>
      <c r="B999" s="38" t="str">
        <f>IF(Eksplikatsioon!B1000=0,"",Eksplikatsioon!B1000)</f>
        <v/>
      </c>
      <c r="C999" s="38" t="str">
        <f>IF(Eksplikatsioon!C1000=0,"",Eksplikatsioon!C1000)</f>
        <v/>
      </c>
      <c r="D999" s="38" t="str">
        <f>IF(Eksplikatsioon!D1000=0,"",Eksplikatsioon!D1000)</f>
        <v/>
      </c>
      <c r="E999" s="38" t="str">
        <f>IF(Eksplikatsioon!F1000=0,"",Eksplikatsioon!F1000)</f>
        <v/>
      </c>
      <c r="F999" s="38" t="str">
        <f>IF(Eksplikatsioon!H1000=0,"",Eksplikatsioon!H1000)</f>
        <v/>
      </c>
      <c r="G999" s="38" t="str">
        <f>IF(Eksplikatsioon!J1000=0,"",Eksplikatsioon!J1000)</f>
        <v/>
      </c>
      <c r="H999" s="38" t="str">
        <f>IF(Eksplikatsioon!K1000=0,"",Eksplikatsioon!K1000)</f>
        <v/>
      </c>
      <c r="I999" s="38" t="str">
        <f>IF(Eksplikatsioon!L1000=0,"",Eksplikatsioon!L1000)</f>
        <v/>
      </c>
      <c r="J999" s="52"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52"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52"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52"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52"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52"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52"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52"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52"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52"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52"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52"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52"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52"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52"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52"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52"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52"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52"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52" t="str">
        <f>IFERROR(IF($G999=Tabelid!$L$6,$E999*J999,IFERROR($E999*J999/SUM($J999:$AB999)*(Eksplikatsioon!O1000)/SUMPRODUCT($J999:$AB999,Eksplikatsioon!$O1000:$AG1000),"")),"")</f>
        <v/>
      </c>
      <c r="AD999" s="52" t="str">
        <f>IFERROR(IF($G999=Tabelid!$L$6,$E999*K999,IFERROR($E999*K999/SUM($J999:$AB999)*(Eksplikatsioon!P1000)/SUMPRODUCT($J999:$AB999,Eksplikatsioon!$O1000:$AG1000),"")),"")</f>
        <v/>
      </c>
      <c r="AE999" s="52" t="str">
        <f>IFERROR(IF($G999=Tabelid!$L$6,$E999*L999,IFERROR($E999*L999/SUM($J999:$AB999)*(Eksplikatsioon!Q1000)/SUMPRODUCT($J999:$AB999,Eksplikatsioon!$O1000:$AG1000),"")),"")</f>
        <v/>
      </c>
      <c r="AF999" s="52" t="str">
        <f>IFERROR(IF($G999=Tabelid!$L$6,$E999*M999,IFERROR($E999*M999/SUM($J999:$AB999)*(Eksplikatsioon!R1000)/SUMPRODUCT($J999:$AB999,Eksplikatsioon!$O1000:$AG1000),"")),"")</f>
        <v/>
      </c>
      <c r="AG999" s="52" t="str">
        <f>IFERROR(IF($G999=Tabelid!$L$6,$E999*N999,IFERROR($E999*N999/SUM($J999:$AB999)*(Eksplikatsioon!S1000)/SUMPRODUCT($J999:$AB999,Eksplikatsioon!$O1000:$AG1000),"")),"")</f>
        <v/>
      </c>
      <c r="AH999" s="52" t="str">
        <f>IFERROR(IF($G999=Tabelid!$L$6,$E999*O999,IFERROR($E999*O999/SUM($J999:$AB999)*(Eksplikatsioon!T1000)/SUMPRODUCT($J999:$AB999,Eksplikatsioon!$O1000:$AG1000),"")),"")</f>
        <v/>
      </c>
      <c r="AI999" s="52" t="str">
        <f>IFERROR(IF($G999=Tabelid!$L$6,$E999*P999,IFERROR($E999*P999/SUM($J999:$AB999)*(Eksplikatsioon!U1000)/SUMPRODUCT($J999:$AB999,Eksplikatsioon!$O1000:$AG1000),"")),"")</f>
        <v/>
      </c>
      <c r="AJ999" s="52" t="str">
        <f>IFERROR(IF($G999=Tabelid!$L$6,$E999*Q999,IFERROR($E999*Q999/SUM($J999:$AB999)*(Eksplikatsioon!V1000)/SUMPRODUCT($J999:$AB999,Eksplikatsioon!$O1000:$AG1000),"")),"")</f>
        <v/>
      </c>
      <c r="AK999" s="52" t="str">
        <f>IFERROR(IF($G999=Tabelid!$L$6,$E999*R999,IFERROR($E999*R999/SUM($J999:$AB999)*(Eksplikatsioon!W1000)/SUMPRODUCT($J999:$AB999,Eksplikatsioon!$O1000:$AG1000),"")),"")</f>
        <v/>
      </c>
      <c r="AL999" s="52" t="str">
        <f>IFERROR(IF($G999=Tabelid!$L$6,$E999*S999,IFERROR($E999*S999/SUM($J999:$AB999)*(Eksplikatsioon!X1000)/SUMPRODUCT($J999:$AB999,Eksplikatsioon!$O1000:$AG1000),"")),"")</f>
        <v/>
      </c>
      <c r="AM999" s="52" t="str">
        <f>IFERROR(IF($G999=Tabelid!$L$6,$E999*T999,IFERROR($E999*T999/SUM($J999:$AB999)*(Eksplikatsioon!Y1000)/SUMPRODUCT($J999:$AB999,Eksplikatsioon!$O1000:$AG1000),"")),"")</f>
        <v/>
      </c>
      <c r="AN999" s="52" t="str">
        <f>IFERROR(IF($G999=Tabelid!$L$6,$E999*U999,IFERROR($E999*U999/SUM($J999:$AB999)*(Eksplikatsioon!Z1000)/SUMPRODUCT($J999:$AB999,Eksplikatsioon!$O1000:$AG1000),"")),"")</f>
        <v/>
      </c>
      <c r="AO999" s="52" t="str">
        <f>IFERROR(IF($G999=Tabelid!$L$6,$E999*V999,IFERROR($E999*V999/SUM($J999:$AB999)*(Eksplikatsioon!AA1000)/SUMPRODUCT($J999:$AB999,Eksplikatsioon!$O1000:$AG1000),"")),"")</f>
        <v/>
      </c>
      <c r="AP999" s="52" t="str">
        <f>IFERROR(IF($G999=Tabelid!$L$6,$E999*W999,IFERROR($E999*W999/SUM($J999:$AB999)*(Eksplikatsioon!AB1000)/SUMPRODUCT($J999:$AB999,Eksplikatsioon!$O1000:$AG1000),"")),"")</f>
        <v/>
      </c>
      <c r="AQ999" s="52" t="str">
        <f>IFERROR(IF($G999=Tabelid!$L$6,$E999*X999,IFERROR($E999*X999/SUM($J999:$AB999)*(Eksplikatsioon!AC1000)/SUMPRODUCT($J999:$AB999,Eksplikatsioon!$O1000:$AG1000),"")),"")</f>
        <v/>
      </c>
      <c r="AR999" s="52" t="str">
        <f>IFERROR(IF($G999=Tabelid!$L$6,$E999*Y999,IFERROR($E999*Y999/SUM($J999:$AB999)*(Eksplikatsioon!AD1000)/SUMPRODUCT($J999:$AB999,Eksplikatsioon!$O1000:$AG1000),"")),"")</f>
        <v/>
      </c>
      <c r="AS999" s="52" t="str">
        <f>IFERROR(IF($G999=Tabelid!$L$6,$E999*Z999,IFERROR($E999*Z999/SUM($J999:$AB999)*(Eksplikatsioon!AE1000)/SUMPRODUCT($J999:$AB999,Eksplikatsioon!$O1000:$AG1000),"")),"")</f>
        <v/>
      </c>
      <c r="AT999" s="52" t="str">
        <f>IFERROR(IF($G999=Tabelid!$L$6,$E999*AA999,IFERROR($E999*AA999/SUM($J999:$AB999)*(Eksplikatsioon!AF1000)/SUMPRODUCT($J999:$AB999,Eksplikatsioon!$O1000:$AG1000),"")),"")</f>
        <v/>
      </c>
      <c r="AU999" s="52" t="str">
        <f>IFERROR(IF($G999=Tabelid!$L$6,$E999*AB999,IFERROR($E999*AB999/SUM($J999:$AB999)*(Eksplikatsioon!AG1000)/SUMPRODUCT($J999:$AB999,Eksplikatsioon!$O1000:$AG1000),"")),"")</f>
        <v/>
      </c>
    </row>
    <row r="1000" spans="1:47" x14ac:dyDescent="0.25">
      <c r="A1000" s="38" t="str">
        <f>IF(Eksplikatsioon!A1001=0,"",Eksplikatsioon!A1001)</f>
        <v/>
      </c>
      <c r="B1000" s="38" t="str">
        <f>IF(Eksplikatsioon!B1001=0,"",Eksplikatsioon!B1001)</f>
        <v/>
      </c>
      <c r="C1000" s="38" t="str">
        <f>IF(Eksplikatsioon!C1001=0,"",Eksplikatsioon!C1001)</f>
        <v/>
      </c>
      <c r="D1000" s="38" t="str">
        <f>IF(Eksplikatsioon!D1001=0,"",Eksplikatsioon!D1001)</f>
        <v/>
      </c>
      <c r="E1000" s="38" t="str">
        <f>IF(Eksplikatsioon!F1001=0,"",Eksplikatsioon!F1001)</f>
        <v/>
      </c>
      <c r="F1000" s="38" t="str">
        <f>IF(Eksplikatsioon!H1001=0,"",Eksplikatsioon!H1001)</f>
        <v/>
      </c>
      <c r="G1000" s="38" t="str">
        <f>IF(Eksplikatsioon!J1001=0,"",Eksplikatsioon!J1001)</f>
        <v/>
      </c>
      <c r="H1000" s="38" t="str">
        <f>IF(Eksplikatsioon!K1001=0,"",Eksplikatsioon!K1001)</f>
        <v/>
      </c>
      <c r="I1000" s="38" t="str">
        <f>IF(Eksplikatsioon!L1001=0,"",Eksplikatsioon!L1001)</f>
        <v/>
      </c>
      <c r="J1000" s="52"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52"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52"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52"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52"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52"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52"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52"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52"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52"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52"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52"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52"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52"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52"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52"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52"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52"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52"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52" t="str">
        <f>IFERROR(IF($G1000=Tabelid!$L$6,$E1000*J1000,IFERROR($E1000*J1000/SUM($J1000:$AB1000)*(Eksplikatsioon!O1001)/SUMPRODUCT($J1000:$AB1000,Eksplikatsioon!$O1001:$AG1001),"")),"")</f>
        <v/>
      </c>
      <c r="AD1000" s="52" t="str">
        <f>IFERROR(IF($G1000=Tabelid!$L$6,$E1000*K1000,IFERROR($E1000*K1000/SUM($J1000:$AB1000)*(Eksplikatsioon!P1001)/SUMPRODUCT($J1000:$AB1000,Eksplikatsioon!$O1001:$AG1001),"")),"")</f>
        <v/>
      </c>
      <c r="AE1000" s="52" t="str">
        <f>IFERROR(IF($G1000=Tabelid!$L$6,$E1000*L1000,IFERROR($E1000*L1000/SUM($J1000:$AB1000)*(Eksplikatsioon!Q1001)/SUMPRODUCT($J1000:$AB1000,Eksplikatsioon!$O1001:$AG1001),"")),"")</f>
        <v/>
      </c>
      <c r="AF1000" s="52" t="str">
        <f>IFERROR(IF($G1000=Tabelid!$L$6,$E1000*M1000,IFERROR($E1000*M1000/SUM($J1000:$AB1000)*(Eksplikatsioon!R1001)/SUMPRODUCT($J1000:$AB1000,Eksplikatsioon!$O1001:$AG1001),"")),"")</f>
        <v/>
      </c>
      <c r="AG1000" s="52" t="str">
        <f>IFERROR(IF($G1000=Tabelid!$L$6,$E1000*N1000,IFERROR($E1000*N1000/SUM($J1000:$AB1000)*(Eksplikatsioon!S1001)/SUMPRODUCT($J1000:$AB1000,Eksplikatsioon!$O1001:$AG1001),"")),"")</f>
        <v/>
      </c>
      <c r="AH1000" s="52" t="str">
        <f>IFERROR(IF($G1000=Tabelid!$L$6,$E1000*O1000,IFERROR($E1000*O1000/SUM($J1000:$AB1000)*(Eksplikatsioon!T1001)/SUMPRODUCT($J1000:$AB1000,Eksplikatsioon!$O1001:$AG1001),"")),"")</f>
        <v/>
      </c>
      <c r="AI1000" s="52" t="str">
        <f>IFERROR(IF($G1000=Tabelid!$L$6,$E1000*P1000,IFERROR($E1000*P1000/SUM($J1000:$AB1000)*(Eksplikatsioon!U1001)/SUMPRODUCT($J1000:$AB1000,Eksplikatsioon!$O1001:$AG1001),"")),"")</f>
        <v/>
      </c>
      <c r="AJ1000" s="52" t="str">
        <f>IFERROR(IF($G1000=Tabelid!$L$6,$E1000*Q1000,IFERROR($E1000*Q1000/SUM($J1000:$AB1000)*(Eksplikatsioon!V1001)/SUMPRODUCT($J1000:$AB1000,Eksplikatsioon!$O1001:$AG1001),"")),"")</f>
        <v/>
      </c>
      <c r="AK1000" s="52" t="str">
        <f>IFERROR(IF($G1000=Tabelid!$L$6,$E1000*R1000,IFERROR($E1000*R1000/SUM($J1000:$AB1000)*(Eksplikatsioon!W1001)/SUMPRODUCT($J1000:$AB1000,Eksplikatsioon!$O1001:$AG1001),"")),"")</f>
        <v/>
      </c>
      <c r="AL1000" s="52" t="str">
        <f>IFERROR(IF($G1000=Tabelid!$L$6,$E1000*S1000,IFERROR($E1000*S1000/SUM($J1000:$AB1000)*(Eksplikatsioon!X1001)/SUMPRODUCT($J1000:$AB1000,Eksplikatsioon!$O1001:$AG1001),"")),"")</f>
        <v/>
      </c>
      <c r="AM1000" s="52" t="str">
        <f>IFERROR(IF($G1000=Tabelid!$L$6,$E1000*T1000,IFERROR($E1000*T1000/SUM($J1000:$AB1000)*(Eksplikatsioon!Y1001)/SUMPRODUCT($J1000:$AB1000,Eksplikatsioon!$O1001:$AG1001),"")),"")</f>
        <v/>
      </c>
      <c r="AN1000" s="52" t="str">
        <f>IFERROR(IF($G1000=Tabelid!$L$6,$E1000*U1000,IFERROR($E1000*U1000/SUM($J1000:$AB1000)*(Eksplikatsioon!Z1001)/SUMPRODUCT($J1000:$AB1000,Eksplikatsioon!$O1001:$AG1001),"")),"")</f>
        <v/>
      </c>
      <c r="AO1000" s="52" t="str">
        <f>IFERROR(IF($G1000=Tabelid!$L$6,$E1000*V1000,IFERROR($E1000*V1000/SUM($J1000:$AB1000)*(Eksplikatsioon!AA1001)/SUMPRODUCT($J1000:$AB1000,Eksplikatsioon!$O1001:$AG1001),"")),"")</f>
        <v/>
      </c>
      <c r="AP1000" s="52" t="str">
        <f>IFERROR(IF($G1000=Tabelid!$L$6,$E1000*W1000,IFERROR($E1000*W1000/SUM($J1000:$AB1000)*(Eksplikatsioon!AB1001)/SUMPRODUCT($J1000:$AB1000,Eksplikatsioon!$O1001:$AG1001),"")),"")</f>
        <v/>
      </c>
      <c r="AQ1000" s="52" t="str">
        <f>IFERROR(IF($G1000=Tabelid!$L$6,$E1000*X1000,IFERROR($E1000*X1000/SUM($J1000:$AB1000)*(Eksplikatsioon!AC1001)/SUMPRODUCT($J1000:$AB1000,Eksplikatsioon!$O1001:$AG1001),"")),"")</f>
        <v/>
      </c>
      <c r="AR1000" s="52" t="str">
        <f>IFERROR(IF($G1000=Tabelid!$L$6,$E1000*Y1000,IFERROR($E1000*Y1000/SUM($J1000:$AB1000)*(Eksplikatsioon!AD1001)/SUMPRODUCT($J1000:$AB1000,Eksplikatsioon!$O1001:$AG1001),"")),"")</f>
        <v/>
      </c>
      <c r="AS1000" s="52" t="str">
        <f>IFERROR(IF($G1000=Tabelid!$L$6,$E1000*Z1000,IFERROR($E1000*Z1000/SUM($J1000:$AB1000)*(Eksplikatsioon!AE1001)/SUMPRODUCT($J1000:$AB1000,Eksplikatsioon!$O1001:$AG1001),"")),"")</f>
        <v/>
      </c>
      <c r="AT1000" s="52" t="str">
        <f>IFERROR(IF($G1000=Tabelid!$L$6,$E1000*AA1000,IFERROR($E1000*AA1000/SUM($J1000:$AB1000)*(Eksplikatsioon!AF1001)/SUMPRODUCT($J1000:$AB1000,Eksplikatsioon!$O1001:$AG1001),"")),"")</f>
        <v/>
      </c>
      <c r="AU1000" s="52" t="str">
        <f>IFERROR(IF($G1000=Tabelid!$L$6,$E1000*AB1000,IFERROR($E1000*AB1000/SUM($J1000:$AB1000)*(Eksplikatsioon!AG1001)/SUMPRODUCT($J1000:$AB1000,Eksplikatsioon!$O1001:$AG1001),"")),"")</f>
        <v/>
      </c>
    </row>
    <row r="1001" spans="1:47" x14ac:dyDescent="0.25">
      <c r="A1001" s="38" t="str">
        <f>IF(Eksplikatsioon!A1002=0,"",Eksplikatsioon!A1002)</f>
        <v/>
      </c>
      <c r="B1001" s="38" t="str">
        <f>IF(Eksplikatsioon!B1002=0,"",Eksplikatsioon!B1002)</f>
        <v/>
      </c>
      <c r="C1001" s="38" t="str">
        <f>IF(Eksplikatsioon!C1002=0,"",Eksplikatsioon!C1002)</f>
        <v/>
      </c>
      <c r="D1001" s="38" t="str">
        <f>IF(Eksplikatsioon!D1002=0,"",Eksplikatsioon!D1002)</f>
        <v/>
      </c>
      <c r="E1001" s="38" t="str">
        <f>IF(Eksplikatsioon!F1002=0,"",Eksplikatsioon!F1002)</f>
        <v/>
      </c>
      <c r="F1001" s="38" t="str">
        <f>IF(Eksplikatsioon!H1002=0,"",Eksplikatsioon!H1002)</f>
        <v/>
      </c>
      <c r="G1001" s="38" t="str">
        <f>IF(Eksplikatsioon!J1002=0,"",Eksplikatsioon!J1002)</f>
        <v/>
      </c>
      <c r="H1001" s="38" t="str">
        <f>IF(Eksplikatsioon!K1002=0,"",Eksplikatsioon!K1002)</f>
        <v/>
      </c>
      <c r="I1001" s="38" t="str">
        <f>IF(Eksplikatsioon!L1002=0,"",Eksplikatsioon!L1002)</f>
        <v/>
      </c>
      <c r="J1001" s="52"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52"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52"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52"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52"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52"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52"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52"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52"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52"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52"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52"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52"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52"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52"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52"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52"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52"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52"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52" t="str">
        <f>IFERROR(IF($G1001=Tabelid!$L$6,$E1001*J1001,IFERROR($E1001*J1001/SUM($J1001:$AB1001)*(Eksplikatsioon!O1002)/SUMPRODUCT($J1001:$AB1001,Eksplikatsioon!$O1002:$AG1002),"")),"")</f>
        <v/>
      </c>
      <c r="AD1001" s="52" t="str">
        <f>IFERROR(IF($G1001=Tabelid!$L$6,$E1001*K1001,IFERROR($E1001*K1001/SUM($J1001:$AB1001)*(Eksplikatsioon!P1002)/SUMPRODUCT($J1001:$AB1001,Eksplikatsioon!$O1002:$AG1002),"")),"")</f>
        <v/>
      </c>
      <c r="AE1001" s="52" t="str">
        <f>IFERROR(IF($G1001=Tabelid!$L$6,$E1001*L1001,IFERROR($E1001*L1001/SUM($J1001:$AB1001)*(Eksplikatsioon!Q1002)/SUMPRODUCT($J1001:$AB1001,Eksplikatsioon!$O1002:$AG1002),"")),"")</f>
        <v/>
      </c>
      <c r="AF1001" s="52" t="str">
        <f>IFERROR(IF($G1001=Tabelid!$L$6,$E1001*M1001,IFERROR($E1001*M1001/SUM($J1001:$AB1001)*(Eksplikatsioon!R1002)/SUMPRODUCT($J1001:$AB1001,Eksplikatsioon!$O1002:$AG1002),"")),"")</f>
        <v/>
      </c>
      <c r="AG1001" s="52" t="str">
        <f>IFERROR(IF($G1001=Tabelid!$L$6,$E1001*N1001,IFERROR($E1001*N1001/SUM($J1001:$AB1001)*(Eksplikatsioon!S1002)/SUMPRODUCT($J1001:$AB1001,Eksplikatsioon!$O1002:$AG1002),"")),"")</f>
        <v/>
      </c>
      <c r="AH1001" s="52" t="str">
        <f>IFERROR(IF($G1001=Tabelid!$L$6,$E1001*O1001,IFERROR($E1001*O1001/SUM($J1001:$AB1001)*(Eksplikatsioon!T1002)/SUMPRODUCT($J1001:$AB1001,Eksplikatsioon!$O1002:$AG1002),"")),"")</f>
        <v/>
      </c>
      <c r="AI1001" s="52" t="str">
        <f>IFERROR(IF($G1001=Tabelid!$L$6,$E1001*P1001,IFERROR($E1001*P1001/SUM($J1001:$AB1001)*(Eksplikatsioon!U1002)/SUMPRODUCT($J1001:$AB1001,Eksplikatsioon!$O1002:$AG1002),"")),"")</f>
        <v/>
      </c>
      <c r="AJ1001" s="52" t="str">
        <f>IFERROR(IF($G1001=Tabelid!$L$6,$E1001*Q1001,IFERROR($E1001*Q1001/SUM($J1001:$AB1001)*(Eksplikatsioon!V1002)/SUMPRODUCT($J1001:$AB1001,Eksplikatsioon!$O1002:$AG1002),"")),"")</f>
        <v/>
      </c>
      <c r="AK1001" s="52" t="str">
        <f>IFERROR(IF($G1001=Tabelid!$L$6,$E1001*R1001,IFERROR($E1001*R1001/SUM($J1001:$AB1001)*(Eksplikatsioon!W1002)/SUMPRODUCT($J1001:$AB1001,Eksplikatsioon!$O1002:$AG1002),"")),"")</f>
        <v/>
      </c>
      <c r="AL1001" s="52" t="str">
        <f>IFERROR(IF($G1001=Tabelid!$L$6,$E1001*S1001,IFERROR($E1001*S1001/SUM($J1001:$AB1001)*(Eksplikatsioon!X1002)/SUMPRODUCT($J1001:$AB1001,Eksplikatsioon!$O1002:$AG1002),"")),"")</f>
        <v/>
      </c>
      <c r="AM1001" s="52" t="str">
        <f>IFERROR(IF($G1001=Tabelid!$L$6,$E1001*T1001,IFERROR($E1001*T1001/SUM($J1001:$AB1001)*(Eksplikatsioon!Y1002)/SUMPRODUCT($J1001:$AB1001,Eksplikatsioon!$O1002:$AG1002),"")),"")</f>
        <v/>
      </c>
      <c r="AN1001" s="52" t="str">
        <f>IFERROR(IF($G1001=Tabelid!$L$6,$E1001*U1001,IFERROR($E1001*U1001/SUM($J1001:$AB1001)*(Eksplikatsioon!Z1002)/SUMPRODUCT($J1001:$AB1001,Eksplikatsioon!$O1002:$AG1002),"")),"")</f>
        <v/>
      </c>
      <c r="AO1001" s="52" t="str">
        <f>IFERROR(IF($G1001=Tabelid!$L$6,$E1001*V1001,IFERROR($E1001*V1001/SUM($J1001:$AB1001)*(Eksplikatsioon!AA1002)/SUMPRODUCT($J1001:$AB1001,Eksplikatsioon!$O1002:$AG1002),"")),"")</f>
        <v/>
      </c>
      <c r="AP1001" s="52" t="str">
        <f>IFERROR(IF($G1001=Tabelid!$L$6,$E1001*W1001,IFERROR($E1001*W1001/SUM($J1001:$AB1001)*(Eksplikatsioon!AB1002)/SUMPRODUCT($J1001:$AB1001,Eksplikatsioon!$O1002:$AG1002),"")),"")</f>
        <v/>
      </c>
      <c r="AQ1001" s="52" t="str">
        <f>IFERROR(IF($G1001=Tabelid!$L$6,$E1001*X1001,IFERROR($E1001*X1001/SUM($J1001:$AB1001)*(Eksplikatsioon!AC1002)/SUMPRODUCT($J1001:$AB1001,Eksplikatsioon!$O1002:$AG1002),"")),"")</f>
        <v/>
      </c>
      <c r="AR1001" s="52" t="str">
        <f>IFERROR(IF($G1001=Tabelid!$L$6,$E1001*Y1001,IFERROR($E1001*Y1001/SUM($J1001:$AB1001)*(Eksplikatsioon!AD1002)/SUMPRODUCT($J1001:$AB1001,Eksplikatsioon!$O1002:$AG1002),"")),"")</f>
        <v/>
      </c>
      <c r="AS1001" s="52" t="str">
        <f>IFERROR(IF($G1001=Tabelid!$L$6,$E1001*Z1001,IFERROR($E1001*Z1001/SUM($J1001:$AB1001)*(Eksplikatsioon!AE1002)/SUMPRODUCT($J1001:$AB1001,Eksplikatsioon!$O1002:$AG1002),"")),"")</f>
        <v/>
      </c>
      <c r="AT1001" s="52" t="str">
        <f>IFERROR(IF($G1001=Tabelid!$L$6,$E1001*AA1001,IFERROR($E1001*AA1001/SUM($J1001:$AB1001)*(Eksplikatsioon!AF1002)/SUMPRODUCT($J1001:$AB1001,Eksplikatsioon!$O1002:$AG1002),"")),"")</f>
        <v/>
      </c>
      <c r="AU1001" s="52" t="str">
        <f>IFERROR(IF($G1001=Tabelid!$L$6,$E1001*AB1001,IFERROR($E1001*AB1001/SUM($J1001:$AB1001)*(Eksplikatsioon!AG1002)/SUMPRODUCT($J1001:$AB1001,Eksplikatsioon!$O1002:$AG1002),"")),"")</f>
        <v/>
      </c>
    </row>
    <row r="1002" spans="1:47" x14ac:dyDescent="0.25">
      <c r="A1002" s="38" t="str">
        <f>IF(Eksplikatsioon!A1003=0,"",Eksplikatsioon!A1003)</f>
        <v/>
      </c>
      <c r="B1002" s="38" t="str">
        <f>IF(Eksplikatsioon!B1003=0,"",Eksplikatsioon!B1003)</f>
        <v/>
      </c>
      <c r="C1002" s="38" t="str">
        <f>IF(Eksplikatsioon!C1003=0,"",Eksplikatsioon!C1003)</f>
        <v/>
      </c>
      <c r="D1002" s="38" t="str">
        <f>IF(Eksplikatsioon!D1003=0,"",Eksplikatsioon!D1003)</f>
        <v/>
      </c>
      <c r="E1002" s="38" t="str">
        <f>IF(Eksplikatsioon!F1003=0,"",Eksplikatsioon!F1003)</f>
        <v/>
      </c>
      <c r="F1002" s="38" t="str">
        <f>IF(Eksplikatsioon!H1003=0,"",Eksplikatsioon!H1003)</f>
        <v/>
      </c>
      <c r="G1002" s="38" t="str">
        <f>IF(Eksplikatsioon!J1003=0,"",Eksplikatsioon!J1003)</f>
        <v/>
      </c>
      <c r="H1002" s="38" t="str">
        <f>IF(Eksplikatsioon!K1003=0,"",Eksplikatsioon!K1003)</f>
        <v/>
      </c>
      <c r="I1002" s="38" t="str">
        <f>IF(Eksplikatsioon!L1003=0,"",Eksplikatsioon!L1003)</f>
        <v/>
      </c>
      <c r="J1002" s="52"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52"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52"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52"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52"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52"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52"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52"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52"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52"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52"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52"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52"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52"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52"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52"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52"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52"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52"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52" t="str">
        <f>IFERROR(IF($G1002=Tabelid!$L$6,$E1002*J1002,IFERROR($E1002*J1002/SUM($J1002:$AB1002)*(Eksplikatsioon!O1003)/SUMPRODUCT($J1002:$AB1002,Eksplikatsioon!$O1003:$AG1003),"")),"")</f>
        <v/>
      </c>
      <c r="AD1002" s="52" t="str">
        <f>IFERROR(IF($G1002=Tabelid!$L$6,$E1002*K1002,IFERROR($E1002*K1002/SUM($J1002:$AB1002)*(Eksplikatsioon!P1003)/SUMPRODUCT($J1002:$AB1002,Eksplikatsioon!$O1003:$AG1003),"")),"")</f>
        <v/>
      </c>
      <c r="AE1002" s="52" t="str">
        <f>IFERROR(IF($G1002=Tabelid!$L$6,$E1002*L1002,IFERROR($E1002*L1002/SUM($J1002:$AB1002)*(Eksplikatsioon!Q1003)/SUMPRODUCT($J1002:$AB1002,Eksplikatsioon!$O1003:$AG1003),"")),"")</f>
        <v/>
      </c>
      <c r="AF1002" s="52" t="str">
        <f>IFERROR(IF($G1002=Tabelid!$L$6,$E1002*M1002,IFERROR($E1002*M1002/SUM($J1002:$AB1002)*(Eksplikatsioon!R1003)/SUMPRODUCT($J1002:$AB1002,Eksplikatsioon!$O1003:$AG1003),"")),"")</f>
        <v/>
      </c>
      <c r="AG1002" s="52" t="str">
        <f>IFERROR(IF($G1002=Tabelid!$L$6,$E1002*N1002,IFERROR($E1002*N1002/SUM($J1002:$AB1002)*(Eksplikatsioon!S1003)/SUMPRODUCT($J1002:$AB1002,Eksplikatsioon!$O1003:$AG1003),"")),"")</f>
        <v/>
      </c>
      <c r="AH1002" s="52" t="str">
        <f>IFERROR(IF($G1002=Tabelid!$L$6,$E1002*O1002,IFERROR($E1002*O1002/SUM($J1002:$AB1002)*(Eksplikatsioon!T1003)/SUMPRODUCT($J1002:$AB1002,Eksplikatsioon!$O1003:$AG1003),"")),"")</f>
        <v/>
      </c>
      <c r="AI1002" s="52" t="str">
        <f>IFERROR(IF($G1002=Tabelid!$L$6,$E1002*P1002,IFERROR($E1002*P1002/SUM($J1002:$AB1002)*(Eksplikatsioon!U1003)/SUMPRODUCT($J1002:$AB1002,Eksplikatsioon!$O1003:$AG1003),"")),"")</f>
        <v/>
      </c>
      <c r="AJ1002" s="52" t="str">
        <f>IFERROR(IF($G1002=Tabelid!$L$6,$E1002*Q1002,IFERROR($E1002*Q1002/SUM($J1002:$AB1002)*(Eksplikatsioon!V1003)/SUMPRODUCT($J1002:$AB1002,Eksplikatsioon!$O1003:$AG1003),"")),"")</f>
        <v/>
      </c>
      <c r="AK1002" s="52" t="str">
        <f>IFERROR(IF($G1002=Tabelid!$L$6,$E1002*R1002,IFERROR($E1002*R1002/SUM($J1002:$AB1002)*(Eksplikatsioon!W1003)/SUMPRODUCT($J1002:$AB1002,Eksplikatsioon!$O1003:$AG1003),"")),"")</f>
        <v/>
      </c>
      <c r="AL1002" s="52" t="str">
        <f>IFERROR(IF($G1002=Tabelid!$L$6,$E1002*S1002,IFERROR($E1002*S1002/SUM($J1002:$AB1002)*(Eksplikatsioon!X1003)/SUMPRODUCT($J1002:$AB1002,Eksplikatsioon!$O1003:$AG1003),"")),"")</f>
        <v/>
      </c>
      <c r="AM1002" s="52" t="str">
        <f>IFERROR(IF($G1002=Tabelid!$L$6,$E1002*T1002,IFERROR($E1002*T1002/SUM($J1002:$AB1002)*(Eksplikatsioon!Y1003)/SUMPRODUCT($J1002:$AB1002,Eksplikatsioon!$O1003:$AG1003),"")),"")</f>
        <v/>
      </c>
      <c r="AN1002" s="52" t="str">
        <f>IFERROR(IF($G1002=Tabelid!$L$6,$E1002*U1002,IFERROR($E1002*U1002/SUM($J1002:$AB1002)*(Eksplikatsioon!Z1003)/SUMPRODUCT($J1002:$AB1002,Eksplikatsioon!$O1003:$AG1003),"")),"")</f>
        <v/>
      </c>
      <c r="AO1002" s="52" t="str">
        <f>IFERROR(IF($G1002=Tabelid!$L$6,$E1002*V1002,IFERROR($E1002*V1002/SUM($J1002:$AB1002)*(Eksplikatsioon!AA1003)/SUMPRODUCT($J1002:$AB1002,Eksplikatsioon!$O1003:$AG1003),"")),"")</f>
        <v/>
      </c>
      <c r="AP1002" s="52" t="str">
        <f>IFERROR(IF($G1002=Tabelid!$L$6,$E1002*W1002,IFERROR($E1002*W1002/SUM($J1002:$AB1002)*(Eksplikatsioon!AB1003)/SUMPRODUCT($J1002:$AB1002,Eksplikatsioon!$O1003:$AG1003),"")),"")</f>
        <v/>
      </c>
      <c r="AQ1002" s="52" t="str">
        <f>IFERROR(IF($G1002=Tabelid!$L$6,$E1002*X1002,IFERROR($E1002*X1002/SUM($J1002:$AB1002)*(Eksplikatsioon!AC1003)/SUMPRODUCT($J1002:$AB1002,Eksplikatsioon!$O1003:$AG1003),"")),"")</f>
        <v/>
      </c>
      <c r="AR1002" s="52" t="str">
        <f>IFERROR(IF($G1002=Tabelid!$L$6,$E1002*Y1002,IFERROR($E1002*Y1002/SUM($J1002:$AB1002)*(Eksplikatsioon!AD1003)/SUMPRODUCT($J1002:$AB1002,Eksplikatsioon!$O1003:$AG1003),"")),"")</f>
        <v/>
      </c>
      <c r="AS1002" s="52" t="str">
        <f>IFERROR(IF($G1002=Tabelid!$L$6,$E1002*Z1002,IFERROR($E1002*Z1002/SUM($J1002:$AB1002)*(Eksplikatsioon!AE1003)/SUMPRODUCT($J1002:$AB1002,Eksplikatsioon!$O1003:$AG1003),"")),"")</f>
        <v/>
      </c>
      <c r="AT1002" s="52" t="str">
        <f>IFERROR(IF($G1002=Tabelid!$L$6,$E1002*AA1002,IFERROR($E1002*AA1002/SUM($J1002:$AB1002)*(Eksplikatsioon!AF1003)/SUMPRODUCT($J1002:$AB1002,Eksplikatsioon!$O1003:$AG1003),"")),"")</f>
        <v/>
      </c>
      <c r="AU1002" s="52" t="str">
        <f>IFERROR(IF($G1002=Tabelid!$L$6,$E1002*AB1002,IFERROR($E1002*AB1002/SUM($J1002:$AB1002)*(Eksplikatsioon!AG1003)/SUMPRODUCT($J1002:$AB1002,Eksplikatsioon!$O1003:$AG1003),"")),"")</f>
        <v/>
      </c>
    </row>
  </sheetData>
  <sheetProtection algorithmName="SHA-512" hashValue="My9zJzst+jKOYGU6urEYMlE3m02H0NPxyOtGVLtE19dWheK1965dVwWtmYk/7bmVP4ckHJPy+xelU18qpLvRkg==" saltValue="93onFZN/do+h+DLbpg0baw==" spinCount="100000" sheet="1" objects="1" scenarios="1" autoFilter="0"/>
  <autoFilter ref="A2:I1002" xr:uid="{00000000-0009-0000-0000-000007000000}"/>
  <conditionalFormatting sqref="AW3:BD48">
    <cfRule type="expression" dxfId="2" priority="2">
      <formula>AND($AW3&lt;&gt;"",$BF3="")</formula>
    </cfRule>
    <cfRule type="expression" dxfId="1" priority="3">
      <formula>$AW3&lt;&gt;""</formula>
    </cfRule>
  </conditionalFormatting>
  <conditionalFormatting sqref="BF3:BG50">
    <cfRule type="expression" dxfId="0" priority="1">
      <formula>OR($BF3&lt;&gt;"",$BG3&lt;&gt;"")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A8" sqref="AA8"/>
    </sheetView>
  </sheetViews>
  <sheetFormatPr defaultRowHeight="15" x14ac:dyDescent="0.25"/>
  <sheetData/>
  <sheetProtection algorithmName="SHA-512" hashValue="qFCa8i5sc0Z03rWHwSbwGkkan6BjXgXhntlEp/9mEqS0p9Tp5rIiWne2h4HVHyMh+LemQxEyL02bDoetiv3gbg==" saltValue="zlA6Kg3bok58/Fc0xdFcx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Kontrollitud xmlns="9b75d5ef-9f4b-4445-abe8-84a77c292844">Kontrollimata</Kontrollitu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dms="http://schemas.microsoft.com/office/2006/documentManagement/types" targetNamespace="9b75d5ef-9f4b-4445-abe8-84a77c292844" elementFormDefault="qualified">
    <xsd:import namespace="http://schemas.microsoft.com/office/2006/documentManagement/type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0540A3D-ACDD-4EC6-A85E-F0C1D4F37706}">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9b75d5ef-9f4b-4445-abe8-84a77c292844"/>
    <ds:schemaRef ds:uri="http://www.w3.org/XML/1998/namespace"/>
    <ds:schemaRef ds:uri="http://purl.org/dc/dcmitype/"/>
  </ds:schemaRefs>
</ds:datastoreItem>
</file>

<file path=customXml/itemProps2.xml><?xml version="1.0" encoding="utf-8"?>
<ds:datastoreItem xmlns:ds="http://schemas.openxmlformats.org/officeDocument/2006/customXml" ds:itemID="{4676425E-8EC5-492B-9843-C233493EFB92}">
  <ds:schemaRefs>
    <ds:schemaRef ds:uri="http://schemas.microsoft.com/sharepoint/v3/contenttype/forms"/>
  </ds:schemaRefs>
</ds:datastoreItem>
</file>

<file path=customXml/itemProps3.xml><?xml version="1.0" encoding="utf-8"?>
<ds:datastoreItem xmlns:ds="http://schemas.openxmlformats.org/officeDocument/2006/customXml" ds:itemID="{653E71A0-D080-4563-8E44-C0B2DBFF3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5d5ef-9f4b-4445-abe8-84a77c29284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9</vt:i4>
      </vt:variant>
    </vt:vector>
  </HeadingPairs>
  <TitlesOfParts>
    <vt:vector size="9" baseType="lpstr">
      <vt:lpstr>Hoone üldandmed</vt:lpstr>
      <vt:lpstr>Eksplikatsioon_summad</vt:lpstr>
      <vt:lpstr>Eksplikatsioon</vt:lpstr>
      <vt:lpstr>Tüüpruumide nimestik</vt:lpstr>
      <vt:lpstr>Tabelid</vt:lpstr>
      <vt:lpstr>Ruumi_nimetus</vt:lpstr>
      <vt:lpstr>Juhend</vt:lpstr>
      <vt:lpstr>Lepingu lisa</vt:lpstr>
      <vt:lpstr>Juhend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Ülari Mõttus</dc:creator>
  <cp:lastModifiedBy>Mari Mölder</cp:lastModifiedBy>
  <cp:lastPrinted>2015-02-09T13:42:07Z</cp:lastPrinted>
  <dcterms:created xsi:type="dcterms:W3CDTF">2014-12-29T14:35:11Z</dcterms:created>
  <dcterms:modified xsi:type="dcterms:W3CDTF">2017-12-21T10:48:30Z</dcterms:modified>
</cp:coreProperties>
</file>